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icki\workspace\excel\individual-projects\"/>
    </mc:Choice>
  </mc:AlternateContent>
  <xr:revisionPtr revIDLastSave="0" documentId="13_ncr:1_{FAE3CDD2-9E4F-452B-A594-EDDB7F9B3A69}" xr6:coauthVersionLast="47" xr6:coauthVersionMax="47" xr10:uidLastSave="{00000000-0000-0000-0000-000000000000}"/>
  <bookViews>
    <workbookView xWindow="-28920" yWindow="750" windowWidth="29040" windowHeight="15720" tabRatio="500" activeTab="4" xr2:uid="{00000000-000D-0000-FFFF-FFFF00000000}"/>
  </bookViews>
  <sheets>
    <sheet name="War_Reg_Season_Pivot" sheetId="8" r:id="rId1"/>
    <sheet name="basketball_stats" sheetId="1" r:id="rId2"/>
    <sheet name="RS_2020" sheetId="7" r:id="rId3"/>
    <sheet name="2016 -PO" sheetId="6" r:id="rId4"/>
    <sheet name="answers" sheetId="3" r:id="rId5"/>
    <sheet name="formulas" sheetId="4" r:id="rId6"/>
    <sheet name="data_dictionary" sheetId="2" r:id="rId7"/>
  </sheets>
  <definedNames>
    <definedName name="_xlnm._FilterDatabase" localSheetId="1" hidden="1">basketball_stats!$A$1:$W$5255</definedName>
    <definedName name="_xlnm._FilterDatabase" localSheetId="2" hidden="1">RS_2020!$A$1:$W$571</definedName>
    <definedName name="_xlnm._FilterDatabase" localSheetId="0" hidden="1">War_Reg_Season_Pivot!$A$4:$I$35</definedName>
  </definedNames>
  <calcPr calcId="191029" iterateDelta="1E-4"/>
  <pivotCaches>
    <pivotCache cacheId="1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3" l="1"/>
  <c r="G9" i="3" s="1"/>
  <c r="H6" i="3"/>
  <c r="G6" i="3"/>
  <c r="H7" i="3"/>
  <c r="I7" i="3"/>
  <c r="G11" i="3" s="1"/>
  <c r="I6" i="3"/>
  <c r="I5" i="3"/>
  <c r="H5" i="3"/>
  <c r="G10" i="3" s="1"/>
  <c r="G5" i="3"/>
  <c r="G4" i="3"/>
  <c r="H4" i="3"/>
  <c r="I4" i="3"/>
  <c r="M40" i="8"/>
  <c r="N40" i="8"/>
  <c r="O40" i="8"/>
  <c r="P40" i="8"/>
  <c r="Q40" i="8"/>
  <c r="L40" i="8"/>
  <c r="L41" i="8"/>
  <c r="N41" i="8"/>
  <c r="M41" i="8"/>
  <c r="O41" i="8"/>
  <c r="P41" i="8"/>
  <c r="Q41" i="8"/>
  <c r="H14" i="3"/>
  <c r="H13" i="3"/>
  <c r="I13" i="3"/>
  <c r="G3" i="3"/>
  <c r="I3" i="3"/>
  <c r="H3" i="3"/>
  <c r="A2" i="6" a="1"/>
  <c r="B15" i="3"/>
  <c r="D11" i="3"/>
  <c r="C11" i="3"/>
  <c r="B11" i="3"/>
  <c r="D10" i="3"/>
  <c r="C10" i="3"/>
  <c r="B10" i="3"/>
  <c r="B5" i="3"/>
  <c r="C6" i="3"/>
  <c r="B6" i="3"/>
  <c r="C5" i="3"/>
  <c r="B4" i="3"/>
  <c r="C4" i="3"/>
  <c r="C3" i="3"/>
  <c r="B3" i="3"/>
  <c r="B19" i="3" l="1"/>
  <c r="B22" i="3" a="1"/>
  <c r="B22" i="3" s="1"/>
  <c r="A2" i="6"/>
  <c r="B21" i="3"/>
  <c r="B20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<sst xmlns="http://schemas.openxmlformats.org/spreadsheetml/2006/main" count="23542" uniqueCount="2375">
  <si>
    <t>player_name</t>
  </si>
  <si>
    <t>player_id</t>
  </si>
  <si>
    <t>season</t>
  </si>
  <si>
    <t>season_type</t>
  </si>
  <si>
    <t>team</t>
  </si>
  <si>
    <t>poss</t>
  </si>
  <si>
    <t>mp</t>
  </si>
  <si>
    <t>raptor_box_offense</t>
  </si>
  <si>
    <t>raptor_box_defense</t>
  </si>
  <si>
    <t>raptor_box_total</t>
  </si>
  <si>
    <t>raptor_onoff_offense</t>
  </si>
  <si>
    <t>raptor_onoff_defense</t>
  </si>
  <si>
    <t>raptor_onoff_total</t>
  </si>
  <si>
    <t>raptor_offense</t>
  </si>
  <si>
    <t>raptor_defense</t>
  </si>
  <si>
    <t>raptor_total</t>
  </si>
  <si>
    <t>war_total</t>
  </si>
  <si>
    <t>war_reg_season</t>
  </si>
  <si>
    <t>war_playoffs</t>
  </si>
  <si>
    <t>predator_offense</t>
  </si>
  <si>
    <t>predator_defense</t>
  </si>
  <si>
    <t>predator_total</t>
  </si>
  <si>
    <t>pace_impact</t>
  </si>
  <si>
    <t>Alex Abrines</t>
  </si>
  <si>
    <t>abrinal01</t>
  </si>
  <si>
    <t>PO</t>
  </si>
  <si>
    <t>OKC</t>
  </si>
  <si>
    <t>RS</t>
  </si>
  <si>
    <t>Quincy Acy</t>
  </si>
  <si>
    <t>acyqu01</t>
  </si>
  <si>
    <t>TOR</t>
  </si>
  <si>
    <t>SAC</t>
  </si>
  <si>
    <t>NYK</t>
  </si>
  <si>
    <t>DAL</t>
  </si>
  <si>
    <t>BRK</t>
  </si>
  <si>
    <t>PHO</t>
  </si>
  <si>
    <t>Jaylen Adams</t>
  </si>
  <si>
    <t>adamsja01</t>
  </si>
  <si>
    <t>ATL</t>
  </si>
  <si>
    <t>Jordan Adams</t>
  </si>
  <si>
    <t>adamsjo01</t>
  </si>
  <si>
    <t>MEM</t>
  </si>
  <si>
    <t>Steven Adams</t>
  </si>
  <si>
    <t>adamsst01</t>
  </si>
  <si>
    <t>Bam Adebayo</t>
  </si>
  <si>
    <t>adebaba01</t>
  </si>
  <si>
    <t>MIA</t>
  </si>
  <si>
    <t>Deng Adel</t>
  </si>
  <si>
    <t>adelde01</t>
  </si>
  <si>
    <t>CLE</t>
  </si>
  <si>
    <t>Jeff Adrien</t>
  </si>
  <si>
    <t>adrieje01</t>
  </si>
  <si>
    <t>MIL</t>
  </si>
  <si>
    <t>CHA</t>
  </si>
  <si>
    <t>MIN</t>
  </si>
  <si>
    <t>Arron Afflalo</t>
  </si>
  <si>
    <t>afflaar01</t>
  </si>
  <si>
    <t>ORL</t>
  </si>
  <si>
    <t>POR</t>
  </si>
  <si>
    <t>DEN</t>
  </si>
  <si>
    <t>Alexis Ajinca</t>
  </si>
  <si>
    <t>ajincal01</t>
  </si>
  <si>
    <t>NOP</t>
  </si>
  <si>
    <t>DeVaughn Akoon-Purcell</t>
  </si>
  <si>
    <t>akoonde01</t>
  </si>
  <si>
    <t>Furkan Aldemir</t>
  </si>
  <si>
    <t>aldemfu01</t>
  </si>
  <si>
    <t>PHI</t>
  </si>
  <si>
    <t>Cole Aldrich</t>
  </si>
  <si>
    <t>aldrico01</t>
  </si>
  <si>
    <t>LAC</t>
  </si>
  <si>
    <t>LaMarcus Aldridge</t>
  </si>
  <si>
    <t>aldrila01</t>
  </si>
  <si>
    <t>SAS</t>
  </si>
  <si>
    <t>Cliff Alexander</t>
  </si>
  <si>
    <t>alexacl01</t>
  </si>
  <si>
    <t>Rawle Alkins</t>
  </si>
  <si>
    <t>alkinra01</t>
  </si>
  <si>
    <t>CHI</t>
  </si>
  <si>
    <t>Grayson Allen</t>
  </si>
  <si>
    <t>allengr01</t>
  </si>
  <si>
    <t>UTA</t>
  </si>
  <si>
    <t>Jarrett Allen</t>
  </si>
  <si>
    <t>allenja01</t>
  </si>
  <si>
    <t>Kadeem Allen</t>
  </si>
  <si>
    <t>allenka01</t>
  </si>
  <si>
    <t>BOS</t>
  </si>
  <si>
    <t>Lavoy Allen</t>
  </si>
  <si>
    <t>allenla01</t>
  </si>
  <si>
    <t>IND</t>
  </si>
  <si>
    <t>Ray Allen</t>
  </si>
  <si>
    <t>allenra02</t>
  </si>
  <si>
    <t>Tony Allen</t>
  </si>
  <si>
    <t>allento01</t>
  </si>
  <si>
    <t>Al-Farouq Aminu</t>
  </si>
  <si>
    <t>aminual01</t>
  </si>
  <si>
    <t>Lou Amundson</t>
  </si>
  <si>
    <t>amundlo01</t>
  </si>
  <si>
    <t>Alan Anderson</t>
  </si>
  <si>
    <t>anderal01</t>
  </si>
  <si>
    <t>WAS</t>
  </si>
  <si>
    <t>Chris Andersen</t>
  </si>
  <si>
    <t>anderch01</t>
  </si>
  <si>
    <t>James Anderson</t>
  </si>
  <si>
    <t>anderja01</t>
  </si>
  <si>
    <t>Justin Anderson</t>
  </si>
  <si>
    <t>anderju01</t>
  </si>
  <si>
    <t>Kyle Anderson</t>
  </si>
  <si>
    <t>anderky01</t>
  </si>
  <si>
    <t>Ryan Anderson</t>
  </si>
  <si>
    <t>anderry01</t>
  </si>
  <si>
    <t>HOU</t>
  </si>
  <si>
    <t>Ike Anigbogu</t>
  </si>
  <si>
    <t>anigbik01</t>
  </si>
  <si>
    <t>Giannis Antetokounmpo</t>
  </si>
  <si>
    <t>antetgi01</t>
  </si>
  <si>
    <t>Kostas Antetokounmpo</t>
  </si>
  <si>
    <t>antetko01</t>
  </si>
  <si>
    <t>Thanasis Antetokounmpo</t>
  </si>
  <si>
    <t>antetth01</t>
  </si>
  <si>
    <t>Carmelo Anthony</t>
  </si>
  <si>
    <t>anthoca01</t>
  </si>
  <si>
    <t>Joel Anthony</t>
  </si>
  <si>
    <t>anthojo01</t>
  </si>
  <si>
    <t>DET</t>
  </si>
  <si>
    <t>Pero Antic</t>
  </si>
  <si>
    <t>anticpe01</t>
  </si>
  <si>
    <t>OG Anunoby</t>
  </si>
  <si>
    <t>anunoog01</t>
  </si>
  <si>
    <t>Keith Appling</t>
  </si>
  <si>
    <t>applike01</t>
  </si>
  <si>
    <t>Ryan Arcidiacono</t>
  </si>
  <si>
    <t>arcidry01</t>
  </si>
  <si>
    <t>Trevor Ariza</t>
  </si>
  <si>
    <t>arizatr01</t>
  </si>
  <si>
    <t>Hilton Armstrong</t>
  </si>
  <si>
    <t>armsthi01</t>
  </si>
  <si>
    <t>GSW</t>
  </si>
  <si>
    <t>Metta World Peace</t>
  </si>
  <si>
    <t>artesro01</t>
  </si>
  <si>
    <t>LAL</t>
  </si>
  <si>
    <t>Darrell Arthur</t>
  </si>
  <si>
    <t>arthuda01</t>
  </si>
  <si>
    <t>Jamel Artis</t>
  </si>
  <si>
    <t>artisja01</t>
  </si>
  <si>
    <t>Omer Asik</t>
  </si>
  <si>
    <t>asikom01</t>
  </si>
  <si>
    <t>D.J. Augustin</t>
  </si>
  <si>
    <t>augusdj01</t>
  </si>
  <si>
    <t>Gustavo Ayon</t>
  </si>
  <si>
    <t>ayongu01</t>
  </si>
  <si>
    <t>Deandre Ayton</t>
  </si>
  <si>
    <t>aytonde01</t>
  </si>
  <si>
    <t>Chris Babb</t>
  </si>
  <si>
    <t>babbch01</t>
  </si>
  <si>
    <t>Luke Babbitt</t>
  </si>
  <si>
    <t>babbilu01</t>
  </si>
  <si>
    <t>Dwayne Bacon</t>
  </si>
  <si>
    <t>bacondw01</t>
  </si>
  <si>
    <t>Marvin Bagley III</t>
  </si>
  <si>
    <t>baglema01</t>
  </si>
  <si>
    <t>Cameron Bairstow</t>
  </si>
  <si>
    <t>bairsca01</t>
  </si>
  <si>
    <t>Ron Baker</t>
  </si>
  <si>
    <t>bakerro01</t>
  </si>
  <si>
    <t>Wade Baldwin IV</t>
  </si>
  <si>
    <t>baldwwa01</t>
  </si>
  <si>
    <t>Lonzo Ball</t>
  </si>
  <si>
    <t>balllo01</t>
  </si>
  <si>
    <t>Mo Bamba</t>
  </si>
  <si>
    <t>bambamo01</t>
  </si>
  <si>
    <t>Leandro Barbosa</t>
  </si>
  <si>
    <t>barbole01</t>
  </si>
  <si>
    <t>J.J. Barea</t>
  </si>
  <si>
    <t>bareajo01</t>
  </si>
  <si>
    <t>Andrea Bargnani</t>
  </si>
  <si>
    <t>bargnan01</t>
  </si>
  <si>
    <t>Harrison Barnes</t>
  </si>
  <si>
    <t>barneha02</t>
  </si>
  <si>
    <t>Matt Barnes</t>
  </si>
  <si>
    <t>barnema02</t>
  </si>
  <si>
    <t>Earl Barron</t>
  </si>
  <si>
    <t>barroea01</t>
  </si>
  <si>
    <t>Will Barton</t>
  </si>
  <si>
    <t>bartowi01</t>
  </si>
  <si>
    <t>Brandon Bass</t>
  </si>
  <si>
    <t>bassbr01</t>
  </si>
  <si>
    <t>Keita Bates-Diop</t>
  </si>
  <si>
    <t>bateske01</t>
  </si>
  <si>
    <t>Shane Battier</t>
  </si>
  <si>
    <t>battish01</t>
  </si>
  <si>
    <t>Nicolas Batum</t>
  </si>
  <si>
    <t>batumni01</t>
  </si>
  <si>
    <t>Jerryd Bayless</t>
  </si>
  <si>
    <t>bayleje01</t>
  </si>
  <si>
    <t>Aron Baynes</t>
  </si>
  <si>
    <t>baynear01</t>
  </si>
  <si>
    <t>Kent Bazemore</t>
  </si>
  <si>
    <t>bazemke01</t>
  </si>
  <si>
    <t>Bradley Beal</t>
  </si>
  <si>
    <t>bealbr01</t>
  </si>
  <si>
    <t>Malik Beasley</t>
  </si>
  <si>
    <t>beaslma01</t>
  </si>
  <si>
    <t>Michael Beasley</t>
  </si>
  <si>
    <t>beaslmi01</t>
  </si>
  <si>
    <t>Marco Belinelli</t>
  </si>
  <si>
    <t>belinma01</t>
  </si>
  <si>
    <t>Jordan Bell</t>
  </si>
  <si>
    <t>belljo01</t>
  </si>
  <si>
    <t>DeAndre' Bembry</t>
  </si>
  <si>
    <t>bembrde01</t>
  </si>
  <si>
    <t>Dragan Bender</t>
  </si>
  <si>
    <t>bendedr01</t>
  </si>
  <si>
    <t>Jerrelle Benimon</t>
  </si>
  <si>
    <t>benimje01</t>
  </si>
  <si>
    <t>Anthony Bennett</t>
  </si>
  <si>
    <t>bennean01</t>
  </si>
  <si>
    <t>Ben Bentil</t>
  </si>
  <si>
    <t>bentibe01</t>
  </si>
  <si>
    <t>Davis Bertans</t>
  </si>
  <si>
    <t>bertada01</t>
  </si>
  <si>
    <t>Dairis Bertans</t>
  </si>
  <si>
    <t>bertada02</t>
  </si>
  <si>
    <t>Patrick Beverley</t>
  </si>
  <si>
    <t>beverpa01</t>
  </si>
  <si>
    <t>Sim Bhullar</t>
  </si>
  <si>
    <t>bhullsi01</t>
  </si>
  <si>
    <t>Andris Biedrins</t>
  </si>
  <si>
    <t>biedran01</t>
  </si>
  <si>
    <t>Chauncey Billups</t>
  </si>
  <si>
    <t>billuch01</t>
  </si>
  <si>
    <t>Khem Birch</t>
  </si>
  <si>
    <t>birchkh01</t>
  </si>
  <si>
    <t>Jabari Bird</t>
  </si>
  <si>
    <t>birdja01</t>
  </si>
  <si>
    <t>Bismack Biyombo</t>
  </si>
  <si>
    <t>biyombi01</t>
  </si>
  <si>
    <t>Nemanja Bjelica</t>
  </si>
  <si>
    <t>bjeline01</t>
  </si>
  <si>
    <t>Tarik Black</t>
  </si>
  <si>
    <t>blackta01</t>
  </si>
  <si>
    <t>DeJuan Blair</t>
  </si>
  <si>
    <t>blairde01</t>
  </si>
  <si>
    <t>Antonio Blakeney</t>
  </si>
  <si>
    <t>blakean01</t>
  </si>
  <si>
    <t>Steve Blake</t>
  </si>
  <si>
    <t>blakest01</t>
  </si>
  <si>
    <t>Andray Blatche</t>
  </si>
  <si>
    <t>blatcan01</t>
  </si>
  <si>
    <t>Eric Bledsoe</t>
  </si>
  <si>
    <t>bledser01</t>
  </si>
  <si>
    <t>Jaron Blossomgame</t>
  </si>
  <si>
    <t>blossja01</t>
  </si>
  <si>
    <t>Vander Blue</t>
  </si>
  <si>
    <t>blueva01</t>
  </si>
  <si>
    <t>Keith Bogans</t>
  </si>
  <si>
    <t>boganke01</t>
  </si>
  <si>
    <t>Bogdan Bogdanovic</t>
  </si>
  <si>
    <t>bogdabo01</t>
  </si>
  <si>
    <t>Bojan Bogdanovic</t>
  </si>
  <si>
    <t>bogdabo02</t>
  </si>
  <si>
    <t>Andrew Bogut</t>
  </si>
  <si>
    <t>bogutan01</t>
  </si>
  <si>
    <t>Jonah Bolden</t>
  </si>
  <si>
    <t>boldejo01</t>
  </si>
  <si>
    <t>Joel Bolomboy</t>
  </si>
  <si>
    <t>bolomjo01</t>
  </si>
  <si>
    <t>Isaac Bonga</t>
  </si>
  <si>
    <t>bongais01</t>
  </si>
  <si>
    <t>Matt Bonner</t>
  </si>
  <si>
    <t>bonnema01</t>
  </si>
  <si>
    <t>Devin Booker</t>
  </si>
  <si>
    <t>bookede01</t>
  </si>
  <si>
    <t>Trevor Booker</t>
  </si>
  <si>
    <t>booketr01</t>
  </si>
  <si>
    <t>Carlos Boozer</t>
  </si>
  <si>
    <t>boozeca01</t>
  </si>
  <si>
    <t>Chris Bosh</t>
  </si>
  <si>
    <t>boshch01</t>
  </si>
  <si>
    <t>Chris Boucher</t>
  </si>
  <si>
    <t>bouchch01</t>
  </si>
  <si>
    <t>Avery Bradley</t>
  </si>
  <si>
    <t>bradlav01</t>
  </si>
  <si>
    <t>Tony Bradley</t>
  </si>
  <si>
    <t>bradlto01</t>
  </si>
  <si>
    <t>Elton Brand</t>
  </si>
  <si>
    <t>brandel01</t>
  </si>
  <si>
    <t>Corey Brewer</t>
  </si>
  <si>
    <t>breweco01</t>
  </si>
  <si>
    <t>Ronnie Brewer</t>
  </si>
  <si>
    <t>brewero02</t>
  </si>
  <si>
    <t>Mikal Bridges</t>
  </si>
  <si>
    <t>bridgmi01</t>
  </si>
  <si>
    <t>Miles Bridges</t>
  </si>
  <si>
    <t>bridgmi02</t>
  </si>
  <si>
    <t>Isaiah Briscoe</t>
  </si>
  <si>
    <t>briscis01</t>
  </si>
  <si>
    <t>Ryan Broekhoff</t>
  </si>
  <si>
    <t>broekry01</t>
  </si>
  <si>
    <t>Malcolm Brogdon</t>
  </si>
  <si>
    <t>brogdma01</t>
  </si>
  <si>
    <t>Aaron Brooks</t>
  </si>
  <si>
    <t>brookaa01</t>
  </si>
  <si>
    <t>Dillon Brooks</t>
  </si>
  <si>
    <t>brookdi01</t>
  </si>
  <si>
    <t>MarShon Brooks</t>
  </si>
  <si>
    <t>brookma01</t>
  </si>
  <si>
    <t>Anthony Brown</t>
  </si>
  <si>
    <t>brownan02</t>
  </si>
  <si>
    <t>Bobby Brown</t>
  </si>
  <si>
    <t>brownbo02</t>
  </si>
  <si>
    <t>Bruce Brown</t>
  </si>
  <si>
    <t>brownbr01</t>
  </si>
  <si>
    <t>Jabari Brown</t>
  </si>
  <si>
    <t>brownja01</t>
  </si>
  <si>
    <t>Jaylen Brown</t>
  </si>
  <si>
    <t>brownja02</t>
  </si>
  <si>
    <t>Lorenzo Brown</t>
  </si>
  <si>
    <t>brownlo01</t>
  </si>
  <si>
    <t>Markel Brown</t>
  </si>
  <si>
    <t>brownma02</t>
  </si>
  <si>
    <t>Shannon Brown</t>
  </si>
  <si>
    <t>brownsh01</t>
  </si>
  <si>
    <t>Sterling Brown</t>
  </si>
  <si>
    <t>brownst02</t>
  </si>
  <si>
    <t>Troy Brown Jr.</t>
  </si>
  <si>
    <t>browntr01</t>
  </si>
  <si>
    <t>Jalen Brunson</t>
  </si>
  <si>
    <t>brunsja01</t>
  </si>
  <si>
    <t>Nicolas Brussino</t>
  </si>
  <si>
    <t>brussni01</t>
  </si>
  <si>
    <t>Kobe Bryant</t>
  </si>
  <si>
    <t>bryanko01</t>
  </si>
  <si>
    <t>Thomas Bryant</t>
  </si>
  <si>
    <t>bryanth01</t>
  </si>
  <si>
    <t>Chase Budinger</t>
  </si>
  <si>
    <t>budinch01</t>
  </si>
  <si>
    <t>Reggie Bullock</t>
  </si>
  <si>
    <t>bullore01</t>
  </si>
  <si>
    <t>Trey Burke</t>
  </si>
  <si>
    <t>burketr01</t>
  </si>
  <si>
    <t>Alec Burks</t>
  </si>
  <si>
    <t>burksal01</t>
  </si>
  <si>
    <t>Deonte Burton</t>
  </si>
  <si>
    <t>burtode02</t>
  </si>
  <si>
    <t>Caron Butler</t>
  </si>
  <si>
    <t>butleca01</t>
  </si>
  <si>
    <t>Jimmy Butler</t>
  </si>
  <si>
    <t>butleji01</t>
  </si>
  <si>
    <t>Rasual Butler</t>
  </si>
  <si>
    <t>butlera01</t>
  </si>
  <si>
    <t>Dwight Buycks</t>
  </si>
  <si>
    <t>buyckdw01</t>
  </si>
  <si>
    <t>Andrew Bynum</t>
  </si>
  <si>
    <t>bynuman01</t>
  </si>
  <si>
    <t>Will Bynum</t>
  </si>
  <si>
    <t>bynumwi01</t>
  </si>
  <si>
    <t>Bruno Caboclo</t>
  </si>
  <si>
    <t>cabocbr01</t>
  </si>
  <si>
    <t>Nick Calathes</t>
  </si>
  <si>
    <t>calatni01</t>
  </si>
  <si>
    <t>Jose Calderon</t>
  </si>
  <si>
    <t>caldejo01</t>
  </si>
  <si>
    <t>Kentavious Caldwell-Pope</t>
  </si>
  <si>
    <t>caldwke01</t>
  </si>
  <si>
    <t>Isaiah Canaan</t>
  </si>
  <si>
    <t>canaais01</t>
  </si>
  <si>
    <t>Clint Capela</t>
  </si>
  <si>
    <t>capelca01</t>
  </si>
  <si>
    <t>DeMarre Carroll</t>
  </si>
  <si>
    <t>carrode01</t>
  </si>
  <si>
    <t>Jevon Carter</t>
  </si>
  <si>
    <t>carteje01</t>
  </si>
  <si>
    <t>Michael Carter-Williams</t>
  </si>
  <si>
    <t>cartemi01</t>
  </si>
  <si>
    <t>Vince Carter</t>
  </si>
  <si>
    <t>cartevi01</t>
  </si>
  <si>
    <t>Wendell Carter Jr.</t>
  </si>
  <si>
    <t>cartewe01</t>
  </si>
  <si>
    <t>Alex Caruso</t>
  </si>
  <si>
    <t>carusal01</t>
  </si>
  <si>
    <t>Omri Casspi</t>
  </si>
  <si>
    <t>casspom01</t>
  </si>
  <si>
    <t>Willie Cauley-Stein</t>
  </si>
  <si>
    <t>caulewi01</t>
  </si>
  <si>
    <t>Troy Caupain</t>
  </si>
  <si>
    <t>caupatr01</t>
  </si>
  <si>
    <t>Tyler Cavanaugh</t>
  </si>
  <si>
    <t>cavanty01</t>
  </si>
  <si>
    <t>Mario Chalmers</t>
  </si>
  <si>
    <t>chalmma01</t>
  </si>
  <si>
    <t>Tyson Chandler</t>
  </si>
  <si>
    <t>chandty01</t>
  </si>
  <si>
    <t>Wilson Chandler</t>
  </si>
  <si>
    <t>chandwi01</t>
  </si>
  <si>
    <t>Joe Chealey</t>
  </si>
  <si>
    <t>chealjo01</t>
  </si>
  <si>
    <t>Will Cherry</t>
  </si>
  <si>
    <t>cherrwi01</t>
  </si>
  <si>
    <t>Josh Childress</t>
  </si>
  <si>
    <t>childjo01</t>
  </si>
  <si>
    <t>Chris Chiozza</t>
  </si>
  <si>
    <t>chiozch01</t>
  </si>
  <si>
    <t>Dionte Christmas</t>
  </si>
  <si>
    <t>chrisdi01</t>
  </si>
  <si>
    <t>Marquese Chriss</t>
  </si>
  <si>
    <t>chrisma01</t>
  </si>
  <si>
    <t>Patrick Christopher</t>
  </si>
  <si>
    <t>chrispa01</t>
  </si>
  <si>
    <t>Rakeem Christmas</t>
  </si>
  <si>
    <t>chrisra01</t>
  </si>
  <si>
    <t>Semaj Christon</t>
  </si>
  <si>
    <t>chrisse01</t>
  </si>
  <si>
    <t>Coty Clarke</t>
  </si>
  <si>
    <t>clarkco01</t>
  </si>
  <si>
    <t>Earl Clark</t>
  </si>
  <si>
    <t>clarkea01</t>
  </si>
  <si>
    <t>Gary Clark</t>
  </si>
  <si>
    <t>clarkga01</t>
  </si>
  <si>
    <t>Ian Clark</t>
  </si>
  <si>
    <t>clarkia01</t>
  </si>
  <si>
    <t>Jordan Clarkson</t>
  </si>
  <si>
    <t>clarkjo01</t>
  </si>
  <si>
    <t>Gian Clavell</t>
  </si>
  <si>
    <t>clavegi01</t>
  </si>
  <si>
    <t>Victor Claver</t>
  </si>
  <si>
    <t>clavevi01</t>
  </si>
  <si>
    <t>Antonius Cleveland</t>
  </si>
  <si>
    <t>clevean01</t>
  </si>
  <si>
    <t>Norris Cole</t>
  </si>
  <si>
    <t>coleno01</t>
  </si>
  <si>
    <t>Darren Collison</t>
  </si>
  <si>
    <t>collida01</t>
  </si>
  <si>
    <t>Jason Collins</t>
  </si>
  <si>
    <t>collija04</t>
  </si>
  <si>
    <t>John Collins</t>
  </si>
  <si>
    <t>collijo01</t>
  </si>
  <si>
    <t>Kyle Collinsworth</t>
  </si>
  <si>
    <t>colliky01</t>
  </si>
  <si>
    <t>Nick Collison</t>
  </si>
  <si>
    <t>collini01</t>
  </si>
  <si>
    <t>Zach Collins</t>
  </si>
  <si>
    <t>colliza01</t>
  </si>
  <si>
    <t>Bonzie Colson</t>
  </si>
  <si>
    <t>colsobo01</t>
  </si>
  <si>
    <t>Mike Conley</t>
  </si>
  <si>
    <t>conlemi01</t>
  </si>
  <si>
    <t>Pat Connaughton</t>
  </si>
  <si>
    <t>connapa01</t>
  </si>
  <si>
    <t>Charles Cooke</t>
  </si>
  <si>
    <t>cookech01</t>
  </si>
  <si>
    <t>Quinn Cook</t>
  </si>
  <si>
    <t>cookqu01</t>
  </si>
  <si>
    <t>Jack Cooley</t>
  </si>
  <si>
    <t>cooleja01</t>
  </si>
  <si>
    <t>Chris Copeland</t>
  </si>
  <si>
    <t>copelch01</t>
  </si>
  <si>
    <t>Matt Costello</t>
  </si>
  <si>
    <t>costema01</t>
  </si>
  <si>
    <t>Bryce Cotton</t>
  </si>
  <si>
    <t>cottobr01</t>
  </si>
  <si>
    <t>DeMarcus Cousins</t>
  </si>
  <si>
    <t>couside01</t>
  </si>
  <si>
    <t>Robert Covington</t>
  </si>
  <si>
    <t>covinro01</t>
  </si>
  <si>
    <t>Allen Crabbe</t>
  </si>
  <si>
    <t>crabbal01</t>
  </si>
  <si>
    <t>Torrey Craig</t>
  </si>
  <si>
    <t>craigto01</t>
  </si>
  <si>
    <t>Jamal Crawford</t>
  </si>
  <si>
    <t>crawfja01</t>
  </si>
  <si>
    <t>Jordan Crawford</t>
  </si>
  <si>
    <t>crawfjo02</t>
  </si>
  <si>
    <t>Mitchell Creek</t>
  </si>
  <si>
    <t>creekmi01</t>
  </si>
  <si>
    <t>Jae Crowder</t>
  </si>
  <si>
    <t>crowdja01</t>
  </si>
  <si>
    <t>Dante Cunningham</t>
  </si>
  <si>
    <t>cunnida01</t>
  </si>
  <si>
    <t>Jared Cunningham</t>
  </si>
  <si>
    <t>cunnija01</t>
  </si>
  <si>
    <t>Seth Curry</t>
  </si>
  <si>
    <t>curryse01</t>
  </si>
  <si>
    <t>Stephen Curry</t>
  </si>
  <si>
    <t>curryst01</t>
  </si>
  <si>
    <t>Samuel Dalembert</t>
  </si>
  <si>
    <t>dalemsa01</t>
  </si>
  <si>
    <t>Troy Daniels</t>
  </si>
  <si>
    <t>danietr01</t>
  </si>
  <si>
    <t>Gigi Datome</t>
  </si>
  <si>
    <t>datomlu01</t>
  </si>
  <si>
    <t>Brandon Davies</t>
  </si>
  <si>
    <t>daviebr01</t>
  </si>
  <si>
    <t>Anthony Davis</t>
  </si>
  <si>
    <t>davisan02</t>
  </si>
  <si>
    <t>Deyonta Davis</t>
  </si>
  <si>
    <t>davisde01</t>
  </si>
  <si>
    <t>Ed Davis</t>
  </si>
  <si>
    <t>davised01</t>
  </si>
  <si>
    <t>Glen Davis</t>
  </si>
  <si>
    <t>davisgl01</t>
  </si>
  <si>
    <t>Tyler Davis</t>
  </si>
  <si>
    <t>davisty01</t>
  </si>
  <si>
    <t>Andre Dawkins</t>
  </si>
  <si>
    <t>dawkian01</t>
  </si>
  <si>
    <t>Branden Dawson</t>
  </si>
  <si>
    <t>dawsobr01</t>
  </si>
  <si>
    <t>Austin Daye</t>
  </si>
  <si>
    <t>dayeau01</t>
  </si>
  <si>
    <t>Nando De Colo</t>
  </si>
  <si>
    <t>decolna01</t>
  </si>
  <si>
    <t>Dewayne Dedmon</t>
  </si>
  <si>
    <t>dedmode01</t>
  </si>
  <si>
    <t>Bryce Dejean-Jones</t>
  </si>
  <si>
    <t>dejeabr01</t>
  </si>
  <si>
    <t>Sam Dekker</t>
  </si>
  <si>
    <t>dekkesa01</t>
  </si>
  <si>
    <t>Malcolm Delaney</t>
  </si>
  <si>
    <t>delanma01</t>
  </si>
  <si>
    <t>Angel Delgado</t>
  </si>
  <si>
    <t>delgaan01</t>
  </si>
  <si>
    <t>Matthew Dellavedova</t>
  </si>
  <si>
    <t>dellama01</t>
  </si>
  <si>
    <t>Luol Deng</t>
  </si>
  <si>
    <t>denglu01</t>
  </si>
  <si>
    <t>DeMar DeRozan</t>
  </si>
  <si>
    <t>derozde01</t>
  </si>
  <si>
    <t>Marcus Derrickson</t>
  </si>
  <si>
    <t>derrima01</t>
  </si>
  <si>
    <t>Cheick Diallo</t>
  </si>
  <si>
    <t>diallch01</t>
  </si>
  <si>
    <t>Hamidou Diallo</t>
  </si>
  <si>
    <t>diallha01</t>
  </si>
  <si>
    <t>Boris Diaw</t>
  </si>
  <si>
    <t>diawbo01</t>
  </si>
  <si>
    <t>Gorgui Dieng</t>
  </si>
  <si>
    <t>dienggo01</t>
  </si>
  <si>
    <t>Spencer Dinwiddie</t>
  </si>
  <si>
    <t>dinwisp01</t>
  </si>
  <si>
    <t>Donte DiVincenzo</t>
  </si>
  <si>
    <t>divindo01</t>
  </si>
  <si>
    <t>Luka Doncic</t>
  </si>
  <si>
    <t>doncilu01</t>
  </si>
  <si>
    <t>Joey Dorsey</t>
  </si>
  <si>
    <t>dorsejo01</t>
  </si>
  <si>
    <t>Tyler Dorsey</t>
  </si>
  <si>
    <t>dorsety01</t>
  </si>
  <si>
    <t>Damyean Dotson</t>
  </si>
  <si>
    <t>dotsoda01</t>
  </si>
  <si>
    <t>Chris Douglas-Roberts</t>
  </si>
  <si>
    <t>douglch01</t>
  </si>
  <si>
    <t>Toney Douglas</t>
  </si>
  <si>
    <t>douglto01</t>
  </si>
  <si>
    <t>Milton Doyle</t>
  </si>
  <si>
    <t>doylemi01</t>
  </si>
  <si>
    <t>PJ Dozier</t>
  </si>
  <si>
    <t>doziepj01</t>
  </si>
  <si>
    <t>Goran Dragic</t>
  </si>
  <si>
    <t>dragigo01</t>
  </si>
  <si>
    <t>Zoran Dragic</t>
  </si>
  <si>
    <t>dragizo01</t>
  </si>
  <si>
    <t>Larry Drew II</t>
  </si>
  <si>
    <t>drewla02</t>
  </si>
  <si>
    <t>Andre Drummond</t>
  </si>
  <si>
    <t>drumman01</t>
  </si>
  <si>
    <t>Jared Dudley</t>
  </si>
  <si>
    <t>dudleja01</t>
  </si>
  <si>
    <t>Duje Dukan</t>
  </si>
  <si>
    <t>dukandu01</t>
  </si>
  <si>
    <t>Tim Duncan</t>
  </si>
  <si>
    <t>duncati01</t>
  </si>
  <si>
    <t>Mike Dunleavy</t>
  </si>
  <si>
    <t>dunlemi02</t>
  </si>
  <si>
    <t>Kris Dunn</t>
  </si>
  <si>
    <t>dunnkr01</t>
  </si>
  <si>
    <t>Kevin Durant</t>
  </si>
  <si>
    <t>duranke01</t>
  </si>
  <si>
    <t>Trevon Duval</t>
  </si>
  <si>
    <t>duvaltr01</t>
  </si>
  <si>
    <t>Cleanthony Early</t>
  </si>
  <si>
    <t>earlycl01</t>
  </si>
  <si>
    <t>Jarell Eddie</t>
  </si>
  <si>
    <t>eddieja01</t>
  </si>
  <si>
    <t>Shane Edwards</t>
  </si>
  <si>
    <t>edwarsh01</t>
  </si>
  <si>
    <t>Vincent Edwards</t>
  </si>
  <si>
    <t>edwarvi01</t>
  </si>
  <si>
    <t>Henry Ellenson</t>
  </si>
  <si>
    <t>ellenhe01</t>
  </si>
  <si>
    <t>Wayne Ellington</t>
  </si>
  <si>
    <t>ellinwa01</t>
  </si>
  <si>
    <t>Monta Ellis</t>
  </si>
  <si>
    <t>ellismo01</t>
  </si>
  <si>
    <t>Melvin Ely</t>
  </si>
  <si>
    <t>elyme01</t>
  </si>
  <si>
    <t>Joel Embiid</t>
  </si>
  <si>
    <t>embiijo01</t>
  </si>
  <si>
    <t>James Ennis III</t>
  </si>
  <si>
    <t>ennisja01</t>
  </si>
  <si>
    <t>Tyler Ennis</t>
  </si>
  <si>
    <t>ennisty01</t>
  </si>
  <si>
    <t>Drew Eubanks</t>
  </si>
  <si>
    <t>eubandr01</t>
  </si>
  <si>
    <t>Jawun Evans</t>
  </si>
  <si>
    <t>evansja01</t>
  </si>
  <si>
    <t>Jacob Evans</t>
  </si>
  <si>
    <t>evansja02</t>
  </si>
  <si>
    <t>Jeremy Evans</t>
  </si>
  <si>
    <t>evansje01</t>
  </si>
  <si>
    <t>Reggie Evans</t>
  </si>
  <si>
    <t>evansre01</t>
  </si>
  <si>
    <t>Tyreke Evans</t>
  </si>
  <si>
    <t>evansty01</t>
  </si>
  <si>
    <t>Dante Exum</t>
  </si>
  <si>
    <t>exumda01</t>
  </si>
  <si>
    <t>Festus Ezeli</t>
  </si>
  <si>
    <t>ezelife01</t>
  </si>
  <si>
    <t>Kenneth Faried</t>
  </si>
  <si>
    <t>farieke01</t>
  </si>
  <si>
    <t>Jordan Farmar</t>
  </si>
  <si>
    <t>farmajo01</t>
  </si>
  <si>
    <t>Vitor Faverani</t>
  </si>
  <si>
    <t>favervi01</t>
  </si>
  <si>
    <t>Derrick Favors</t>
  </si>
  <si>
    <t>favorde01</t>
  </si>
  <si>
    <t>Kay Felder</t>
  </si>
  <si>
    <t>feldeka01</t>
  </si>
  <si>
    <t>Cristiano Felicio</t>
  </si>
  <si>
    <t>feliccr01</t>
  </si>
  <si>
    <t>Carrick Felix</t>
  </si>
  <si>
    <t>felixca01</t>
  </si>
  <si>
    <t>Raymond Felton</t>
  </si>
  <si>
    <t>feltora01</t>
  </si>
  <si>
    <t>Terrance Ferguson</t>
  </si>
  <si>
    <t>fergute01</t>
  </si>
  <si>
    <t>Yogi Ferrell</t>
  </si>
  <si>
    <t>ferreyo01</t>
  </si>
  <si>
    <t>Landry Fields</t>
  </si>
  <si>
    <t>fieldla01</t>
  </si>
  <si>
    <t>Dorian Finney-Smith</t>
  </si>
  <si>
    <t>finnedo01</t>
  </si>
  <si>
    <t>Derek Fisher</t>
  </si>
  <si>
    <t>fishede01</t>
  </si>
  <si>
    <t>Bryn Forbes</t>
  </si>
  <si>
    <t>forbebr01</t>
  </si>
  <si>
    <t>Evan Fournier</t>
  </si>
  <si>
    <t>fournev01</t>
  </si>
  <si>
    <t>De'Aaron Fox</t>
  </si>
  <si>
    <t>foxde01</t>
  </si>
  <si>
    <t>Randy Foye</t>
  </si>
  <si>
    <t>foyera01</t>
  </si>
  <si>
    <t>Jamaal Franklin</t>
  </si>
  <si>
    <t>frankja01</t>
  </si>
  <si>
    <t>Melvin Frazier Jr.</t>
  </si>
  <si>
    <t>frazime01</t>
  </si>
  <si>
    <t>Tim Frazier</t>
  </si>
  <si>
    <t>fraziti01</t>
  </si>
  <si>
    <t>Jimmer Fredette</t>
  </si>
  <si>
    <t>fredeji01</t>
  </si>
  <si>
    <t>Joel Freeland</t>
  </si>
  <si>
    <t>freeljo01</t>
  </si>
  <si>
    <t>Channing Frye</t>
  </si>
  <si>
    <t>fryech01</t>
  </si>
  <si>
    <t>Markelle Fultz</t>
  </si>
  <si>
    <t>fultzma01</t>
  </si>
  <si>
    <t>Danilo Gallinari</t>
  </si>
  <si>
    <t>gallida01</t>
  </si>
  <si>
    <t>Langston Galloway</t>
  </si>
  <si>
    <t>gallola01</t>
  </si>
  <si>
    <t>Francisco Garcia</t>
  </si>
  <si>
    <t>garcifr01</t>
  </si>
  <si>
    <t>Patricio Garino</t>
  </si>
  <si>
    <t>garinpa01</t>
  </si>
  <si>
    <t>Kevin Garnett</t>
  </si>
  <si>
    <t>garneke01</t>
  </si>
  <si>
    <t>Billy Garrett</t>
  </si>
  <si>
    <t>garrebi01</t>
  </si>
  <si>
    <t>Diante Garrett</t>
  </si>
  <si>
    <t>garredi02</t>
  </si>
  <si>
    <t>Marc Gasol</t>
  </si>
  <si>
    <t>gasolma01</t>
  </si>
  <si>
    <t>Pau Gasol</t>
  </si>
  <si>
    <t>gasolpa01</t>
  </si>
  <si>
    <t>Rudy Gay</t>
  </si>
  <si>
    <t>gayru01</t>
  </si>
  <si>
    <t>Michael Gbinije</t>
  </si>
  <si>
    <t>gbinimi01</t>
  </si>
  <si>
    <t>Alonzo Gee</t>
  </si>
  <si>
    <t>geeal01</t>
  </si>
  <si>
    <t>Marcus Georges-Hunt</t>
  </si>
  <si>
    <t>georgma01</t>
  </si>
  <si>
    <t>Paul George</t>
  </si>
  <si>
    <t>georgpa01</t>
  </si>
  <si>
    <t>Jonathan Gibson</t>
  </si>
  <si>
    <t>gibsojo01</t>
  </si>
  <si>
    <t>Taj Gibson</t>
  </si>
  <si>
    <t>gibsota01</t>
  </si>
  <si>
    <t>Harry Giles III</t>
  </si>
  <si>
    <t>gilesha01</t>
  </si>
  <si>
    <t>Shai Gilgeous-Alexander</t>
  </si>
  <si>
    <t>gilgesh01</t>
  </si>
  <si>
    <t>Manu Ginobili</t>
  </si>
  <si>
    <t>ginobma01</t>
  </si>
  <si>
    <t>Rudy Gobert</t>
  </si>
  <si>
    <t>goberru01</t>
  </si>
  <si>
    <t>Ryan Gomes</t>
  </si>
  <si>
    <t>gomesry01</t>
  </si>
  <si>
    <t>Drew Gooden</t>
  </si>
  <si>
    <t>goodedr01</t>
  </si>
  <si>
    <t>Archie Goodwin</t>
  </si>
  <si>
    <t>goodwar01</t>
  </si>
  <si>
    <t>Brandon Goodwin</t>
  </si>
  <si>
    <t>goodwbr01</t>
  </si>
  <si>
    <t>Aaron Gordon</t>
  </si>
  <si>
    <t>gordoaa01</t>
  </si>
  <si>
    <t>Ben Gordon</t>
  </si>
  <si>
    <t>gordobe01</t>
  </si>
  <si>
    <t>Drew Gordon</t>
  </si>
  <si>
    <t>gordodr01</t>
  </si>
  <si>
    <t>Eric Gordon</t>
  </si>
  <si>
    <t>gordoer01</t>
  </si>
  <si>
    <t>Marcin Gortat</t>
  </si>
  <si>
    <t>gortama01</t>
  </si>
  <si>
    <t>Andrew Goudelock</t>
  </si>
  <si>
    <t>goudean01</t>
  </si>
  <si>
    <t>Devonte' Graham</t>
  </si>
  <si>
    <t>grahade01</t>
  </si>
  <si>
    <t>Treveon Graham</t>
  </si>
  <si>
    <t>grahatr01</t>
  </si>
  <si>
    <t>Danny Granger</t>
  </si>
  <si>
    <t>grangda01</t>
  </si>
  <si>
    <t>Donte Grantham</t>
  </si>
  <si>
    <t>grantdo01</t>
  </si>
  <si>
    <t>Jerami Grant</t>
  </si>
  <si>
    <t>grantje01</t>
  </si>
  <si>
    <t>Jerian Grant</t>
  </si>
  <si>
    <t>grantje02</t>
  </si>
  <si>
    <t>Aaron Gray</t>
  </si>
  <si>
    <t>grayaa01</t>
  </si>
  <si>
    <t>Josh Gray</t>
  </si>
  <si>
    <t>grayjo01</t>
  </si>
  <si>
    <t>Danny Green</t>
  </si>
  <si>
    <t>greenda02</t>
  </si>
  <si>
    <t>Draymond Green</t>
  </si>
  <si>
    <t>greendr01</t>
  </si>
  <si>
    <t>Erick Green</t>
  </si>
  <si>
    <t>greener01</t>
  </si>
  <si>
    <t>Gerald Green</t>
  </si>
  <si>
    <t>greenge01</t>
  </si>
  <si>
    <t>JaMychal Green</t>
  </si>
  <si>
    <t>greenja01</t>
  </si>
  <si>
    <t>Jeff Green</t>
  </si>
  <si>
    <t>greenje02</t>
  </si>
  <si>
    <t>Willie Green</t>
  </si>
  <si>
    <t>greenwi01</t>
  </si>
  <si>
    <t>Blake Griffin</t>
  </si>
  <si>
    <t>griffbl01</t>
  </si>
  <si>
    <t>Jorge Gutierrez</t>
  </si>
  <si>
    <t>gutiejo01</t>
  </si>
  <si>
    <t>PJ Hairston</t>
  </si>
  <si>
    <t>hairspj02</t>
  </si>
  <si>
    <t>Daniel Hamilton</t>
  </si>
  <si>
    <t>hamilda02</t>
  </si>
  <si>
    <t>Jordan Hamilton</t>
  </si>
  <si>
    <t>hamiljo02</t>
  </si>
  <si>
    <t>Justin Hamilton</t>
  </si>
  <si>
    <t>hamilju01</t>
  </si>
  <si>
    <t>AJ Hammons</t>
  </si>
  <si>
    <t>hammoaj01</t>
  </si>
  <si>
    <t>Dusty Hannahs</t>
  </si>
  <si>
    <t>hannadu01</t>
  </si>
  <si>
    <t>Tyler Hansbrough</t>
  </si>
  <si>
    <t>hansbty01</t>
  </si>
  <si>
    <t>Tim Hardaway Jr.</t>
  </si>
  <si>
    <t>hardati02</t>
  </si>
  <si>
    <t>James Harden</t>
  </si>
  <si>
    <t>hardeja01</t>
  </si>
  <si>
    <t>Maurice Harkless</t>
  </si>
  <si>
    <t>harklma01</t>
  </si>
  <si>
    <t>Justin Harper</t>
  </si>
  <si>
    <t>harpeju01</t>
  </si>
  <si>
    <t>Josh Harrellson</t>
  </si>
  <si>
    <t>harrejo01</t>
  </si>
  <si>
    <t>Montrezl Harrell</t>
  </si>
  <si>
    <t>harremo01</t>
  </si>
  <si>
    <t>Aaron Harrison</t>
  </si>
  <si>
    <t>harriaa01</t>
  </si>
  <si>
    <t>Al Harrington</t>
  </si>
  <si>
    <t>harrial01</t>
  </si>
  <si>
    <t>Andrew Harrison</t>
  </si>
  <si>
    <t>harrian01</t>
  </si>
  <si>
    <t>Devin Harris</t>
  </si>
  <si>
    <t>harride01</t>
  </si>
  <si>
    <t>Elias Harris</t>
  </si>
  <si>
    <t>harriel01</t>
  </si>
  <si>
    <t>Gary Harris</t>
  </si>
  <si>
    <t>harriga01</t>
  </si>
  <si>
    <t>Joe Harris</t>
  </si>
  <si>
    <t>harrijo01</t>
  </si>
  <si>
    <t>Manny Harris</t>
  </si>
  <si>
    <t>harrima01</t>
  </si>
  <si>
    <t>Mike Harris</t>
  </si>
  <si>
    <t>harrimi01</t>
  </si>
  <si>
    <t>Shaquille Harrison</t>
  </si>
  <si>
    <t>harrish01</t>
  </si>
  <si>
    <t>Tobias Harris</t>
  </si>
  <si>
    <t>harrito02</t>
  </si>
  <si>
    <t>Isaiah Hartenstein</t>
  </si>
  <si>
    <t>harteis01</t>
  </si>
  <si>
    <t>Josh Hart</t>
  </si>
  <si>
    <t>hartjo01</t>
  </si>
  <si>
    <t>Udonis Haslem</t>
  </si>
  <si>
    <t>hasleud01</t>
  </si>
  <si>
    <t>Spencer Hawes</t>
  </si>
  <si>
    <t>hawessp01</t>
  </si>
  <si>
    <t>Chuck Hayes</t>
  </si>
  <si>
    <t>hayesch01</t>
  </si>
  <si>
    <t>Nigel Hayes</t>
  </si>
  <si>
    <t>hayesni01</t>
  </si>
  <si>
    <t>Gordon Hayward</t>
  </si>
  <si>
    <t>haywago01</t>
  </si>
  <si>
    <t>Brendan Haywood</t>
  </si>
  <si>
    <t>haywobr01</t>
  </si>
  <si>
    <t>Reggie Hearn</t>
  </si>
  <si>
    <t>hearnre01</t>
  </si>
  <si>
    <t>Gerald Henderson</t>
  </si>
  <si>
    <t>hendege02</t>
  </si>
  <si>
    <t>Myke Henry</t>
  </si>
  <si>
    <t>henrymy01</t>
  </si>
  <si>
    <t>Xavier Henry</t>
  </si>
  <si>
    <t>henryxa01</t>
  </si>
  <si>
    <t>John Henson</t>
  </si>
  <si>
    <t>hensojo01</t>
  </si>
  <si>
    <t>Juancho Hernangomez</t>
  </si>
  <si>
    <t>hernaju01</t>
  </si>
  <si>
    <t>Willy Hernangomez</t>
  </si>
  <si>
    <t>hernawi01</t>
  </si>
  <si>
    <t>Mario Hezonja</t>
  </si>
  <si>
    <t>hezonma01</t>
  </si>
  <si>
    <t>Roy Hibbert</t>
  </si>
  <si>
    <t>hibbero01</t>
  </si>
  <si>
    <t>Isaiah Hicks</t>
  </si>
  <si>
    <t>hicksis01</t>
  </si>
  <si>
    <t>JJ Hickson</t>
  </si>
  <si>
    <t>hicksjj01</t>
  </si>
  <si>
    <t>Buddy Hield</t>
  </si>
  <si>
    <t>hieldbu01</t>
  </si>
  <si>
    <t>Haywood Highsmith</t>
  </si>
  <si>
    <t>highsha01</t>
  </si>
  <si>
    <t>Nene</t>
  </si>
  <si>
    <t>hilarne01</t>
  </si>
  <si>
    <t>George Hill</t>
  </si>
  <si>
    <t>hillge01</t>
  </si>
  <si>
    <t>Darrun Hilliard</t>
  </si>
  <si>
    <t>hillida01</t>
  </si>
  <si>
    <t>Jordan Hill</t>
  </si>
  <si>
    <t>hilljo01</t>
  </si>
  <si>
    <t>Solomon Hill</t>
  </si>
  <si>
    <t>hillso01</t>
  </si>
  <si>
    <t>Kirk Hinrich</t>
  </si>
  <si>
    <t>hinriki01</t>
  </si>
  <si>
    <t>Aaron Holiday</t>
  </si>
  <si>
    <t>holidaa01</t>
  </si>
  <si>
    <t>Jrue Holiday</t>
  </si>
  <si>
    <t>holidjr01</t>
  </si>
  <si>
    <t>Justin Holiday</t>
  </si>
  <si>
    <t>holidju01</t>
  </si>
  <si>
    <t>John Holland</t>
  </si>
  <si>
    <t>hollajo02</t>
  </si>
  <si>
    <t>Rondae Hollis-Jefferson</t>
  </si>
  <si>
    <t>holliro01</t>
  </si>
  <si>
    <t>Ryan Hollins</t>
  </si>
  <si>
    <t>holliry01</t>
  </si>
  <si>
    <t>Richaun Holmes</t>
  </si>
  <si>
    <t>holmeri01</t>
  </si>
  <si>
    <t>Rodney Hood</t>
  </si>
  <si>
    <t>hoodro01</t>
  </si>
  <si>
    <t>Scotty Hopson</t>
  </si>
  <si>
    <t>hopsosc01</t>
  </si>
  <si>
    <t>Al Horford</t>
  </si>
  <si>
    <t>horfoal01</t>
  </si>
  <si>
    <t>Danuel House Jr.</t>
  </si>
  <si>
    <t>houseda01</t>
  </si>
  <si>
    <t>Dwight Howard</t>
  </si>
  <si>
    <t>howardw01</t>
  </si>
  <si>
    <t>Lester Hudson</t>
  </si>
  <si>
    <t>hudsole01</t>
  </si>
  <si>
    <t>Kevin Huerter</t>
  </si>
  <si>
    <t>huertke01</t>
  </si>
  <si>
    <t>Marcelo Huertas</t>
  </si>
  <si>
    <t>huertma01</t>
  </si>
  <si>
    <t>Josh Huestis</t>
  </si>
  <si>
    <t>huestjo01</t>
  </si>
  <si>
    <t>Robbie Hummel</t>
  </si>
  <si>
    <t>hummero01</t>
  </si>
  <si>
    <t>Isaac Humphries</t>
  </si>
  <si>
    <t>humphis01</t>
  </si>
  <si>
    <t>Kris Humphries</t>
  </si>
  <si>
    <t>humphkr01</t>
  </si>
  <si>
    <t>RJ Hunter</t>
  </si>
  <si>
    <t>hunterj01</t>
  </si>
  <si>
    <t>Vincent Hunter</t>
  </si>
  <si>
    <t>huntevi01</t>
  </si>
  <si>
    <t>Chandler Hutchison</t>
  </si>
  <si>
    <t>hutchch01</t>
  </si>
  <si>
    <t>Serge Ibaka</t>
  </si>
  <si>
    <t>ibakase01</t>
  </si>
  <si>
    <t>Andre Iguodala</t>
  </si>
  <si>
    <t>iguodan01</t>
  </si>
  <si>
    <t>Ersan Ilyasova</t>
  </si>
  <si>
    <t>ilyaser01</t>
  </si>
  <si>
    <t>Joe Ingles</t>
  </si>
  <si>
    <t>inglejo01</t>
  </si>
  <si>
    <t>Damien Inglis</t>
  </si>
  <si>
    <t>inglida01</t>
  </si>
  <si>
    <t>Andre Ingram</t>
  </si>
  <si>
    <t>ingraan01</t>
  </si>
  <si>
    <t>Brandon Ingram</t>
  </si>
  <si>
    <t>ingrabr01</t>
  </si>
  <si>
    <t>Kyrie Irving</t>
  </si>
  <si>
    <t>irvinky01</t>
  </si>
  <si>
    <t>Jonathan Isaac</t>
  </si>
  <si>
    <t>isaacjo01</t>
  </si>
  <si>
    <t>Royal Ivey</t>
  </si>
  <si>
    <t>iveyro01</t>
  </si>
  <si>
    <t>Wes Iwundu</t>
  </si>
  <si>
    <t>iwundwe01</t>
  </si>
  <si>
    <t>Jarrett Jack</t>
  </si>
  <si>
    <t>jackja01</t>
  </si>
  <si>
    <t>Aaron Jackson</t>
  </si>
  <si>
    <t>jacksaa01</t>
  </si>
  <si>
    <t>Demetrius Jackson</t>
  </si>
  <si>
    <t>jacksde01</t>
  </si>
  <si>
    <t>Frank Jackson</t>
  </si>
  <si>
    <t>jacksfr01</t>
  </si>
  <si>
    <t>Jaren Jackson Jr.</t>
  </si>
  <si>
    <t>jacksja02</t>
  </si>
  <si>
    <t>Josh Jackson</t>
  </si>
  <si>
    <t>jacksjo02</t>
  </si>
  <si>
    <t>Justin Jackson</t>
  </si>
  <si>
    <t>jacksju01</t>
  </si>
  <si>
    <t>Pierre Jackson</t>
  </si>
  <si>
    <t>jackspi01</t>
  </si>
  <si>
    <t>Reggie Jackson</t>
  </si>
  <si>
    <t>jacksre01</t>
  </si>
  <si>
    <t>Stephen Jackson</t>
  </si>
  <si>
    <t>jacksst02</t>
  </si>
  <si>
    <t>Bernard James</t>
  </si>
  <si>
    <t>jamesbe01</t>
  </si>
  <si>
    <t>Damion James</t>
  </si>
  <si>
    <t>jamesda01</t>
  </si>
  <si>
    <t>LeBron James</t>
  </si>
  <si>
    <t>jamesle01</t>
  </si>
  <si>
    <t>Mike L. James</t>
  </si>
  <si>
    <t>jamesmi01</t>
  </si>
  <si>
    <t>Mike James</t>
  </si>
  <si>
    <t>jamesmi02</t>
  </si>
  <si>
    <t>Antawn Jamison</t>
  </si>
  <si>
    <t>jamisan01</t>
  </si>
  <si>
    <t>Al Jefferson</t>
  </si>
  <si>
    <t>jeffeal01</t>
  </si>
  <si>
    <t>Amile Jefferson</t>
  </si>
  <si>
    <t>jeffeam01</t>
  </si>
  <si>
    <t>Cory Jefferson</t>
  </si>
  <si>
    <t>jeffeco01</t>
  </si>
  <si>
    <t>Othyus Jeffers</t>
  </si>
  <si>
    <t>jeffeot01</t>
  </si>
  <si>
    <t>Richard Jefferson</t>
  </si>
  <si>
    <t>jefferi01</t>
  </si>
  <si>
    <t>John Jenkins</t>
  </si>
  <si>
    <t>jenkijo01</t>
  </si>
  <si>
    <t>Brandon Jennings</t>
  </si>
  <si>
    <t>jennibr01</t>
  </si>
  <si>
    <t>Jonas Jerebko</t>
  </si>
  <si>
    <t>jerebjo01</t>
  </si>
  <si>
    <t>Grant Jerrett</t>
  </si>
  <si>
    <t>jerregr01</t>
  </si>
  <si>
    <t>Alize Johnson</t>
  </si>
  <si>
    <t>johnsal02</t>
  </si>
  <si>
    <t>Amir Johnson</t>
  </si>
  <si>
    <t>johnsam01</t>
  </si>
  <si>
    <t>BJ Johnson</t>
  </si>
  <si>
    <t>johnsbj01</t>
  </si>
  <si>
    <t>Brice Johnson</t>
  </si>
  <si>
    <t>johnsbr02</t>
  </si>
  <si>
    <t>Chris Johnson</t>
  </si>
  <si>
    <t>johnsch04</t>
  </si>
  <si>
    <t>Darius Johnson-Odom</t>
  </si>
  <si>
    <t>johnsda03</t>
  </si>
  <si>
    <t>Dakari Johnson</t>
  </si>
  <si>
    <t>johnsda04</t>
  </si>
  <si>
    <t>James Johnson</t>
  </si>
  <si>
    <t>johnsja01</t>
  </si>
  <si>
    <t>Joe Johnson</t>
  </si>
  <si>
    <t>johnsjo02</t>
  </si>
  <si>
    <t>Nick Johnson</t>
  </si>
  <si>
    <t>johnsni01</t>
  </si>
  <si>
    <t>Omari Johnson</t>
  </si>
  <si>
    <t>johnsom01</t>
  </si>
  <si>
    <t>Orlando Johnson</t>
  </si>
  <si>
    <t>johnsor01</t>
  </si>
  <si>
    <t>Stanley Johnson</t>
  </si>
  <si>
    <t>johnsst04</t>
  </si>
  <si>
    <t>Tyler Johnson</t>
  </si>
  <si>
    <t>johnsty01</t>
  </si>
  <si>
    <t>Wesley Johnson</t>
  </si>
  <si>
    <t>johnswe01</t>
  </si>
  <si>
    <t>Nikola Jokic</t>
  </si>
  <si>
    <t>jokicni01</t>
  </si>
  <si>
    <t>Dahntay Jones</t>
  </si>
  <si>
    <t>jonesda02</t>
  </si>
  <si>
    <t>Damian Jones</t>
  </si>
  <si>
    <t>jonesda03</t>
  </si>
  <si>
    <t>Derrick Jones Jr.</t>
  </si>
  <si>
    <t>jonesde02</t>
  </si>
  <si>
    <t>James Jones</t>
  </si>
  <si>
    <t>jonesja02</t>
  </si>
  <si>
    <t>Jalen Jones</t>
  </si>
  <si>
    <t>jonesja04</t>
  </si>
  <si>
    <t>Jemerrio Jones</t>
  </si>
  <si>
    <t>jonesje01</t>
  </si>
  <si>
    <t>Perry Jones III</t>
  </si>
  <si>
    <t>jonespe01</t>
  </si>
  <si>
    <t>Solomon Jones</t>
  </si>
  <si>
    <t>jonesso01</t>
  </si>
  <si>
    <t>Terrence Jones</t>
  </si>
  <si>
    <t>joneste01</t>
  </si>
  <si>
    <t>Tyus Jones</t>
  </si>
  <si>
    <t>jonesty01</t>
  </si>
  <si>
    <t>DeAndre Jordan</t>
  </si>
  <si>
    <t>jordade01</t>
  </si>
  <si>
    <t>Jerome Jordan</t>
  </si>
  <si>
    <t>jordaje01</t>
  </si>
  <si>
    <t>Cory Joseph</t>
  </si>
  <si>
    <t>josepco01</t>
  </si>
  <si>
    <t>Chris Kaman</t>
  </si>
  <si>
    <t>kamanch01</t>
  </si>
  <si>
    <t>Frank Kaminsky</t>
  </si>
  <si>
    <t>kaminfr01</t>
  </si>
  <si>
    <t>Enes Kanter</t>
  </si>
  <si>
    <t>kanteen01</t>
  </si>
  <si>
    <t>Sergey Karasev</t>
  </si>
  <si>
    <t>karasse01</t>
  </si>
  <si>
    <t>Sasha Kaun</t>
  </si>
  <si>
    <t>kaunsa01</t>
  </si>
  <si>
    <t>Ryan Kelly</t>
  </si>
  <si>
    <t>kellyry01</t>
  </si>
  <si>
    <t>Luke Kennard</t>
  </si>
  <si>
    <t>kennalu01</t>
  </si>
  <si>
    <t>Michael Kidd-Gilchrist</t>
  </si>
  <si>
    <t>kiddgmi01</t>
  </si>
  <si>
    <t>Sean Kilpatrick</t>
  </si>
  <si>
    <t>kilpase01</t>
  </si>
  <si>
    <t>George King</t>
  </si>
  <si>
    <t>kingge03</t>
  </si>
  <si>
    <t>Andrei Kirilenko</t>
  </si>
  <si>
    <t>kirilan01</t>
  </si>
  <si>
    <t>Alex Kirk</t>
  </si>
  <si>
    <t>kirkal01</t>
  </si>
  <si>
    <t>Maxi Kleber</t>
  </si>
  <si>
    <t>klebima01</t>
  </si>
  <si>
    <t>Brandon Knight</t>
  </si>
  <si>
    <t>knighbr03</t>
  </si>
  <si>
    <t>Kevin Knox</t>
  </si>
  <si>
    <t>knoxke01</t>
  </si>
  <si>
    <t>Furkan Korkmaz</t>
  </si>
  <si>
    <t>korkmfu01</t>
  </si>
  <si>
    <t>Luke Kornet</t>
  </si>
  <si>
    <t>kornelu01</t>
  </si>
  <si>
    <t>Kyle Korver</t>
  </si>
  <si>
    <t>korveky01</t>
  </si>
  <si>
    <t>Kosta Koufos</t>
  </si>
  <si>
    <t>koufoko01</t>
  </si>
  <si>
    <t>Viacheslav Kravtsov</t>
  </si>
  <si>
    <t>kravtvi01</t>
  </si>
  <si>
    <t>Rodions Kurucs</t>
  </si>
  <si>
    <t>kurucro01</t>
  </si>
  <si>
    <t>Kyle Kuzma</t>
  </si>
  <si>
    <t>kuzmaky01</t>
  </si>
  <si>
    <t>Mindaugas Kuzminskas</t>
  </si>
  <si>
    <t>kuzmimi01</t>
  </si>
  <si>
    <t>Ognjen Kuzmic</t>
  </si>
  <si>
    <t>kuzmiog01</t>
  </si>
  <si>
    <t>Skal Labissiere</t>
  </si>
  <si>
    <t>labissk01</t>
  </si>
  <si>
    <t>Doron Lamb</t>
  </si>
  <si>
    <t>lambdo01</t>
  </si>
  <si>
    <t>Jeremy Lamb</t>
  </si>
  <si>
    <t>lambje01</t>
  </si>
  <si>
    <t>Carl Landry</t>
  </si>
  <si>
    <t>landrca01</t>
  </si>
  <si>
    <t>Nicolas Laprovittola</t>
  </si>
  <si>
    <t>laproni01</t>
  </si>
  <si>
    <t>Shane Larkin</t>
  </si>
  <si>
    <t>larkish01</t>
  </si>
  <si>
    <t>Joffrey Lauvergne</t>
  </si>
  <si>
    <t>lauvejo01</t>
  </si>
  <si>
    <t>Zach LaVine</t>
  </si>
  <si>
    <t>lavinza01</t>
  </si>
  <si>
    <t>Ty Lawson</t>
  </si>
  <si>
    <t>lawsoty01</t>
  </si>
  <si>
    <t>Jake Layman</t>
  </si>
  <si>
    <t>laymaja01</t>
  </si>
  <si>
    <t>TJ Leaf</t>
  </si>
  <si>
    <t>leaftj01</t>
  </si>
  <si>
    <t>Ricky Ledo</t>
  </si>
  <si>
    <t>ledori01</t>
  </si>
  <si>
    <t>Courtney Lee</t>
  </si>
  <si>
    <t>leeco01</t>
  </si>
  <si>
    <t>David Lee</t>
  </si>
  <si>
    <t>leeda02</t>
  </si>
  <si>
    <t>Damion Lee</t>
  </si>
  <si>
    <t>leeda03</t>
  </si>
  <si>
    <t>Malcolm Lee</t>
  </si>
  <si>
    <t>leema01</t>
  </si>
  <si>
    <t>Walter Lemon Jr.</t>
  </si>
  <si>
    <t>lemonwa01</t>
  </si>
  <si>
    <t>Alex Len</t>
  </si>
  <si>
    <t>lenal01</t>
  </si>
  <si>
    <t>Kawhi Leonard</t>
  </si>
  <si>
    <t>leonaka01</t>
  </si>
  <si>
    <t>Meyers Leonard</t>
  </si>
  <si>
    <t>leoname01</t>
  </si>
  <si>
    <t>Jon Leuer</t>
  </si>
  <si>
    <t>leuerjo01</t>
  </si>
  <si>
    <t>Caris LeVert</t>
  </si>
  <si>
    <t>leverca01</t>
  </si>
  <si>
    <t>Rashard Lewis</t>
  </si>
  <si>
    <t>lewisra02</t>
  </si>
  <si>
    <t>DeAndre Liggins</t>
  </si>
  <si>
    <t>liggide01</t>
  </si>
  <si>
    <t>Damian Lillard</t>
  </si>
  <si>
    <t>lillada01</t>
  </si>
  <si>
    <t>Jeremy Lin</t>
  </si>
  <si>
    <t>linje01</t>
  </si>
  <si>
    <t>Shaun Livingston</t>
  </si>
  <si>
    <t>livinsh01</t>
  </si>
  <si>
    <t>Zach Lofton</t>
  </si>
  <si>
    <t>loftoza01</t>
  </si>
  <si>
    <t>Shawn Long</t>
  </si>
  <si>
    <t>longsh01</t>
  </si>
  <si>
    <t>Kevon Looney</t>
  </si>
  <si>
    <t>looneke01</t>
  </si>
  <si>
    <t>Brook Lopez</t>
  </si>
  <si>
    <t>lopezbr01</t>
  </si>
  <si>
    <t>Robin Lopez</t>
  </si>
  <si>
    <t>lopezro01</t>
  </si>
  <si>
    <t>Kevin Love</t>
  </si>
  <si>
    <t>loveke01</t>
  </si>
  <si>
    <t>Kyle Lowry</t>
  </si>
  <si>
    <t>lowryky01</t>
  </si>
  <si>
    <t>Jordan Loyd</t>
  </si>
  <si>
    <t>loydjo01</t>
  </si>
  <si>
    <t>John Lucas III</t>
  </si>
  <si>
    <t>lucasjo02</t>
  </si>
  <si>
    <t>Kalin Lucas</t>
  </si>
  <si>
    <t>lucaska01</t>
  </si>
  <si>
    <t>Timothe Luwawu-Cabarrot</t>
  </si>
  <si>
    <t>luwawti01</t>
  </si>
  <si>
    <t>Tyler Lydon</t>
  </si>
  <si>
    <t>lydonty01</t>
  </si>
  <si>
    <t>Trey Lyles</t>
  </si>
  <si>
    <t>lylestr01</t>
  </si>
  <si>
    <t>Scott Machado</t>
  </si>
  <si>
    <t>machasc01</t>
  </si>
  <si>
    <t>Shelvin Mack</t>
  </si>
  <si>
    <t>macksh01</t>
  </si>
  <si>
    <t>Daryl Macon</t>
  </si>
  <si>
    <t>maconda01</t>
  </si>
  <si>
    <t>J.P. Macura</t>
  </si>
  <si>
    <t>macurjp01</t>
  </si>
  <si>
    <t>Josh Magette</t>
  </si>
  <si>
    <t>magetjo01</t>
  </si>
  <si>
    <t>Ian Mahinmi</t>
  </si>
  <si>
    <t>mahinia01</t>
  </si>
  <si>
    <t>Thon Maker</t>
  </si>
  <si>
    <t>makerth01</t>
  </si>
  <si>
    <t>Devyn Marble</t>
  </si>
  <si>
    <t>marblde01</t>
  </si>
  <si>
    <t>Shawn Marion</t>
  </si>
  <si>
    <t>mariosh01</t>
  </si>
  <si>
    <t>Boban Marjanovic</t>
  </si>
  <si>
    <t>marjabo01</t>
  </si>
  <si>
    <t>Lauri Markkanen</t>
  </si>
  <si>
    <t>markkla01</t>
  </si>
  <si>
    <t>Kendall Marshall</t>
  </si>
  <si>
    <t>marshke01</t>
  </si>
  <si>
    <t>Cartier Martin</t>
  </si>
  <si>
    <t>martica01</t>
  </si>
  <si>
    <t>Jarell Martin</t>
  </si>
  <si>
    <t>martija01</t>
  </si>
  <si>
    <t>Kenyon Martin</t>
  </si>
  <si>
    <t>martike01</t>
  </si>
  <si>
    <t>Kevin Martin</t>
  </si>
  <si>
    <t>martike02</t>
  </si>
  <si>
    <t>Frank Mason</t>
  </si>
  <si>
    <t>masonfr01</t>
  </si>
  <si>
    <t>Roger Mason Jr.</t>
  </si>
  <si>
    <t>masonro01</t>
  </si>
  <si>
    <t>Yante Maten</t>
  </si>
  <si>
    <t>matenya01</t>
  </si>
  <si>
    <t>Mangok Mathiang</t>
  </si>
  <si>
    <t>mathima01</t>
  </si>
  <si>
    <t>Wesley Matthews</t>
  </si>
  <si>
    <t>matthwe02</t>
  </si>
  <si>
    <t>Jason Maxiell</t>
  </si>
  <si>
    <t>maxieja01</t>
  </si>
  <si>
    <t>Eric Maynor</t>
  </si>
  <si>
    <t>maynoer01</t>
  </si>
  <si>
    <t>O.J. Mayo</t>
  </si>
  <si>
    <t>mayooj01</t>
  </si>
  <si>
    <t>Luc Mbah a Moute</t>
  </si>
  <si>
    <t>mbahalu01</t>
  </si>
  <si>
    <t>James Michael McAdoo</t>
  </si>
  <si>
    <t>mcadoja01</t>
  </si>
  <si>
    <t>Ray McCallum</t>
  </si>
  <si>
    <t>mccalra01</t>
  </si>
  <si>
    <t>Tahjere McCall</t>
  </si>
  <si>
    <t>mccalta01</t>
  </si>
  <si>
    <t>Patrick McCaw</t>
  </si>
  <si>
    <t>mccawpa01</t>
  </si>
  <si>
    <t>Sheldon Mac</t>
  </si>
  <si>
    <t>mcclesh01</t>
  </si>
  <si>
    <t>CJ McCollum</t>
  </si>
  <si>
    <t>mccolcj01</t>
  </si>
  <si>
    <t>T.J. McConnell</t>
  </si>
  <si>
    <t>mccontj01</t>
  </si>
  <si>
    <t>Erik McCree</t>
  </si>
  <si>
    <t>mccreer01</t>
  </si>
  <si>
    <t>Chris McCullough</t>
  </si>
  <si>
    <t>mcculch01</t>
  </si>
  <si>
    <t>KJ McDaniels</t>
  </si>
  <si>
    <t>mcdankj01</t>
  </si>
  <si>
    <t>Doug McDermott</t>
  </si>
  <si>
    <t>mcderdo01</t>
  </si>
  <si>
    <t>Mitch McGary</t>
  </si>
  <si>
    <t>mcgarmi01</t>
  </si>
  <si>
    <t>JaVale McGee</t>
  </si>
  <si>
    <t>mcgeeja01</t>
  </si>
  <si>
    <t>Rodney McGruder</t>
  </si>
  <si>
    <t>mcgruro01</t>
  </si>
  <si>
    <t>Alfonzo McKinnie</t>
  </si>
  <si>
    <t>mckinal01</t>
  </si>
  <si>
    <t>Trey McKinney-Jones</t>
  </si>
  <si>
    <t>mckintr01</t>
  </si>
  <si>
    <t>Ben McLemore</t>
  </si>
  <si>
    <t>mclembe01</t>
  </si>
  <si>
    <t>Jerel McNeal</t>
  </si>
  <si>
    <t>mcneaje01</t>
  </si>
  <si>
    <t>Jordan McRae</t>
  </si>
  <si>
    <t>mcraejo01</t>
  </si>
  <si>
    <t>Josh McRoberts</t>
  </si>
  <si>
    <t>mcrobjo01</t>
  </si>
  <si>
    <t>Jodie Meeks</t>
  </si>
  <si>
    <t>meeksjo01</t>
  </si>
  <si>
    <t>Salah Mejri</t>
  </si>
  <si>
    <t>mejrisa01</t>
  </si>
  <si>
    <t>Gal Mekel</t>
  </si>
  <si>
    <t>mekelga01</t>
  </si>
  <si>
    <t>De'Anthony Melton</t>
  </si>
  <si>
    <t>meltode01</t>
  </si>
  <si>
    <t>Chimezie Metu</t>
  </si>
  <si>
    <t>metuch01</t>
  </si>
  <si>
    <t>Jordan Mickey</t>
  </si>
  <si>
    <t>mickejo01</t>
  </si>
  <si>
    <t>Khris Middleton</t>
  </si>
  <si>
    <t>middlkh01</t>
  </si>
  <si>
    <t>CJ Miles</t>
  </si>
  <si>
    <t>milescj01</t>
  </si>
  <si>
    <t>Andre Miller</t>
  </si>
  <si>
    <t>millean02</t>
  </si>
  <si>
    <t>Darius Miller</t>
  </si>
  <si>
    <t>milleda01</t>
  </si>
  <si>
    <t>Malcolm Miller</t>
  </si>
  <si>
    <t>millema01</t>
  </si>
  <si>
    <t>Mike Miller</t>
  </si>
  <si>
    <t>millemi01</t>
  </si>
  <si>
    <t>Quincy Miller</t>
  </si>
  <si>
    <t>millequ01</t>
  </si>
  <si>
    <t>Elijah Millsap</t>
  </si>
  <si>
    <t>millsel01</t>
  </si>
  <si>
    <t>Paul Millsap</t>
  </si>
  <si>
    <t>millspa01</t>
  </si>
  <si>
    <t>Patty Mills</t>
  </si>
  <si>
    <t>millspa02</t>
  </si>
  <si>
    <t>Shake Milton</t>
  </si>
  <si>
    <t>miltosh01</t>
  </si>
  <si>
    <t>Nikola Mirotic</t>
  </si>
  <si>
    <t>mirotni01</t>
  </si>
  <si>
    <t>Donovan Mitchell</t>
  </si>
  <si>
    <t>mitchdo01</t>
  </si>
  <si>
    <t>Tony L. Mitchell</t>
  </si>
  <si>
    <t>mitchto02</t>
  </si>
  <si>
    <t>Tony Mitchell</t>
  </si>
  <si>
    <t>mitchto03</t>
  </si>
  <si>
    <t>Naz Mitrou-Long</t>
  </si>
  <si>
    <t>mitrona01</t>
  </si>
  <si>
    <t>Nazr Mohammed</t>
  </si>
  <si>
    <t>mohamna01</t>
  </si>
  <si>
    <t>Malik Monk</t>
  </si>
  <si>
    <t>monkma01</t>
  </si>
  <si>
    <t>Greg Monroe</t>
  </si>
  <si>
    <t>monrogr01</t>
  </si>
  <si>
    <t>Luis Montero</t>
  </si>
  <si>
    <t>montelu01</t>
  </si>
  <si>
    <t>Ben Moore</t>
  </si>
  <si>
    <t>moorebe01</t>
  </si>
  <si>
    <t>E'Twaun Moore</t>
  </si>
  <si>
    <t>mooreet01</t>
  </si>
  <si>
    <t>Eric Moreland</t>
  </si>
  <si>
    <t>moreler01</t>
  </si>
  <si>
    <t>Darius Morris</t>
  </si>
  <si>
    <t>morrida01</t>
  </si>
  <si>
    <t>Jaylen Morris</t>
  </si>
  <si>
    <t>morrija01</t>
  </si>
  <si>
    <t>Markieff Morris</t>
  </si>
  <si>
    <t>morrima02</t>
  </si>
  <si>
    <t>Marcus Morris</t>
  </si>
  <si>
    <t>morrima03</t>
  </si>
  <si>
    <t>Monte Morris</t>
  </si>
  <si>
    <t>morrimo01</t>
  </si>
  <si>
    <t>Anthony Morrow</t>
  </si>
  <si>
    <t>morroan01</t>
  </si>
  <si>
    <t>Donatas Motiejunas</t>
  </si>
  <si>
    <t>motiedo01</t>
  </si>
  <si>
    <t>Johnathan Motley</t>
  </si>
  <si>
    <t>motlejo01</t>
  </si>
  <si>
    <t>Arnett Moultrie</t>
  </si>
  <si>
    <t>moultar01</t>
  </si>
  <si>
    <t>Timofey Mozgov</t>
  </si>
  <si>
    <t>mozgoti01</t>
  </si>
  <si>
    <t>Emmanuel Mudiay</t>
  </si>
  <si>
    <t>mudiaem01</t>
  </si>
  <si>
    <t>Shabazz Muhammad</t>
  </si>
  <si>
    <t>muhamsh01</t>
  </si>
  <si>
    <t>Byron Mullens</t>
  </si>
  <si>
    <t>mulleby01</t>
  </si>
  <si>
    <t>Xavier Munford</t>
  </si>
  <si>
    <t>munfoxa02</t>
  </si>
  <si>
    <t>Erik Murphy</t>
  </si>
  <si>
    <t>murpher01</t>
  </si>
  <si>
    <t>Dejounte Murray</t>
  </si>
  <si>
    <t>murrade01</t>
  </si>
  <si>
    <t>Jamal Murray</t>
  </si>
  <si>
    <t>murraja01</t>
  </si>
  <si>
    <t>Toure' Murry</t>
  </si>
  <si>
    <t>murryto01</t>
  </si>
  <si>
    <t>Dzanan Musa</t>
  </si>
  <si>
    <t>musadz01</t>
  </si>
  <si>
    <t>Mike Muscala</t>
  </si>
  <si>
    <t>muscami01</t>
  </si>
  <si>
    <t>Svi Mykhailiuk</t>
  </si>
  <si>
    <t>mykhasv01</t>
  </si>
  <si>
    <t>Abdel Nader</t>
  </si>
  <si>
    <t>naderab01</t>
  </si>
  <si>
    <t>Larry Nance Jr.</t>
  </si>
  <si>
    <t>nancela02</t>
  </si>
  <si>
    <t>Shabazz Napier</t>
  </si>
  <si>
    <t>napiesh01</t>
  </si>
  <si>
    <t>Steve Nash</t>
  </si>
  <si>
    <t>nashst01</t>
  </si>
  <si>
    <t>Hamady Ndiaye</t>
  </si>
  <si>
    <t>ndiayha01</t>
  </si>
  <si>
    <t>Maurice Ndour</t>
  </si>
  <si>
    <t>ndourma01</t>
  </si>
  <si>
    <t>Gary Neal</t>
  </si>
  <si>
    <t>nealga01</t>
  </si>
  <si>
    <t>Nemanja Nedovic</t>
  </si>
  <si>
    <t>nedovne01</t>
  </si>
  <si>
    <t>Jameer Nelson</t>
  </si>
  <si>
    <t>nelsoja01</t>
  </si>
  <si>
    <t>Raul Neto</t>
  </si>
  <si>
    <t>netora01</t>
  </si>
  <si>
    <t>Georges Niang</t>
  </si>
  <si>
    <t>niangge01</t>
  </si>
  <si>
    <t>Andrew Nicholson</t>
  </si>
  <si>
    <t>nichoan01</t>
  </si>
  <si>
    <t>Joakim Noah</t>
  </si>
  <si>
    <t>noahjo01</t>
  </si>
  <si>
    <t>Nerlens Noel</t>
  </si>
  <si>
    <t>noelne01</t>
  </si>
  <si>
    <t>Lucas Nogueira</t>
  </si>
  <si>
    <t>noguelu01</t>
  </si>
  <si>
    <t>Steve Novak</t>
  </si>
  <si>
    <t>novakst01</t>
  </si>
  <si>
    <t>Dirk Nowitzki</t>
  </si>
  <si>
    <t>nowitdi01</t>
  </si>
  <si>
    <t>Frank Ntilikina</t>
  </si>
  <si>
    <t>ntilila01</t>
  </si>
  <si>
    <t>James Nunnally</t>
  </si>
  <si>
    <t>nunnaja01</t>
  </si>
  <si>
    <t>Jusuf Nurkic</t>
  </si>
  <si>
    <t>nurkiju01</t>
  </si>
  <si>
    <t>David Nwaba</t>
  </si>
  <si>
    <t>nwabada01</t>
  </si>
  <si>
    <t>JJ O'Brien</t>
  </si>
  <si>
    <t>obriejj01</t>
  </si>
  <si>
    <t>Johnny O'Bryant III</t>
  </si>
  <si>
    <t>obryajo01</t>
  </si>
  <si>
    <t>Daniel Ochefu</t>
  </si>
  <si>
    <t>ochefda01</t>
  </si>
  <si>
    <t>Greg Oden</t>
  </si>
  <si>
    <t>odengr01</t>
  </si>
  <si>
    <t>Semi Ojeleye</t>
  </si>
  <si>
    <t>ojelese01</t>
  </si>
  <si>
    <t>Emeka Okafor</t>
  </si>
  <si>
    <t>okafoem01</t>
  </si>
  <si>
    <t>Jahlil Okafor</t>
  </si>
  <si>
    <t>okafoja01</t>
  </si>
  <si>
    <t>Elie Okobo</t>
  </si>
  <si>
    <t>okoboel01</t>
  </si>
  <si>
    <t>Josh Okogie</t>
  </si>
  <si>
    <t>okogijo01</t>
  </si>
  <si>
    <t>Victor Oladipo</t>
  </si>
  <si>
    <t>oladivi01</t>
  </si>
  <si>
    <t>Kelly Olynyk</t>
  </si>
  <si>
    <t>olynyke01</t>
  </si>
  <si>
    <t>Jermaine O'Neal</t>
  </si>
  <si>
    <t>onealje01</t>
  </si>
  <si>
    <t>Royce O'Neale</t>
  </si>
  <si>
    <t>onealro01</t>
  </si>
  <si>
    <t>Arinze Onuaku</t>
  </si>
  <si>
    <t>onuakar01</t>
  </si>
  <si>
    <t>Chinanu Onuaku</t>
  </si>
  <si>
    <t>onuakch01</t>
  </si>
  <si>
    <t>Kyle O'Quinn</t>
  </si>
  <si>
    <t>oquinky01</t>
  </si>
  <si>
    <t>Daniel Orton</t>
  </si>
  <si>
    <t>ortonda01</t>
  </si>
  <si>
    <t>Cedi Osman</t>
  </si>
  <si>
    <t>osmande01</t>
  </si>
  <si>
    <t>Kelly Oubre Jr.</t>
  </si>
  <si>
    <t>oubreke01</t>
  </si>
  <si>
    <t>Travis Outlaw</t>
  </si>
  <si>
    <t>outlatr01</t>
  </si>
  <si>
    <t>Zaza Pachulia</t>
  </si>
  <si>
    <t>pachuza01</t>
  </si>
  <si>
    <t>Marcus Paige</t>
  </si>
  <si>
    <t>paigema01</t>
  </si>
  <si>
    <t>Georgios Papagiannis</t>
  </si>
  <si>
    <t>papagge01</t>
  </si>
  <si>
    <t>Kostas Papanikolaou</t>
  </si>
  <si>
    <t>papanko01</t>
  </si>
  <si>
    <t>Jannero Pargo</t>
  </si>
  <si>
    <t>pargoja01</t>
  </si>
  <si>
    <t>Jabari Parker</t>
  </si>
  <si>
    <t>parkeja01</t>
  </si>
  <si>
    <t>Tony Parker</t>
  </si>
  <si>
    <t>parketo01</t>
  </si>
  <si>
    <t>Chandler Parsons</t>
  </si>
  <si>
    <t>parsoch01</t>
  </si>
  <si>
    <t>Lamar Patterson</t>
  </si>
  <si>
    <t>pattela01</t>
  </si>
  <si>
    <t>Patrick Patterson</t>
  </si>
  <si>
    <t>pattepa01</t>
  </si>
  <si>
    <t>Justin Patton</t>
  </si>
  <si>
    <t>pattoju01</t>
  </si>
  <si>
    <t>Brandon Paul</t>
  </si>
  <si>
    <t>paulbr01</t>
  </si>
  <si>
    <t>Chris Paul</t>
  </si>
  <si>
    <t>paulch01</t>
  </si>
  <si>
    <t>Adreian Payne</t>
  </si>
  <si>
    <t>paynead01</t>
  </si>
  <si>
    <t>Cameron Payne</t>
  </si>
  <si>
    <t>payneca01</t>
  </si>
  <si>
    <t>Elfrid Payton</t>
  </si>
  <si>
    <t>paytoel01</t>
  </si>
  <si>
    <t>Gary Payton II</t>
  </si>
  <si>
    <t>paytoga02</t>
  </si>
  <si>
    <t>Nikola Pekovic</t>
  </si>
  <si>
    <t>pekovni01</t>
  </si>
  <si>
    <t>Jeff Ayres</t>
  </si>
  <si>
    <t>pendeje02</t>
  </si>
  <si>
    <t>Kendrick Perkins</t>
  </si>
  <si>
    <t>perkike01</t>
  </si>
  <si>
    <t>London Perrantes</t>
  </si>
  <si>
    <t>perralo01</t>
  </si>
  <si>
    <t>Alec Peters</t>
  </si>
  <si>
    <t>peteral01</t>
  </si>
  <si>
    <t>Paul Pierce</t>
  </si>
  <si>
    <t>piercpa01</t>
  </si>
  <si>
    <t>Theo Pinson</t>
  </si>
  <si>
    <t>pinsoth01</t>
  </si>
  <si>
    <t>Dexter Pittman</t>
  </si>
  <si>
    <t>pittmde01</t>
  </si>
  <si>
    <t>Tibor Pleiss</t>
  </si>
  <si>
    <t>pleisti01</t>
  </si>
  <si>
    <t>Mason Plumlee</t>
  </si>
  <si>
    <t>plumlma01</t>
  </si>
  <si>
    <t>Marshall Plumlee</t>
  </si>
  <si>
    <t>plumlma02</t>
  </si>
  <si>
    <t>Miles Plumlee</t>
  </si>
  <si>
    <t>plumlmi01</t>
  </si>
  <si>
    <t>Jakob Poeltl</t>
  </si>
  <si>
    <t>poeltja01</t>
  </si>
  <si>
    <t>Quincy Pondexter</t>
  </si>
  <si>
    <t>pondequ01</t>
  </si>
  <si>
    <t>Otto Porter Jr.</t>
  </si>
  <si>
    <t>porteot01</t>
  </si>
  <si>
    <t>Bobby Portis</t>
  </si>
  <si>
    <t>portibo01</t>
  </si>
  <si>
    <t>Kristaps Porzingis</t>
  </si>
  <si>
    <t>porzikr01</t>
  </si>
  <si>
    <t>Dwight Powell</t>
  </si>
  <si>
    <t>poweldw01</t>
  </si>
  <si>
    <t>Josh Powell</t>
  </si>
  <si>
    <t>poweljo01</t>
  </si>
  <si>
    <t>Norman Powell</t>
  </si>
  <si>
    <t>powelno01</t>
  </si>
  <si>
    <t>Alex Poythress</t>
  </si>
  <si>
    <t>poythal01</t>
  </si>
  <si>
    <t>Phil Pressey</t>
  </si>
  <si>
    <t>pressph01</t>
  </si>
  <si>
    <t>AJ Price</t>
  </si>
  <si>
    <t>priceaj01</t>
  </si>
  <si>
    <t>Ronnie Price</t>
  </si>
  <si>
    <t>pricero01</t>
  </si>
  <si>
    <t>Pablo Prigioni</t>
  </si>
  <si>
    <t>prigipa01</t>
  </si>
  <si>
    <t>Tayshaun Prince</t>
  </si>
  <si>
    <t>princta01</t>
  </si>
  <si>
    <t>Taurean Prince</t>
  </si>
  <si>
    <t>princta02</t>
  </si>
  <si>
    <t>Jacob Pullen</t>
  </si>
  <si>
    <t>pulleja01</t>
  </si>
  <si>
    <t>Rodney Purvis</t>
  </si>
  <si>
    <t>purviro01</t>
  </si>
  <si>
    <t>Zhou Qi</t>
  </si>
  <si>
    <t>qizh01</t>
  </si>
  <si>
    <t>Tim Quarterman</t>
  </si>
  <si>
    <t>quartti01</t>
  </si>
  <si>
    <t>Ivan Rabb</t>
  </si>
  <si>
    <t>rabbiv01</t>
  </si>
  <si>
    <t>Miroslav Raduljica</t>
  </si>
  <si>
    <t>radulmi01</t>
  </si>
  <si>
    <t>Chasson Randle</t>
  </si>
  <si>
    <t>randlch01</t>
  </si>
  <si>
    <t>Julius Randle</t>
  </si>
  <si>
    <t>randlju01</t>
  </si>
  <si>
    <t>Anthony Randolph</t>
  </si>
  <si>
    <t>randoan01</t>
  </si>
  <si>
    <t>Shavlik Randolph</t>
  </si>
  <si>
    <t>randosh01</t>
  </si>
  <si>
    <t>Zach Randolph</t>
  </si>
  <si>
    <t>randoza01</t>
  </si>
  <si>
    <t>Xavier Rathan-Mayes</t>
  </si>
  <si>
    <t>rathaxa01</t>
  </si>
  <si>
    <t>JJ Redick</t>
  </si>
  <si>
    <t>redicjj01</t>
  </si>
  <si>
    <t>Davon Reed</t>
  </si>
  <si>
    <t>reedda01</t>
  </si>
  <si>
    <t>Willie Reed</t>
  </si>
  <si>
    <t>reedwi02</t>
  </si>
  <si>
    <t>Cameron Reynolds</t>
  </si>
  <si>
    <t>reynoca01</t>
  </si>
  <si>
    <t>Glen Rice</t>
  </si>
  <si>
    <t>ricegl02</t>
  </si>
  <si>
    <t>Jason Richardson</t>
  </si>
  <si>
    <t>richaja01</t>
  </si>
  <si>
    <t>Josh Richardson</t>
  </si>
  <si>
    <t>richajo01</t>
  </si>
  <si>
    <t>Malachi Richardson</t>
  </si>
  <si>
    <t>richama01</t>
  </si>
  <si>
    <t>Luke Ridnour</t>
  </si>
  <si>
    <t>ridnolu01</t>
  </si>
  <si>
    <t>Austin Rivers</t>
  </si>
  <si>
    <t>riverau01</t>
  </si>
  <si>
    <t>Andre Roberson</t>
  </si>
  <si>
    <t>roberan03</t>
  </si>
  <si>
    <t>Brian Roberts</t>
  </si>
  <si>
    <t>roberbr01</t>
  </si>
  <si>
    <t>Devin Robinson</t>
  </si>
  <si>
    <t>robinde01</t>
  </si>
  <si>
    <t>Duncan Robinson</t>
  </si>
  <si>
    <t>robindu01</t>
  </si>
  <si>
    <t>Glenn Robinson III</t>
  </si>
  <si>
    <t>robingl02</t>
  </si>
  <si>
    <t>Jerome Robinson</t>
  </si>
  <si>
    <t>robinje01</t>
  </si>
  <si>
    <t>Mitchell Robinson</t>
  </si>
  <si>
    <t>robinmi01</t>
  </si>
  <si>
    <t>Nate Robinson</t>
  </si>
  <si>
    <t>robinna01</t>
  </si>
  <si>
    <t>Thomas Robinson</t>
  </si>
  <si>
    <t>robinth01</t>
  </si>
  <si>
    <t>Sergio Rodriguez</t>
  </si>
  <si>
    <t>rodrise01</t>
  </si>
  <si>
    <t>Rajon Rondo</t>
  </si>
  <si>
    <t>rondora01</t>
  </si>
  <si>
    <t>Derrick Rose</t>
  </si>
  <si>
    <t>rosede01</t>
  </si>
  <si>
    <t>Terrence Ross</t>
  </si>
  <si>
    <t>rosste01</t>
  </si>
  <si>
    <t>Terry Rozier</t>
  </si>
  <si>
    <t>roziete01</t>
  </si>
  <si>
    <t>Ricky Rubio</t>
  </si>
  <si>
    <t>rubiori01</t>
  </si>
  <si>
    <t>Damjan Rudez</t>
  </si>
  <si>
    <t>rudezda01</t>
  </si>
  <si>
    <t>Brandon Rush</t>
  </si>
  <si>
    <t>rushbr01</t>
  </si>
  <si>
    <t>D'Angelo Russell</t>
  </si>
  <si>
    <t>russeda01</t>
  </si>
  <si>
    <t>Domantas Sabonis</t>
  </si>
  <si>
    <t>sabondo01</t>
  </si>
  <si>
    <t>Robert Sacre</t>
  </si>
  <si>
    <t>sacrero01</t>
  </si>
  <si>
    <t>John Salmons</t>
  </si>
  <si>
    <t>salmojo01</t>
  </si>
  <si>
    <t>Brandon Sampson</t>
  </si>
  <si>
    <t>sampsbr01</t>
  </si>
  <si>
    <t>JaKarr Sampson</t>
  </si>
  <si>
    <t>sampsja02</t>
  </si>
  <si>
    <t>Larry Sanders</t>
  </si>
  <si>
    <t>sandela01</t>
  </si>
  <si>
    <t>Dario Saric</t>
  </si>
  <si>
    <t>saricda01</t>
  </si>
  <si>
    <t>Tomas Satoransky</t>
  </si>
  <si>
    <t>satorto01</t>
  </si>
  <si>
    <t>Dennis Schroder</t>
  </si>
  <si>
    <t>schrode01</t>
  </si>
  <si>
    <t>Luis Scola</t>
  </si>
  <si>
    <t>scolalu01</t>
  </si>
  <si>
    <t>Mike Scott</t>
  </si>
  <si>
    <t>scottmi01</t>
  </si>
  <si>
    <t>Thabo Sefolosha</t>
  </si>
  <si>
    <t>sefolth01</t>
  </si>
  <si>
    <t>Wayne Selden</t>
  </si>
  <si>
    <t>seldewa01</t>
  </si>
  <si>
    <t>Kevin Seraphin</t>
  </si>
  <si>
    <t>serapke01</t>
  </si>
  <si>
    <t>Ramon Sessions</t>
  </si>
  <si>
    <t>sessira01</t>
  </si>
  <si>
    <t>Collin Sexton</t>
  </si>
  <si>
    <t>sextoco01</t>
  </si>
  <si>
    <t>Mustafa Shakur</t>
  </si>
  <si>
    <t>shakumu01</t>
  </si>
  <si>
    <t>Landry Shamet</t>
  </si>
  <si>
    <t>shamela01</t>
  </si>
  <si>
    <t>Tornike Shengelia</t>
  </si>
  <si>
    <t>shengto01</t>
  </si>
  <si>
    <t>Iman Shumpert</t>
  </si>
  <si>
    <t>shumpim01</t>
  </si>
  <si>
    <t>Alexey Shved</t>
  </si>
  <si>
    <t>shvedal01</t>
  </si>
  <si>
    <t>Pascal Siakam</t>
  </si>
  <si>
    <t>siakapa01</t>
  </si>
  <si>
    <t>Jordan Sibert</t>
  </si>
  <si>
    <t>siberjo01</t>
  </si>
  <si>
    <t>Xavier Silas</t>
  </si>
  <si>
    <t>silasxa01</t>
  </si>
  <si>
    <t>Ben Simmons</t>
  </si>
  <si>
    <t>simmobe01</t>
  </si>
  <si>
    <t>Jonathon Simmons</t>
  </si>
  <si>
    <t>simmojo02</t>
  </si>
  <si>
    <t>Kobi Simmons</t>
  </si>
  <si>
    <t>simmoko01</t>
  </si>
  <si>
    <t>Anfernee Simons</t>
  </si>
  <si>
    <t>simonan01</t>
  </si>
  <si>
    <t>Henry Sims</t>
  </si>
  <si>
    <t>simshe01</t>
  </si>
  <si>
    <t>Chris Singleton</t>
  </si>
  <si>
    <t>singlch01</t>
  </si>
  <si>
    <t>Kyle Singler</t>
  </si>
  <si>
    <t>singlky01</t>
  </si>
  <si>
    <t>Peyton Siva</t>
  </si>
  <si>
    <t>sivape01</t>
  </si>
  <si>
    <t>Donald Sloan</t>
  </si>
  <si>
    <t>sloando01</t>
  </si>
  <si>
    <t>Marcus Smart</t>
  </si>
  <si>
    <t>smartma01</t>
  </si>
  <si>
    <t>Chris Smith</t>
  </si>
  <si>
    <t>smithch05</t>
  </si>
  <si>
    <t>Dennis Smith Jr.</t>
  </si>
  <si>
    <t>smithde03</t>
  </si>
  <si>
    <t>Greg Smith</t>
  </si>
  <si>
    <t>smithgr02</t>
  </si>
  <si>
    <t>Ish Smith</t>
  </si>
  <si>
    <t>smithis01</t>
  </si>
  <si>
    <t>Jason Smith</t>
  </si>
  <si>
    <t>smithja02</t>
  </si>
  <si>
    <t>Josh Smith</t>
  </si>
  <si>
    <t>smithjo03</t>
  </si>
  <si>
    <t>JR Smith</t>
  </si>
  <si>
    <t>smithjr01</t>
  </si>
  <si>
    <t>Russ Smith</t>
  </si>
  <si>
    <t>smithru01</t>
  </si>
  <si>
    <t>Zhaire Smith</t>
  </si>
  <si>
    <t>smithzh01</t>
  </si>
  <si>
    <t>Tony Snell</t>
  </si>
  <si>
    <t>snellto01</t>
  </si>
  <si>
    <t>James Southerland</t>
  </si>
  <si>
    <t>southja01</t>
  </si>
  <si>
    <t>Ray Spalding</t>
  </si>
  <si>
    <t>spaldra01</t>
  </si>
  <si>
    <t>Marreese Speights</t>
  </si>
  <si>
    <t>speigma01</t>
  </si>
  <si>
    <t>Omari Spellman</t>
  </si>
  <si>
    <t>spellom01</t>
  </si>
  <si>
    <t>Tiago Splitter</t>
  </si>
  <si>
    <t>splitti01</t>
  </si>
  <si>
    <t>Nik Stauskas</t>
  </si>
  <si>
    <t>stausni01</t>
  </si>
  <si>
    <t>Alex Stepheson</t>
  </si>
  <si>
    <t>stephal01</t>
  </si>
  <si>
    <t>DJ Stephens</t>
  </si>
  <si>
    <t>stephdj01</t>
  </si>
  <si>
    <t>Lance Stephenson</t>
  </si>
  <si>
    <t>stephla01</t>
  </si>
  <si>
    <t>Greg Stiemsma</t>
  </si>
  <si>
    <t>stiemgr01</t>
  </si>
  <si>
    <t>David Stockton</t>
  </si>
  <si>
    <t>stockda01</t>
  </si>
  <si>
    <t>Jarnell Stokes</t>
  </si>
  <si>
    <t>stokeja01</t>
  </si>
  <si>
    <t>Diamond Stone</t>
  </si>
  <si>
    <t>stonedi01</t>
  </si>
  <si>
    <t>Julyan Stone</t>
  </si>
  <si>
    <t>stoneju01</t>
  </si>
  <si>
    <t>Amar'e Stoudemire</t>
  </si>
  <si>
    <t>stoudam01</t>
  </si>
  <si>
    <t>Rodney Stuckey</t>
  </si>
  <si>
    <t>stuckro01</t>
  </si>
  <si>
    <t>Jared Sullinger</t>
  </si>
  <si>
    <t>sullija01</t>
  </si>
  <si>
    <t>Edmond Sumner</t>
  </si>
  <si>
    <t>sumneed01</t>
  </si>
  <si>
    <t>Caleb Swanigan</t>
  </si>
  <si>
    <t>swanica01</t>
  </si>
  <si>
    <t>Jayson Tatum</t>
  </si>
  <si>
    <t>tatumja01</t>
  </si>
  <si>
    <t>Edy Tavares</t>
  </si>
  <si>
    <t>tavarwa01</t>
  </si>
  <si>
    <t>Isaiah Taylor</t>
  </si>
  <si>
    <t>taylois01</t>
  </si>
  <si>
    <t>Jeffery Taylor</t>
  </si>
  <si>
    <t>tayloje03</t>
  </si>
  <si>
    <t>Tyshawn Taylor</t>
  </si>
  <si>
    <t>tayloty01</t>
  </si>
  <si>
    <t>Jeff Teague</t>
  </si>
  <si>
    <t>teaguje01</t>
  </si>
  <si>
    <t>Marquis Teague</t>
  </si>
  <si>
    <t>teaguma01</t>
  </si>
  <si>
    <t>Mirza Teletovic</t>
  </si>
  <si>
    <t>teletmi01</t>
  </si>
  <si>
    <t>Sebastian Telfair</t>
  </si>
  <si>
    <t>telfase01</t>
  </si>
  <si>
    <t>Garrett Temple</t>
  </si>
  <si>
    <t>templga01</t>
  </si>
  <si>
    <t>Milos Teodosic</t>
  </si>
  <si>
    <t>teodomi01</t>
  </si>
  <si>
    <t>Jared Terrell</t>
  </si>
  <si>
    <t>terreja01</t>
  </si>
  <si>
    <t>Emanuel Terry</t>
  </si>
  <si>
    <t>terryem01</t>
  </si>
  <si>
    <t>Jason Terry</t>
  </si>
  <si>
    <t>terryja01</t>
  </si>
  <si>
    <t>Hasheem Thabeet</t>
  </si>
  <si>
    <t>thabeha01</t>
  </si>
  <si>
    <t>Daniel Theis</t>
  </si>
  <si>
    <t>theisda01</t>
  </si>
  <si>
    <t>Adonis Thomas</t>
  </si>
  <si>
    <t>thomaad01</t>
  </si>
  <si>
    <t>Isaiah Thomas</t>
  </si>
  <si>
    <t>thomais02</t>
  </si>
  <si>
    <t>Khyri Thomas</t>
  </si>
  <si>
    <t>thomakh01</t>
  </si>
  <si>
    <t>Lance Thomas</t>
  </si>
  <si>
    <t>thomala01</t>
  </si>
  <si>
    <t>Malcolm Thomas</t>
  </si>
  <si>
    <t>thomama01</t>
  </si>
  <si>
    <t>Tyrus Thomas</t>
  </si>
  <si>
    <t>thomaty01</t>
  </si>
  <si>
    <t>Hollis Thompson</t>
  </si>
  <si>
    <t>thompho01</t>
  </si>
  <si>
    <t>Jason Thompson</t>
  </si>
  <si>
    <t>thompja02</t>
  </si>
  <si>
    <t>Klay Thompson</t>
  </si>
  <si>
    <t>thompkl01</t>
  </si>
  <si>
    <t>Tristan Thompson</t>
  </si>
  <si>
    <t>thomptr01</t>
  </si>
  <si>
    <t>Marcus Thornton</t>
  </si>
  <si>
    <t>thornma01</t>
  </si>
  <si>
    <t>Sindarius Thornwell</t>
  </si>
  <si>
    <t>thornsi01</t>
  </si>
  <si>
    <t>Jamaal Tinsley</t>
  </si>
  <si>
    <t>tinslja01</t>
  </si>
  <si>
    <t>Mike Tobey</t>
  </si>
  <si>
    <t>tobeymi01</t>
  </si>
  <si>
    <t>Anthony Tolliver</t>
  </si>
  <si>
    <t>tollian01</t>
  </si>
  <si>
    <t>Axel Toupane</t>
  </si>
  <si>
    <t>toupaax01</t>
  </si>
  <si>
    <t>Karl-Anthony Towns</t>
  </si>
  <si>
    <t>townska01</t>
  </si>
  <si>
    <t>Gary Trent Jr.</t>
  </si>
  <si>
    <t>trentga02</t>
  </si>
  <si>
    <t>Allonzo Trier</t>
  </si>
  <si>
    <t>trieral01</t>
  </si>
  <si>
    <t>PJ Tucker</t>
  </si>
  <si>
    <t>tuckepj01</t>
  </si>
  <si>
    <t>Ronny Turiaf</t>
  </si>
  <si>
    <t>turiaro01</t>
  </si>
  <si>
    <t>Hedo Turkoglu</t>
  </si>
  <si>
    <t>turkohe01</t>
  </si>
  <si>
    <t>Evan Turner</t>
  </si>
  <si>
    <t>turneev01</t>
  </si>
  <si>
    <t>Myles Turner</t>
  </si>
  <si>
    <t>turnemy01</t>
  </si>
  <si>
    <t>Jeremy Tyler</t>
  </si>
  <si>
    <t>tylerje01</t>
  </si>
  <si>
    <t>Ekpe Udoh</t>
  </si>
  <si>
    <t>udohek01</t>
  </si>
  <si>
    <t>Beno Udrih</t>
  </si>
  <si>
    <t>udrihbe01</t>
  </si>
  <si>
    <t>Tyler Ulis</t>
  </si>
  <si>
    <t>ulisty01</t>
  </si>
  <si>
    <t>Jarrod Uthoff</t>
  </si>
  <si>
    <t>uthofja01</t>
  </si>
  <si>
    <t>Jonas Valanciunas</t>
  </si>
  <si>
    <t>valanjo01</t>
  </si>
  <si>
    <t>Denzel Valentine</t>
  </si>
  <si>
    <t>valende01</t>
  </si>
  <si>
    <t>Jarred Vanderbilt</t>
  </si>
  <si>
    <t>vandeja01</t>
  </si>
  <si>
    <t>Fred VanVleet</t>
  </si>
  <si>
    <t>vanvlfr01</t>
  </si>
  <si>
    <t>Anderson Varejao</t>
  </si>
  <si>
    <t>varejan01</t>
  </si>
  <si>
    <t>Jarvis Varnado</t>
  </si>
  <si>
    <t>varnaja01</t>
  </si>
  <si>
    <t>Greivis Vasquez</t>
  </si>
  <si>
    <t>vasqugr01</t>
  </si>
  <si>
    <t>Rashad Vaughn</t>
  </si>
  <si>
    <t>vaughra01</t>
  </si>
  <si>
    <t>Jan Vesely</t>
  </si>
  <si>
    <t>veselja01</t>
  </si>
  <si>
    <t>Charlie Villanueva</t>
  </si>
  <si>
    <t>villach01</t>
  </si>
  <si>
    <t>Noah Vonleh</t>
  </si>
  <si>
    <t>vonleno01</t>
  </si>
  <si>
    <t>Nikola Vucevic</t>
  </si>
  <si>
    <t>vucevni01</t>
  </si>
  <si>
    <t>Sasha Vujacic</t>
  </si>
  <si>
    <t>vujacsa01</t>
  </si>
  <si>
    <t>Dwyane Wade</t>
  </si>
  <si>
    <t>wadedw01</t>
  </si>
  <si>
    <t>Moritz Wagner</t>
  </si>
  <si>
    <t>wagnemo01</t>
  </si>
  <si>
    <t>Dion Waiters</t>
  </si>
  <si>
    <t>waitedi01</t>
  </si>
  <si>
    <t>Henry Walker</t>
  </si>
  <si>
    <t>walkebi01</t>
  </si>
  <si>
    <t>Kemba Walker</t>
  </si>
  <si>
    <t>walkeke02</t>
  </si>
  <si>
    <t>Lonnie Walker IV</t>
  </si>
  <si>
    <t>walkelo01</t>
  </si>
  <si>
    <t>Gerald Wallace</t>
  </si>
  <si>
    <t>wallage01</t>
  </si>
  <si>
    <t>Tyrone Wallace</t>
  </si>
  <si>
    <t>wallaty01</t>
  </si>
  <si>
    <t>John Wall</t>
  </si>
  <si>
    <t>walljo01</t>
  </si>
  <si>
    <t>Derrick Walton Jr.</t>
  </si>
  <si>
    <t>waltode01</t>
  </si>
  <si>
    <t>Brad Wanamaker</t>
  </si>
  <si>
    <t>wanambr01</t>
  </si>
  <si>
    <t>Casper Ware</t>
  </si>
  <si>
    <t>wareca01</t>
  </si>
  <si>
    <t>Jameel Warney</t>
  </si>
  <si>
    <t>warneja01</t>
  </si>
  <si>
    <t>T.J. Warren</t>
  </si>
  <si>
    <t>warretj01</t>
  </si>
  <si>
    <t>Julian Washburn</t>
  </si>
  <si>
    <t>washbju01</t>
  </si>
  <si>
    <t>Yuta Watanabe</t>
  </si>
  <si>
    <t>watanyu01</t>
  </si>
  <si>
    <t>C.J. Watson</t>
  </si>
  <si>
    <t>watsocj01</t>
  </si>
  <si>
    <t>Earl Watson</t>
  </si>
  <si>
    <t>watsoea01</t>
  </si>
  <si>
    <t>Maalik Wayns</t>
  </si>
  <si>
    <t>waynsma01</t>
  </si>
  <si>
    <t>David Wear</t>
  </si>
  <si>
    <t>wearda01</t>
  </si>
  <si>
    <t>Travis Wear</t>
  </si>
  <si>
    <t>weartr01</t>
  </si>
  <si>
    <t>James Webb III</t>
  </si>
  <si>
    <t>webbja01</t>
  </si>
  <si>
    <t>Briante Weber</t>
  </si>
  <si>
    <t>weberbr01</t>
  </si>
  <si>
    <t>Martell Webster</t>
  </si>
  <si>
    <t>webstma02</t>
  </si>
  <si>
    <t>Sonny Weems</t>
  </si>
  <si>
    <t>weemsso01</t>
  </si>
  <si>
    <t>Thomas Welsh</t>
  </si>
  <si>
    <t>welshth01</t>
  </si>
  <si>
    <t>Russell Westbrook</t>
  </si>
  <si>
    <t>westbru01</t>
  </si>
  <si>
    <t>David West</t>
  </si>
  <si>
    <t>westda01</t>
  </si>
  <si>
    <t>Andrew White III</t>
  </si>
  <si>
    <t>whitean01</t>
  </si>
  <si>
    <t>Derrick White</t>
  </si>
  <si>
    <t>whitede01</t>
  </si>
  <si>
    <t>DJ White</t>
  </si>
  <si>
    <t>whitedj01</t>
  </si>
  <si>
    <t>Hassan Whiteside</t>
  </si>
  <si>
    <t>whiteha01</t>
  </si>
  <si>
    <t>Isaiah Whitehead</t>
  </si>
  <si>
    <t>whiteis01</t>
  </si>
  <si>
    <t>Okaro White</t>
  </si>
  <si>
    <t>whiteok01</t>
  </si>
  <si>
    <t>Royce White</t>
  </si>
  <si>
    <t>whitero03</t>
  </si>
  <si>
    <t>Shayne Whittington</t>
  </si>
  <si>
    <t>whittsh01</t>
  </si>
  <si>
    <t>Andrew Wiggins</t>
  </si>
  <si>
    <t>wiggian01</t>
  </si>
  <si>
    <t>CJ Wilcox</t>
  </si>
  <si>
    <t>wilcocj01</t>
  </si>
  <si>
    <t>Jacob Wiley</t>
  </si>
  <si>
    <t>wileyja01</t>
  </si>
  <si>
    <t>Damien Wilkins</t>
  </si>
  <si>
    <t>wilkida02</t>
  </si>
  <si>
    <t>Alan Williams</t>
  </si>
  <si>
    <t>willial03</t>
  </si>
  <si>
    <t>C.J. Williams</t>
  </si>
  <si>
    <t>willicj01</t>
  </si>
  <si>
    <t>Deron Williams</t>
  </si>
  <si>
    <t>willide01</t>
  </si>
  <si>
    <t>Derrick Williams</t>
  </si>
  <si>
    <t>willide02</t>
  </si>
  <si>
    <t>Elliot Williams</t>
  </si>
  <si>
    <t>williel01</t>
  </si>
  <si>
    <t>Johnathan Williams</t>
  </si>
  <si>
    <t>willijo04</t>
  </si>
  <si>
    <t>Kenrich Williams</t>
  </si>
  <si>
    <t>willike04</t>
  </si>
  <si>
    <t>Lou Williams</t>
  </si>
  <si>
    <t>willilo02</t>
  </si>
  <si>
    <t>Mo Williams</t>
  </si>
  <si>
    <t>willima01</t>
  </si>
  <si>
    <t>Marvin Williams</t>
  </si>
  <si>
    <t>willima02</t>
  </si>
  <si>
    <t>Matt Williams Jr.</t>
  </si>
  <si>
    <t>willima05</t>
  </si>
  <si>
    <t>Reggie Williams</t>
  </si>
  <si>
    <t>willire02</t>
  </si>
  <si>
    <t>Robert Williams III</t>
  </si>
  <si>
    <t>williro04</t>
  </si>
  <si>
    <t>Shawne Williams</t>
  </si>
  <si>
    <t>willish03</t>
  </si>
  <si>
    <t>Troy Williams</t>
  </si>
  <si>
    <t>willitr02</t>
  </si>
  <si>
    <t>D.J. Wilson</t>
  </si>
  <si>
    <t>wilsodj01</t>
  </si>
  <si>
    <t>Jamil Wilson</t>
  </si>
  <si>
    <t>wilsoja02</t>
  </si>
  <si>
    <t>Kyle Wiltjer</t>
  </si>
  <si>
    <t>wiltjky01</t>
  </si>
  <si>
    <t>Justise Winslow</t>
  </si>
  <si>
    <t>winslju01</t>
  </si>
  <si>
    <t>Jeff Withey</t>
  </si>
  <si>
    <t>witheje01</t>
  </si>
  <si>
    <t>Nate Wolters</t>
  </si>
  <si>
    <t>woltena01</t>
  </si>
  <si>
    <t>Christian Wood</t>
  </si>
  <si>
    <t>woodch01</t>
  </si>
  <si>
    <t>Brandan Wright</t>
  </si>
  <si>
    <t>wrighbr03</t>
  </si>
  <si>
    <t>Chris Wright</t>
  </si>
  <si>
    <t>wrighch01</t>
  </si>
  <si>
    <t>Delon Wright</t>
  </si>
  <si>
    <t>wrighde01</t>
  </si>
  <si>
    <t>Dorell Wright</t>
  </si>
  <si>
    <t>wrighdo01</t>
  </si>
  <si>
    <t>Tony Wroten</t>
  </si>
  <si>
    <t>wroteto01</t>
  </si>
  <si>
    <t>Guerschon Yabusele</t>
  </si>
  <si>
    <t>yabusgu01</t>
  </si>
  <si>
    <t>James Young</t>
  </si>
  <si>
    <t>youngja01</t>
  </si>
  <si>
    <t>Joe Young</t>
  </si>
  <si>
    <t>youngjo01</t>
  </si>
  <si>
    <t>Nick Young</t>
  </si>
  <si>
    <t>youngni01</t>
  </si>
  <si>
    <t>Thaddeus Young</t>
  </si>
  <si>
    <t>youngth01</t>
  </si>
  <si>
    <t>Trae Young</t>
  </si>
  <si>
    <t>youngtr01</t>
  </si>
  <si>
    <t>Cody Zeller</t>
  </si>
  <si>
    <t>zelleco01</t>
  </si>
  <si>
    <t>Tyler Zeller</t>
  </si>
  <si>
    <t>zellety01</t>
  </si>
  <si>
    <t>Stephen Zimmerman</t>
  </si>
  <si>
    <t>zimmest01</t>
  </si>
  <si>
    <t>Paul Zipser</t>
  </si>
  <si>
    <t>zipsepa01</t>
  </si>
  <si>
    <t>Ante Zizic</t>
  </si>
  <si>
    <t>zizican01</t>
  </si>
  <si>
    <t>Ivica Zubac</t>
  </si>
  <si>
    <t>zubaciv01</t>
  </si>
  <si>
    <t>Nickeil Alexander-Walker</t>
  </si>
  <si>
    <t>alexani01</t>
  </si>
  <si>
    <t>RJ Barrett</t>
  </si>
  <si>
    <t>barrerj01</t>
  </si>
  <si>
    <t>Darius Bazley</t>
  </si>
  <si>
    <t>bazleda01</t>
  </si>
  <si>
    <t>Goga Bitadze</t>
  </si>
  <si>
    <t>bitadgo01</t>
  </si>
  <si>
    <t>Marques Bolden</t>
  </si>
  <si>
    <t>boldema01</t>
  </si>
  <si>
    <t>Jordan Bone</t>
  </si>
  <si>
    <t>bonejo01</t>
  </si>
  <si>
    <t>Brian Bowen II</t>
  </si>
  <si>
    <t>bowenbr02</t>
  </si>
  <si>
    <t>Ky Bowman</t>
  </si>
  <si>
    <t>bowmaky01</t>
  </si>
  <si>
    <t>Jarrell Brantley</t>
  </si>
  <si>
    <t>brantja01</t>
  </si>
  <si>
    <t>Ignas Brazdeikis</t>
  </si>
  <si>
    <t>brazdig01</t>
  </si>
  <si>
    <t>Oshae Brissett</t>
  </si>
  <si>
    <t>brissos01</t>
  </si>
  <si>
    <t>Charles Brown Jr.</t>
  </si>
  <si>
    <t>brownch02</t>
  </si>
  <si>
    <t>Moses Brown</t>
  </si>
  <si>
    <t>brownmo01</t>
  </si>
  <si>
    <t>Vlatko Cancar</t>
  </si>
  <si>
    <t>cancavl01</t>
  </si>
  <si>
    <t>Zylan Cheatham</t>
  </si>
  <si>
    <t>cheatzy01</t>
  </si>
  <si>
    <t>Brandon Clarke</t>
  </si>
  <si>
    <t>clarkbr01</t>
  </si>
  <si>
    <t>Nicolas Claxton</t>
  </si>
  <si>
    <t>claxtni01</t>
  </si>
  <si>
    <t>Chris Clemons</t>
  </si>
  <si>
    <t>clemoch01</t>
  </si>
  <si>
    <t>Amir Coffey</t>
  </si>
  <si>
    <t>coffeam01</t>
  </si>
  <si>
    <t>Tyler Cook</t>
  </si>
  <si>
    <t>cookty01</t>
  </si>
  <si>
    <t>Jarrett Culver</t>
  </si>
  <si>
    <t>culveja01</t>
  </si>
  <si>
    <t>Terence Davis</t>
  </si>
  <si>
    <t>daviste02</t>
  </si>
  <si>
    <t>Luguentz Dort</t>
  </si>
  <si>
    <t>dortlu01</t>
  </si>
  <si>
    <t>Sekou Doumbouya</t>
  </si>
  <si>
    <t>doumbse01</t>
  </si>
  <si>
    <t>Carsen Edwards</t>
  </si>
  <si>
    <t>edwarca01</t>
  </si>
  <si>
    <t>Tacko Fall</t>
  </si>
  <si>
    <t>fallta01</t>
  </si>
  <si>
    <t>Bruno Fernando</t>
  </si>
  <si>
    <t>fernabr01</t>
  </si>
  <si>
    <t>Michael Frazier</t>
  </si>
  <si>
    <t>frazimi01</t>
  </si>
  <si>
    <t>Wenyen Gabriel</t>
  </si>
  <si>
    <t>gabriwe01</t>
  </si>
  <si>
    <t>Daniel Gafford</t>
  </si>
  <si>
    <t>gaffoda01</t>
  </si>
  <si>
    <t>Darius Garland</t>
  </si>
  <si>
    <t>garlada01</t>
  </si>
  <si>
    <t>Javonte Green</t>
  </si>
  <si>
    <t>greenja02</t>
  </si>
  <si>
    <t>Marko Guduric</t>
  </si>
  <si>
    <t>gudurma01</t>
  </si>
  <si>
    <t>Kyle Guy</t>
  </si>
  <si>
    <t>guyky01</t>
  </si>
  <si>
    <t>Rui Hachimura</t>
  </si>
  <si>
    <t>hachiru01</t>
  </si>
  <si>
    <t>Devon Hall</t>
  </si>
  <si>
    <t>hallde01</t>
  </si>
  <si>
    <t>Donta Hall</t>
  </si>
  <si>
    <t>halldo01</t>
  </si>
  <si>
    <t>Jared Harper</t>
  </si>
  <si>
    <t>harpeja01</t>
  </si>
  <si>
    <t>Jaxson Hayes</t>
  </si>
  <si>
    <t>hayesja02</t>
  </si>
  <si>
    <t>Dewan Hernandez</t>
  </si>
  <si>
    <t>hernade01</t>
  </si>
  <si>
    <t>Tyler Herro</t>
  </si>
  <si>
    <t>herroty01</t>
  </si>
  <si>
    <t>Kevin Hervey</t>
  </si>
  <si>
    <t>herveke01</t>
  </si>
  <si>
    <t>Jaylen Hoard</t>
  </si>
  <si>
    <t>hoardja01</t>
  </si>
  <si>
    <t>Talen Horton-Tucker</t>
  </si>
  <si>
    <t>hortota01</t>
  </si>
  <si>
    <t>William Howard</t>
  </si>
  <si>
    <t>howarwi01</t>
  </si>
  <si>
    <t>De'Andre Hunter</t>
  </si>
  <si>
    <t>huntede01</t>
  </si>
  <si>
    <t>Justin James</t>
  </si>
  <si>
    <t>jamesju01</t>
  </si>
  <si>
    <t>DaQuan Jeffries</t>
  </si>
  <si>
    <t>jeffrda01</t>
  </si>
  <si>
    <t>Ty Jerome</t>
  </si>
  <si>
    <t>jeromty01</t>
  </si>
  <si>
    <t>Cameron Johnson</t>
  </si>
  <si>
    <t>johnsca02</t>
  </si>
  <si>
    <t>Keldon Johnson</t>
  </si>
  <si>
    <t>johnske04</t>
  </si>
  <si>
    <t>Mfiondu Kabengele</t>
  </si>
  <si>
    <t>kabenmf01</t>
  </si>
  <si>
    <t>Stanton Kidd</t>
  </si>
  <si>
    <t>kiddst01</t>
  </si>
  <si>
    <t>Louis King</t>
  </si>
  <si>
    <t>kinglo02</t>
  </si>
  <si>
    <t>Kevin Knox II</t>
  </si>
  <si>
    <t>John Konchar</t>
  </si>
  <si>
    <t>konchjo01</t>
  </si>
  <si>
    <t>Romeo Langford</t>
  </si>
  <si>
    <t>langfro01</t>
  </si>
  <si>
    <t>Vic Law</t>
  </si>
  <si>
    <t>lawvi01</t>
  </si>
  <si>
    <t>Jalen Lecque</t>
  </si>
  <si>
    <t>lecquja01</t>
  </si>
  <si>
    <t>Nassir Little</t>
  </si>
  <si>
    <t>littlna01</t>
  </si>
  <si>
    <t>Terance Mann</t>
  </si>
  <si>
    <t>mannte01</t>
  </si>
  <si>
    <t>Caleb Martin</t>
  </si>
  <si>
    <t>martica02</t>
  </si>
  <si>
    <t>Cody Martin</t>
  </si>
  <si>
    <t>martico01</t>
  </si>
  <si>
    <t>Jeremiah Martin</t>
  </si>
  <si>
    <t>martije02</t>
  </si>
  <si>
    <t>Kelan Martin</t>
  </si>
  <si>
    <t>martike03</t>
  </si>
  <si>
    <t>Garrison Mathews</t>
  </si>
  <si>
    <t>mathega01</t>
  </si>
  <si>
    <t>Jalen McDaniels</t>
  </si>
  <si>
    <t>mcdanja01</t>
  </si>
  <si>
    <t>Jordan McLaughlin</t>
  </si>
  <si>
    <t>mclaujo01</t>
  </si>
  <si>
    <t>Nicolo Melli</t>
  </si>
  <si>
    <t>mellini01</t>
  </si>
  <si>
    <t>Eric Mika</t>
  </si>
  <si>
    <t>mikaer01</t>
  </si>
  <si>
    <t>Adam Mokoka</t>
  </si>
  <si>
    <t>mokokad01</t>
  </si>
  <si>
    <t>Matt Mooney</t>
  </si>
  <si>
    <t>moonema01</t>
  </si>
  <si>
    <t>Ja Morant</t>
  </si>
  <si>
    <t>moranja01</t>
  </si>
  <si>
    <t>Juwan Morgan</t>
  </si>
  <si>
    <t>morgaju01</t>
  </si>
  <si>
    <t>Marcus Morris Sr.</t>
  </si>
  <si>
    <t>Mychal Mulder</t>
  </si>
  <si>
    <t>muldemy01</t>
  </si>
  <si>
    <t>Malik Newman</t>
  </si>
  <si>
    <t>newmama01</t>
  </si>
  <si>
    <t>Zach Norvell Jr.</t>
  </si>
  <si>
    <t>norveza01</t>
  </si>
  <si>
    <t>Jaylen Nowell</t>
  </si>
  <si>
    <t>nowelja01</t>
  </si>
  <si>
    <t>Kendrick Nunn</t>
  </si>
  <si>
    <t>nunnke01</t>
  </si>
  <si>
    <t>KZ Okpala</t>
  </si>
  <si>
    <t>okpalkz01</t>
  </si>
  <si>
    <t>Miye Oni</t>
  </si>
  <si>
    <t>onimi01</t>
  </si>
  <si>
    <t>Tariq Owens</t>
  </si>
  <si>
    <t>owensta01</t>
  </si>
  <si>
    <t>Jeremy Pargo</t>
  </si>
  <si>
    <t>pargoje01</t>
  </si>
  <si>
    <t>Eric Paschall</t>
  </si>
  <si>
    <t>pascher01</t>
  </si>
  <si>
    <t>Anzejs Pasecniks</t>
  </si>
  <si>
    <t>pasecan01</t>
  </si>
  <si>
    <t>Norvel Pelle</t>
  </si>
  <si>
    <t>pelleno01</t>
  </si>
  <si>
    <t>Vincent Poirier</t>
  </si>
  <si>
    <t>poirivi01</t>
  </si>
  <si>
    <t>Shamorie Ponds</t>
  </si>
  <si>
    <t>pondssh01</t>
  </si>
  <si>
    <t>Jordan Poole</t>
  </si>
  <si>
    <t>poolejo01</t>
  </si>
  <si>
    <t>Kevin Porter Jr.</t>
  </si>
  <si>
    <t>porteke02</t>
  </si>
  <si>
    <t>Michael Porter Jr.</t>
  </si>
  <si>
    <t>portemi01</t>
  </si>
  <si>
    <t>Josh Reaves</t>
  </si>
  <si>
    <t>reavejo02</t>
  </si>
  <si>
    <t>Cam Reddish</t>
  </si>
  <si>
    <t>reddica01</t>
  </si>
  <si>
    <t>Naz Reid</t>
  </si>
  <si>
    <t>reidna01</t>
  </si>
  <si>
    <t>Justin Robinson</t>
  </si>
  <si>
    <t>robinju01</t>
  </si>
  <si>
    <t>Isaiah Roby</t>
  </si>
  <si>
    <t>robyis01</t>
  </si>
  <si>
    <t>Luka Samanic</t>
  </si>
  <si>
    <t>samanlu01</t>
  </si>
  <si>
    <t>Admiral Schofield</t>
  </si>
  <si>
    <t>schofad01</t>
  </si>
  <si>
    <t>Marial Shayok</t>
  </si>
  <si>
    <t>shayoma01</t>
  </si>
  <si>
    <t>Chris Silva</t>
  </si>
  <si>
    <t>silvach01</t>
  </si>
  <si>
    <t>Alen Smailagic</t>
  </si>
  <si>
    <t>smailal01</t>
  </si>
  <si>
    <t>Max Strus</t>
  </si>
  <si>
    <t>strusma01</t>
  </si>
  <si>
    <t>Matt Thomas</t>
  </si>
  <si>
    <t>thomama02</t>
  </si>
  <si>
    <t>Matisse Thybulle</t>
  </si>
  <si>
    <t>thybuma01</t>
  </si>
  <si>
    <t>Juan Toscano-Anderson</t>
  </si>
  <si>
    <t>toscaju01</t>
  </si>
  <si>
    <t>P.J. Tucker</t>
  </si>
  <si>
    <t>Rayjon Tucker</t>
  </si>
  <si>
    <t>tuckera01</t>
  </si>
  <si>
    <t>Gabe Vincent</t>
  </si>
  <si>
    <t>vincega01</t>
  </si>
  <si>
    <t>Dean Wade</t>
  </si>
  <si>
    <t>wadede01</t>
  </si>
  <si>
    <t>P.J. Washington</t>
  </si>
  <si>
    <t>washipj01</t>
  </si>
  <si>
    <t>Tremont Waters</t>
  </si>
  <si>
    <t>watertr01</t>
  </si>
  <si>
    <t>Paul Watson</t>
  </si>
  <si>
    <t>watsopa01</t>
  </si>
  <si>
    <t>Quinndary Weatherspoon</t>
  </si>
  <si>
    <t>weathqu01</t>
  </si>
  <si>
    <t>Coby White</t>
  </si>
  <si>
    <t>whiteco01</t>
  </si>
  <si>
    <t>Grant Williams</t>
  </si>
  <si>
    <t>willigr01</t>
  </si>
  <si>
    <t>Nigel Williams-Goss</t>
  </si>
  <si>
    <t>willini01</t>
  </si>
  <si>
    <t>Zion Williamson</t>
  </si>
  <si>
    <t>willizi01</t>
  </si>
  <si>
    <t>Justin Wright-Foreman</t>
  </si>
  <si>
    <t>wrighju02</t>
  </si>
  <si>
    <t>Player name</t>
  </si>
  <si>
    <t>Basketball-Reference.com player ID</t>
  </si>
  <si>
    <t>Season</t>
  </si>
  <si>
    <t>Regular season (RS) or playoff (PO)</t>
  </si>
  <si>
    <t>Basketball-Reference ID of team</t>
  </si>
  <si>
    <t>Possessions played</t>
  </si>
  <si>
    <t>Minutes played</t>
  </si>
  <si>
    <t>Points above average per 100 possessions added by player on offense,  based only on box score estimate</t>
  </si>
  <si>
    <t>Points above average per 100 possessions added by player on defense,  based only on box score estimate</t>
  </si>
  <si>
    <t>Points above average per 100 possessions added by player,  based only on box score estimate</t>
  </si>
  <si>
    <t>Points above average per 100 possessions added by player on offense,  based only on plus-minus data</t>
  </si>
  <si>
    <t>Points above average per 100 possessions added by player on defense,  based only on plus-minus data</t>
  </si>
  <si>
    <t>Points above average per 100 possessions added by player,  based only on plus-minus data</t>
  </si>
  <si>
    <t>Points above average per 100 possessions added by player on offense,  using both box and on-off components</t>
  </si>
  <si>
    <t>Points above average per 100 possessions added by player on defense,  using both box and on-off components</t>
  </si>
  <si>
    <t>Points above average per 100 possessions added by player on both offense and defense, using both box and on-off components</t>
  </si>
  <si>
    <t>Wins Above Replacement between regular season and playoffs</t>
  </si>
  <si>
    <t>Wins Above Replacement for regular season</t>
  </si>
  <si>
    <t>Wins Above Replacement for playoffs</t>
  </si>
  <si>
    <t>Predictive points above average per 100 possessions added by player on offense</t>
  </si>
  <si>
    <t>Predictive points above average per 100 possessions added by player on defense</t>
  </si>
  <si>
    <t>Predictive points above average per 100 possessions added by player on both offense and defense</t>
  </si>
  <si>
    <t>Player impact on team possessions per 48 minutes</t>
  </si>
  <si>
    <t>mean</t>
  </si>
  <si>
    <t>median</t>
  </si>
  <si>
    <t>min</t>
  </si>
  <si>
    <t>max</t>
  </si>
  <si>
    <t>best offensive player 2020</t>
  </si>
  <si>
    <t>highest predator_offense</t>
  </si>
  <si>
    <t>best defensive player 2020</t>
  </si>
  <si>
    <t>highest predator_defense</t>
  </si>
  <si>
    <t>best regular season 2020</t>
  </si>
  <si>
    <t>sum war_total ATL</t>
  </si>
  <si>
    <t>first quartile</t>
  </si>
  <si>
    <t>second quartile</t>
  </si>
  <si>
    <t>third quartile</t>
  </si>
  <si>
    <t>player names</t>
  </si>
  <si>
    <t>Cell</t>
  </si>
  <si>
    <t>Formula</t>
  </si>
  <si>
    <t>a.</t>
  </si>
  <si>
    <t>6a</t>
  </si>
  <si>
    <t>6b</t>
  </si>
  <si>
    <t>6c</t>
  </si>
  <si>
    <t>6d</t>
  </si>
  <si>
    <t>B3</t>
  </si>
  <si>
    <t>B4</t>
  </si>
  <si>
    <t>B5</t>
  </si>
  <si>
    <t>B6</t>
  </si>
  <si>
    <t>C3</t>
  </si>
  <si>
    <t>C4</t>
  </si>
  <si>
    <t>C5</t>
  </si>
  <si>
    <t>C6</t>
  </si>
  <si>
    <t>Q1</t>
  </si>
  <si>
    <t>Q2</t>
  </si>
  <si>
    <t>B10</t>
  </si>
  <si>
    <t>B11</t>
  </si>
  <si>
    <t>C10</t>
  </si>
  <si>
    <t>C11</t>
  </si>
  <si>
    <t>D10</t>
  </si>
  <si>
    <t>D11</t>
  </si>
  <si>
    <t>Q3</t>
  </si>
  <si>
    <t>B15</t>
  </si>
  <si>
    <t>Q4</t>
  </si>
  <si>
    <t>B19</t>
  </si>
  <si>
    <t>B20</t>
  </si>
  <si>
    <t>B21</t>
  </si>
  <si>
    <t>B22</t>
  </si>
  <si>
    <t>Q5</t>
  </si>
  <si>
    <t>G3</t>
  </si>
  <si>
    <t>G4</t>
  </si>
  <si>
    <t>G5</t>
  </si>
  <si>
    <t>G6</t>
  </si>
  <si>
    <t>G7</t>
  </si>
  <si>
    <t>H3</t>
  </si>
  <si>
    <t>H4</t>
  </si>
  <si>
    <t>H5</t>
  </si>
  <si>
    <t>H6</t>
  </si>
  <si>
    <t>I3</t>
  </si>
  <si>
    <t>I4</t>
  </si>
  <si>
    <t>I5</t>
  </si>
  <si>
    <t>I6</t>
  </si>
  <si>
    <t>I7</t>
  </si>
  <si>
    <t>G9</t>
  </si>
  <si>
    <t>G10</t>
  </si>
  <si>
    <t>G11</t>
  </si>
  <si>
    <t>Q6</t>
  </si>
  <si>
    <t>b.</t>
  </si>
  <si>
    <t>c.</t>
  </si>
  <si>
    <t>d.</t>
  </si>
  <si>
    <t>AVERAGE(basketball_stats!T:T)</t>
  </si>
  <si>
    <t>AVERAGE(basketball_stats!U:U)</t>
  </si>
  <si>
    <t>MEDIAN(basketball_stats!T:T)</t>
  </si>
  <si>
    <t>MEDIAN(basketball_stats!U:U)</t>
  </si>
  <si>
    <t>MIN(basketball_stats!T:T)</t>
  </si>
  <si>
    <t>MIN(basketball_stats!U:U)</t>
  </si>
  <si>
    <t>MAX(basketball_stats!U:U)</t>
  </si>
  <si>
    <t>MAX(basketball_stats!T:T)</t>
  </si>
  <si>
    <t>XLOOKUP(MAX(basketball_stats!T:T), basketball_stats!T:T, basketball_stats!A:A)</t>
  </si>
  <si>
    <t>XLOOKUP(MAX(basketball_stats!T:T), basketball_stats!T:T, basketball_stats!C:C)</t>
  </si>
  <si>
    <t>XLOOKUP(MAX(basketball_stats!T:T), basketball_stats!T:T, basketball_stats!E:E)</t>
  </si>
  <si>
    <t>XLOOKUP(MAX(basketball_stats!U:U), basketball_stats!U:U, basketball_stats!A:A)</t>
  </si>
  <si>
    <t>XLOOKUP(MAX(basketball_stats!U:U), basketball_stats!U:U, basketball_stats!C:C)</t>
  </si>
  <si>
    <t>XLOOKUP(MAX(basketball_stats!U:U), basketball_stats!U:U, basketball_stats!E:E)</t>
  </si>
  <si>
    <t>SUMIF(basketball_stats!E:E, "ATL", basketball_stats!Q:Q)</t>
  </si>
  <si>
    <t>FILTER('2016 -PO'!A:A,'2016 -PO'!Q:Q&gt;=QUARTILE.INC('2016 -PO'!Q:Q,3))</t>
  </si>
  <si>
    <t>QUARTILE.INC('2016 -PO'!Q:Q, 1)</t>
  </si>
  <si>
    <t>QUARTILE.INC('2016 -PO'!Q:Q, 2)</t>
  </si>
  <si>
    <t>QUARTILE.INC('2016 -PO'!Q:Q, 3)</t>
  </si>
  <si>
    <t>CONCAT(F7, " , ",G7)</t>
  </si>
  <si>
    <t>CONCAT(F5," , ",H5)</t>
  </si>
  <si>
    <t>CONCAT(F7, " , ",I7)</t>
  </si>
  <si>
    <t>Column Labels</t>
  </si>
  <si>
    <t>Grand Total</t>
  </si>
  <si>
    <t>Row Labels</t>
  </si>
  <si>
    <t>Sum of war_reg_season</t>
  </si>
  <si>
    <t>Detorit because their standard deviation is lower that PHI showing they are more consistent.</t>
  </si>
  <si>
    <t>STDEV.P(War_Reg_Season_Pivot!B6:H6); STDEV.P(War_Reg_Season_Pivot!B5:H5)</t>
  </si>
  <si>
    <t>After the 2018 Season</t>
  </si>
  <si>
    <t>(War_Reg_Season_Pivot!Q6-War_Reg_Season_Pivot!P6)/War_Reg_Season_Pivot!Q6</t>
  </si>
  <si>
    <t>PHI was most consistent during the 2014–2016 timeframe, as performance values remained relatively stable</t>
  </si>
  <si>
    <t>2016-2018 showed the most growth</t>
  </si>
  <si>
    <t>(O6-N6)/O6</t>
  </si>
  <si>
    <t>VLOOKUP(F4,basketball_stats!$A:$R,14, FALSE)</t>
  </si>
  <si>
    <t>VLOOKUP(F4,basketball_stats!$A:$R,15, FALSE)</t>
  </si>
  <si>
    <t>VLOOKUP(F4,basketball_stats!$A:$R,18, FALSE)</t>
  </si>
  <si>
    <t>VLOOKUP(F5,basketball_stats!$A:$R,14, FALSE)</t>
  </si>
  <si>
    <t>VLOOKUP(F7,basketball_stats!$A:$R,14, FALSE)</t>
  </si>
  <si>
    <t>VLOOKUP(F3,basketball_stats!$A:$R,14, FALSE)</t>
  </si>
  <si>
    <t>VLOOKUP(F6,basketball_stats!$A:$R,14, FALSE)</t>
  </si>
  <si>
    <t>VLOOKUP(F3,basketball_stats!$A:$R,15, FALSE)</t>
  </si>
  <si>
    <t>VLOOKUP(F5,basketball_stats!$A:$R,15, FALSE)</t>
  </si>
  <si>
    <t>VLOOKUP(F6,basketball_stats!$A:$R,15, FALSE)</t>
  </si>
  <si>
    <t>VLOOKUP(F7,basketball_stats!$A:$R,15, FALSE)</t>
  </si>
  <si>
    <t>VLOOKUP(F3,basketball_stats!$A:$R,18, FALSE)</t>
  </si>
  <si>
    <t>VLOOKUP(F5,basketball_stats!$A:$R,18, FALSE)</t>
  </si>
  <si>
    <t>VLOOKUP(F6,basketball_stats!$A:$R,18, FALSE)</t>
  </si>
  <si>
    <t>VLOOKUP(F7,basketball_stats!$A:$R,18, 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</si>
</sst>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</font>
    <font>
      <sz val="8"/>
      <name val="Calibri"/>
      <family val="2"/>
      <charset val="1"/>
    </font>
    <font>
      <sz val="12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1" fillId="0" borderId="0" xfId="0" applyFont="1" applyAlignment="1">
      <alignment horizontal="right" indent="1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11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 vertical="center"/>
    </xf>
    <xf numFmtId="0" fontId="0" fillId="3" borderId="0" xfId="0" applyFill="1"/>
    <xf numFmtId="0" fontId="0" fillId="0" borderId="0" xfId="0" pivotButton="1"/>
    <xf numFmtId="0" fontId="6" fillId="4" borderId="2" xfId="0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left"/>
    </xf>
    <xf numFmtId="0" fontId="6" fillId="4" borderId="2" xfId="0" applyFont="1" applyFill="1" applyBorder="1" applyAlignment="1">
      <alignment horizontal="left"/>
    </xf>
    <xf numFmtId="9" fontId="0" fillId="0" borderId="0" xfId="1" applyFont="1"/>
  </cellXfs>
  <cellStyles count="2">
    <cellStyle name="Normal" xfId="0" builtinId="0"/>
    <cellStyle name="Percent" xfId="1" builtinId="5"/>
  </cellStyles>
  <dxfs count="3"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[basketball_stats_assessment.xlsx]War_Reg_Season_Pivot!PivotTable1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War_Reg_Season_Pivot!$B$3:$B$4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War_Reg_Season_Pivot!$A$5:$A$7</c:f>
              <c:strCache>
                <c:ptCount val="2"/>
                <c:pt idx="0">
                  <c:v>DET</c:v>
                </c:pt>
                <c:pt idx="1">
                  <c:v>PHI</c:v>
                </c:pt>
              </c:strCache>
            </c:strRef>
          </c:cat>
          <c:val>
            <c:numRef>
              <c:f>War_Reg_Season_Pivot!$B$5:$B$7</c:f>
              <c:numCache>
                <c:formatCode>General</c:formatCode>
                <c:ptCount val="2"/>
                <c:pt idx="0">
                  <c:v>17.972240083999999</c:v>
                </c:pt>
                <c:pt idx="1">
                  <c:v>1.3364467439999994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A-42C3-A350-9F328BD3E7B8}"/>
            </c:ext>
          </c:extLst>
        </c:ser>
        <c:ser>
          <c:idx val="1"/>
          <c:order val="1"/>
          <c:tx>
            <c:strRef>
              <c:f>War_Reg_Season_Pivot!$C$3:$C$4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War_Reg_Season_Pivot!$A$5:$A$7</c:f>
              <c:strCache>
                <c:ptCount val="2"/>
                <c:pt idx="0">
                  <c:v>DET</c:v>
                </c:pt>
                <c:pt idx="1">
                  <c:v>PHI</c:v>
                </c:pt>
              </c:strCache>
            </c:strRef>
          </c:cat>
          <c:val>
            <c:numRef>
              <c:f>War_Reg_Season_Pivot!$C$5:$C$7</c:f>
              <c:numCache>
                <c:formatCode>General</c:formatCode>
                <c:ptCount val="2"/>
                <c:pt idx="0">
                  <c:v>23.720107328000001</c:v>
                </c:pt>
                <c:pt idx="1">
                  <c:v>4.4467270479999996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7A-42C3-A350-9F328BD3E7B8}"/>
            </c:ext>
          </c:extLst>
        </c:ser>
        <c:ser>
          <c:idx val="2"/>
          <c:order val="2"/>
          <c:tx>
            <c:strRef>
              <c:f>War_Reg_Season_Pivot!$D$3:$D$4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War_Reg_Season_Pivot!$A$5:$A$7</c:f>
              <c:strCache>
                <c:ptCount val="2"/>
                <c:pt idx="0">
                  <c:v>DET</c:v>
                </c:pt>
                <c:pt idx="1">
                  <c:v>PHI</c:v>
                </c:pt>
              </c:strCache>
            </c:strRef>
          </c:cat>
          <c:val>
            <c:numRef>
              <c:f>War_Reg_Season_Pivot!$D$5:$D$7</c:f>
              <c:numCache>
                <c:formatCode>General</c:formatCode>
                <c:ptCount val="2"/>
                <c:pt idx="0">
                  <c:v>28.620366616000002</c:v>
                </c:pt>
                <c:pt idx="1">
                  <c:v>2.6394647079999993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7A-42C3-A350-9F328BD3E7B8}"/>
            </c:ext>
          </c:extLst>
        </c:ser>
        <c:ser>
          <c:idx val="3"/>
          <c:order val="3"/>
          <c:tx>
            <c:strRef>
              <c:f>War_Reg_Season_Pivot!$E$3:$E$4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War_Reg_Season_Pivot!$A$5:$A$7</c:f>
              <c:strCache>
                <c:ptCount val="2"/>
                <c:pt idx="0">
                  <c:v>DET</c:v>
                </c:pt>
                <c:pt idx="1">
                  <c:v>PHI</c:v>
                </c:pt>
              </c:strCache>
            </c:strRef>
          </c:cat>
          <c:val>
            <c:numRef>
              <c:f>War_Reg_Season_Pivot!$E$5:$E$7</c:f>
              <c:numCache>
                <c:formatCode>General</c:formatCode>
                <c:ptCount val="2"/>
                <c:pt idx="0">
                  <c:v>23.168568326000006</c:v>
                </c:pt>
                <c:pt idx="1">
                  <c:v>13.787206482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7A-42C3-A350-9F328BD3E7B8}"/>
            </c:ext>
          </c:extLst>
        </c:ser>
        <c:ser>
          <c:idx val="4"/>
          <c:order val="4"/>
          <c:tx>
            <c:strRef>
              <c:f>War_Reg_Season_Pivot!$F$3:$F$4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War_Reg_Season_Pivot!$A$5:$A$7</c:f>
              <c:strCache>
                <c:ptCount val="2"/>
                <c:pt idx="0">
                  <c:v>DET</c:v>
                </c:pt>
                <c:pt idx="1">
                  <c:v>PHI</c:v>
                </c:pt>
              </c:strCache>
            </c:strRef>
          </c:cat>
          <c:val>
            <c:numRef>
              <c:f>War_Reg_Season_Pivot!$F$5:$F$7</c:f>
              <c:numCache>
                <c:formatCode>General</c:formatCode>
                <c:ptCount val="2"/>
                <c:pt idx="0">
                  <c:v>27.042911599000007</c:v>
                </c:pt>
                <c:pt idx="1">
                  <c:v>40.623143734000003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7A-42C3-A350-9F328BD3E7B8}"/>
            </c:ext>
          </c:extLst>
        </c:ser>
        <c:ser>
          <c:idx val="5"/>
          <c:order val="5"/>
          <c:tx>
            <c:strRef>
              <c:f>War_Reg_Season_Pivot!$G$3:$G$4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War_Reg_Season_Pivot!$A$5:$A$7</c:f>
              <c:strCache>
                <c:ptCount val="2"/>
                <c:pt idx="0">
                  <c:v>DET</c:v>
                </c:pt>
                <c:pt idx="1">
                  <c:v>PHI</c:v>
                </c:pt>
              </c:strCache>
            </c:strRef>
          </c:cat>
          <c:val>
            <c:numRef>
              <c:f>War_Reg_Season_Pivot!$G$5:$G$7</c:f>
              <c:numCache>
                <c:formatCode>General</c:formatCode>
                <c:ptCount val="2"/>
                <c:pt idx="0">
                  <c:v>26.371181323899997</c:v>
                </c:pt>
                <c:pt idx="1">
                  <c:v>34.388295375999995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7A-42C3-A350-9F328BD3E7B8}"/>
            </c:ext>
          </c:extLst>
        </c:ser>
        <c:ser>
          <c:idx val="6"/>
          <c:order val="6"/>
          <c:tx>
            <c:strRef>
              <c:f>War_Reg_Season_Pivot!$H$3:$H$4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War_Reg_Season_Pivot!$A$5:$A$7</c:f>
              <c:strCache>
                <c:ptCount val="2"/>
                <c:pt idx="0">
                  <c:v>DET</c:v>
                </c:pt>
                <c:pt idx="1">
                  <c:v>PHI</c:v>
                </c:pt>
              </c:strCache>
            </c:strRef>
          </c:cat>
          <c:val>
            <c:numRef>
              <c:f>War_Reg_Season_Pivot!$H$5:$H$7</c:f>
              <c:numCache>
                <c:formatCode>General</c:formatCode>
                <c:ptCount val="2"/>
                <c:pt idx="0">
                  <c:v>13.560325824542291</c:v>
                </c:pt>
                <c:pt idx="1">
                  <c:v>27.340919493550224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7A-42C3-A350-9F328BD3E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4940624"/>
        <c:axId val="2034941584"/>
      </c:barChart>
      <c:catAx>
        <c:axId val="203494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941584"/>
        <c:crosses val="autoZero"/>
        <c:auto val="1"/>
        <c:lblAlgn val="ctr"/>
        <c:lblOffset val="100"/>
        <c:noMultiLvlLbl val="0"/>
      </c:catAx>
      <c:valAx>
        <c:axId val="203494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94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35</xdr:row>
      <xdr:rowOff>125730</xdr:rowOff>
    </xdr:from>
    <xdr:to>
      <xdr:col>10</xdr:col>
      <xdr:colOff>255269</xdr:colOff>
      <xdr:row>59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438974-8813-DF09-5C04-9AF9A204F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le Ruppert" refreshedDate="46048.482188078706" createdVersion="8" refreshedVersion="8" minRefreshableVersion="3" recordCount="5254" xr:uid="{4C87BF6D-A2F8-4A1A-8727-A18121E76E5A}">
  <cacheSource type="worksheet">
    <worksheetSource ref="A1:W5255" sheet="basketball_stats"/>
  </cacheSource>
  <cacheFields count="23">
    <cacheField name="player_name" numFmtId="0">
      <sharedItems/>
    </cacheField>
    <cacheField name="player_id" numFmtId="0">
      <sharedItems/>
    </cacheField>
    <cacheField name="season" numFmtId="0">
      <sharedItems containsSemiMixedTypes="0" containsString="0" containsNumber="1" containsInteger="1" minValue="2014" maxValue="2020" count="7">
        <n v="2017"/>
        <n v="2018"/>
        <n v="2019"/>
        <n v="2014"/>
        <n v="2015"/>
        <n v="2016"/>
        <n v="2020"/>
      </sharedItems>
    </cacheField>
    <cacheField name="season_type" numFmtId="0">
      <sharedItems/>
    </cacheField>
    <cacheField name="team" numFmtId="0">
      <sharedItems count="30">
        <s v="OKC"/>
        <s v="TOR"/>
        <s v="SAC"/>
        <s v="NYK"/>
        <s v="DAL"/>
        <s v="BRK"/>
        <s v="PHO"/>
        <s v="ATL"/>
        <s v="MEM"/>
        <s v="MIA"/>
        <s v="CLE"/>
        <s v="MIL"/>
        <s v="CHA"/>
        <s v="MIN"/>
        <s v="ORL"/>
        <s v="POR"/>
        <s v="DEN"/>
        <s v="NOP"/>
        <s v="PHI"/>
        <s v="LAC"/>
        <s v="SAS"/>
        <s v="CHI"/>
        <s v="UTA"/>
        <s v="BOS"/>
        <s v="IND"/>
        <s v="WAS"/>
        <s v="HOU"/>
        <s v="DET"/>
        <s v="GSW"/>
        <s v="LAL"/>
      </sharedItems>
    </cacheField>
    <cacheField name="poss" numFmtId="0">
      <sharedItems containsSemiMixedTypes="0" containsString="0" containsNumber="1" containsInteger="1" minValue="1" maxValue="6485"/>
    </cacheField>
    <cacheField name="mp" numFmtId="0">
      <sharedItems containsSemiMixedTypes="0" containsString="0" containsNumber="1" containsInteger="1" minValue="0" maxValue="3125"/>
    </cacheField>
    <cacheField name="raptor_box_offense" numFmtId="0">
      <sharedItems containsString="0" containsBlank="1" containsNumber="1" minValue="-75.711988639290595" maxValue="50.561522019999998"/>
    </cacheField>
    <cacheField name="raptor_box_defense" numFmtId="0">
      <sharedItems containsString="0" containsBlank="1" containsNumber="1" minValue="-68.658128550000001" maxValue="57.305704980000002"/>
    </cacheField>
    <cacheField name="raptor_box_total" numFmtId="0">
      <sharedItems containsString="0" containsBlank="1" containsNumber="1" minValue="-78.687509090000006" maxValue="54.871236719999999"/>
    </cacheField>
    <cacheField name="raptor_onoff_offense" numFmtId="0">
      <sharedItems containsString="0" containsBlank="1" containsNumber="1" minValue="-69.240108960000001" maxValue="85.406822460000001"/>
    </cacheField>
    <cacheField name="raptor_onoff_defense" numFmtId="0">
      <sharedItems containsString="0" containsBlank="1" containsNumber="1" minValue="-88.498038800000003" maxValue="68.193870239999995"/>
    </cacheField>
    <cacheField name="raptor_onoff_total" numFmtId="0">
      <sharedItems containsString="0" containsBlank="1" containsNumber="1" minValue="-109.34341689999999" maxValue="123.1519526"/>
    </cacheField>
    <cacheField name="raptor_offense" numFmtId="0">
      <sharedItems containsSemiMixedTypes="0" containsString="0" containsNumber="1" minValue="-77.785403259235594" maxValue="53.228863799999999"/>
    </cacheField>
    <cacheField name="raptor_defense" numFmtId="0">
      <sharedItems containsSemiMixedTypes="0" containsString="0" containsNumber="1" minValue="-64.767567339999999" maxValue="62.469204509999997"/>
    </cacheField>
    <cacheField name="raptor_total" numFmtId="0">
      <sharedItems containsSemiMixedTypes="0" containsString="0" containsNumber="1" minValue="-81.12943233" maxValue="72.622360529999995"/>
    </cacheField>
    <cacheField name="war_total" numFmtId="0">
      <sharedItems containsString="0" containsBlank="1" containsNumber="1" minValue="-7.3829777730000004" maxValue="23.659317999999999"/>
    </cacheField>
    <cacheField name="war_reg_season" numFmtId="0">
      <sharedItems containsString="0" containsBlank="1" containsNumber="1" minValue="-7.3829777730000004" maxValue="23.659317999999999"/>
    </cacheField>
    <cacheField name="war_playoffs" numFmtId="0">
      <sharedItems containsSemiMixedTypes="0" containsString="0" containsNumber="1" minValue="-1.376520078" maxValue="5.9914559260000004"/>
    </cacheField>
    <cacheField name="predator_offense" numFmtId="0">
      <sharedItems containsSemiMixedTypes="0" containsString="0" containsNumber="1" minValue="-42.027092449999998" maxValue="42.890280679999996"/>
    </cacheField>
    <cacheField name="predator_defense" numFmtId="0">
      <sharedItems containsSemiMixedTypes="0" containsString="0" containsNumber="1" minValue="-48.88611513" maxValue="42.98906324"/>
    </cacheField>
    <cacheField name="predator_total" numFmtId="0">
      <sharedItems containsSemiMixedTypes="0" containsString="0" containsNumber="1" minValue="-53.640386679999999" maxValue="60.712236509999997"/>
    </cacheField>
    <cacheField name="pace_impact" numFmtId="0">
      <sharedItems containsString="0" containsBlank="1" containsNumber="1" minValue="-7.0635676289999996" maxValue="14.21628407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54">
  <r>
    <s v="Alex Abrines"/>
    <s v="abrinal01"/>
    <x v="0"/>
    <s v="PO"/>
    <x v="0"/>
    <n v="172"/>
    <n v="80"/>
    <n v="0.42082810999999998"/>
    <n v="-2.8624539059999998"/>
    <n v="-2.4416257959999998"/>
    <n v="-6.1838243720000001"/>
    <n v="-19.474685579999999"/>
    <n v="-25.658509949999999"/>
    <n v="-0.89261697900000003"/>
    <n v="-6.5612582789999996"/>
    <n v="-7.4538752580000001"/>
    <n v="-0.198700444"/>
    <n v="0"/>
    <n v="-0.198700444"/>
    <n v="-3.2981783259999999"/>
    <n v="-6.5351134379999998"/>
    <n v="-9.8332917650000002"/>
    <n v="0.33467820300000001"/>
  </r>
  <r>
    <s v="Alex Abrines"/>
    <s v="abrinal01"/>
    <x v="0"/>
    <s v="RS"/>
    <x v="0"/>
    <n v="2215"/>
    <n v="1055"/>
    <n v="0.77071696199999995"/>
    <n v="-0.179620997"/>
    <n v="0.59109596499999995"/>
    <n v="2.9134190000000001E-2"/>
    <n v="-2.6442617130000001"/>
    <n v="-2.615127523"/>
    <n v="0.65493300399999999"/>
    <n v="-0.72423343500000004"/>
    <n v="-6.9300429999999996E-2"/>
    <n v="1.4477081220000001"/>
    <n v="1.4477081220000001"/>
    <n v="0"/>
    <n v="0.339200528"/>
    <n v="-0.61186597099999995"/>
    <n v="-0.27266544300000001"/>
    <n v="0.32577082600000001"/>
  </r>
  <r>
    <s v="Alex Abrines"/>
    <s v="abrinal01"/>
    <x v="1"/>
    <s v="PO"/>
    <x v="0"/>
    <n v="233"/>
    <n v="110"/>
    <n v="1.1237610039999999"/>
    <n v="-1.8074856749999999"/>
    <n v="-0.68372467100000001"/>
    <n v="4.9659069840000001"/>
    <n v="10.916520569999999"/>
    <n v="15.88242756"/>
    <n v="1.8751573260000001"/>
    <n v="0.74029233699999997"/>
    <n v="2.6154496630000001"/>
    <n v="0.31139230899999998"/>
    <n v="0"/>
    <n v="0.31139230899999998"/>
    <n v="2.8775193720000001"/>
    <n v="-0.52095356400000004"/>
    <n v="2.356565808"/>
    <n v="0.26047931299999999"/>
  </r>
  <r>
    <s v="Alex Abrines"/>
    <s v="abrinal01"/>
    <x v="1"/>
    <s v="RS"/>
    <x v="0"/>
    <n v="2313"/>
    <n v="1134"/>
    <n v="0.23633529"/>
    <n v="-1.7170488239999999"/>
    <n v="-1.4807135339999999"/>
    <n v="-1.92208976"/>
    <n v="-1.154374961"/>
    <n v="-3.0764647209999998"/>
    <n v="-0.211817699"/>
    <n v="-1.728583596"/>
    <n v="-1.940401295"/>
    <n v="0.465912151"/>
    <n v="0.465912151"/>
    <n v="0"/>
    <n v="-0.48207847100000001"/>
    <n v="-1.172227439"/>
    <n v="-1.6543059099999999"/>
    <n v="-0.52832989600000002"/>
  </r>
  <r>
    <s v="Alex Abrines"/>
    <s v="abrinal01"/>
    <x v="2"/>
    <s v="RS"/>
    <x v="0"/>
    <n v="1279"/>
    <n v="588"/>
    <n v="-3.215683211"/>
    <n v="1.07839855"/>
    <n v="-2.1372846609999998"/>
    <n v="-6.1588564740000002"/>
    <n v="4.9011682719999996"/>
    <n v="-1.257688202"/>
    <n v="-4.0401565870000002"/>
    <n v="1.8856183559999999"/>
    <n v="-2.1545382320000002"/>
    <n v="0.17816731999999999"/>
    <n v="0.17816731999999999"/>
    <n v="0"/>
    <n v="-4.5776775990000003"/>
    <n v="1.5432817329999999"/>
    <n v="-3.034395865"/>
    <n v="-0.268013102"/>
  </r>
  <r>
    <s v="Quincy Acy"/>
    <s v="acyqu01"/>
    <x v="3"/>
    <s v="RS"/>
    <x v="1"/>
    <n v="125"/>
    <n v="61"/>
    <n v="-0.79299467099999998"/>
    <n v="1.26382715"/>
    <n v="0.47083247900000003"/>
    <n v="0.538999428"/>
    <n v="-8.7046987280000003"/>
    <n v="-8.1656993"/>
    <n v="-0.60342327299999998"/>
    <n v="-0.77576230400000001"/>
    <n v="-1.379185576"/>
    <n v="4.2632548999999999E-2"/>
    <n v="4.2632548999999999E-2"/>
    <n v="0"/>
    <n v="1.1164118329999999"/>
    <n v="0.36725335799999997"/>
    <n v="1.4836651919999999"/>
    <n v="-6.7921362999999998E-2"/>
  </r>
  <r>
    <s v="Quincy Acy"/>
    <s v="acyqu01"/>
    <x v="3"/>
    <s v="RS"/>
    <x v="2"/>
    <n v="1591"/>
    <n v="786"/>
    <n v="-1.7886030660000001"/>
    <n v="4.4278440000000002E-2"/>
    <n v="-1.744324626"/>
    <n v="-0.39267767999999997"/>
    <n v="-1.108132294"/>
    <n v="-1.500809974"/>
    <n v="-1.6408254929999999"/>
    <n v="-0.17253544200000001"/>
    <n v="-1.813360935"/>
    <n v="0.37328553399999997"/>
    <n v="0.37328553399999997"/>
    <n v="0"/>
    <n v="-1.667184854"/>
    <n v="-0.270187962"/>
    <n v="-1.937372815"/>
    <n v="-0.59315792099999998"/>
  </r>
  <r>
    <s v="Quincy Acy"/>
    <s v="acyqu01"/>
    <x v="4"/>
    <s v="RS"/>
    <x v="3"/>
    <n v="2517"/>
    <n v="1287"/>
    <n v="-2.0149564190000002"/>
    <n v="-1.2684398560000001"/>
    <n v="-3.2833962749999999"/>
    <n v="-3.8552074489999999"/>
    <n v="2.8038415639999998"/>
    <n v="-1.0513658850000001"/>
    <n v="-2.4560645860000001"/>
    <n v="-0.42094805499999999"/>
    <n v="-2.8770126409999999"/>
    <n v="-8.3312615000000007E-2"/>
    <n v="-8.3312615000000007E-2"/>
    <n v="0"/>
    <n v="-2.7972240290000001"/>
    <n v="-1.6480241819999999"/>
    <n v="-4.4452482099999999"/>
    <n v="-0.100453505"/>
  </r>
  <r>
    <s v="Quincy Acy"/>
    <s v="acyqu01"/>
    <x v="5"/>
    <s v="RS"/>
    <x v="2"/>
    <n v="1852"/>
    <n v="876"/>
    <n v="-8.3276170000000007E-3"/>
    <n v="0.340783371"/>
    <n v="0.33245575399999999"/>
    <n v="-2.7984896529999999"/>
    <n v="0.130300896"/>
    <n v="-2.6681887569999998"/>
    <n v="-0.58754046999999998"/>
    <n v="0.35393337899999999"/>
    <n v="-0.23360709099999999"/>
    <n v="1.1234791420000001"/>
    <n v="1.1234791420000001"/>
    <n v="0"/>
    <n v="-1.406107738"/>
    <n v="2.1970053E-2"/>
    <n v="-1.384137685"/>
    <n v="-0.102988345"/>
  </r>
  <r>
    <s v="Quincy Acy"/>
    <s v="acyqu01"/>
    <x v="0"/>
    <s v="RS"/>
    <x v="4"/>
    <n v="94"/>
    <n v="48"/>
    <n v="-5.4008960860000004"/>
    <n v="-1.034986161"/>
    <n v="-6.4358822470000003"/>
    <n v="-8.1644271049999997"/>
    <n v="-3.5896474330000001"/>
    <n v="-11.75407454"/>
    <n v="-6.2285843700000001"/>
    <n v="-1.6131581209999999"/>
    <n v="-7.8417424909999998"/>
    <n v="-0.12515553200000001"/>
    <n v="-0.12515553200000001"/>
    <n v="0"/>
    <n v="-4.2973704399999999"/>
    <n v="-1.84730437"/>
    <n v="-6.1446748099999997"/>
    <n v="0.362482945"/>
  </r>
  <r>
    <s v="Quincy Acy"/>
    <s v="acyqu01"/>
    <x v="0"/>
    <s v="RS"/>
    <x v="5"/>
    <n v="1075"/>
    <n v="510"/>
    <n v="0.33198240400000001"/>
    <n v="0.57369358599999998"/>
    <n v="0.90567599099999996"/>
    <n v="-0.74898729200000003"/>
    <n v="1.19112576"/>
    <n v="0.44213846800000001"/>
    <n v="0.170960999"/>
    <n v="0.76758706499999996"/>
    <n v="0.93854806400000002"/>
    <n v="0.96078755000000005"/>
    <n v="0.96078755000000005"/>
    <n v="0"/>
    <n v="-0.62694645999999998"/>
    <n v="9.7180197999999995E-2"/>
    <n v="-0.52976626199999999"/>
    <n v="0.104243234"/>
  </r>
  <r>
    <s v="Quincy Acy"/>
    <s v="acyqu01"/>
    <x v="1"/>
    <s v="RS"/>
    <x v="5"/>
    <n v="2856"/>
    <n v="1359"/>
    <n v="-2.620031644"/>
    <n v="-0.80626910399999996"/>
    <n v="-3.4263007490000001"/>
    <n v="5.5169945999999997E-2"/>
    <n v="-1.919541E-2"/>
    <n v="3.5974536000000001E-2"/>
    <n v="-2.2081824270000001"/>
    <n v="-0.65881419399999996"/>
    <n v="-2.8669966210000002"/>
    <n v="-8.1232319999999997E-2"/>
    <n v="-8.1232319999999997E-2"/>
    <n v="0"/>
    <n v="-1.8268131519999999"/>
    <n v="-0.89024623599999997"/>
    <n v="-2.717059388"/>
    <n v="0.13613926200000001"/>
  </r>
  <r>
    <s v="Quincy Acy"/>
    <s v="acyqu01"/>
    <x v="2"/>
    <s v="RS"/>
    <x v="6"/>
    <n v="278"/>
    <n v="123"/>
    <n v="-5.74131663"/>
    <n v="3.2533652829999999"/>
    <n v="-2.4879513470000001"/>
    <n v="-3.308026956"/>
    <n v="10.09873237"/>
    <n v="6.7907054130000004"/>
    <n v="-5.5817444419999998"/>
    <n v="4.9690112109999998"/>
    <n v="-0.61273323099999999"/>
    <n v="0.135231411"/>
    <n v="0.135231411"/>
    <n v="0"/>
    <n v="-5.8778108639999997"/>
    <n v="2.4957483420000002"/>
    <n v="-3.382062522"/>
    <n v="0.84198078600000004"/>
  </r>
  <r>
    <s v="Jaylen Adams"/>
    <s v="adamsja01"/>
    <x v="2"/>
    <s v="RS"/>
    <x v="7"/>
    <n v="952"/>
    <n v="428"/>
    <n v="-2.6799197179999998"/>
    <n v="-4.5920016759999998"/>
    <n v="-7.2719213939999996"/>
    <n v="-0.535826888"/>
    <n v="0.61750833800000005"/>
    <n v="8.1681450000000003E-2"/>
    <n v="-2.3776439640000002"/>
    <n v="-3.7347290950000001"/>
    <n v="-6.1123730590000003"/>
    <n v="-0.73351324200000001"/>
    <n v="-0.73351324200000001"/>
    <n v="0"/>
    <n v="-2.0231453089999998"/>
    <n v="-4.3048530769999998"/>
    <n v="-6.327998386"/>
    <n v="-9.9018213999999993E-2"/>
  </r>
  <r>
    <s v="Jordan Adams"/>
    <s v="adamsjo01"/>
    <x v="4"/>
    <s v="PO"/>
    <x v="8"/>
    <n v="20"/>
    <n v="10"/>
    <n v="10.977629"/>
    <n v="7.3403901210000004"/>
    <n v="18.31801913"/>
    <n v="1.286478571"/>
    <n v="22.931343720000001"/>
    <n v="24.217822290000001"/>
    <n v="9.6300526709999996"/>
    <n v="10.98996621"/>
    <n v="20.620018890000001"/>
    <n v="0.12352402699999999"/>
    <n v="0"/>
    <n v="0.12352402699999999"/>
    <n v="6.7510399659999996"/>
    <n v="8.8248216280000005"/>
    <n v="15.575861590000001"/>
    <n v="0.43234299999999998"/>
  </r>
  <r>
    <s v="Jordan Adams"/>
    <s v="adamsjo01"/>
    <x v="4"/>
    <s v="RS"/>
    <x v="8"/>
    <n v="498"/>
    <n v="248"/>
    <n v="1.9633694230000001"/>
    <n v="-0.57166247100000001"/>
    <n v="1.3917069520000001"/>
    <n v="0.55549126299999996"/>
    <n v="3.0493382090000001"/>
    <n v="3.604829472"/>
    <n v="1.793313028"/>
    <n v="9.7478628999999997E-2"/>
    <n v="1.8907916570000001"/>
    <n v="0.59148055899999996"/>
    <n v="0.59148055899999996"/>
    <n v="0"/>
    <n v="0.47475795100000001"/>
    <n v="0.935686778"/>
    <n v="1.4104447280000001"/>
    <n v="0.69945932799999999"/>
  </r>
  <r>
    <s v="Jordan Adams"/>
    <s v="adamsjo01"/>
    <x v="5"/>
    <s v="RS"/>
    <x v="8"/>
    <n v="34"/>
    <n v="15"/>
    <n v="-8.2115860610000002"/>
    <n v="0.497957857"/>
    <n v="-7.7136282039999999"/>
    <n v="-4.2400127779999996"/>
    <n v="4.1184578539999999"/>
    <n v="-0.12155492499999999"/>
    <n v="-7.7344754470000003"/>
    <n v="1.4177346770000001"/>
    <n v="-6.31674077"/>
    <n v="-2.8101725000000001E-2"/>
    <n v="-2.8101725000000001E-2"/>
    <n v="0"/>
    <n v="-6.1248799969999999"/>
    <n v="4.6751532840000003"/>
    <n v="-1.449726713"/>
    <n v="2.8832090159999999"/>
  </r>
  <r>
    <s v="Steven Adams"/>
    <s v="adamsst01"/>
    <x v="3"/>
    <s v="PO"/>
    <x v="0"/>
    <n v="658"/>
    <n v="331"/>
    <n v="-1.8240410149999999"/>
    <n v="-2.5493217619999999"/>
    <n v="-4.3733627769999996"/>
    <n v="-7.1258269529999998"/>
    <n v="2.4991897280000002"/>
    <n v="-4.6266372249999996"/>
    <n v="-3.0689709449999998"/>
    <n v="-1.679107897"/>
    <n v="-4.748078842"/>
    <n v="-0.34589324700000001"/>
    <n v="0"/>
    <n v="-0.34589324700000001"/>
    <n v="-2.689206709"/>
    <n v="-0.69524467700000003"/>
    <n v="-3.3844513859999998"/>
    <n v="-0.56442968500000001"/>
  </r>
  <r>
    <s v="Steven Adams"/>
    <s v="adamsst01"/>
    <x v="3"/>
    <s v="RS"/>
    <x v="0"/>
    <n v="2420"/>
    <n v="1197"/>
    <n v="-1.119673344"/>
    <n v="0.76515904599999995"/>
    <n v="-0.35451429899999998"/>
    <n v="-0.105314875"/>
    <n v="-2.4396083860000002"/>
    <n v="-2.5449232610000001"/>
    <n v="-1.04453291"/>
    <n v="7.4832630999999997E-2"/>
    <n v="-0.969700279"/>
    <n v="1.0878769150000001"/>
    <n v="1.0878769150000001"/>
    <n v="0"/>
    <n v="-1.4815157400000001"/>
    <n v="1.4901432569999999"/>
    <n v="8.6275169999999995E-3"/>
    <n v="5.5678168E-2"/>
  </r>
  <r>
    <s v="Steven Adams"/>
    <s v="adamsst01"/>
    <x v="4"/>
    <s v="RS"/>
    <x v="0"/>
    <n v="3537"/>
    <n v="1771"/>
    <n v="-1.6554765279999999"/>
    <n v="2.431648472"/>
    <n v="0.77617194499999997"/>
    <n v="-1.9786357020000001"/>
    <n v="-0.44489474600000001"/>
    <n v="-2.4235304480000002"/>
    <n v="-1.8599057269999999"/>
    <n v="1.972597164"/>
    <n v="0.112691438"/>
    <n v="2.5694318360000001"/>
    <n v="2.5694318360000001"/>
    <n v="0"/>
    <n v="-2.2541839769999998"/>
    <n v="1.9505134930000001"/>
    <n v="-0.30367048400000002"/>
    <n v="-0.63742444600000003"/>
  </r>
  <r>
    <s v="Steven Adams"/>
    <s v="adamsst01"/>
    <x v="5"/>
    <s v="PO"/>
    <x v="0"/>
    <n v="1093"/>
    <n v="553"/>
    <n v="4.0293912030000003"/>
    <n v="1.1858461280000001"/>
    <n v="5.215237331"/>
    <n v="2.149873317"/>
    <n v="-5.2967324160000002"/>
    <n v="-3.1468590989999998"/>
    <n v="3.7125685750000001"/>
    <n v="-0.113109659"/>
    <n v="3.5994589160000001"/>
    <n v="1.8120624679999999"/>
    <n v="0"/>
    <n v="1.8120624679999999"/>
    <n v="5.3611433890000004"/>
    <n v="1.3721838390000001"/>
    <n v="6.7333272280000003"/>
    <n v="-1.8302455959999999"/>
  </r>
  <r>
    <s v="Steven Adams"/>
    <s v="adamsst01"/>
    <x v="5"/>
    <s v="RS"/>
    <x v="0"/>
    <n v="4110"/>
    <n v="2014"/>
    <n v="0.79971125399999998"/>
    <n v="4.9575992619999996"/>
    <n v="5.7573105160000004"/>
    <n v="0.15325275499999999"/>
    <n v="5.2934094399999996"/>
    <n v="5.446662195"/>
    <n v="0.66477660400000005"/>
    <n v="5.2937297110000001"/>
    <n v="5.9585063150000002"/>
    <n v="8.8992703439999996"/>
    <n v="8.8992703439999996"/>
    <n v="0"/>
    <n v="0.98634206099999999"/>
    <n v="4.3339016790000002"/>
    <n v="5.3202437400000004"/>
    <n v="-0.53605482000000004"/>
  </r>
  <r>
    <s v="Steven Adams"/>
    <s v="adamsst01"/>
    <x v="0"/>
    <s v="PO"/>
    <x v="0"/>
    <n v="329"/>
    <n v="157"/>
    <n v="-0.342046762"/>
    <n v="2.8607273499999999"/>
    <n v="2.5186805880000001"/>
    <n v="1.687239624"/>
    <n v="11.40887618"/>
    <n v="13.096115810000001"/>
    <n v="9.6087916999999995E-2"/>
    <n v="4.8216789750000002"/>
    <n v="4.9177668910000003"/>
    <n v="0.632146706"/>
    <n v="0"/>
    <n v="0.632146706"/>
    <n v="-1.9454060280000001"/>
    <n v="4.8988643539999996"/>
    <n v="2.9534583259999998"/>
    <n v="-0.20029470999999999"/>
  </r>
  <r>
    <s v="Steven Adams"/>
    <s v="adamsst01"/>
    <x v="0"/>
    <s v="RS"/>
    <x v="0"/>
    <n v="4950"/>
    <n v="2389"/>
    <n v="-2.2418969469999999"/>
    <n v="1.6737210490000001"/>
    <n v="-0.56817589800000001"/>
    <n v="0.84855944800000005"/>
    <n v="0.81712111300000001"/>
    <n v="1.6656805610000001"/>
    <n v="-1.74048414"/>
    <n v="1.5695301669999999"/>
    <n v="-0.17095397200000001"/>
    <n v="3.143711406"/>
    <n v="3.143711406"/>
    <n v="0"/>
    <n v="-1.6108704970000001"/>
    <n v="2.2398764529999999"/>
    <n v="0.62900595699999995"/>
    <n v="6.0925470000000002E-3"/>
  </r>
  <r>
    <s v="Steven Adams"/>
    <s v="adamsst01"/>
    <x v="1"/>
    <s v="PO"/>
    <x v="0"/>
    <n v="409"/>
    <n v="200"/>
    <n v="1.820088583"/>
    <n v="0.251607319"/>
    <n v="2.0716959020000001"/>
    <n v="9.663322054"/>
    <n v="-5.041397753"/>
    <n v="4.621924301"/>
    <n v="3.4875659460000001"/>
    <n v="-0.85013388599999995"/>
    <n v="2.6374320610000002"/>
    <n v="0.56215076500000005"/>
    <n v="0"/>
    <n v="0.56215076500000005"/>
    <n v="5.1636730990000004"/>
    <n v="-2.6100534469999999"/>
    <n v="2.553619651"/>
    <n v="-0.82966209599999996"/>
  </r>
  <r>
    <s v="Steven Adams"/>
    <s v="adamsst01"/>
    <x v="1"/>
    <s v="RS"/>
    <x v="0"/>
    <n v="5121"/>
    <n v="2487"/>
    <n v="0.50889673499999999"/>
    <n v="1.3418522180000001"/>
    <n v="1.850748952"/>
    <n v="4.2794351759999998"/>
    <n v="0.81898590699999996"/>
    <n v="5.0984210819999998"/>
    <n v="1.3062738620000001"/>
    <n v="1.299163842"/>
    <n v="2.6054377039999999"/>
    <n v="6.7792744750000002"/>
    <n v="6.7792744750000002"/>
    <n v="0"/>
    <n v="1.2031867300000001"/>
    <n v="1.91320712"/>
    <n v="3.1163938510000002"/>
    <n v="-0.234524488"/>
  </r>
  <r>
    <s v="Steven Adams"/>
    <s v="adamsst01"/>
    <x v="2"/>
    <s v="PO"/>
    <x v="0"/>
    <n v="334"/>
    <n v="159"/>
    <n v="-1.260986814"/>
    <n v="2.230359714"/>
    <n v="0.96937289999999998"/>
    <n v="-3.04260361"/>
    <n v="-4.4107190149999997"/>
    <n v="-7.4533226250000002"/>
    <n v="-1.6359018219999999"/>
    <n v="0.96182986000000004"/>
    <n v="-0.67407196199999997"/>
    <n v="0.172567584"/>
    <n v="0"/>
    <n v="0.172567584"/>
    <n v="-5.28013449"/>
    <n v="0.15575369999999999"/>
    <n v="-5.12438079"/>
    <n v="-0.63914230000000005"/>
  </r>
  <r>
    <s v="Steven Adams"/>
    <s v="adamsst01"/>
    <x v="2"/>
    <s v="RS"/>
    <x v="0"/>
    <n v="5830"/>
    <n v="2669"/>
    <n v="-0.98085431599999995"/>
    <n v="2.0177118360000001"/>
    <n v="1.0368575200000001"/>
    <n v="4.096159385"/>
    <n v="1.249909739"/>
    <n v="5.3460691239999996"/>
    <n v="1.7859854000000001E-2"/>
    <n v="1.927334007"/>
    <n v="1.9451938609999999"/>
    <n v="6.4288831579999997"/>
    <n v="6.4288831579999997"/>
    <n v="0"/>
    <n v="-0.17032894100000001"/>
    <n v="3.1337717619999998"/>
    <n v="2.9634428220000002"/>
    <n v="0.56309629999999999"/>
  </r>
  <r>
    <s v="Bam Adebayo"/>
    <s v="adebaba01"/>
    <x v="1"/>
    <s v="PO"/>
    <x v="9"/>
    <n v="177"/>
    <n v="77"/>
    <n v="-4.5051436369999998"/>
    <n v="-2.2800915399999999"/>
    <n v="-6.7852351759999996"/>
    <n v="-2.1356755590000001"/>
    <n v="-4.179372377"/>
    <n v="-6.315047936"/>
    <n v="-4.3054196119999997"/>
    <n v="-2.773125082"/>
    <n v="-7.0785446939999996"/>
    <n v="-0.17674582999999999"/>
    <n v="0"/>
    <n v="-0.17674582999999999"/>
    <n v="-3.2058451969999999"/>
    <n v="-3.7354148739999999"/>
    <n v="-6.9412600720000004"/>
    <n v="0.75885576799999999"/>
  </r>
  <r>
    <s v="Bam Adebayo"/>
    <s v="adebaba01"/>
    <x v="1"/>
    <s v="RS"/>
    <x v="9"/>
    <n v="2744"/>
    <n v="1368"/>
    <n v="-1.9416551"/>
    <n v="1.092862376"/>
    <n v="-0.84879272400000005"/>
    <n v="-2.1817593880000001"/>
    <n v="1.801905257"/>
    <n v="-0.37985413099999998"/>
    <n v="-2.0848142470000002"/>
    <n v="1.2853863299999999"/>
    <n v="-0.79942791700000004"/>
    <n v="1.3488689620000001"/>
    <n v="1.3488689620000001"/>
    <n v="0"/>
    <n v="-2.6884785990000002"/>
    <n v="0.73263839600000003"/>
    <n v="-1.955840204"/>
    <n v="-0.91369151199999998"/>
  </r>
  <r>
    <s v="Bam Adebayo"/>
    <s v="adebaba01"/>
    <x v="2"/>
    <s v="RS"/>
    <x v="9"/>
    <n v="3965"/>
    <n v="1913"/>
    <n v="-1.9529890379999999"/>
    <n v="2.562255537"/>
    <n v="0.60926649899999996"/>
    <n v="-1.1473297899999999"/>
    <n v="2.5168001840000001"/>
    <n v="1.3694703939999999"/>
    <n v="-1.875309771"/>
    <n v="2.6760115080000002"/>
    <n v="0.80070173700000002"/>
    <n v="3.4512238210000001"/>
    <n v="3.4512238210000001"/>
    <n v="0"/>
    <n v="-2.1522826780000002"/>
    <n v="2.2783518690000002"/>
    <n v="0.126069191"/>
    <n v="-0.42070196900000001"/>
  </r>
  <r>
    <s v="Deng Adel"/>
    <s v="adelde01"/>
    <x v="2"/>
    <s v="RS"/>
    <x v="10"/>
    <n v="391"/>
    <n v="194"/>
    <n v="-6.1238174450000002"/>
    <n v="0.106191641"/>
    <n v="-6.0176258039999997"/>
    <n v="-5.4162293330000004"/>
    <n v="1.7943466699999999"/>
    <n v="-3.6218826640000001"/>
    <n v="-6.3337124300000003"/>
    <n v="0.55888310900000004"/>
    <n v="-5.7748293210000003"/>
    <n v="-0.29588576999999999"/>
    <n v="-0.29588576999999999"/>
    <n v="0"/>
    <n v="-6.2241521530000004"/>
    <n v="-2.1113085649999999"/>
    <n v="-8.3354607170000001"/>
    <n v="-1.1941905829999999"/>
  </r>
  <r>
    <s v="Jeff Adrien"/>
    <s v="adrieje01"/>
    <x v="3"/>
    <s v="RS"/>
    <x v="11"/>
    <n v="1381"/>
    <n v="705"/>
    <n v="3.1510824E-2"/>
    <n v="-2.8935089280000001"/>
    <n v="-2.861998104"/>
    <n v="3.2777411339999998"/>
    <n v="-2.6696426560000002"/>
    <n v="0.60809847800000005"/>
    <n v="0.76774879799999995"/>
    <n v="-2.9426874829999998"/>
    <n v="-2.1749386849999999"/>
    <n v="0.20596816000000001"/>
    <n v="0.20596816000000001"/>
    <n v="0"/>
    <n v="-0.10931297299999999"/>
    <n v="-2.3924672509999998"/>
    <n v="-2.501780224"/>
    <n v="-0.40630798000000001"/>
  </r>
  <r>
    <s v="Jeff Adrien"/>
    <s v="adrieje01"/>
    <x v="3"/>
    <s v="RS"/>
    <x v="12"/>
    <n v="527"/>
    <n v="256"/>
    <n v="-0.47856912699999998"/>
    <n v="-0.73066847199999996"/>
    <n v="-1.2092375989999999"/>
    <n v="-4.9570815479999997"/>
    <n v="3.5096896630000001"/>
    <n v="-1.447391885"/>
    <n v="-1.4157093759999999"/>
    <n v="9.3060712000000004E-2"/>
    <n v="-1.3226486630000001"/>
    <n v="0.185889794"/>
    <n v="0.185889794"/>
    <n v="0"/>
    <n v="-2.449240729"/>
    <n v="0.181355617"/>
    <n v="-2.2678851120000001"/>
    <n v="-0.27693690999999998"/>
  </r>
  <r>
    <s v="Jeff Adrien"/>
    <s v="adrieje01"/>
    <x v="4"/>
    <s v="RS"/>
    <x v="13"/>
    <n v="442"/>
    <n v="215"/>
    <n v="-1.16445614"/>
    <n v="2.1467033E-2"/>
    <n v="-1.142989107"/>
    <n v="-0.34655183299999998"/>
    <n v="3.7520392500000002"/>
    <n v="3.4054874169999998"/>
    <n v="-1.0416144380000001"/>
    <n v="0.91708326299999998"/>
    <n v="-0.12453117499999999"/>
    <n v="0.28829406400000002"/>
    <n v="0.28829406400000002"/>
    <n v="0"/>
    <n v="-1.6672302939999999"/>
    <n v="-0.43953281700000002"/>
    <n v="-2.1067631109999998"/>
    <n v="9.9396392E-2"/>
  </r>
  <r>
    <s v="Arron Afflalo"/>
    <s v="afflaar01"/>
    <x v="3"/>
    <s v="RS"/>
    <x v="14"/>
    <n v="5047"/>
    <n v="2552"/>
    <n v="1.5612801249999999"/>
    <n v="-2.6375790910000001"/>
    <n v="-1.076298966"/>
    <n v="-0.86484114199999995"/>
    <n v="-3.7777330099999999"/>
    <n v="-4.642574153"/>
    <n v="1.22425804"/>
    <n v="-3.0231861599999998"/>
    <n v="-1.79892812"/>
    <n v="1.231903915"/>
    <n v="1.231903915"/>
    <n v="0"/>
    <n v="0.41137647599999999"/>
    <n v="-2.7718311959999999"/>
    <n v="-2.3604547189999998"/>
    <n v="-0.49730893999999998"/>
  </r>
  <r>
    <s v="Arron Afflalo"/>
    <s v="afflaar01"/>
    <x v="4"/>
    <s v="PO"/>
    <x v="15"/>
    <n v="119"/>
    <n v="60"/>
    <n v="-7.361684146"/>
    <n v="-7.1184700669999996"/>
    <n v="-14.48015421"/>
    <n v="-15.850652569999999"/>
    <n v="-2.4325029269999998"/>
    <n v="-18.283155499999999"/>
    <n v="-9.6363165370000008"/>
    <n v="-6.4785888710000004"/>
    <n v="-16.114905409999999"/>
    <n v="-0.42186238799999998"/>
    <n v="0"/>
    <n v="-0.42186238799999998"/>
    <n v="-6.3176949980000003"/>
    <n v="-8.2905807280000001"/>
    <n v="-14.608275730000001"/>
    <n v="-2.1588600999999999E-2"/>
  </r>
  <r>
    <s v="Arron Afflalo"/>
    <s v="afflaar01"/>
    <x v="4"/>
    <s v="RS"/>
    <x v="16"/>
    <n v="3516"/>
    <n v="1750"/>
    <n v="-0.49695770099999997"/>
    <n v="-2.0378671690000001"/>
    <n v="-2.53482487"/>
    <n v="-1.5922086879999999"/>
    <n v="0.77331873500000003"/>
    <n v="-0.818889953"/>
    <n v="-0.74244893899999997"/>
    <n v="-1.544396688"/>
    <n v="-2.2868456259999999"/>
    <n v="0.41010507499999999"/>
    <n v="0.41010507499999999"/>
    <n v="0"/>
    <n v="-1.3389918919999999"/>
    <n v="-1.370428658"/>
    <n v="-2.7094205499999999"/>
    <n v="-0.79361273099999996"/>
  </r>
  <r>
    <s v="Arron Afflalo"/>
    <s v="afflaar01"/>
    <x v="4"/>
    <s v="RS"/>
    <x v="15"/>
    <n v="1490"/>
    <n v="752"/>
    <n v="-1.6388498680000001"/>
    <n v="-1.201953407"/>
    <n v="-2.8408032749999999"/>
    <n v="2.6265228760000001"/>
    <n v="-2.5527858559999999"/>
    <n v="7.3737019000000001E-2"/>
    <n v="-0.86956591900000002"/>
    <n v="-1.59318815"/>
    <n v="-2.4627540689999998"/>
    <n v="0.109697472"/>
    <n v="0.109697472"/>
    <n v="0"/>
    <n v="-1.298312675"/>
    <n v="-0.64363761100000005"/>
    <n v="-1.941950286"/>
    <n v="-0.44401502500000001"/>
  </r>
  <r>
    <s v="Arron Afflalo"/>
    <s v="afflaar01"/>
    <x v="5"/>
    <s v="RS"/>
    <x v="3"/>
    <n v="4648"/>
    <n v="2371"/>
    <n v="-0.90205941499999998"/>
    <n v="-2.108745951"/>
    <n v="-3.0108053670000001"/>
    <n v="0.610708527"/>
    <n v="-3.333767098"/>
    <n v="-2.7230585710000001"/>
    <n v="-0.62541026099999997"/>
    <n v="-2.4813389240000001"/>
    <n v="-3.106749185"/>
    <n v="-0.42446042299999998"/>
    <n v="-0.42446042299999998"/>
    <n v="0"/>
    <n v="-0.840530106"/>
    <n v="-2.3751439510000001"/>
    <n v="-3.2156740579999998"/>
    <n v="-1.606045594"/>
  </r>
  <r>
    <s v="Arron Afflalo"/>
    <s v="afflaar01"/>
    <x v="0"/>
    <s v="RS"/>
    <x v="2"/>
    <n v="3146"/>
    <n v="1580"/>
    <n v="-0.84488126200000002"/>
    <n v="-4.7238156299999998"/>
    <n v="-5.5686968920000002"/>
    <n v="-2.6246657359999999"/>
    <n v="-3.652299754"/>
    <n v="-6.2769654910000003"/>
    <n v="-1.252486813"/>
    <n v="-4.7572882170000002"/>
    <n v="-6.0097750300000001"/>
    <n v="-2.593034888"/>
    <n v="-2.593034888"/>
    <n v="0"/>
    <n v="-1.84469576"/>
    <n v="-4.2402560219999996"/>
    <n v="-6.0849517820000001"/>
    <n v="-1.296124622"/>
  </r>
  <r>
    <s v="Arron Afflalo"/>
    <s v="afflaar01"/>
    <x v="1"/>
    <s v="RS"/>
    <x v="14"/>
    <n v="1389"/>
    <n v="682"/>
    <n v="-2.9467062089999998"/>
    <n v="-1.681921164"/>
    <n v="-4.6286273729999996"/>
    <n v="-1.8561357489999999"/>
    <n v="-0.59543340099999997"/>
    <n v="-2.4515691500000001"/>
    <n v="-2.858956209"/>
    <n v="-1.524033967"/>
    <n v="-4.3829901759999998"/>
    <n v="-0.562242617"/>
    <n v="-0.562242617"/>
    <n v="0"/>
    <n v="-3.6338026939999999"/>
    <n v="-3.0407358150000001"/>
    <n v="-6.6745385099999996"/>
    <n v="-1.041661365"/>
  </r>
  <r>
    <s v="Alexis Ajinca"/>
    <s v="ajincal01"/>
    <x v="3"/>
    <s v="RS"/>
    <x v="17"/>
    <n v="1855"/>
    <n v="951"/>
    <n v="-2.2052968000000002"/>
    <n v="-0.79243783999999995"/>
    <n v="-2.9977346410000001"/>
    <n v="-0.85493519900000003"/>
    <n v="-0.52787062200000001"/>
    <n v="-1.382805821"/>
    <n v="-2.0546066679999999"/>
    <n v="-0.75344482000000002"/>
    <n v="-2.8080514889999999"/>
    <n v="-2.8102436000000001E-2"/>
    <n v="-2.8102436000000001E-2"/>
    <n v="0"/>
    <n v="-1.7419462450000001"/>
    <n v="-0.19430376099999999"/>
    <n v="-1.9362500060000001"/>
    <n v="-0.21847354399999999"/>
  </r>
  <r>
    <s v="Alexis Ajinca"/>
    <s v="ajincal01"/>
    <x v="4"/>
    <s v="PO"/>
    <x v="17"/>
    <n v="21"/>
    <n v="10"/>
    <n v="15.501397000000001"/>
    <n v="-3.561583739"/>
    <n v="11.939813259999999"/>
    <n v="6.0611470819999997"/>
    <n v="-27.988287660000001"/>
    <n v="-21.92714058"/>
    <n v="14.3890619"/>
    <n v="-8.7171703580000006"/>
    <n v="5.6718915409999999"/>
    <n v="4.4221655999999998E-2"/>
    <n v="0"/>
    <n v="4.4221655999999998E-2"/>
    <n v="13.522957249999999"/>
    <n v="-1.5627664859999999"/>
    <n v="11.96019076"/>
    <n v="-0.20540798299999999"/>
  </r>
  <r>
    <s v="Alexis Ajinca"/>
    <s v="ajincal01"/>
    <x v="4"/>
    <s v="RS"/>
    <x v="17"/>
    <n v="1844"/>
    <n v="957"/>
    <n v="-0.37776226699999998"/>
    <n v="1.497825655"/>
    <n v="1.1200633879999999"/>
    <n v="-0.978114873"/>
    <n v="0.89921906299999999"/>
    <n v="-7.8895809999999997E-2"/>
    <n v="-0.56559156899999996"/>
    <n v="1.4905155139999999"/>
    <n v="0.92492394499999997"/>
    <n v="1.7932864820000001"/>
    <n v="1.7932864820000001"/>
    <n v="0"/>
    <n v="-1.222980138"/>
    <n v="1.248121949"/>
    <n v="2.5141811E-2"/>
    <n v="-5.5422212999999998E-2"/>
  </r>
  <r>
    <s v="Alexis Ajinca"/>
    <s v="ajincal01"/>
    <x v="5"/>
    <s v="RS"/>
    <x v="17"/>
    <n v="1777"/>
    <n v="861"/>
    <n v="-3.2892919200000001"/>
    <n v="0.83290986300000003"/>
    <n v="-2.4563820569999999"/>
    <n v="-3.1159264360000001"/>
    <n v="2.5218495519999999"/>
    <n v="-0.59407688400000003"/>
    <n v="-3.4440590379999998"/>
    <n v="1.2915654999999999"/>
    <n v="-2.1524935379999999"/>
    <n v="0.26283821600000001"/>
    <n v="0.26283821600000001"/>
    <n v="0"/>
    <n v="-3.4094998940000001"/>
    <n v="0.79734345600000001"/>
    <n v="-2.612156438"/>
    <n v="0.13560182500000001"/>
  </r>
  <r>
    <s v="Alexis Ajinca"/>
    <s v="ajincal01"/>
    <x v="0"/>
    <s v="RS"/>
    <x v="17"/>
    <n v="1223"/>
    <n v="584"/>
    <n v="-4.7467371470000002"/>
    <n v="1.7194393880000001"/>
    <n v="-3.0272977590000001"/>
    <n v="-2.0925321650000002"/>
    <n v="-1.0949956919999999"/>
    <n v="-3.1875278570000001"/>
    <n v="-4.4367394259999999"/>
    <n v="1.2298356429999999"/>
    <n v="-3.206903783"/>
    <n v="-0.13631464300000001"/>
    <n v="-0.13631464300000001"/>
    <n v="0"/>
    <n v="-3.801996307"/>
    <n v="1.020942858"/>
    <n v="-2.7810534480000002"/>
    <n v="0.12757212100000001"/>
  </r>
  <r>
    <s v="DeVaughn Akoon-Purcell"/>
    <s v="akoonde01"/>
    <x v="2"/>
    <s v="RS"/>
    <x v="16"/>
    <n v="49"/>
    <n v="22"/>
    <n v="-2.930857794"/>
    <n v="-1.7048153340000001"/>
    <n v="-4.6356731279999996"/>
    <n v="1.961417556"/>
    <n v="2.6823141009999998"/>
    <n v="4.6437316580000001"/>
    <n v="-2.2294994689999998"/>
    <n v="-1.0198397910000001"/>
    <n v="-3.2493392600000002"/>
    <n v="-5.5555789999999997E-3"/>
    <n v="-5.5555789999999997E-3"/>
    <n v="0"/>
    <n v="-1.262366442"/>
    <n v="0.66152001999999999"/>
    <n v="-0.60084642300000002"/>
    <n v="-0.894707629"/>
  </r>
  <r>
    <s v="Furkan Aldemir"/>
    <s v="aldemfu01"/>
    <x v="4"/>
    <s v="RS"/>
    <x v="18"/>
    <n v="1087"/>
    <n v="540"/>
    <n v="-0.69362098699999997"/>
    <n v="-1.2157248700000001"/>
    <n v="-1.9093458569999999"/>
    <n v="1.2435032100000001"/>
    <n v="-3.0416030300000001"/>
    <n v="-1.79809982"/>
    <n v="-0.31822836199999999"/>
    <n v="-1.661918132"/>
    <n v="-1.9801464950000001"/>
    <n v="0.21216463999999999"/>
    <n v="0.21216463999999999"/>
    <n v="0"/>
    <n v="-1.756878546"/>
    <n v="-1.1010174370000001"/>
    <n v="-2.8578959830000001"/>
    <n v="2.8863508999999999E-2"/>
  </r>
  <r>
    <s v="Cole Aldrich"/>
    <s v="aldrico01"/>
    <x v="3"/>
    <s v="RS"/>
    <x v="3"/>
    <n v="658"/>
    <n v="330"/>
    <n v="-0.34128218199999999"/>
    <n v="4.9673338339999997"/>
    <n v="4.6260516520000001"/>
    <n v="-0.98570883300000001"/>
    <n v="-1.767608882"/>
    <n v="-2.7533177150000001"/>
    <n v="-0.50818712399999999"/>
    <n v="3.896700735"/>
    <n v="3.388513611"/>
    <n v="1.0287373799999999"/>
    <n v="1.0287373799999999"/>
    <n v="0"/>
    <n v="-1.1301157639999999"/>
    <n v="1.73834343"/>
    <n v="0.60822766500000003"/>
    <n v="-0.44356811200000001"/>
  </r>
  <r>
    <s v="Cole Aldrich"/>
    <s v="aldrico01"/>
    <x v="4"/>
    <s v="RS"/>
    <x v="3"/>
    <n v="1915"/>
    <n v="976"/>
    <n v="-1.8736280320000001"/>
    <n v="1.6530669490000001"/>
    <n v="-0.22056108399999999"/>
    <n v="-6.1278598930000001"/>
    <n v="-0.102463994"/>
    <n v="-6.2303238869999999"/>
    <n v="-2.7880458699999999"/>
    <n v="1.4596428610000001"/>
    <n v="-1.3284030090000001"/>
    <n v="0.70971653800000001"/>
    <n v="0.70971653800000001"/>
    <n v="0"/>
    <n v="-2.3735818260000001"/>
    <n v="0.637865935"/>
    <n v="-1.735715892"/>
    <n v="0.24721325399999999"/>
  </r>
  <r>
    <s v="Cole Aldrich"/>
    <s v="aldrico01"/>
    <x v="5"/>
    <s v="PO"/>
    <x v="19"/>
    <n v="158"/>
    <n v="77"/>
    <n v="0.55776353400000001"/>
    <n v="7.4985427900000001"/>
    <n v="8.0563063239999995"/>
    <n v="1.282492639"/>
    <n v="0.89461828200000004"/>
    <n v="2.1771109210000001"/>
    <n v="0.86405923299999998"/>
    <n v="6.4942981910000004"/>
    <n v="7.3583574240000003"/>
    <n v="0.40991048600000002"/>
    <n v="0"/>
    <n v="0.40991048600000002"/>
    <n v="-2.1363169759999998"/>
    <n v="7.9016462069999998"/>
    <n v="5.7653292309999999"/>
    <n v="8.0370892999999999E-2"/>
  </r>
  <r>
    <s v="Cole Aldrich"/>
    <s v="aldrico01"/>
    <x v="5"/>
    <s v="RS"/>
    <x v="19"/>
    <n v="1612"/>
    <n v="800"/>
    <n v="-1.285978947"/>
    <n v="2.5470312179999999"/>
    <n v="1.2610522719999999"/>
    <n v="-2.101452053"/>
    <n v="2.1001835930000001"/>
    <n v="-1.2684599999999999E-3"/>
    <n v="-1.556803436"/>
    <n v="2.5302771659999999"/>
    <n v="0.97347372899999995"/>
    <n v="1.5263496889999999"/>
    <n v="1.5263496889999999"/>
    <n v="0"/>
    <n v="-0.70196760899999999"/>
    <n v="3.7544768830000002"/>
    <n v="3.0525092740000002"/>
    <n v="0.42282698499999999"/>
  </r>
  <r>
    <s v="Cole Aldrich"/>
    <s v="aldrico01"/>
    <x v="0"/>
    <s v="RS"/>
    <x v="13"/>
    <n v="1088"/>
    <n v="531"/>
    <n v="-2.353657181"/>
    <n v="-0.17246434799999999"/>
    <n v="-2.5261215290000001"/>
    <n v="-0.24505069199999999"/>
    <n v="-0.45816316600000001"/>
    <n v="-0.70321385700000005"/>
    <n v="-2.0403798580000001"/>
    <n v="-0.17378886700000001"/>
    <n v="-2.2141687239999999"/>
    <n v="0.14446450599999999"/>
    <n v="0.14446450599999999"/>
    <n v="0"/>
    <n v="-2.4494682569999999"/>
    <n v="0.79397984399999999"/>
    <n v="-1.655488413"/>
    <n v="-0.47358840899999999"/>
  </r>
  <r>
    <s v="Cole Aldrich"/>
    <s v="aldrico01"/>
    <x v="1"/>
    <s v="RS"/>
    <x v="13"/>
    <n v="111"/>
    <n v="49"/>
    <n v="-7.0437630840000001"/>
    <n v="-6.7937732290000001"/>
    <n v="-13.837536310000001"/>
    <n v="-1.175560325"/>
    <n v="5.165456131"/>
    <n v="3.9898958050000002"/>
    <n v="-6.2947585459999997"/>
    <n v="-4.6802850429999996"/>
    <n v="-10.97504359"/>
    <n v="-0.20586342299999999"/>
    <n v="-0.20586342299999999"/>
    <n v="0"/>
    <n v="-5.2294974749999996"/>
    <n v="-4.050028846"/>
    <n v="-9.2795263220000006"/>
    <n v="0.115286953"/>
  </r>
  <r>
    <s v="LaMarcus Aldridge"/>
    <s v="aldrila01"/>
    <x v="3"/>
    <s v="PO"/>
    <x v="15"/>
    <n v="869"/>
    <n v="441"/>
    <n v="3.0148919969999999"/>
    <n v="1.361238237"/>
    <n v="4.3761302349999998"/>
    <n v="2.700079643"/>
    <n v="8.2053498489999992"/>
    <n v="10.90542949"/>
    <n v="3.1249929519999999"/>
    <n v="2.8916445419999999"/>
    <n v="6.0166374940000003"/>
    <n v="2.0244341430000001"/>
    <n v="0"/>
    <n v="2.0244341430000001"/>
    <n v="2.4159395890000002"/>
    <n v="2.8806239499999999"/>
    <n v="5.2965635390000001"/>
    <n v="-0.45167616599999999"/>
  </r>
  <r>
    <s v="LaMarcus Aldridge"/>
    <s v="aldrila01"/>
    <x v="3"/>
    <s v="RS"/>
    <x v="15"/>
    <n v="4993"/>
    <n v="2498"/>
    <n v="0.71675757699999998"/>
    <n v="1.931853343"/>
    <n v="2.6486109199999999"/>
    <n v="2.9580481239999998"/>
    <n v="2.748722119"/>
    <n v="5.7067702430000002"/>
    <n v="1.139124681"/>
    <n v="2.227973419"/>
    <n v="3.3670981000000002"/>
    <n v="7.7215837949999999"/>
    <n v="7.7215837949999999"/>
    <n v="0"/>
    <n v="1.9562809109999999"/>
    <n v="2.4309015180000002"/>
    <n v="4.3871824290000001"/>
    <n v="-0.91697196599999997"/>
  </r>
  <r>
    <s v="LaMarcus Aldridge"/>
    <s v="aldrila01"/>
    <x v="4"/>
    <s v="PO"/>
    <x v="15"/>
    <n v="398"/>
    <n v="208"/>
    <n v="0.84127985800000005"/>
    <n v="1.532009543"/>
    <n v="2.3732894010000001"/>
    <n v="-0.83487150700000001"/>
    <n v="-12.66302701"/>
    <n v="-13.49789852"/>
    <n v="0.527665053"/>
    <n v="-1.2820072280000001"/>
    <n v="-0.75434217400000003"/>
    <n v="0.214813805"/>
    <n v="0"/>
    <n v="0.214813805"/>
    <n v="1.177542892"/>
    <n v="-2.4610534120000001"/>
    <n v="-1.2835105200000001"/>
    <n v="-1.594854411"/>
  </r>
  <r>
    <s v="LaMarcus Aldridge"/>
    <s v="aldrila01"/>
    <x v="4"/>
    <s v="RS"/>
    <x v="15"/>
    <n v="4987"/>
    <n v="2512"/>
    <n v="2.0252642829999998"/>
    <n v="2.1578767820000002"/>
    <n v="4.183141065"/>
    <n v="3.684096399"/>
    <n v="0.29209494699999999"/>
    <n v="3.9761913469999999"/>
    <n v="2.4181685430000002"/>
    <n v="1.87072375"/>
    <n v="4.288892293"/>
    <n v="8.9379729460000004"/>
    <n v="8.9379729460000004"/>
    <n v="0"/>
    <n v="2.3481212619999998"/>
    <n v="1.987605324"/>
    <n v="4.3357265859999998"/>
    <n v="-0.88471745700000004"/>
  </r>
  <r>
    <s v="LaMarcus Aldridge"/>
    <s v="aldrila01"/>
    <x v="5"/>
    <s v="PO"/>
    <x v="20"/>
    <n v="654"/>
    <n v="337"/>
    <n v="2.8387264490000002"/>
    <n v="2.22867266"/>
    <n v="5.0673991090000001"/>
    <n v="-0.97461730899999999"/>
    <n v="2.7734750720000001"/>
    <n v="1.798857763"/>
    <n v="2.0598075960000002"/>
    <n v="2.3731448670000002"/>
    <n v="4.4329524630000003"/>
    <n v="1.2693405760000001"/>
    <n v="0"/>
    <n v="1.2693405760000001"/>
    <n v="-0.293358273"/>
    <n v="2.2039993660000001"/>
    <n v="1.910641093"/>
    <n v="-0.32911953700000002"/>
  </r>
  <r>
    <s v="LaMarcus Aldridge"/>
    <s v="aldrila01"/>
    <x v="5"/>
    <s v="RS"/>
    <x v="20"/>
    <n v="4442"/>
    <n v="2261"/>
    <n v="0.83329160099999999"/>
    <n v="1.9613330659999999"/>
    <n v="2.7946246669999999"/>
    <n v="0.93022323100000004"/>
    <n v="-0.26173676800000001"/>
    <n v="0.66848646199999995"/>
    <n v="0.82342744300000004"/>
    <n v="1.5049980430000001"/>
    <n v="2.328425486"/>
    <n v="5.7901297190000003"/>
    <n v="5.7901297190000003"/>
    <n v="0"/>
    <n v="0.63382404299999995"/>
    <n v="1.988394405"/>
    <n v="2.6222184479999999"/>
    <n v="-1.136663945"/>
  </r>
  <r>
    <s v="LaMarcus Aldridge"/>
    <s v="aldrila01"/>
    <x v="0"/>
    <s v="PO"/>
    <x v="20"/>
    <n v="1040"/>
    <n v="537"/>
    <n v="-2.053501212"/>
    <n v="-1.2899443530000001"/>
    <n v="-3.3434455650000001"/>
    <n v="-8.0833308679999991"/>
    <n v="-2.1567233319999999"/>
    <n v="-10.240054199999999"/>
    <n v="-3.4968651880000001"/>
    <n v="-1.5734644680000001"/>
    <n v="-5.0703296550000001"/>
    <n v="-0.64851588699999996"/>
    <n v="0"/>
    <n v="-0.64851588699999996"/>
    <n v="-2.0218222199999998"/>
    <n v="-0.62640818799999998"/>
    <n v="-2.6482304079999999"/>
    <n v="-1.0515939830000001"/>
  </r>
  <r>
    <s v="LaMarcus Aldridge"/>
    <s v="aldrila01"/>
    <x v="0"/>
    <s v="RS"/>
    <x v="20"/>
    <n v="4537"/>
    <n v="2335"/>
    <n v="-0.931031151"/>
    <n v="2.204795818"/>
    <n v="1.2737646680000001"/>
    <n v="-0.44351032099999999"/>
    <n v="-0.69709180299999995"/>
    <n v="-1.1406021239999999"/>
    <n v="-0.91118729099999995"/>
    <n v="1.6550236410000001"/>
    <n v="0.74383635100000001"/>
    <n v="4.0856608699999999"/>
    <n v="4.0856608699999999"/>
    <n v="0"/>
    <n v="-0.45003664700000001"/>
    <n v="1.950660659"/>
    <n v="1.5006240120000001"/>
    <n v="-1.8053431929999999"/>
  </r>
  <r>
    <s v="LaMarcus Aldridge"/>
    <s v="aldrila01"/>
    <x v="1"/>
    <s v="PO"/>
    <x v="20"/>
    <n v="350"/>
    <n v="177"/>
    <n v="2.8501271400000001"/>
    <n v="-0.24135179200000001"/>
    <n v="2.608775348"/>
    <n v="-0.89944236099999997"/>
    <n v="2.3360965889999998"/>
    <n v="1.4366542280000001"/>
    <n v="2.3031554339999998"/>
    <n v="0.26582678900000001"/>
    <n v="2.5689822229999999"/>
    <n v="0.49423230699999998"/>
    <n v="0"/>
    <n v="0.49423230699999998"/>
    <n v="2.2284858650000001"/>
    <n v="3.8569156E-2"/>
    <n v="2.267055021"/>
    <n v="-0.229158055"/>
  </r>
  <r>
    <s v="LaMarcus Aldridge"/>
    <s v="aldrila01"/>
    <x v="1"/>
    <s v="RS"/>
    <x v="20"/>
    <n v="4948"/>
    <n v="2509"/>
    <n v="2.048081566"/>
    <n v="1.1172662179999999"/>
    <n v="3.1653477840000002"/>
    <n v="4.041172317"/>
    <n v="2.6695609760000001"/>
    <n v="6.7107332919999996"/>
    <n v="2.619059633"/>
    <n v="1.4517865219999999"/>
    <n v="4.0708461549999999"/>
    <n v="8.5825868120000006"/>
    <n v="8.5825868120000006"/>
    <n v="0"/>
    <n v="2.4245581700000001"/>
    <n v="1.67204497"/>
    <n v="4.09660314"/>
    <n v="-1.689635521"/>
  </r>
  <r>
    <s v="LaMarcus Aldridge"/>
    <s v="aldrila01"/>
    <x v="2"/>
    <s v="PO"/>
    <x v="20"/>
    <n v="477"/>
    <n v="244"/>
    <n v="1.6384925720000001"/>
    <n v="0.81261229800000001"/>
    <n v="2.4511048710000001"/>
    <n v="-8.4894861660000007"/>
    <n v="12.8515014"/>
    <n v="4.3620152350000003"/>
    <n v="-0.48921967500000002"/>
    <n v="3.431755817"/>
    <n v="2.9425361429999999"/>
    <n v="0.72504561300000003"/>
    <n v="0"/>
    <n v="0.72504561300000003"/>
    <n v="-1.577895045"/>
    <n v="5.1423403209999998"/>
    <n v="3.5644452759999998"/>
    <n v="-0.79370525199999997"/>
  </r>
  <r>
    <s v="LaMarcus Aldridge"/>
    <s v="aldrila01"/>
    <x v="2"/>
    <s v="RS"/>
    <x v="20"/>
    <n v="5506"/>
    <n v="2687"/>
    <n v="0.55670795699999998"/>
    <n v="1.883612815"/>
    <n v="2.4403207720000002"/>
    <n v="1.5961242579999999"/>
    <n v="-1.7864152950000001"/>
    <n v="-0.190291037"/>
    <n v="0.747157246"/>
    <n v="1.239482717"/>
    <n v="1.986639963"/>
    <n v="6.4124868880000001"/>
    <n v="6.4124868880000001"/>
    <n v="0"/>
    <n v="0.79758574500000001"/>
    <n v="0.84806156799999999"/>
    <n v="1.645647313"/>
    <n v="-1.2713947699999999"/>
  </r>
  <r>
    <s v="Cliff Alexander"/>
    <s v="alexacl01"/>
    <x v="5"/>
    <s v="RS"/>
    <x v="15"/>
    <n v="78"/>
    <n v="36"/>
    <n v="-5.0802608129999998"/>
    <n v="4.0827013729999999"/>
    <n v="-0.99755943999999996"/>
    <n v="-9.7170443039999999"/>
    <n v="-2.9382217289999999"/>
    <n v="-12.65526603"/>
    <n v="-6.354905756"/>
    <n v="2.8981824839999999"/>
    <n v="-3.4567232730000002"/>
    <n v="-1.2889206E-2"/>
    <n v="-1.2889206E-2"/>
    <n v="0"/>
    <n v="-4.0731260809999998"/>
    <n v="-1.865014645"/>
    <n v="-5.9381407270000004"/>
    <n v="-0.68741090400000004"/>
  </r>
  <r>
    <s v="Rawle Alkins"/>
    <s v="alkinra01"/>
    <x v="2"/>
    <s v="RS"/>
    <x v="21"/>
    <n v="255"/>
    <n v="120"/>
    <n v="-4.6350932140000003"/>
    <n v="-1.9425491050000001"/>
    <n v="-6.5776423189999997"/>
    <n v="1.5484946479999999"/>
    <n v="-2.7391239669999998"/>
    <n v="-1.1906293189999999"/>
    <n v="-3.5384364179999999"/>
    <n v="-2.1618810709999998"/>
    <n v="-5.7003174889999997"/>
    <n v="-0.180513697"/>
    <n v="-0.180513697"/>
    <n v="0"/>
    <n v="-5.3398350450000001"/>
    <n v="-3.4139781870000001"/>
    <n v="-8.7538132320000006"/>
    <n v="-6.5753685000000006E-2"/>
  </r>
  <r>
    <s v="Grayson Allen"/>
    <s v="allengr01"/>
    <x v="2"/>
    <s v="PO"/>
    <x v="22"/>
    <n v="32"/>
    <n v="14"/>
    <n v="-7.0446357810000002"/>
    <n v="-6.919957739"/>
    <n v="-13.964593519999999"/>
    <n v="-19.086385060000001"/>
    <n v="0.47702276999999998"/>
    <n v="-18.60936229"/>
    <n v="-9.8356999750000007"/>
    <n v="-5.8245381649999999"/>
    <n v="-15.660238140000001"/>
    <n v="-9.625736E-2"/>
    <n v="0"/>
    <n v="-9.625736E-2"/>
    <n v="-8.8324920420000002"/>
    <n v="-8.682235554"/>
    <n v="-17.514727600000001"/>
    <n v="1.2023438900000001"/>
  </r>
  <r>
    <s v="Grayson Allen"/>
    <s v="allengr01"/>
    <x v="2"/>
    <s v="RS"/>
    <x v="22"/>
    <n v="899"/>
    <n v="416"/>
    <n v="-4.2144467739999998"/>
    <n v="-4.62088345"/>
    <n v="-8.8353302239999998"/>
    <n v="-4.8342410979999997"/>
    <n v="-7.3466365639999998"/>
    <n v="-12.18087766"/>
    <n v="-4.6084338960000002"/>
    <n v="-5.5392204730000003"/>
    <n v="-10.14765437"/>
    <n v="-1.5834980359999999"/>
    <n v="-1.5834980359999999"/>
    <n v="0"/>
    <n v="-3.9701367589999998"/>
    <n v="-4.5589081370000004"/>
    <n v="-8.5290448960000003"/>
    <n v="0.86953169399999997"/>
  </r>
  <r>
    <s v="Jarrett Allen"/>
    <s v="allenja01"/>
    <x v="1"/>
    <s v="RS"/>
    <x v="5"/>
    <n v="3002"/>
    <n v="1441"/>
    <n v="-3.0845892730000002"/>
    <n v="-1.087004233"/>
    <n v="-4.1715935059999998"/>
    <n v="-1.4810883180000001"/>
    <n v="-1.129924452"/>
    <n v="-2.6110127699999999"/>
    <n v="-2.9241593720000001"/>
    <n v="-1.1305348719999999"/>
    <n v="-4.0546942440000002"/>
    <n v="-0.95623672500000001"/>
    <n v="-0.95623672500000001"/>
    <n v="0"/>
    <n v="-3.021170337"/>
    <n v="-1.8208160360000001"/>
    <n v="-4.8419863730000001"/>
    <n v="-0.30736279999999999"/>
  </r>
  <r>
    <s v="Jarrett Allen"/>
    <s v="allenja01"/>
    <x v="2"/>
    <s v="PO"/>
    <x v="5"/>
    <n v="245"/>
    <n v="110"/>
    <n v="0.58301727000000003"/>
    <n v="-9.2227608290000003"/>
    <n v="-8.6397435579999993"/>
    <n v="-8.2551608180000002"/>
    <n v="-0.43511015199999997"/>
    <n v="-8.6902709700000003"/>
    <n v="-1.2080317009999999"/>
    <n v="-7.93145714"/>
    <n v="-9.1394888410000004"/>
    <n v="-0.37819788700000001"/>
    <n v="0"/>
    <n v="-0.37819788700000001"/>
    <n v="-3.2789786099999998"/>
    <n v="-7.2426235749999996"/>
    <n v="-10.52160218"/>
    <n v="2.247687918"/>
  </r>
  <r>
    <s v="Jarrett Allen"/>
    <s v="allenja01"/>
    <x v="2"/>
    <s v="RS"/>
    <x v="5"/>
    <n v="4478"/>
    <n v="2096"/>
    <n v="-2.239966457"/>
    <n v="-2.1447100149999998"/>
    <n v="-4.3846764709999997"/>
    <n v="1.84558935"/>
    <n v="-4.6022625389999998"/>
    <n v="-2.7566731889999998"/>
    <n v="-1.5230074709999999"/>
    <n v="-2.8054115830000002"/>
    <n v="-4.3284190540000003"/>
    <n v="-1.6884391030000001"/>
    <n v="-1.6884391030000001"/>
    <n v="0"/>
    <n v="-1.515219146"/>
    <n v="-1.7709664620000001"/>
    <n v="-3.2861856079999998"/>
    <n v="3.0828739000000001E-2"/>
  </r>
  <r>
    <s v="Kadeem Allen"/>
    <s v="allenka01"/>
    <x v="1"/>
    <s v="RS"/>
    <x v="23"/>
    <n v="226"/>
    <n v="107"/>
    <n v="-5.8336405659999997"/>
    <n v="-2.3603201669999998"/>
    <n v="-8.1939607339999991"/>
    <n v="-6.8065335740000004"/>
    <n v="3.7108701279999998"/>
    <n v="-3.0956634470000002"/>
    <n v="-6.3793001350000003"/>
    <n v="-1.2635628000000001"/>
    <n v="-7.6428629350000001"/>
    <n v="-0.26843963500000001"/>
    <n v="-0.26843963500000001"/>
    <n v="0"/>
    <n v="-5.644618908"/>
    <n v="-1.8294925390000001"/>
    <n v="-7.4741114470000003"/>
    <n v="0.49444313899999998"/>
  </r>
  <r>
    <s v="Kadeem Allen"/>
    <s v="allenka01"/>
    <x v="2"/>
    <s v="RS"/>
    <x v="3"/>
    <n v="870"/>
    <n v="416"/>
    <n v="1.660237269"/>
    <n v="-0.73541311300000001"/>
    <n v="0.92482415600000001"/>
    <n v="2.7253609299999999"/>
    <n v="-2.2006228449999998"/>
    <n v="0.52473808600000005"/>
    <n v="2.0781383099999999"/>
    <n v="-1.023795247"/>
    <n v="1.0543430629999999"/>
    <n v="0.80139051299999997"/>
    <n v="0.80139051299999997"/>
    <n v="0"/>
    <n v="1.1297827469999999"/>
    <n v="-1.3332980320000001"/>
    <n v="-0.20351528499999999"/>
    <n v="-0.76429907600000002"/>
  </r>
  <r>
    <s v="Lavoy Allen"/>
    <s v="allenla01"/>
    <x v="3"/>
    <s v="PO"/>
    <x v="24"/>
    <n v="31"/>
    <n v="15"/>
    <n v="-2.8773477459999999"/>
    <n v="6.5379282749999996"/>
    <n v="3.6605805290000002"/>
    <n v="7.1918159179999996"/>
    <n v="-0.94109245900000005"/>
    <n v="6.2507234589999996"/>
    <n v="-0.89321528299999997"/>
    <n v="5.3625606360000004"/>
    <n v="4.4693453529999996"/>
    <n v="5.6525635999999997E-2"/>
    <n v="0"/>
    <n v="5.6525635999999997E-2"/>
    <n v="-1.8251774549999999"/>
    <n v="1.3941985859999999"/>
    <n v="-0.43097886899999999"/>
    <n v="-0.74374689199999999"/>
  </r>
  <r>
    <s v="Lavoy Allen"/>
    <s v="allenla01"/>
    <x v="3"/>
    <s v="RS"/>
    <x v="18"/>
    <n v="2055"/>
    <n v="960"/>
    <n v="-2.493513343"/>
    <n v="-0.87965521099999999"/>
    <n v="-3.3731685539999998"/>
    <n v="-4.0667458019999998"/>
    <n v="2.4209261450000001"/>
    <n v="-1.645819658"/>
    <n v="-2.9136129209999999"/>
    <n v="-0.18067961299999999"/>
    <n v="-3.094292534"/>
    <n v="-0.16886633100000001"/>
    <n v="-0.16886633100000001"/>
    <n v="0"/>
    <n v="-3.0876853550000001"/>
    <n v="-1.1258517219999999"/>
    <n v="-4.2135370769999998"/>
    <n v="0.13343764599999999"/>
  </r>
  <r>
    <s v="Lavoy Allen"/>
    <s v="allenla01"/>
    <x v="3"/>
    <s v="RS"/>
    <x v="24"/>
    <n v="223"/>
    <n v="112"/>
    <n v="-0.88870620499999997"/>
    <n v="-2.372611526"/>
    <n v="-3.2613177310000001"/>
    <n v="-1.7566484529999999"/>
    <n v="-1.197892"/>
    <n v="-2.9545404529999999"/>
    <n v="-1.091182417"/>
    <n v="-2.35949176"/>
    <n v="-3.4506741779999999"/>
    <n v="-3.9920833000000003E-2"/>
    <n v="-3.9920833000000003E-2"/>
    <n v="0"/>
    <n v="-3.1038862969999998"/>
    <n v="-2.2552145260000001"/>
    <n v="-5.3591008240000004"/>
    <n v="-0.28117158399999997"/>
  </r>
  <r>
    <s v="Lavoy Allen"/>
    <s v="allenla01"/>
    <x v="4"/>
    <s v="RS"/>
    <x v="24"/>
    <n v="2116"/>
    <n v="1070"/>
    <n v="-1.0924718630000001"/>
    <n v="1.607812096"/>
    <n v="0.51534023299999998"/>
    <n v="2.4471776099999998"/>
    <n v="1.4731243510000001"/>
    <n v="3.9203019609999998"/>
    <n v="-0.40711655400000002"/>
    <n v="1.648250636"/>
    <n v="1.2411340829999999"/>
    <n v="2.1648943740000002"/>
    <n v="2.1648943740000002"/>
    <n v="0"/>
    <n v="-0.81194257299999995"/>
    <n v="0.62396000699999998"/>
    <n v="-0.18798256599999999"/>
    <n v="-0.61272049399999995"/>
  </r>
  <r>
    <s v="Lavoy Allen"/>
    <s v="allenla01"/>
    <x v="5"/>
    <s v="PO"/>
    <x v="24"/>
    <n v="102"/>
    <n v="51"/>
    <n v="-7.540554567"/>
    <n v="2.0046580660000002"/>
    <n v="-5.5358965009999999"/>
    <n v="-18.26772643"/>
    <n v="-0.46738502300000001"/>
    <n v="-18.735111459999999"/>
    <n v="-10.2406199"/>
    <n v="1.4807938300000001"/>
    <n v="-8.7598260700000008"/>
    <n v="-0.16255689400000001"/>
    <n v="0"/>
    <n v="-0.16255689400000001"/>
    <n v="-9.0914078299999996"/>
    <n v="-0.19217626199999999"/>
    <n v="-9.283584093"/>
    <n v="0.752412843"/>
  </r>
  <r>
    <s v="Lavoy Allen"/>
    <s v="allenla01"/>
    <x v="5"/>
    <s v="RS"/>
    <x v="24"/>
    <n v="3203"/>
    <n v="1599"/>
    <n v="-1.220313234"/>
    <n v="-0.85079356399999995"/>
    <n v="-2.0711067989999998"/>
    <n v="2.7729851230000002"/>
    <n v="1.3723243169999999"/>
    <n v="4.145309439"/>
    <n v="-0.46206871700000002"/>
    <n v="-0.48820828500000002"/>
    <n v="-0.95027700199999998"/>
    <n v="1.450783119"/>
    <n v="1.450783119"/>
    <n v="0"/>
    <n v="-0.70858948700000002"/>
    <n v="-0.70888743399999998"/>
    <n v="-1.417476921"/>
    <n v="-1.161184175"/>
  </r>
  <r>
    <s v="Lavoy Allen"/>
    <s v="allenla01"/>
    <x v="0"/>
    <s v="PO"/>
    <x v="24"/>
    <n v="23"/>
    <n v="11"/>
    <n v="-9.9216469000000007"/>
    <n v="5.923134203"/>
    <n v="-3.9985126979999999"/>
    <n v="15.117661460000001"/>
    <n v="5.9206667660000001"/>
    <n v="21.03832822"/>
    <n v="-5.2180320719999997"/>
    <n v="6.2433977430000001"/>
    <n v="1.02536567"/>
    <n v="2.2166557999999999E-2"/>
    <n v="0"/>
    <n v="2.2166557999999999E-2"/>
    <n v="-6.3784105540000002"/>
    <n v="0.173612673"/>
    <n v="-6.2047978810000002"/>
    <n v="1.387837419"/>
  </r>
  <r>
    <s v="Lavoy Allen"/>
    <s v="allenla01"/>
    <x v="0"/>
    <s v="RS"/>
    <x v="24"/>
    <n v="1783"/>
    <n v="871"/>
    <n v="-0.30420035099999998"/>
    <n v="-1.3237850000000001E-2"/>
    <n v="-0.317438202"/>
    <n v="-1.9054687990000001"/>
    <n v="-3.0631938160000001"/>
    <n v="-4.9686626150000004"/>
    <n v="-0.64992666700000001"/>
    <n v="-0.65910352500000002"/>
    <n v="-1.309030192"/>
    <n v="0.63611547000000002"/>
    <n v="0.63611547000000002"/>
    <n v="0"/>
    <n v="-1.5148544740000001"/>
    <n v="-1.716482668"/>
    <n v="-3.2313371420000001"/>
    <n v="-0.64777802299999998"/>
  </r>
  <r>
    <s v="Ray Allen"/>
    <s v="allenra02"/>
    <x v="3"/>
    <s v="PO"/>
    <x v="9"/>
    <n v="956"/>
    <n v="527"/>
    <n v="2.703960484"/>
    <n v="-1.6385574759999999"/>
    <n v="1.0654030080000001"/>
    <n v="4.6370923599999996"/>
    <n v="0.57778862600000003"/>
    <n v="5.2148809859999998"/>
    <n v="3.1802099610000001"/>
    <n v="-1.2587794859999999"/>
    <n v="1.921430475"/>
    <n v="1.29064658"/>
    <n v="0"/>
    <n v="1.29064658"/>
    <n v="4.1435730590000004"/>
    <n v="-2.0138234609999999"/>
    <n v="2.1297495980000001"/>
    <n v="-0.34213432500000002"/>
  </r>
  <r>
    <s v="Ray Allen"/>
    <s v="allenra02"/>
    <x v="3"/>
    <s v="RS"/>
    <x v="9"/>
    <n v="3716"/>
    <n v="1936"/>
    <n v="1.831512448"/>
    <n v="-1.4376773789999999"/>
    <n v="0.39383506899999998"/>
    <n v="-0.55308147900000004"/>
    <n v="-2.0220427929999998"/>
    <n v="-2.575124272"/>
    <n v="1.409875242"/>
    <n v="-1.649363438"/>
    <n v="-0.23948819499999999"/>
    <n v="2.4595323229999999"/>
    <n v="2.4595323229999999"/>
    <n v="0"/>
    <n v="1.6308872809999999"/>
    <n v="-1.5191009849999999"/>
    <n v="0.11178629599999999"/>
    <n v="-0.78204348599999995"/>
  </r>
  <r>
    <s v="Tony Allen"/>
    <s v="allento01"/>
    <x v="3"/>
    <s v="PO"/>
    <x v="8"/>
    <n v="444"/>
    <n v="230"/>
    <n v="1.566170925"/>
    <n v="1.7704178800000001"/>
    <n v="3.3365888049999999"/>
    <n v="5.5169450529999997"/>
    <n v="1.6437089970000001"/>
    <n v="7.1606540489999997"/>
    <n v="2.536377157"/>
    <n v="1.7790110649999999"/>
    <n v="4.3153882220000002"/>
    <n v="0.86386739599999995"/>
    <n v="0"/>
    <n v="0.86386739599999995"/>
    <n v="0.542480611"/>
    <n v="2.8387948519999999"/>
    <n v="3.3812754630000001"/>
    <n v="0.95201713600000004"/>
  </r>
  <r>
    <s v="Tony Allen"/>
    <s v="allento01"/>
    <x v="3"/>
    <s v="RS"/>
    <x v="8"/>
    <n v="2462"/>
    <n v="1278"/>
    <n v="0.14608039"/>
    <n v="2.336541317"/>
    <n v="2.4826217060000002"/>
    <n v="0.41574351399999998"/>
    <n v="2.147271414"/>
    <n v="2.5630149270000002"/>
    <n v="0.21228229200000001"/>
    <n v="2.408741156"/>
    <n v="2.6210234479999999"/>
    <n v="3.5371301260000001"/>
    <n v="3.5371301260000001"/>
    <n v="0"/>
    <n v="-0.137781561"/>
    <n v="3.0047269810000001"/>
    <n v="2.8669454189999999"/>
    <n v="0.95944061899999999"/>
  </r>
  <r>
    <s v="Tony Allen"/>
    <s v="allento01"/>
    <x v="4"/>
    <s v="PO"/>
    <x v="8"/>
    <n v="555"/>
    <n v="279"/>
    <n v="-0.29009363199999999"/>
    <n v="4.9056162619999997"/>
    <n v="4.6155226310000002"/>
    <n v="1.362896992"/>
    <n v="4.1125573470000001"/>
    <n v="5.4754543389999997"/>
    <n v="-1.8970516999999999E-2"/>
    <n v="4.9704084890000004"/>
    <n v="4.951437973"/>
    <n v="1.1375741260000001"/>
    <n v="0"/>
    <n v="1.1375741260000001"/>
    <n v="1.575072389"/>
    <n v="7.3037365200000002"/>
    <n v="8.878808909"/>
    <n v="0.59122095900000005"/>
  </r>
  <r>
    <s v="Tony Allen"/>
    <s v="allento01"/>
    <x v="4"/>
    <s v="RS"/>
    <x v="8"/>
    <n v="3252"/>
    <n v="1648"/>
    <n v="-0.52640234699999999"/>
    <n v="4.3192319499999998"/>
    <n v="3.7928296029999999"/>
    <n v="-4.1117569999999997E-3"/>
    <n v="5.4006046080000001"/>
    <n v="5.3964928519999997"/>
    <n v="-0.45188174199999998"/>
    <n v="4.7552303379999996"/>
    <n v="4.3033485960000002"/>
    <n v="5.9755777229999998"/>
    <n v="5.9755777229999998"/>
    <n v="0"/>
    <n v="-1.074114427"/>
    <n v="5.3951918089999999"/>
    <n v="4.3210773820000004"/>
    <n v="0.72851607200000001"/>
  </r>
  <r>
    <s v="Tony Allen"/>
    <s v="allento01"/>
    <x v="5"/>
    <s v="PO"/>
    <x v="8"/>
    <n v="182"/>
    <n v="94"/>
    <n v="-0.42232475400000002"/>
    <n v="2.6151101680000002"/>
    <n v="2.1927854139999998"/>
    <n v="0.31099026699999999"/>
    <n v="10.643364829999999"/>
    <n v="10.95435509"/>
    <n v="-0.166008076"/>
    <n v="4.523742157"/>
    <n v="4.3577340810000003"/>
    <n v="0.35811461100000003"/>
    <n v="0"/>
    <n v="0.35811461100000003"/>
    <n v="4.2864884659999998"/>
    <n v="4.3197710210000002"/>
    <n v="8.6062594870000009"/>
    <n v="1.770788429"/>
  </r>
  <r>
    <s v="Tony Allen"/>
    <s v="allento01"/>
    <x v="5"/>
    <s v="RS"/>
    <x v="8"/>
    <n v="3165"/>
    <n v="1620"/>
    <n v="-1.3572422040000001"/>
    <n v="1.535117302"/>
    <n v="0.17787509800000001"/>
    <n v="0.57534867199999995"/>
    <n v="0.99753893599999999"/>
    <n v="1.572887607"/>
    <n v="-1.035084374"/>
    <n v="1.537322402"/>
    <n v="0.50223802799999995"/>
    <n v="2.6873545870000002"/>
    <n v="2.6873545870000002"/>
    <n v="0"/>
    <n v="-1.521845806"/>
    <n v="2.4822537210000002"/>
    <n v="0.960407915"/>
    <n v="-2.5379147000000001E-2"/>
  </r>
  <r>
    <s v="Tony Allen"/>
    <s v="allento01"/>
    <x v="0"/>
    <s v="RS"/>
    <x v="8"/>
    <n v="3722"/>
    <n v="1914"/>
    <n v="-0.94716604500000001"/>
    <n v="2.3280308870000002"/>
    <n v="1.380864841"/>
    <n v="0.41644606899999997"/>
    <n v="1.2405019310000001"/>
    <n v="1.6569480000000001"/>
    <n v="-0.71433725699999995"/>
    <n v="2.2201958820000001"/>
    <n v="1.505858626"/>
    <n v="4.1484337169999996"/>
    <n v="4.1484337169999996"/>
    <n v="0"/>
    <n v="-0.69146694900000005"/>
    <n v="3.08786995"/>
    <n v="2.3964029999999998"/>
    <n v="-0.17723766199999999"/>
  </r>
  <r>
    <s v="Tony Allen"/>
    <s v="allento01"/>
    <x v="1"/>
    <s v="RS"/>
    <x v="17"/>
    <n v="595"/>
    <n v="273"/>
    <n v="-2.3792747689999998"/>
    <n v="-0.84875716800000001"/>
    <n v="-3.2280319369999999"/>
    <n v="-1.5189369049999999"/>
    <n v="0.58161371100000003"/>
    <n v="-0.93732319399999997"/>
    <n v="-2.3610143049999999"/>
    <n v="-0.61484852700000003"/>
    <n v="-2.9758628319999998"/>
    <n v="-3.1765185000000001E-2"/>
    <n v="-3.1765185000000001E-2"/>
    <n v="0"/>
    <n v="-2.5324987229999998"/>
    <n v="-0.41274164000000002"/>
    <n v="-2.9452403629999999"/>
    <n v="0.96477802199999996"/>
  </r>
  <r>
    <s v="Al-Farouq Aminu"/>
    <s v="aminual01"/>
    <x v="3"/>
    <s v="RS"/>
    <x v="17"/>
    <n v="4013"/>
    <n v="2045"/>
    <n v="-1.298658777"/>
    <n v="0.82081192199999997"/>
    <n v="-0.47784685399999999"/>
    <n v="-1.085022285"/>
    <n v="-1.2658603239999999"/>
    <n v="-2.3508826100000002"/>
    <n v="-1.3296875779999999"/>
    <n v="0.47150828"/>
    <n v="-0.85817929800000003"/>
    <n v="1.966334705"/>
    <n v="1.966334705"/>
    <n v="0"/>
    <n v="-1.3919574079999999"/>
    <n v="0.74614606900000002"/>
    <n v="-0.64581133899999998"/>
    <n v="-0.36509997599999999"/>
  </r>
  <r>
    <s v="Al-Farouq Aminu"/>
    <s v="aminual01"/>
    <x v="4"/>
    <s v="PO"/>
    <x v="4"/>
    <n v="322"/>
    <n v="150"/>
    <n v="4.9106791159999998"/>
    <n v="4.9717372129999999"/>
    <n v="9.8824163289999998"/>
    <n v="5.3408990349999996"/>
    <n v="7.1171991219999997"/>
    <n v="12.45809816"/>
    <n v="5.2661968410000002"/>
    <n v="5.7799660429999999"/>
    <n v="11.046162880000001"/>
    <n v="1.095710366"/>
    <n v="0"/>
    <n v="1.095710366"/>
    <n v="2.925176268"/>
    <n v="4.4192082810000004"/>
    <n v="7.3443845489999999"/>
    <n v="0.60072608800000005"/>
  </r>
  <r>
    <s v="Al-Farouq Aminu"/>
    <s v="aminual01"/>
    <x v="4"/>
    <s v="RS"/>
    <x v="4"/>
    <n v="2806"/>
    <n v="1366"/>
    <n v="-0.58478308999999995"/>
    <n v="2.0725943309999999"/>
    <n v="1.487811241"/>
    <n v="9.6365830999999999E-2"/>
    <n v="4.0529218929999997"/>
    <n v="4.1492877239999997"/>
    <n v="-0.49956038899999999"/>
    <n v="2.607961521"/>
    <n v="2.108401132"/>
    <n v="3.3934793920000001"/>
    <n v="3.3934793920000001"/>
    <n v="0"/>
    <n v="8.6456617999999999E-2"/>
    <n v="2.3765331160000001"/>
    <n v="2.4629897340000002"/>
    <n v="0.21236097900000001"/>
  </r>
  <r>
    <s v="Al-Farouq Aminu"/>
    <s v="aminual01"/>
    <x v="5"/>
    <s v="PO"/>
    <x v="15"/>
    <n v="769"/>
    <n v="372"/>
    <n v="1.9395959119999999"/>
    <n v="4.5232804790000003"/>
    <n v="6.462876391"/>
    <n v="1.936033232"/>
    <n v="4.1826480789999998"/>
    <n v="6.1186813109999996"/>
    <n v="1.983082566"/>
    <n v="4.7290399079999998"/>
    <n v="6.7121224740000001"/>
    <n v="1.8766042110000001"/>
    <n v="0"/>
    <n v="1.8766042110000001"/>
    <n v="2.6309359350000001"/>
    <n v="4.724712276"/>
    <n v="7.3556482110000001"/>
    <n v="1.2542684660000001"/>
  </r>
  <r>
    <s v="Al-Farouq Aminu"/>
    <s v="aminual01"/>
    <x v="5"/>
    <s v="RS"/>
    <x v="15"/>
    <n v="4804"/>
    <n v="2341"/>
    <n v="-1.162199583"/>
    <n v="0.69896066300000004"/>
    <n v="-0.46323892"/>
    <n v="1.3167408920000001"/>
    <n v="-1.4989156E-2"/>
    <n v="1.3017517359999999"/>
    <n v="-0.73681967800000003"/>
    <n v="0.60598351900000003"/>
    <n v="-0.13083615900000001"/>
    <n v="3.1403142630000001"/>
    <n v="3.1403142630000001"/>
    <n v="0"/>
    <n v="-0.33006787999999998"/>
    <n v="0.52214713099999999"/>
    <n v="0.19207925100000001"/>
    <n v="0.37612584900000001"/>
  </r>
  <r>
    <s v="Al-Farouq Aminu"/>
    <s v="aminual01"/>
    <x v="0"/>
    <s v="PO"/>
    <x v="15"/>
    <n v="240"/>
    <n v="113"/>
    <n v="-1.868930301"/>
    <n v="1.6607611529999999"/>
    <n v="-0.208169148"/>
    <n v="2.5494526909999999"/>
    <n v="-0.43778636300000001"/>
    <n v="2.1116663280000001"/>
    <n v="-1.0107811959999999"/>
    <n v="1.380537318"/>
    <n v="0.36975612200000002"/>
    <n v="0.18351298799999999"/>
    <n v="0"/>
    <n v="0.18351298799999999"/>
    <n v="2.5864348590000001"/>
    <n v="2.606340441"/>
    <n v="5.1927753000000001"/>
    <n v="-1.035957464"/>
  </r>
  <r>
    <s v="Al-Farouq Aminu"/>
    <s v="aminual01"/>
    <x v="0"/>
    <s v="RS"/>
    <x v="15"/>
    <n v="3607"/>
    <n v="1773"/>
    <n v="-2.3576158079999998"/>
    <n v="3.5150301270000002"/>
    <n v="1.1574143180000001"/>
    <n v="-1.0770394860000001"/>
    <n v="2.359545802"/>
    <n v="1.282506315"/>
    <n v="-2.2480029639999999"/>
    <n v="3.5109098300000001"/>
    <n v="1.262906866"/>
    <n v="3.6193832459999999"/>
    <n v="3.6193832459999999"/>
    <n v="0"/>
    <n v="-1.719371362"/>
    <n v="3.0657474429999998"/>
    <n v="1.3463760810000001"/>
    <n v="-0.287259139"/>
  </r>
  <r>
    <s v="Al-Farouq Aminu"/>
    <s v="aminual01"/>
    <x v="1"/>
    <s v="PO"/>
    <x v="15"/>
    <n v="275"/>
    <n v="131"/>
    <n v="3.0728269639999999"/>
    <n v="0.104441363"/>
    <n v="3.1772683279999998"/>
    <n v="-10.421230810000001"/>
    <n v="0.84467642499999995"/>
    <n v="-9.5765543859999998"/>
    <n v="0.45319625000000002"/>
    <n v="0.35125462099999999"/>
    <n v="0.80445087000000004"/>
    <n v="0.24486174999999999"/>
    <n v="0"/>
    <n v="0.24486174999999999"/>
    <n v="-1.143821432"/>
    <n v="0.59616041500000005"/>
    <n v="-0.54766101700000003"/>
    <n v="-6.1453533999999997E-2"/>
  </r>
  <r>
    <s v="Al-Farouq Aminu"/>
    <s v="aminual01"/>
    <x v="1"/>
    <s v="RS"/>
    <x v="15"/>
    <n v="4251"/>
    <n v="2072"/>
    <n v="-1.43819334"/>
    <n v="2.2882868329999999"/>
    <n v="0.85009349300000003"/>
    <n v="2.6301870850000002"/>
    <n v="1.362985881"/>
    <n v="3.9931729649999999"/>
    <n v="-0.67383043899999995"/>
    <n v="2.204891586"/>
    <n v="1.531061147"/>
    <n v="4.5143938119999998"/>
    <n v="4.5143938119999998"/>
    <n v="0"/>
    <n v="-0.77559468099999995"/>
    <n v="2.8512045590000001"/>
    <n v="2.0756098779999999"/>
    <n v="-0.246874329"/>
  </r>
  <r>
    <s v="Al-Farouq Aminu"/>
    <s v="aminual01"/>
    <x v="2"/>
    <s v="PO"/>
    <x v="15"/>
    <n v="823"/>
    <n v="399"/>
    <n v="-0.77284229299999996"/>
    <n v="-0.486825909"/>
    <n v="-1.2596682029999999"/>
    <n v="-0.865110771"/>
    <n v="-2.6718969989999999"/>
    <n v="-3.5370077700000002"/>
    <n v="-0.87955190000000005"/>
    <n v="-0.97174352100000005"/>
    <n v="-1.8512954210000001"/>
    <n v="0.187200015"/>
    <n v="0"/>
    <n v="0.187200015"/>
    <n v="-1.023038546"/>
    <n v="-0.77788995299999997"/>
    <n v="-1.8009284999999999"/>
    <n v="-0.78318531300000005"/>
  </r>
  <r>
    <s v="Al-Farouq Aminu"/>
    <s v="aminual01"/>
    <x v="2"/>
    <s v="RS"/>
    <x v="15"/>
    <n v="4833"/>
    <n v="2292"/>
    <n v="-0.45181490699999999"/>
    <n v="1.0588460790000001"/>
    <n v="0.60703117200000001"/>
    <n v="4.3693443260000002"/>
    <n v="6.8177320999999999E-2"/>
    <n v="4.4375216460000004"/>
    <n v="0.50068264600000001"/>
    <n v="0.90994017500000002"/>
    <n v="1.410622821"/>
    <n v="4.8386855850000003"/>
    <n v="4.8386855850000003"/>
    <n v="0"/>
    <n v="0.45309063399999999"/>
    <n v="0.99128424000000004"/>
    <n v="1.444374874"/>
    <n v="-0.55837683100000002"/>
  </r>
  <r>
    <s v="Lou Amundson"/>
    <s v="amundlo01"/>
    <x v="3"/>
    <s v="RS"/>
    <x v="21"/>
    <n v="3"/>
    <n v="1"/>
    <n v="3.392717932"/>
    <n v="-54.197009880000003"/>
    <n v="-50.80429195"/>
    <n v="-12.3481293"/>
    <n v="-88.498038800000003"/>
    <n v="-100.8461681"/>
    <n v="0.190244517"/>
    <n v="-64.767567339999999"/>
    <n v="-64.577322820000006"/>
    <n v="-3.2577092000000002E-2"/>
    <n v="-3.2577092000000002E-2"/>
    <n v="0"/>
    <n v="2.0579160679999999"/>
    <n v="-45.028756469999998"/>
    <n v="-42.9708404"/>
    <n v="3.1403497549999999"/>
  </r>
  <r>
    <s v="Lou Amundson"/>
    <s v="amundlo01"/>
    <x v="3"/>
    <s v="RS"/>
    <x v="17"/>
    <n v="363"/>
    <n v="184"/>
    <n v="-4.7794958830000001"/>
    <n v="-0.97970845100000004"/>
    <n v="-5.7592043349999997"/>
    <n v="-4.135964961"/>
    <n v="3.7560279599999999"/>
    <n v="-0.379937001"/>
    <n v="-4.9390251760000004"/>
    <n v="-3.1102444999999999E-2"/>
    <n v="-4.9701276219999997"/>
    <n v="-0.209187122"/>
    <n v="-0.209187122"/>
    <n v="0"/>
    <n v="-3.9529309860000001"/>
    <n v="-0.565568827"/>
    <n v="-4.518499813"/>
    <n v="0.35373321600000002"/>
  </r>
  <r>
    <s v="Lou Amundson"/>
    <s v="amundlo01"/>
    <x v="4"/>
    <s v="RS"/>
    <x v="10"/>
    <n v="160"/>
    <n v="79"/>
    <n v="-4.2758971680000002"/>
    <n v="-3.081421669"/>
    <n v="-7.3573188370000002"/>
    <n v="-8.7204226580000004"/>
    <n v="1.738804201"/>
    <n v="-6.9816184569999997"/>
    <n v="-5.5543600849999999"/>
    <n v="-2.2916679379999998"/>
    <n v="-7.8460280229999997"/>
    <n v="-0.20482883599999999"/>
    <n v="-0.20482883599999999"/>
    <n v="0"/>
    <n v="-4.4192667769999998"/>
    <n v="-3.9863137360000001"/>
    <n v="-8.4055805130000003"/>
    <n v="-0.26641858000000002"/>
  </r>
  <r>
    <s v="Lou Amundson"/>
    <s v="amundlo01"/>
    <x v="4"/>
    <s v="RS"/>
    <x v="3"/>
    <n v="1675"/>
    <n v="858"/>
    <n v="-3.6520617450000001"/>
    <n v="2.217611094"/>
    <n v="-1.4344506509999999"/>
    <n v="-0.30276540600000001"/>
    <n v="3.1443203560000001"/>
    <n v="2.8415549499999999"/>
    <n v="-3.1056959709999998"/>
    <n v="2.6044783480000002"/>
    <n v="-0.50121762199999997"/>
    <n v="0.98473916399999994"/>
    <n v="0.98473916399999994"/>
    <n v="0"/>
    <n v="-2.879885684"/>
    <n v="2.267745846"/>
    <n v="-0.61213983800000005"/>
    <n v="3.2251597999999999E-2"/>
  </r>
  <r>
    <s v="Lou Amundson"/>
    <s v="amundlo01"/>
    <x v="5"/>
    <s v="RS"/>
    <x v="3"/>
    <n v="407"/>
    <n v="204"/>
    <n v="-4.6648554830000002"/>
    <n v="1.5342652160000001"/>
    <n v="-3.1305902680000002"/>
    <n v="-7.3889502790000003"/>
    <n v="4.8272987059999997"/>
    <n v="-2.5616515729999998"/>
    <n v="-5.4935764330000003"/>
    <n v="2.3487162549999998"/>
    <n v="-3.1448601780000001"/>
    <n v="-4.1234064000000001E-2"/>
    <n v="-4.1234064000000001E-2"/>
    <n v="0"/>
    <n v="-4.6960755770000002"/>
    <n v="1.2706686549999999"/>
    <n v="-3.4254069220000001"/>
    <n v="0.32500764999999998"/>
  </r>
  <r>
    <s v="Alan Anderson"/>
    <s v="anderal01"/>
    <x v="3"/>
    <s v="PO"/>
    <x v="5"/>
    <n v="498"/>
    <n v="261"/>
    <n v="-0.36564504599999997"/>
    <n v="0.17419167699999999"/>
    <n v="-0.19145336900000001"/>
    <n v="-8.1015451610000007"/>
    <n v="1.7838699570000001"/>
    <n v="-6.3176752030000003"/>
    <n v="-2.0117705780000001"/>
    <n v="0.49560647200000002"/>
    <n v="-1.516164106"/>
    <n v="0.17124284200000001"/>
    <n v="0"/>
    <n v="0.17124284200000001"/>
    <n v="-2.2412109180000002"/>
    <n v="0.47144245000000001"/>
    <n v="-1.7697684680000001"/>
    <n v="0.98036785500000001"/>
  </r>
  <r>
    <s v="Alan Anderson"/>
    <s v="anderal01"/>
    <x v="3"/>
    <s v="RS"/>
    <x v="5"/>
    <n v="3440"/>
    <n v="1773"/>
    <n v="-0.60650511600000001"/>
    <n v="-0.34645903700000003"/>
    <n v="-0.95296415199999995"/>
    <n v="-1.1277483349999999"/>
    <n v="0.60283416599999995"/>
    <n v="-0.52491416899999999"/>
    <n v="-0.76078726699999999"/>
    <n v="-0.14723003600000001"/>
    <n v="-0.90801730199999997"/>
    <n v="1.6554083939999999"/>
    <n v="1.6554083939999999"/>
    <n v="0"/>
    <n v="-0.57454450700000004"/>
    <n v="-0.83787362600000004"/>
    <n v="-1.4124181330000001"/>
    <n v="-0.62288841500000003"/>
  </r>
  <r>
    <s v="Alan Anderson"/>
    <s v="anderal01"/>
    <x v="4"/>
    <s v="PO"/>
    <x v="5"/>
    <n v="294"/>
    <n v="142"/>
    <n v="5.4169668260000003"/>
    <n v="-0.200207418"/>
    <n v="5.2167594069999996"/>
    <n v="7.0183215519999997"/>
    <n v="14.200400459999999"/>
    <n v="21.21872201"/>
    <n v="6.0999555839999999"/>
    <n v="2.807100395"/>
    <n v="8.9070559790000008"/>
    <n v="0.89115083799999995"/>
    <n v="0"/>
    <n v="0.89115083799999995"/>
    <n v="4.9148178329999999"/>
    <n v="0.81619096599999996"/>
    <n v="5.7310087980000004"/>
    <n v="2.230143516"/>
  </r>
  <r>
    <s v="Alan Anderson"/>
    <s v="anderal01"/>
    <x v="4"/>
    <s v="RS"/>
    <x v="5"/>
    <n v="3476"/>
    <n v="1744"/>
    <n v="-0.19994389900000001"/>
    <n v="0.59212103000000005"/>
    <n v="0.39217713100000001"/>
    <n v="-3.1369913270000001"/>
    <n v="3.9794875869999999"/>
    <n v="0.84249626"/>
    <n v="-0.81101302600000003"/>
    <n v="1.3571469060000001"/>
    <n v="0.54613388100000004"/>
    <n v="2.9367713989999999"/>
    <n v="2.9367713989999999"/>
    <n v="0"/>
    <n v="-0.79247640799999997"/>
    <n v="0.61711059599999996"/>
    <n v="-0.17536581200000001"/>
    <n v="0.127790871"/>
  </r>
  <r>
    <s v="Alan Anderson"/>
    <s v="anderal01"/>
    <x v="5"/>
    <s v="RS"/>
    <x v="25"/>
    <n v="403"/>
    <n v="192"/>
    <n v="0.92082546099999996"/>
    <n v="-4.3739592749999998"/>
    <n v="-3.4531338140000001"/>
    <n v="-0.337935123"/>
    <n v="4.4261076309999998"/>
    <n v="4.0881725080000004"/>
    <n v="0.72446327799999999"/>
    <n v="-2.8149891060000001"/>
    <n v="-2.0905258280000001"/>
    <n v="6.4595784000000003E-2"/>
    <n v="6.4595784000000003E-2"/>
    <n v="0"/>
    <n v="7.6368865999999994E-2"/>
    <n v="-2.5853821560000001"/>
    <n v="-2.50901329"/>
    <n v="-7.9413599999999997E-3"/>
  </r>
  <r>
    <s v="Alan Anderson"/>
    <s v="anderal01"/>
    <x v="0"/>
    <s v="RS"/>
    <x v="19"/>
    <n v="623"/>
    <n v="308"/>
    <n v="-1.742269431"/>
    <n v="-5.8074750420000001"/>
    <n v="-7.5497444729999996"/>
    <n v="-1.5202504489999999"/>
    <n v="-2.546386746"/>
    <n v="-4.0666371950000002"/>
    <n v="-1.8134292949999999"/>
    <n v="-5.4923439470000002"/>
    <n v="-7.3057732419999999"/>
    <n v="-0.71022071600000003"/>
    <n v="-0.71022071600000003"/>
    <n v="0"/>
    <n v="-1.7509693079999999"/>
    <n v="-4.7716601819999998"/>
    <n v="-6.5226294899999999"/>
    <n v="-0.77836440900000003"/>
  </r>
  <r>
    <s v="Chris Andersen"/>
    <s v="anderch01"/>
    <x v="3"/>
    <s v="PO"/>
    <x v="9"/>
    <n v="583"/>
    <n v="317"/>
    <n v="0.51014843200000004"/>
    <n v="5.6163092790000002"/>
    <n v="6.1264577109999996"/>
    <n v="1.077385397"/>
    <n v="3.1165696939999998"/>
    <n v="4.1939550920000004"/>
    <n v="0.56824055200000001"/>
    <n v="5.4417962859999998"/>
    <n v="6.0100368380000004"/>
    <n v="1.448860228"/>
    <n v="0"/>
    <n v="1.448860228"/>
    <n v="1.3867567780000001"/>
    <n v="2.478706184"/>
    <n v="3.8654629620000001"/>
    <n v="-0.78509100200000004"/>
  </r>
  <r>
    <s v="Chris Andersen"/>
    <s v="anderch01"/>
    <x v="3"/>
    <s v="RS"/>
    <x v="9"/>
    <n v="2681"/>
    <n v="1396"/>
    <n v="0.65399563299999997"/>
    <n v="1.177168218"/>
    <n v="1.8311638509999999"/>
    <n v="-0.287295203"/>
    <n v="2.8392046610000001"/>
    <n v="2.551909459"/>
    <n v="0.47650772699999999"/>
    <n v="1.578955332"/>
    <n v="2.055463059"/>
    <n v="3.4004087670000001"/>
    <n v="3.4004087670000001"/>
    <n v="0"/>
    <n v="0.56026609900000002"/>
    <n v="0.59833829900000002"/>
    <n v="1.158604398"/>
    <n v="-0.62297732100000003"/>
  </r>
  <r>
    <s v="Chris Andersen"/>
    <s v="anderch01"/>
    <x v="4"/>
    <s v="RS"/>
    <x v="9"/>
    <n v="2197"/>
    <n v="1132"/>
    <n v="-1.396665037"/>
    <n v="-0.70672541499999997"/>
    <n v="-2.1033904520000002"/>
    <n v="-2.0114080780000001"/>
    <n v="2.3962473150000001"/>
    <n v="0.384839237"/>
    <n v="-1.6263356019999999"/>
    <n v="-8.1451837999999999E-2"/>
    <n v="-1.7077874399999999"/>
    <n v="0.60082659299999996"/>
    <n v="0.60082659299999996"/>
    <n v="0"/>
    <n v="-1.9919843500000001"/>
    <n v="-0.88707080699999996"/>
    <n v="-2.8790551569999998"/>
    <n v="-0.17516749500000001"/>
  </r>
  <r>
    <s v="Chris Andersen"/>
    <s v="anderch01"/>
    <x v="5"/>
    <s v="PO"/>
    <x v="8"/>
    <n v="149"/>
    <n v="79"/>
    <n v="7.3280423999999997E-2"/>
    <n v="-1.3822382950000001"/>
    <n v="-1.3089578710000001"/>
    <n v="-0.509807699"/>
    <n v="4.6418522849999997"/>
    <n v="4.1320445870000002"/>
    <n v="-0.103282127"/>
    <n v="-0.170004512"/>
    <n v="-0.273286639"/>
    <n v="0.103561126"/>
    <n v="0"/>
    <n v="0.103561126"/>
    <n v="4.2175696020000002"/>
    <n v="-1.518026477"/>
    <n v="2.6995431249999999"/>
    <n v="0.55851691999999997"/>
  </r>
  <r>
    <s v="Chris Andersen"/>
    <s v="anderch01"/>
    <x v="5"/>
    <s v="RS"/>
    <x v="9"/>
    <n v="71"/>
    <n v="36"/>
    <n v="6.1707921370000003"/>
    <n v="-3.5338114780000001"/>
    <n v="2.6369806589999998"/>
    <n v="-5.0397120219999998"/>
    <n v="-8.9626672270000007"/>
    <n v="-14.002379250000001"/>
    <n v="4.2211030139999997"/>
    <n v="-4.8994996950000003"/>
    <n v="-0.67839667999999997"/>
    <n v="3.8048654000000001E-2"/>
    <n v="3.8048654000000001E-2"/>
    <n v="0"/>
    <n v="3.8853765029999998"/>
    <n v="-4.5706430320000004"/>
    <n v="-0.68526652799999999"/>
    <n v="-2.306944E-3"/>
  </r>
  <r>
    <s v="Chris Andersen"/>
    <s v="anderch01"/>
    <x v="5"/>
    <s v="RS"/>
    <x v="8"/>
    <n v="714"/>
    <n v="366"/>
    <n v="-0.58552819499999997"/>
    <n v="0.89060480200000003"/>
    <n v="0.305076607"/>
    <n v="-0.33753493899999998"/>
    <n v="-4.1113656150000004"/>
    <n v="-4.4489005539999997"/>
    <n v="-0.59185946"/>
    <n v="-8.4551987999999995E-2"/>
    <n v="-0.67641144799999997"/>
    <n v="0.38500660399999997"/>
    <n v="0.38500660399999997"/>
    <n v="0"/>
    <n v="-1.1476720540000001"/>
    <n v="-0.52481478400000003"/>
    <n v="-1.672486838"/>
    <n v="-0.55546448800000003"/>
  </r>
  <r>
    <s v="Chris Andersen"/>
    <s v="anderch01"/>
    <x v="0"/>
    <s v="RS"/>
    <x v="10"/>
    <n v="232"/>
    <n v="114"/>
    <n v="-3.1778839259999998"/>
    <n v="0.88764184000000002"/>
    <n v="-2.2902420860000001"/>
    <n v="2.592806698"/>
    <n v="0.48789377900000003"/>
    <n v="3.0807004779999998"/>
    <n v="-2.2182868529999999"/>
    <n v="0.912267571"/>
    <n v="-1.3060192820000001"/>
    <n v="8.4746751999999995E-2"/>
    <n v="8.4746751999999995E-2"/>
    <n v="0"/>
    <n v="-0.73974309599999999"/>
    <n v="-0.56959744800000001"/>
    <n v="-1.309340543"/>
    <n v="0.88855940499999997"/>
  </r>
  <r>
    <s v="James Anderson"/>
    <s v="anderja01"/>
    <x v="3"/>
    <s v="RS"/>
    <x v="18"/>
    <n v="4870"/>
    <n v="2309"/>
    <n v="-1.5114844409999999"/>
    <n v="-1.862700743"/>
    <n v="-3.3741851839999999"/>
    <n v="-3.581718102"/>
    <n v="0.64868419499999996"/>
    <n v="-2.933033907"/>
    <n v="-1.9687880680000001"/>
    <n v="-1.3944729819999999"/>
    <n v="-3.3632610500000002"/>
    <n v="-0.728275377"/>
    <n v="-0.728275377"/>
    <n v="0"/>
    <n v="-2.5244396849999999"/>
    <n v="-1.562636063"/>
    <n v="-4.0870757480000002"/>
    <n v="0.772957169"/>
  </r>
  <r>
    <s v="James Anderson"/>
    <s v="anderja01"/>
    <x v="5"/>
    <s v="RS"/>
    <x v="2"/>
    <n v="1548"/>
    <n v="721"/>
    <n v="-3.819700697"/>
    <n v="0.89604017400000002"/>
    <n v="-2.9236605230000001"/>
    <n v="-1.662276893"/>
    <n v="0.24880364499999999"/>
    <n v="-1.4134732480000001"/>
    <n v="-3.5985861209999999"/>
    <n v="0.85010501699999996"/>
    <n v="-2.7484811040000001"/>
    <n v="5.60113E-4"/>
    <n v="5.60113E-4"/>
    <n v="0"/>
    <n v="-4.3306835780000004"/>
    <n v="-0.38602550099999999"/>
    <n v="-4.7167090790000001"/>
    <n v="0.24137412499999999"/>
  </r>
  <r>
    <s v="Justin Anderson"/>
    <s v="anderju01"/>
    <x v="5"/>
    <s v="PO"/>
    <x v="4"/>
    <n v="187"/>
    <n v="95"/>
    <n v="1.1093419790000001"/>
    <n v="4.5541451549999996"/>
    <n v="5.6634871340000004"/>
    <n v="9.917509398"/>
    <n v="3.347212184"/>
    <n v="13.26472158"/>
    <n v="3.0499507019999998"/>
    <n v="4.6575037369999999"/>
    <n v="7.7074544390000002"/>
    <n v="0.52768468899999998"/>
    <n v="0"/>
    <n v="0.52768468899999998"/>
    <n v="1.527781448"/>
    <n v="2.4874445089999999"/>
    <n v="4.0152259570000002"/>
    <n v="0.89633541100000003"/>
  </r>
  <r>
    <s v="Justin Anderson"/>
    <s v="anderju01"/>
    <x v="5"/>
    <s v="RS"/>
    <x v="4"/>
    <n v="1335"/>
    <n v="647"/>
    <n v="-1.5355166309999999"/>
    <n v="-1.5492978959999999"/>
    <n v="-3.0848145269999998"/>
    <n v="-3.7444242069999998"/>
    <n v="4.2812453719999999"/>
    <n v="0.53682116499999999"/>
    <n v="-2.075995137"/>
    <n v="-0.42432230900000001"/>
    <n v="-2.5003174459999999"/>
    <n v="8.2597355999999997E-2"/>
    <n v="8.2597355999999997E-2"/>
    <n v="0"/>
    <n v="-2.1313821480000001"/>
    <n v="-1.570150167"/>
    <n v="-3.7015323160000002"/>
    <n v="0.21018388299999999"/>
  </r>
  <r>
    <s v="Justin Anderson"/>
    <s v="anderju01"/>
    <x v="0"/>
    <s v="RS"/>
    <x v="18"/>
    <n v="1080"/>
    <n v="518"/>
    <n v="-0.76635024399999996"/>
    <n v="-0.72440300499999999"/>
    <n v="-1.4907532489999999"/>
    <n v="-0.15321262599999999"/>
    <n v="-2.5567707159999999"/>
    <n v="-2.7099833420000001"/>
    <n v="-0.61204466400000002"/>
    <n v="-1.135464335"/>
    <n v="-1.7475089989999999"/>
    <n v="0.26493071699999998"/>
    <n v="0.26493071699999998"/>
    <n v="0"/>
    <n v="-1.1612284559999999"/>
    <n v="-1.5095878069999999"/>
    <n v="-2.6708162629999999"/>
    <n v="-4.1515889999999998E-3"/>
  </r>
  <r>
    <s v="Justin Anderson"/>
    <s v="anderju01"/>
    <x v="0"/>
    <s v="RS"/>
    <x v="4"/>
    <n v="1411"/>
    <n v="710"/>
    <n v="-1.0707929540000001"/>
    <n v="7.9037079999999996E-2"/>
    <n v="-0.99175587399999998"/>
    <n v="-3.8270857039999999"/>
    <n v="-3.0967471990000002"/>
    <n v="-6.9238329030000001"/>
    <n v="-1.653233795"/>
    <n v="-0.58173944499999997"/>
    <n v="-2.23497324"/>
    <n v="0.18636612899999999"/>
    <n v="0.18636612899999999"/>
    <n v="0"/>
    <n v="-0.97673340500000005"/>
    <n v="-0.78757453499999996"/>
    <n v="-1.7643079399999999"/>
    <n v="-0.104205351"/>
  </r>
  <r>
    <s v="Justin Anderson"/>
    <s v="anderju01"/>
    <x v="1"/>
    <s v="PO"/>
    <x v="18"/>
    <n v="71"/>
    <n v="33"/>
    <n v="-5.2200848510000002"/>
    <n v="-1.1539431609999999"/>
    <n v="-6.374028011"/>
    <n v="-4.7064139049999998"/>
    <n v="11.02325231"/>
    <n v="6.3168384099999999"/>
    <n v="-5.5548202299999998"/>
    <n v="1.2413611840000001"/>
    <n v="-4.3134590450000001"/>
    <n v="-2.7648102000000001E-2"/>
    <n v="0"/>
    <n v="-2.7648102000000001E-2"/>
    <n v="-2.5736586159999999"/>
    <n v="-0.25332497199999998"/>
    <n v="-2.826983588"/>
    <n v="1.79374426"/>
  </r>
  <r>
    <s v="Justin Anderson"/>
    <s v="anderju01"/>
    <x v="1"/>
    <s v="RS"/>
    <x v="18"/>
    <n v="1100"/>
    <n v="519"/>
    <n v="0.12235855599999999"/>
    <n v="-4.3435276000000002E-2"/>
    <n v="7.8923279999999998E-2"/>
    <n v="-4.5927369789999997"/>
    <n v="-1.5657908389999999"/>
    <n v="-6.1585278179999996"/>
    <n v="-0.88001858499999996"/>
    <n v="-0.42751473499999998"/>
    <n v="-1.3075333200000001"/>
    <n v="0.38083988699999999"/>
    <n v="0.38083988699999999"/>
    <n v="0"/>
    <n v="-0.71335890300000004"/>
    <n v="-0.96484514899999996"/>
    <n v="-1.6782040519999999"/>
    <n v="-0.28992210899999998"/>
  </r>
  <r>
    <s v="Justin Anderson"/>
    <s v="anderju01"/>
    <x v="2"/>
    <s v="RS"/>
    <x v="7"/>
    <n v="1054"/>
    <n v="463"/>
    <n v="-2.4224077369999999"/>
    <n v="-0.40785584899999999"/>
    <n v="-2.8302635860000001"/>
    <n v="-2.759655532"/>
    <n v="1.9144690390000001"/>
    <n v="-0.84518649199999996"/>
    <n v="-2.6071974689999999"/>
    <n v="0.109253155"/>
    <n v="-2.4979443149999998"/>
    <n v="6.0024255999999998E-2"/>
    <n v="6.0024255999999998E-2"/>
    <n v="0"/>
    <n v="-1.582505321"/>
    <n v="-1.3195245920000001"/>
    <n v="-2.9020299129999998"/>
    <n v="0.82673642999999997"/>
  </r>
  <r>
    <s v="Kyle Anderson"/>
    <s v="anderky01"/>
    <x v="4"/>
    <s v="RS"/>
    <x v="20"/>
    <n v="714"/>
    <n v="358"/>
    <n v="-3.5577389350000002"/>
    <n v="-2.0826945509999999"/>
    <n v="-5.6404334860000001"/>
    <n v="-3.5434695719999998"/>
    <n v="-4.0741287069999998"/>
    <n v="-7.6175982790000001"/>
    <n v="-3.7849975059999998"/>
    <n v="-2.6910647669999999"/>
    <n v="-6.4760622730000001"/>
    <n v="-0.67322913299999998"/>
    <n v="-0.67322913299999998"/>
    <n v="0"/>
    <n v="-3.5821362400000001"/>
    <n v="-2.4233085879999998"/>
    <n v="-6.0054448279999999"/>
    <n v="-1.0345244259999999"/>
  </r>
  <r>
    <s v="Kyle Anderson"/>
    <s v="anderky01"/>
    <x v="5"/>
    <s v="PO"/>
    <x v="20"/>
    <n v="257"/>
    <n v="129"/>
    <n v="-4.616610058"/>
    <n v="1.108445444"/>
    <n v="-3.508164614"/>
    <n v="-8.5207173229999995"/>
    <n v="-0.99474293599999997"/>
    <n v="-9.5154602589999993"/>
    <n v="-5.7214360979999999"/>
    <n v="0.615990433"/>
    <n v="-5.1054456650000004"/>
    <n v="-0.15829926699999999"/>
    <n v="0"/>
    <n v="-0.15829926699999999"/>
    <n v="-6.6333954979999996"/>
    <n v="0.89076808900000004"/>
    <n v="-5.7426274079999997"/>
    <n v="-0.94449941500000001"/>
  </r>
  <r>
    <s v="Kyle Anderson"/>
    <s v="anderky01"/>
    <x v="5"/>
    <s v="RS"/>
    <x v="20"/>
    <n v="2478"/>
    <n v="1245"/>
    <n v="-1.453232275"/>
    <n v="0.392984104"/>
    <n v="-1.060248171"/>
    <n v="-0.94369497400000002"/>
    <n v="0.39112508000000001"/>
    <n v="-0.55256989400000001"/>
    <n v="-1.471877554"/>
    <n v="0.305919108"/>
    <n v="-1.165958445"/>
    <n v="1.0011499020000001"/>
    <n v="1.0011499020000001"/>
    <n v="0"/>
    <n v="-1.814500862"/>
    <n v="0.56370729600000002"/>
    <n v="-1.2507935649999999"/>
    <n v="-0.48862507100000002"/>
  </r>
  <r>
    <s v="Kyle Anderson"/>
    <s v="anderky01"/>
    <x v="0"/>
    <s v="PO"/>
    <x v="20"/>
    <n v="409"/>
    <n v="195"/>
    <n v="3.858189447"/>
    <n v="2.1767381119999998"/>
    <n v="6.0349275589999998"/>
    <n v="1.788286609"/>
    <n v="0.85410778200000004"/>
    <n v="2.6423943909999998"/>
    <n v="3.5999963949999998"/>
    <n v="2.0053694709999998"/>
    <n v="5.6053658649999996"/>
    <n v="0.860798752"/>
    <n v="0"/>
    <n v="0.860798752"/>
    <n v="3.3314583390000001"/>
    <n v="0.856847209"/>
    <n v="4.1883055469999997"/>
    <n v="0.39015161700000001"/>
  </r>
  <r>
    <s v="Kyle Anderson"/>
    <s v="anderky01"/>
    <x v="0"/>
    <s v="RS"/>
    <x v="20"/>
    <n v="2077"/>
    <n v="1020"/>
    <n v="-1.3846015460000001"/>
    <n v="2.253448202"/>
    <n v="0.86884665599999999"/>
    <n v="-1.5250369509999999"/>
    <n v="3.822978456"/>
    <n v="2.2979415059999999"/>
    <n v="-1.5379647249999999"/>
    <n v="2.637831458"/>
    <n v="1.099866733"/>
    <n v="1.9943495"/>
    <n v="1.9943495"/>
    <n v="0"/>
    <n v="-1.8897446419999999"/>
    <n v="2.2791296679999999"/>
    <n v="0.38938502699999999"/>
    <n v="-0.44732585000000002"/>
  </r>
  <r>
    <s v="Kyle Anderson"/>
    <s v="anderky01"/>
    <x v="1"/>
    <s v="PO"/>
    <x v="20"/>
    <n v="149"/>
    <n v="73"/>
    <n v="0.45215263100000003"/>
    <n v="-0.54672960100000001"/>
    <n v="-9.4576968999999997E-2"/>
    <n v="0.44685489900000003"/>
    <n v="1.829593274"/>
    <n v="2.2764481729999999"/>
    <n v="0.49270110299999997"/>
    <n v="-8.7352837000000003E-2"/>
    <n v="0.40534826600000001"/>
    <n v="0.12159534700000001"/>
    <n v="0"/>
    <n v="0.12159534700000001"/>
    <n v="0.40838363100000002"/>
    <n v="0.51012117499999998"/>
    <n v="0.91850480599999995"/>
    <n v="0.314027636"/>
  </r>
  <r>
    <s v="Kyle Anderson"/>
    <s v="anderky01"/>
    <x v="1"/>
    <s v="RS"/>
    <x v="20"/>
    <n v="3987"/>
    <n v="1978"/>
    <n v="-0.35788299200000001"/>
    <n v="3.1992006279999998"/>
    <n v="2.8413176359999999"/>
    <n v="-0.15125828399999999"/>
    <n v="2.205757073"/>
    <n v="2.0544987890000002"/>
    <n v="-0.33660066500000002"/>
    <n v="3.1364297460000001"/>
    <n v="2.7998290809999999"/>
    <n v="5.5914883470000003"/>
    <n v="5.5914883470000003"/>
    <n v="0"/>
    <n v="-0.61864594500000003"/>
    <n v="3.4163589729999999"/>
    <n v="2.797713028"/>
    <n v="-0.16407266500000001"/>
  </r>
  <r>
    <s v="Kyle Anderson"/>
    <s v="anderky01"/>
    <x v="2"/>
    <s v="RS"/>
    <x v="8"/>
    <n v="2583"/>
    <n v="1281"/>
    <n v="-1.9266411889999999"/>
    <n v="2.0720689559999999"/>
    <n v="0.14542776700000001"/>
    <n v="-1.9826536880000001"/>
    <n v="2.269750121"/>
    <n v="0.28709643299999998"/>
    <n v="-2.0379014149999999"/>
    <n v="2.2216983309999998"/>
    <n v="0.183796917"/>
    <n v="1.9046897709999999"/>
    <n v="1.9046897709999999"/>
    <n v="0"/>
    <n v="-2.7133797510000002"/>
    <n v="2.5615885789999999"/>
    <n v="-0.151791172"/>
    <n v="-0.67718345300000005"/>
  </r>
  <r>
    <s v="Ryan Anderson"/>
    <s v="anderry01"/>
    <x v="3"/>
    <s v="RS"/>
    <x v="17"/>
    <n v="1571"/>
    <n v="795"/>
    <n v="3.0904200610000001"/>
    <n v="-3.3540551779999999"/>
    <n v="-0.26363511699999997"/>
    <n v="6.13663252"/>
    <n v="-2.086145224"/>
    <n v="4.0504872949999999"/>
    <n v="3.9046410470000001"/>
    <n v="-3.2578828870000001"/>
    <n v="0.64675815999999997"/>
    <n v="1.3672846350000001"/>
    <n v="1.3672846350000001"/>
    <n v="0"/>
    <n v="3.6389711579999999"/>
    <n v="-2.2237695770000001"/>
    <n v="1.415201581"/>
    <n v="-0.72896045099999995"/>
  </r>
  <r>
    <s v="Ryan Anderson"/>
    <s v="anderry01"/>
    <x v="4"/>
    <s v="PO"/>
    <x v="17"/>
    <n v="195"/>
    <n v="95"/>
    <n v="2.8808586950000001"/>
    <n v="0.60198627299999996"/>
    <n v="3.4828449680000002"/>
    <n v="19.14864687"/>
    <n v="-2.8868180730000002"/>
    <n v="16.2618288"/>
    <n v="6.3851026239999999"/>
    <n v="-3.6647882E-2"/>
    <n v="6.3484547429999996"/>
    <n v="0.45920351999999998"/>
    <n v="0"/>
    <n v="0.45920351999999998"/>
    <n v="9.6597611679999993"/>
    <n v="-1.0125376960000001"/>
    <n v="8.6472234730000004"/>
    <n v="0.929425206"/>
  </r>
  <r>
    <s v="Ryan Anderson"/>
    <s v="anderry01"/>
    <x v="4"/>
    <s v="RS"/>
    <x v="17"/>
    <n v="3277"/>
    <n v="1675"/>
    <n v="1.523077902"/>
    <n v="-1.0712358200000001"/>
    <n v="0.45184208100000001"/>
    <n v="1.0628333919999999"/>
    <n v="-4.2693782179999999"/>
    <n v="-3.206544826"/>
    <n v="1.47194358"/>
    <n v="-1.7918669270000001"/>
    <n v="-0.319923348"/>
    <n v="2.0696814730000002"/>
    <n v="2.0696814730000002"/>
    <n v="0"/>
    <n v="1.8346925110000001"/>
    <n v="-1.383341465"/>
    <n v="0.45135104599999998"/>
    <n v="-0.32441505199999998"/>
  </r>
  <r>
    <s v="Ryan Anderson"/>
    <s v="anderry01"/>
    <x v="5"/>
    <s v="RS"/>
    <x v="17"/>
    <n v="4154"/>
    <n v="2008"/>
    <n v="1.4278709009999999"/>
    <n v="0.34458377800000001"/>
    <n v="1.772454679"/>
    <n v="3.5789024989999998"/>
    <n v="-0.17330806400000001"/>
    <n v="3.4055944349999998"/>
    <n v="1.9714102520000001"/>
    <n v="0.29497564199999998"/>
    <n v="2.266385895"/>
    <n v="5.151366157"/>
    <n v="5.151366157"/>
    <n v="0"/>
    <n v="1.5264348089999999"/>
    <n v="-7.8163304000000003E-2"/>
    <n v="1.4482715049999999"/>
    <n v="0.231404425"/>
  </r>
  <r>
    <s v="Ryan Anderson"/>
    <s v="anderry01"/>
    <x v="0"/>
    <s v="PO"/>
    <x v="26"/>
    <n v="672"/>
    <n v="336"/>
    <n v="-1.5922072030000001"/>
    <n v="2.9601563830000002"/>
    <n v="1.3679491800000001"/>
    <n v="0.29128746900000002"/>
    <n v="-4.4135053649999998"/>
    <n v="-4.1222178960000004"/>
    <n v="-1.36499343"/>
    <n v="1.556465574"/>
    <n v="0.19147214500000001"/>
    <n v="0.51221406999999997"/>
    <n v="0"/>
    <n v="0.51221406999999997"/>
    <n v="0.52898522299999995"/>
    <n v="0.63249050100000004"/>
    <n v="1.161475724"/>
    <n v="-1.457514371"/>
  </r>
  <r>
    <s v="Ryan Anderson"/>
    <s v="anderry01"/>
    <x v="0"/>
    <s v="RS"/>
    <x v="26"/>
    <n v="4422"/>
    <n v="2116"/>
    <n v="0.40596324499999997"/>
    <n v="-1.053637924"/>
    <n v="-0.64767467899999998"/>
    <n v="3.5208510199999998"/>
    <n v="0.767871156"/>
    <n v="4.2887221760000003"/>
    <n v="0.99680952300000003"/>
    <n v="-0.74500309499999995"/>
    <n v="0.25180642800000003"/>
    <n v="3.2314992390000001"/>
    <n v="3.2314992390000001"/>
    <n v="0"/>
    <n v="1.432086126"/>
    <n v="-0.83700252200000003"/>
    <n v="0.59508360400000004"/>
    <n v="-0.27848588600000002"/>
  </r>
  <r>
    <s v="Ryan Anderson"/>
    <s v="anderry01"/>
    <x v="1"/>
    <s v="PO"/>
    <x v="26"/>
    <n v="204"/>
    <n v="95"/>
    <n v="-2.7172916740000002"/>
    <n v="2.7502921200000001"/>
    <n v="3.3000447000000002E-2"/>
    <n v="-7.0499596320000002"/>
    <n v="-14.76385939"/>
    <n v="-21.81381902"/>
    <n v="-3.843389417"/>
    <n v="-0.777009269"/>
    <n v="-4.6203986869999998"/>
    <n v="-9.4033101999999993E-2"/>
    <n v="0"/>
    <n v="-9.4033101999999993E-2"/>
    <n v="-3.5983134419999998"/>
    <n v="-0.78541213799999998"/>
    <n v="-4.3837255800000001"/>
    <n v="0.55681019899999995"/>
  </r>
  <r>
    <s v="Ryan Anderson"/>
    <s v="anderry01"/>
    <x v="1"/>
    <s v="RS"/>
    <x v="26"/>
    <n v="3576"/>
    <n v="1725"/>
    <n v="-0.235131545"/>
    <n v="0.92569714199999997"/>
    <n v="0.69056559699999998"/>
    <n v="2.071590826"/>
    <n v="-2.479183092"/>
    <n v="-0.40759226700000001"/>
    <n v="0.13972179600000001"/>
    <n v="0.231267735"/>
    <n v="0.37098953099999998"/>
    <n v="2.7465147860000001"/>
    <n v="2.7465147860000001"/>
    <n v="0"/>
    <n v="0.751098288"/>
    <n v="-9.1182915000000003E-2"/>
    <n v="0.65991537300000003"/>
    <n v="-9.1186059999999996E-3"/>
  </r>
  <r>
    <s v="Ryan Anderson"/>
    <s v="anderry01"/>
    <x v="2"/>
    <s v="RS"/>
    <x v="6"/>
    <n v="570"/>
    <n v="278"/>
    <n v="-2.2252898480000001"/>
    <n v="-2.1762164679999998"/>
    <n v="-4.4015063159999999"/>
    <n v="-6.679016195"/>
    <n v="0.61785473000000002"/>
    <n v="-6.0611614649999996"/>
    <n v="-3.2704649680000002"/>
    <n v="-1.6702490919999999"/>
    <n v="-4.9407140610000004"/>
    <n v="-0.30950767600000001"/>
    <n v="-0.30950767600000001"/>
    <n v="0"/>
    <n v="-2.1834609610000002"/>
    <n v="-2.721894367"/>
    <n v="-4.9053553279999997"/>
    <n v="-0.398038"/>
  </r>
  <r>
    <s v="Ryan Anderson"/>
    <s v="anderry01"/>
    <x v="2"/>
    <s v="RS"/>
    <x v="9"/>
    <n v="90"/>
    <n v="44"/>
    <n v="-4.9018073949999996"/>
    <n v="-4.5691693689999999"/>
    <n v="-9.4709767639999995"/>
    <n v="2.1705072689999998"/>
    <n v="5.718353596"/>
    <n v="7.8888608649999998"/>
    <n v="-3.70583193"/>
    <n v="-2.7121409359999999"/>
    <n v="-6.4179728650000003"/>
    <n v="-8.1487649999999995E-2"/>
    <n v="-8.1487649999999995E-2"/>
    <n v="0"/>
    <n v="-3.7491301520000002"/>
    <n v="-4.9817570069999997"/>
    <n v="-8.7308871589999999"/>
    <n v="-1.0569135119999999"/>
  </r>
  <r>
    <s v="Ike Anigbogu"/>
    <s v="anigbik01"/>
    <x v="1"/>
    <s v="RS"/>
    <x v="24"/>
    <n v="64"/>
    <n v="30"/>
    <n v="-0.21440874700000001"/>
    <n v="-10.449530729999999"/>
    <n v="-10.663939470000001"/>
    <n v="-0.327320679"/>
    <n v="-19.40324395"/>
    <n v="-19.73056463"/>
    <n v="-0.259621669"/>
    <n v="-12.965569090000001"/>
    <n v="-13.22519076"/>
    <n v="-0.160587652"/>
    <n v="-0.160587652"/>
    <n v="0"/>
    <n v="-2.3689551880000002"/>
    <n v="-11.59942195"/>
    <n v="-13.968377139999999"/>
    <n v="0.15738366400000001"/>
  </r>
  <r>
    <s v="Ike Anigbogu"/>
    <s v="anigbik01"/>
    <x v="2"/>
    <s v="RS"/>
    <x v="24"/>
    <n v="14"/>
    <n v="6"/>
    <n v="-22.887661390000002"/>
    <n v="-36.409770979999998"/>
    <n v="-59.297432370000003"/>
    <n v="-13.664944999999999"/>
    <n v="4.800533218"/>
    <n v="-8.8644117859999998"/>
    <n v="-22.448813730000001"/>
    <n v="-30.159119409999999"/>
    <n v="-52.60793314"/>
    <n v="-0.156443358"/>
    <n v="-0.156443358"/>
    <n v="0"/>
    <n v="-13.647046120000001"/>
    <n v="-22.5906831"/>
    <n v="-36.237729229999999"/>
    <n v="2.549590126"/>
  </r>
  <r>
    <s v="Giannis Antetokounmpo"/>
    <s v="antetgi01"/>
    <x v="3"/>
    <s v="RS"/>
    <x v="11"/>
    <n v="3724"/>
    <n v="1897"/>
    <n v="-1.5764827400000001"/>
    <n v="0.10376872700000001"/>
    <n v="-1.472714013"/>
    <n v="0.82338623399999999"/>
    <n v="0.33363011799999998"/>
    <n v="1.1570163520000001"/>
    <n v="-1.1412139349999999"/>
    <n v="0.23340087000000001"/>
    <n v="-0.90781306500000003"/>
    <n v="1.7840340139999999"/>
    <n v="1.7840340139999999"/>
    <n v="0"/>
    <n v="-1.2031979189999999"/>
    <n v="-0.54303420700000005"/>
    <n v="-1.746232126"/>
    <n v="5.7802804999999999E-2"/>
  </r>
  <r>
    <s v="Giannis Antetokounmpo"/>
    <s v="antetgi01"/>
    <x v="4"/>
    <s v="PO"/>
    <x v="11"/>
    <n v="392"/>
    <n v="201"/>
    <n v="-2.782546956"/>
    <n v="-0.49546065500000003"/>
    <n v="-3.27800761"/>
    <n v="-3.8918190849999998"/>
    <n v="5.1733289400000002"/>
    <n v="1.2815098549999999"/>
    <n v="-3.063768375"/>
    <n v="0.64265663200000001"/>
    <n v="-2.4211117419999999"/>
    <n v="3.4469960000000001E-2"/>
    <n v="0"/>
    <n v="3.4469960000000001E-2"/>
    <n v="-3.3312295490000001"/>
    <n v="0.85624591299999997"/>
    <n v="-2.4749836360000002"/>
    <n v="-0.87463391300000004"/>
  </r>
  <r>
    <s v="Giannis Antetokounmpo"/>
    <s v="antetgi01"/>
    <x v="4"/>
    <s v="RS"/>
    <x v="11"/>
    <n v="5028"/>
    <n v="2541"/>
    <n v="-0.226016621"/>
    <n v="-0.139133327"/>
    <n v="-0.365149948"/>
    <n v="-2.224917579"/>
    <n v="-1.367683824"/>
    <n v="-3.5926014030000002"/>
    <n v="-0.62652244099999999"/>
    <n v="-0.436638358"/>
    <n v="-1.063160799"/>
    <n v="2.1770149050000001"/>
    <n v="2.1770149050000001"/>
    <n v="0"/>
    <n v="-1.2823073789999999"/>
    <n v="0.35769394999999998"/>
    <n v="-0.92461342899999999"/>
    <n v="-0.43123228299999999"/>
  </r>
  <r>
    <s v="Giannis Antetokounmpo"/>
    <s v="antetgi01"/>
    <x v="5"/>
    <s v="RS"/>
    <x v="11"/>
    <n v="5625"/>
    <n v="2823"/>
    <n v="0.47760903100000002"/>
    <n v="8.5288180000000005E-2"/>
    <n v="0.56289721000000004"/>
    <n v="1.5224475159999999"/>
    <n v="-1.6135786249999999"/>
    <n v="-9.1131109000000002E-2"/>
    <n v="0.75793095200000005"/>
    <n v="-0.22835011499999999"/>
    <n v="0.52958083700000003"/>
    <n v="4.7077385459999999"/>
    <n v="4.7077385459999999"/>
    <n v="0"/>
    <n v="0.81353826900000004"/>
    <n v="0.30235168800000001"/>
    <n v="1.115889957"/>
    <n v="-0.32732853099999998"/>
  </r>
  <r>
    <s v="Giannis Antetokounmpo"/>
    <s v="antetgi01"/>
    <x v="0"/>
    <s v="PO"/>
    <x v="11"/>
    <n v="454"/>
    <n v="243"/>
    <n v="3.0944421740000001"/>
    <n v="4.0745877349999997"/>
    <n v="7.1690299089999998"/>
    <n v="4.2150200160000004"/>
    <n v="0.79608009000000002"/>
    <n v="5.0111001059999998"/>
    <n v="3.5261326190000002"/>
    <n v="3.5449857420000002"/>
    <n v="7.0711183609999999"/>
    <n v="1.2349368869999999"/>
    <n v="0"/>
    <n v="1.2349368869999999"/>
    <n v="0.42977276599999997"/>
    <n v="4.0775111500000003"/>
    <n v="4.5072839159999996"/>
    <n v="-1.604151608"/>
  </r>
  <r>
    <s v="Giannis Antetokounmpo"/>
    <s v="antetgi01"/>
    <x v="0"/>
    <s v="RS"/>
    <x v="11"/>
    <n v="5645"/>
    <n v="2845"/>
    <n v="3.2749597229999998"/>
    <n v="2.3716413780000001"/>
    <n v="5.646601102"/>
    <n v="-0.35094652300000001"/>
    <n v="1.6179746820000001"/>
    <n v="1.26702816"/>
    <n v="2.7170661859999998"/>
    <n v="2.372550918"/>
    <n v="5.0896171040000002"/>
    <n v="11.324718519999999"/>
    <n v="11.324718519999999"/>
    <n v="0"/>
    <n v="2.5863716929999998"/>
    <n v="2.6553909849999999"/>
    <n v="5.2417626779999997"/>
    <n v="-0.47095442399999998"/>
  </r>
  <r>
    <s v="Giannis Antetokounmpo"/>
    <s v="antetgi01"/>
    <x v="1"/>
    <s v="PO"/>
    <x v="11"/>
    <n v="546"/>
    <n v="280"/>
    <n v="5.0435731300000004"/>
    <n v="0.73988304800000004"/>
    <n v="5.7834561789999999"/>
    <n v="1.9883373040000001"/>
    <n v="-2.701287427"/>
    <n v="-0.71295012199999996"/>
    <n v="4.6718635519999996"/>
    <n v="8.2586233999999994E-2"/>
    <n v="4.7544497860000003"/>
    <n v="1.1180763250000001"/>
    <n v="0"/>
    <n v="1.1180763250000001"/>
    <n v="7.1429954410000001"/>
    <n v="-0.87495087199999999"/>
    <n v="6.2680445689999997"/>
    <n v="1.0939636500000001"/>
  </r>
  <r>
    <s v="Giannis Antetokounmpo"/>
    <s v="antetgi01"/>
    <x v="1"/>
    <s v="RS"/>
    <x v="11"/>
    <n v="5604"/>
    <n v="2756"/>
    <n v="3.5601417560000002"/>
    <n v="1.7210256260000001"/>
    <n v="5.2811673819999996"/>
    <n v="0.66600306300000001"/>
    <n v="4.6221637619999996"/>
    <n v="5.2881668250000002"/>
    <n v="3.172225799"/>
    <n v="2.4540341539999999"/>
    <n v="5.6262599529999999"/>
    <n v="11.791367340000001"/>
    <n v="11.791367340000001"/>
    <n v="0"/>
    <n v="3.3816610580000002"/>
    <n v="2.4368348360000001"/>
    <n v="5.8184958939999998"/>
    <n v="0.112979"/>
  </r>
  <r>
    <s v="Giannis Antetokounmpo"/>
    <s v="antetgi01"/>
    <x v="2"/>
    <s v="PO"/>
    <x v="11"/>
    <n v="1094"/>
    <n v="514"/>
    <n v="2.7890672680000002"/>
    <n v="4.2023357539999999"/>
    <n v="6.9914030220000001"/>
    <n v="0.45284940499999998"/>
    <n v="5.3524946160000004"/>
    <n v="5.8053440209999998"/>
    <n v="2.4497456030000002"/>
    <n v="4.6128991939999997"/>
    <n v="7.0626447969999999"/>
    <n v="2.6973280229999999"/>
    <n v="0"/>
    <n v="2.6973280229999999"/>
    <n v="4.4893364419999999"/>
    <n v="4.1413075289999997"/>
    <n v="8.6306439709999996"/>
    <n v="1.623246054"/>
  </r>
  <r>
    <s v="Giannis Antetokounmpo"/>
    <s v="antetgi01"/>
    <x v="2"/>
    <s v="RS"/>
    <x v="11"/>
    <n v="5171"/>
    <n v="2358"/>
    <n v="4.6012663050000002"/>
    <n v="2.1641714269999999"/>
    <n v="6.7654377319999996"/>
    <n v="1.7033404270000001"/>
    <n v="3.7848186180000001"/>
    <n v="5.4881590449999997"/>
    <n v="4.1843423260000003"/>
    <n v="2.5679878860000001"/>
    <n v="6.7523302120000004"/>
    <n v="11.572533399999999"/>
    <n v="11.572533399999999"/>
    <n v="0"/>
    <n v="4.25709844"/>
    <n v="2.4993103329999999"/>
    <n v="6.7564087730000004"/>
    <n v="1.254683784"/>
  </r>
  <r>
    <s v="Kostas Antetokounmpo"/>
    <s v="antetko01"/>
    <x v="2"/>
    <s v="RS"/>
    <x v="4"/>
    <n v="23"/>
    <n v="11"/>
    <n v="-13.95053998"/>
    <n v="25.445751470000001"/>
    <n v="11.495211490000001"/>
    <n v="-11.550871089999999"/>
    <n v="13.252101619999999"/>
    <n v="1.701230528"/>
    <n v="-14.3127795"/>
    <n v="24.443225080000001"/>
    <n v="10.13044558"/>
    <n v="7.3167330000000003E-2"/>
    <n v="7.3167330000000003E-2"/>
    <n v="0"/>
    <n v="-11.63720212"/>
    <n v="17.837945869999999"/>
    <n v="6.2007437449999996"/>
    <n v="1.240219832"/>
  </r>
  <r>
    <s v="Thanasis Antetokounmpo"/>
    <s v="antetth01"/>
    <x v="5"/>
    <s v="RS"/>
    <x v="3"/>
    <n v="13"/>
    <n v="6"/>
    <n v="12.78384739"/>
    <n v="-19.704051029999999"/>
    <n v="-6.9202036400000004"/>
    <n v="2.2009142270000002"/>
    <n v="-10.82277307"/>
    <n v="-8.6218588409999999"/>
    <n v="11.43545411"/>
    <n v="-19.022201020000001"/>
    <n v="-7.5867469099999996"/>
    <n v="-1.4824454000000001E-2"/>
    <n v="-1.4824454000000001E-2"/>
    <n v="0"/>
    <n v="5.5356204609999997"/>
    <n v="-19.188893749999998"/>
    <n v="-13.65327329"/>
    <n v="0.120132694"/>
  </r>
  <r>
    <s v="Carmelo Anthony"/>
    <s v="anthoca01"/>
    <x v="3"/>
    <s v="RS"/>
    <x v="3"/>
    <n v="5675"/>
    <n v="2982"/>
    <n v="4.0875050870000003"/>
    <n v="-0.92355021900000001"/>
    <n v="3.1639548679999998"/>
    <n v="3.5199401529999998"/>
    <n v="1.7394236830000001"/>
    <n v="5.2593638350000003"/>
    <n v="4.1749049210000004"/>
    <n v="-0.39021447300000001"/>
    <n v="3.7846904480000001"/>
    <n v="9.8609949619999995"/>
    <n v="9.8609949619999995"/>
    <n v="0"/>
    <n v="4.6656141819999997"/>
    <n v="-0.40214724800000001"/>
    <n v="4.2634669340000002"/>
    <n v="-0.78135026200000002"/>
  </r>
  <r>
    <s v="Carmelo Anthony"/>
    <s v="anthoca01"/>
    <x v="4"/>
    <s v="RS"/>
    <x v="3"/>
    <n v="2723"/>
    <n v="1428"/>
    <n v="2.8221420899999998"/>
    <n v="-2.226068186"/>
    <n v="0.59607390299999996"/>
    <n v="5.6393223350000001"/>
    <n v="-3.003869645"/>
    <n v="2.6354526900000002"/>
    <n v="3.7519719579999999"/>
    <n v="-2.4619640540000001"/>
    <n v="1.290007903"/>
    <n v="2.924209925"/>
    <n v="2.924209925"/>
    <n v="0"/>
    <n v="3.104533022"/>
    <n v="-2.987483809"/>
    <n v="0.117049213"/>
    <n v="-0.62555229499999998"/>
  </r>
  <r>
    <s v="Carmelo Anthony"/>
    <s v="anthoca01"/>
    <x v="5"/>
    <s v="RS"/>
    <x v="3"/>
    <n v="4981"/>
    <n v="2530"/>
    <n v="2.9637885800000001"/>
    <n v="-2.8334589129999999"/>
    <n v="0.13032966700000001"/>
    <n v="4.1698875190000004"/>
    <n v="-1.6122210290000001"/>
    <n v="2.5576664899999999"/>
    <n v="3.4518121279999998"/>
    <n v="-2.7405080119999998"/>
    <n v="0.71130411599999999"/>
    <n v="4.4563717690000004"/>
    <n v="4.4563717690000004"/>
    <n v="0"/>
    <n v="3.0015454699999999"/>
    <n v="-2.841366185"/>
    <n v="0.160179285"/>
    <n v="-0.25150520999999998"/>
  </r>
  <r>
    <s v="Carmelo Anthony"/>
    <s v="anthoca01"/>
    <x v="0"/>
    <s v="RS"/>
    <x v="3"/>
    <n v="5131"/>
    <n v="2538"/>
    <n v="1.836275718"/>
    <n v="-2.9208739349999999"/>
    <n v="-1.084598218"/>
    <n v="1.6312797210000001"/>
    <n v="-3.1117636050000002"/>
    <n v="-1.4804838840000001"/>
    <n v="1.9292665259999999"/>
    <n v="-3.1071130309999999"/>
    <n v="-1.177846505"/>
    <n v="2.0323324010000001"/>
    <n v="2.0323324010000001"/>
    <n v="0"/>
    <n v="1.9856603799999999"/>
    <n v="-3.139404877"/>
    <n v="-1.1537444960000001"/>
    <n v="-0.165254332"/>
  </r>
  <r>
    <s v="Carmelo Anthony"/>
    <s v="anthoca01"/>
    <x v="1"/>
    <s v="PO"/>
    <x v="0"/>
    <n v="409"/>
    <n v="194"/>
    <n v="-0.32345879999999999"/>
    <n v="2.814251439"/>
    <n v="2.4907926389999999"/>
    <n v="-11.86752371"/>
    <n v="-12.017606109999999"/>
    <n v="-23.88512982"/>
    <n v="-2.780874002"/>
    <n v="-0.114491871"/>
    <n v="-2.8953658729999998"/>
    <n v="-1.5194981999999999E-2"/>
    <n v="0"/>
    <n v="-1.5194981999999999E-2"/>
    <n v="0.45212856600000001"/>
    <n v="-0.89021925899999998"/>
    <n v="-0.43809069299999998"/>
    <n v="2.3375637849999999"/>
  </r>
  <r>
    <s v="Carmelo Anthony"/>
    <s v="anthoca01"/>
    <x v="1"/>
    <s v="RS"/>
    <x v="0"/>
    <n v="5165"/>
    <n v="2501"/>
    <n v="0.76570518700000001"/>
    <n v="-1.7413016020000001"/>
    <n v="-0.97559641399999997"/>
    <n v="3.0718356299999998"/>
    <n v="-1.749746654"/>
    <n v="1.3220889760000001"/>
    <n v="1.250651172"/>
    <n v="-1.873120892"/>
    <n v="-0.62246972099999998"/>
    <n v="2.7022029660000002"/>
    <n v="2.7022029660000002"/>
    <n v="0"/>
    <n v="1.2306645140000001"/>
    <n v="-1.2048191239999999"/>
    <n v="2.5845389999999999E-2"/>
    <n v="-0.45847832199999999"/>
  </r>
  <r>
    <s v="Carmelo Anthony"/>
    <s v="anthoca01"/>
    <x v="2"/>
    <s v="RS"/>
    <x v="26"/>
    <n v="612"/>
    <n v="294"/>
    <n v="-1.4618680559999999"/>
    <n v="-2.6255497270000001"/>
    <n v="-4.0874177820000002"/>
    <n v="-5.7937587940000004"/>
    <n v="-1.9479428050000001"/>
    <n v="-7.7417015989999998"/>
    <n v="-2.506433108"/>
    <n v="-2.6283938889999998"/>
    <n v="-5.1348269970000002"/>
    <n v="-0.35708056700000002"/>
    <n v="-0.35708056700000002"/>
    <n v="0"/>
    <n v="-1.1315560200000001"/>
    <n v="-2.0956804920000001"/>
    <n v="-3.2272365120000002"/>
    <n v="-0.18251044799999999"/>
  </r>
  <r>
    <s v="Joel Anthony"/>
    <s v="anthojo01"/>
    <x v="3"/>
    <s v="RS"/>
    <x v="9"/>
    <n v="74"/>
    <n v="37"/>
    <n v="-5.8923553870000003"/>
    <n v="-1.9176924980000001"/>
    <n v="-7.8100478840000003"/>
    <n v="-1.92801409"/>
    <n v="3.4216040520000002"/>
    <n v="1.4935899619999999"/>
    <n v="-5.4423828160000003"/>
    <n v="-0.95295270099999996"/>
    <n v="-6.3953355170000004"/>
    <n v="-6.7401726999999995E-2"/>
    <n v="-6.7401726999999995E-2"/>
    <n v="0"/>
    <n v="-5.682515768"/>
    <n v="-3.0467108239999998"/>
    <n v="-8.7292265909999998"/>
    <n v="-1.9690893949999999"/>
  </r>
  <r>
    <s v="Joel Anthony"/>
    <s v="anthojo01"/>
    <x v="3"/>
    <s v="RS"/>
    <x v="23"/>
    <n v="309"/>
    <n v="149"/>
    <n v="-4.2708065299999998"/>
    <n v="0.386495592"/>
    <n v="-3.884310938"/>
    <n v="-2.432875353"/>
    <n v="-3.0601987130000001"/>
    <n v="-5.4930740670000002"/>
    <n v="-4.1317457319999997"/>
    <n v="-0.304573341"/>
    <n v="-4.436319074"/>
    <n v="-0.12747472500000001"/>
    <n v="-0.12747472500000001"/>
    <n v="0"/>
    <n v="-3.9317181909999999"/>
    <n v="-1.2362971089999999"/>
    <n v="-5.1680153000000004"/>
    <n v="-0.53789375100000003"/>
  </r>
  <r>
    <s v="Joel Anthony"/>
    <s v="anthojo01"/>
    <x v="4"/>
    <s v="RS"/>
    <x v="27"/>
    <n v="805"/>
    <n v="406"/>
    <n v="-2.2907235159999999"/>
    <n v="1.040659274"/>
    <n v="-1.2500642420000001"/>
    <n v="-2.6914177019999999"/>
    <n v="4.5491134679999998"/>
    <n v="1.8576957650000001"/>
    <n v="-2.5502011580000001"/>
    <n v="1.864080822"/>
    <n v="-0.68612033699999997"/>
    <n v="0.42455670400000001"/>
    <n v="0.42455670400000001"/>
    <n v="0"/>
    <n v="-3.2555262030000001"/>
    <n v="0.69070811700000001"/>
    <n v="-2.5648180850000002"/>
    <n v="-0.66345679199999996"/>
  </r>
  <r>
    <s v="Joel Anthony"/>
    <s v="anthojo01"/>
    <x v="5"/>
    <s v="RS"/>
    <x v="27"/>
    <n v="191"/>
    <n v="96"/>
    <n v="-1.038058578"/>
    <n v="-3.646288271"/>
    <n v="-4.6843468489999998"/>
    <n v="-8.3890454850000005"/>
    <n v="-0.24920055199999999"/>
    <n v="-8.638246037"/>
    <n v="-2.6427955280000002"/>
    <n v="-3.1552819919999999"/>
    <n v="-5.7980775199999997"/>
    <n v="-0.148759635"/>
    <n v="-0.148759635"/>
    <n v="0"/>
    <n v="-1.3916810639999999"/>
    <n v="-2.5989180219999999"/>
    <n v="-3.990599086"/>
    <n v="-0.34868498599999997"/>
  </r>
  <r>
    <s v="Joel Anthony"/>
    <s v="anthojo01"/>
    <x v="0"/>
    <s v="PO"/>
    <x v="20"/>
    <n v="32"/>
    <n v="15"/>
    <n v="-1.190227108"/>
    <n v="-3.2498718929999999"/>
    <n v="-4.4400990010000001"/>
    <n v="-7.2213155269999998"/>
    <n v="-4.6113412040000004"/>
    <n v="-11.83265673"/>
    <n v="-2.559216218"/>
    <n v="-3.7139695869999998"/>
    <n v="-6.2731858049999998"/>
    <n v="-2.7815296E-2"/>
    <n v="0"/>
    <n v="-2.7815296E-2"/>
    <n v="-2.0073357399999998"/>
    <n v="-6.7469191310000003"/>
    <n v="-8.7542548710000005"/>
    <n v="2.3584418999999999E-2"/>
  </r>
  <r>
    <s v="Joel Anthony"/>
    <s v="anthojo01"/>
    <x v="0"/>
    <s v="RS"/>
    <x v="20"/>
    <n v="253"/>
    <n v="122"/>
    <n v="-4.2424665160000004"/>
    <n v="2.039853199"/>
    <n v="-2.202613317"/>
    <n v="-10.46313524"/>
    <n v="1.207080632"/>
    <n v="-9.2560546089999995"/>
    <n v="-5.8556200409999999"/>
    <n v="1.885762403"/>
    <n v="-3.9698576380000001"/>
    <n v="-7.5198606000000001E-2"/>
    <n v="-7.5198606000000001E-2"/>
    <n v="0"/>
    <n v="-5.5297323499999997"/>
    <n v="0.57351959600000002"/>
    <n v="-4.9562127540000001"/>
    <n v="-0.94397056999999995"/>
  </r>
  <r>
    <s v="Pero Antic"/>
    <s v="anticpe01"/>
    <x v="3"/>
    <s v="PO"/>
    <x v="7"/>
    <n v="327"/>
    <n v="170"/>
    <n v="-3.9472548160000001"/>
    <n v="5.8614523070000004"/>
    <n v="1.9141974909999999"/>
    <n v="7.2143287239999996"/>
    <n v="7.5314470849999999"/>
    <n v="14.74577581"/>
    <n v="-1.926155984"/>
    <n v="6.514760806"/>
    <n v="4.5886048219999997"/>
    <n v="0.65848583800000005"/>
    <n v="0"/>
    <n v="0.65848583800000005"/>
    <n v="3.2540225359999999"/>
    <n v="2.5781198879999998"/>
    <n v="5.8321424239999997"/>
    <n v="0.28532724300000001"/>
  </r>
  <r>
    <s v="Pero Antic"/>
    <s v="anticpe01"/>
    <x v="3"/>
    <s v="RS"/>
    <x v="7"/>
    <n v="1871"/>
    <n v="925"/>
    <n v="-1.322708572"/>
    <n v="-0.99227193899999999"/>
    <n v="-2.3149805109999999"/>
    <n v="0.137031132"/>
    <n v="2.5415871139999999"/>
    <n v="2.6786182460000001"/>
    <n v="-1.0894964119999999"/>
    <n v="-0.31641545199999999"/>
    <n v="-1.4059118639999999"/>
    <n v="0.63860969899999998"/>
    <n v="0.63860969899999998"/>
    <n v="0"/>
    <n v="-0.54862897700000002"/>
    <n v="-0.88966704200000002"/>
    <n v="-1.438296019"/>
    <n v="0.64830101100000004"/>
  </r>
  <r>
    <s v="Pero Antic"/>
    <s v="anticpe01"/>
    <x v="4"/>
    <s v="PO"/>
    <x v="7"/>
    <n v="409"/>
    <n v="199"/>
    <n v="-6.5677902999999996E-2"/>
    <n v="1.632189779"/>
    <n v="1.566511875"/>
    <n v="-6.7208091989999996"/>
    <n v="2.7658495759999999"/>
    <n v="-3.9549596230000001"/>
    <n v="-1.454716592"/>
    <n v="1.928563767"/>
    <n v="0.47384717500000001"/>
    <n v="0.34045722299999998"/>
    <n v="0"/>
    <n v="0.34045722299999998"/>
    <n v="-3.2546296510000001"/>
    <n v="1.2310666109999999"/>
    <n v="-2.02356304"/>
    <n v="0.82204813899999996"/>
  </r>
  <r>
    <s v="Pero Antic"/>
    <s v="anticpe01"/>
    <x v="4"/>
    <s v="RS"/>
    <x v="7"/>
    <n v="2120"/>
    <n v="1037"/>
    <n v="-1.142714453"/>
    <n v="0.58012348300000005"/>
    <n v="-0.56259097000000002"/>
    <n v="-1.5336433650000001"/>
    <n v="3.2108824230000002"/>
    <n v="1.6772390580000001"/>
    <n v="-1.3256756300000001"/>
    <n v="1.131283048"/>
    <n v="-0.19439258200000001"/>
    <n v="1.3596701280000001"/>
    <n v="1.3596701280000001"/>
    <n v="0"/>
    <n v="-0.670713173"/>
    <n v="4.7946234999999997E-2"/>
    <n v="-0.62276693800000005"/>
    <n v="0.53588609300000001"/>
  </r>
  <r>
    <s v="OG Anunoby"/>
    <s v="anunoog01"/>
    <x v="1"/>
    <s v="PO"/>
    <x v="1"/>
    <n v="477"/>
    <n v="238"/>
    <n v="0.30723931199999999"/>
    <n v="1.238287079"/>
    <n v="1.5455263910000001"/>
    <n v="8.4020321179999993"/>
    <n v="-9.9764130350000002"/>
    <n v="-1.574380917"/>
    <n v="2.0466557359999999"/>
    <n v="-0.93135033300000003"/>
    <n v="1.115305403"/>
    <n v="0.481323901"/>
    <n v="0"/>
    <n v="0.481323901"/>
    <n v="-0.54799002399999996"/>
    <n v="-0.64238886299999998"/>
    <n v="-1.190378886"/>
    <n v="-0.55410958099999996"/>
  </r>
  <r>
    <s v="OG Anunoby"/>
    <s v="anunoog01"/>
    <x v="1"/>
    <s v="RS"/>
    <x v="1"/>
    <n v="3074"/>
    <n v="1481"/>
    <n v="-1.8415283710000001"/>
    <n v="1.6763672169999999"/>
    <n v="-0.165161154"/>
    <n v="2.3142596420000001"/>
    <n v="1.835623338"/>
    <n v="4.1498829810000002"/>
    <n v="-1.120959617"/>
    <n v="1.7770731049999999"/>
    <n v="0.65611348800000002"/>
    <n v="2.5697585310000002"/>
    <n v="2.5697585310000002"/>
    <n v="0"/>
    <n v="-0.89547831700000002"/>
    <n v="1.5506595329999999"/>
    <n v="0.65518121600000001"/>
    <n v="-0.15116180500000001"/>
  </r>
  <r>
    <s v="OG Anunoby"/>
    <s v="anunoog01"/>
    <x v="2"/>
    <s v="RS"/>
    <x v="1"/>
    <n v="2902"/>
    <n v="1352"/>
    <n v="-2.4576086469999998"/>
    <n v="-0.14266854700000001"/>
    <n v="-2.6002771939999998"/>
    <n v="-5.8353772920000004"/>
    <n v="-0.64387729299999996"/>
    <n v="-6.4792545849999996"/>
    <n v="-3.3494780710000001"/>
    <n v="-0.29794042700000001"/>
    <n v="-3.647418498"/>
    <n v="-0.62012491700000005"/>
    <n v="-0.62012491700000005"/>
    <n v="0"/>
    <n v="-3.2156384230000001"/>
    <n v="-0.12933272900000001"/>
    <n v="-3.3449711519999998"/>
    <n v="0.18015119499999999"/>
  </r>
  <r>
    <s v="Keith Appling"/>
    <s v="applike01"/>
    <x v="5"/>
    <s v="RS"/>
    <x v="14"/>
    <n v="57"/>
    <n v="27"/>
    <n v="-11.64511025"/>
    <n v="4.1990715280000002"/>
    <n v="-7.4460387250000002"/>
    <n v="-6.2306469819999997"/>
    <n v="14.513740690000001"/>
    <n v="8.2830937070000008"/>
    <n v="-11.16318411"/>
    <n v="6.6926713869999999"/>
    <n v="-4.4705127190000002"/>
    <n v="-2.4151619999999999E-2"/>
    <n v="-2.4151619999999999E-2"/>
    <n v="0"/>
    <n v="-6.1849262559999998"/>
    <n v="2.0105877159999999"/>
    <n v="-4.1743385399999999"/>
    <n v="1.858767987"/>
  </r>
  <r>
    <s v="Ryan Arcidiacono"/>
    <s v="arcidry01"/>
    <x v="1"/>
    <s v="RS"/>
    <x v="21"/>
    <n v="634"/>
    <n v="304"/>
    <n v="-2.6266061230000002"/>
    <n v="-1.3713392419999999"/>
    <n v="-3.9979453650000001"/>
    <n v="-3.08797319"/>
    <n v="1.2909593720000001"/>
    <n v="-1.797013819"/>
    <n v="-2.8587805130000001"/>
    <n v="-0.85696974199999998"/>
    <n v="-3.7157502550000001"/>
    <n v="-0.14906198100000001"/>
    <n v="-0.14906198100000001"/>
    <n v="0"/>
    <n v="-3.1019512210000002"/>
    <n v="-1.276044782"/>
    <n v="-4.3779960029999998"/>
    <n v="-0.481222814"/>
  </r>
  <r>
    <s v="Ryan Arcidiacono"/>
    <s v="arcidry01"/>
    <x v="2"/>
    <s v="RS"/>
    <x v="21"/>
    <n v="4077"/>
    <n v="1961"/>
    <n v="-0.28950482100000002"/>
    <n v="-0.62864650600000005"/>
    <n v="-0.91815132600000005"/>
    <n v="0.52411500499999997"/>
    <n v="0.42155498299999999"/>
    <n v="0.94566998800000002"/>
    <n v="-9.1055501999999996E-2"/>
    <n v="-0.40309072000000001"/>
    <n v="-0.49414622200000002"/>
    <n v="2.2270696550000002"/>
    <n v="2.2270696550000002"/>
    <n v="0"/>
    <n v="-1.0283467580000001"/>
    <n v="-0.31001030400000001"/>
    <n v="-1.3383570629999999"/>
    <n v="-1.350892663"/>
  </r>
  <r>
    <s v="Trevor Ariza"/>
    <s v="arizatr01"/>
    <x v="3"/>
    <s v="PO"/>
    <x v="25"/>
    <n v="759"/>
    <n v="407"/>
    <n v="4.4024165469999996"/>
    <n v="1.7593466419999999"/>
    <n v="6.1617631890000002"/>
    <n v="-2.8314361880000001"/>
    <n v="4.4655058030000001"/>
    <n v="1.634069615"/>
    <n v="3.0960780739999998"/>
    <n v="2.394843067"/>
    <n v="5.4909211420000004"/>
    <n v="1.7936657620000001"/>
    <n v="0"/>
    <n v="1.7936657620000001"/>
    <n v="5.6505907500000001"/>
    <n v="2.4082306419999999"/>
    <n v="8.0588213920000005"/>
    <n v="1.5124249320000001"/>
  </r>
  <r>
    <s v="Trevor Ariza"/>
    <s v="arizatr01"/>
    <x v="3"/>
    <s v="RS"/>
    <x v="25"/>
    <n v="5466"/>
    <n v="2723"/>
    <n v="0.99656240299999999"/>
    <n v="0.35262465100000001"/>
    <n v="1.3491870539999999"/>
    <n v="0.40617450900000002"/>
    <n v="2.0077834050000001"/>
    <n v="2.413957914"/>
    <n v="0.95185235999999995"/>
    <n v="0.73077207600000005"/>
    <n v="1.6826244349999999"/>
    <n v="6.2411208609999997"/>
    <n v="6.2411208609999997"/>
    <n v="0"/>
    <n v="0.81635595299999997"/>
    <n v="0.79820694299999995"/>
    <n v="1.614562896"/>
    <n v="1.2925699660000001"/>
  </r>
  <r>
    <s v="Trevor Ariza"/>
    <s v="arizatr01"/>
    <x v="4"/>
    <s v="PO"/>
    <x v="26"/>
    <n v="1401"/>
    <n v="655"/>
    <n v="1.4827833159999999"/>
    <n v="5.0899972990000002"/>
    <n v="6.5727806150000001"/>
    <n v="0.28991789400000001"/>
    <n v="8.2989970880000001"/>
    <n v="8.5889149820000004"/>
    <n v="1.2869729219999999"/>
    <n v="6.0513596039999999"/>
    <n v="7.3383325260000003"/>
    <n v="3.4760946740000001"/>
    <n v="0"/>
    <n v="3.4760946740000001"/>
    <n v="0.609354069"/>
    <n v="6.6790210349999999"/>
    <n v="7.288375104"/>
    <n v="-2.66442E-2"/>
  </r>
  <r>
    <s v="Trevor Ariza"/>
    <s v="arizatr01"/>
    <x v="4"/>
    <s v="RS"/>
    <x v="26"/>
    <n v="5940"/>
    <n v="2930"/>
    <n v="0.12093744100000001"/>
    <n v="9.4162767999999994E-2"/>
    <n v="0.21510020899999999"/>
    <n v="-0.62069523100000001"/>
    <n v="1.3455109590000001"/>
    <n v="0.72481572800000005"/>
    <n v="-5.9918084000000003E-2"/>
    <n v="0.33347532499999999"/>
    <n v="0.27355724100000001"/>
    <n v="4.5177837289999996"/>
    <n v="4.5177837289999996"/>
    <n v="0"/>
    <n v="0.35370114899999999"/>
    <n v="1.353992275"/>
    <n v="1.7076934239999999"/>
    <n v="-4.4334650000000003E-2"/>
  </r>
  <r>
    <s v="Trevor Ariza"/>
    <s v="arizatr01"/>
    <x v="5"/>
    <s v="PO"/>
    <x v="26"/>
    <n v="378"/>
    <n v="181"/>
    <n v="-5.496793523"/>
    <n v="2.4359445719999999"/>
    <n v="-3.0608489510000001"/>
    <n v="-12.27270895"/>
    <n v="1.707666423"/>
    <n v="-10.565042529999999"/>
    <n v="-7.1590609780000003"/>
    <n v="2.4100134889999998"/>
    <n v="-4.7490474889999996"/>
    <n v="-0.19503968499999999"/>
    <n v="0"/>
    <n v="-0.19503968499999999"/>
    <n v="-5.9797078150000003"/>
    <n v="4.3501571229999998"/>
    <n v="-1.6295506930000001"/>
    <n v="2.320681869"/>
  </r>
  <r>
    <s v="Trevor Ariza"/>
    <s v="arizatr01"/>
    <x v="5"/>
    <s v="RS"/>
    <x v="26"/>
    <n v="5857"/>
    <n v="2859"/>
    <n v="-8.4547679999999997E-3"/>
    <n v="-0.78207392799999997"/>
    <n v="-0.79052869599999998"/>
    <n v="3.3274427019999999"/>
    <n v="-2.3497124610000002"/>
    <n v="0.97773024100000006"/>
    <n v="0.65951665599999998"/>
    <n v="-1.1456218979999999"/>
    <n v="-0.48610524199999999"/>
    <n v="3.2988841990000002"/>
    <n v="3.2988841990000002"/>
    <n v="0"/>
    <n v="1.2490327969999999"/>
    <n v="-0.168587715"/>
    <n v="1.080445082"/>
    <n v="-9.9790957E-2"/>
  </r>
  <r>
    <s v="Trevor Ariza"/>
    <s v="arizatr01"/>
    <x v="0"/>
    <s v="PO"/>
    <x v="26"/>
    <n v="837"/>
    <n v="413"/>
    <n v="0.75207163799999999"/>
    <n v="-3.0808722140000002"/>
    <n v="-2.3288005759999999"/>
    <n v="-9.9787753430000006"/>
    <n v="-2.323859879"/>
    <n v="-12.302635220000001"/>
    <n v="-1.5137805660000001"/>
    <n v="-3.1075386420000002"/>
    <n v="-4.6213192080000001"/>
    <n v="-0.40778736900000001"/>
    <n v="0"/>
    <n v="-0.40778736900000001"/>
    <n v="-0.52181102199999996"/>
    <n v="-2.5788661940000002"/>
    <n v="-3.1006772150000002"/>
    <n v="0.26391012899999999"/>
  </r>
  <r>
    <s v="Trevor Ariza"/>
    <s v="arizatr01"/>
    <x v="0"/>
    <s v="RS"/>
    <x v="26"/>
    <n v="5844"/>
    <n v="2773"/>
    <n v="0.95806344200000004"/>
    <n v="1.155331439"/>
    <n v="2.1133948820000001"/>
    <n v="2.3735115489999998"/>
    <n v="-0.50091882300000001"/>
    <n v="1.8725927259999999"/>
    <n v="1.232670776"/>
    <n v="0.86849743999999995"/>
    <n v="2.1011682170000001"/>
    <n v="6.8981021680000003"/>
    <n v="6.8981021680000003"/>
    <n v="0"/>
    <n v="2.066867904"/>
    <n v="1.4188519959999999"/>
    <n v="3.4857198999999999"/>
    <n v="0.49656075100000002"/>
  </r>
  <r>
    <s v="Trevor Ariza"/>
    <s v="arizatr01"/>
    <x v="1"/>
    <s v="PO"/>
    <x v="26"/>
    <n v="1158"/>
    <n v="582"/>
    <n v="-1.6358765719999999"/>
    <n v="7.7874298999999994E-2"/>
    <n v="-1.558002273"/>
    <n v="1.775392061"/>
    <n v="5.6438925099999997"/>
    <n v="7.4192845710000004"/>
    <n v="-1.078211609"/>
    <n v="1.166324087"/>
    <n v="8.8112477999999994E-2"/>
    <n v="0.85657253600000005"/>
    <n v="0"/>
    <n v="0.85657253600000005"/>
    <n v="-0.40003128799999998"/>
    <n v="2.2475988720000002"/>
    <n v="1.8475675840000001"/>
    <n v="-1.4134297929999999"/>
  </r>
  <r>
    <s v="Trevor Ariza"/>
    <s v="arizatr01"/>
    <x v="1"/>
    <s v="RS"/>
    <x v="26"/>
    <n v="4680"/>
    <n v="2269"/>
    <n v="0.52642812299999997"/>
    <n v="-1.138299994"/>
    <n v="-0.61187186999999998"/>
    <n v="0.49119254000000001"/>
    <n v="-1.3356508E-2"/>
    <n v="0.47783603200000002"/>
    <n v="0.46133856899999998"/>
    <n v="-1.0145749420000001"/>
    <n v="-0.55323637400000003"/>
    <n v="2.5500067820000001"/>
    <n v="2.5500067820000001"/>
    <n v="0"/>
    <n v="1.477158382"/>
    <n v="-4.9232251999999997E-2"/>
    <n v="1.4279261299999999"/>
    <n v="0.27058812199999999"/>
  </r>
  <r>
    <s v="Trevor Ariza"/>
    <s v="arizatr01"/>
    <x v="2"/>
    <s v="RS"/>
    <x v="6"/>
    <n v="1856"/>
    <n v="884"/>
    <n v="-0.82590194400000005"/>
    <n v="-2.060813451"/>
    <n v="-2.886715395"/>
    <n v="-3.697912519"/>
    <n v="-1.826441368"/>
    <n v="-5.5243538870000002"/>
    <n v="-1.4459405700000001"/>
    <n v="-2.0927376610000001"/>
    <n v="-3.538678231"/>
    <n v="-0.35514098999999999"/>
    <n v="-0.35514098999999999"/>
    <n v="0"/>
    <n v="-1.0160085190000001"/>
    <n v="-1.240490466"/>
    <n v="-2.2564989839999998"/>
    <n v="-0.162205241"/>
  </r>
  <r>
    <s v="Trevor Ariza"/>
    <s v="arizatr01"/>
    <x v="2"/>
    <s v="RS"/>
    <x v="25"/>
    <n v="3122"/>
    <n v="1465"/>
    <n v="0.235441601"/>
    <n v="-1.7005559219999999"/>
    <n v="-1.4651143209999999"/>
    <n v="1.53511332"/>
    <n v="-2.3799529509999999"/>
    <n v="-0.84483963100000004"/>
    <n v="0.51254923900000005"/>
    <n v="-1.9105577899999999"/>
    <n v="-1.398008551"/>
    <n v="1.014975084"/>
    <n v="1.014975084"/>
    <n v="0"/>
    <n v="0.66396767300000004"/>
    <n v="-1.607898973"/>
    <n v="-0.94393130000000003"/>
    <n v="0.44763051500000001"/>
  </r>
  <r>
    <s v="Hilton Armstrong"/>
    <s v="armsthi01"/>
    <x v="3"/>
    <s v="PO"/>
    <x v="28"/>
    <n v="43"/>
    <n v="17"/>
    <n v="-5.1566162059999998"/>
    <n v="-17.454329820000002"/>
    <n v="-22.610946030000001"/>
    <n v="-6.7177560820000002"/>
    <n v="-6.6161792479999999"/>
    <n v="-13.333935329999999"/>
    <n v="-5.8511940190000002"/>
    <n v="-16.261035570000001"/>
    <n v="-22.112229589999998"/>
    <n v="-0.183600508"/>
    <n v="0"/>
    <n v="-0.183600508"/>
    <n v="-6.1601090689999998"/>
    <n v="-16.822270899999999"/>
    <n v="-22.98237997"/>
    <n v="5.5712606339999997"/>
  </r>
  <r>
    <s v="Hilton Armstrong"/>
    <s v="armsthi01"/>
    <x v="3"/>
    <s v="RS"/>
    <x v="28"/>
    <n v="200"/>
    <n v="97"/>
    <n v="-0.65521530800000005"/>
    <n v="-2.0441959600000001"/>
    <n v="-2.6994112669999999"/>
    <n v="-0.778225155"/>
    <n v="7.4618540549999999"/>
    <n v="6.6836288990000003"/>
    <n v="-0.70814483699999997"/>
    <n v="-0.26815269200000003"/>
    <n v="-0.97629752800000003"/>
    <n v="8.8121512999999999E-2"/>
    <n v="8.8121512999999999E-2"/>
    <n v="0"/>
    <n v="-0.66334817599999996"/>
    <n v="-6.1059906999999997E-2"/>
    <n v="-0.72440808300000004"/>
    <n v="0.37374248100000002"/>
  </r>
  <r>
    <s v="Metta World Peace"/>
    <s v="artesro01"/>
    <x v="3"/>
    <s v="RS"/>
    <x v="3"/>
    <n v="791"/>
    <n v="388"/>
    <n v="-1.0161508349999999"/>
    <n v="2.1828288260000002"/>
    <n v="1.166677991"/>
    <n v="-1.7332148590000001"/>
    <n v="3.5784001779999999"/>
    <n v="1.845185319"/>
    <n v="-1.2393296789999999"/>
    <n v="2.6470455259999999"/>
    <n v="1.407715847"/>
    <n v="0.82004031799999999"/>
    <n v="0.82004031799999999"/>
    <n v="0"/>
    <n v="0.20748401399999999"/>
    <n v="1.4984794509999999"/>
    <n v="1.705963466"/>
    <n v="-0.35090455399999998"/>
  </r>
  <r>
    <s v="Metta World Peace"/>
    <s v="artesro01"/>
    <x v="5"/>
    <s v="RS"/>
    <x v="29"/>
    <n v="1174"/>
    <n v="590"/>
    <n v="-2.52990241"/>
    <n v="-0.76109114899999997"/>
    <n v="-3.2909935589999999"/>
    <n v="-2.0872454870000001"/>
    <n v="4.0664962549999997"/>
    <n v="1.979250768"/>
    <n v="-2.548532002"/>
    <n v="0.27814667700000001"/>
    <n v="-2.2703853249999999"/>
    <n v="0.14334540700000001"/>
    <n v="0.14334540700000001"/>
    <n v="0"/>
    <n v="-2.747137334"/>
    <n v="-0.84232459100000001"/>
    <n v="-3.5894619250000002"/>
    <n v="-0.69522404900000001"/>
  </r>
  <r>
    <s v="Metta World Peace"/>
    <s v="artesro01"/>
    <x v="0"/>
    <s v="RS"/>
    <x v="29"/>
    <n v="329"/>
    <n v="160"/>
    <n v="-4.5967646179999999"/>
    <n v="-2.3301446540000001"/>
    <n v="-6.9269092719999996"/>
    <n v="-7.3645813090000001"/>
    <n v="-2.0035415670000001"/>
    <n v="-9.3681228759999993"/>
    <n v="-5.3946320969999997"/>
    <n v="-2.3283735430000001"/>
    <n v="-7.7230056400000002"/>
    <n v="-0.40641721600000003"/>
    <n v="-0.40641721600000003"/>
    <n v="0"/>
    <n v="-3.37113628"/>
    <n v="-2.1103998160000002"/>
    <n v="-5.4815360960000001"/>
    <n v="0.111347321"/>
  </r>
  <r>
    <s v="Darrell Arthur"/>
    <s v="arthuda01"/>
    <x v="3"/>
    <s v="RS"/>
    <x v="16"/>
    <n v="2422"/>
    <n v="1161"/>
    <n v="-3.8618012230000001"/>
    <n v="0.81527578199999995"/>
    <n v="-3.046525441"/>
    <n v="-1.607650579"/>
    <n v="5.6583613990000003"/>
    <n v="4.050710821"/>
    <n v="-3.6289840180000001"/>
    <n v="1.8890364639999999"/>
    <n v="-1.739947554"/>
    <n v="0.60166970200000003"/>
    <n v="0.60166970200000003"/>
    <n v="0"/>
    <n v="-2.866763374"/>
    <n v="1.248970809"/>
    <n v="-1.617792565"/>
    <n v="0.54073898300000001"/>
  </r>
  <r>
    <s v="Darrell Arthur"/>
    <s v="arthuda01"/>
    <x v="4"/>
    <s v="RS"/>
    <x v="16"/>
    <n v="2051"/>
    <n v="988"/>
    <n v="-3.020464633"/>
    <n v="4.0766614170000004"/>
    <n v="1.0561967839999999"/>
    <n v="-3.5220453709999999"/>
    <n v="5.5338805520000003"/>
    <n v="2.011835182"/>
    <n v="-3.2989182050000001"/>
    <n v="4.6577590210000004"/>
    <n v="1.3588408160000001"/>
    <n v="2.0902278810000001"/>
    <n v="2.0902278810000001"/>
    <n v="0"/>
    <n v="-2.9340142810000001"/>
    <n v="3.3543424829999999"/>
    <n v="0.42032820199999998"/>
    <n v="0.88215829899999998"/>
  </r>
  <r>
    <s v="Darrell Arthur"/>
    <s v="arthuda01"/>
    <x v="5"/>
    <s v="RS"/>
    <x v="16"/>
    <n v="3083"/>
    <n v="1516"/>
    <n v="-1.724756119"/>
    <n v="1.456301302"/>
    <n v="-0.26845481700000001"/>
    <n v="-1.995144633"/>
    <n v="2.282614701"/>
    <n v="0.28747006899999999"/>
    <n v="-1.883558941"/>
    <n v="1.7641469620000001"/>
    <n v="-0.119411979"/>
    <n v="2.0388226110000001"/>
    <n v="2.0388226110000001"/>
    <n v="0"/>
    <n v="-1.870272688"/>
    <n v="1.3845248859999999"/>
    <n v="-0.48574780200000001"/>
    <n v="0.19975321900000001"/>
  </r>
  <r>
    <s v="Darrell Arthur"/>
    <s v="arthuda01"/>
    <x v="0"/>
    <s v="RS"/>
    <x v="16"/>
    <n v="1325"/>
    <n v="639"/>
    <n v="-1.3813957809999999"/>
    <n v="-0.35270557400000002"/>
    <n v="-1.734101355"/>
    <n v="-1.337226823"/>
    <n v="-2.0160290930000002"/>
    <n v="-3.3532559150000001"/>
    <n v="-1.5056902430000001"/>
    <n v="-0.65679934799999995"/>
    <n v="-2.1624895909999999"/>
    <n v="0.192896131"/>
    <n v="0.192896131"/>
    <n v="0"/>
    <n v="-1.0156213380000001"/>
    <n v="-1.361254446"/>
    <n v="-2.3768757840000001"/>
    <n v="0.695089603"/>
  </r>
  <r>
    <s v="Darrell Arthur"/>
    <s v="arthuda01"/>
    <x v="1"/>
    <s v="RS"/>
    <x v="16"/>
    <n v="306"/>
    <n v="141"/>
    <n v="-4.9938966049999998"/>
    <n v="-4.3144883959999998"/>
    <n v="-9.3083850019999996"/>
    <n v="-5.3527583520000004"/>
    <n v="-2.3878467209999998"/>
    <n v="-7.7406050730000002"/>
    <n v="-5.4215376949999996"/>
    <n v="-4.1419788090000003"/>
    <n v="-9.5635165040000008"/>
    <n v="-0.49859639500000003"/>
    <n v="-0.49859639500000003"/>
    <n v="0"/>
    <n v="-3.1134004289999999"/>
    <n v="-3.1386142010000002"/>
    <n v="-6.2520146299999997"/>
    <n v="1.7089439740000001"/>
  </r>
  <r>
    <s v="Jamel Artis"/>
    <s v="artisja01"/>
    <x v="1"/>
    <s v="RS"/>
    <x v="14"/>
    <n v="565"/>
    <n v="279"/>
    <n v="-4.3453968969999996"/>
    <n v="-4.1888192289999999"/>
    <n v="-8.5342161260000005"/>
    <n v="-0.95109671299999998"/>
    <n v="0.64707513800000005"/>
    <n v="-0.30402157600000002"/>
    <n v="-3.8485780749999998"/>
    <n v="-3.3915717660000002"/>
    <n v="-7.240149841"/>
    <n v="-0.632604422"/>
    <n v="-0.632604422"/>
    <n v="0"/>
    <n v="-4.9497104209999998"/>
    <n v="-4.134503466"/>
    <n v="-9.0842138870000007"/>
    <n v="-1.0164871200000001"/>
  </r>
  <r>
    <s v="Omer Asik"/>
    <s v="asikom01"/>
    <x v="3"/>
    <s v="PO"/>
    <x v="26"/>
    <n v="312"/>
    <n v="163"/>
    <n v="-3.3698784919999998"/>
    <n v="-1.5635876230000001"/>
    <n v="-4.9334661149999999"/>
    <n v="10.2635609"/>
    <n v="4.720053601"/>
    <n v="14.9836145"/>
    <n v="-0.739367679"/>
    <n v="-0.23263598799999999"/>
    <n v="-0.97200366699999996"/>
    <n v="0.150754371"/>
    <n v="0"/>
    <n v="0.150754371"/>
    <n v="-2.7800646250000001"/>
    <n v="2.4280566590000001"/>
    <n v="-0.35200796600000001"/>
    <n v="-1.0622105749999999"/>
  </r>
  <r>
    <s v="Omer Asik"/>
    <s v="asikom01"/>
    <x v="3"/>
    <s v="RS"/>
    <x v="26"/>
    <n v="2027"/>
    <n v="968"/>
    <n v="-2.3576694699999998"/>
    <n v="2.2422701840000001"/>
    <n v="-0.115399285"/>
    <n v="-2.158281917"/>
    <n v="1.9077405780000001"/>
    <n v="-0.25054133899999997"/>
    <n v="-2.531223845"/>
    <n v="2.297247826"/>
    <n v="-0.23397601900000001"/>
    <n v="1.2462374780000001"/>
    <n v="1.2462374780000001"/>
    <n v="0"/>
    <n v="-2.5973179970000002"/>
    <n v="1.4406732950000001"/>
    <n v="-1.1566447019999999"/>
    <n v="0.28094156100000001"/>
  </r>
  <r>
    <s v="Omer Asik"/>
    <s v="asikom01"/>
    <x v="4"/>
    <s v="PO"/>
    <x v="17"/>
    <n v="154"/>
    <n v="79"/>
    <n v="-2.170628985"/>
    <n v="7.0714920030000004"/>
    <n v="4.9008630179999999"/>
    <n v="-3.9855770619999999"/>
    <n v="-4.4193900519999998"/>
    <n v="-8.4049671129999997"/>
    <n v="-2.8395850619999998"/>
    <n v="5.1486847090000003"/>
    <n v="2.309099647"/>
    <n v="0.20996337300000001"/>
    <n v="0"/>
    <n v="0.20996337300000001"/>
    <n v="2.1891169659999998"/>
    <n v="4.9587365229999998"/>
    <n v="7.147853488"/>
    <n v="-0.15709524499999999"/>
  </r>
  <r>
    <s v="Omer Asik"/>
    <s v="asikom01"/>
    <x v="4"/>
    <s v="RS"/>
    <x v="17"/>
    <n v="3816"/>
    <n v="1982"/>
    <n v="-1.942452117"/>
    <n v="2.5897665540000001"/>
    <n v="0.64731443600000005"/>
    <n v="-1.5340054270000001"/>
    <n v="0.64121609800000001"/>
    <n v="-0.89278932899999996"/>
    <n v="-1.985485951"/>
    <n v="2.3621256920000002"/>
    <n v="0.37663974099999997"/>
    <n v="3.1327454370000001"/>
    <n v="3.1327454370000001"/>
    <n v="0"/>
    <n v="-2.0288984220000001"/>
    <n v="2.348713509"/>
    <n v="0.31981508600000003"/>
    <n v="-0.87847550200000002"/>
  </r>
  <r>
    <s v="Omer Asik"/>
    <s v="asikom01"/>
    <x v="5"/>
    <s v="RS"/>
    <x v="17"/>
    <n v="2390"/>
    <n v="1178"/>
    <n v="-3.2929361419999998"/>
    <n v="-0.19638230600000001"/>
    <n v="-3.4893184480000001"/>
    <n v="-3.1872308409999999"/>
    <n v="-2.0387991529999998"/>
    <n v="-5.2260299940000001"/>
    <n v="-3.4556513529999999"/>
    <n v="-0.54330489800000004"/>
    <n v="-3.99895625"/>
    <n v="-0.74858801200000002"/>
    <n v="-0.74858801200000002"/>
    <n v="0"/>
    <n v="-3.793799146"/>
    <n v="-0.50223916400000002"/>
    <n v="-4.2960383100000001"/>
    <n v="-0.267387969"/>
  </r>
  <r>
    <s v="Omer Asik"/>
    <s v="asikom01"/>
    <x v="0"/>
    <s v="RS"/>
    <x v="17"/>
    <n v="1002"/>
    <n v="482"/>
    <n v="-3.9769890129999999"/>
    <n v="-1.1264311819999999"/>
    <n v="-5.103420195"/>
    <n v="-3.9983897439999998"/>
    <n v="-2.0928741610000001"/>
    <n v="-6.0912639049999999"/>
    <n v="-4.1854058500000004"/>
    <n v="-1.4167685889999999"/>
    <n v="-5.6021744389999997"/>
    <n v="-0.69929593999999995"/>
    <n v="-0.69929593999999995"/>
    <n v="0"/>
    <n v="-5.0337552749999999"/>
    <n v="-1.052835832"/>
    <n v="-6.0865911070000003"/>
    <n v="-0.29376053899999999"/>
  </r>
  <r>
    <s v="Omer Asik"/>
    <s v="asikom01"/>
    <x v="1"/>
    <s v="RS"/>
    <x v="21"/>
    <n v="127"/>
    <n v="61"/>
    <n v="-7.107833522"/>
    <n v="-5.7704711059999996"/>
    <n v="-12.878304630000001"/>
    <n v="-1.9228830750000001"/>
    <n v="-10.720129849999999"/>
    <n v="-12.643012929999999"/>
    <n v="-6.4411139830000002"/>
    <n v="-7.0934957489999997"/>
    <n v="-13.53460973"/>
    <n v="-0.33780020999999999"/>
    <n v="-0.33780020999999999"/>
    <n v="0"/>
    <n v="-5.7325068029999997"/>
    <n v="-5.8362588679999998"/>
    <n v="-11.568765669999999"/>
    <n v="0.63820482700000003"/>
  </r>
  <r>
    <s v="Omer Asik"/>
    <s v="asikom01"/>
    <x v="1"/>
    <s v="RS"/>
    <x v="17"/>
    <n v="255"/>
    <n v="121"/>
    <n v="-7.3779025799999998"/>
    <n v="1.9333625029999999"/>
    <n v="-5.4445400780000002"/>
    <n v="8.8978252999999993E-2"/>
    <n v="-2.5444884449999998"/>
    <n v="-2.4555101920000002"/>
    <n v="-6.2621246660000001"/>
    <n v="1.1110511219999999"/>
    <n v="-5.1510735439999999"/>
    <n v="-0.14764428199999999"/>
    <n v="-0.14764428199999999"/>
    <n v="0"/>
    <n v="-6.4150765249999999"/>
    <n v="0.70418520900000003"/>
    <n v="-5.7108913169999997"/>
    <n v="-0.39086887199999998"/>
  </r>
  <r>
    <s v="D.J. Augustin"/>
    <s v="augusdj01"/>
    <x v="3"/>
    <s v="PO"/>
    <x v="21"/>
    <n v="260"/>
    <n v="141"/>
    <n v="-0.38539234900000002"/>
    <n v="-4.7386608109999999"/>
    <n v="-5.124053161"/>
    <n v="5.5675098570000001"/>
    <n v="10.01267103"/>
    <n v="15.580180889999999"/>
    <n v="0.92589458800000002"/>
    <n v="-1.9570650080000001"/>
    <n v="-1.03117042"/>
    <n v="0.12657887400000001"/>
    <n v="0"/>
    <n v="0.12657887400000001"/>
    <n v="1.3774003589999999"/>
    <n v="-1.971182051"/>
    <n v="-0.59378169199999997"/>
    <n v="-0.69011721000000004"/>
  </r>
  <r>
    <s v="D.J. Augustin"/>
    <s v="augusdj01"/>
    <x v="3"/>
    <s v="RS"/>
    <x v="1"/>
    <n v="157"/>
    <n v="82"/>
    <n v="-6.933051013"/>
    <n v="-7.0358935169999999"/>
    <n v="-13.96894453"/>
    <n v="-1.297510529"/>
    <n v="-5.3775883149999997"/>
    <n v="-6.6750988429999998"/>
    <n v="-6.2182123059999999"/>
    <n v="-7.1204041800000004"/>
    <n v="-13.33861649"/>
    <n v="-0.439419316"/>
    <n v="-0.439419316"/>
    <n v="0"/>
    <n v="-5.3115557920000001"/>
    <n v="-7.1980783869999998"/>
    <n v="-12.509634180000001"/>
    <n v="-0.77302711800000001"/>
  </r>
  <r>
    <s v="D.J. Augustin"/>
    <s v="augusdj01"/>
    <x v="3"/>
    <s v="RS"/>
    <x v="21"/>
    <n v="3526"/>
    <n v="1857"/>
    <n v="2.8195275409999998"/>
    <n v="-1.911822965"/>
    <n v="0.90770457599999999"/>
    <n v="-9.2500770999999996E-2"/>
    <n v="-1.09453402"/>
    <n v="-1.1870347910000001"/>
    <n v="2.449178925"/>
    <n v="-1.9200763460000001"/>
    <n v="0.52910257900000002"/>
    <n v="3.0592350339999999"/>
    <n v="3.0592350339999999"/>
    <n v="0"/>
    <n v="1.4371407359999999"/>
    <n v="-0.641171504"/>
    <n v="0.79596923200000003"/>
    <n v="-1.467161994"/>
  </r>
  <r>
    <s v="D.J. Augustin"/>
    <s v="augusdj01"/>
    <x v="4"/>
    <s v="RS"/>
    <x v="0"/>
    <n v="1390"/>
    <n v="677"/>
    <n v="0.103448317"/>
    <n v="-1.9055657580000001"/>
    <n v="-1.802117441"/>
    <n v="-0.79742769899999999"/>
    <n v="-0.93171144699999997"/>
    <n v="-1.7291391460000001"/>
    <n v="-0.117386431"/>
    <n v="-1.8279037929999999"/>
    <n v="-1.9452902249999999"/>
    <n v="0.27538496899999998"/>
    <n v="0.27538496899999998"/>
    <n v="0"/>
    <n v="-0.96184138399999997"/>
    <n v="-2.4946404420000001"/>
    <n v="-3.456481825"/>
    <n v="-0.88532873999999995"/>
  </r>
  <r>
    <s v="D.J. Augustin"/>
    <s v="augusdj01"/>
    <x v="4"/>
    <s v="RS"/>
    <x v="27"/>
    <n v="2515"/>
    <n v="1287"/>
    <n v="0.37671317399999998"/>
    <n v="-1.082670231"/>
    <n v="-0.705957057"/>
    <n v="-2.729570072"/>
    <n v="-2.1901306730000001"/>
    <n v="-4.9197007450000001"/>
    <n v="-0.23624998799999999"/>
    <n v="-1.3661565099999999"/>
    <n v="-1.602406499"/>
    <n v="0.74705357900000002"/>
    <n v="0.74705357900000002"/>
    <n v="0"/>
    <n v="-0.13808540999999999"/>
    <n v="-2.2649510799999999"/>
    <n v="-2.4030364899999999"/>
    <n v="-0.82562229200000004"/>
  </r>
  <r>
    <s v="D.J. Augustin"/>
    <s v="augusdj01"/>
    <x v="5"/>
    <s v="RS"/>
    <x v="0"/>
    <n v="1053"/>
    <n v="519"/>
    <n v="-1.3243162449999999"/>
    <n v="-3.5157460359999999"/>
    <n v="-4.8400622809999998"/>
    <n v="-5.8634702540000001"/>
    <n v="1.2600371450000001"/>
    <n v="-4.603433109"/>
    <n v="-2.4172560970000001"/>
    <n v="-2.7525237169999999"/>
    <n v="-5.169779814"/>
    <n v="-0.63429612599999996"/>
    <n v="-0.63429612599999996"/>
    <n v="0"/>
    <n v="-1.554211818"/>
    <n v="-2.7769592310000002"/>
    <n v="-4.3311710489999999"/>
    <n v="-0.98306307500000001"/>
  </r>
  <r>
    <s v="D.J. Augustin"/>
    <s v="augusdj01"/>
    <x v="5"/>
    <s v="RS"/>
    <x v="16"/>
    <n v="1349"/>
    <n v="659"/>
    <n v="3.771740479"/>
    <n v="-3.019058641"/>
    <n v="0.75268183799999999"/>
    <n v="2.5474478569999999"/>
    <n v="-2.3467007510000002"/>
    <n v="0.20074710600000001"/>
    <n v="3.7615362819999998"/>
    <n v="-3.0340656570000002"/>
    <n v="0.72747062500000004"/>
    <n v="1.172984893"/>
    <n v="1.172984893"/>
    <n v="0"/>
    <n v="2.6983871009999998"/>
    <n v="-3.241530778"/>
    <n v="-0.54314367699999999"/>
    <n v="0.31618146699999999"/>
  </r>
  <r>
    <s v="D.J. Augustin"/>
    <s v="augusdj01"/>
    <x v="0"/>
    <s v="RS"/>
    <x v="14"/>
    <n v="3097"/>
    <n v="1538"/>
    <n v="-0.536679032"/>
    <n v="-4.4543106029999997"/>
    <n v="-4.990989635"/>
    <n v="-8.588747605"/>
    <n v="-1.8787099679999999"/>
    <n v="-10.467457570000001"/>
    <n v="-2.1900558640000001"/>
    <n v="-4.1609760419999997"/>
    <n v="-6.3510319060000002"/>
    <n v="-2.798342602"/>
    <n v="-2.798342602"/>
    <n v="0"/>
    <n v="-2.4814460280000001"/>
    <n v="-4.3132618379999998"/>
    <n v="-6.7947078669999996"/>
    <n v="-0.94916641599999996"/>
  </r>
  <r>
    <s v="D.J. Augustin"/>
    <s v="augusdj01"/>
    <x v="1"/>
    <s v="RS"/>
    <x v="14"/>
    <n v="3651"/>
    <n v="1760"/>
    <n v="1.332683305"/>
    <n v="-1.127191512"/>
    <n v="0.20549179300000001"/>
    <n v="-3.7010238919999998"/>
    <n v="2.12218712"/>
    <n v="-1.5788367720000001"/>
    <n v="0.407657292"/>
    <n v="-0.48957901799999998"/>
    <n v="-8.1921726E-2"/>
    <n v="2.3841908470000002"/>
    <n v="2.3841908470000002"/>
    <n v="0"/>
    <n v="-0.66153947300000004"/>
    <n v="-1.464333616"/>
    <n v="-2.1258730880000001"/>
    <n v="-0.48092518899999998"/>
  </r>
  <r>
    <s v="D.J. Augustin"/>
    <s v="augusdj01"/>
    <x v="2"/>
    <s v="PO"/>
    <x v="14"/>
    <n v="276"/>
    <n v="141"/>
    <n v="2.777259666"/>
    <n v="-1.312345171"/>
    <n v="1.4649144949999999"/>
    <n v="5.5962762430000002"/>
    <n v="-9.9491327809999994"/>
    <n v="-4.3528565380000002"/>
    <n v="3.6293587129999998"/>
    <n v="-3.1880810689999999"/>
    <n v="0.44127764400000002"/>
    <n v="0.23166270799999999"/>
    <n v="0"/>
    <n v="0.23166270799999999"/>
    <n v="3.442936166"/>
    <n v="-4.4436688210000002"/>
    <n v="-1.000732655"/>
    <n v="-2.1462619489999999"/>
  </r>
  <r>
    <s v="D.J. Augustin"/>
    <s v="augusdj01"/>
    <x v="2"/>
    <s v="RS"/>
    <x v="14"/>
    <n v="4674"/>
    <n v="2269"/>
    <n v="1.787324804"/>
    <n v="-2.347935981"/>
    <n v="-0.56061117800000004"/>
    <n v="3.0078295310000001"/>
    <n v="-1.4859582870000001"/>
    <n v="1.521871245"/>
    <n v="2.177377656"/>
    <n v="-2.328799659"/>
    <n v="-0.151422004"/>
    <n v="2.969703172"/>
    <n v="2.969703172"/>
    <n v="0"/>
    <n v="1.1380183049999999"/>
    <n v="-2.0841382789999998"/>
    <n v="-0.94611997400000003"/>
    <n v="-1.305143605"/>
  </r>
  <r>
    <s v="Gustavo Ayon"/>
    <s v="ayongu01"/>
    <x v="3"/>
    <s v="RS"/>
    <x v="7"/>
    <n v="857"/>
    <n v="429"/>
    <n v="-3.6892292250000001"/>
    <n v="4.5129512280000004"/>
    <n v="0.82372200299999998"/>
    <n v="-2.2731419279999998"/>
    <n v="-0.73652329599999999"/>
    <n v="-3.0096652239999999"/>
    <n v="-3.617299719"/>
    <n v="3.6860432680000002"/>
    <n v="6.8743549000000001E-2"/>
    <n v="0.61943927600000004"/>
    <n v="0.61943927600000004"/>
    <n v="0"/>
    <n v="-2.4253926109999999"/>
    <n v="2.469220016"/>
    <n v="4.3827405E-2"/>
    <n v="0.38625715199999999"/>
  </r>
  <r>
    <s v="Deandre Ayton"/>
    <s v="aytonde01"/>
    <x v="2"/>
    <s v="RS"/>
    <x v="6"/>
    <n v="4609"/>
    <n v="2183"/>
    <n v="-1.015468732"/>
    <n v="-1.923837901"/>
    <n v="-2.9393066330000002"/>
    <n v="0.84534917300000001"/>
    <n v="-0.59108164399999996"/>
    <n v="0.25426752899999999"/>
    <n v="-0.61697551500000003"/>
    <n v="-1.6755669440000001"/>
    <n v="-2.2925424589999999"/>
    <n v="0.50599749000000005"/>
    <n v="0.50599749000000005"/>
    <n v="0"/>
    <n v="-0.88879754200000005"/>
    <n v="-0.84697512399999997"/>
    <n v="-1.7357726659999999"/>
    <n v="-0.70077939700000003"/>
  </r>
  <r>
    <s v="Chris Babb"/>
    <s v="babbch01"/>
    <x v="3"/>
    <s v="RS"/>
    <x v="23"/>
    <n v="265"/>
    <n v="132"/>
    <n v="-1.903655493"/>
    <n v="-1.2351188070000001"/>
    <n v="-3.1387743000000001"/>
    <n v="-4.2915101959999999"/>
    <n v="6.0711265E-2"/>
    <n v="-4.2307989309999998"/>
    <n v="-2.4946898320000002"/>
    <n v="-1.0085063519999999"/>
    <n v="-3.5031961850000002"/>
    <n v="-5.0920866000000002E-2"/>
    <n v="-5.0920866000000002E-2"/>
    <n v="0"/>
    <n v="-2.6151146729999999"/>
    <n v="-1.371317444"/>
    <n v="-3.9864321170000001"/>
    <n v="0.37026096600000002"/>
  </r>
  <r>
    <s v="Luke Babbitt"/>
    <s v="babbilu01"/>
    <x v="3"/>
    <s v="RS"/>
    <x v="17"/>
    <n v="910"/>
    <n v="473"/>
    <n v="0.38384380099999998"/>
    <n v="-0.54698275900000004"/>
    <n v="-0.163138958"/>
    <n v="7.882851703"/>
    <n v="-1.6129843180000001"/>
    <n v="6.2698673850000004"/>
    <n v="1.980428227"/>
    <n v="-0.76538926500000004"/>
    <n v="1.2150389619999999"/>
    <n v="0.95240272599999998"/>
    <n v="0.95240272599999998"/>
    <n v="0"/>
    <n v="1.700929795"/>
    <n v="-1.0562254600000001"/>
    <n v="0.64470433500000002"/>
    <n v="-0.446937529"/>
  </r>
  <r>
    <s v="Luke Babbitt"/>
    <s v="babbilu01"/>
    <x v="4"/>
    <s v="RS"/>
    <x v="17"/>
    <n v="1654"/>
    <n v="830"/>
    <n v="0.85062414200000003"/>
    <n v="-2.0570093580000002"/>
    <n v="-1.2063852159999999"/>
    <n v="-3.0845514679999999"/>
    <n v="-2.5248954700000001"/>
    <n v="-5.6094469379999996"/>
    <n v="8.7508646999999995E-2"/>
    <n v="-2.2594439419999999"/>
    <n v="-2.1719352939999998"/>
    <n v="0.24498436500000001"/>
    <n v="0.24498436500000001"/>
    <n v="0"/>
    <n v="-0.370288122"/>
    <n v="-2.3269645919999999"/>
    <n v="-2.6972527149999999"/>
    <n v="7.5847503999999996E-2"/>
  </r>
  <r>
    <s v="Luke Babbitt"/>
    <s v="babbilu01"/>
    <x v="5"/>
    <s v="RS"/>
    <x v="17"/>
    <n v="1759"/>
    <n v="845"/>
    <n v="0.82984659500000002"/>
    <n v="-1.88956868"/>
    <n v="-1.059722085"/>
    <n v="1.176972809"/>
    <n v="-2.3720434859999999"/>
    <n v="-1.1950706769999999"/>
    <n v="0.973730545"/>
    <n v="-2.0559029299999998"/>
    <n v="-1.082172385"/>
    <n v="0.71779563000000002"/>
    <n v="0.71779563000000002"/>
    <n v="0"/>
    <n v="-0.31355485500000002"/>
    <n v="-2.107014092"/>
    <n v="-2.420568947"/>
    <n v="-0.16803425399999999"/>
  </r>
  <r>
    <s v="Luke Babbitt"/>
    <s v="babbilu01"/>
    <x v="0"/>
    <s v="RS"/>
    <x v="9"/>
    <n v="2129"/>
    <n v="1065"/>
    <n v="-0.37619996500000003"/>
    <n v="-7.6582758000000001E-2"/>
    <n v="-0.452782723"/>
    <n v="-0.80060017500000002"/>
    <n v="1.2009855309999999"/>
    <n v="0.400385355"/>
    <n v="-0.46216812200000001"/>
    <n v="0.157124654"/>
    <n v="-0.30504346799999998"/>
    <n v="1.321866054"/>
    <n v="1.321866054"/>
    <n v="0"/>
    <n v="-0.56648882"/>
    <n v="0.61308091399999998"/>
    <n v="4.6592094000000001E-2"/>
    <n v="-0.48974270399999997"/>
  </r>
  <r>
    <s v="Luke Babbitt"/>
    <s v="babbilu01"/>
    <x v="1"/>
    <s v="PO"/>
    <x v="9"/>
    <n v="6"/>
    <n v="3"/>
    <n v="-20.243913899999999"/>
    <n v="-11.375747990000001"/>
    <n v="-31.61966189"/>
    <n v="-20.093174940000001"/>
    <n v="-27.057844370000002"/>
    <n v="-47.151019320000003"/>
    <n v="-21.424474889999999"/>
    <n v="-15.27308549"/>
    <n v="-36.69756039"/>
    <n v="-5.2668871999999999E-2"/>
    <n v="0"/>
    <n v="-5.2668871999999999E-2"/>
    <n v="-14.75652657"/>
    <n v="-15.342383849999999"/>
    <n v="-30.09891043"/>
    <n v="-1.6758818390000001"/>
  </r>
  <r>
    <s v="Luke Babbitt"/>
    <s v="babbilu01"/>
    <x v="1"/>
    <s v="RS"/>
    <x v="7"/>
    <n v="1202"/>
    <n v="570"/>
    <n v="3.6587922000000002E-2"/>
    <n v="-2.5415317050000001"/>
    <n v="-2.5049437829999999"/>
    <n v="1.6561242810000001"/>
    <n v="-1.75468888"/>
    <n v="-9.8564599000000003E-2"/>
    <n v="0.412673442"/>
    <n v="-2.485530491"/>
    <n v="-2.072857049"/>
    <n v="0.196300276"/>
    <n v="0.196300276"/>
    <n v="0"/>
    <n v="-2.4468871E-2"/>
    <n v="-2.9918296849999999"/>
    <n v="-3.0162985560000002"/>
    <n v="-0.31351054699999997"/>
  </r>
  <r>
    <s v="Luke Babbitt"/>
    <s v="babbilu01"/>
    <x v="1"/>
    <s v="RS"/>
    <x v="9"/>
    <n v="290"/>
    <n v="145"/>
    <n v="-5.0314452449999996"/>
    <n v="-0.691752229"/>
    <n v="-5.723197474"/>
    <n v="-2.4787637280000001"/>
    <n v="-3.9772861879999999"/>
    <n v="-6.4560499169999996"/>
    <n v="-4.8117520279999999"/>
    <n v="-1.4904025839999999"/>
    <n v="-6.3021546119999998"/>
    <n v="-0.26212447799999999"/>
    <n v="-0.26212447799999999"/>
    <n v="0"/>
    <n v="-5.2014095810000001"/>
    <n v="-1.444189626"/>
    <n v="-6.6455992070000001"/>
    <n v="-0.249276523"/>
  </r>
  <r>
    <s v="Dwayne Bacon"/>
    <s v="bacondw01"/>
    <x v="1"/>
    <s v="RS"/>
    <x v="12"/>
    <n v="1508"/>
    <n v="713"/>
    <n v="-3.8346433750000002"/>
    <n v="-2.0997495449999999"/>
    <n v="-5.9343929199999996"/>
    <n v="-1.9907096230000001"/>
    <n v="1.838853104"/>
    <n v="-0.151856519"/>
    <n v="-3.7284591900000001"/>
    <n v="-1.3910580159999999"/>
    <n v="-5.1195172060000003"/>
    <n v="-0.86251119099999995"/>
    <n v="-0.86251119099999995"/>
    <n v="0"/>
    <n v="-4.4032898290000002"/>
    <n v="-1.938052324"/>
    <n v="-6.3413421530000003"/>
    <n v="6.2806473000000002E-2"/>
  </r>
  <r>
    <s v="Dwayne Bacon"/>
    <s v="bacondw01"/>
    <x v="2"/>
    <s v="RS"/>
    <x v="12"/>
    <n v="1575"/>
    <n v="759"/>
    <n v="0.13183941900000001"/>
    <n v="-3.0026597260000001"/>
    <n v="-2.8708203069999998"/>
    <n v="1.3032105629999999"/>
    <n v="-1.357009457"/>
    <n v="-5.3798894E-2"/>
    <n v="0.384196541"/>
    <n v="-2.816097783"/>
    <n v="-2.4319012409999998"/>
    <n v="0.122323133"/>
    <n v="0.122323133"/>
    <n v="0"/>
    <n v="4.5902855999999999E-2"/>
    <n v="-2.799223317"/>
    <n v="-2.7533204609999999"/>
    <n v="-0.70986584799999997"/>
  </r>
  <r>
    <s v="Marvin Bagley III"/>
    <s v="baglema01"/>
    <x v="2"/>
    <s v="RS"/>
    <x v="2"/>
    <n v="3401"/>
    <n v="1567"/>
    <n v="-1.091444799"/>
    <n v="-1.5905246660000001"/>
    <n v="-2.6819694639999998"/>
    <n v="-0.64879316600000003"/>
    <n v="-2.2256025859999999"/>
    <n v="-2.8743957519999999"/>
    <n v="-1.0661988410000001"/>
    <n v="-1.807855582"/>
    <n v="-2.8740544219999999"/>
    <n v="-9.9079105000000001E-2"/>
    <n v="-9.9079105000000001E-2"/>
    <n v="0"/>
    <n v="-0.96205150299999997"/>
    <n v="-2.1195503790000001"/>
    <n v="-3.0816018820000002"/>
    <n v="-0.10311252"/>
  </r>
  <r>
    <s v="Cameron Bairstow"/>
    <s v="bairsca01"/>
    <x v="4"/>
    <s v="RS"/>
    <x v="21"/>
    <n v="130"/>
    <n v="64"/>
    <n v="-4.7399926189999997"/>
    <n v="-1.8584365490000001"/>
    <n v="-6.598429168"/>
    <n v="-1.824726275"/>
    <n v="-6.8469238790000002"/>
    <n v="-8.671650155"/>
    <n v="-4.4966197460000004"/>
    <n v="-3.0487302829999998"/>
    <n v="-7.5453500289999997"/>
    <n v="-0.15732199399999999"/>
    <n v="-0.15732199399999999"/>
    <n v="0"/>
    <n v="-5.6458704229999999"/>
    <n v="-2.5930616290000001"/>
    <n v="-8.2389320510000008"/>
    <n v="0.45343262499999998"/>
  </r>
  <r>
    <s v="Cameron Bairstow"/>
    <s v="bairsca01"/>
    <x v="5"/>
    <s v="RS"/>
    <x v="21"/>
    <n v="223"/>
    <n v="103"/>
    <n v="-5.0773662069999999"/>
    <n v="-0.58847086400000004"/>
    <n v="-5.6658370710000003"/>
    <n v="-7.8970125170000003"/>
    <n v="5.0034997509999997"/>
    <n v="-2.8935127660000002"/>
    <n v="-5.9333740639999997"/>
    <n v="0.582192551"/>
    <n v="-5.3511815130000002"/>
    <n v="-0.138074898"/>
    <n v="-0.138074898"/>
    <n v="0"/>
    <n v="-4.8021825280000003"/>
    <n v="-1.3946007309999999"/>
    <n v="-6.196783259"/>
    <n v="0.98732511599999995"/>
  </r>
  <r>
    <s v="Ron Baker"/>
    <s v="bakerro01"/>
    <x v="0"/>
    <s v="RS"/>
    <x v="3"/>
    <n v="1718"/>
    <n v="857"/>
    <n v="-2.547773002"/>
    <n v="2.1043907690000001"/>
    <n v="-0.44338223300000001"/>
    <n v="-1.641801195"/>
    <n v="1.031039474"/>
    <n v="-0.61076171999999995"/>
    <n v="-2.4922946260000001"/>
    <n v="2.0636999239999998"/>
    <n v="-0.42859470199999999"/>
    <n v="1.0148341249999999"/>
    <n v="1.0148341249999999"/>
    <n v="0"/>
    <n v="-2.1976836510000002"/>
    <n v="0.76594214299999996"/>
    <n v="-1.4317415069999999"/>
    <n v="-1.7431597E-2"/>
  </r>
  <r>
    <s v="Ron Baker"/>
    <s v="bakerro01"/>
    <x v="1"/>
    <s v="RS"/>
    <x v="3"/>
    <n v="791"/>
    <n v="385"/>
    <n v="-1.0209141399999999"/>
    <n v="1.6775718770000001"/>
    <n v="0.65665773699999996"/>
    <n v="1.139209548"/>
    <n v="0.79343972600000001"/>
    <n v="1.9326492749999999"/>
    <n v="-0.59566836499999998"/>
    <n v="1.6276964350000001"/>
    <n v="1.03202807"/>
    <n v="0.74713531799999999"/>
    <n v="0.74713531799999999"/>
    <n v="0"/>
    <n v="-0.84328744200000005"/>
    <n v="1.0534167830000001"/>
    <n v="0.210129341"/>
    <n v="0.56654156700000002"/>
  </r>
  <r>
    <s v="Ron Baker"/>
    <s v="bakerro01"/>
    <x v="2"/>
    <s v="RS"/>
    <x v="3"/>
    <n v="235"/>
    <n v="107"/>
    <n v="-2.6171100319999998"/>
    <n v="4.7041296560000001"/>
    <n v="2.0870196239999999"/>
    <n v="-6.6909787989999998"/>
    <n v="8.4029286489999997"/>
    <n v="1.7119498500000001"/>
    <n v="-3.6068836289999999"/>
    <n v="5.82168464"/>
    <n v="2.21480101"/>
    <n v="0.27058472700000002"/>
    <n v="0.27058472700000002"/>
    <n v="0"/>
    <n v="-4.5390800789999997"/>
    <n v="3.637732475"/>
    <n v="-0.90134760400000002"/>
    <n v="-0.16947437900000001"/>
  </r>
  <r>
    <s v="Ron Baker"/>
    <s v="bakerro01"/>
    <x v="2"/>
    <s v="RS"/>
    <x v="25"/>
    <n v="98"/>
    <n v="45"/>
    <n v="-7.8710057129999997"/>
    <n v="-2.5942675670000002"/>
    <n v="-10.46527328"/>
    <n v="-18.872833740000001"/>
    <n v="6.2716525819999998"/>
    <n v="-12.60118115"/>
    <n v="-10.67582088"/>
    <n v="-0.86467979699999997"/>
    <n v="-11.540500679999999"/>
    <n v="-0.20197406500000001"/>
    <n v="-0.20197406500000001"/>
    <n v="0"/>
    <n v="-9.4088439820000005"/>
    <n v="-3.2884055490000001"/>
    <n v="-12.697249530000001"/>
    <n v="7.7240005E-2"/>
  </r>
  <r>
    <s v="Wade Baldwin IV"/>
    <s v="baldwwa01"/>
    <x v="0"/>
    <s v="PO"/>
    <x v="8"/>
    <n v="25"/>
    <n v="12"/>
    <n v="4.5915740869999997"/>
    <n v="-16.822574719999999"/>
    <n v="-12.23100063"/>
    <n v="-12.006292800000001"/>
    <n v="-9.7989478030000008"/>
    <n v="-21.805240600000001"/>
    <n v="1.3498189679999999"/>
    <n v="-16.34083979"/>
    <n v="-14.991020819999999"/>
    <n v="-7.7181283000000003E-2"/>
    <n v="0"/>
    <n v="-7.7181283000000003E-2"/>
    <n v="3.8049776070000001"/>
    <n v="-15.11901323"/>
    <n v="-11.31403562"/>
    <n v="-0.14173098100000001"/>
  </r>
  <r>
    <s v="Wade Baldwin IV"/>
    <s v="baldwwa01"/>
    <x v="0"/>
    <s v="RS"/>
    <x v="8"/>
    <n v="822"/>
    <n v="405"/>
    <n v="-7.0713176530000004"/>
    <n v="-1.5939439980000001"/>
    <n v="-8.6652616509999998"/>
    <n v="-9.4775317999999995"/>
    <n v="-2.3644236410000001"/>
    <n v="-11.84195544"/>
    <n v="-7.9970965290000002"/>
    <n v="-1.886670142"/>
    <n v="-9.8837666710000001"/>
    <n v="-1.4735576379999999"/>
    <n v="-1.4735576379999999"/>
    <n v="0"/>
    <n v="-7.0805894220000001"/>
    <n v="-1.4781583730000001"/>
    <n v="-8.5587477950000004"/>
    <n v="-3.3252612000000001E-2"/>
  </r>
  <r>
    <s v="Wade Baldwin IV"/>
    <s v="baldwwa01"/>
    <x v="1"/>
    <s v="PO"/>
    <x v="15"/>
    <n v="45"/>
    <n v="19"/>
    <n v="-9.633353219"/>
    <n v="6.9425975160000002"/>
    <n v="-2.6907557039999999"/>
    <n v="-9.7301182159999993"/>
    <n v="21.24293638"/>
    <n v="11.51281816"/>
    <n v="-10.222475709999999"/>
    <n v="10.41291039"/>
    <n v="0.19043468799999999"/>
    <n v="3.0398652000000002E-2"/>
    <n v="0"/>
    <n v="3.0398652000000002E-2"/>
    <n v="-8.8440893989999996"/>
    <n v="4.0196009830000001"/>
    <n v="-4.8244884160000003"/>
    <n v="3.3205040870000002"/>
  </r>
  <r>
    <s v="Wade Baldwin IV"/>
    <s v="baldwwa01"/>
    <x v="1"/>
    <s v="RS"/>
    <x v="15"/>
    <n v="167"/>
    <n v="80"/>
    <n v="2.7429328169999998"/>
    <n v="-0.35226247599999999"/>
    <n v="2.3906703409999999"/>
    <n v="-0.199256827"/>
    <n v="1.9985954500000001"/>
    <n v="1.7993386229999999"/>
    <n v="2.3034257999999999"/>
    <n v="9.2992316000000005E-2"/>
    <n v="2.396418116"/>
    <n v="0.20821556899999999"/>
    <n v="0.20821556899999999"/>
    <n v="0"/>
    <n v="0.13848416799999999"/>
    <n v="0.80737838699999998"/>
    <n v="0.94586255600000002"/>
    <n v="-0.86921581699999995"/>
  </r>
  <r>
    <s v="Wade Baldwin IV"/>
    <s v="baldwwa01"/>
    <x v="2"/>
    <s v="RS"/>
    <x v="15"/>
    <n v="199"/>
    <n v="94"/>
    <n v="-9.0234465509999993"/>
    <n v="-4.5676973900000002"/>
    <n v="-13.59114394"/>
    <n v="-17.73548774"/>
    <n v="-5.3169766999999997"/>
    <n v="-23.052464440000001"/>
    <n v="-11.4886496"/>
    <n v="-5.027374869"/>
    <n v="-16.516024460000001"/>
    <n v="-0.66798340599999995"/>
    <n v="-0.66798340599999995"/>
    <n v="0"/>
    <n v="-10.653275949999999"/>
    <n v="-5.0768846129999998"/>
    <n v="-15.73016056"/>
    <n v="1.201190923"/>
  </r>
  <r>
    <s v="Lonzo Ball"/>
    <s v="balllo01"/>
    <x v="1"/>
    <s v="RS"/>
    <x v="29"/>
    <n v="3818"/>
    <n v="1780"/>
    <n v="-0.74666298099999995"/>
    <n v="1.0083065360000001"/>
    <n v="0.26164355500000003"/>
    <n v="-1.2763731540000001"/>
    <n v="2.838173829"/>
    <n v="1.561800675"/>
    <n v="-0.88855114599999996"/>
    <n v="1.449463137"/>
    <n v="0.560911991"/>
    <n v="3.0402846210000001"/>
    <n v="3.0402846210000001"/>
    <n v="0"/>
    <n v="-0.33124815699999999"/>
    <n v="1.9922523510000001"/>
    <n v="1.6610041929999999"/>
    <n v="1.1038605159999999"/>
  </r>
  <r>
    <s v="Lonzo Ball"/>
    <s v="balllo01"/>
    <x v="2"/>
    <s v="RS"/>
    <x v="29"/>
    <n v="3103"/>
    <n v="1423"/>
    <n v="-0.65118890299999999"/>
    <n v="0.63094732499999995"/>
    <n v="-2.0241578E-2"/>
    <n v="-2.7856796949999998"/>
    <n v="1.2705501619999999"/>
    <n v="-1.515129532"/>
    <n v="-1.111960375"/>
    <n v="0.78708629200000002"/>
    <n v="-0.32487408299999998"/>
    <n v="1.776008115"/>
    <n v="1.776008115"/>
    <n v="0"/>
    <n v="-1.184150692"/>
    <n v="1.5552310380000001"/>
    <n v="0.37108034600000001"/>
    <n v="0.88742308599999997"/>
  </r>
  <r>
    <s v="Mo Bamba"/>
    <s v="bambamo01"/>
    <x v="2"/>
    <s v="RS"/>
    <x v="14"/>
    <n v="1591"/>
    <n v="766"/>
    <n v="-4.0733100029999996"/>
    <n v="-0.63114553100000004"/>
    <n v="-4.704455534"/>
    <n v="-8.680896057"/>
    <n v="-1.7023598040000001"/>
    <n v="-10.38325586"/>
    <n v="-5.257799221"/>
    <n v="-0.93677480000000002"/>
    <n v="-6.1945740210000002"/>
    <n v="-1.343945653"/>
    <n v="-1.343945653"/>
    <n v="0"/>
    <n v="-4.3294254759999999"/>
    <n v="-1.296610569"/>
    <n v="-5.6260360450000002"/>
    <n v="-0.16953036299999999"/>
  </r>
  <r>
    <s v="Leandro Barbosa"/>
    <s v="barbole01"/>
    <x v="3"/>
    <s v="RS"/>
    <x v="6"/>
    <n v="744"/>
    <n v="368"/>
    <n v="-0.39365253300000003"/>
    <n v="-2.524009618"/>
    <n v="-2.917662151"/>
    <n v="-0.75094690399999997"/>
    <n v="2.4392385179999998"/>
    <n v="1.6882916139999999"/>
    <n v="-0.53314485599999994"/>
    <n v="-1.646357587"/>
    <n v="-2.179502442"/>
    <n v="0.10651588100000001"/>
    <n v="0.10651588100000001"/>
    <n v="0"/>
    <n v="-0.89111692499999995"/>
    <n v="-2.889733933"/>
    <n v="-3.780850858"/>
    <n v="-0.534666945"/>
  </r>
  <r>
    <s v="Leandro Barbosa"/>
    <s v="barbole01"/>
    <x v="4"/>
    <s v="PO"/>
    <x v="28"/>
    <n v="464"/>
    <n v="229"/>
    <n v="0.67804501100000003"/>
    <n v="-2.273023942"/>
    <n v="-1.594978931"/>
    <n v="2.0597843060000001"/>
    <n v="-0.53765243799999995"/>
    <n v="1.522131868"/>
    <n v="0.93127495699999996"/>
    <n v="-2.1112966690000001"/>
    <n v="-1.1800217120000001"/>
    <n v="0.187842117"/>
    <n v="0"/>
    <n v="0.187842117"/>
    <n v="-0.96762147200000004"/>
    <n v="-3.1031523810000001"/>
    <n v="-4.0707738530000004"/>
    <n v="-0.68344913500000004"/>
  </r>
  <r>
    <s v="Leandro Barbosa"/>
    <s v="barbole01"/>
    <x v="4"/>
    <s v="RS"/>
    <x v="28"/>
    <n v="2053"/>
    <n v="982"/>
    <n v="1.991966707"/>
    <n v="-2.9047482140000001"/>
    <n v="-0.91278150700000005"/>
    <n v="-3.9509980680000001"/>
    <n v="-2.7755486280000001"/>
    <n v="-6.7265466949999997"/>
    <n v="0.77612357099999996"/>
    <n v="-3.1182772270000001"/>
    <n v="-2.3421536559999998"/>
    <n v="0.20427770200000001"/>
    <n v="0.20427770200000001"/>
    <n v="0"/>
    <n v="0.82769874600000004"/>
    <n v="-2.4035695229999998"/>
    <n v="-1.5758707780000001"/>
    <n v="-2.8160079000000001E-2"/>
  </r>
  <r>
    <s v="Leandro Barbosa"/>
    <s v="barbole01"/>
    <x v="5"/>
    <s v="PO"/>
    <x v="28"/>
    <n v="527"/>
    <n v="254"/>
    <n v="3.4415625780000001"/>
    <n v="-2.1414811380000001"/>
    <n v="1.30008144"/>
    <n v="1.8888814789999999"/>
    <n v="1.3099204870000001"/>
    <n v="3.198801966"/>
    <n v="3.2623458950000002"/>
    <n v="-1.6352821989999999"/>
    <n v="1.627063696"/>
    <n v="0.58853202100000002"/>
    <n v="0"/>
    <n v="0.58853202100000002"/>
    <n v="0.98744002600000003"/>
    <n v="-2.0166063809999999"/>
    <n v="-1.0291663559999999"/>
    <n v="0.571643448"/>
  </r>
  <r>
    <s v="Leandro Barbosa"/>
    <s v="barbole01"/>
    <x v="5"/>
    <s v="RS"/>
    <x v="28"/>
    <n v="2286"/>
    <n v="1079"/>
    <n v="5.9682939999999997E-2"/>
    <n v="-1.8613495179999999"/>
    <n v="-1.801666577"/>
    <n v="-3.8070221950000001"/>
    <n v="-2.8435123180000001"/>
    <n v="-6.6505345140000003"/>
    <n v="-0.84328025100000004"/>
    <n v="-2.218880103"/>
    <n v="-3.062160354"/>
    <n v="-0.171642182"/>
    <n v="-0.171642182"/>
    <n v="0"/>
    <n v="-0.589873761"/>
    <n v="-1.985611188"/>
    <n v="-2.5754849489999998"/>
    <n v="-0.115936659"/>
  </r>
  <r>
    <s v="Leandro Barbosa"/>
    <s v="barbole01"/>
    <x v="0"/>
    <s v="RS"/>
    <x v="6"/>
    <n v="2026"/>
    <n v="963"/>
    <n v="-0.67313458800000003"/>
    <n v="-2.4577142539999999"/>
    <n v="-3.1308488419999998"/>
    <n v="1.133319755"/>
    <n v="1.211816198"/>
    <n v="2.3451359539999999"/>
    <n v="-0.30677610900000002"/>
    <n v="-1.7989674120000001"/>
    <n v="-2.1057435199999999"/>
    <n v="0.31667559499999998"/>
    <n v="0.31667559499999998"/>
    <n v="0"/>
    <n v="-1.193866914"/>
    <n v="-2.2559965339999999"/>
    <n v="-3.4498634479999999"/>
    <n v="4.2710480000000002E-2"/>
  </r>
  <r>
    <s v="J.J. Barea"/>
    <s v="bareajo01"/>
    <x v="3"/>
    <s v="RS"/>
    <x v="13"/>
    <n v="2978"/>
    <n v="1471"/>
    <n v="0.36111961999999997"/>
    <n v="-2.2007542259999999"/>
    <n v="-1.839634606"/>
    <n v="-5.3856734340000001"/>
    <n v="1.1784092829999999"/>
    <n v="-4.2072641510000004"/>
    <n v="-0.86235819999999996"/>
    <n v="-1.6648992570000001"/>
    <n v="-2.5272574570000002"/>
    <n v="0.16536014800000001"/>
    <n v="0.16536014800000001"/>
    <n v="0"/>
    <n v="-0.850237256"/>
    <n v="-2.352917476"/>
    <n v="-3.2031547319999998"/>
    <n v="-1.0379689030000001"/>
  </r>
  <r>
    <s v="J.J. Barea"/>
    <s v="bareajo01"/>
    <x v="4"/>
    <s v="PO"/>
    <x v="4"/>
    <n v="325"/>
    <n v="154"/>
    <n v="3.9527737580000002"/>
    <n v="-0.75727661499999999"/>
    <n v="3.195497144"/>
    <n v="5.3288677360000003"/>
    <n v="12.512152990000001"/>
    <n v="17.84102073"/>
    <n v="4.4071281259999999"/>
    <n v="2.0929615130000001"/>
    <n v="6.5000896389999996"/>
    <n v="0.74761796599999997"/>
    <n v="0"/>
    <n v="0.74761796599999997"/>
    <n v="1.6931189369999999"/>
    <n v="-0.17487118600000001"/>
    <n v="1.5182477510000001"/>
    <n v="-0.25246464299999999"/>
  </r>
  <r>
    <s v="J.J. Barea"/>
    <s v="bareajo01"/>
    <x v="4"/>
    <s v="RS"/>
    <x v="4"/>
    <n v="2760"/>
    <n v="1362"/>
    <n v="1.6526497769999999"/>
    <n v="-0.27655295600000002"/>
    <n v="1.3760968220000001"/>
    <n v="2.4079037099999998"/>
    <n v="-7.0567224999999997E-2"/>
    <n v="2.3373364849999998"/>
    <n v="1.857095481"/>
    <n v="-0.27826383199999999"/>
    <n v="1.5788316490000001"/>
    <n v="2.9749763229999999"/>
    <n v="2.9749763229999999"/>
    <n v="0"/>
    <n v="1.8330911009999999"/>
    <n v="-0.84319318899999995"/>
    <n v="0.98989791199999999"/>
    <n v="-1.0550661610000001"/>
  </r>
  <r>
    <s v="J.J. Barea"/>
    <s v="bareajo01"/>
    <x v="5"/>
    <s v="PO"/>
    <x v="4"/>
    <n v="196"/>
    <n v="100"/>
    <n v="-6.0079614440000002"/>
    <n v="-8.0551074529999998"/>
    <n v="-14.063068899999999"/>
    <n v="10.80426756"/>
    <n v="-14.474031200000001"/>
    <n v="-3.6697636390000001"/>
    <n v="-2.8393727900000001"/>
    <n v="-9.8286164809999992"/>
    <n v="-12.66798927"/>
    <n v="-0.52032603499999996"/>
    <n v="0"/>
    <n v="-0.52032603499999996"/>
    <n v="-2.8801859190000001"/>
    <n v="-9.6187932549999999"/>
    <n v="-12.49897917"/>
    <n v="-0.28401257499999999"/>
  </r>
  <r>
    <s v="J.J. Barea"/>
    <s v="bareajo01"/>
    <x v="5"/>
    <s v="RS"/>
    <x v="4"/>
    <n v="3390"/>
    <n v="1667"/>
    <n v="1.1668638149999999"/>
    <n v="-1.351330149"/>
    <n v="-0.18446633500000001"/>
    <n v="0.65822149900000004"/>
    <n v="-3.389111443"/>
    <n v="-2.7308899439999998"/>
    <n v="1.1418031019999999"/>
    <n v="-1.862689118"/>
    <n v="-0.72088601600000002"/>
    <n v="1.718049028"/>
    <n v="1.718049028"/>
    <n v="0"/>
    <n v="0.33203580599999999"/>
    <n v="-2.4967005879999999"/>
    <n v="-2.164664782"/>
    <n v="-0.43705171999999998"/>
  </r>
  <r>
    <s v="J.J. Barea"/>
    <s v="bareajo01"/>
    <x v="0"/>
    <s v="RS"/>
    <x v="4"/>
    <n v="1535"/>
    <n v="771"/>
    <n v="2.239913687"/>
    <n v="0.48769335400000002"/>
    <n v="2.7276070410000002"/>
    <n v="-0.296945662"/>
    <n v="0.58880834500000001"/>
    <n v="0.29186268300000001"/>
    <n v="1.9035272489999999"/>
    <n v="0.53393891400000004"/>
    <n v="2.4374661629999999"/>
    <n v="2.0347985149999999"/>
    <n v="2.0347985149999999"/>
    <n v="0"/>
    <n v="1.735773494"/>
    <n v="-0.98454094800000003"/>
    <n v="0.751232546"/>
    <n v="-0.27712424200000002"/>
  </r>
  <r>
    <s v="J.J. Barea"/>
    <s v="bareajo01"/>
    <x v="1"/>
    <s v="RS"/>
    <x v="4"/>
    <n v="3270"/>
    <n v="1603"/>
    <n v="2.9824206229999999"/>
    <n v="-1.913129536"/>
    <n v="1.0692910870000001"/>
    <n v="3.7339627559999999"/>
    <n v="-0.32043253700000002"/>
    <n v="3.4135302190000001"/>
    <n v="3.3636167370000001"/>
    <n v="-1.703929343"/>
    <n v="1.6596873940000001"/>
    <n v="3.600320086"/>
    <n v="3.600320086"/>
    <n v="0"/>
    <n v="3.2085116679999999"/>
    <n v="-2.124061583"/>
    <n v="1.084450084"/>
    <n v="-0.169030085"/>
  </r>
  <r>
    <s v="J.J. Barea"/>
    <s v="bareajo01"/>
    <x v="2"/>
    <s v="RS"/>
    <x v="4"/>
    <n v="1609"/>
    <n v="752"/>
    <n v="1.8593568680000001"/>
    <n v="-1.044350095"/>
    <n v="0.81500677300000002"/>
    <n v="1.2507559749999999"/>
    <n v="1.049945745"/>
    <n v="2.3007017200000002"/>
    <n v="1.8890436230000001"/>
    <n v="-0.67570174400000005"/>
    <n v="1.2133418789999999"/>
    <n v="1.52230274"/>
    <n v="1.52230274"/>
    <n v="0"/>
    <n v="1.4590605999999999"/>
    <n v="-1.438768466"/>
    <n v="2.0292134E-2"/>
    <n v="0.112982596"/>
  </r>
  <r>
    <s v="Andrea Bargnani"/>
    <s v="bargnan01"/>
    <x v="3"/>
    <s v="RS"/>
    <x v="3"/>
    <n v="2396"/>
    <n v="1257"/>
    <n v="-2.418904258"/>
    <n v="1.1375477789999999"/>
    <n v="-1.281356479"/>
    <n v="-3.9361787540000002"/>
    <n v="-2.1467543830000002"/>
    <n v="-6.0829331370000004"/>
    <n v="-2.9016304079999999"/>
    <n v="0.56312280299999995"/>
    <n v="-2.3385076050000002"/>
    <n v="0.26172607199999998"/>
    <n v="0.26172607199999998"/>
    <n v="0"/>
    <n v="-1.841292385"/>
    <n v="0.15938561200000001"/>
    <n v="-1.6819067729999999"/>
    <n v="-0.78971349899999999"/>
  </r>
  <r>
    <s v="Andrea Bargnani"/>
    <s v="bargnan01"/>
    <x v="4"/>
    <s v="RS"/>
    <x v="3"/>
    <n v="1538"/>
    <n v="785"/>
    <n v="-2.682723416"/>
    <n v="-4.4867101700000003"/>
    <n v="-7.1694335860000002"/>
    <n v="-4.7835575690000001"/>
    <n v="-5.7631463319999998"/>
    <n v="-10.546703900000001"/>
    <n v="-3.1522516110000001"/>
    <n v="-4.9600867229999999"/>
    <n v="-8.1123383340000004"/>
    <n v="-2.1420288080000001"/>
    <n v="-2.1420288080000001"/>
    <n v="0"/>
    <n v="-2.5844289229999999"/>
    <n v="-5.288755203"/>
    <n v="-7.8731841249999999"/>
    <n v="-0.25117123299999999"/>
  </r>
  <r>
    <s v="Andrea Bargnani"/>
    <s v="bargnan01"/>
    <x v="5"/>
    <s v="RS"/>
    <x v="5"/>
    <n v="1283"/>
    <n v="634"/>
    <n v="-2.989049616"/>
    <n v="-4.1761335720000003"/>
    <n v="-7.1651831880000003"/>
    <n v="-3.66395436"/>
    <n v="-3.007281377"/>
    <n v="-6.6712357369999999"/>
    <n v="-3.2696325019999999"/>
    <n v="-4.1367806390000004"/>
    <n v="-7.4064131419999999"/>
    <n v="-1.493580173"/>
    <n v="-1.493580173"/>
    <n v="0"/>
    <n v="-2.5012256399999999"/>
    <n v="-4.9693746650000001"/>
    <n v="-7.4706003049999996"/>
    <n v="-0.81834924899999995"/>
  </r>
  <r>
    <s v="Harrison Barnes"/>
    <s v="barneha02"/>
    <x v="3"/>
    <s v="PO"/>
    <x v="28"/>
    <n v="329"/>
    <n v="156"/>
    <n v="1.5654130079999999"/>
    <n v="-0.529396376"/>
    <n v="1.0360166319999999"/>
    <n v="5.3415561150000004"/>
    <n v="-2.1830262330000001"/>
    <n v="3.1585298819999998"/>
    <n v="2.4193764660000001"/>
    <n v="-0.89548027799999996"/>
    <n v="1.5238961879999999"/>
    <n v="0.35675789099999999"/>
    <n v="0"/>
    <n v="0.35675789099999999"/>
    <n v="-0.14802927299999999"/>
    <n v="-1.6706332749999999"/>
    <n v="-1.818662547"/>
    <n v="1.567532006"/>
  </r>
  <r>
    <s v="Harrison Barnes"/>
    <s v="barneha02"/>
    <x v="3"/>
    <s v="RS"/>
    <x v="28"/>
    <n v="4537"/>
    <n v="2204"/>
    <n v="-2.2878199079999999"/>
    <n v="-0.221207615"/>
    <n v="-2.5090275229999999"/>
    <n v="-7.9700550210000003"/>
    <n v="-1.4693769139999999"/>
    <n v="-9.439431935"/>
    <n v="-3.610682524"/>
    <n v="-0.552213764"/>
    <n v="-4.1628962879999998"/>
    <n v="-1.5842727990000001"/>
    <n v="-1.5842727990000001"/>
    <n v="0"/>
    <n v="-3.6810962470000002"/>
    <n v="7.1000869999999997E-3"/>
    <n v="-3.6739961600000002"/>
    <n v="-0.27178428399999999"/>
  </r>
  <r>
    <s v="Harrison Barnes"/>
    <s v="barneha02"/>
    <x v="4"/>
    <s v="PO"/>
    <x v="28"/>
    <n v="1375"/>
    <n v="681"/>
    <n v="-1.375738634"/>
    <n v="-5.9137771999999998E-2"/>
    <n v="-1.4348764060000001"/>
    <n v="-1.987228784"/>
    <n v="5.4031807719999998"/>
    <n v="3.4159519880000002"/>
    <n v="-1.6486563089999999"/>
    <n v="0.99596701600000004"/>
    <n v="-0.652689293"/>
    <n v="0.75083884499999998"/>
    <n v="0"/>
    <n v="0.75083884499999998"/>
    <n v="-1.8191459059999999"/>
    <n v="0.38093687599999998"/>
    <n v="-1.4382090300000001"/>
    <n v="-9.1939505000000005E-2"/>
  </r>
  <r>
    <s v="Harrison Barnes"/>
    <s v="barneha02"/>
    <x v="4"/>
    <s v="RS"/>
    <x v="28"/>
    <n v="4863"/>
    <n v="2318"/>
    <n v="-0.41363982599999999"/>
    <n v="-0.24472697600000001"/>
    <n v="-0.65836680199999997"/>
    <n v="0.21784857199999999"/>
    <n v="0.83888491499999995"/>
    <n v="1.056733487"/>
    <n v="-0.32979377900000001"/>
    <n v="-9.3416528999999998E-2"/>
    <n v="-0.42321030799999998"/>
    <n v="2.7511708850000001"/>
    <n v="2.7511708850000001"/>
    <n v="0"/>
    <n v="-0.36581459500000002"/>
    <n v="0.17802066699999999"/>
    <n v="-0.187793928"/>
    <n v="-2.0632066000000001E-2"/>
  </r>
  <r>
    <s v="Harrison Barnes"/>
    <s v="barneha02"/>
    <x v="5"/>
    <s v="PO"/>
    <x v="28"/>
    <n v="1517"/>
    <n v="743"/>
    <n v="-2.3226928880000002"/>
    <n v="0.17786028500000001"/>
    <n v="-2.1448326020000001"/>
    <n v="0.12143638399999999"/>
    <n v="-2.2528646069999998"/>
    <n v="-2.131428224"/>
    <n v="-1.9982029830000001"/>
    <n v="-0.37889547000000001"/>
    <n v="-2.377098454"/>
    <n v="0.14455525899999999"/>
    <n v="0"/>
    <n v="0.14455525899999999"/>
    <n v="-2.7261786529999998"/>
    <n v="0.41325900100000001"/>
    <n v="-2.3129196520000002"/>
    <n v="-0.80677212200000004"/>
  </r>
  <r>
    <s v="Harrison Barnes"/>
    <s v="barneha02"/>
    <x v="5"/>
    <s v="RS"/>
    <x v="28"/>
    <n v="4294"/>
    <n v="2042"/>
    <n v="-0.49284566800000001"/>
    <n v="-0.36572115799999999"/>
    <n v="-0.85856682600000001"/>
    <n v="-0.58498888900000001"/>
    <n v="-2.3232842800000002"/>
    <n v="-2.9082731690000001"/>
    <n v="-0.60761138100000001"/>
    <n v="-0.83382354000000003"/>
    <n v="-1.4414349209999999"/>
    <n v="1.3530038339999999"/>
    <n v="1.3530038339999999"/>
    <n v="0"/>
    <n v="-1.4845413E-2"/>
    <n v="-0.705676733"/>
    <n v="-0.72052214599999997"/>
    <n v="-0.73795811600000005"/>
  </r>
  <r>
    <s v="Harrison Barnes"/>
    <s v="barneha02"/>
    <x v="0"/>
    <s v="RS"/>
    <x v="4"/>
    <n v="5462"/>
    <n v="2803"/>
    <n v="-1.1945168669999999"/>
    <n v="0.617438496"/>
    <n v="-0.57707837100000003"/>
    <n v="-1.5513847030000001"/>
    <n v="2.560577629"/>
    <n v="1.0091929260000001"/>
    <n v="-1.2900264239999999"/>
    <n v="1.0533998529999999"/>
    <n v="-0.23662657100000001"/>
    <n v="3.55432082"/>
    <n v="3.55432082"/>
    <n v="0"/>
    <n v="-0.73378687099999995"/>
    <n v="0.86393069600000005"/>
    <n v="0.13014382499999999"/>
    <n v="-1.092453415"/>
  </r>
  <r>
    <s v="Harrison Barnes"/>
    <s v="barneha02"/>
    <x v="1"/>
    <s v="RS"/>
    <x v="4"/>
    <n v="5322"/>
    <n v="2634"/>
    <n v="-0.51743814200000005"/>
    <n v="0.333921303"/>
    <n v="-0.18351683899999999"/>
    <n v="-4.5850776140000002"/>
    <n v="-2.1176656930000002"/>
    <n v="-6.7027433070000004"/>
    <n v="-1.357464658"/>
    <n v="-0.16591631800000001"/>
    <n v="-1.5233809760000001"/>
    <n v="1.6387593330000001"/>
    <n v="1.6387593330000001"/>
    <n v="0"/>
    <n v="-0.83954643200000001"/>
    <n v="-0.77903809099999999"/>
    <n v="-1.618584523"/>
    <n v="-0.58090293400000004"/>
  </r>
  <r>
    <s v="Harrison Barnes"/>
    <s v="barneha02"/>
    <x v="2"/>
    <s v="RS"/>
    <x v="4"/>
    <n v="3315"/>
    <n v="1584"/>
    <n v="-0.579934595"/>
    <n v="9.4689372999999993E-2"/>
    <n v="-0.48524522199999998"/>
    <n v="-2.004111832"/>
    <n v="1.4239798539999999"/>
    <n v="-0.58013197900000002"/>
    <n v="-0.88454819100000004"/>
    <n v="0.37631363299999998"/>
    <n v="-0.50823455900000003"/>
    <n v="1.805375159"/>
    <n v="1.805375159"/>
    <n v="0"/>
    <n v="-0.40245681999999999"/>
    <n v="0.16280140000000001"/>
    <n v="-0.23965542000000001"/>
    <n v="-0.35567804800000002"/>
  </r>
  <r>
    <s v="Harrison Barnes"/>
    <s v="barneha02"/>
    <x v="2"/>
    <s v="RS"/>
    <x v="2"/>
    <n v="2080"/>
    <n v="949"/>
    <n v="-1.0734041620000001"/>
    <n v="-1.719900618"/>
    <n v="-2.7933047800000002"/>
    <n v="0.104026572"/>
    <n v="-0.81544723399999997"/>
    <n v="-0.71142066199999998"/>
    <n v="-0.895353485"/>
    <n v="-1.6253748589999999"/>
    <n v="-2.5207283440000001"/>
    <n v="0.110444944"/>
    <n v="0.110444944"/>
    <n v="0"/>
    <n v="-1.3124527500000001"/>
    <n v="-1.6326588609999999"/>
    <n v="-2.9451116110000002"/>
    <n v="-0.51757058899999997"/>
  </r>
  <r>
    <s v="Matt Barnes"/>
    <s v="barnema02"/>
    <x v="3"/>
    <s v="PO"/>
    <x v="19"/>
    <n v="820"/>
    <n v="404"/>
    <n v="0.86918887899999997"/>
    <n v="-2.4790004040000002"/>
    <n v="-1.609811525"/>
    <n v="-1.7395299980000001"/>
    <n v="-0.53653564799999998"/>
    <n v="-2.2760656460000002"/>
    <n v="0.26121465399999999"/>
    <n v="-2.2157157299999999"/>
    <n v="-1.954501075"/>
    <n v="0.17131001000000001"/>
    <n v="0"/>
    <n v="0.17131001000000001"/>
    <n v="1.2246048599999999"/>
    <n v="-1.050495843"/>
    <n v="0.174109018"/>
    <n v="1.2067964390000001"/>
  </r>
  <r>
    <s v="Matt Barnes"/>
    <s v="barnema02"/>
    <x v="3"/>
    <s v="RS"/>
    <x v="19"/>
    <n v="3572"/>
    <n v="1735"/>
    <n v="7.4971614000000006E-2"/>
    <n v="-0.245511282"/>
    <n v="-0.17053966800000001"/>
    <n v="3.6071597350000002"/>
    <n v="-0.19923175600000001"/>
    <n v="3.4079279790000001"/>
    <n v="0.75120540000000002"/>
    <n v="-0.28308243"/>
    <n v="0.468122969"/>
    <n v="2.8879863079999999"/>
    <n v="2.8879863079999999"/>
    <n v="0"/>
    <n v="1.002025081"/>
    <n v="0.42096053"/>
    <n v="1.4229856110000001"/>
    <n v="1.323687185"/>
  </r>
  <r>
    <s v="Matt Barnes"/>
    <s v="barnema02"/>
    <x v="4"/>
    <s v="PO"/>
    <x v="19"/>
    <n v="844"/>
    <n v="409"/>
    <n v="-6.4810906000000001E-2"/>
    <n v="3.6861518530000001"/>
    <n v="3.6213409470000002"/>
    <n v="8.0046432789999997"/>
    <n v="1.429532824"/>
    <n v="9.4341761040000005"/>
    <n v="1.5284738410000001"/>
    <n v="3.4477559869999999"/>
    <n v="4.9762298290000002"/>
    <n v="1.6612785370000001"/>
    <n v="0"/>
    <n v="1.6612785370000001"/>
    <n v="2.8517340259999999"/>
    <n v="3.9178582820000001"/>
    <n v="6.769592308"/>
    <n v="-8.8681682999999997E-2"/>
  </r>
  <r>
    <s v="Matt Barnes"/>
    <s v="barnema02"/>
    <x v="4"/>
    <s v="RS"/>
    <x v="19"/>
    <n v="4572"/>
    <n v="2271"/>
    <n v="0.661437842"/>
    <n v="0.64128497100000004"/>
    <n v="1.3027228129999999"/>
    <n v="1.8702219289999999"/>
    <n v="0.71511111000000005"/>
    <n v="2.585333039"/>
    <n v="0.95411650800000003"/>
    <n v="0.67959606299999997"/>
    <n v="1.633712571"/>
    <n v="5.1257552710000001"/>
    <n v="5.1257552710000001"/>
    <n v="0"/>
    <n v="1.029108556"/>
    <n v="1.3325819839999999"/>
    <n v="2.3616905400000001"/>
    <n v="0.87798831300000002"/>
  </r>
  <r>
    <s v="Matt Barnes"/>
    <s v="barnema02"/>
    <x v="5"/>
    <s v="PO"/>
    <x v="8"/>
    <n v="264"/>
    <n v="139"/>
    <n v="-2.306667902"/>
    <n v="-2.6598117870000002"/>
    <n v="-4.9664796889999998"/>
    <n v="-4.9119878650000004"/>
    <n v="-7.42987295"/>
    <n v="-12.341860820000001"/>
    <n v="-2.8786718929999999"/>
    <n v="-3.7304777800000002"/>
    <n v="-6.6091496730000001"/>
    <n v="-0.28648443000000001"/>
    <n v="0"/>
    <n v="-0.28648443000000001"/>
    <n v="2.7025556499999999"/>
    <n v="-3.002423651"/>
    <n v="-0.29986800000000002"/>
    <n v="1.4215731730000001"/>
  </r>
  <r>
    <s v="Matt Barnes"/>
    <s v="barnema02"/>
    <x v="5"/>
    <s v="RS"/>
    <x v="8"/>
    <n v="4360"/>
    <n v="2190"/>
    <n v="-0.290656951"/>
    <n v="-1.6717958500000001"/>
    <n v="-1.9624528000000001"/>
    <n v="-1.762663957"/>
    <n v="-1.601526346"/>
    <n v="-3.364190303"/>
    <n v="-0.60923016699999999"/>
    <n v="-1.74185203"/>
    <n v="-2.3510821960000001"/>
    <n v="0.45006703799999997"/>
    <n v="0.45006703799999997"/>
    <n v="0"/>
    <n v="-0.68243038600000006"/>
    <n v="-1.0907941000000001"/>
    <n v="-1.7732244859999999"/>
    <n v="0.95161241100000005"/>
  </r>
  <r>
    <s v="Matt Barnes"/>
    <s v="barnema02"/>
    <x v="0"/>
    <s v="PO"/>
    <x v="28"/>
    <n v="134"/>
    <n v="61"/>
    <n v="-4.1939998310000002"/>
    <n v="-0.17668424099999999"/>
    <n v="-4.3706840729999996"/>
    <n v="-15.1685935"/>
    <n v="1.4834186279999999"/>
    <n v="-13.685174870000001"/>
    <n v="-6.8843281879999996"/>
    <n v="3.1125396999999999E-2"/>
    <n v="-6.8532027910000002"/>
    <n v="-0.132324886"/>
    <n v="0"/>
    <n v="-0.132324886"/>
    <n v="-3.1832529620000001"/>
    <n v="-0.442454976"/>
    <n v="-3.6257079380000001"/>
    <n v="0.45429779599999998"/>
  </r>
  <r>
    <s v="Matt Barnes"/>
    <s v="barnema02"/>
    <x v="0"/>
    <s v="RS"/>
    <x v="2"/>
    <n v="2753"/>
    <n v="1367"/>
    <n v="-0.63445885899999999"/>
    <n v="-1.6424712509999999"/>
    <n v="-2.2769301099999999"/>
    <n v="-0.70085195600000005"/>
    <n v="0.70331609399999995"/>
    <n v="2.4641369999999999E-3"/>
    <n v="-0.66534180399999998"/>
    <n v="-1.2185924429999999"/>
    <n v="-1.883934247"/>
    <n v="0.60695087999999997"/>
    <n v="0.60695087999999997"/>
    <n v="0"/>
    <n v="-0.347915955"/>
    <n v="-1.3593335179999999"/>
    <n v="-1.7072494730000001"/>
    <n v="0.474032234"/>
  </r>
  <r>
    <s v="Matt Barnes"/>
    <s v="barnema02"/>
    <x v="0"/>
    <s v="RS"/>
    <x v="28"/>
    <n v="847"/>
    <n v="410"/>
    <n v="-0.47524350599999998"/>
    <n v="-0.82255379399999995"/>
    <n v="-1.297797299"/>
    <n v="-3.8884986810000002"/>
    <n v="2.051604781"/>
    <n v="-1.8368939"/>
    <n v="-1.2716743109999999"/>
    <n v="-0.353399146"/>
    <n v="-1.6250734570000001"/>
    <n v="0.23550613100000001"/>
    <n v="0.23550613100000001"/>
    <n v="0"/>
    <n v="-0.51915703300000005"/>
    <n v="-6.4298490999999999E-2"/>
    <n v="-0.583455524"/>
    <n v="7.9929851999999996E-2"/>
  </r>
  <r>
    <s v="Earl Barron"/>
    <s v="barroea01"/>
    <x v="4"/>
    <s v="RS"/>
    <x v="6"/>
    <n v="292"/>
    <n v="143"/>
    <n v="-4.7989133859999997"/>
    <n v="-7.8061777210000001"/>
    <n v="-12.60509111"/>
    <n v="-10.040395759999999"/>
    <n v="0.22636572199999999"/>
    <n v="-9.8140300329999999"/>
    <n v="-6.1623732469999997"/>
    <n v="-6.5770176710000001"/>
    <n v="-12.73939092"/>
    <n v="-0.73174993200000005"/>
    <n v="-0.73174993200000005"/>
    <n v="0"/>
    <n v="-4.766880038"/>
    <n v="-4.0442264550000004"/>
    <n v="-8.8111064930000005"/>
    <n v="0.38656602600000001"/>
  </r>
  <r>
    <s v="Will Barton"/>
    <s v="bartowi01"/>
    <x v="3"/>
    <s v="PO"/>
    <x v="15"/>
    <n v="172"/>
    <n v="81"/>
    <n v="3.5535189969999998"/>
    <n v="-0.58899602699999998"/>
    <n v="2.96452297"/>
    <n v="-14.051650950000001"/>
    <n v="4.9653829229999999"/>
    <n v="-9.0862680260000008"/>
    <n v="6.8730563999999994E-2"/>
    <n v="0.53204510599999999"/>
    <n v="0.60077566999999998"/>
    <n v="0.14649507000000001"/>
    <n v="0"/>
    <n v="0.14649507000000001"/>
    <n v="-6.5768008000000003E-2"/>
    <n v="-0.59958325099999998"/>
    <n v="-0.66535125900000003"/>
    <n v="2.3898058199999999"/>
  </r>
  <r>
    <s v="Will Barton"/>
    <s v="bartowi01"/>
    <x v="3"/>
    <s v="RS"/>
    <x v="15"/>
    <n v="787"/>
    <n v="387"/>
    <n v="0.12894445199999999"/>
    <n v="-0.182400062"/>
    <n v="-5.3455610000000001E-2"/>
    <n v="-5.6076020189999998"/>
    <n v="3.428077745"/>
    <n v="-2.1795242739999998"/>
    <n v="-1.1493826090000001"/>
    <n v="0.52671879600000004"/>
    <n v="-0.62266381299999995"/>
    <n v="0.41891401499999997"/>
    <n v="0.41891401499999997"/>
    <n v="0"/>
    <n v="-1.4559608420000001"/>
    <n v="-0.65579430800000005"/>
    <n v="-2.11175515"/>
    <n v="-0.25643206299999999"/>
  </r>
  <r>
    <s v="Will Barton"/>
    <s v="bartowi01"/>
    <x v="4"/>
    <s v="RS"/>
    <x v="15"/>
    <n v="608"/>
    <n v="300"/>
    <n v="-3.9329106839999999"/>
    <n v="1.142274708"/>
    <n v="-2.7906359759999999"/>
    <n v="-6.1119539539999996"/>
    <n v="3.9032228459999998"/>
    <n v="-2.2087311079999998"/>
    <n v="-4.6630839919999998"/>
    <n v="1.7443307560000001"/>
    <n v="-2.9187532360000001"/>
    <n v="-2.5693026000000001E-2"/>
    <n v="-2.5693026000000001E-2"/>
    <n v="0"/>
    <n v="-3.8035922520000001"/>
    <n v="-6.1036671000000001E-2"/>
    <n v="-3.8646289239999998"/>
    <n v="-0.50619418500000002"/>
  </r>
  <r>
    <s v="Will Barton"/>
    <s v="bartowi01"/>
    <x v="4"/>
    <s v="RS"/>
    <x v="16"/>
    <n v="1400"/>
    <n v="683"/>
    <n v="0.63468569900000005"/>
    <n v="-1.6417983000000001E-2"/>
    <n v="0.61826771700000005"/>
    <n v="-1.7070615099999999"/>
    <n v="3.098992059"/>
    <n v="1.3919305500000001"/>
    <n v="0.20103656"/>
    <n v="0.664131688"/>
    <n v="0.865168249"/>
    <n v="1.265674862"/>
    <n v="1.265674862"/>
    <n v="0"/>
    <n v="0.124141871"/>
    <n v="0.29360850300000002"/>
    <n v="0.41775037399999998"/>
    <n v="0.449834768"/>
  </r>
  <r>
    <s v="Will Barton"/>
    <s v="bartowi01"/>
    <x v="5"/>
    <s v="RS"/>
    <x v="16"/>
    <n v="4768"/>
    <n v="2353"/>
    <n v="0.73676223299999999"/>
    <n v="-1.003146836"/>
    <n v="-0.266384603"/>
    <n v="-1.8906823020000001"/>
    <n v="1.0588348910000001"/>
    <n v="-0.83184741100000004"/>
    <n v="0.24920537700000001"/>
    <n v="-0.59994337200000003"/>
    <n v="-0.350737996"/>
    <n v="2.8787018780000002"/>
    <n v="2.8787018780000002"/>
    <n v="0"/>
    <n v="-1.9234523999999999E-2"/>
    <n v="-0.50464387399999999"/>
    <n v="-0.52387839899999999"/>
    <n v="-5.4738374999999999E-2"/>
  </r>
  <r>
    <s v="Will Barton"/>
    <s v="bartowi01"/>
    <x v="0"/>
    <s v="RS"/>
    <x v="16"/>
    <n v="3533"/>
    <n v="1705"/>
    <n v="1.812922911"/>
    <n v="-2.1971619269999998"/>
    <n v="-0.38423901599999999"/>
    <n v="-1.942320804"/>
    <n v="-0.242481522"/>
    <n v="-2.1848023250000002"/>
    <n v="1.0803474769999999"/>
    <n v="-1.8992353259999999"/>
    <n v="-0.81888784999999997"/>
    <n v="1.679492457"/>
    <n v="1.679492457"/>
    <n v="0"/>
    <n v="1.0763424640000001"/>
    <n v="-2.1792068759999998"/>
    <n v="-1.102864413"/>
    <n v="-2.1291174999999999E-2"/>
  </r>
  <r>
    <s v="Will Barton"/>
    <s v="bartowi01"/>
    <x v="1"/>
    <s v="RS"/>
    <x v="16"/>
    <n v="5513"/>
    <n v="2683"/>
    <n v="1.7212618690000001"/>
    <n v="-0.59549675800000001"/>
    <n v="1.1257651120000001"/>
    <n v="-0.72487771700000003"/>
    <n v="0.45762354900000002"/>
    <n v="-0.26725416899999999"/>
    <n v="1.2633884390000001"/>
    <n v="-0.40103419400000001"/>
    <n v="0.86235424500000002"/>
    <n v="4.9405735999999996"/>
    <n v="4.9405735999999996"/>
    <n v="0"/>
    <n v="1.592363127"/>
    <n v="-0.59777704099999995"/>
    <n v="0.99458608599999998"/>
    <n v="-8.5407595000000003E-2"/>
  </r>
  <r>
    <s v="Will Barton"/>
    <s v="bartowi01"/>
    <x v="2"/>
    <s v="PO"/>
    <x v="16"/>
    <n v="655"/>
    <n v="328"/>
    <n v="-1.5314036069999999"/>
    <n v="-1.2983298649999999"/>
    <n v="-2.829733472"/>
    <n v="-10.56219576"/>
    <n v="-4.4359853569999999"/>
    <n v="-14.99818112"/>
    <n v="-3.5917126800000001"/>
    <n v="-2.0413389579999999"/>
    <n v="-5.6330516380000004"/>
    <n v="-0.498304621"/>
    <n v="0"/>
    <n v="-0.498304621"/>
    <n v="-5.8022818010000003"/>
    <n v="-3.4933104309999998"/>
    <n v="-9.2955922320000006"/>
    <n v="0.14152673599999999"/>
  </r>
  <r>
    <s v="Will Barton"/>
    <s v="bartowi01"/>
    <x v="2"/>
    <s v="RS"/>
    <x v="16"/>
    <n v="2481"/>
    <n v="1189"/>
    <n v="-1.2624545030000001"/>
    <n v="-2.4467681950000002"/>
    <n v="-3.709222697"/>
    <n v="-1.9075021329999999"/>
    <n v="-0.72075664100000003"/>
    <n v="-2.6282587739999999"/>
    <n v="-1.5040233329999999"/>
    <n v="-2.2483462329999999"/>
    <n v="-3.752369566"/>
    <n v="-0.60879810599999995"/>
    <n v="-0.60879810599999995"/>
    <n v="0"/>
    <n v="-1.0916081099999999"/>
    <n v="-2.032479484"/>
    <n v="-3.1240875940000001"/>
    <n v="0.122829721"/>
  </r>
  <r>
    <s v="Brandon Bass"/>
    <s v="bassbr01"/>
    <x v="3"/>
    <s v="RS"/>
    <x v="23"/>
    <n v="4472"/>
    <n v="2266"/>
    <n v="-1.5968855769999999"/>
    <n v="-0.68237980499999995"/>
    <n v="-2.2792653829999998"/>
    <n v="-3.520965801"/>
    <n v="-2.8703497410000001"/>
    <n v="-6.3913155430000002"/>
    <n v="-2.0516812739999999"/>
    <n v="-1.1705990180000001"/>
    <n v="-3.2222802920000002"/>
    <n v="-0.54107970900000002"/>
    <n v="-0.54107970900000002"/>
    <n v="0"/>
    <n v="-2.5839184080000002"/>
    <n v="-1.645742136"/>
    <n v="-4.2296605439999997"/>
    <n v="-0.865989444"/>
  </r>
  <r>
    <s v="Brandon Bass"/>
    <s v="bassbr01"/>
    <x v="4"/>
    <s v="PO"/>
    <x v="23"/>
    <n v="167"/>
    <n v="86"/>
    <n v="-2.3443640029999999"/>
    <n v="-3.1692554689999999"/>
    <n v="-5.5136194720000002"/>
    <n v="-2.2954372950000002"/>
    <n v="-11.94213607"/>
    <n v="-14.23757337"/>
    <n v="-2.4098679999999999"/>
    <n v="-5.1972983629999998"/>
    <n v="-7.6071663630000002"/>
    <n v="-0.21676626500000001"/>
    <n v="0"/>
    <n v="-0.21676626500000001"/>
    <n v="-5.1738562520000002"/>
    <n v="-6.4064573810000001"/>
    <n v="-11.580313629999999"/>
    <n v="-1.3328277340000001"/>
  </r>
  <r>
    <s v="Brandon Bass"/>
    <s v="bassbr01"/>
    <x v="4"/>
    <s v="RS"/>
    <x v="23"/>
    <n v="3921"/>
    <n v="1929"/>
    <n v="-1.2766361180000001"/>
    <n v="-0.95480159899999995"/>
    <n v="-2.2314377159999998"/>
    <n v="-3.0262953320000001"/>
    <n v="-1.0970013350000001"/>
    <n v="-4.123296667"/>
    <n v="-1.706267116"/>
    <n v="-1.055151685"/>
    <n v="-2.761418801"/>
    <n v="-1.1178746999999999E-2"/>
    <n v="-1.1178746999999999E-2"/>
    <n v="0"/>
    <n v="-1.662378277"/>
    <n v="-1.3710017240000001"/>
    <n v="-3.0333800009999998"/>
    <n v="-0.50652024699999998"/>
  </r>
  <r>
    <s v="Brandon Bass"/>
    <s v="bassbr01"/>
    <x v="5"/>
    <s v="RS"/>
    <x v="29"/>
    <n v="2737"/>
    <n v="1342"/>
    <n v="-0.88820319299999995"/>
    <n v="-0.75638708700000001"/>
    <n v="-1.6445902809999999"/>
    <n v="3.4335243530000001"/>
    <n v="0.88293778199999995"/>
    <n v="4.3164621350000001"/>
    <n v="-3.1488239000000001E-2"/>
    <n v="-0.38497057099999998"/>
    <n v="-0.41645881000000001"/>
    <n v="1.5867071340000001"/>
    <n v="1.5867071340000001"/>
    <n v="0"/>
    <n v="-1.2178092519999999"/>
    <n v="-1.4547953650000001"/>
    <n v="-2.6726046170000002"/>
    <n v="-0.67523394000000003"/>
  </r>
  <r>
    <s v="Brandon Bass"/>
    <s v="bassbr01"/>
    <x v="0"/>
    <s v="PO"/>
    <x v="19"/>
    <n v="8"/>
    <n v="4"/>
    <n v="5.3624074129999997"/>
    <n v="-0.54317150800000003"/>
    <n v="4.8192359050000002"/>
    <n v="-36.559166769999997"/>
    <n v="-3.8059143230000001"/>
    <n v="-40.365081089999997"/>
    <n v="-3.0301491650000001"/>
    <n v="-1.387075243"/>
    <n v="-4.417224408"/>
    <n v="-3.4481160000000002E-3"/>
    <n v="0"/>
    <n v="-3.4481160000000002E-3"/>
    <n v="2.6747877E-2"/>
    <n v="4.0636724299999996"/>
    <n v="4.0904203079999997"/>
    <n v="-1.6805984940000001"/>
  </r>
  <r>
    <s v="Brandon Bass"/>
    <s v="bassbr01"/>
    <x v="0"/>
    <s v="RS"/>
    <x v="19"/>
    <n v="1180"/>
    <n v="577"/>
    <n v="8.9594892999999995E-2"/>
    <n v="-2.3762243789999999"/>
    <n v="-2.2866294859999998"/>
    <n v="-1.952270132"/>
    <n v="-6.748603535"/>
    <n v="-8.7008736669999998"/>
    <n v="-0.38588044900000001"/>
    <n v="-3.454119822"/>
    <n v="-3.8400002720000002"/>
    <n v="-0.31886635200000002"/>
    <n v="-0.31886635200000002"/>
    <n v="0"/>
    <n v="-0.72930093799999995"/>
    <n v="-3.6111878869999998"/>
    <n v="-4.3404888250000004"/>
    <n v="-0.61560852600000004"/>
  </r>
  <r>
    <s v="Keita Bates-Diop"/>
    <s v="bateske01"/>
    <x v="2"/>
    <s v="RS"/>
    <x v="13"/>
    <n v="1057"/>
    <n v="503"/>
    <n v="-3.8281331939999999"/>
    <n v="-0.18588521599999999"/>
    <n v="-4.0140184110000003"/>
    <n v="-0.85619495599999995"/>
    <n v="-1.497705101"/>
    <n v="-2.3539000570000002"/>
    <n v="-3.4485675040000001"/>
    <n v="-0.428779093"/>
    <n v="-3.8773465969999998"/>
    <n v="-0.28711632100000001"/>
    <n v="-0.28711632100000001"/>
    <n v="0"/>
    <n v="-3.2505410939999999"/>
    <n v="-0.69065845800000003"/>
    <n v="-3.9411995530000001"/>
    <n v="-0.77332500199999998"/>
  </r>
  <r>
    <s v="Shane Battier"/>
    <s v="battish01"/>
    <x v="3"/>
    <s v="PO"/>
    <x v="9"/>
    <n v="374"/>
    <n v="202"/>
    <n v="0.85789560600000003"/>
    <n v="-1.1787439909999999"/>
    <n v="-0.32084838599999999"/>
    <n v="4.337295868"/>
    <n v="-2.6789600990000002"/>
    <n v="1.658335769"/>
    <n v="1.5469741429999999"/>
    <n v="-1.5768660729999999"/>
    <n v="-2.9891931E-2"/>
    <n v="0.28806514300000002"/>
    <n v="0"/>
    <n v="0.28806514300000002"/>
    <n v="1.988320248"/>
    <n v="-2.7757076860000001"/>
    <n v="-0.78738743899999997"/>
    <n v="-0.34078197500000001"/>
  </r>
  <r>
    <s v="Shane Battier"/>
    <s v="battish01"/>
    <x v="3"/>
    <s v="RS"/>
    <x v="9"/>
    <n v="2860"/>
    <n v="1468"/>
    <n v="-0.43346251099999999"/>
    <n v="3.3942272039999999"/>
    <n v="2.9607646929999998"/>
    <n v="2.1557093119999999"/>
    <n v="-1.041814539"/>
    <n v="1.1138947729999999"/>
    <n v="9.1352085999999999E-2"/>
    <n v="2.6569786569999998"/>
    <n v="2.7483307429999999"/>
    <n v="4.0935746740000001"/>
    <n v="4.0935746740000001"/>
    <n v="0"/>
    <n v="0.27409925499999999"/>
    <n v="2.5316342289999998"/>
    <n v="2.8057334840000001"/>
    <n v="-0.57132662999999995"/>
  </r>
  <r>
    <s v="Nicolas Batum"/>
    <s v="batumni01"/>
    <x v="3"/>
    <s v="PO"/>
    <x v="15"/>
    <n v="913"/>
    <n v="459"/>
    <n v="0.91049792200000002"/>
    <n v="1.1661323219999999"/>
    <n v="2.076630244"/>
    <n v="3.426230033"/>
    <n v="5.6045960920000004"/>
    <n v="9.0308261250000008"/>
    <n v="1.458164327"/>
    <n v="2.1572267049999998"/>
    <n v="3.6153910319999998"/>
    <n v="1.546947745"/>
    <n v="0"/>
    <n v="1.546947745"/>
    <n v="1.8158041709999999"/>
    <n v="2.8654317040000001"/>
    <n v="4.6812358749999996"/>
    <n v="0.575978824"/>
  </r>
  <r>
    <s v="Nicolas Batum"/>
    <s v="batumni01"/>
    <x v="3"/>
    <s v="RS"/>
    <x v="15"/>
    <n v="5958"/>
    <n v="2956"/>
    <n v="1.9867307599999999"/>
    <n v="-3.9342473000000003E-2"/>
    <n v="1.9473882870000001"/>
    <n v="1.2064806379999999"/>
    <n v="0.31436083100000001"/>
    <n v="1.520841468"/>
    <n v="1.8917448699999999"/>
    <n v="2.3155029000000001E-2"/>
    <n v="1.9148998989999999"/>
    <n v="7.1226986879999998"/>
    <n v="7.1226986879999998"/>
    <n v="0"/>
    <n v="2.648844558"/>
    <n v="0.32434216999999999"/>
    <n v="2.9731867269999999"/>
    <n v="1.190512751"/>
  </r>
  <r>
    <s v="Nicolas Batum"/>
    <s v="batumni01"/>
    <x v="4"/>
    <s v="PO"/>
    <x v="15"/>
    <n v="405"/>
    <n v="209"/>
    <n v="0.46938686800000001"/>
    <n v="-0.29513558699999998"/>
    <n v="0.17425128100000001"/>
    <n v="0.72503853500000004"/>
    <n v="4.6225069000000003"/>
    <n v="5.3475454349999998"/>
    <n v="0.52021629999999996"/>
    <n v="0.79715333499999996"/>
    <n v="1.317369636"/>
    <n v="0.45477414999999999"/>
    <n v="0"/>
    <n v="0.45477414999999999"/>
    <n v="2.0138002589999999"/>
    <n v="-0.66303460400000003"/>
    <n v="1.350765655"/>
    <n v="1.6096683409999999"/>
  </r>
  <r>
    <s v="Nicolas Batum"/>
    <s v="batumni01"/>
    <x v="4"/>
    <s v="RS"/>
    <x v="15"/>
    <n v="4747"/>
    <n v="2380"/>
    <n v="0.408044409"/>
    <n v="1.5514134000000001E-2"/>
    <n v="0.42355854300000001"/>
    <n v="1.145104838"/>
    <n v="-1.0853171589999999"/>
    <n v="5.9787679000000003E-2"/>
    <n v="0.57912981100000005"/>
    <n v="-0.24723757299999999"/>
    <n v="0.33189223800000001"/>
    <n v="3.7652326760000001"/>
    <n v="3.7652326760000001"/>
    <n v="0"/>
    <n v="0.87616298100000001"/>
    <n v="0.37085852600000002"/>
    <n v="1.2470215069999999"/>
    <n v="0.58846888200000003"/>
  </r>
  <r>
    <s v="Nicolas Batum"/>
    <s v="batumni01"/>
    <x v="5"/>
    <s v="PO"/>
    <x v="12"/>
    <n v="274"/>
    <n v="144"/>
    <n v="1.272380098"/>
    <n v="-8.0905694179999994"/>
    <n v="-6.8181893200000001"/>
    <n v="-8.2072253199999992"/>
    <n v="-18.550697400000001"/>
    <n v="-26.75792272"/>
    <n v="-0.58951932200000001"/>
    <n v="-10.65602464"/>
    <n v="-11.24554397"/>
    <n v="-0.64454734499999999"/>
    <n v="0"/>
    <n v="-0.64454734499999999"/>
    <n v="-2.0566974400000002"/>
    <n v="-10.48963698"/>
    <n v="-12.546334420000001"/>
    <n v="0.120580194"/>
  </r>
  <r>
    <s v="Nicolas Batum"/>
    <s v="batumni01"/>
    <x v="5"/>
    <s v="RS"/>
    <x v="12"/>
    <n v="4942"/>
    <n v="2448"/>
    <n v="0.89980373199999997"/>
    <n v="-2.0289453879999999"/>
    <n v="-1.129141656"/>
    <n v="2.1591368790000001"/>
    <n v="-0.104823494"/>
    <n v="2.0543133849999999"/>
    <n v="1.1998820429999999"/>
    <n v="-1.7765990540000001"/>
    <n v="-0.57671701099999995"/>
    <n v="2.7463737419999998"/>
    <n v="2.7463737419999998"/>
    <n v="0"/>
    <n v="1.83499072"/>
    <n v="-1.5033357089999999"/>
    <n v="0.331655011"/>
    <n v="1.152246503"/>
  </r>
  <r>
    <s v="Nicolas Batum"/>
    <s v="batumni01"/>
    <x v="0"/>
    <s v="RS"/>
    <x v="12"/>
    <n v="5293"/>
    <n v="2617"/>
    <n v="0.93784624000000005"/>
    <n v="-0.66240720799999997"/>
    <n v="0.27543903199999997"/>
    <n v="0.34318248600000001"/>
    <n v="-0.44784162700000002"/>
    <n v="-0.104659141"/>
    <n v="0.87340378799999996"/>
    <n v="-0.66986259199999998"/>
    <n v="0.20354119600000001"/>
    <n v="3.9995565200000001"/>
    <n v="3.9995565200000001"/>
    <n v="0"/>
    <n v="1.2536611900000001"/>
    <n v="-0.629436357"/>
    <n v="0.62422483299999998"/>
    <n v="1.393123342"/>
  </r>
  <r>
    <s v="Nicolas Batum"/>
    <s v="batumni01"/>
    <x v="1"/>
    <s v="RS"/>
    <x v="12"/>
    <n v="4130"/>
    <n v="1981"/>
    <n v="1.45951136"/>
    <n v="-1.9564762790000001"/>
    <n v="-0.496964919"/>
    <n v="0.19190996799999999"/>
    <n v="-2.810460086"/>
    <n v="-2.618550119"/>
    <n v="1.2625164790000001"/>
    <n v="-2.2558541509999999"/>
    <n v="-0.993337672"/>
    <n v="1.792241701"/>
    <n v="1.792241701"/>
    <n v="0"/>
    <n v="1.317335672"/>
    <n v="-1.9372238770000001"/>
    <n v="-0.61988820499999997"/>
    <n v="0.93707130100000002"/>
  </r>
  <r>
    <s v="Nicolas Batum"/>
    <s v="batumni01"/>
    <x v="2"/>
    <s v="RS"/>
    <x v="12"/>
    <n v="4896"/>
    <n v="2354"/>
    <n v="-0.86280395499999996"/>
    <n v="-0.37406245399999999"/>
    <n v="-1.23686641"/>
    <n v="-0.632315497"/>
    <n v="0.375464674"/>
    <n v="-0.25685082399999998"/>
    <n v="-0.87878932700000001"/>
    <n v="-0.227779817"/>
    <n v="-1.1065691440000001"/>
    <n v="1.9773151870000001"/>
    <n v="1.9773151870000001"/>
    <n v="0"/>
    <n v="-0.56722890500000001"/>
    <n v="-0.23024008500000001"/>
    <n v="-0.79746899000000004"/>
    <n v="0.18262737300000001"/>
  </r>
  <r>
    <s v="Jerryd Bayless"/>
    <s v="bayleje01"/>
    <x v="3"/>
    <s v="RS"/>
    <x v="23"/>
    <n v="2034"/>
    <n v="1036"/>
    <n v="-0.378714614"/>
    <n v="-1.415589325"/>
    <n v="-1.794303939"/>
    <n v="0.94977000700000003"/>
    <n v="-4.6180945930000004"/>
    <n v="-3.6683245860000002"/>
    <n v="-6.6405158000000006E-2"/>
    <n v="-2.1423001560000001"/>
    <n v="-2.208705315"/>
    <n v="0.28446150100000001"/>
    <n v="0.28446150100000001"/>
    <n v="0"/>
    <n v="-0.48229118599999998"/>
    <n v="-1.7058810470000001"/>
    <n v="-2.188172233"/>
    <n v="-0.55284461699999998"/>
  </r>
  <r>
    <s v="Jerryd Bayless"/>
    <s v="bayleje01"/>
    <x v="3"/>
    <s v="RS"/>
    <x v="8"/>
    <n v="1246"/>
    <n v="650"/>
    <n v="-5.2929359999999998E-3"/>
    <n v="-3.3788493169999998"/>
    <n v="-3.3841422529999998"/>
    <n v="1.218275701"/>
    <n v="-0.13332670299999999"/>
    <n v="1.084948998"/>
    <n v="0.25420591100000001"/>
    <n v="-2.936112176"/>
    <n v="-2.6819062649999998"/>
    <n v="2.2353463E-2"/>
    <n v="2.2353463E-2"/>
    <n v="0"/>
    <n v="-3.0483303E-2"/>
    <n v="-1.6097045080000001"/>
    <n v="-1.6401878110000001"/>
    <n v="-0.97037404699999996"/>
  </r>
  <r>
    <s v="Jerryd Bayless"/>
    <s v="bayleje01"/>
    <x v="4"/>
    <s v="PO"/>
    <x v="11"/>
    <n v="232"/>
    <n v="120"/>
    <n v="0.60542318500000003"/>
    <n v="-2.0229458829999998"/>
    <n v="-1.417522698"/>
    <n v="5.2006643629999996"/>
    <n v="5.2949817560000003"/>
    <n v="10.49564612"/>
    <n v="1.716479391"/>
    <n v="-0.62186127099999999"/>
    <n v="1.09461812"/>
    <n v="0.23955627900000001"/>
    <n v="0"/>
    <n v="0.23955627900000001"/>
    <n v="0.10960745299999999"/>
    <n v="-0.21620904799999999"/>
    <n v="-0.10660159499999999"/>
    <n v="-1.275218256"/>
  </r>
  <r>
    <s v="Jerryd Bayless"/>
    <s v="bayleje01"/>
    <x v="4"/>
    <s v="RS"/>
    <x v="11"/>
    <n v="3388"/>
    <n v="1717"/>
    <n v="-1.9914455259999999"/>
    <n v="-0.405331948"/>
    <n v="-2.3967774739999999"/>
    <n v="-2.2337117790000001"/>
    <n v="1.072947614"/>
    <n v="-1.160764165"/>
    <n v="-2.1382984550000002"/>
    <n v="-0.15619275199999999"/>
    <n v="-2.2944912070000001"/>
    <n v="0.39661996799999999"/>
    <n v="0.39661996799999999"/>
    <n v="0"/>
    <n v="-2.209201438"/>
    <n v="-0.273196094"/>
    <n v="-2.4823975319999998"/>
    <n v="-0.57960814100000002"/>
  </r>
  <r>
    <s v="Jerryd Bayless"/>
    <s v="bayleje01"/>
    <x v="5"/>
    <s v="RS"/>
    <x v="11"/>
    <n v="2976"/>
    <n v="1505"/>
    <n v="0.54483691899999998"/>
    <n v="-0.585490595"/>
    <n v="-4.0653676999999999E-2"/>
    <n v="-1.503142311"/>
    <n v="-1.994680298"/>
    <n v="-3.497822609"/>
    <n v="0.16505429199999999"/>
    <n v="-0.88481180800000003"/>
    <n v="-0.71975751600000004"/>
    <n v="1.547213365"/>
    <n v="1.547213365"/>
    <n v="0"/>
    <n v="-0.159331161"/>
    <n v="-0.73186646899999996"/>
    <n v="-0.89119763100000005"/>
    <n v="-0.73397599300000005"/>
  </r>
  <r>
    <s v="Jerryd Bayless"/>
    <s v="bayleje01"/>
    <x v="0"/>
    <s v="RS"/>
    <x v="18"/>
    <n v="143"/>
    <n v="71"/>
    <n v="-1.7562030609999999"/>
    <n v="-3.3647157540000001"/>
    <n v="-5.1209188159999997"/>
    <n v="-4.8914924429999997"/>
    <n v="-2.174290982"/>
    <n v="-7.0657834250000002"/>
    <n v="-2.3910008870000001"/>
    <n v="-3.306754325"/>
    <n v="-5.6977552119999997"/>
    <n v="-0.106791361"/>
    <n v="-0.106791361"/>
    <n v="0"/>
    <n v="-3.1644428009999999"/>
    <n v="-4.0104411119999996"/>
    <n v="-7.1748839130000004"/>
    <n v="1.0367889E-2"/>
  </r>
  <r>
    <s v="Jerryd Bayless"/>
    <s v="bayleje01"/>
    <x v="1"/>
    <s v="PO"/>
    <x v="18"/>
    <n v="4"/>
    <n v="2"/>
    <n v="-2.2337422020000002"/>
    <n v="11.065414629999999"/>
    <n v="8.8316724270000009"/>
    <n v="1.0740273"/>
    <n v="42.166113070000002"/>
    <n v="43.240140369999999"/>
    <n v="-1.869548048"/>
    <n v="18.22788315"/>
    <n v="16.358335100000001"/>
    <n v="1.9803207E-2"/>
    <n v="0"/>
    <n v="1.9803207E-2"/>
    <n v="-1.4627665620000001"/>
    <n v="10.329673830000001"/>
    <n v="8.866907264"/>
    <n v="-1.486197006"/>
  </r>
  <r>
    <s v="Jerryd Bayless"/>
    <s v="bayleje01"/>
    <x v="1"/>
    <s v="RS"/>
    <x v="18"/>
    <n v="1985"/>
    <n v="925"/>
    <n v="-1.590895569"/>
    <n v="-1.7121560790000001"/>
    <n v="-3.3030516479999998"/>
    <n v="-4.7161153259999997"/>
    <n v="-0.90479499799999996"/>
    <n v="-5.6209103249999997"/>
    <n v="-2.3525724640000001"/>
    <n v="-1.6945973270000001"/>
    <n v="-4.047169791"/>
    <n v="-0.61571122700000003"/>
    <n v="-0.61571122700000003"/>
    <n v="0"/>
    <n v="-1.950363579"/>
    <n v="-1.2617750839999999"/>
    <n v="-3.2121386630000002"/>
    <n v="0.57222142799999998"/>
  </r>
  <r>
    <s v="Jerryd Bayless"/>
    <s v="bayleje01"/>
    <x v="2"/>
    <s v="RS"/>
    <x v="13"/>
    <n v="1365"/>
    <n v="657"/>
    <n v="-1.571622251"/>
    <n v="-5.6321754669999997"/>
    <n v="-7.2037977179999997"/>
    <n v="-2.785022916"/>
    <n v="-6.4092642250000003"/>
    <n v="-9.1942871400000001"/>
    <n v="-1.9299419470000001"/>
    <n v="-6.1301631009999999"/>
    <n v="-8.0601050480000005"/>
    <n v="-1.7541600660000001"/>
    <n v="-1.7541600660000001"/>
    <n v="0"/>
    <n v="-1.306543212"/>
    <n v="-5.0910150410000004"/>
    <n v="-6.3975582539999998"/>
    <n v="-1.4769001319999999"/>
  </r>
  <r>
    <s v="Aron Baynes"/>
    <s v="baynear01"/>
    <x v="3"/>
    <s v="PO"/>
    <x v="20"/>
    <n v="205"/>
    <n v="101"/>
    <n v="-0.89473339699999999"/>
    <n v="3.8609064979999999"/>
    <n v="2.9661731009999999"/>
    <n v="4.0971909919999998"/>
    <n v="10.8420462"/>
    <n v="14.93923719"/>
    <n v="4.5108216999999999E-2"/>
    <n v="5.4469343370000001"/>
    <n v="5.4920425540000002"/>
    <n v="0.44018535199999997"/>
    <n v="0"/>
    <n v="0.44018535199999997"/>
    <n v="-1.5831047140000001"/>
    <n v="4.906474008"/>
    <n v="3.3233692939999999"/>
    <n v="0.45596551099999999"/>
  </r>
  <r>
    <s v="Aron Baynes"/>
    <s v="baynear01"/>
    <x v="3"/>
    <s v="RS"/>
    <x v="20"/>
    <n v="1006"/>
    <n v="491"/>
    <n v="-3.6940108020000002"/>
    <n v="-2.604867144"/>
    <n v="-6.2988779460000002"/>
    <n v="-0.72595210600000004"/>
    <n v="-0.36798618500000002"/>
    <n v="-1.0939382900000001"/>
    <n v="-3.360667399"/>
    <n v="-2.3782825070000002"/>
    <n v="-5.7389499070000003"/>
    <n v="-0.75182402000000004"/>
    <n v="-0.75182402000000004"/>
    <n v="0"/>
    <n v="-3.8383312300000001"/>
    <n v="-1.769307315"/>
    <n v="-5.6076385459999996"/>
    <n v="0.39295109299999997"/>
  </r>
  <r>
    <s v="Aron Baynes"/>
    <s v="baynear01"/>
    <x v="4"/>
    <s v="PO"/>
    <x v="20"/>
    <n v="89"/>
    <n v="40"/>
    <n v="-7.6877093179999996"/>
    <n v="-2.886917704"/>
    <n v="-10.574627019999999"/>
    <n v="-6.696611216"/>
    <n v="-0.89747777699999998"/>
    <n v="-7.5940889929999997"/>
    <n v="-7.9621152239999997"/>
    <n v="-2.6646568909999999"/>
    <n v="-10.62677212"/>
    <n v="-0.16964917600000001"/>
    <n v="0"/>
    <n v="-0.16964917600000001"/>
    <n v="-8.3551937029999994"/>
    <n v="0.42702779299999999"/>
    <n v="-7.9281659109999998"/>
    <n v="2.2459409080000001"/>
  </r>
  <r>
    <s v="Aron Baynes"/>
    <s v="baynear01"/>
    <x v="4"/>
    <s v="RS"/>
    <x v="20"/>
    <n v="2271"/>
    <n v="1122"/>
    <n v="-1.4701084090000001"/>
    <n v="1.5629432299999999"/>
    <n v="9.2834820999999998E-2"/>
    <n v="-1.2454178970000001"/>
    <n v="2.7301367999999999"/>
    <n v="1.484718902"/>
    <n v="-1.5437209350000001"/>
    <n v="1.8478731960000001"/>
    <n v="0.30415226200000001"/>
    <n v="1.752423608"/>
    <n v="1.752423608"/>
    <n v="0"/>
    <n v="-1.987458924"/>
    <n v="1.7367151890000001"/>
    <n v="-0.25074373599999999"/>
    <n v="0.22440149000000001"/>
  </r>
  <r>
    <s v="Aron Baynes"/>
    <s v="baynear01"/>
    <x v="5"/>
    <s v="PO"/>
    <x v="27"/>
    <n v="87"/>
    <n v="44"/>
    <n v="-5.8774589659999998"/>
    <n v="-7.5419430800000002"/>
    <n v="-13.41940205"/>
    <n v="-8.3639510169999998"/>
    <n v="-6.8356747020000004"/>
    <n v="-15.19962572"/>
    <n v="-6.8185260999999997"/>
    <n v="-7.6453520810000004"/>
    <n v="-14.46387818"/>
    <n v="-0.2733679"/>
    <n v="0"/>
    <n v="-0.2733679"/>
    <n v="-6.2616409099999997"/>
    <n v="-6.9817947949999999"/>
    <n v="-13.243435699999999"/>
    <n v="0.75700887800000005"/>
  </r>
  <r>
    <s v="Aron Baynes"/>
    <s v="baynear01"/>
    <x v="5"/>
    <s v="RS"/>
    <x v="27"/>
    <n v="2504"/>
    <n v="1233"/>
    <n v="-1.5355418430000001"/>
    <n v="0.76784711999999999"/>
    <n v="-0.767694722"/>
    <n v="-2.3679371069999999"/>
    <n v="-1.8490700259999999"/>
    <n v="-4.2170071330000001"/>
    <n v="-1.8066237570000001"/>
    <n v="0.27387633700000003"/>
    <n v="-1.5327474190000001"/>
    <n v="0.76562554000000005"/>
    <n v="0.76562554000000005"/>
    <n v="0"/>
    <n v="-1.6050758430000001"/>
    <n v="0.53159891199999998"/>
    <n v="-1.0734769310000001"/>
    <n v="-1.5257753000000001E-2"/>
  </r>
  <r>
    <s v="Aron Baynes"/>
    <s v="baynear01"/>
    <x v="0"/>
    <s v="RS"/>
    <x v="27"/>
    <n v="2381"/>
    <n v="1163"/>
    <n v="-2.030342976"/>
    <n v="3.4602692390000001"/>
    <n v="1.429926263"/>
    <n v="-0.87878476400000005"/>
    <n v="7.4012027539999998"/>
    <n v="6.5224179900000001"/>
    <n v="-1.875361813"/>
    <n v="4.4967573060000001"/>
    <n v="2.6213954930000001"/>
    <n v="3.1843731819999999"/>
    <n v="3.1843731819999999"/>
    <n v="0"/>
    <n v="-2.4707253709999999"/>
    <n v="3.1700466120000002"/>
    <n v="0.69932124200000001"/>
    <n v="-8.6544263999999996E-2"/>
  </r>
  <r>
    <s v="Aron Baynes"/>
    <s v="baynear01"/>
    <x v="1"/>
    <s v="PO"/>
    <x v="23"/>
    <n v="763"/>
    <n v="389"/>
    <n v="-0.75605182599999998"/>
    <n v="2.4396098589999999"/>
    <n v="1.683558033"/>
    <n v="-5.1473962999999998E-2"/>
    <n v="-2.8821627350000001"/>
    <n v="-2.933636699"/>
    <n v="-0.60065300499999996"/>
    <n v="1.3917490260000001"/>
    <n v="0.79109602099999998"/>
    <n v="0.71991331599999997"/>
    <n v="0"/>
    <n v="0.71991331599999997"/>
    <n v="-2.6568804460000002"/>
    <n v="1.181911436"/>
    <n v="-1.4749690099999999"/>
    <n v="-0.66208110899999995"/>
  </r>
  <r>
    <s v="Aron Baynes"/>
    <s v="baynear01"/>
    <x v="1"/>
    <s v="RS"/>
    <x v="23"/>
    <n v="2994"/>
    <n v="1485"/>
    <n v="-4.09230261"/>
    <n v="3.3584801510000002"/>
    <n v="-0.73382245899999998"/>
    <n v="-0.78341066699999995"/>
    <n v="4.5383767109999997"/>
    <n v="3.7549660450000002"/>
    <n v="-3.642099967"/>
    <n v="3.703674049"/>
    <n v="6.1574083000000002E-2"/>
    <n v="2.1205436450000001"/>
    <n v="2.1205436450000001"/>
    <n v="0"/>
    <n v="-3.9720637600000002"/>
    <n v="3.548812394"/>
    <n v="-0.42325136699999999"/>
    <n v="-0.44876860800000001"/>
  </r>
  <r>
    <s v="Aron Baynes"/>
    <s v="baynear01"/>
    <x v="2"/>
    <s v="PO"/>
    <x v="23"/>
    <n v="245"/>
    <n v="115"/>
    <n v="-3.5821421820000001"/>
    <n v="8.0211559870000002"/>
    <n v="4.4390138050000001"/>
    <n v="-7.8232960499999997"/>
    <n v="3.5072515630000001"/>
    <n v="-4.3160444870000001"/>
    <n v="-4.7562744879999999"/>
    <n v="7.3976431700000003"/>
    <n v="2.641368682"/>
    <n v="0.32489902300000001"/>
    <n v="0"/>
    <n v="0.32489902300000001"/>
    <n v="-4.1925334300000001"/>
    <n v="5.4020101460000003"/>
    <n v="1.209476717"/>
    <n v="-0.41104009800000002"/>
  </r>
  <r>
    <s v="Aron Baynes"/>
    <s v="baynear01"/>
    <x v="2"/>
    <s v="RS"/>
    <x v="23"/>
    <n v="1760"/>
    <n v="821"/>
    <n v="-1.910178352"/>
    <n v="3.115341049"/>
    <n v="1.205162697"/>
    <n v="1.302146113"/>
    <n v="1.918874816"/>
    <n v="3.2210209289999998"/>
    <n v="-1.3544316350000001"/>
    <n v="2.9759931270000002"/>
    <n v="1.621561491"/>
    <n v="1.8380210020000001"/>
    <n v="1.8380210020000001"/>
    <n v="0"/>
    <n v="-1.6942661990000001"/>
    <n v="2.6579902419999999"/>
    <n v="0.96372404199999995"/>
    <n v="0.38328454200000001"/>
  </r>
  <r>
    <s v="Kent Bazemore"/>
    <s v="bazemke01"/>
    <x v="3"/>
    <s v="RS"/>
    <x v="28"/>
    <n v="576"/>
    <n v="268"/>
    <n v="-4.0558846080000004"/>
    <n v="-0.84007581399999998"/>
    <n v="-4.8959604219999999"/>
    <n v="-16.69844192"/>
    <n v="1.6378701149999999"/>
    <n v="-15.0605718"/>
    <n v="-6.9920121320000002"/>
    <n v="-0.46201860900000002"/>
    <n v="-7.4540307410000004"/>
    <n v="-0.64944568999999996"/>
    <n v="-0.64944568999999996"/>
    <n v="0"/>
    <n v="-6.1257263249999996"/>
    <n v="-0.14276915200000001"/>
    <n v="-6.2684954770000001"/>
    <n v="0.93150812800000005"/>
  </r>
  <r>
    <s v="Kent Bazemore"/>
    <s v="bazemke01"/>
    <x v="3"/>
    <s v="RS"/>
    <x v="29"/>
    <n v="1389"/>
    <n v="643"/>
    <n v="-0.419851584"/>
    <n v="1.0549598600000001"/>
    <n v="0.63510827599999997"/>
    <n v="-1.169618123"/>
    <n v="-0.62430049499999996"/>
    <n v="-1.793918618"/>
    <n v="-0.55510374600000001"/>
    <n v="0.82225966699999997"/>
    <n v="0.26715592100000002"/>
    <n v="1.0081063379999999"/>
    <n v="1.0081063379999999"/>
    <n v="0"/>
    <n v="-0.31026917199999998"/>
    <n v="0.351625087"/>
    <n v="4.1355914000000001E-2"/>
    <n v="1.7735554200000001"/>
  </r>
  <r>
    <s v="Kent Bazemore"/>
    <s v="bazemke01"/>
    <x v="4"/>
    <s v="PO"/>
    <x v="7"/>
    <n v="612"/>
    <n v="303"/>
    <n v="-3.0017906490000001"/>
    <n v="2.303344858"/>
    <n v="-0.69844579100000004"/>
    <n v="-7.0790931979999998"/>
    <n v="-0.59946418300000004"/>
    <n v="-7.6785573810000001"/>
    <n v="-4.0311473229999999"/>
    <n v="1.815913377"/>
    <n v="-2.2152339460000001"/>
    <n v="8.5532018000000001E-2"/>
    <n v="0"/>
    <n v="8.5532018000000001E-2"/>
    <n v="-5.1264006719999999"/>
    <n v="0.436995091"/>
    <n v="-4.6894055809999999"/>
    <n v="0.30518763599999998"/>
  </r>
  <r>
    <s v="Kent Bazemore"/>
    <s v="bazemke01"/>
    <x v="4"/>
    <s v="RS"/>
    <x v="7"/>
    <n v="2670"/>
    <n v="1324"/>
    <n v="-1.912812519"/>
    <n v="0.25158949000000003"/>
    <n v="-1.6612230299999999"/>
    <n v="-4.4230362310000002"/>
    <n v="-0.90529633099999995"/>
    <n v="-5.3283325609999999"/>
    <n v="-2.5788276570000002"/>
    <n v="-1.1819558000000001E-2"/>
    <n v="-2.5906472140000001"/>
    <n v="0.107585377"/>
    <n v="0.107585377"/>
    <n v="0"/>
    <n v="-1.8935000479999999"/>
    <n v="-0.13951923299999999"/>
    <n v="-2.0330192810000001"/>
    <n v="-5.1842560000000003E-2"/>
  </r>
  <r>
    <s v="Kent Bazemore"/>
    <s v="bazemke01"/>
    <x v="5"/>
    <s v="PO"/>
    <x v="7"/>
    <n v="671"/>
    <n v="325"/>
    <n v="0.26876945600000002"/>
    <n v="1.838460151"/>
    <n v="2.1072296069999998"/>
    <n v="0.89216630900000005"/>
    <n v="-8.9000669329999997"/>
    <n v="-8.0079006239999995"/>
    <n v="0.39531781799999999"/>
    <n v="-0.32816684099999999"/>
    <n v="6.7150976000000001E-2"/>
    <n v="0.48913150100000002"/>
    <n v="0"/>
    <n v="0.48913150100000002"/>
    <n v="1.3859922520000001"/>
    <n v="-0.99144820600000005"/>
    <n v="0.39454404599999998"/>
    <n v="1.452148583"/>
  </r>
  <r>
    <s v="Kent Bazemore"/>
    <s v="bazemke01"/>
    <x v="5"/>
    <s v="RS"/>
    <x v="7"/>
    <n v="4320"/>
    <n v="2083"/>
    <n v="-0.19145835999999999"/>
    <n v="1.767407867"/>
    <n v="1.575949507"/>
    <n v="-1.401959398"/>
    <n v="-0.75110629299999998"/>
    <n v="-2.1530656910000001"/>
    <n v="-0.44096294000000003"/>
    <n v="1.291467412"/>
    <n v="0.85050447299999998"/>
    <n v="3.8558985790000002"/>
    <n v="3.8558985790000002"/>
    <n v="0"/>
    <n v="-5.2277595000000003E-2"/>
    <n v="1.85323039"/>
    <n v="1.8009527949999999"/>
    <n v="0.75264954699999997"/>
  </r>
  <r>
    <s v="Kent Bazemore"/>
    <s v="bazemke01"/>
    <x v="0"/>
    <s v="PO"/>
    <x v="7"/>
    <n v="316"/>
    <n v="150"/>
    <n v="-2.8936880330000001"/>
    <n v="1.868461065"/>
    <n v="-1.0252269679999999"/>
    <n v="3.8865197149999999"/>
    <n v="8.877114894"/>
    <n v="12.76363461"/>
    <n v="-1.625669273"/>
    <n v="3.3696762649999998"/>
    <n v="1.7440069929999999"/>
    <n v="0.36394683"/>
    <n v="0"/>
    <n v="0.36394683"/>
    <n v="-3.3639787459999999"/>
    <n v="1.588702037"/>
    <n v="-1.7752767089999999"/>
    <n v="2.5146887100000002"/>
  </r>
  <r>
    <s v="Kent Bazemore"/>
    <s v="bazemke01"/>
    <x v="0"/>
    <s v="RS"/>
    <x v="7"/>
    <n v="4061"/>
    <n v="1963"/>
    <n v="-1.3703977570000001"/>
    <n v="1.955883995"/>
    <n v="0.58548623899999996"/>
    <n v="-1.4023175160000001"/>
    <n v="-1.176529393"/>
    <n v="-2.5788469090000001"/>
    <n v="-1.405552385"/>
    <n v="1.387585023"/>
    <n v="-1.7967361000000001E-2"/>
    <n v="2.7662463370000001"/>
    <n v="2.7662463370000001"/>
    <n v="0"/>
    <n v="-1.5783826299999999"/>
    <n v="1.5247291220000001"/>
    <n v="-5.3653507000000003E-2"/>
    <n v="1.0774136519999999"/>
  </r>
  <r>
    <s v="Kent Bazemore"/>
    <s v="bazemke01"/>
    <x v="1"/>
    <s v="RS"/>
    <x v="7"/>
    <n v="3694"/>
    <n v="1789"/>
    <n v="-0.268255046"/>
    <n v="0.72893150799999995"/>
    <n v="0.46067646200000001"/>
    <n v="0.15033886799999999"/>
    <n v="0.28300323399999999"/>
    <n v="0.43334210200000001"/>
    <n v="-0.13369437200000001"/>
    <n v="0.709197466"/>
    <n v="0.57550309399999999"/>
    <n v="3.0743149340000002"/>
    <n v="3.0743149340000002"/>
    <n v="0"/>
    <n v="0.29306709199999997"/>
    <n v="0.71806041499999995"/>
    <n v="1.0111275070000001"/>
    <n v="1.2735336509999999"/>
  </r>
  <r>
    <s v="Kent Bazemore"/>
    <s v="bazemke01"/>
    <x v="2"/>
    <s v="RS"/>
    <x v="7"/>
    <n v="3633"/>
    <n v="1643"/>
    <n v="-1.7801927689999999"/>
    <n v="0.40205025"/>
    <n v="-1.3781425190000001"/>
    <n v="-6.8071408690000004"/>
    <n v="0.99378890399999997"/>
    <n v="-5.8133519649999998"/>
    <n v="-2.895144449"/>
    <n v="0.59950822500000001"/>
    <n v="-2.2956362229999998"/>
    <n v="0.38674201800000002"/>
    <n v="0.38674201800000002"/>
    <n v="0"/>
    <n v="-2.4795779699999998"/>
    <n v="0.40121026300000001"/>
    <n v="-2.078367707"/>
    <n v="1.5700588010000001"/>
  </r>
  <r>
    <s v="Bradley Beal"/>
    <s v="bealbr01"/>
    <x v="3"/>
    <s v="PO"/>
    <x v="25"/>
    <n v="843"/>
    <n v="458"/>
    <n v="1.734357269"/>
    <n v="2.6437143459999999"/>
    <n v="4.3780716149999996"/>
    <n v="7.1228889449999997"/>
    <n v="2.2231000449999998"/>
    <n v="9.3459889900000004"/>
    <n v="3.0310410320000001"/>
    <n v="2.6628257720000001"/>
    <n v="5.6938668039999998"/>
    <n v="2.019681888"/>
    <n v="0"/>
    <n v="2.019681888"/>
    <n v="6.7918767600000001"/>
    <n v="2.2353238499999999"/>
    <n v="9.0272006099999995"/>
    <n v="-0.69715420900000002"/>
  </r>
  <r>
    <s v="Bradley Beal"/>
    <s v="bealbr01"/>
    <x v="3"/>
    <s v="RS"/>
    <x v="25"/>
    <n v="4960"/>
    <n v="2530"/>
    <n v="0.343092434"/>
    <n v="0.41030357200000001"/>
    <n v="0.75339600600000001"/>
    <n v="3.0268158999999999E-2"/>
    <n v="0.48197000099999998"/>
    <n v="0.51223816099999997"/>
    <n v="0.29648611699999999"/>
    <n v="0.43357527299999998"/>
    <n v="0.73006139000000003"/>
    <n v="4.4801244750000002"/>
    <n v="4.4801244750000002"/>
    <n v="0"/>
    <n v="0.18810244600000001"/>
    <n v="0.28819714499999999"/>
    <n v="0.47629958999999999"/>
    <n v="-0.25536220900000001"/>
  </r>
  <r>
    <s v="Bradley Beal"/>
    <s v="bealbr01"/>
    <x v="4"/>
    <s v="PO"/>
    <x v="25"/>
    <n v="823"/>
    <n v="418"/>
    <n v="2.3578712980000001"/>
    <n v="3.7725375109999999"/>
    <n v="6.1304088090000004"/>
    <n v="3.028758415"/>
    <n v="-6.9738549970000001"/>
    <n v="-3.9450965820000001"/>
    <n v="2.579737218"/>
    <n v="1.669253667"/>
    <n v="4.2489908850000004"/>
    <n v="1.5180325100000001"/>
    <n v="0"/>
    <n v="1.5180325100000001"/>
    <n v="1.205370936"/>
    <n v="2.4847144540000001"/>
    <n v="3.6900853910000002"/>
    <n v="-1.3417895980000001"/>
  </r>
  <r>
    <s v="Bradley Beal"/>
    <s v="bealbr01"/>
    <x v="4"/>
    <s v="RS"/>
    <x v="25"/>
    <n v="4158"/>
    <n v="2107"/>
    <n v="0.164330792"/>
    <n v="0.33247874500000002"/>
    <n v="0.49680953799999999"/>
    <n v="3.1862083280000002"/>
    <n v="0.92597984499999997"/>
    <n v="4.1121881729999998"/>
    <n v="0.82687317400000004"/>
    <n v="0.45332823300000002"/>
    <n v="1.2802014070000001"/>
    <n v="4.314456538"/>
    <n v="4.314456538"/>
    <n v="0"/>
    <n v="0.89194120099999996"/>
    <n v="0.777461438"/>
    <n v="1.6694026399999999"/>
    <n v="-0.39786765099999999"/>
  </r>
  <r>
    <s v="Bradley Beal"/>
    <s v="bealbr01"/>
    <x v="5"/>
    <s v="RS"/>
    <x v="25"/>
    <n v="3578"/>
    <n v="1708"/>
    <n v="0.72641188000000001"/>
    <n v="-1.199322365"/>
    <n v="-0.47291048499999999"/>
    <n v="0.22546919400000001"/>
    <n v="-1.9659007749999999"/>
    <n v="-1.7404315809999999"/>
    <n v="0.67381068"/>
    <n v="-1.4346187770000001"/>
    <n v="-0.76080809599999999"/>
    <n v="1.746502494"/>
    <n v="1.746502494"/>
    <n v="0"/>
    <n v="0.66255879699999998"/>
    <n v="-1.0665815599999999"/>
    <n v="-0.40402276300000001"/>
    <n v="0.73716217299999998"/>
  </r>
  <r>
    <s v="Bradley Beal"/>
    <s v="bealbr01"/>
    <x v="0"/>
    <s v="PO"/>
    <x v="25"/>
    <n v="1017"/>
    <n v="505"/>
    <n v="3.5314575910000001"/>
    <n v="2.0140567389999999"/>
    <n v="5.5455143299999996"/>
    <n v="10.544362660000001"/>
    <n v="-2.7736906139999999"/>
    <n v="7.7706720459999996"/>
    <n v="5.2031158780000002"/>
    <n v="1.153568344"/>
    <n v="6.3566842220000002"/>
    <n v="2.4206541430000001"/>
    <n v="0"/>
    <n v="2.4206541430000001"/>
    <n v="5.0109627640000003"/>
    <n v="0.114023718"/>
    <n v="5.1249864819999997"/>
    <n v="2.8971228000000002E-2"/>
  </r>
  <r>
    <s v="Bradley Beal"/>
    <s v="bealbr01"/>
    <x v="0"/>
    <s v="RS"/>
    <x v="25"/>
    <n v="5527"/>
    <n v="2684"/>
    <n v="4.3051861950000001"/>
    <n v="-0.32675829000000001"/>
    <n v="3.9784279050000002"/>
    <n v="6.2166380139999999"/>
    <n v="1.048021029"/>
    <n v="7.264659043"/>
    <n v="4.88711641"/>
    <n v="-4.2538603000000001E-2"/>
    <n v="4.8445778070000003"/>
    <n v="10.47140866"/>
    <n v="10.47140866"/>
    <n v="0"/>
    <n v="4.9577497490000004"/>
    <n v="-0.12055911599999999"/>
    <n v="4.8371906339999997"/>
    <n v="0.67504483199999998"/>
  </r>
  <r>
    <s v="Bradley Beal"/>
    <s v="bealbr01"/>
    <x v="1"/>
    <s v="PO"/>
    <x v="25"/>
    <n v="446"/>
    <n v="216"/>
    <n v="2.782943902"/>
    <n v="-2.9331848360000001"/>
    <n v="-0.15024093499999999"/>
    <n v="-10.385746170000001"/>
    <n v="-13.48946439"/>
    <n v="-23.875210559999999"/>
    <n v="0.14609193300000001"/>
    <n v="-5.3493120479999998"/>
    <n v="-5.2032201149999997"/>
    <n v="-0.28290819900000003"/>
    <n v="0"/>
    <n v="-0.28290819900000003"/>
    <n v="0.27604410400000001"/>
    <n v="-2.6376637590000001"/>
    <n v="-2.3616196550000002"/>
    <n v="1.4262676459999999"/>
  </r>
  <r>
    <s v="Bradley Beal"/>
    <s v="bealbr01"/>
    <x v="1"/>
    <s v="RS"/>
    <x v="25"/>
    <n v="6067"/>
    <n v="2977"/>
    <n v="2.3714162289999998"/>
    <n v="0.32460318900000001"/>
    <n v="2.6960194180000001"/>
    <n v="2.3170279709999999"/>
    <n v="3.046593106"/>
    <n v="5.3636210760000003"/>
    <n v="2.480437732"/>
    <n v="0.91627832300000001"/>
    <n v="3.3967160550000002"/>
    <n v="9.3511989440000001"/>
    <n v="9.3511989440000001"/>
    <n v="0"/>
    <n v="2.892919322"/>
    <n v="0.63845489200000005"/>
    <n v="3.531374214"/>
    <n v="0.161125623"/>
  </r>
  <r>
    <s v="Bradley Beal"/>
    <s v="bealbr01"/>
    <x v="2"/>
    <s v="RS"/>
    <x v="25"/>
    <n v="6485"/>
    <n v="3028"/>
    <n v="4.0200544569999996"/>
    <n v="-0.40269735099999998"/>
    <n v="3.6173571070000001"/>
    <n v="4.2099304479999997"/>
    <n v="-3.1025616120000001"/>
    <n v="1.1073688349999999"/>
    <n v="4.3147532130000004"/>
    <n v="-0.94065760200000004"/>
    <n v="3.374095611"/>
    <n v="9.5801862060000005"/>
    <n v="9.5801862060000005"/>
    <n v="0"/>
    <n v="4.3475209660000003"/>
    <n v="-0.622754217"/>
    <n v="3.724766749"/>
    <n v="1.283572698"/>
  </r>
  <r>
    <s v="Malik Beasley"/>
    <s v="beaslma01"/>
    <x v="0"/>
    <s v="RS"/>
    <x v="16"/>
    <n v="361"/>
    <n v="165"/>
    <n v="-1.350407189"/>
    <n v="2.1646330909999998"/>
    <n v="0.81422590100000003"/>
    <n v="0.594707129"/>
    <n v="8.4157671559999994"/>
    <n v="9.0104742850000008"/>
    <n v="-1.0716612249999999"/>
    <n v="3.6536343900000001"/>
    <n v="2.581973165"/>
    <n v="0.45454433799999999"/>
    <n v="0.45454433799999999"/>
    <n v="0"/>
    <n v="-0.119296763"/>
    <n v="0.70292628899999998"/>
    <n v="0.58362952599999995"/>
    <n v="1.2418849430000001"/>
  </r>
  <r>
    <s v="Malik Beasley"/>
    <s v="beaslma01"/>
    <x v="1"/>
    <s v="RS"/>
    <x v="16"/>
    <n v="1251"/>
    <n v="583"/>
    <n v="-1.907598565"/>
    <n v="-0.82062130300000002"/>
    <n v="-2.728219868"/>
    <n v="-2.4855214210000001"/>
    <n v="1.186088043"/>
    <n v="-1.299433378"/>
    <n v="-2.1722051050000002"/>
    <n v="-0.44488084300000003"/>
    <n v="-2.6170859480000002"/>
    <n v="3.9685408999999998E-2"/>
    <n v="3.9685408999999998E-2"/>
    <n v="0"/>
    <n v="-1.4733495919999999"/>
    <n v="-2.5040965399999999"/>
    <n v="-3.9774461319999999"/>
    <n v="0.37780819399999999"/>
  </r>
  <r>
    <s v="Malik Beasley"/>
    <s v="beaslma01"/>
    <x v="2"/>
    <s v="PO"/>
    <x v="16"/>
    <n v="568"/>
    <n v="281"/>
    <n v="0.52142834900000001"/>
    <n v="-2.3962371990000002"/>
    <n v="-1.87480885"/>
    <n v="0.62162654399999995"/>
    <n v="-4.0960814919999997"/>
    <n v="-3.474454948"/>
    <n v="0.52011618699999995"/>
    <n v="-2.9073367929999998"/>
    <n v="-2.3872206060000001"/>
    <n v="5.4023160000000001E-2"/>
    <n v="0"/>
    <n v="5.4023160000000001E-2"/>
    <n v="-2.018777998"/>
    <n v="-4.4127836770000002"/>
    <n v="-6.4315616750000002"/>
    <n v="0.70761815100000003"/>
  </r>
  <r>
    <s v="Malik Beasley"/>
    <s v="beaslma01"/>
    <x v="2"/>
    <s v="RS"/>
    <x v="16"/>
    <n v="3938"/>
    <n v="1879"/>
    <n v="0.29549979100000001"/>
    <n v="-0.68234053400000005"/>
    <n v="-0.38684074299999999"/>
    <n v="0.76055486000000005"/>
    <n v="-1.489048667"/>
    <n v="-0.72849380699999999"/>
    <n v="0.38032548700000002"/>
    <n v="-0.91099207699999996"/>
    <n v="-0.53066659000000005"/>
    <n v="2.1279933959999999"/>
    <n v="2.1279933959999999"/>
    <n v="0"/>
    <n v="0.64298435300000001"/>
    <n v="-1.0118863259999999"/>
    <n v="-0.36890197299999999"/>
    <n v="1.8889952000000002E-2"/>
  </r>
  <r>
    <s v="Michael Beasley"/>
    <s v="beaslmi01"/>
    <x v="3"/>
    <s v="PO"/>
    <x v="9"/>
    <n v="46"/>
    <n v="23"/>
    <n v="5.2344676809999999"/>
    <n v="3.501966344"/>
    <n v="8.7364340249999994"/>
    <n v="8.6258806230000005"/>
    <n v="-1.7282358"/>
    <n v="6.8976448230000003"/>
    <n v="6.1883225319999999"/>
    <n v="2.6203876400000001"/>
    <n v="8.8087101719999996"/>
    <n v="0.141129269"/>
    <n v="0"/>
    <n v="0.141129269"/>
    <n v="3.676391915"/>
    <n v="1.5166958239999999"/>
    <n v="5.1930877390000001"/>
    <n v="0.82185650399999999"/>
  </r>
  <r>
    <s v="Michael Beasley"/>
    <s v="beaslmi01"/>
    <x v="3"/>
    <s v="RS"/>
    <x v="9"/>
    <n v="1632"/>
    <n v="831"/>
    <n v="-0.69611656"/>
    <n v="-7.7468672000000002E-2"/>
    <n v="-0.77358523199999996"/>
    <n v="-0.98617169599999999"/>
    <n v="-3.8137047540000002"/>
    <n v="-4.7998764500000002"/>
    <n v="-0.89745891799999999"/>
    <n v="-0.87818403099999998"/>
    <n v="-1.7756429490000001"/>
    <n v="0.41297913400000003"/>
    <n v="0.41297913400000003"/>
    <n v="0"/>
    <n v="-0.27190869200000001"/>
    <n v="-1.363429124"/>
    <n v="-1.635337815"/>
    <n v="-2.9037957999999999E-2"/>
  </r>
  <r>
    <s v="Michael Beasley"/>
    <s v="beaslmi01"/>
    <x v="4"/>
    <s v="RS"/>
    <x v="9"/>
    <n v="1004"/>
    <n v="505"/>
    <n v="-4.1434396849999997"/>
    <n v="-0.86689145000000001"/>
    <n v="-5.0103311340000003"/>
    <n v="-2.5907903960000001"/>
    <n v="5.075618822"/>
    <n v="2.484828426"/>
    <n v="-4.0379714839999998"/>
    <n v="0.34233583899999998"/>
    <n v="-3.6956356449999999"/>
    <n v="-0.24452632499999999"/>
    <n v="-0.24452632499999999"/>
    <n v="0"/>
    <n v="-2.948280257"/>
    <n v="-0.15281530800000001"/>
    <n v="-3.1010955650000001"/>
    <n v="0.34728166500000002"/>
  </r>
  <r>
    <s v="Michael Beasley"/>
    <s v="beaslmi01"/>
    <x v="5"/>
    <s v="PO"/>
    <x v="26"/>
    <n v="173"/>
    <n v="80"/>
    <n v="-0.13029416499999999"/>
    <n v="0.71516118799999995"/>
    <n v="0.58486702199999996"/>
    <n v="10.657112100000001"/>
    <n v="-1.777484796"/>
    <n v="8.879627309"/>
    <n v="2.277666097"/>
    <n v="0.23250812800000001"/>
    <n v="2.5101742250000001"/>
    <n v="0.22392145599999999"/>
    <n v="0"/>
    <n v="0.22392145599999999"/>
    <n v="-0.18540738000000001"/>
    <n v="-0.220489571"/>
    <n v="-0.40589695100000001"/>
    <n v="1.0690563900000001"/>
  </r>
  <r>
    <s v="Michael Beasley"/>
    <s v="beaslmi01"/>
    <x v="5"/>
    <s v="RS"/>
    <x v="26"/>
    <n v="766"/>
    <n v="363"/>
    <n v="1.667998512"/>
    <n v="-1.01732445"/>
    <n v="0.650674062"/>
    <n v="-2.7064447710000001"/>
    <n v="-2.2392416719999999"/>
    <n v="-4.9456864429999996"/>
    <n v="0.85125408599999997"/>
    <n v="-1.324695572"/>
    <n v="-0.473441485"/>
    <n v="0.42597564700000001"/>
    <n v="0.42597564700000001"/>
    <n v="0"/>
    <n v="0.98046710999999998"/>
    <n v="-1.920766491"/>
    <n v="-0.94029938099999999"/>
    <n v="1.008344401"/>
  </r>
  <r>
    <s v="Michael Beasley"/>
    <s v="beaslmi01"/>
    <x v="0"/>
    <s v="PO"/>
    <x v="11"/>
    <n v="95"/>
    <n v="48"/>
    <n v="-3.5774746780000002"/>
    <n v="5.1029550779999999"/>
    <n v="1.5254803990000001"/>
    <n v="-6.0367879310000001"/>
    <n v="9.0404464359999999"/>
    <n v="3.0036585050000002"/>
    <n v="-4.2815197999999999"/>
    <n v="6.1153521980000001"/>
    <n v="1.833832398"/>
    <n v="0.11659285599999999"/>
    <n v="0"/>
    <n v="0.11659285599999999"/>
    <n v="-4.5570024020000002"/>
    <n v="4.0949543750000004"/>
    <n v="-0.46204802699999997"/>
    <n v="0.68097701200000005"/>
  </r>
  <r>
    <s v="Michael Beasley"/>
    <s v="beaslmi01"/>
    <x v="0"/>
    <s v="RS"/>
    <x v="11"/>
    <n v="1896"/>
    <n v="935"/>
    <n v="0.50049078999999996"/>
    <n v="-0.112515237"/>
    <n v="0.38797555299999997"/>
    <n v="-4.7985721000000002E-2"/>
    <n v="-2.3873064159999999"/>
    <n v="-2.4352921369999998"/>
    <n v="0.4148734"/>
    <n v="-0.58240164000000005"/>
    <n v="-0.16752823999999999"/>
    <n v="1.237639586"/>
    <n v="1.237639586"/>
    <n v="0"/>
    <n v="-2.5008951000000001E-2"/>
    <n v="-1.072404146"/>
    <n v="-1.097413097"/>
    <n v="0.45425174800000001"/>
  </r>
  <r>
    <s v="Michael Beasley"/>
    <s v="beaslmi01"/>
    <x v="1"/>
    <s v="RS"/>
    <x v="3"/>
    <n v="3408"/>
    <n v="1653"/>
    <n v="-0.37252734399999998"/>
    <n v="-1.982252382"/>
    <n v="-2.3547797259999999"/>
    <n v="0.95455537099999999"/>
    <n v="-1.5913551210000001"/>
    <n v="-0.63679975"/>
    <n v="-0.103730841"/>
    <n v="-1.9933951539999999"/>
    <n v="-2.0971259940000002"/>
    <n v="0.55330821100000005"/>
    <n v="0.55330821100000005"/>
    <n v="0"/>
    <n v="-0.14624148300000001"/>
    <n v="-2.6661786250000001"/>
    <n v="-2.812420108"/>
    <n v="0.486425993"/>
  </r>
  <r>
    <s v="Michael Beasley"/>
    <s v="beaslmi01"/>
    <x v="2"/>
    <s v="RS"/>
    <x v="29"/>
    <n v="597"/>
    <n v="277"/>
    <n v="-1.4441086359999999"/>
    <n v="-3.0845929330000001"/>
    <n v="-4.5287015689999999"/>
    <n v="-2.0646369760000001"/>
    <n v="-2.6049332879999998"/>
    <n v="-4.6695702639999999"/>
    <n v="-1.619436281"/>
    <n v="-3.1834481989999999"/>
    <n v="-4.8028844800000003"/>
    <n v="-0.29297685099999998"/>
    <n v="-0.29297685099999998"/>
    <n v="0"/>
    <n v="-2.2452941430000002"/>
    <n v="-2.9744124279999999"/>
    <n v="-5.2197065709999997"/>
    <n v="1.001881367"/>
  </r>
  <r>
    <s v="Marco Belinelli"/>
    <s v="belinma01"/>
    <x v="3"/>
    <s v="PO"/>
    <x v="20"/>
    <n v="719"/>
    <n v="356"/>
    <n v="-0.63436121099999998"/>
    <n v="-5.3857101600000004"/>
    <n v="-6.0200713720000003"/>
    <n v="-6.684218671"/>
    <n v="-8.8974364050000005"/>
    <n v="-15.581655080000001"/>
    <n v="-1.9728513809999999"/>
    <n v="-6.5898498490000001"/>
    <n v="-8.5627012300000001"/>
    <n v="-1.0930764749999999"/>
    <n v="0"/>
    <n v="-1.0930764749999999"/>
    <n v="-2.8369762540000001"/>
    <n v="-5.2486186909999999"/>
    <n v="-8.0855949450000004"/>
    <n v="0.35792013299999997"/>
  </r>
  <r>
    <s v="Marco Belinelli"/>
    <s v="belinma01"/>
    <x v="3"/>
    <s v="RS"/>
    <x v="20"/>
    <n v="4079"/>
    <n v="2016"/>
    <n v="2.3914294800000002"/>
    <n v="-0.94566188699999998"/>
    <n v="1.445767593"/>
    <n v="3.7790257239999998"/>
    <n v="-1.9639388289999999"/>
    <n v="1.8150868950000001"/>
    <n v="2.781908826"/>
    <n v="-1.292360255"/>
    <n v="1.489548571"/>
    <n v="4.3733196750000003"/>
    <n v="4.3733196750000003"/>
    <n v="0"/>
    <n v="2.4447358979999998"/>
    <n v="-0.75972392399999999"/>
    <n v="1.6850119729999999"/>
    <n v="0.27881671299999999"/>
  </r>
  <r>
    <s v="Marco Belinelli"/>
    <s v="belinma01"/>
    <x v="4"/>
    <s v="PO"/>
    <x v="20"/>
    <n v="238"/>
    <n v="116"/>
    <n v="7.0950320409999996"/>
    <n v="2.0253850139999998"/>
    <n v="9.1204170550000008"/>
    <n v="-1.8129854839999999"/>
    <n v="9.0956353710000002"/>
    <n v="7.2826498869999998"/>
    <n v="5.6226245949999996"/>
    <n v="3.4874723140000001"/>
    <n v="9.1100969089999992"/>
    <n v="0.73208412199999995"/>
    <n v="0"/>
    <n v="0.73208412199999995"/>
    <n v="2.1806193079999998"/>
    <n v="2.06507693"/>
    <n v="4.2456962379999998"/>
    <n v="1.086757454"/>
  </r>
  <r>
    <s v="Marco Belinelli"/>
    <s v="belinma01"/>
    <x v="4"/>
    <s v="RS"/>
    <x v="20"/>
    <n v="2766"/>
    <n v="1388"/>
    <n v="0.45669329199999997"/>
    <n v="-2.5468426690000001"/>
    <n v="-2.0901493769999999"/>
    <n v="-0.457763735"/>
    <n v="-4.2640222689999998"/>
    <n v="-4.7217860040000001"/>
    <n v="0.25526245199999997"/>
    <n v="-3.1317916590000001"/>
    <n v="-2.8765292069999999"/>
    <n v="-8.9544999E-2"/>
    <n v="-8.9544999E-2"/>
    <n v="0"/>
    <n v="4.3698912999999999E-2"/>
    <n v="-2.452850277"/>
    <n v="-2.409151365"/>
    <n v="-6.1666474999999998E-2"/>
  </r>
  <r>
    <s v="Marco Belinelli"/>
    <s v="belinma01"/>
    <x v="5"/>
    <s v="RS"/>
    <x v="2"/>
    <n v="3520"/>
    <n v="1672"/>
    <n v="-0.33778792299999999"/>
    <n v="-3.1365691180000002"/>
    <n v="-3.4743570419999998"/>
    <n v="-4.0086168420000003"/>
    <n v="-0.67850792800000004"/>
    <n v="-4.6871247690000004"/>
    <n v="-1.1186948750000001"/>
    <n v="-2.7961510700000001"/>
    <n v="-3.9148459450000002"/>
    <n v="-0.99631416699999997"/>
    <n v="-0.99631416699999997"/>
    <n v="0"/>
    <n v="-1.0613667389999999"/>
    <n v="-3.3242817160000002"/>
    <n v="-4.3856484550000001"/>
    <n v="0.25931994899999999"/>
  </r>
  <r>
    <s v="Marco Belinelli"/>
    <s v="belinma01"/>
    <x v="0"/>
    <s v="RS"/>
    <x v="12"/>
    <n v="3632"/>
    <n v="1778"/>
    <n v="0.35024057800000002"/>
    <n v="-1.9437096140000001"/>
    <n v="-1.5934690359999999"/>
    <n v="-0.742049344"/>
    <n v="-1.9288761940000001"/>
    <n v="-2.6709255380000001"/>
    <n v="0.14030330299999999"/>
    <n v="-2.0685447140000002"/>
    <n v="-1.928241412"/>
    <n v="0.74694001300000001"/>
    <n v="0.74694001300000001"/>
    <n v="0"/>
    <n v="0.35453919900000003"/>
    <n v="-2.4896799540000001"/>
    <n v="-2.1351407550000001"/>
    <n v="0.196530224"/>
  </r>
  <r>
    <s v="Marco Belinelli"/>
    <s v="belinma01"/>
    <x v="1"/>
    <s v="PO"/>
    <x v="18"/>
    <n v="570"/>
    <n v="273"/>
    <n v="2.0601550990000002"/>
    <n v="-4.0730728320000003"/>
    <n v="-2.012917732"/>
    <n v="9.3157517169999995"/>
    <n v="2.1869020309999998"/>
    <n v="11.50265375"/>
    <n v="3.6331770429999999"/>
    <n v="-2.9964888850000002"/>
    <n v="0.636688158"/>
    <n v="0.48691120999999998"/>
    <n v="0"/>
    <n v="0.48691120999999998"/>
    <n v="5.0228232359999998"/>
    <n v="-3.0495439110000002"/>
    <n v="1.973279325"/>
    <n v="8.1128969999999995E-2"/>
  </r>
  <r>
    <s v="Marco Belinelli"/>
    <s v="belinma01"/>
    <x v="1"/>
    <s v="RS"/>
    <x v="18"/>
    <n v="1567"/>
    <n v="737"/>
    <n v="0.80211188300000003"/>
    <n v="-1.028227566"/>
    <n v="-0.22611568400000001"/>
    <n v="2.6624391279999999"/>
    <n v="0.23762333299999999"/>
    <n v="2.9000624610000001"/>
    <n v="1.219799098"/>
    <n v="-0.87666006900000004"/>
    <n v="0.34313902899999998"/>
    <n v="1.1733432580000001"/>
    <n v="1.1733432580000001"/>
    <n v="0"/>
    <n v="0.88212986500000001"/>
    <n v="-0.89667131799999999"/>
    <n v="-1.4541452999999999E-2"/>
    <n v="0.87583761999999998"/>
  </r>
  <r>
    <s v="Marco Belinelli"/>
    <s v="belinma01"/>
    <x v="1"/>
    <s v="RS"/>
    <x v="7"/>
    <n v="2532"/>
    <n v="1210"/>
    <n v="1.5002263730000001"/>
    <n v="-2.4065790040000001"/>
    <n v="-0.90635263099999996"/>
    <n v="-2.9252665090000001"/>
    <n v="-2.3367071689999999"/>
    <n v="-5.2619736789999996"/>
    <n v="0.72843672599999998"/>
    <n v="-2.5359338039999999"/>
    <n v="-1.8074970779999999"/>
    <n v="0.58207631800000004"/>
    <n v="0.58207631800000004"/>
    <n v="0"/>
    <n v="0.78378531399999996"/>
    <n v="-3.058229705"/>
    <n v="-2.2744443909999998"/>
    <n v="3.9157010999999999E-2"/>
  </r>
  <r>
    <s v="Marco Belinelli"/>
    <s v="belinma01"/>
    <x v="2"/>
    <s v="PO"/>
    <x v="20"/>
    <n v="268"/>
    <n v="131"/>
    <n v="-1.4872675500000001"/>
    <n v="-3.6069985"/>
    <n v="-5.0942660499999999"/>
    <n v="6.4471186920000001"/>
    <n v="-2.7542003890000002"/>
    <n v="3.6929183029999999"/>
    <n v="5.6266120000000003E-2"/>
    <n v="-3.6592698750000001"/>
    <n v="-3.6030037539999999"/>
    <n v="-5.8856317999999998E-2"/>
    <n v="0"/>
    <n v="-5.8856317999999998E-2"/>
    <n v="-0.849247788"/>
    <n v="-5.2141405770000002"/>
    <n v="-6.0633883659999999"/>
    <n v="9.6193559999999997E-2"/>
  </r>
  <r>
    <s v="Marco Belinelli"/>
    <s v="belinma01"/>
    <x v="2"/>
    <s v="RS"/>
    <x v="20"/>
    <n v="3872"/>
    <n v="1815"/>
    <n v="0.57989718000000001"/>
    <n v="-2.150145717"/>
    <n v="-1.570248536"/>
    <n v="0.46661376100000002"/>
    <n v="-1.3146718559999999"/>
    <n v="-0.84805809499999996"/>
    <n v="0.56250113999999996"/>
    <n v="-2.1127555579999999"/>
    <n v="-1.550254418"/>
    <n v="1.1175702890000001"/>
    <n v="1.1175702890000001"/>
    <n v="0"/>
    <n v="0.38258653199999998"/>
    <n v="-2.3631764999999998"/>
    <n v="-1.9805899680000001"/>
    <n v="0.60454608700000001"/>
  </r>
  <r>
    <s v="Jordan Bell"/>
    <s v="belljo01"/>
    <x v="1"/>
    <s v="PO"/>
    <x v="28"/>
    <n v="353"/>
    <n v="173"/>
    <n v="-0.484646311"/>
    <n v="6.2087316279999998"/>
    <n v="5.7240853170000001"/>
    <n v="0.942918162"/>
    <n v="0.91851391100000002"/>
    <n v="1.861432073"/>
    <n v="-0.30920364099999997"/>
    <n v="5.3671253730000004"/>
    <n v="5.0579217319999996"/>
    <n v="0.70591990199999999"/>
    <n v="0"/>
    <n v="0.70591990199999999"/>
    <n v="-1.3058284330000001"/>
    <n v="3.7207547550000002"/>
    <n v="2.4149263219999999"/>
    <n v="-0.66632605300000003"/>
  </r>
  <r>
    <s v="Jordan Bell"/>
    <s v="belljo01"/>
    <x v="1"/>
    <s v="RS"/>
    <x v="28"/>
    <n v="1715"/>
    <n v="809"/>
    <n v="-0.25485951600000001"/>
    <n v="1.6727556830000001"/>
    <n v="1.4178961670000001"/>
    <n v="2.6636535750000001"/>
    <n v="2.1936648559999998"/>
    <n v="4.8573184310000004"/>
    <n v="0.28561148400000003"/>
    <n v="1.870951496"/>
    <n v="2.1565629799999999"/>
    <n v="2.0314794709999999"/>
    <n v="2.0314794709999999"/>
    <n v="0"/>
    <n v="0.537054437"/>
    <n v="1.3767086079999999"/>
    <n v="1.913763044"/>
    <n v="0.30793365"/>
  </r>
  <r>
    <s v="Jordan Bell"/>
    <s v="belljo01"/>
    <x v="2"/>
    <s v="PO"/>
    <x v="28"/>
    <n v="220"/>
    <n v="106"/>
    <n v="0.40636480699999999"/>
    <n v="-0.69705064299999997"/>
    <n v="-0.290685837"/>
    <n v="5.3902322260000002"/>
    <n v="-11.804377479999999"/>
    <n v="-6.4141452540000001"/>
    <n v="1.380774986"/>
    <n v="-3.0126245620000001"/>
    <n v="-1.631849576"/>
    <n v="6.1440595000000001E-2"/>
    <n v="0"/>
    <n v="6.1440595000000001E-2"/>
    <n v="-4.2541100999999998E-2"/>
    <n v="-2.2063290539999998"/>
    <n v="-2.2488701550000001"/>
    <n v="-1.4772236860000001"/>
  </r>
  <r>
    <s v="Jordan Bell"/>
    <s v="belljo01"/>
    <x v="2"/>
    <s v="RS"/>
    <x v="28"/>
    <n v="1679"/>
    <n v="788"/>
    <n v="-3.0473645060000001"/>
    <n v="1.142794629"/>
    <n v="-1.9045698769999999"/>
    <n v="-4.6604698539999996"/>
    <n v="-3.1896884810000001"/>
    <n v="-7.8501583349999997"/>
    <n v="-3.6127588579999999"/>
    <n v="0.26376307100000002"/>
    <n v="-3.3489957869999998"/>
    <n v="-0.23967022199999999"/>
    <n v="-0.23967022199999999"/>
    <n v="0"/>
    <n v="-2.5129403360000002"/>
    <n v="0.13944448400000001"/>
    <n v="-2.373495852"/>
    <n v="-0.48608521300000002"/>
  </r>
  <r>
    <s v="DeAndre' Bembry"/>
    <s v="bembrde01"/>
    <x v="0"/>
    <s v="RS"/>
    <x v="7"/>
    <n v="753"/>
    <n v="371"/>
    <n v="-3.6621367829999998"/>
    <n v="-0.793571107"/>
    <n v="-4.4557078900000002"/>
    <n v="-3.1366705619999999"/>
    <n v="0.63235292899999995"/>
    <n v="-2.5043176329999999"/>
    <n v="-3.7531744429999998"/>
    <n v="-0.56425643000000003"/>
    <n v="-4.3174308720000001"/>
    <n v="-0.29508996900000001"/>
    <n v="-0.29508996900000001"/>
    <n v="0"/>
    <n v="-4.2892509900000002"/>
    <n v="-2.1068563990000002"/>
    <n v="-6.396107389"/>
    <n v="-0.52896422099999996"/>
  </r>
  <r>
    <s v="DeAndre' Bembry"/>
    <s v="bembrde01"/>
    <x v="1"/>
    <s v="RS"/>
    <x v="7"/>
    <n v="956"/>
    <n v="455"/>
    <n v="-5.2819130210000003"/>
    <n v="8.6141171000000002E-2"/>
    <n v="-5.1957718499999999"/>
    <n v="-2.6355443190000001"/>
    <n v="-0.40309016800000003"/>
    <n v="-3.0386344869999999"/>
    <n v="-5.0033596669999998"/>
    <n v="2.5629204999999999E-2"/>
    <n v="-4.9777304620000002"/>
    <n v="-0.52227662600000002"/>
    <n v="-0.52227662600000002"/>
    <n v="0"/>
    <n v="-4.4820864660000002"/>
    <n v="-0.58005634699999997"/>
    <n v="-5.0621428140000004"/>
    <n v="0.98382605499999998"/>
  </r>
  <r>
    <s v="DeAndre' Bembry"/>
    <s v="bembrde01"/>
    <x v="2"/>
    <s v="RS"/>
    <x v="7"/>
    <n v="4275"/>
    <n v="1931"/>
    <n v="-3.0595920040000002"/>
    <n v="0.53916057399999995"/>
    <n v="-2.5204314299999999"/>
    <n v="-2.746548502"/>
    <n v="2.664888521"/>
    <n v="-8.1659981000000006E-2"/>
    <n v="-3.1508451800000001"/>
    <n v="1.0675301479999999"/>
    <n v="-2.0833150319999998"/>
    <n v="0.66085662700000003"/>
    <n v="0.66085662700000003"/>
    <n v="0"/>
    <n v="-2.583355836"/>
    <n v="0.60589415800000002"/>
    <n v="-1.977461677"/>
    <n v="0.62703399299999996"/>
  </r>
  <r>
    <s v="Dragan Bender"/>
    <s v="bendedr01"/>
    <x v="0"/>
    <s v="RS"/>
    <x v="6"/>
    <n v="1196"/>
    <n v="574"/>
    <n v="-3.2276339049999998"/>
    <n v="-0.79206817600000001"/>
    <n v="-4.0197020810000001"/>
    <n v="0.91125788200000002"/>
    <n v="2.0247772890000002"/>
    <n v="2.9360351709999999"/>
    <n v="-2.5496159820000002"/>
    <n v="-0.19960999300000001"/>
    <n v="-2.7492259749999999"/>
    <n v="2.2765400000000001E-4"/>
    <n v="2.2765400000000001E-4"/>
    <n v="0"/>
    <n v="-2.8843874070000002"/>
    <n v="-1.0995988480000001"/>
    <n v="-3.9839862560000001"/>
    <n v="0.42261563499999999"/>
  </r>
  <r>
    <s v="Dragan Bender"/>
    <s v="bendedr01"/>
    <x v="1"/>
    <s v="RS"/>
    <x v="6"/>
    <n v="4405"/>
    <n v="2069"/>
    <n v="-3.3718659720000002"/>
    <n v="-0.953796639"/>
    <n v="-4.3256626110000003"/>
    <n v="-2.2810813780000001"/>
    <n v="-1.335909252"/>
    <n v="-3.6169906300000001"/>
    <n v="-3.3250151959999998"/>
    <n v="-1.0280401370000001"/>
    <n v="-4.3530553330000004"/>
    <n v="-1.696106036"/>
    <n v="-1.696106036"/>
    <n v="0"/>
    <n v="-3.3611496110000001"/>
    <n v="-1.680412891"/>
    <n v="-5.0415625029999998"/>
    <n v="0.229482095"/>
  </r>
  <r>
    <s v="Dragan Bender"/>
    <s v="bendedr01"/>
    <x v="2"/>
    <s v="RS"/>
    <x v="6"/>
    <n v="1778"/>
    <n v="826"/>
    <n v="-4.1816320640000004"/>
    <n v="-2.007447424"/>
    <n v="-6.189079488"/>
    <n v="-2.5680533670000001"/>
    <n v="-1.166139799"/>
    <n v="-3.7341931659999998"/>
    <n v="-4.0719358210000003"/>
    <n v="-1.8479349810000001"/>
    <n v="-5.9198708020000002"/>
    <n v="-1.341261448"/>
    <n v="-1.341261448"/>
    <n v="0"/>
    <n v="-4.3265463410000002"/>
    <n v="-1.8789772280000001"/>
    <n v="-6.2055235690000004"/>
    <n v="0.41181610000000002"/>
  </r>
  <r>
    <s v="Jerrelle Benimon"/>
    <s v="benimje01"/>
    <x v="4"/>
    <s v="RS"/>
    <x v="22"/>
    <n v="6"/>
    <n v="3"/>
    <n v="-19.843325190000002"/>
    <n v="0.36167093700000003"/>
    <n v="-19.481654249999998"/>
    <n v="-1.037895032"/>
    <n v="57.745174660000004"/>
    <n v="56.707279630000002"/>
    <n v="-17.148976659999999"/>
    <n v="12.300155699999999"/>
    <n v="-4.8488209639999997"/>
    <n v="-3.2353849999999999E-3"/>
    <n v="-3.2353849999999999E-3"/>
    <n v="0"/>
    <n v="-18.515128570000002"/>
    <n v="-1.1701131220000001"/>
    <n v="-19.685241690000002"/>
    <n v="0.68446315800000002"/>
  </r>
  <r>
    <s v="Anthony Bennett"/>
    <s v="bennean01"/>
    <x v="3"/>
    <s v="RS"/>
    <x v="10"/>
    <n v="1356"/>
    <n v="663"/>
    <n v="-5.317443259"/>
    <n v="-2.5912380740000001"/>
    <n v="-7.9086813329999996"/>
    <n v="-3.3776290750000002"/>
    <n v="-0.99166492500000003"/>
    <n v="-4.369294"/>
    <n v="-5.2006924699999999"/>
    <n v="-2.382186811"/>
    <n v="-7.5828792810000003"/>
    <n v="-1.6476215329999999"/>
    <n v="-1.6476215329999999"/>
    <n v="0"/>
    <n v="-4.5362037500000003"/>
    <n v="-3.3579550450000002"/>
    <n v="-7.8941587950000001"/>
    <n v="0.75329464599999996"/>
  </r>
  <r>
    <s v="Anthony Bennett"/>
    <s v="bennean01"/>
    <x v="4"/>
    <s v="RS"/>
    <x v="13"/>
    <n v="1831"/>
    <n v="894"/>
    <n v="-2.4822430130000002"/>
    <n v="-3.2937285279999999"/>
    <n v="-5.7759715409999997"/>
    <n v="-2.326513947"/>
    <n v="-4.3776805860000003"/>
    <n v="-6.7041945319999998"/>
    <n v="-2.5618916779999998"/>
    <n v="-3.6253132689999998"/>
    <n v="-6.1872049469999997"/>
    <n v="-1.5699624160000001"/>
    <n v="-1.5699624160000001"/>
    <n v="0"/>
    <n v="-2.8253442199999999"/>
    <n v="-3.4934847590000002"/>
    <n v="-6.3188289800000002"/>
    <n v="0.13386926099999999"/>
  </r>
  <r>
    <s v="Anthony Bennett"/>
    <s v="bennean01"/>
    <x v="5"/>
    <s v="RS"/>
    <x v="1"/>
    <n v="179"/>
    <n v="84"/>
    <n v="-1.9089518569999999"/>
    <n v="-6.8949374749999999"/>
    <n v="-8.8038893330000008"/>
    <n v="-6.6877910680000001"/>
    <n v="-6.3565620999999997"/>
    <n v="-13.044353170000001"/>
    <n v="-3.0758456060000001"/>
    <n v="-7.213572128"/>
    <n v="-10.28941773"/>
    <n v="-0.32507378399999998"/>
    <n v="-0.32507378399999998"/>
    <n v="0"/>
    <n v="-2.532135657"/>
    <n v="-5.4880593380000002"/>
    <n v="-8.0201949950000007"/>
    <n v="0.59223633799999997"/>
  </r>
  <r>
    <s v="Anthony Bennett"/>
    <s v="bennean01"/>
    <x v="0"/>
    <s v="RS"/>
    <x v="5"/>
    <n v="573"/>
    <n v="264"/>
    <n v="-1.548690924"/>
    <n v="-5.2105603839999999"/>
    <n v="-6.7592513079999996"/>
    <n v="-0.91002073500000003"/>
    <n v="-8.9167648889999995"/>
    <n v="-9.8267856239999993"/>
    <n v="-1.422144361"/>
    <n v="-6.2500946649999998"/>
    <n v="-7.6722390259999997"/>
    <n v="-0.66963606399999998"/>
    <n v="-0.66963606399999998"/>
    <n v="0"/>
    <n v="-1.832157931"/>
    <n v="-6.757878099"/>
    <n v="-8.5900360300000003"/>
    <n v="0.98327595400000001"/>
  </r>
  <r>
    <s v="Ben Bentil"/>
    <s v="bentibe01"/>
    <x v="0"/>
    <s v="RS"/>
    <x v="4"/>
    <n v="24"/>
    <n v="10"/>
    <n v="-17.564383580000001"/>
    <n v="-4.4456919590000004"/>
    <n v="-22.010075539999999"/>
    <n v="-11.65964176"/>
    <n v="-27.18979963"/>
    <n v="-38.849441390000003"/>
    <n v="-17.3944978"/>
    <n v="-9.5094305680000009"/>
    <n v="-26.903928369999999"/>
    <n v="-0.123410714"/>
    <n v="-0.123410714"/>
    <n v="0"/>
    <n v="-16.125425920000001"/>
    <n v="-8.9913286489999997"/>
    <n v="-25.116754570000001"/>
    <n v="0.14118378400000001"/>
  </r>
  <r>
    <s v="Davis Bertans"/>
    <s v="bertada01"/>
    <x v="0"/>
    <s v="PO"/>
    <x v="20"/>
    <n v="230"/>
    <n v="112"/>
    <n v="1.7503248819999999"/>
    <n v="-0.29158321300000001"/>
    <n v="1.4587416689999999"/>
    <n v="2.4920872489999999"/>
    <n v="2.5813610929999999"/>
    <n v="5.0734483409999998"/>
    <n v="1.951062192"/>
    <n v="0.27566420600000002"/>
    <n v="2.2267263979999998"/>
    <n v="0.29695632"/>
    <n v="0"/>
    <n v="0.29695632"/>
    <n v="1.9649713440000001"/>
    <n v="-1.3372687679999999"/>
    <n v="0.62770257600000001"/>
    <n v="1.2039703749999999"/>
  </r>
  <r>
    <s v="Davis Bertans"/>
    <s v="bertada01"/>
    <x v="0"/>
    <s v="RS"/>
    <x v="20"/>
    <n v="1661"/>
    <n v="808"/>
    <n v="1.6860507549999999"/>
    <n v="0.41747985999999998"/>
    <n v="2.1035306139999999"/>
    <n v="-1.4558163049999999"/>
    <n v="0.89225143500000004"/>
    <n v="-0.56356487"/>
    <n v="1.0942266119999999"/>
    <n v="0.44591415000000001"/>
    <n v="1.5401407620000001"/>
    <n v="1.7742569239999999"/>
    <n v="1.7742569239999999"/>
    <n v="0"/>
    <n v="0.90114643000000005"/>
    <n v="0.46394772699999998"/>
    <n v="1.3650941569999999"/>
    <n v="0.31516577400000001"/>
  </r>
  <r>
    <s v="Davis Bertans"/>
    <s v="bertada01"/>
    <x v="1"/>
    <s v="PO"/>
    <x v="20"/>
    <n v="170"/>
    <n v="82"/>
    <n v="0.34261720699999998"/>
    <n v="-0.83462968000000004"/>
    <n v="-0.49201247300000001"/>
    <n v="4.9415637940000003"/>
    <n v="4.0737468369999998"/>
    <n v="9.0153106310000002"/>
    <n v="1.340064447"/>
    <n v="0.136042356"/>
    <n v="1.476106803"/>
    <n v="0.184752838"/>
    <n v="0"/>
    <n v="0.184752838"/>
    <n v="0.38996730099999999"/>
    <n v="0.21418694099999999"/>
    <n v="0.60415424200000001"/>
    <n v="1.285432014"/>
  </r>
  <r>
    <s v="Davis Bertans"/>
    <s v="bertada01"/>
    <x v="1"/>
    <s v="RS"/>
    <x v="20"/>
    <n v="2232"/>
    <n v="1086"/>
    <n v="1.1640389120000001"/>
    <n v="1.931324531"/>
    <n v="3.0953634430000001"/>
    <n v="-1.0038107629999999"/>
    <n v="1.0060042060000001"/>
    <n v="2.1934430000000002E-3"/>
    <n v="0.79180991899999997"/>
    <n v="1.80020684"/>
    <n v="2.5920167589999998"/>
    <n v="2.9668757989999999"/>
    <n v="2.9668757989999999"/>
    <n v="0"/>
    <n v="0.65721567700000005"/>
    <n v="1.0736361510000001"/>
    <n v="1.730851828"/>
    <n v="0.234129381"/>
  </r>
  <r>
    <s v="Davis Bertans"/>
    <s v="bertada01"/>
    <x v="2"/>
    <s v="PO"/>
    <x v="20"/>
    <n v="160"/>
    <n v="79"/>
    <n v="-1.008938117"/>
    <n v="-1.515552588"/>
    <n v="-2.5244907049999998"/>
    <n v="5.8053521510000001"/>
    <n v="0.93996825500000003"/>
    <n v="6.7453204060000003"/>
    <n v="0.36116662599999999"/>
    <n v="-1.077420976"/>
    <n v="-0.71625435000000004"/>
    <n v="8.4677074000000005E-2"/>
    <n v="0"/>
    <n v="8.4677074000000005E-2"/>
    <n v="-1.3390753550000001"/>
    <n v="-2.4692399169999999"/>
    <n v="-3.8083152720000002"/>
    <n v="0.158368974"/>
  </r>
  <r>
    <s v="Davis Bertans"/>
    <s v="bertada01"/>
    <x v="2"/>
    <s v="RS"/>
    <x v="20"/>
    <n v="3458"/>
    <n v="1632"/>
    <n v="1.312941707"/>
    <n v="1.3097724209999999"/>
    <n v="2.6227141270000001"/>
    <n v="5.5597621000000004"/>
    <n v="0.43421168399999999"/>
    <n v="5.9939737830000004"/>
    <n v="2.273988347"/>
    <n v="1.2166344790000001"/>
    <n v="3.4906228260000001"/>
    <n v="5.2088018829999996"/>
    <n v="5.2088018829999996"/>
    <n v="0"/>
    <n v="1.988265291"/>
    <n v="0.64435710400000001"/>
    <n v="2.6326223949999998"/>
    <n v="0.24653001899999999"/>
  </r>
  <r>
    <s v="Dairis Bertans"/>
    <s v="bertada02"/>
    <x v="2"/>
    <s v="RS"/>
    <x v="17"/>
    <n v="368"/>
    <n v="167"/>
    <n v="-5.3474163849999998"/>
    <n v="-5.3276589999999997"/>
    <n v="-10.67507539"/>
    <n v="-5.9964705949999999"/>
    <n v="-3.4394466709999998"/>
    <n v="-9.4359172660000006"/>
    <n v="-5.792375507"/>
    <n v="-5.2192716079999997"/>
    <n v="-11.011647119999999"/>
    <n v="-0.69977394299999995"/>
    <n v="-0.69977394299999995"/>
    <n v="0"/>
    <n v="-4.9340678520000001"/>
    <n v="-5.5099828310000003"/>
    <n v="-10.44405068"/>
    <n v="-0.60032683099999995"/>
  </r>
  <r>
    <s v="Patrick Beverley"/>
    <s v="beverpa01"/>
    <x v="3"/>
    <s v="PO"/>
    <x v="26"/>
    <n v="399"/>
    <n v="202"/>
    <n v="-1.5320240249999999"/>
    <n v="-0.217652068"/>
    <n v="-1.7496760929999999"/>
    <n v="-3.832603314"/>
    <n v="1.0031739E-2"/>
    <n v="-3.822571575"/>
    <n v="-2.1147247170000001"/>
    <n v="-0.21919944899999999"/>
    <n v="-2.3339241660000001"/>
    <n v="4.4087653999999997E-2"/>
    <n v="0"/>
    <n v="4.4087653999999997E-2"/>
    <n v="-3.7939576800000001"/>
    <n v="0.71134490100000003"/>
    <n v="-3.0826127780000001"/>
    <n v="-0.28968127599999999"/>
  </r>
  <r>
    <s v="Patrick Beverley"/>
    <s v="beverpa01"/>
    <x v="3"/>
    <s v="RS"/>
    <x v="26"/>
    <n v="3499"/>
    <n v="1751"/>
    <n v="1.4774831850000001"/>
    <n v="1.98114591"/>
    <n v="3.458629095"/>
    <n v="4.795906488"/>
    <n v="1.324875649"/>
    <n v="6.120782137"/>
    <n v="2.1955406430000002"/>
    <n v="1.9408600840000001"/>
    <n v="4.1364007269999998"/>
    <n v="6.0910854900000002"/>
    <n v="6.0910854900000002"/>
    <n v="0"/>
    <n v="2.2242375540000001"/>
    <n v="3.047782207"/>
    <n v="5.2720197620000002"/>
    <n v="-0.95026978699999998"/>
  </r>
  <r>
    <s v="Patrick Beverley"/>
    <s v="beverpa01"/>
    <x v="4"/>
    <s v="RS"/>
    <x v="26"/>
    <n v="3497"/>
    <n v="1727"/>
    <n v="0.14282070099999999"/>
    <n v="1.455696154"/>
    <n v="1.598516855"/>
    <n v="0.52305889000000005"/>
    <n v="-1.0670552310000001"/>
    <n v="-0.54399634100000005"/>
    <n v="0.19899586"/>
    <n v="0.98631821099999994"/>
    <n v="1.1853140710000001"/>
    <n v="3.4683019370000001"/>
    <n v="3.4683019370000001"/>
    <n v="0"/>
    <n v="0.57679122299999996"/>
    <n v="1.9043351079999999"/>
    <n v="2.4811263299999999"/>
    <n v="2.3122915000000001E-2"/>
  </r>
  <r>
    <s v="Patrick Beverley"/>
    <s v="beverpa01"/>
    <x v="5"/>
    <s v="PO"/>
    <x v="26"/>
    <n v="259"/>
    <n v="129"/>
    <n v="-0.68138805000000002"/>
    <n v="0.59040074899999995"/>
    <n v="-9.0987299999999993E-2"/>
    <n v="2.8458104030000002"/>
    <n v="6.7764632679999997"/>
    <n v="9.6222736710000003"/>
    <n v="0.102429427"/>
    <n v="1.9410162929999999"/>
    <n v="2.0434457199999998"/>
    <n v="0.32064008100000002"/>
    <n v="0"/>
    <n v="0.32064008100000002"/>
    <n v="-1.0702175330000001"/>
    <n v="4.9140873799999998"/>
    <n v="3.8438698470000001"/>
    <n v="-1.3848423329999999"/>
  </r>
  <r>
    <s v="Patrick Beverley"/>
    <s v="beverpa01"/>
    <x v="5"/>
    <s v="RS"/>
    <x v="26"/>
    <n v="4182"/>
    <n v="2041"/>
    <n v="1.0170421549999999"/>
    <n v="2.03247657"/>
    <n v="3.049518725"/>
    <n v="3.3438951879999999"/>
    <n v="0.367690289"/>
    <n v="3.7115854769999999"/>
    <n v="1.5345349100000001"/>
    <n v="1.8276291609999999"/>
    <n v="3.362164071"/>
    <n v="6.3600426399999996"/>
    <n v="6.3600426399999996"/>
    <n v="0"/>
    <n v="1.527981381"/>
    <n v="3.0193813450000002"/>
    <n v="4.5473627260000002"/>
    <n v="-7.1616692999999995E-2"/>
  </r>
  <r>
    <s v="Patrick Beverley"/>
    <s v="beverpa01"/>
    <x v="0"/>
    <s v="PO"/>
    <x v="26"/>
    <n v="654"/>
    <n v="325"/>
    <n v="0.327676839"/>
    <n v="1.843848428"/>
    <n v="2.1715252669999998"/>
    <n v="4.0425936770000002"/>
    <n v="-1.542487299"/>
    <n v="2.5001063779999999"/>
    <n v="1.0651285770000001"/>
    <n v="1.2330263809999999"/>
    <n v="2.298154958"/>
    <n v="0.85979395400000003"/>
    <n v="0"/>
    <n v="0.85979395400000003"/>
    <n v="2.9159264349999998"/>
    <n v="1.8835996349999999"/>
    <n v="4.7995260709999998"/>
    <n v="-0.39340936799999998"/>
  </r>
  <r>
    <s v="Patrick Beverley"/>
    <s v="beverpa01"/>
    <x v="0"/>
    <s v="RS"/>
    <x v="26"/>
    <n v="4325"/>
    <n v="2058"/>
    <n v="0.86083046900000004"/>
    <n v="2.8258972240000002"/>
    <n v="3.686727694"/>
    <n v="3.094785592"/>
    <n v="0.31609047400000001"/>
    <n v="3.4108760650000001"/>
    <n v="1.2963701379999999"/>
    <n v="2.4718597080000002"/>
    <n v="3.7682298470000002"/>
    <n v="6.8644245440000002"/>
    <n v="6.8644245440000002"/>
    <n v="0"/>
    <n v="1.9489955510000001"/>
    <n v="3.5233114040000002"/>
    <n v="5.4723069549999996"/>
    <n v="0.29148757600000003"/>
  </r>
  <r>
    <s v="Patrick Beverley"/>
    <s v="beverpa01"/>
    <x v="1"/>
    <s v="RS"/>
    <x v="19"/>
    <n v="668"/>
    <n v="334"/>
    <n v="0.37841056000000001"/>
    <n v="2.1972729649999998"/>
    <n v="2.5756835250000001"/>
    <n v="2.692440462"/>
    <n v="1.48010058"/>
    <n v="4.1725410419999998"/>
    <n v="0.86540280599999997"/>
    <n v="2.1952165849999998"/>
    <n v="3.0606193909999999"/>
    <n v="0.99980188999999997"/>
    <n v="0.99980188999999997"/>
    <n v="0"/>
    <n v="2.6605764129999998"/>
    <n v="3.2627783300000002"/>
    <n v="5.923354743"/>
    <n v="0.96502961899999995"/>
  </r>
  <r>
    <s v="Patrick Beverley"/>
    <s v="beverpa01"/>
    <x v="2"/>
    <s v="PO"/>
    <x v="19"/>
    <n v="427"/>
    <n v="195"/>
    <n v="0.73070499200000005"/>
    <n v="4.5930926510000001"/>
    <n v="5.3237976429999998"/>
    <n v="0.44238073"/>
    <n v="-0.5803931"/>
    <n v="-0.138012369"/>
    <n v="0.699425081"/>
    <n v="3.8790982249999999"/>
    <n v="4.5785233060000001"/>
    <n v="0.75862975799999999"/>
    <n v="0"/>
    <n v="0.75862975799999999"/>
    <n v="0.237080077"/>
    <n v="6.1247566669999998"/>
    <n v="6.3618367429999996"/>
    <n v="0.88015389899999996"/>
  </r>
  <r>
    <s v="Patrick Beverley"/>
    <s v="beverpa01"/>
    <x v="2"/>
    <s v="RS"/>
    <x v="19"/>
    <n v="4571"/>
    <n v="2137"/>
    <n v="0.55378958300000003"/>
    <n v="0.99348958300000001"/>
    <n v="1.547279166"/>
    <n v="3.6798684869999998"/>
    <n v="1.353668214"/>
    <n v="5.0335367010000001"/>
    <n v="1.196782714"/>
    <n v="1.1359296919999999"/>
    <n v="2.3327124060000002"/>
    <n v="5.520688721"/>
    <n v="5.520688721"/>
    <n v="0"/>
    <n v="0.65863101400000001"/>
    <n v="1.670259444"/>
    <n v="2.3288904580000001"/>
    <n v="-0.38581948599999999"/>
  </r>
  <r>
    <s v="Sim Bhullar"/>
    <s v="bhullsi01"/>
    <x v="4"/>
    <s v="RS"/>
    <x v="2"/>
    <n v="7"/>
    <n v="3"/>
    <n v="4.2614939869999997"/>
    <n v="-1.67122679"/>
    <n v="2.5902671960000001"/>
    <n v="26.214082999999999"/>
    <n v="9.3481568020000001"/>
    <n v="35.5622398"/>
    <n v="9.1585980370000009"/>
    <n v="0.60241454900000002"/>
    <n v="9.7610125859999997"/>
    <n v="1.8886028999999999E-2"/>
    <n v="1.8886028999999999E-2"/>
    <n v="0"/>
    <n v="6.3713927950000002"/>
    <n v="-3.352582908"/>
    <n v="3.0188098860000001"/>
    <n v="-1.3186643579999999"/>
  </r>
  <r>
    <s v="Andris Biedrins"/>
    <s v="biedran01"/>
    <x v="3"/>
    <s v="RS"/>
    <x v="22"/>
    <n v="92"/>
    <n v="45"/>
    <n v="-5.2387435069999997"/>
    <n v="1.2472253120000001"/>
    <n v="-3.9915181940000002"/>
    <n v="-7.530194474"/>
    <n v="8.336278385"/>
    <n v="0.80608391099999999"/>
    <n v="-5.9975907389999996"/>
    <n v="2.8750096319999998"/>
    <n v="-3.1225811060000002"/>
    <n v="-8.5778810000000007E-3"/>
    <n v="-8.5778810000000007E-3"/>
    <n v="0"/>
    <n v="-6.4101840440000002"/>
    <n v="1.1996339680000001"/>
    <n v="-5.2105500769999997"/>
    <n v="0.26676579900000003"/>
  </r>
  <r>
    <s v="Chauncey Billups"/>
    <s v="billuch01"/>
    <x v="3"/>
    <s v="RS"/>
    <x v="27"/>
    <n v="614"/>
    <n v="309"/>
    <n v="-3.1699265589999999"/>
    <n v="-4.8903963619999997"/>
    <n v="-8.0603229209999991"/>
    <n v="-1.2556449139999999"/>
    <n v="0.22830519399999999"/>
    <n v="-1.0273397200000001"/>
    <n v="-2.9805239650000002"/>
    <n v="-4.0951073620000003"/>
    <n v="-7.075631327"/>
    <n v="-0.682166779"/>
    <n v="-0.682166779"/>
    <n v="0"/>
    <n v="-1.2538376"/>
    <n v="-5.228164918"/>
    <n v="-6.4820025169999997"/>
    <n v="3.1394933E-2"/>
  </r>
  <r>
    <s v="Khem Birch"/>
    <s v="birchkh01"/>
    <x v="1"/>
    <s v="RS"/>
    <x v="14"/>
    <n v="1172"/>
    <n v="578"/>
    <n v="-0.96270829099999999"/>
    <n v="1.2254603989999999"/>
    <n v="0.26275210799999998"/>
    <n v="0.60564370999999995"/>
    <n v="1.841048128"/>
    <n v="2.4466918390000001"/>
    <n v="-0.65620397799999997"/>
    <n v="1.464090984"/>
    <n v="0.80788700599999996"/>
    <n v="1.043290507"/>
    <n v="1.043290507"/>
    <n v="0"/>
    <n v="-2.118462713"/>
    <n v="0.75329824700000003"/>
    <n v="-1.365164466"/>
    <n v="-0.55920290699999997"/>
  </r>
  <r>
    <s v="Khem Birch"/>
    <s v="birchkh01"/>
    <x v="2"/>
    <s v="PO"/>
    <x v="14"/>
    <n v="192"/>
    <n v="92"/>
    <n v="-1.8967640809999999"/>
    <n v="1.9882166240000001"/>
    <n v="9.1452542999999997E-2"/>
    <n v="-3.529186927"/>
    <n v="17.414544459999998"/>
    <n v="13.88535753"/>
    <n v="-2.293899149"/>
    <n v="5.3584686149999996"/>
    <n v="3.064569466"/>
    <n v="0.28441787899999998"/>
    <n v="0"/>
    <n v="0.28441787899999998"/>
    <n v="-2.1952199000000001"/>
    <n v="2.3295719909999999"/>
    <n v="0.13435209100000001"/>
    <n v="1.0356327809999999"/>
  </r>
  <r>
    <s v="Khem Birch"/>
    <s v="birchkh01"/>
    <x v="2"/>
    <s v="RS"/>
    <x v="14"/>
    <n v="1356"/>
    <n v="643"/>
    <n v="0.28354996900000001"/>
    <n v="3.7174869209999999"/>
    <n v="4.00103689"/>
    <n v="-1.0455281430000001"/>
    <n v="2.1563511169999998"/>
    <n v="1.1108229730000001"/>
    <n v="5.9690269999999997E-2"/>
    <n v="3.5793270260000001"/>
    <n v="3.639017296"/>
    <n v="2.0950078799999998"/>
    <n v="2.0950078799999998"/>
    <n v="0"/>
    <n v="-0.39010466700000002"/>
    <n v="2.1925230739999999"/>
    <n v="1.802418407"/>
    <n v="-4.6882237E-2"/>
  </r>
  <r>
    <s v="Jabari Bird"/>
    <s v="birdja01"/>
    <x v="1"/>
    <s v="RS"/>
    <x v="23"/>
    <n v="241"/>
    <n v="115"/>
    <n v="-3.0771908140000002"/>
    <n v="-3.272267925"/>
    <n v="-6.3494587390000001"/>
    <n v="1.8592571710000001"/>
    <n v="-2.0979646359999999"/>
    <n v="-0.23870746400000001"/>
    <n v="-2.2232643350000001"/>
    <n v="-3.2522626200000002"/>
    <n v="-5.4755269550000003"/>
    <n v="-0.16073711199999999"/>
    <n v="-0.16073711199999999"/>
    <n v="0"/>
    <n v="-2.5965522590000001"/>
    <n v="-4.8767997730000001"/>
    <n v="-7.4733520320000002"/>
    <n v="0.51005948800000001"/>
  </r>
  <r>
    <s v="Bismack Biyombo"/>
    <s v="biyombi01"/>
    <x v="3"/>
    <s v="PO"/>
    <x v="12"/>
    <n v="89"/>
    <n v="48"/>
    <n v="-3.5843083579999999"/>
    <n v="2.9945798959999999"/>
    <n v="-0.58972846199999995"/>
    <n v="-11.969451360000001"/>
    <n v="7.6689822989999996"/>
    <n v="-4.3004690639999996"/>
    <n v="-5.464303728"/>
    <n v="4.1519503630000001"/>
    <n v="-1.3123533650000001"/>
    <n v="3.5933738E-2"/>
    <n v="0"/>
    <n v="3.5933738E-2"/>
    <n v="-5.8305559430000002"/>
    <n v="2.1198535980000002"/>
    <n v="-3.7107023450000001"/>
    <n v="-0.965500574"/>
  </r>
  <r>
    <s v="Bismack Biyombo"/>
    <s v="biyombi01"/>
    <x v="3"/>
    <s v="RS"/>
    <x v="12"/>
    <n v="2085"/>
    <n v="1072"/>
    <n v="-3.2909397810000001"/>
    <n v="1.2368815360000001"/>
    <n v="-2.0540582449999998"/>
    <n v="-3.1556254379999999"/>
    <n v="0.241662354"/>
    <n v="-2.9139630840000001"/>
    <n v="-3.4368694679999998"/>
    <n v="1.0868472549999999"/>
    <n v="-2.3500222129999999"/>
    <n v="0.21767852500000001"/>
    <n v="0.21767852500000001"/>
    <n v="0"/>
    <n v="-4.2766840549999996"/>
    <n v="-5.8623186000000001E-2"/>
    <n v="-4.3353072409999998"/>
    <n v="-0.47487373999999999"/>
  </r>
  <r>
    <s v="Bismack Biyombo"/>
    <s v="biyombi01"/>
    <x v="4"/>
    <s v="RS"/>
    <x v="12"/>
    <n v="2420"/>
    <n v="1243"/>
    <n v="-2.5919921559999999"/>
    <n v="-2.780448E-3"/>
    <n v="-2.5947726040000001"/>
    <n v="-1.3395778300000001"/>
    <n v="1.3404917519999999"/>
    <n v="9.1392199999999995E-4"/>
    <n v="-2.4561400880000002"/>
    <n v="0.269701998"/>
    <n v="-2.1864380909999999"/>
    <n v="0.35539705199999999"/>
    <n v="0.35539705199999999"/>
    <n v="0"/>
    <n v="-3.3238053590000001"/>
    <n v="0.159724333"/>
    <n v="-3.1640810259999999"/>
    <n v="-0.53712126999999998"/>
  </r>
  <r>
    <s v="Bismack Biyombo"/>
    <s v="biyombi01"/>
    <x v="5"/>
    <s v="PO"/>
    <x v="1"/>
    <n v="958"/>
    <n v="506"/>
    <n v="3.5172430000000002E-3"/>
    <n v="5.437662263"/>
    <n v="5.4411795060000001"/>
    <n v="-1.35805237"/>
    <n v="0.43154880400000001"/>
    <n v="-0.92650356599999995"/>
    <n v="-0.30369122799999998"/>
    <n v="4.7280948760000001"/>
    <n v="4.4244036470000001"/>
    <n v="1.8979780260000001"/>
    <n v="0"/>
    <n v="1.8979780260000001"/>
    <n v="-0.89278735499999995"/>
    <n v="2.488497304"/>
    <n v="1.595709949"/>
    <n v="-0.61029840599999996"/>
  </r>
  <r>
    <s v="Bismack Biyombo"/>
    <s v="biyombi01"/>
    <x v="5"/>
    <s v="RS"/>
    <x v="1"/>
    <n v="3551"/>
    <n v="1808"/>
    <n v="-2.1558204070000002"/>
    <n v="2.0402984499999999"/>
    <n v="-0.11552195699999999"/>
    <n v="-3.3676636069999999"/>
    <n v="2.3525480390000002"/>
    <n v="-1.0151155679999999"/>
    <n v="-2.5966958020000002"/>
    <n v="2.2314312369999998"/>
    <n v="-0.36526456600000001"/>
    <n v="2.1793124740000001"/>
    <n v="2.1793124740000001"/>
    <n v="0"/>
    <n v="-2.2567867640000001"/>
    <n v="1.997594863"/>
    <n v="-0.25919190199999997"/>
    <n v="-0.90908656700000001"/>
  </r>
  <r>
    <s v="Bismack Biyombo"/>
    <s v="biyombi01"/>
    <x v="0"/>
    <s v="RS"/>
    <x v="14"/>
    <n v="3578"/>
    <n v="1793"/>
    <n v="-3.8563815749999999"/>
    <n v="-0.503897335"/>
    <n v="-4.3602789099999999"/>
    <n v="-3.690015287"/>
    <n v="-0.93155211500000001"/>
    <n v="-4.6215674010000001"/>
    <n v="-4.0115116720000001"/>
    <n v="-0.57561186200000003"/>
    <n v="-4.5871235339999998"/>
    <n v="-1.660916992"/>
    <n v="-1.660916992"/>
    <n v="0"/>
    <n v="-3.9323421330000001"/>
    <n v="-0.83331681800000001"/>
    <n v="-4.7656589519999999"/>
    <n v="-1.14765582"/>
  </r>
  <r>
    <s v="Bismack Biyombo"/>
    <s v="biyombi01"/>
    <x v="1"/>
    <s v="RS"/>
    <x v="14"/>
    <n v="3050"/>
    <n v="1495"/>
    <n v="-3.3181389640000001"/>
    <n v="-0.43880243400000002"/>
    <n v="-3.7569413979999999"/>
    <n v="-6.426943165"/>
    <n v="-3.565727088"/>
    <n v="-9.992670253"/>
    <n v="-4.1345124090000001"/>
    <n v="-1.0881493630000001"/>
    <n v="-5.2226617720000004"/>
    <n v="-1.8713423769999999"/>
    <n v="-1.8713423769999999"/>
    <n v="0"/>
    <n v="-4.3196010559999998"/>
    <n v="-1.7076631200000001"/>
    <n v="-6.0272641760000001"/>
    <n v="-0.77199414799999999"/>
  </r>
  <r>
    <s v="Bismack Biyombo"/>
    <s v="biyombi01"/>
    <x v="2"/>
    <s v="RS"/>
    <x v="12"/>
    <n v="1610"/>
    <n v="783"/>
    <n v="-3.312341907"/>
    <n v="-1.527734465"/>
    <n v="-4.8400763720000004"/>
    <n v="-3.66116018"/>
    <n v="-0.64509819899999998"/>
    <n v="-4.3062583779999999"/>
    <n v="-3.5984184789999998"/>
    <n v="-1.387715775"/>
    <n v="-4.9861342540000004"/>
    <n v="-0.88870105600000004"/>
    <n v="-0.88870105600000004"/>
    <n v="0"/>
    <n v="-3.4339576730000001"/>
    <n v="-1.941505523"/>
    <n v="-5.3754631960000001"/>
    <n v="-0.52532096500000003"/>
  </r>
  <r>
    <s v="Nemanja Bjelica"/>
    <s v="bjeline01"/>
    <x v="5"/>
    <s v="RS"/>
    <x v="13"/>
    <n v="2202"/>
    <n v="1075"/>
    <n v="0.693482916"/>
    <n v="-0.98154490699999997"/>
    <n v="-0.28806199100000002"/>
    <n v="-1.816258948"/>
    <n v="-0.68850401100000003"/>
    <n v="-2.5047629589999998"/>
    <n v="0.21819375799999999"/>
    <n v="-0.90824630100000003"/>
    <n v="-0.69005254400000005"/>
    <n v="1.1282513430000001"/>
    <n v="1.1282513430000001"/>
    <n v="0"/>
    <n v="-0.148611778"/>
    <n v="-0.63391979300000001"/>
    <n v="-0.78253157100000004"/>
    <n v="-0.13471813899999999"/>
  </r>
  <r>
    <s v="Nemanja Bjelica"/>
    <s v="bjeline01"/>
    <x v="0"/>
    <s v="RS"/>
    <x v="13"/>
    <n v="2417"/>
    <n v="1190"/>
    <n v="5.4488039000000002E-2"/>
    <n v="0.97961980500000001"/>
    <n v="1.0341078450000001"/>
    <n v="-3.7831767699999999"/>
    <n v="4.7515004239999996"/>
    <n v="0.96832365399999998"/>
    <n v="-0.76333362699999996"/>
    <n v="1.8672849629999999"/>
    <n v="1.1039513359999999"/>
    <n v="2.3440865519999998"/>
    <n v="2.3440865519999998"/>
    <n v="0"/>
    <n v="-0.64063184699999998"/>
    <n v="1.59565954"/>
    <n v="0.95502769200000004"/>
    <n v="0.17633122900000001"/>
  </r>
  <r>
    <s v="Nemanja Bjelica"/>
    <s v="bjeline01"/>
    <x v="1"/>
    <s v="PO"/>
    <x v="13"/>
    <n v="103"/>
    <n v="47"/>
    <n v="3.2993580090000001"/>
    <n v="9.3572238460000001"/>
    <n v="12.656581859999999"/>
    <n v="-14.89297217"/>
    <n v="8.8540358579999996"/>
    <n v="-6.0389363109999996"/>
    <n v="-0.300455525"/>
    <n v="9.911660586"/>
    <n v="9.6112050609999997"/>
    <n v="0.30813817799999998"/>
    <n v="0"/>
    <n v="0.30813817799999998"/>
    <n v="-1.0574071009999999"/>
    <n v="6.8660133779999999"/>
    <n v="5.8086062780000001"/>
    <n v="0.77476809199999996"/>
  </r>
  <r>
    <s v="Nemanja Bjelica"/>
    <s v="bjeline01"/>
    <x v="1"/>
    <s v="RS"/>
    <x v="13"/>
    <n v="2840"/>
    <n v="1371"/>
    <n v="0.592644477"/>
    <n v="1.1778964350000001"/>
    <n v="1.770540912"/>
    <n v="-1.5914522799999999"/>
    <n v="-0.40089650300000002"/>
    <n v="-1.992348783"/>
    <n v="0.12901990999999999"/>
    <n v="0.94911738199999995"/>
    <n v="1.0781372920000001"/>
    <n v="2.685176577"/>
    <n v="2.685176577"/>
    <n v="0"/>
    <n v="0.296067627"/>
    <n v="1.0965876619999999"/>
    <n v="1.3926552889999999"/>
    <n v="0.27617203600000001"/>
  </r>
  <r>
    <s v="Nemanja Bjelica"/>
    <s v="bjeline01"/>
    <x v="2"/>
    <s v="RS"/>
    <x v="2"/>
    <n v="3923"/>
    <n v="1788"/>
    <n v="0.62252462200000003"/>
    <n v="1.326871326"/>
    <n v="1.949395948"/>
    <n v="3.4459743920000001"/>
    <n v="-0.85371987199999999"/>
    <n v="2.59225452"/>
    <n v="1.248790681"/>
    <n v="0.96578982700000005"/>
    <n v="2.2145805080000001"/>
    <n v="4.542515699"/>
    <n v="4.542515699"/>
    <n v="0"/>
    <n v="0.92340149599999999"/>
    <n v="0.98869643100000004"/>
    <n v="1.912097927"/>
    <n v="0.30691193700000002"/>
  </r>
  <r>
    <s v="Tarik Black"/>
    <s v="blackta01"/>
    <x v="4"/>
    <s v="RS"/>
    <x v="29"/>
    <n v="1556"/>
    <n v="803"/>
    <n v="-0.68362421100000004"/>
    <n v="-1.5516490000000001"/>
    <n v="-2.235273211"/>
    <n v="-0.41798943199999999"/>
    <n v="-4.4439919999999999E-3"/>
    <n v="-0.422433424"/>
    <n v="-0.65105361299999998"/>
    <n v="-1.245425105"/>
    <n v="-1.896478718"/>
    <n v="0.34505873199999998"/>
    <n v="0.34505873199999998"/>
    <n v="0"/>
    <n v="-2.0908236900000001"/>
    <n v="-1.0608403179999999"/>
    <n v="-3.1516640090000001"/>
    <n v="-1.26721821"/>
  </r>
  <r>
    <s v="Tarik Black"/>
    <s v="blackta01"/>
    <x v="4"/>
    <s v="RS"/>
    <x v="26"/>
    <n v="784"/>
    <n v="393"/>
    <n v="-2.4756384950000001"/>
    <n v="-1.5922669860000001"/>
    <n v="-4.0679054810000004"/>
    <n v="-3.7138985560000002"/>
    <n v="0.80149942500000004"/>
    <n v="-2.9123991309999999"/>
    <n v="-2.9315324559999998"/>
    <n v="-1.2405356059999999"/>
    <n v="-4.1720680620000001"/>
    <n v="-0.28418978"/>
    <n v="-0.28418978"/>
    <n v="0"/>
    <n v="-3.695924889"/>
    <n v="-0.22616567500000001"/>
    <n v="-3.9220905639999999"/>
    <n v="-0.31851828199999999"/>
  </r>
  <r>
    <s v="Tarik Black"/>
    <s v="blackta01"/>
    <x v="5"/>
    <s v="RS"/>
    <x v="29"/>
    <n v="1001"/>
    <n v="496"/>
    <n v="-3.3114218630000001"/>
    <n v="3.1576001909999998"/>
    <n v="-0.15382167099999999"/>
    <n v="-0.221116591"/>
    <n v="4.0112733499999997"/>
    <n v="3.7901567589999998"/>
    <n v="-2.8527039529999998"/>
    <n v="3.6400747619999998"/>
    <n v="0.787370809"/>
    <n v="0.89355840200000003"/>
    <n v="0.89355840200000003"/>
    <n v="0"/>
    <n v="-3.4383758900000001"/>
    <n v="1.8824806430000001"/>
    <n v="-1.555895246"/>
    <n v="-0.17527985700000001"/>
  </r>
  <r>
    <s v="Tarik Black"/>
    <s v="blackta01"/>
    <x v="0"/>
    <s v="RS"/>
    <x v="29"/>
    <n v="2269"/>
    <n v="1091"/>
    <n v="-1.4065104260000001"/>
    <n v="1.9558836500000001"/>
    <n v="0.54937322399999999"/>
    <n v="0.35390317999999998"/>
    <n v="3.0350071789999999"/>
    <n v="3.3889103600000001"/>
    <n v="-1.101728534"/>
    <n v="2.36947127"/>
    <n v="1.2677427370000001"/>
    <n v="2.2393677799999998"/>
    <n v="2.2393677799999998"/>
    <n v="0"/>
    <n v="-1.491090314"/>
    <n v="1.955953651"/>
    <n v="0.46486333699999999"/>
    <n v="0.13065703200000001"/>
  </r>
  <r>
    <s v="Tarik Black"/>
    <s v="blackta01"/>
    <x v="1"/>
    <s v="PO"/>
    <x v="26"/>
    <n v="42"/>
    <n v="19"/>
    <n v="-4.3453125029999997"/>
    <n v="-8.1791566909999993"/>
    <n v="-12.52446919"/>
    <n v="-10.70409327"/>
    <n v="-13.91057485"/>
    <n v="-24.614668120000001"/>
    <n v="-5.9987039759999998"/>
    <n v="-9.9031584850000005"/>
    <n v="-15.90186246"/>
    <n v="-0.13190236699999999"/>
    <n v="0"/>
    <n v="-0.13190236699999999"/>
    <n v="-5.4497225340000002"/>
    <n v="-9.7718429879999995"/>
    <n v="-15.22156552"/>
    <n v="0.306127327"/>
  </r>
  <r>
    <s v="Tarik Black"/>
    <s v="blackta01"/>
    <x v="1"/>
    <s v="RS"/>
    <x v="26"/>
    <n v="1131"/>
    <n v="536"/>
    <n v="-3.0289369169999998"/>
    <n v="1.8833860330000001"/>
    <n v="-1.1455508839999999"/>
    <n v="-7.8438235880000002"/>
    <n v="0.38900611499999999"/>
    <n v="-7.4548174730000003"/>
    <n v="-4.3229869609999998"/>
    <n v="1.6453378729999999"/>
    <n v="-2.677649089"/>
    <n v="1.9938725000000001E-2"/>
    <n v="1.9938725000000001E-2"/>
    <n v="0"/>
    <n v="-2.478520729"/>
    <n v="1.578509978"/>
    <n v="-0.90001075100000005"/>
    <n v="0.76769430800000005"/>
  </r>
  <r>
    <s v="DeJuan Blair"/>
    <s v="blairde01"/>
    <x v="3"/>
    <s v="PO"/>
    <x v="4"/>
    <n v="165"/>
    <n v="81"/>
    <n v="4.2772312860000001"/>
    <n v="10.13968699"/>
    <n v="14.416918280000001"/>
    <n v="8.3719118039999998"/>
    <n v="7.4294348619999999"/>
    <n v="15.801346669999999"/>
    <n v="5.3305908129999997"/>
    <n v="10.17785009"/>
    <n v="15.5084409"/>
    <n v="0.79676160200000001"/>
    <n v="0"/>
    <n v="0.79676160200000001"/>
    <n v="7.5889587220000001"/>
    <n v="11.96505217"/>
    <n v="19.554010900000002"/>
    <n v="2.2117770559999999"/>
  </r>
  <r>
    <s v="DeJuan Blair"/>
    <s v="blairde01"/>
    <x v="3"/>
    <s v="RS"/>
    <x v="4"/>
    <n v="2491"/>
    <n v="1214"/>
    <n v="-1.6003055930000001"/>
    <n v="-0.21138683599999999"/>
    <n v="-1.811692429"/>
    <n v="-0.80268316799999995"/>
    <n v="0.42661553699999999"/>
    <n v="-0.37606763100000001"/>
    <n v="-1.5725944249999999"/>
    <n v="-7.3573931999999995E-2"/>
    <n v="-1.6461683570000001"/>
    <n v="0.69172752100000001"/>
    <n v="0.69172752100000001"/>
    <n v="0"/>
    <n v="-1.1338910179999999"/>
    <n v="0.32776074799999999"/>
    <n v="-0.80613027100000001"/>
    <n v="1.1269691399999999"/>
  </r>
  <r>
    <s v="DeJuan Blair"/>
    <s v="blairde01"/>
    <x v="4"/>
    <s v="RS"/>
    <x v="25"/>
    <n v="371"/>
    <n v="180"/>
    <n v="-5.2751684379999997"/>
    <n v="-4.71679841"/>
    <n v="-9.9919668480000006"/>
    <n v="-7.1507118849999998"/>
    <n v="-0.59394953699999997"/>
    <n v="-7.7446614220000001"/>
    <n v="-5.9601824250000002"/>
    <n v="-4.1606107909999999"/>
    <n v="-10.120793219999999"/>
    <n v="-0.68827481499999998"/>
    <n v="-0.68827481499999998"/>
    <n v="0"/>
    <n v="-5.3618828120000002"/>
    <n v="-3.7032732840000002"/>
    <n v="-9.0651560960000008"/>
    <n v="1.6108382729999999"/>
  </r>
  <r>
    <s v="DeJuan Blair"/>
    <s v="blairde01"/>
    <x v="5"/>
    <s v="RS"/>
    <x v="25"/>
    <n v="475"/>
    <n v="218"/>
    <n v="-6.2643406209999997"/>
    <n v="1.5309807950000001"/>
    <n v="-4.733359826"/>
    <n v="-3.246785466"/>
    <n v="-1.0747504290000001"/>
    <n v="-4.3215358950000002"/>
    <n v="-5.9954265920000003"/>
    <n v="1.084143211"/>
    <n v="-4.9112833809999996"/>
    <n v="-0.24216585700000001"/>
    <n v="-0.24216585700000001"/>
    <n v="0"/>
    <n v="-4.9706656029999996"/>
    <n v="0.38092567900000002"/>
    <n v="-4.5897399239999999"/>
    <n v="0.72357186200000001"/>
  </r>
  <r>
    <s v="Antonio Blakeney"/>
    <s v="blakean01"/>
    <x v="1"/>
    <s v="RS"/>
    <x v="21"/>
    <n v="649"/>
    <n v="314"/>
    <n v="-2.8001359020000001"/>
    <n v="-3.5709106839999998"/>
    <n v="-6.3710465860000003"/>
    <n v="2.0279098740000001"/>
    <n v="-1.00011486"/>
    <n v="1.0277950140000001"/>
    <n v="-1.87200104"/>
    <n v="-3.2050366929999998"/>
    <n v="-5.0770377330000001"/>
    <n v="-0.371402964"/>
    <n v="-0.371402964"/>
    <n v="0"/>
    <n v="-3.211811312"/>
    <n v="-3.5456666710000002"/>
    <n v="-6.7574779830000002"/>
    <n v="-0.371189308"/>
  </r>
  <r>
    <s v="Antonio Blakeney"/>
    <s v="blakean01"/>
    <x v="2"/>
    <s v="RS"/>
    <x v="21"/>
    <n v="1750"/>
    <n v="829"/>
    <n v="-3.6743077369999999"/>
    <n v="-4.3687829410000001"/>
    <n v="-8.0430906780000004"/>
    <n v="-0.16519510000000001"/>
    <n v="-1.7590560260000001"/>
    <n v="-1.9242511259999999"/>
    <n v="-3.0591699050000001"/>
    <n v="-4.0426923910000001"/>
    <n v="-7.1018622950000001"/>
    <n v="-1.829112224"/>
    <n v="-1.829112224"/>
    <n v="0"/>
    <n v="-3.4517172359999999"/>
    <n v="-5.1969743360000002"/>
    <n v="-8.6486915720000006"/>
    <n v="-0.638572692"/>
  </r>
  <r>
    <s v="Steve Blake"/>
    <s v="blakest01"/>
    <x v="3"/>
    <s v="PO"/>
    <x v="28"/>
    <n v="99"/>
    <n v="45"/>
    <n v="-3.4898483969999998"/>
    <n v="-5.9906011970000002"/>
    <n v="-9.4804495939999995"/>
    <n v="-10.297724260000001"/>
    <n v="-8.0787931519999994"/>
    <n v="-18.376517410000002"/>
    <n v="-5.1327968339999996"/>
    <n v="-6.7580685669999996"/>
    <n v="-11.890865399999999"/>
    <n v="-0.216820129"/>
    <n v="0"/>
    <n v="-0.216820129"/>
    <n v="-4.8511758619999998"/>
    <n v="-8.116987108"/>
    <n v="-12.96816297"/>
    <n v="0.16017836299999999"/>
  </r>
  <r>
    <s v="Steve Blake"/>
    <s v="blakest01"/>
    <x v="3"/>
    <s v="RS"/>
    <x v="29"/>
    <n v="1840"/>
    <n v="891"/>
    <n v="0.57220222399999998"/>
    <n v="-1.106812554"/>
    <n v="-0.53461033000000002"/>
    <n v="-2.3239460699999999"/>
    <n v="2.7252616770000002"/>
    <n v="0.40131560700000002"/>
    <n v="2.5288044999999999E-2"/>
    <n v="-0.34730982900000001"/>
    <n v="-0.32202178399999998"/>
    <n v="1.108637495"/>
    <n v="1.108637495"/>
    <n v="0"/>
    <n v="0.50582650699999998"/>
    <n v="-9.8599053000000006E-2"/>
    <n v="0.40722745399999999"/>
    <n v="0.42644322699999998"/>
  </r>
  <r>
    <s v="Steve Blake"/>
    <s v="blakest01"/>
    <x v="3"/>
    <s v="RS"/>
    <x v="28"/>
    <n v="1252"/>
    <n v="607"/>
    <n v="-1.251472301"/>
    <n v="7.7891774999999996E-2"/>
    <n v="-1.1735805260000001"/>
    <n v="-3.3846298930000001"/>
    <n v="-1.1400345199999999"/>
    <n v="-4.524664413"/>
    <n v="-1.741477985"/>
    <n v="-0.244722149"/>
    <n v="-1.986200134"/>
    <n v="0.234615186"/>
    <n v="0.234615186"/>
    <n v="0"/>
    <n v="-1.3515037990000001"/>
    <n v="0.28370784199999999"/>
    <n v="-1.067795957"/>
    <n v="-0.78140010900000001"/>
  </r>
  <r>
    <s v="Steve Blake"/>
    <s v="blakest01"/>
    <x v="4"/>
    <s v="PO"/>
    <x v="15"/>
    <n v="82"/>
    <n v="43"/>
    <n v="-3.9987551809999999"/>
    <n v="-12.0128153"/>
    <n v="-16.01157048"/>
    <n v="-0.138172824"/>
    <n v="-16.447232490000001"/>
    <n v="-16.58540532"/>
    <n v="-3.4777281090000001"/>
    <n v="-13.63112658"/>
    <n v="-17.108854690000001"/>
    <n v="-0.32072651000000002"/>
    <n v="0"/>
    <n v="-0.32072651000000002"/>
    <n v="-1.69879442"/>
    <n v="-13.566097750000001"/>
    <n v="-15.26489217"/>
    <n v="-1.2371715780000001"/>
  </r>
  <r>
    <s v="Steve Blake"/>
    <s v="blakest01"/>
    <x v="4"/>
    <s v="RS"/>
    <x v="15"/>
    <n v="3093"/>
    <n v="1529"/>
    <n v="-0.519165086"/>
    <n v="-1.32511245"/>
    <n v="-1.8442775360000001"/>
    <n v="-1.330791531"/>
    <n v="0.97391380699999996"/>
    <n v="-0.35687772400000001"/>
    <n v="-0.72284912499999998"/>
    <n v="-0.96110562799999999"/>
    <n v="-1.683954752"/>
    <n v="0.82812627699999997"/>
    <n v="0.82812627699999997"/>
    <n v="0"/>
    <n v="-0.96175113599999995"/>
    <n v="-0.56135125399999997"/>
    <n v="-1.5231023889999999"/>
    <n v="-0.402566851"/>
  </r>
  <r>
    <s v="Steve Blake"/>
    <s v="blakest01"/>
    <x v="5"/>
    <s v="PO"/>
    <x v="27"/>
    <n v="83"/>
    <n v="43"/>
    <n v="-7.377462779"/>
    <n v="-14.27087145"/>
    <n v="-21.64833423"/>
    <n v="-3.8543610130000001"/>
    <n v="-12.108875210000001"/>
    <n v="-15.96323623"/>
    <n v="-7.1522357489999999"/>
    <n v="-14.55948053"/>
    <n v="-21.711716280000001"/>
    <n v="-0.42675785500000002"/>
    <n v="0"/>
    <n v="-0.42675785500000002"/>
    <n v="-6.0560577670000004"/>
    <n v="-10.99068389"/>
    <n v="-17.046741650000001"/>
    <n v="-0.50568113100000001"/>
  </r>
  <r>
    <s v="Steve Blake"/>
    <s v="blakest01"/>
    <x v="5"/>
    <s v="RS"/>
    <x v="27"/>
    <n v="2005"/>
    <n v="986"/>
    <n v="-0.95324734600000005"/>
    <n v="-1.5666070540000001"/>
    <n v="-2.5198543999999998"/>
    <n v="-2.3530534539999999"/>
    <n v="-0.81552205600000005"/>
    <n v="-3.1685755090000001"/>
    <n v="-1.306154539"/>
    <n v="-1.510670577"/>
    <n v="-2.8168251149999999"/>
    <n v="-3.3461049999999999E-2"/>
    <n v="-3.3461049999999999E-2"/>
    <n v="0"/>
    <n v="-0.72388646899999998"/>
    <n v="-1.5425258120000001"/>
    <n v="-2.266412281"/>
    <n v="-0.45285850100000002"/>
  </r>
  <r>
    <s v="Andray Blatche"/>
    <s v="blatcan01"/>
    <x v="3"/>
    <s v="PO"/>
    <x v="5"/>
    <n v="331"/>
    <n v="172"/>
    <n v="1.5930198760000001"/>
    <n v="6.5721216"/>
    <n v="8.1651414760000005"/>
    <n v="-2.4075732090000002"/>
    <n v="2.3873413299999999"/>
    <n v="-2.0231879000000001E-2"/>
    <n v="0.82483050899999999"/>
    <n v="6.0786328669999996"/>
    <n v="6.9034633760000004"/>
    <n v="0.88036958200000004"/>
    <n v="0"/>
    <n v="0.88036958200000004"/>
    <n v="-0.67825325400000003"/>
    <n v="3.8549402939999999"/>
    <n v="3.17668704"/>
    <n v="0.70842960499999996"/>
  </r>
  <r>
    <s v="Andray Blatche"/>
    <s v="blatcan01"/>
    <x v="3"/>
    <s v="RS"/>
    <x v="5"/>
    <n v="3178"/>
    <n v="1618"/>
    <n v="-1.2031119480000001"/>
    <n v="1.690247735"/>
    <n v="0.48713578800000001"/>
    <n v="0.69410167199999995"/>
    <n v="-1.7033342140000001"/>
    <n v="-1.0092325419999999"/>
    <n v="-0.865506832"/>
    <n v="1.09722597"/>
    <n v="0.23171913699999999"/>
    <n v="2.4602430019999999"/>
    <n v="2.4602430019999999"/>
    <n v="0"/>
    <n v="-0.62135118600000006"/>
    <n v="0.68081305299999995"/>
    <n v="5.9461867000000002E-2"/>
    <n v="-4.5859835000000002E-2"/>
  </r>
  <r>
    <s v="Eric Bledsoe"/>
    <s v="bledser01"/>
    <x v="3"/>
    <s v="RS"/>
    <x v="6"/>
    <n v="2880"/>
    <n v="1416"/>
    <n v="2.4499946669999999"/>
    <n v="1.559683642"/>
    <n v="4.00967831"/>
    <n v="-2.5515359960000001"/>
    <n v="4.2486175340000001"/>
    <n v="1.6970815379999999"/>
    <n v="1.505533513"/>
    <n v="2.2086318899999999"/>
    <n v="3.714165403"/>
    <n v="4.6993370600000004"/>
    <n v="4.6993370600000004"/>
    <n v="0"/>
    <n v="1.1411604070000001"/>
    <n v="2.286048927"/>
    <n v="3.4272093340000001"/>
    <n v="0.60269824699999996"/>
  </r>
  <r>
    <s v="Eric Bledsoe"/>
    <s v="bledser01"/>
    <x v="4"/>
    <s v="RS"/>
    <x v="6"/>
    <n v="5710"/>
    <n v="2800"/>
    <n v="1.6828181289999999"/>
    <n v="0.786930923"/>
    <n v="2.4697490520000001"/>
    <n v="1.3389899220000001"/>
    <n v="2.3221594720000001"/>
    <n v="3.6611493940000002"/>
    <n v="1.7255935529999999"/>
    <n v="1.16173159"/>
    <n v="2.887325143"/>
    <n v="8.1421390309999992"/>
    <n v="8.1421390309999992"/>
    <n v="0"/>
    <n v="1.766942918"/>
    <n v="2.0047574949999998"/>
    <n v="3.771700413"/>
    <n v="1.058364496"/>
  </r>
  <r>
    <s v="Eric Bledsoe"/>
    <s v="bledser01"/>
    <x v="5"/>
    <s v="RS"/>
    <x v="6"/>
    <n v="2223"/>
    <n v="1059"/>
    <n v="2.363161887"/>
    <n v="2.041555952"/>
    <n v="4.4047178389999999"/>
    <n v="0.84303146600000001"/>
    <n v="0.85457993300000001"/>
    <n v="1.6976114"/>
    <n v="2.287222334"/>
    <n v="1.9457455809999999"/>
    <n v="4.2329679149999997"/>
    <n v="3.820122751"/>
    <n v="3.820122751"/>
    <n v="0"/>
    <n v="1.5571007290000001"/>
    <n v="2.2063654079999999"/>
    <n v="3.763466137"/>
    <n v="1.222695214"/>
  </r>
  <r>
    <s v="Eric Bledsoe"/>
    <s v="bledser01"/>
    <x v="0"/>
    <s v="RS"/>
    <x v="6"/>
    <n v="4604"/>
    <n v="2176"/>
    <n v="3.373122892"/>
    <n v="-2.6095037890000001"/>
    <n v="0.76361910300000002"/>
    <n v="1.3250731309999999"/>
    <n v="-0.97653838199999998"/>
    <n v="0.34853474899999998"/>
    <n v="3.2154286449999998"/>
    <n v="-2.3859890940000001"/>
    <n v="0.829439551"/>
    <n v="3.9971048979999999"/>
    <n v="3.9971048979999999"/>
    <n v="0"/>
    <n v="2.5426980650000002"/>
    <n v="-1.200995322"/>
    <n v="1.3417027429999999"/>
    <n v="0.57336483800000004"/>
  </r>
  <r>
    <s v="Eric Bledsoe"/>
    <s v="bledser01"/>
    <x v="1"/>
    <s v="PO"/>
    <x v="11"/>
    <n v="427"/>
    <n v="225"/>
    <n v="-1.2330229999999999E-2"/>
    <n v="2.1497450859999998"/>
    <n v="2.137414857"/>
    <n v="10.33960283"/>
    <n v="2.0681805249999998"/>
    <n v="12.40778336"/>
    <n v="2.0855161010000001"/>
    <n v="2.313027548"/>
    <n v="4.3985436480000004"/>
    <n v="0.83200286000000001"/>
    <n v="0"/>
    <n v="0.83200286000000001"/>
    <n v="5.1472189730000002"/>
    <n v="1.3065929000000001"/>
    <n v="6.4538118740000003"/>
    <n v="-1.653688329"/>
  </r>
  <r>
    <s v="Eric Bledsoe"/>
    <s v="bledser01"/>
    <x v="1"/>
    <s v="RS"/>
    <x v="6"/>
    <n v="191"/>
    <n v="83"/>
    <n v="-1.934173938"/>
    <n v="-3.7965703309999999"/>
    <n v="-5.7307442689999997"/>
    <n v="-11.88407052"/>
    <n v="-7.9940027880000004"/>
    <n v="-19.878073310000001"/>
    <n v="-4.0063567530000004"/>
    <n v="-4.8316352519999999"/>
    <n v="-8.8379920050000003"/>
    <n v="-0.26051222099999999"/>
    <n v="-0.26051222099999999"/>
    <n v="0"/>
    <n v="-3.4593563839999999"/>
    <n v="-4.2600696989999998"/>
    <n v="-7.719426082"/>
    <n v="1.041369413"/>
  </r>
  <r>
    <s v="Eric Bledsoe"/>
    <s v="bledser01"/>
    <x v="1"/>
    <s v="RS"/>
    <x v="11"/>
    <n v="4578"/>
    <n v="2239"/>
    <n v="2.733401347"/>
    <n v="2.2822826109999999"/>
    <n v="5.0156839580000003"/>
    <n v="2.9259088879999999"/>
    <n v="0.41228989300000002"/>
    <n v="3.3381987820000001"/>
    <n v="2.932285469"/>
    <n v="2.0526316859999998"/>
    <n v="4.9849171549999998"/>
    <n v="8.9271229739999995"/>
    <n v="8.9271229739999995"/>
    <n v="0"/>
    <n v="3.24150998"/>
    <n v="2.399499595"/>
    <n v="5.641009575"/>
    <n v="1.0242498760000001"/>
  </r>
  <r>
    <s v="Eric Bledsoe"/>
    <s v="bledser01"/>
    <x v="2"/>
    <s v="PO"/>
    <x v="11"/>
    <n v="909"/>
    <n v="423"/>
    <n v="0.83151159799999996"/>
    <n v="2.319874897"/>
    <n v="3.1513864950000001"/>
    <n v="-3.1106966570000001"/>
    <n v="7.5577924449999996"/>
    <n v="4.4470957880000004"/>
    <n v="6.5033740000000001E-3"/>
    <n v="3.4486957789999999"/>
    <n v="3.4551991530000001"/>
    <n v="1.4016606389999999"/>
    <n v="0"/>
    <n v="1.4016606389999999"/>
    <n v="1.9190785850000001"/>
    <n v="2.6994188459999999"/>
    <n v="4.6184974309999998"/>
    <n v="1.4749723729999999"/>
  </r>
  <r>
    <s v="Eric Bledsoe"/>
    <s v="bledser01"/>
    <x v="2"/>
    <s v="RS"/>
    <x v="11"/>
    <n v="4943"/>
    <n v="2272"/>
    <n v="3.1487227940000002"/>
    <n v="2.6542392129999999"/>
    <n v="5.8029620059999996"/>
    <n v="4.0805271149999998"/>
    <n v="-3.6785994000000002E-2"/>
    <n v="4.043741121"/>
    <n v="3.4785314129999998"/>
    <n v="2.188776485"/>
    <n v="5.6673078979999998"/>
    <n v="9.8114666170000007"/>
    <n v="9.8114666170000007"/>
    <n v="0"/>
    <n v="3.1941511340000002"/>
    <n v="2.3046474849999998"/>
    <n v="5.4987986199999996"/>
    <n v="0.567570138"/>
  </r>
  <r>
    <s v="Jaron Blossomgame"/>
    <s v="blossja01"/>
    <x v="2"/>
    <s v="RS"/>
    <x v="10"/>
    <n v="899"/>
    <n v="439"/>
    <n v="-2.1840547419999998"/>
    <n v="-0.28281346000000002"/>
    <n v="-2.4668682020000001"/>
    <n v="-1.260349664"/>
    <n v="1.6343113039999999"/>
    <n v="0.37396163900000001"/>
    <n v="-2.094429936"/>
    <n v="0.203182846"/>
    <n v="-1.89124709"/>
    <n v="0.19014349799999999"/>
    <n v="0.19014349799999999"/>
    <n v="0"/>
    <n v="-1.6336468989999999"/>
    <n v="-1.7413986720000001"/>
    <n v="-3.3750455709999998"/>
    <n v="-1.1646726009999999"/>
  </r>
  <r>
    <s v="Vander Blue"/>
    <s v="blueva01"/>
    <x v="3"/>
    <s v="RS"/>
    <x v="23"/>
    <n v="33"/>
    <n v="15"/>
    <n v="-10.88374705"/>
    <n v="-2.0872012500000001"/>
    <n v="-12.9709483"/>
    <n v="6.1289638819999999"/>
    <n v="10.90984117"/>
    <n v="17.038805050000001"/>
    <n v="-7.9099335799999997"/>
    <n v="0.54825887699999998"/>
    <n v="-7.3616747030000003"/>
    <n v="-3.5765985E-2"/>
    <n v="-3.5765985E-2"/>
    <n v="0"/>
    <n v="-6.1960883969999996"/>
    <n v="-4.3800233400000002"/>
    <n v="-10.57611174"/>
    <n v="1.2850156530000001"/>
  </r>
  <r>
    <s v="Vander Blue"/>
    <s v="blueva01"/>
    <x v="4"/>
    <s v="RS"/>
    <x v="29"/>
    <n v="153"/>
    <n v="74"/>
    <n v="-6.8891412949999999"/>
    <n v="-2.7723217569999998"/>
    <n v="-9.6614630520000002"/>
    <n v="-7.0373021549999999"/>
    <n v="-7.8378709090000003"/>
    <n v="-14.87517306"/>
    <n v="-7.2833452269999999"/>
    <n v="-3.9389872779999999"/>
    <n v="-11.222332509999999"/>
    <n v="-0.31999087700000001"/>
    <n v="-0.31999087700000001"/>
    <n v="0"/>
    <n v="-9.3786155519999994"/>
    <n v="-3.4141667409999998"/>
    <n v="-12.79278229"/>
    <n v="3.5872366000000003E-2"/>
  </r>
  <r>
    <s v="Vander Blue"/>
    <s v="blueva01"/>
    <x v="1"/>
    <s v="RS"/>
    <x v="29"/>
    <n v="96"/>
    <n v="45"/>
    <n v="-10.43036852"/>
    <n v="1.1872192610000001"/>
    <n v="-9.2431492609999992"/>
    <n v="-5.731090569"/>
    <n v="10.68571109"/>
    <n v="4.9546205170000004"/>
    <n v="-10.0717547"/>
    <n v="3.2756005209999999"/>
    <n v="-6.7961541780000001"/>
    <n v="-9.3205445999999997E-2"/>
    <n v="-9.3205445999999997E-2"/>
    <n v="0"/>
    <n v="-10.99047859"/>
    <n v="0.52335791200000004"/>
    <n v="-10.467120680000001"/>
    <n v="0.330803705"/>
  </r>
  <r>
    <s v="Keith Bogans"/>
    <s v="boganke01"/>
    <x v="3"/>
    <s v="RS"/>
    <x v="23"/>
    <n v="111"/>
    <n v="55"/>
    <n v="-1.0302772309999999"/>
    <n v="1.8518936050000001"/>
    <n v="0.82161637399999998"/>
    <n v="-6.3144005390000002"/>
    <n v="6.2421083700000004"/>
    <n v="-7.2292170000000003E-2"/>
    <n v="-2.16853103"/>
    <n v="2.937303859"/>
    <n v="0.76877282899999999"/>
    <n v="9.7334228999999994E-2"/>
    <n v="9.7334228999999994E-2"/>
    <n v="0"/>
    <n v="-2.9500572429999998"/>
    <n v="-0.15564929999999999"/>
    <n v="-3.1057065420000001"/>
    <n v="-1.3658217029999999"/>
  </r>
  <r>
    <s v="Bogdan Bogdanovic"/>
    <s v="bogdabo01"/>
    <x v="1"/>
    <s v="RS"/>
    <x v="2"/>
    <n v="4385"/>
    <n v="2175"/>
    <n v="0.94247356400000004"/>
    <n v="-1.3729321619999999"/>
    <n v="-0.43045859800000003"/>
    <n v="-0.48223780100000002"/>
    <n v="-2.7152896210000002"/>
    <n v="-3.1975274219999998"/>
    <n v="0.76780409199999999"/>
    <n v="-1.7033083389999999"/>
    <n v="-0.93550424600000004"/>
    <n v="2.0122452310000001"/>
    <n v="2.0122452310000001"/>
    <n v="0"/>
    <n v="0.175167718"/>
    <n v="-1.415303779"/>
    <n v="-1.2401360610000001"/>
    <n v="-6.2738690999999999E-2"/>
  </r>
  <r>
    <s v="Bogdan Bogdanovic"/>
    <s v="bogdabo01"/>
    <x v="2"/>
    <s v="RS"/>
    <x v="2"/>
    <n v="4181"/>
    <n v="1947"/>
    <n v="2.1591030349999998"/>
    <n v="-0.26105828599999997"/>
    <n v="1.8980447490000001"/>
    <n v="-0.57804073300000003"/>
    <n v="0.122714685"/>
    <n v="-0.45532604799999998"/>
    <n v="1.720246548"/>
    <n v="-0.18403919699999999"/>
    <n v="1.5362073510000001"/>
    <n v="4.2281019390000001"/>
    <n v="4.2281019390000001"/>
    <n v="0"/>
    <n v="1.494484554"/>
    <n v="-0.109787958"/>
    <n v="1.384696597"/>
    <n v="-0.70952178600000004"/>
  </r>
  <r>
    <s v="Bojan Bogdanovic"/>
    <s v="bogdabo02"/>
    <x v="4"/>
    <s v="PO"/>
    <x v="5"/>
    <n v="411"/>
    <n v="206"/>
    <n v="-2.267660963"/>
    <n v="0.43182451999999999"/>
    <n v="-1.835836443"/>
    <n v="-3.1960879750000002"/>
    <n v="1.3556539320000001"/>
    <n v="-1.8404340429999999"/>
    <n v="-2.5891420520000001"/>
    <n v="0.67054581199999996"/>
    <n v="-1.9185962400000001"/>
    <n v="9.0846639000000007E-2"/>
    <n v="0"/>
    <n v="9.0846639000000007E-2"/>
    <n v="-1.6651438970000001"/>
    <n v="0.94304020200000005"/>
    <n v="-0.72210369399999996"/>
    <n v="0.77604022900000003"/>
  </r>
  <r>
    <s v="Bojan Bogdanovic"/>
    <s v="bogdabo02"/>
    <x v="4"/>
    <s v="RS"/>
    <x v="5"/>
    <n v="3663"/>
    <n v="1854"/>
    <n v="-0.23595660099999999"/>
    <n v="-1.622850616"/>
    <n v="-1.8588072170000001"/>
    <n v="1.916388059"/>
    <n v="-2.920585333"/>
    <n v="-1.004197274"/>
    <n v="0.21699326099999999"/>
    <n v="-1.9696889930000001"/>
    <n v="-1.7526957320000001"/>
    <n v="0.94288644899999996"/>
    <n v="0.94288644899999996"/>
    <n v="0"/>
    <n v="0.104225334"/>
    <n v="-2.3708897690000001"/>
    <n v="-2.266664434"/>
    <n v="-4.8226606999999998E-2"/>
  </r>
  <r>
    <s v="Bojan Bogdanovic"/>
    <s v="bogdabo02"/>
    <x v="5"/>
    <s v="RS"/>
    <x v="5"/>
    <n v="4280"/>
    <n v="2115"/>
    <n v="-1.2252100560000001"/>
    <n v="-3.101493992"/>
    <n v="-4.3267040479999999"/>
    <n v="-1.350341577"/>
    <n v="-3.5460889139999998"/>
    <n v="-4.8964304910000003"/>
    <n v="-1.283269854"/>
    <n v="-3.3392000949999998"/>
    <n v="-4.622469948"/>
    <n v="-2.0175263449999998"/>
    <n v="-2.0175263449999998"/>
    <n v="0"/>
    <n v="-1.342839715"/>
    <n v="-3.8071403510000001"/>
    <n v="-5.1499800650000003"/>
    <n v="-0.14533695899999999"/>
  </r>
  <r>
    <s v="Bojan Bogdanovic"/>
    <s v="bogdabo02"/>
    <x v="0"/>
    <s v="PO"/>
    <x v="25"/>
    <n v="547"/>
    <n v="264"/>
    <n v="1.6098617230000001"/>
    <n v="-1.9000714729999999"/>
    <n v="-0.29020974999999999"/>
    <n v="-11.27952178"/>
    <n v="-4.4006884780000002"/>
    <n v="-15.68021025"/>
    <n v="-1.025046259"/>
    <n v="-2.5155010550000001"/>
    <n v="-3.540547315"/>
    <n v="-0.110582656"/>
    <n v="0"/>
    <n v="-0.110582656"/>
    <n v="-1.696703496"/>
    <n v="-4.319004305"/>
    <n v="-6.0157078009999996"/>
    <n v="0.67050708999999997"/>
  </r>
  <r>
    <s v="Bojan Bogdanovic"/>
    <s v="bogdabo02"/>
    <x v="0"/>
    <s v="RS"/>
    <x v="25"/>
    <n v="1253"/>
    <n v="601"/>
    <n v="1.3008170539999999"/>
    <n v="-2.4896488369999998"/>
    <n v="-1.1888317829999999"/>
    <n v="-1.752510301"/>
    <n v="-2.013697697"/>
    <n v="-3.7662079980000001"/>
    <n v="0.70018559199999997"/>
    <n v="-2.519214887"/>
    <n v="-1.8190292960000001"/>
    <n v="0.28658927000000001"/>
    <n v="0.28658927000000001"/>
    <n v="0"/>
    <n v="0.454309774"/>
    <n v="-2.8880160969999999"/>
    <n v="-2.433706323"/>
    <n v="0.38675592199999997"/>
  </r>
  <r>
    <s v="Bojan Bogdanovic"/>
    <s v="bogdabo02"/>
    <x v="0"/>
    <s v="RS"/>
    <x v="5"/>
    <n v="3173"/>
    <n v="1482"/>
    <n v="-0.80952409000000003"/>
    <n v="-3.0066632329999998"/>
    <n v="-3.8161873239999999"/>
    <n v="-1.3826076819999999"/>
    <n v="-3.9250234449999999"/>
    <n v="-5.3076311269999996"/>
    <n v="-0.90046119499999999"/>
    <n v="-3.356424181"/>
    <n v="-4.2568853759999996"/>
    <n v="-1.1491191700000001"/>
    <n v="-1.1491191700000001"/>
    <n v="0"/>
    <n v="-1.5263494609999999"/>
    <n v="-3.425265993"/>
    <n v="-4.9516154539999997"/>
    <n v="0.83839372899999998"/>
  </r>
  <r>
    <s v="Bojan Bogdanovic"/>
    <s v="bogdabo02"/>
    <x v="1"/>
    <s v="PO"/>
    <x v="24"/>
    <n v="465"/>
    <n v="238"/>
    <n v="-1.3501055630000001"/>
    <n v="1.8399545989999999"/>
    <n v="0.48984903600000002"/>
    <n v="0.93172832299999997"/>
    <n v="-1.0985289469999999"/>
    <n v="-0.16680062500000001"/>
    <n v="-0.95201682799999998"/>
    <n v="1.235849819"/>
    <n v="0.28383299000000001"/>
    <n v="0.38415951399999998"/>
    <n v="0"/>
    <n v="0.38415951399999998"/>
    <n v="-4.4305535770000004"/>
    <n v="1.4410314769999999"/>
    <n v="-2.9895220999999998"/>
    <n v="1.082245881"/>
  </r>
  <r>
    <s v="Bojan Bogdanovic"/>
    <s v="bogdabo02"/>
    <x v="1"/>
    <s v="RS"/>
    <x v="24"/>
    <n v="5049"/>
    <n v="2464"/>
    <n v="0.415319251"/>
    <n v="-0.448214426"/>
    <n v="-3.2895173999999999E-2"/>
    <n v="-2.222311296"/>
    <n v="0.93533894299999998"/>
    <n v="-1.2869723529999999"/>
    <n v="-0.113615782"/>
    <n v="-0.19608852700000001"/>
    <n v="-0.30970430900000001"/>
    <n v="3.0806441769999999"/>
    <n v="3.0806441769999999"/>
    <n v="0"/>
    <n v="-0.45285120099999998"/>
    <n v="-0.37174999800000003"/>
    <n v="-0.82460119899999995"/>
    <n v="0.416099938"/>
  </r>
  <r>
    <s v="Bojan Bogdanovic"/>
    <s v="bogdabo02"/>
    <x v="2"/>
    <s v="PO"/>
    <x v="24"/>
    <n v="299"/>
    <n v="148"/>
    <n v="8.6883233000000004E-2"/>
    <n v="-3.050401817"/>
    <n v="-2.963518584"/>
    <n v="2.725663398"/>
    <n v="-11.995055989999999"/>
    <n v="-9.2693925929999992"/>
    <n v="0.78263773999999997"/>
    <n v="-5.1704042939999999"/>
    <n v="-4.3877665539999997"/>
    <n v="-0.12806722100000001"/>
    <n v="0"/>
    <n v="-0.12806722100000001"/>
    <n v="1.795368732"/>
    <n v="-2.7922948729999999"/>
    <n v="-0.99692614099999999"/>
    <n v="0.40679727799999998"/>
  </r>
  <r>
    <s v="Bojan Bogdanovic"/>
    <s v="bogdabo02"/>
    <x v="2"/>
    <s v="RS"/>
    <x v="24"/>
    <n v="5323"/>
    <n v="2573"/>
    <n v="0.670177676"/>
    <n v="-0.56445514900000004"/>
    <n v="0.105722528"/>
    <n v="0.36544631900000002"/>
    <n v="0.64737635900000001"/>
    <n v="1.0128226789999999"/>
    <n v="0.64125060499999997"/>
    <n v="-0.38563895799999998"/>
    <n v="0.255611647"/>
    <n v="3.9614316330000001"/>
    <n v="3.9614316330000001"/>
    <n v="0"/>
    <n v="0.48753840500000001"/>
    <n v="-0.46613365600000001"/>
    <n v="2.1404749000000001E-2"/>
    <n v="0.40891367899999997"/>
  </r>
  <r>
    <s v="Andrew Bogut"/>
    <s v="bogutan01"/>
    <x v="3"/>
    <s v="RS"/>
    <x v="28"/>
    <n v="3612"/>
    <n v="1769"/>
    <n v="-1.5322026179999999"/>
    <n v="4.9529260180000003"/>
    <n v="3.4207234010000001"/>
    <n v="-0.38215555899999998"/>
    <n v="1.2679903379999999"/>
    <n v="0.88583477899999996"/>
    <n v="-1.3507760440000001"/>
    <n v="4.4122645489999996"/>
    <n v="3.0614885040000002"/>
    <n v="5.2611221239999999"/>
    <n v="5.2611221239999999"/>
    <n v="0"/>
    <n v="-1.5810186500000001"/>
    <n v="4.6134143510000003"/>
    <n v="3.032395701"/>
    <n v="0.29256936900000002"/>
  </r>
  <r>
    <s v="Andrew Bogut"/>
    <s v="bogutan01"/>
    <x v="4"/>
    <s v="PO"/>
    <x v="28"/>
    <n v="860"/>
    <n v="440"/>
    <n v="-2.623203476"/>
    <n v="3.7307999070000002"/>
    <n v="1.1075964309999999"/>
    <n v="-1.350195842"/>
    <n v="-5.5224652230000002"/>
    <n v="-6.872661065"/>
    <n v="-2.5670324880000002"/>
    <n v="1.8970170019999999"/>
    <n v="-0.67001548600000005"/>
    <n v="0.47696433100000002"/>
    <n v="0"/>
    <n v="0.47696433100000002"/>
    <n v="-2.7809625160000002"/>
    <n v="1.7977678349999999"/>
    <n v="-0.98319468099999996"/>
    <n v="-0.92377108200000002"/>
  </r>
  <r>
    <s v="Andrew Bogut"/>
    <s v="bogutan01"/>
    <x v="4"/>
    <s v="RS"/>
    <x v="28"/>
    <n v="3260"/>
    <n v="1583"/>
    <n v="-1.745639929"/>
    <n v="4.7903716019999996"/>
    <n v="3.0447316729999998"/>
    <n v="2.290318225"/>
    <n v="3.4562569339999998"/>
    <n v="5.7465751589999998"/>
    <n v="-1.0138786769999999"/>
    <n v="4.72243148"/>
    <n v="3.7085528029999999"/>
    <n v="5.1913506160000003"/>
    <n v="5.1913506160000003"/>
    <n v="0"/>
    <n v="-1.247526809"/>
    <n v="4.5955596180000002"/>
    <n v="3.3480328090000002"/>
    <n v="-0.45734686200000002"/>
  </r>
  <r>
    <s v="Andrew Bogut"/>
    <s v="bogutan01"/>
    <x v="5"/>
    <s v="PO"/>
    <x v="28"/>
    <n v="736"/>
    <n v="365"/>
    <n v="-2.1994361680000001"/>
    <n v="6.4714267110000003"/>
    <n v="4.2719905430000003"/>
    <n v="-1.1220218019999999"/>
    <n v="4.6840098909999996"/>
    <n v="3.5619880890000002"/>
    <n v="-2.142572629"/>
    <n v="6.4622711419999996"/>
    <n v="4.3196985129999996"/>
    <n v="1.349076605"/>
    <n v="0"/>
    <n v="1.349076605"/>
    <n v="-3.0225643400000002"/>
    <n v="6.3503228470000002"/>
    <n v="3.327758507"/>
    <n v="-0.61290986700000005"/>
  </r>
  <r>
    <s v="Andrew Bogut"/>
    <s v="bogutan01"/>
    <x v="5"/>
    <s v="RS"/>
    <x v="28"/>
    <n v="3035"/>
    <n v="1451"/>
    <n v="-1.3869307500000001"/>
    <n v="3.0565349300000002"/>
    <n v="1.669604179"/>
    <n v="-1.6776746380000001"/>
    <n v="1.6082030199999999"/>
    <n v="-6.9471617999999999E-2"/>
    <n v="-1.5443469780000001"/>
    <n v="2.8827992600000001"/>
    <n v="1.3384522809999999"/>
    <n v="3.0200591409999999"/>
    <n v="3.0200591409999999"/>
    <n v="0"/>
    <n v="-1.3493815469999999"/>
    <n v="3.083307912"/>
    <n v="1.7339263659999999"/>
    <n v="-0.2138051"/>
  </r>
  <r>
    <s v="Andrew Bogut"/>
    <s v="bogutan01"/>
    <x v="0"/>
    <s v="RS"/>
    <x v="4"/>
    <n v="1133"/>
    <n v="582"/>
    <n v="-5.3391396609999999"/>
    <n v="3.2130838279999998"/>
    <n v="-2.1260558330000001"/>
    <n v="-6.5676216380000003"/>
    <n v="7.2534772600000004"/>
    <n v="0.68585562200000005"/>
    <n v="-5.8739550989999998"/>
    <n v="4.2470351280000003"/>
    <n v="-1.626919971"/>
    <n v="0.33384276400000001"/>
    <n v="0.33384276400000001"/>
    <n v="0"/>
    <n v="-5.8116943670000003"/>
    <n v="3.166340114"/>
    <n v="-2.6453542529999998"/>
    <n v="0.105720626"/>
  </r>
  <r>
    <s v="Andrew Bogut"/>
    <s v="bogutan01"/>
    <x v="0"/>
    <s v="RS"/>
    <x v="10"/>
    <n v="2"/>
    <n v="1"/>
    <n v="-0.56364138200000002"/>
    <n v="-55.00458209"/>
    <n v="-55.56822347"/>
    <n v="-66.042431379999996"/>
    <n v="-40.94379764"/>
    <n v="-106.98622899999999"/>
    <n v="-14.20275781"/>
    <n v="-55.27952767"/>
    <n v="-69.482285480000002"/>
    <n v="-3.4939273999999999E-2"/>
    <n v="-3.4939273999999999E-2"/>
    <n v="0"/>
    <n v="-9.5577500529999995"/>
    <n v="-1.901874761"/>
    <n v="-11.459624809999999"/>
    <n v="2.5712343199999999"/>
  </r>
  <r>
    <s v="Andrew Bogut"/>
    <s v="bogutan01"/>
    <x v="1"/>
    <s v="RS"/>
    <x v="29"/>
    <n v="457"/>
    <n v="216"/>
    <n v="-3.9234525109999998"/>
    <n v="1.809848965"/>
    <n v="-2.1136035460000002"/>
    <n v="-5.7414731579999998"/>
    <n v="4.2819662520000001"/>
    <n v="-1.4595069060000001"/>
    <n v="-4.5450651259999999"/>
    <n v="2.4347250890000001"/>
    <n v="-2.1103400379999999"/>
    <n v="7.0751664000000006E-2"/>
    <n v="7.0751664000000006E-2"/>
    <n v="0"/>
    <n v="-4.9280613100000004"/>
    <n v="0.86583440199999995"/>
    <n v="-4.0622269080000004"/>
    <n v="0.36458710799999999"/>
  </r>
  <r>
    <s v="Andrew Bogut"/>
    <s v="bogutan01"/>
    <x v="2"/>
    <s v="PO"/>
    <x v="28"/>
    <n v="369"/>
    <n v="179"/>
    <n v="-0.34238027700000001"/>
    <n v="1.202197905"/>
    <n v="0.85981762799999994"/>
    <n v="-0.120380709"/>
    <n v="-0.19523427700000001"/>
    <n v="-0.31561498599999999"/>
    <n v="-0.39832867599999999"/>
    <n v="1.020804437"/>
    <n v="0.62247576000000004"/>
    <n v="0.31689771700000002"/>
    <n v="0"/>
    <n v="0.31689771700000002"/>
    <n v="-1.778973052"/>
    <n v="3.1058437269999999"/>
    <n v="1.3268706750000001"/>
    <n v="-0.23632719599999999"/>
  </r>
  <r>
    <s v="Andrew Bogut"/>
    <s v="bogutan01"/>
    <x v="2"/>
    <s v="RS"/>
    <x v="28"/>
    <n v="286"/>
    <n v="134"/>
    <n v="-5.1289998209999998"/>
    <n v="2.3906691859999998"/>
    <n v="-2.738330634"/>
    <n v="-2.2126922539999998"/>
    <n v="-3.0630270039999998"/>
    <n v="-5.2757192579999996"/>
    <n v="-4.8785443040000001"/>
    <n v="1.364951005"/>
    <n v="-3.5135932990000001"/>
    <n v="-5.2226142000000003E-2"/>
    <n v="-5.2226142000000003E-2"/>
    <n v="0"/>
    <n v="-5.0957630189999996"/>
    <n v="1.22713246"/>
    <n v="-3.8686305590000001"/>
    <n v="4.2386462E-2"/>
  </r>
  <r>
    <s v="Jonah Bolden"/>
    <s v="boldejo01"/>
    <x v="2"/>
    <s v="PO"/>
    <x v="18"/>
    <n v="175"/>
    <n v="79"/>
    <n v="-6.390693358"/>
    <n v="-5.3002960239999997"/>
    <n v="-11.69098938"/>
    <n v="-10.78434691"/>
    <n v="-4.7688625050000004"/>
    <n v="-15.55320942"/>
    <n v="-7.7687250309999998"/>
    <n v="-5.5710615270000003"/>
    <n v="-13.33978656"/>
    <n v="-0.44821672000000001"/>
    <n v="0"/>
    <n v="-0.44821672000000001"/>
    <n v="-5.4937385040000004"/>
    <n v="-5.8524791120000001"/>
    <n v="-11.346217619999999"/>
    <n v="1.807020938"/>
  </r>
  <r>
    <s v="Jonah Bolden"/>
    <s v="boldejo01"/>
    <x v="2"/>
    <s v="RS"/>
    <x v="18"/>
    <n v="1413"/>
    <n v="639"/>
    <n v="-1.9470392729999999"/>
    <n v="0.32492778900000002"/>
    <n v="-1.6221114830000001"/>
    <n v="-2.2896239820000002"/>
    <n v="0.41181243099999998"/>
    <n v="-1.877811551"/>
    <n v="-2.1601827469999999"/>
    <n v="0.34086614399999998"/>
    <n v="-1.8193166030000001"/>
    <n v="0.305557515"/>
    <n v="0.305557515"/>
    <n v="0"/>
    <n v="-2.049269614"/>
    <n v="-0.29680161199999999"/>
    <n v="-2.3460712259999998"/>
    <n v="0.71817257400000001"/>
  </r>
  <r>
    <s v="Joel Bolomboy"/>
    <s v="bolomjo01"/>
    <x v="0"/>
    <s v="PO"/>
    <x v="22"/>
    <n v="18"/>
    <n v="9"/>
    <n v="0.35690339900000001"/>
    <n v="8.8932277109999998"/>
    <n v="9.2501311099999999"/>
    <n v="9.3115409099999997"/>
    <n v="18.984661890000002"/>
    <n v="28.2962028"/>
    <n v="2.282167104"/>
    <n v="11.46420578"/>
    <n v="13.74637289"/>
    <n v="7.6459141999999994E-2"/>
    <n v="0"/>
    <n v="7.6459141999999994E-2"/>
    <n v="3.7906642310000001"/>
    <n v="5.4075084010000003"/>
    <n v="9.1981726320000003"/>
    <n v="-2.0577888440000001"/>
  </r>
  <r>
    <s v="Joel Bolomboy"/>
    <s v="bolomjo01"/>
    <x v="0"/>
    <s v="RS"/>
    <x v="22"/>
    <n v="110"/>
    <n v="53"/>
    <n v="-1.1065472119999999"/>
    <n v="2.537870705"/>
    <n v="1.4313234930000001"/>
    <n v="-2.6149743220000001"/>
    <n v="8.6808158639999995"/>
    <n v="6.0658415430000003"/>
    <n v="-1.4825055739999999"/>
    <n v="3.933255001"/>
    <n v="2.4507494269999999"/>
    <n v="0.139763785"/>
    <n v="0.139763785"/>
    <n v="0"/>
    <n v="-0.16807989300000001"/>
    <n v="1.95589762"/>
    <n v="1.787817727"/>
    <n v="-0.60515348400000002"/>
  </r>
  <r>
    <s v="Joel Bolomboy"/>
    <s v="bolomjo01"/>
    <x v="1"/>
    <s v="RS"/>
    <x v="11"/>
    <n v="82"/>
    <n v="38"/>
    <n v="-7.4625532269999999"/>
    <n v="-3.908800351"/>
    <n v="-11.371353579999999"/>
    <n v="-17.182607659999999"/>
    <n v="4.6942518059999996"/>
    <n v="-12.48835585"/>
    <n v="-9.9875444990000002"/>
    <n v="-2.3446629489999999"/>
    <n v="-12.33220745"/>
    <n v="-0.18463866700000001"/>
    <n v="-0.18463866700000001"/>
    <n v="0"/>
    <n v="-9.4964337810000004"/>
    <n v="-2.5668871740000001"/>
    <n v="-12.06332096"/>
    <n v="-0.60728978300000003"/>
  </r>
  <r>
    <s v="Isaac Bonga"/>
    <s v="bongais01"/>
    <x v="2"/>
    <s v="RS"/>
    <x v="29"/>
    <n v="267"/>
    <n v="120"/>
    <n v="-6.9394715769999999"/>
    <n v="4.3969830759999997"/>
    <n v="-2.5424885019999999"/>
    <n v="-6.0862379100000004"/>
    <n v="10.011737739999999"/>
    <n v="3.9254998319999999"/>
    <n v="-7.1562915389999997"/>
    <n v="5.8280654729999997"/>
    <n v="-1.328226066"/>
    <n v="8.7515249000000003E-2"/>
    <n v="8.7515249000000003E-2"/>
    <n v="0"/>
    <n v="-5.2371862230000001"/>
    <n v="3.8621486850000002"/>
    <n v="-1.3750375379999999"/>
    <n v="0.54858761599999994"/>
  </r>
  <r>
    <s v="Matt Bonner"/>
    <s v="bonnema01"/>
    <x v="3"/>
    <s v="PO"/>
    <x v="20"/>
    <n v="268"/>
    <n v="136"/>
    <n v="-0.90319307000000004"/>
    <n v="4.1002225079999999"/>
    <n v="3.1970294379999999"/>
    <n v="0.17198755299999999"/>
    <n v="7.0804801270000004"/>
    <n v="7.2524676799999996"/>
    <n v="-0.70037152400000002"/>
    <n v="4.8540316020000001"/>
    <n v="4.1536600789999998"/>
    <n v="0.49193845200000003"/>
    <n v="0"/>
    <n v="0.49193845200000003"/>
    <n v="-1.7074647300000001"/>
    <n v="3.0812300939999999"/>
    <n v="1.373765364"/>
    <n v="-0.396274776"/>
  </r>
  <r>
    <s v="Matt Bonner"/>
    <s v="bonnema01"/>
    <x v="3"/>
    <s v="RS"/>
    <x v="20"/>
    <n v="1385"/>
    <n v="690"/>
    <n v="-0.33731225500000001"/>
    <n v="0.52063192999999997"/>
    <n v="0.18331967499999999"/>
    <n v="-5.1956418999999997E-2"/>
    <n v="-0.785256442"/>
    <n v="-0.83721286100000003"/>
    <n v="-0.30368885299999998"/>
    <n v="0.20710409699999999"/>
    <n v="-9.6584754999999994E-2"/>
    <n v="0.92886448899999996"/>
    <n v="0.92886448899999996"/>
    <n v="0"/>
    <n v="-1.136213063"/>
    <n v="-0.24085110500000001"/>
    <n v="-1.3770641669999999"/>
    <n v="-0.53789665499999995"/>
  </r>
  <r>
    <s v="Matt Bonner"/>
    <s v="bonnema01"/>
    <x v="4"/>
    <s v="PO"/>
    <x v="20"/>
    <n v="81"/>
    <n v="36"/>
    <n v="-6.2717538150000003"/>
    <n v="-0.28696144400000001"/>
    <n v="-6.5587152590000004"/>
    <n v="-1.185264503"/>
    <n v="16.372118539999999"/>
    <n v="15.18685404"/>
    <n v="-5.5939100640000001"/>
    <n v="3.1321392490000002"/>
    <n v="-2.4617708149999999"/>
    <n v="5.5025400000000002E-3"/>
    <n v="0"/>
    <n v="5.5025400000000002E-3"/>
    <n v="-6.5422342210000002"/>
    <n v="4.1209158319999997"/>
    <n v="-2.421318388"/>
    <n v="0.75209591899999995"/>
  </r>
  <r>
    <s v="Matt Bonner"/>
    <s v="bonnema01"/>
    <x v="4"/>
    <s v="RS"/>
    <x v="20"/>
    <n v="1862"/>
    <n v="935"/>
    <n v="-0.180608558"/>
    <n v="0.80770704599999998"/>
    <n v="0.62709848700000004"/>
    <n v="-1.714620952"/>
    <n v="-3.048889881"/>
    <n v="-4.7635108329999998"/>
    <n v="-0.52218052500000001"/>
    <n v="-1.0846081E-2"/>
    <n v="-0.53302660700000004"/>
    <n v="1.0449976750000001"/>
    <n v="1.0449976750000001"/>
    <n v="0"/>
    <n v="-1.5069392130000001"/>
    <n v="-0.399436448"/>
    <n v="-1.906375661"/>
    <n v="-1.140735104"/>
  </r>
  <r>
    <s v="Matt Bonner"/>
    <s v="bonnema01"/>
    <x v="5"/>
    <s v="RS"/>
    <x v="20"/>
    <n v="405"/>
    <n v="206"/>
    <n v="2.6997092559999998"/>
    <n v="2.0305393669999998"/>
    <n v="4.7302486229999996"/>
    <n v="4.7576763030000002"/>
    <n v="2.2337428780000002"/>
    <n v="6.9914191810000004"/>
    <n v="3.2366728679999999"/>
    <n v="2.0439193489999998"/>
    <n v="5.2805922169999997"/>
    <n v="0.83650265800000001"/>
    <n v="0.83650265800000001"/>
    <n v="0"/>
    <n v="1.37751622"/>
    <n v="1.834884489"/>
    <n v="3.2124007090000002"/>
    <n v="-0.87081807200000005"/>
  </r>
  <r>
    <s v="Devin Booker"/>
    <s v="bookede01"/>
    <x v="5"/>
    <s v="RS"/>
    <x v="6"/>
    <n v="4381"/>
    <n v="2108"/>
    <n v="-0.31940003900000002"/>
    <n v="-3.2670049319999999"/>
    <n v="-3.586404972"/>
    <n v="-1.1341869389999999"/>
    <n v="-2.3009897879999999"/>
    <n v="-3.435176727"/>
    <n v="-0.428322808"/>
    <n v="-3.2260644780000001"/>
    <n v="-3.654387287"/>
    <n v="-0.98219869000000004"/>
    <n v="-0.98219869000000004"/>
    <n v="0"/>
    <n v="-0.61782688299999999"/>
    <n v="-3.1229608120000001"/>
    <n v="-3.7407876959999999"/>
    <n v="0.95720614800000003"/>
  </r>
  <r>
    <s v="Devin Booker"/>
    <s v="bookede01"/>
    <x v="0"/>
    <s v="RS"/>
    <x v="6"/>
    <n v="5794"/>
    <n v="2730"/>
    <n v="0.33800897099999999"/>
    <n v="-2.189983792"/>
    <n v="-1.8519748199999999"/>
    <n v="3.0721966090000001"/>
    <n v="-1.0859941719999999"/>
    <n v="1.986202437"/>
    <n v="0.99643344"/>
    <n v="-2.0491984470000002"/>
    <n v="-1.052765006"/>
    <n v="2.39459862"/>
    <n v="2.39459862"/>
    <n v="0"/>
    <n v="0.59568492500000003"/>
    <n v="-1.8578938300000001"/>
    <n v="-1.262208904"/>
    <n v="1.2701933299999999"/>
  </r>
  <r>
    <s v="Devin Booker"/>
    <s v="bookede01"/>
    <x v="1"/>
    <s v="RS"/>
    <x v="6"/>
    <n v="4028"/>
    <n v="1865"/>
    <n v="2.616364645"/>
    <n v="-3.4155270309999999"/>
    <n v="-0.799162386"/>
    <n v="0.69703637100000004"/>
    <n v="-1.3181454130000001"/>
    <n v="-0.62110904199999994"/>
    <n v="2.5220650889999998"/>
    <n v="-3.1359585449999998"/>
    <n v="-0.61389345699999998"/>
    <n v="2.0733681449999999"/>
    <n v="2.0733681449999999"/>
    <n v="0"/>
    <n v="2.158316347"/>
    <n v="-2.9575771550000001"/>
    <n v="-0.79926080799999999"/>
    <n v="1.991861171"/>
  </r>
  <r>
    <s v="Devin Booker"/>
    <s v="bookede01"/>
    <x v="2"/>
    <s v="RS"/>
    <x v="6"/>
    <n v="4772"/>
    <n v="2242"/>
    <n v="3.2906669220000002"/>
    <n v="-2.6448055570000002"/>
    <n v="0.64586136500000002"/>
    <n v="3.0611821959999999"/>
    <n v="-3.774747794"/>
    <n v="-0.71356559799999997"/>
    <n v="3.5820465960000001"/>
    <n v="-2.9972826220000002"/>
    <n v="0.58476397400000002"/>
    <n v="3.8652012130000002"/>
    <n v="3.8652012130000002"/>
    <n v="0"/>
    <n v="3.0757625740000001"/>
    <n v="-2.8608109650000002"/>
    <n v="0.21495160899999999"/>
    <n v="1.353761164"/>
  </r>
  <r>
    <s v="Trevor Booker"/>
    <s v="booketr01"/>
    <x v="3"/>
    <s v="PO"/>
    <x v="25"/>
    <n v="265"/>
    <n v="146"/>
    <n v="2.1320255019999999"/>
    <n v="-2.6914021780000001"/>
    <n v="-0.55937667599999996"/>
    <n v="-2.262097018"/>
    <n v="-3.1351383180000001"/>
    <n v="-5.3972353359999996"/>
    <n v="1.2077348240000001"/>
    <n v="-3.0460164559999998"/>
    <n v="-1.8382816319999999"/>
    <n v="6.9607552000000003E-2"/>
    <n v="0"/>
    <n v="6.9607552000000003E-2"/>
    <n v="3.1788520130000002"/>
    <n v="-3.6437564939999998"/>
    <n v="-0.46490448099999998"/>
    <n v="-0.57688969099999998"/>
  </r>
  <r>
    <s v="Trevor Booker"/>
    <s v="booketr01"/>
    <x v="3"/>
    <s v="RS"/>
    <x v="25"/>
    <n v="3052"/>
    <n v="1553"/>
    <n v="-0.31451896800000001"/>
    <n v="-1.4963096920000001"/>
    <n v="-1.8108286600000001"/>
    <n v="2.28583399"/>
    <n v="-6.8247808289999998"/>
    <n v="-4.5389468390000003"/>
    <n v="0.23387835700000001"/>
    <n v="-2.7307564759999998"/>
    <n v="-2.4968781189999998"/>
    <n v="0.19852539399999999"/>
    <n v="0.19852539399999999"/>
    <n v="0"/>
    <n v="-0.25715847600000002"/>
    <n v="-2.5194345230000001"/>
    <n v="-2.776592999"/>
    <n v="-0.97242583900000001"/>
  </r>
  <r>
    <s v="Trevor Booker"/>
    <s v="booketr01"/>
    <x v="4"/>
    <s v="RS"/>
    <x v="22"/>
    <n v="3015"/>
    <n v="1564"/>
    <n v="-0.32217333399999998"/>
    <n v="1.009756418"/>
    <n v="0.68758308300000004"/>
    <n v="0.40994433899999999"/>
    <n v="0.15809363900000001"/>
    <n v="0.568037978"/>
    <n v="-0.18321057900000001"/>
    <n v="0.87499751699999995"/>
    <n v="0.69178693800000002"/>
    <n v="2.7251412419999999"/>
    <n v="2.7251412419999999"/>
    <n v="0"/>
    <n v="-0.12004962199999999"/>
    <n v="0.53897384199999998"/>
    <n v="0.41892422099999999"/>
    <n v="-0.74170951399999996"/>
  </r>
  <r>
    <s v="Trevor Booker"/>
    <s v="booketr01"/>
    <x v="5"/>
    <s v="RS"/>
    <x v="22"/>
    <n v="3203"/>
    <n v="1632"/>
    <n v="-0.67313197700000005"/>
    <n v="1.132442838"/>
    <n v="0.45931086100000001"/>
    <n v="-1.716291282"/>
    <n v="3.2783999499999998"/>
    <n v="1.562108668"/>
    <n v="-0.91293958100000006"/>
    <n v="1.60947518"/>
    <n v="0.69653559899999995"/>
    <n v="2.8542364560000002"/>
    <n v="2.8542364560000002"/>
    <n v="0"/>
    <n v="-1.2657316080000001"/>
    <n v="1.5753571390000001"/>
    <n v="0.30962553100000001"/>
    <n v="-0.52805250800000003"/>
  </r>
  <r>
    <s v="Trevor Booker"/>
    <s v="booketr01"/>
    <x v="0"/>
    <s v="RS"/>
    <x v="5"/>
    <n v="3739"/>
    <n v="1754"/>
    <n v="-1.7616415030000001"/>
    <n v="1.2262956540000001"/>
    <n v="-0.53534584900000004"/>
    <n v="-2.6412145100000002"/>
    <n v="0.37580514500000001"/>
    <n v="-2.265409365"/>
    <n v="-1.996946455"/>
    <n v="1.1549527319999999"/>
    <n v="-0.84199372299999997"/>
    <n v="1.7086399759999999"/>
    <n v="1.7086399759999999"/>
    <n v="0"/>
    <n v="-1.9573742810000001"/>
    <n v="0.42966041300000002"/>
    <n v="-1.5277138669999999"/>
    <n v="6.7944964999999996E-2"/>
  </r>
  <r>
    <s v="Trevor Booker"/>
    <s v="booketr01"/>
    <x v="1"/>
    <s v="PO"/>
    <x v="24"/>
    <n v="119"/>
    <n v="64"/>
    <n v="0.89176472299999998"/>
    <n v="-4.9317777119999997"/>
    <n v="-4.0400129890000001"/>
    <n v="2.886043747"/>
    <n v="-7.1469568089999997"/>
    <n v="-4.2609130620000002"/>
    <n v="1.465798065"/>
    <n v="-5.8287551630000003"/>
    <n v="-4.3629570979999999"/>
    <n v="-5.3446490999999999E-2"/>
    <n v="0"/>
    <n v="-5.3446490999999999E-2"/>
    <n v="-2.6107609090000001"/>
    <n v="-2.3016496260000001"/>
    <n v="-4.9124105340000002"/>
    <n v="-1.5671706839999999"/>
  </r>
  <r>
    <s v="Trevor Booker"/>
    <s v="booketr01"/>
    <x v="1"/>
    <s v="RS"/>
    <x v="24"/>
    <n v="557"/>
    <n v="269"/>
    <n v="1.0548019660000001"/>
    <n v="-3.3839451079999998"/>
    <n v="-2.3291431409999999"/>
    <n v="-2.5771969499999998"/>
    <n v="4.0488378679999997"/>
    <n v="1.4716409180000001"/>
    <n v="0.37158770800000002"/>
    <n v="-2.047153593"/>
    <n v="-1.6755658849999999"/>
    <n v="0.14642527999999999"/>
    <n v="0.14642527999999999"/>
    <n v="0"/>
    <n v="0.28098023100000002"/>
    <n v="-2.0117715860000001"/>
    <n v="-1.7307913539999999"/>
    <n v="-0.69566962700000001"/>
  </r>
  <r>
    <s v="Trevor Booker"/>
    <s v="booketr01"/>
    <x v="1"/>
    <s v="RS"/>
    <x v="18"/>
    <n v="1042"/>
    <n v="494"/>
    <n v="-0.44811114699999999"/>
    <n v="-1.1625929989999999"/>
    <n v="-1.610704146"/>
    <n v="-3.658770471"/>
    <n v="-2.0597350799999998"/>
    <n v="-5.7185055519999999"/>
    <n v="-1.166612902"/>
    <n v="-1.4999299150000001"/>
    <n v="-2.6665428169999998"/>
    <n v="2.0884369E-2"/>
    <n v="2.0884369E-2"/>
    <n v="0"/>
    <n v="-1.218261909"/>
    <n v="-1.226391783"/>
    <n v="-2.4446536920000002"/>
    <n v="-0.707760689"/>
  </r>
  <r>
    <s v="Trevor Booker"/>
    <s v="booketr01"/>
    <x v="1"/>
    <s v="RS"/>
    <x v="5"/>
    <n v="852"/>
    <n v="395"/>
    <n v="-1.9883958879999999"/>
    <n v="0.40171649700000001"/>
    <n v="-1.5866793910000001"/>
    <n v="4.7829451470000004"/>
    <n v="0.36117722000000002"/>
    <n v="5.1441223669999996"/>
    <n v="-0.67117694400000005"/>
    <n v="0.44198009500000002"/>
    <n v="-0.22919684900000001"/>
    <n v="0.51090586500000001"/>
    <n v="0.51090586500000001"/>
    <n v="0"/>
    <n v="-0.87919525600000004"/>
    <n v="-0.68076220300000001"/>
    <n v="-1.559957459"/>
    <n v="0.56449046999999997"/>
  </r>
  <r>
    <s v="Carlos Boozer"/>
    <s v="boozeca01"/>
    <x v="3"/>
    <s v="PO"/>
    <x v="21"/>
    <n v="219"/>
    <n v="121"/>
    <n v="-5.0832798410000004"/>
    <n v="-6.0034780469999998"/>
    <n v="-11.086757889999999"/>
    <n v="-1.095144042"/>
    <n v="-7.5253578689999996"/>
    <n v="-8.6205019109999999"/>
    <n v="-4.5035812670000004"/>
    <n v="-6.6745651649999997"/>
    <n v="-11.17814643"/>
    <n v="-0.53254843399999996"/>
    <n v="0"/>
    <n v="-0.53254843399999996"/>
    <n v="-2.0588274169999998"/>
    <n v="-5.7699448149999997"/>
    <n v="-7.8287722320000004"/>
    <n v="-0.70446023199999996"/>
  </r>
  <r>
    <s v="Carlos Boozer"/>
    <s v="boozeca01"/>
    <x v="3"/>
    <s v="RS"/>
    <x v="21"/>
    <n v="4137"/>
    <n v="2141"/>
    <n v="-4.2156946340000001"/>
    <n v="-1.2127184710000001"/>
    <n v="-5.4284131049999997"/>
    <n v="-3.9183957949999999"/>
    <n v="-1.200191531"/>
    <n v="-5.1185873260000001"/>
    <n v="-4.3265775370000004"/>
    <n v="-1.343877558"/>
    <n v="-5.6704550950000003"/>
    <n v="-3.2067788570000002"/>
    <n v="-3.2067788570000002"/>
    <n v="0"/>
    <n v="-4.7303322359999997"/>
    <n v="-0.54614089499999996"/>
    <n v="-5.2764731310000004"/>
    <n v="0.50072828199999997"/>
  </r>
  <r>
    <s v="Carlos Boozer"/>
    <s v="boozeca01"/>
    <x v="4"/>
    <s v="RS"/>
    <x v="29"/>
    <n v="3409"/>
    <n v="1692"/>
    <n v="-1.689302723"/>
    <n v="-1.25675563"/>
    <n v="-2.9460583520000001"/>
    <n v="-0.82683350499999997"/>
    <n v="-3.7728298119999999"/>
    <n v="-4.5996633170000001"/>
    <n v="-1.5688261050000001"/>
    <n v="-1.8010047300000001"/>
    <n v="-3.3698308360000002"/>
    <n v="-0.53242307300000002"/>
    <n v="-0.53242307300000002"/>
    <n v="0"/>
    <n v="-1.641605655"/>
    <n v="-1.970015896"/>
    <n v="-3.6116215509999998"/>
    <n v="-0.475123297"/>
  </r>
  <r>
    <s v="Chris Bosh"/>
    <s v="boshch01"/>
    <x v="3"/>
    <s v="PO"/>
    <x v="9"/>
    <n v="1248"/>
    <n v="686"/>
    <n v="1.4037375089999999"/>
    <n v="2.2250110520000002"/>
    <n v="3.6287485610000001"/>
    <n v="-8.1713925000000007E-2"/>
    <n v="-8.0196584049999995"/>
    <n v="-8.1013723290000001"/>
    <n v="1.0853228829999999"/>
    <n v="0.22974109700000001"/>
    <n v="1.3150639799999999"/>
    <n v="1.4527900600000001"/>
    <n v="0"/>
    <n v="1.4527900600000001"/>
    <n v="3.0277943020000002"/>
    <n v="-0.62852759300000005"/>
    <n v="2.3992667089999999"/>
    <n v="-0.92270022799999996"/>
  </r>
  <r>
    <s v="Chris Bosh"/>
    <s v="boshch01"/>
    <x v="3"/>
    <s v="RS"/>
    <x v="9"/>
    <n v="4895"/>
    <n v="2531"/>
    <n v="-0.71641791799999999"/>
    <n v="0.24126535499999999"/>
    <n v="-0.47515256299999997"/>
    <n v="2.6870321160000001"/>
    <n v="3.8647734749999998"/>
    <n v="6.5518055909999999"/>
    <n v="-0.12596961300000001"/>
    <n v="1.003144297"/>
    <n v="0.87717468300000001"/>
    <n v="4.6920915750000001"/>
    <n v="4.6920915750000001"/>
    <n v="0"/>
    <n v="0.96734307100000005"/>
    <n v="1.199219239"/>
    <n v="2.1665623100000002"/>
    <n v="0.16919124899999999"/>
  </r>
  <r>
    <s v="Chris Bosh"/>
    <s v="boshch01"/>
    <x v="4"/>
    <s v="RS"/>
    <x v="9"/>
    <n v="2967"/>
    <n v="1556"/>
    <n v="-0.379330104"/>
    <n v="0.62269080499999996"/>
    <n v="0.24336070100000001"/>
    <n v="-1.089315939"/>
    <n v="-0.964897479"/>
    <n v="-2.0542134179999998"/>
    <n v="-0.48952366000000003"/>
    <n v="0.351535021"/>
    <n v="-0.13798864"/>
    <n v="2.0572064640000001"/>
    <n v="2.0572064640000001"/>
    <n v="0"/>
    <n v="7.8858599999999997E-3"/>
    <n v="0.104390644"/>
    <n v="0.112276504"/>
    <n v="-0.75815344399999995"/>
  </r>
  <r>
    <s v="Chris Bosh"/>
    <s v="boshch01"/>
    <x v="5"/>
    <s v="RS"/>
    <x v="9"/>
    <n v="3497"/>
    <n v="1778"/>
    <n v="1.482500001"/>
    <n v="-0.26536858200000002"/>
    <n v="1.217131419"/>
    <n v="-2.7018348579999998"/>
    <n v="1.975988292"/>
    <n v="-0.72584656700000005"/>
    <n v="0.69914363199999996"/>
    <n v="0.16766394100000001"/>
    <n v="0.866807573"/>
    <n v="3.2515135640000001"/>
    <n v="3.2515135640000001"/>
    <n v="0"/>
    <n v="1.03021458"/>
    <n v="5.8468200999999997E-2"/>
    <n v="1.088682782"/>
    <n v="-0.87619644600000002"/>
  </r>
  <r>
    <s v="Chris Boucher"/>
    <s v="bouchch01"/>
    <x v="1"/>
    <s v="RS"/>
    <x v="28"/>
    <n v="2"/>
    <n v="1"/>
    <n v="-32.407896569999998"/>
    <n v="-4.695255994"/>
    <n v="-37.103152559999998"/>
    <n v="-59.047419140000002"/>
    <n v="-2.6342830460000002"/>
    <n v="-61.681702190000003"/>
    <n v="-40.160322579999999"/>
    <n v="-4.6287830699999999"/>
    <n v="-44.789105650000003"/>
    <n v="-2.1556530000000001E-2"/>
    <n v="-2.1556530000000001E-2"/>
    <n v="0"/>
    <n v="-14.17034252"/>
    <n v="-7.1325317769999996"/>
    <n v="-21.302874299999999"/>
    <n v="0.50031175000000006"/>
  </r>
  <r>
    <s v="Chris Boucher"/>
    <s v="bouchch01"/>
    <x v="2"/>
    <s v="PO"/>
    <x v="1"/>
    <n v="12"/>
    <n v="4"/>
    <n v="-4.8548190440000001"/>
    <n v="-9.4541196890000005"/>
    <n v="-14.308938729999999"/>
    <n v="-10.72885997"/>
    <n v="3.4261203839999999"/>
    <n v="-7.3027395909999999"/>
    <n v="-6.4308752739999999"/>
    <n v="-7.4229908819999997"/>
    <n v="-13.853866160000001"/>
    <n v="-2.3805531000000001E-2"/>
    <n v="0"/>
    <n v="-2.3805531000000001E-2"/>
    <n v="2.366753004"/>
    <n v="-12.826994129999999"/>
    <n v="-10.460241119999999"/>
    <n v="1.8466313910000001"/>
  </r>
  <r>
    <s v="Chris Boucher"/>
    <s v="bouchch01"/>
    <x v="2"/>
    <s v="RS"/>
    <x v="1"/>
    <n v="363"/>
    <n v="163"/>
    <n v="0.61312718899999996"/>
    <n v="-2.7600346519999999"/>
    <n v="-2.1469074629999998"/>
    <n v="1.284945129"/>
    <n v="-1.2135170200000001"/>
    <n v="7.1428109000000004E-2"/>
    <n v="0.71692457499999995"/>
    <n v="-2.6704278530000001"/>
    <n v="-1.9535032779999999"/>
    <n v="6.7021949999999997E-2"/>
    <n v="6.7021949999999997E-2"/>
    <n v="0"/>
    <n v="1.585492541"/>
    <n v="-1.665432866"/>
    <n v="-7.9940326000000006E-2"/>
    <n v="1.20503282"/>
  </r>
  <r>
    <s v="Avery Bradley"/>
    <s v="bradlav01"/>
    <x v="3"/>
    <s v="RS"/>
    <x v="23"/>
    <n v="3695"/>
    <n v="1855"/>
    <n v="-1.3551112110000001"/>
    <n v="0.36652937600000002"/>
    <n v="-0.98858183499999996"/>
    <n v="0.77992451299999999"/>
    <n v="2.8198500800000001"/>
    <n v="3.5997745929999998"/>
    <n v="-0.927011853"/>
    <n v="0.92386952499999997"/>
    <n v="-3.1423279999999998E-3"/>
    <n v="2.6090263239999998"/>
    <n v="2.6090263239999998"/>
    <n v="0"/>
    <n v="-0.67218035300000001"/>
    <n v="0.94917813200000001"/>
    <n v="0.276997779"/>
    <n v="0.34469143299999999"/>
  </r>
  <r>
    <s v="Avery Bradley"/>
    <s v="bradlav01"/>
    <x v="4"/>
    <s v="PO"/>
    <x v="23"/>
    <n v="264"/>
    <n v="133"/>
    <n v="-2.5645985150000001"/>
    <n v="2.1117734179999998"/>
    <n v="-0.45282509700000001"/>
    <n v="3.5742213989999998"/>
    <n v="4.8599706740000004"/>
    <n v="8.4341920730000002"/>
    <n v="-1.396643393"/>
    <n v="2.8166015309999999"/>
    <n v="1.4199581379999999"/>
    <n v="0.293416381"/>
    <n v="0"/>
    <n v="0.293416381"/>
    <n v="-2.4021747649999998"/>
    <n v="2.659942553"/>
    <n v="0.257767788"/>
    <n v="0.52358651899999997"/>
  </r>
  <r>
    <s v="Avery Bradley"/>
    <s v="bradlav01"/>
    <x v="4"/>
    <s v="RS"/>
    <x v="23"/>
    <n v="4966"/>
    <n v="2428"/>
    <n v="-1.448514034"/>
    <n v="-1.339363444"/>
    <n v="-2.787877478"/>
    <n v="-1.9665582109999999"/>
    <n v="1.067887976"/>
    <n v="-0.89867023499999998"/>
    <n v="-1.6320325440000001"/>
    <n v="-0.92544808000000001"/>
    <n v="-2.5574806240000001"/>
    <n v="0.24109486599999999"/>
    <n v="0.24109486599999999"/>
    <n v="0"/>
    <n v="-0.83297629399999995"/>
    <n v="-0.30350580799999999"/>
    <n v="-1.136482102"/>
    <n v="1.048862996"/>
  </r>
  <r>
    <s v="Avery Bradley"/>
    <s v="bradlav01"/>
    <x v="5"/>
    <s v="PO"/>
    <x v="23"/>
    <n v="69"/>
    <n v="33"/>
    <n v="1.8075780459999999"/>
    <n v="1.8786883050000001"/>
    <n v="3.686266351"/>
    <n v="10.246442180000001"/>
    <n v="-4.8323271190000003"/>
    <n v="5.4141150639999998"/>
    <n v="3.7839494560000002"/>
    <n v="0.60712448699999999"/>
    <n v="4.3910739430000003"/>
    <n v="0.124390681"/>
    <n v="0"/>
    <n v="0.124390681"/>
    <n v="4.3925064540000003"/>
    <n v="-1.939809299"/>
    <n v="2.4526971550000001"/>
    <n v="0.29817653300000002"/>
  </r>
  <r>
    <s v="Avery Bradley"/>
    <s v="bradlav01"/>
    <x v="5"/>
    <s v="RS"/>
    <x v="23"/>
    <n v="5261"/>
    <n v="2536"/>
    <n v="0.204951625"/>
    <n v="-0.14872317700000001"/>
    <n v="5.6228447000000001E-2"/>
    <n v="5.1681627499999996"/>
    <n v="-2.1239560389999999"/>
    <n v="3.0442067110000002"/>
    <n v="1.2472267480000001"/>
    <n v="-0.59505806699999997"/>
    <n v="0.65216868100000003"/>
    <n v="4.4258678089999997"/>
    <n v="4.4258678089999997"/>
    <n v="0"/>
    <n v="1.439723989"/>
    <n v="0.33313249099999998"/>
    <n v="1.77285648"/>
    <n v="0.53080053999999999"/>
  </r>
  <r>
    <s v="Avery Bradley"/>
    <s v="bradlav01"/>
    <x v="0"/>
    <s v="PO"/>
    <x v="23"/>
    <n v="1272"/>
    <n v="645"/>
    <n v="-0.66887183900000002"/>
    <n v="-2.0879399310000002"/>
    <n v="-2.7568117700000001"/>
    <n v="2.161825817"/>
    <n v="-9.3010246159999994"/>
    <n v="-7.1391988"/>
    <n v="-0.13030301499999999"/>
    <n v="-3.687226774"/>
    <n v="-3.817529789"/>
    <n v="-0.361727988"/>
    <n v="0"/>
    <n v="-0.361727988"/>
    <n v="-0.87681501799999995"/>
    <n v="-3.312346722"/>
    <n v="-4.1891617410000004"/>
    <n v="-0.15743428400000001"/>
  </r>
  <r>
    <s v="Avery Bradley"/>
    <s v="bradlav01"/>
    <x v="0"/>
    <s v="RS"/>
    <x v="23"/>
    <n v="3743"/>
    <n v="1835"/>
    <n v="-0.176109024"/>
    <n v="0.91888256700000004"/>
    <n v="0.74277354299999998"/>
    <n v="-0.168993481"/>
    <n v="-0.34266059199999999"/>
    <n v="-0.51165407399999996"/>
    <n v="-0.21505132199999999"/>
    <n v="0.71682081600000003"/>
    <n v="0.50176949400000004"/>
    <n v="3.0542184990000001"/>
    <n v="3.0542184990000001"/>
    <n v="0"/>
    <n v="0.82791590900000001"/>
    <n v="0.87137064900000005"/>
    <n v="1.6992865580000001"/>
    <n v="0.317584912"/>
  </r>
  <r>
    <s v="Avery Bradley"/>
    <s v="bradlav01"/>
    <x v="1"/>
    <s v="RS"/>
    <x v="27"/>
    <n v="2575"/>
    <n v="1268"/>
    <n v="-2.3232606790000001"/>
    <n v="0.59274442800000005"/>
    <n v="-1.7305162510000001"/>
    <n v="-1.646816778"/>
    <n v="-1.3449309570000001"/>
    <n v="-2.9917477350000001"/>
    <n v="-2.3026417760000002"/>
    <n v="0.210505356"/>
    <n v="-2.0921364210000002"/>
    <n v="0.42921627299999998"/>
    <n v="0.42921627299999998"/>
    <n v="0"/>
    <n v="-1.5153153109999999"/>
    <n v="0.40773459499999998"/>
    <n v="-1.107580716"/>
    <n v="0.84425797400000002"/>
  </r>
  <r>
    <s v="Avery Bradley"/>
    <s v="bradlav01"/>
    <x v="1"/>
    <s v="RS"/>
    <x v="19"/>
    <n v="343"/>
    <n v="165"/>
    <n v="-4.0979171269999997"/>
    <n v="-0.17880965700000001"/>
    <n v="-4.276726783"/>
    <n v="-1.034696753"/>
    <n v="4.5224751740000002"/>
    <n v="3.4877784219999999"/>
    <n v="-3.7460858940000001"/>
    <n v="0.79987601699999999"/>
    <n v="-2.9462098769999998"/>
    <n v="-1.6499850999999999E-2"/>
    <n v="-1.6499850999999999E-2"/>
    <n v="0"/>
    <n v="-3.136105674"/>
    <n v="1.6676877370000001"/>
    <n v="-1.4684179369999999"/>
    <n v="-0.106208446"/>
  </r>
  <r>
    <s v="Avery Bradley"/>
    <s v="bradlav01"/>
    <x v="2"/>
    <s v="RS"/>
    <x v="8"/>
    <n v="932"/>
    <n v="442"/>
    <n v="0.80814409899999995"/>
    <n v="1.4172854459999999"/>
    <n v="2.2254295449999999"/>
    <n v="0.91196941499999995"/>
    <n v="-2.0800839779999998"/>
    <n v="-1.1681145630000001"/>
    <n v="0.94406862599999997"/>
    <n v="0.75570663199999999"/>
    <n v="1.6997752580000001"/>
    <n v="1.0071876609999999"/>
    <n v="1.0071876609999999"/>
    <n v="0"/>
    <n v="-0.74847263600000002"/>
    <n v="0.83759557500000004"/>
    <n v="8.9122938999999998E-2"/>
    <n v="0.37841578100000001"/>
  </r>
  <r>
    <s v="Avery Bradley"/>
    <s v="bradlav01"/>
    <x v="2"/>
    <s v="RS"/>
    <x v="19"/>
    <n v="3081"/>
    <n v="1463"/>
    <n v="-3.517670174"/>
    <n v="0.61988080400000001"/>
    <n v="-2.897789371"/>
    <n v="-2.7547954290000001"/>
    <n v="0.57695236699999997"/>
    <n v="-2.177843062"/>
    <n v="-3.6106250119999999"/>
    <n v="0.66325640500000005"/>
    <n v="-2.947368607"/>
    <n v="-0.14707682699999999"/>
    <n v="-0.14707682699999999"/>
    <n v="0"/>
    <n v="-3.6184774329999998"/>
    <n v="0.56674886400000002"/>
    <n v="-3.0517285689999998"/>
    <n v="-0.16849113099999999"/>
  </r>
  <r>
    <s v="Tony Bradley"/>
    <s v="bradlto01"/>
    <x v="1"/>
    <s v="PO"/>
    <x v="22"/>
    <n v="4"/>
    <n v="2"/>
    <n v="7.3670794429999997"/>
    <n v="-20.951521060000001"/>
    <n v="-13.584441610000001"/>
    <n v="60.81769748"/>
    <n v="-3.3545722640000002"/>
    <n v="57.463125220000002"/>
    <n v="19.000372330000001"/>
    <n v="-18.579741630000001"/>
    <n v="0.42063070000000002"/>
    <n v="3.0951329999999999E-3"/>
    <n v="0"/>
    <n v="3.0951329999999999E-3"/>
    <n v="13.39358124"/>
    <n v="-13.78312146"/>
    <n v="-0.38954021100000003"/>
    <n v="-7.0635676289999996"/>
  </r>
  <r>
    <s v="Tony Bradley"/>
    <s v="bradlto01"/>
    <x v="1"/>
    <s v="RS"/>
    <x v="22"/>
    <n v="63"/>
    <n v="29"/>
    <n v="-1.8899324989999999"/>
    <n v="3.6601529789999998"/>
    <n v="1.770220479"/>
    <n v="-7.3668749819999997"/>
    <n v="1.6570137"/>
    <n v="-5.7098612820000003"/>
    <n v="-3.1420557869999999"/>
    <n v="3.3827764390000001"/>
    <n v="0.24072065200000001"/>
    <n v="4.3873095000000001E-2"/>
    <n v="4.3873095000000001E-2"/>
    <n v="0"/>
    <n v="-4.3802528299999999"/>
    <n v="0.89935321599999996"/>
    <n v="-3.4808996140000001"/>
    <n v="-0.84515047099999996"/>
  </r>
  <r>
    <s v="Tony Bradley"/>
    <s v="bradlto01"/>
    <x v="2"/>
    <s v="RS"/>
    <x v="22"/>
    <n v="83"/>
    <n v="36"/>
    <n v="1.7814112529999999"/>
    <n v="-1.8159487540000001"/>
    <n v="-3.4537500999999998E-2"/>
    <n v="-0.73050870800000001"/>
    <n v="-10.468372479999999"/>
    <n v="-11.19888119"/>
    <n v="1.337228884"/>
    <n v="-3.83355501"/>
    <n v="-2.496326125"/>
    <n v="4.7248780000000001E-3"/>
    <n v="4.7248780000000001E-3"/>
    <n v="0"/>
    <n v="-1.101701719"/>
    <n v="-1.640267267"/>
    <n v="-2.7419689859999998"/>
    <n v="1.434864989"/>
  </r>
  <r>
    <s v="Elton Brand"/>
    <s v="brandel01"/>
    <x v="3"/>
    <s v="PO"/>
    <x v="7"/>
    <n v="159"/>
    <n v="81"/>
    <n v="-0.68687295199999998"/>
    <n v="4.376267854"/>
    <n v="3.6893949020000001"/>
    <n v="-2.6481821910000001"/>
    <n v="-11.5268671"/>
    <n v="-14.17504929"/>
    <n v="-1.2923938429999999"/>
    <n v="1.1835600630000001"/>
    <n v="-0.10883378"/>
    <n v="0.11152751499999999"/>
    <n v="0"/>
    <n v="0.11152751499999999"/>
    <n v="1.9826938540000001"/>
    <n v="-1.961020905"/>
    <n v="2.1672949E-2"/>
    <n v="-0.861343411"/>
  </r>
  <r>
    <s v="Elton Brand"/>
    <s v="brandel01"/>
    <x v="3"/>
    <s v="RS"/>
    <x v="7"/>
    <n v="2853"/>
    <n v="1414"/>
    <n v="-2.1370790140000002"/>
    <n v="1.493663371"/>
    <n v="-0.64341564200000001"/>
    <n v="0.91790998300000004"/>
    <n v="-2.1987797150000001"/>
    <n v="-1.280869732"/>
    <n v="-1.627364504"/>
    <n v="0.81114224899999998"/>
    <n v="-0.81622225500000001"/>
    <n v="1.390885358"/>
    <n v="1.390885358"/>
    <n v="0"/>
    <n v="-1.060433591"/>
    <n v="0.27392440099999998"/>
    <n v="-0.78650918999999997"/>
    <n v="-0.28779856799999998"/>
  </r>
  <r>
    <s v="Elton Brand"/>
    <s v="brandel01"/>
    <x v="4"/>
    <s v="PO"/>
    <x v="7"/>
    <n v="10"/>
    <n v="4"/>
    <n v="-2.893021928"/>
    <n v="-11.11187791"/>
    <n v="-14.00489984"/>
    <n v="8.0541952200000004"/>
    <n v="22.492020520000001"/>
    <n v="30.546215740000001"/>
    <n v="-0.81644775800000002"/>
    <n v="-4.8678533049999997"/>
    <n v="-5.6843010630000004"/>
    <n v="-6.3611589999999999E-3"/>
    <n v="0"/>
    <n v="-6.3611589999999999E-3"/>
    <n v="-6.0787758309999997"/>
    <n v="-3.7688089329999999"/>
    <n v="-9.8475847640000005"/>
    <n v="2.891026213"/>
  </r>
  <r>
    <s v="Elton Brand"/>
    <s v="brandel01"/>
    <x v="4"/>
    <s v="RS"/>
    <x v="7"/>
    <n v="965"/>
    <n v="486"/>
    <n v="-4.0910246910000003"/>
    <n v="2.9266312879999998"/>
    <n v="-1.164393403"/>
    <n v="-2.692507955"/>
    <n v="0.25415460400000001"/>
    <n v="-2.4383533509999999"/>
    <n v="-4.0613737280000004"/>
    <n v="2.5045357770000001"/>
    <n v="-1.5568379510000001"/>
    <n v="0.29449663999999998"/>
    <n v="0.29449663999999998"/>
    <n v="0"/>
    <n v="-3.7667196060000001"/>
    <n v="1.277125549"/>
    <n v="-2.4895940570000001"/>
    <n v="-0.43967464299999998"/>
  </r>
  <r>
    <s v="Elton Brand"/>
    <s v="brandel01"/>
    <x v="5"/>
    <s v="RS"/>
    <x v="18"/>
    <n v="477"/>
    <n v="225"/>
    <n v="-3.9413567789999999"/>
    <n v="3.4827625539999998"/>
    <n v="-0.45859422500000002"/>
    <n v="-5.695167058"/>
    <n v="4.284876283"/>
    <n v="-1.410290775"/>
    <n v="-4.4658784210000002"/>
    <n v="3.9195599310000002"/>
    <n v="-0.54631848999999999"/>
    <n v="0.25353207799999999"/>
    <n v="0.25353207799999999"/>
    <n v="0"/>
    <n v="-4.2460381380000003"/>
    <n v="2.3232969369999998"/>
    <n v="-1.9227412020000001"/>
    <n v="0.216475311"/>
  </r>
  <r>
    <s v="Corey Brewer"/>
    <s v="breweco01"/>
    <x v="3"/>
    <s v="RS"/>
    <x v="13"/>
    <n v="5482"/>
    <n v="2609"/>
    <n v="-0.52360235700000002"/>
    <n v="0.74320272200000004"/>
    <n v="0.21960036499999999"/>
    <n v="3.5821474000000002"/>
    <n v="0.42145452300000003"/>
    <n v="4.0036019229999997"/>
    <n v="0.27449865800000001"/>
    <n v="0.70184183300000003"/>
    <n v="0.97634049099999998"/>
    <n v="5.0357791909999996"/>
    <n v="5.0357791909999996"/>
    <n v="0"/>
    <n v="0.14895707799999999"/>
    <n v="1.332685938"/>
    <n v="1.481643016"/>
    <n v="1.461942611"/>
  </r>
  <r>
    <s v="Corey Brewer"/>
    <s v="breweco01"/>
    <x v="4"/>
    <s v="PO"/>
    <x v="26"/>
    <n v="929"/>
    <n v="428"/>
    <n v="-0.16618754599999999"/>
    <n v="-0.89288972700000002"/>
    <n v="-1.059077273"/>
    <n v="-2.8905277960000002"/>
    <n v="-5.053244437"/>
    <n v="-7.9437722329999998"/>
    <n v="-0.79977807999999995"/>
    <n v="-1.834888667"/>
    <n v="-2.6346667460000002"/>
    <n v="2.6195196E-2"/>
    <n v="0"/>
    <n v="2.6195196E-2"/>
    <n v="-1.8755053349999999"/>
    <n v="-1.4726376969999999"/>
    <n v="-3.3481430310000002"/>
    <n v="0.819427986"/>
  </r>
  <r>
    <s v="Corey Brewer"/>
    <s v="breweco01"/>
    <x v="4"/>
    <s v="RS"/>
    <x v="13"/>
    <n v="1403"/>
    <n v="680"/>
    <n v="-0.904452857"/>
    <n v="1.197923173"/>
    <n v="0.29347031600000001"/>
    <n v="-2.2913790180000002"/>
    <n v="-1.963305662"/>
    <n v="-4.2546846800000004"/>
    <n v="-1.2079706830000001"/>
    <n v="0.68079412900000003"/>
    <n v="-0.52717655399999996"/>
    <n v="0.78344415499999998"/>
    <n v="0.78344415499999998"/>
    <n v="0"/>
    <n v="-1.2004334080000001"/>
    <n v="0.67434216800000002"/>
    <n v="-0.52609123999999996"/>
    <n v="1.525339706"/>
  </r>
  <r>
    <s v="Corey Brewer"/>
    <s v="breweco01"/>
    <x v="4"/>
    <s v="RS"/>
    <x v="26"/>
    <n v="3009"/>
    <n v="1407"/>
    <n v="-8.6023701999999994E-2"/>
    <n v="0.58448239800000001"/>
    <n v="0.49845869599999998"/>
    <n v="-0.153634456"/>
    <n v="2.3702134180000001"/>
    <n v="2.2165789619999998"/>
    <n v="-0.12523548300000001"/>
    <n v="0.95825803300000001"/>
    <n v="0.83302255000000003"/>
    <n v="2.6286349640000002"/>
    <n v="2.6286349640000002"/>
    <n v="0"/>
    <n v="-8.6932723000000003E-2"/>
    <n v="1.1386919049999999"/>
    <n v="1.0517591820000001"/>
    <n v="2.1086172740000002"/>
  </r>
  <r>
    <s v="Corey Brewer"/>
    <s v="breweco01"/>
    <x v="5"/>
    <s v="PO"/>
    <x v="26"/>
    <n v="168"/>
    <n v="77"/>
    <n v="-2.9075684869999998"/>
    <n v="-1.3480853230000001"/>
    <n v="-4.255653809"/>
    <n v="-5.0839472140000002"/>
    <n v="14.118039789999999"/>
    <n v="9.0340925809999995"/>
    <n v="-3.4105041159999998"/>
    <n v="1.7795950140000001"/>
    <n v="-1.6309091019999999"/>
    <n v="4.6393675000000002E-2"/>
    <n v="0"/>
    <n v="4.6393675000000002E-2"/>
    <n v="-5.0075424069999999"/>
    <n v="0.69750421299999998"/>
    <n v="-4.3100381939999997"/>
    <n v="2.2044131299999998"/>
  </r>
  <r>
    <s v="Corey Brewer"/>
    <s v="breweco01"/>
    <x v="5"/>
    <s v="RS"/>
    <x v="26"/>
    <n v="3564"/>
    <n v="1669"/>
    <n v="-1.2226588970000001"/>
    <n v="0.53991966899999999"/>
    <n v="-0.68273922799999998"/>
    <n v="-3.8688586090000001"/>
    <n v="1.4073062489999999"/>
    <n v="-2.4615523600000002"/>
    <n v="-1.8755194479999999"/>
    <n v="0.77624040699999997"/>
    <n v="-1.099279041"/>
    <n v="1.427668658"/>
    <n v="1.427668658"/>
    <n v="0"/>
    <n v="-1.8229653809999999"/>
    <n v="0.96724682100000003"/>
    <n v="-0.85571856000000002"/>
    <n v="1.532099876"/>
  </r>
  <r>
    <s v="Corey Brewer"/>
    <s v="breweco01"/>
    <x v="0"/>
    <s v="RS"/>
    <x v="26"/>
    <n v="1923"/>
    <n v="923"/>
    <n v="-2.4471337559999999"/>
    <n v="-1.1602314499999999"/>
    <n v="-3.6073652059999999"/>
    <n v="2.0292847909999998"/>
    <n v="2.549530716"/>
    <n v="4.5788155069999998"/>
    <n v="-1.7501006729999999"/>
    <n v="-0.47218222599999998"/>
    <n v="-2.2222828990000001"/>
    <n v="0.24759292199999999"/>
    <n v="0.24759292199999999"/>
    <n v="0"/>
    <n v="-1.5122025210000001"/>
    <n v="-0.32493662899999998"/>
    <n v="-1.837139149"/>
    <n v="-0.36186198000000003"/>
  </r>
  <r>
    <s v="Corey Brewer"/>
    <s v="breweco01"/>
    <x v="0"/>
    <s v="RS"/>
    <x v="29"/>
    <n v="763"/>
    <n v="358"/>
    <n v="-2.1456434830000002"/>
    <n v="3.1772240649999999"/>
    <n v="1.0315805819999999"/>
    <n v="-1.6925966569999999"/>
    <n v="3.1183530000000001E-2"/>
    <n v="-1.6614131270000001"/>
    <n v="-2.147511883"/>
    <n v="2.7699615230000001"/>
    <n v="0.62244964000000003"/>
    <n v="0.62062062799999995"/>
    <n v="0.62062062799999995"/>
    <n v="0"/>
    <n v="-2.3638300700000001"/>
    <n v="1.805265452"/>
    <n v="-0.55856461800000001"/>
    <n v="0.73845651800000001"/>
  </r>
  <r>
    <s v="Corey Brewer"/>
    <s v="breweco01"/>
    <x v="1"/>
    <s v="PO"/>
    <x v="0"/>
    <n v="318"/>
    <n v="151"/>
    <n v="1.9878458370000001"/>
    <n v="1.4980136E-2"/>
    <n v="2.0028259730000002"/>
    <n v="1.8321192879999999"/>
    <n v="-7.2835941980000003"/>
    <n v="-5.45147491"/>
    <n v="1.956512201"/>
    <n v="-1.5244214840000001"/>
    <n v="0.43209071700000001"/>
    <n v="0.25616889799999998"/>
    <n v="0"/>
    <n v="0.25616889799999998"/>
    <n v="3.2079885639999999"/>
    <n v="-0.61939334899999998"/>
    <n v="2.5885952149999998"/>
    <n v="1.2854545980000001"/>
  </r>
  <r>
    <s v="Corey Brewer"/>
    <s v="breweco01"/>
    <x v="1"/>
    <s v="RS"/>
    <x v="29"/>
    <n v="1508"/>
    <n v="694"/>
    <n v="-2.6612880159999999"/>
    <n v="2.1547329940000002"/>
    <n v="-0.50655502200000002"/>
    <n v="-3.1514573160000001"/>
    <n v="-1.3631482829999999"/>
    <n v="-4.5146055990000002"/>
    <n v="-2.9151130680000001"/>
    <n v="1.549789198"/>
    <n v="-1.3653238700000001"/>
    <n v="0.495002518"/>
    <n v="0.495002518"/>
    <n v="0"/>
    <n v="-3.5493326349999998"/>
    <n v="1.617219161"/>
    <n v="-1.9321134740000001"/>
    <n v="0.954576859"/>
  </r>
  <r>
    <s v="Corey Brewer"/>
    <s v="breweco01"/>
    <x v="1"/>
    <s v="RS"/>
    <x v="0"/>
    <n v="1103"/>
    <n v="514"/>
    <n v="0.74249926200000005"/>
    <n v="3.2982425399999999"/>
    <n v="4.0407418020000003"/>
    <n v="-0.98902315500000004"/>
    <n v="-1.4301647209999999"/>
    <n v="-2.4191878760000001"/>
    <n v="0.41515080900000001"/>
    <n v="2.4962561220000001"/>
    <n v="2.9114069310000001"/>
    <n v="1.48920915"/>
    <n v="1.48920915"/>
    <n v="0"/>
    <n v="0.43944535000000001"/>
    <n v="3.9734139389999998"/>
    <n v="4.412859289"/>
    <n v="0.30373311600000003"/>
  </r>
  <r>
    <s v="Corey Brewer"/>
    <s v="breweco01"/>
    <x v="2"/>
    <s v="RS"/>
    <x v="2"/>
    <n v="762"/>
    <n v="352"/>
    <n v="-0.57623674499999999"/>
    <n v="1.593132843"/>
    <n v="1.0168960970000001"/>
    <n v="-6.1726392999999997E-2"/>
    <n v="0.132902942"/>
    <n v="7.1176549000000006E-2"/>
    <n v="-0.50364335900000001"/>
    <n v="1.401252124"/>
    <n v="0.89760876499999998"/>
    <n v="0.65565247400000004"/>
    <n v="0.65565247400000004"/>
    <n v="0"/>
    <n v="-1.6587081370000001"/>
    <n v="1.4806672460000001"/>
    <n v="-0.17804089100000001"/>
    <n v="8.9760206999999995E-2"/>
  </r>
  <r>
    <s v="Corey Brewer"/>
    <s v="breweco01"/>
    <x v="2"/>
    <s v="RS"/>
    <x v="18"/>
    <n v="305"/>
    <n v="140"/>
    <n v="-2.9776840999999998"/>
    <n v="6.5980470440000003"/>
    <n v="3.6203629450000001"/>
    <n v="-2.4243861280000001"/>
    <n v="4.2044944769999999"/>
    <n v="1.7801083499999999"/>
    <n v="-3.0873577939999999"/>
    <n v="6.4757080240000002"/>
    <n v="3.388350231"/>
    <n v="0.44256484299999999"/>
    <n v="0.44256484299999999"/>
    <n v="0"/>
    <n v="-2.832024299"/>
    <n v="6.0248077609999999"/>
    <n v="3.192783462"/>
    <n v="0.95643667600000004"/>
  </r>
  <r>
    <s v="Ronnie Brewer"/>
    <s v="brewero02"/>
    <x v="3"/>
    <s v="RS"/>
    <x v="21"/>
    <n v="5"/>
    <n v="2"/>
    <n v="1.0430766339999999"/>
    <n v="-5.4725937550000001"/>
    <n v="-4.4295171209999999"/>
    <n v="18.470651539999999"/>
    <n v="-80.390574709999996"/>
    <n v="-61.919923169999997"/>
    <n v="4.6206465100000003"/>
    <n v="-21.574068530000002"/>
    <n v="-16.953422020000001"/>
    <n v="-1.4722002E-2"/>
    <n v="-1.4722002E-2"/>
    <n v="0"/>
    <n v="3.8370293910000002"/>
    <n v="-15.09714556"/>
    <n v="-11.260116160000001"/>
    <n v="1.514385707"/>
  </r>
  <r>
    <s v="Ronnie Brewer"/>
    <s v="brewero02"/>
    <x v="3"/>
    <s v="RS"/>
    <x v="26"/>
    <n v="328"/>
    <n v="158"/>
    <n v="-5.1646646880000002"/>
    <n v="-1.615551604"/>
    <n v="-6.7802162920000004"/>
    <n v="-4.522249661"/>
    <n v="-5.2470204779999996"/>
    <n v="-9.7692701389999996"/>
    <n v="-5.4248269880000004"/>
    <n v="-2.5121522019999998"/>
    <n v="-7.9369791899999997"/>
    <n v="-0.41511593800000002"/>
    <n v="-0.41511593800000002"/>
    <n v="0"/>
    <n v="-5.1492891719999996"/>
    <n v="-3.8405958560000002"/>
    <n v="-8.9898850279999998"/>
    <n v="-0.69155378999999995"/>
  </r>
  <r>
    <s v="Mikal Bridges"/>
    <s v="bridgmi01"/>
    <x v="2"/>
    <s v="RS"/>
    <x v="6"/>
    <n v="5146"/>
    <n v="2417"/>
    <n v="-1.095409324"/>
    <n v="1.0603473779999999"/>
    <n v="-3.5061947000000003E-2"/>
    <n v="-0.179714291"/>
    <n v="0.74985304900000005"/>
    <n v="0.57013875800000002"/>
    <n v="-0.94978043700000003"/>
    <n v="1.126706032"/>
    <n v="0.17692559499999999"/>
    <n v="3.6121774609999999"/>
    <n v="3.6121774609999999"/>
    <n v="0"/>
    <n v="-1.2751556639999999"/>
    <n v="1.6159394410000001"/>
    <n v="0.34078377599999998"/>
    <n v="7.9885582999999996E-2"/>
  </r>
  <r>
    <s v="Miles Bridges"/>
    <s v="bridgmi02"/>
    <x v="2"/>
    <s v="RS"/>
    <x v="12"/>
    <n v="3579"/>
    <n v="1696"/>
    <n v="-1.5838052460000001"/>
    <n v="-0.53356218600000005"/>
    <n v="-2.1173674330000001"/>
    <n v="-1.2858996979999999"/>
    <n v="-1.456256625"/>
    <n v="-2.7421563230000001"/>
    <n v="-1.625593244"/>
    <n v="-0.71987969900000004"/>
    <n v="-2.3454729439999999"/>
    <n v="0.348838594"/>
    <n v="0.348838594"/>
    <n v="0"/>
    <n v="-1.2246764910000001"/>
    <n v="-1.0664416539999999"/>
    <n v="-2.291118145"/>
    <n v="-0.34889864799999998"/>
  </r>
  <r>
    <s v="Isaiah Briscoe"/>
    <s v="briscis01"/>
    <x v="2"/>
    <s v="RS"/>
    <x v="14"/>
    <n v="1166"/>
    <n v="559"/>
    <n v="-3.858415285"/>
    <n v="-0.43801745800000003"/>
    <n v="-4.2964327439999996"/>
    <n v="-3.3825001339999998"/>
    <n v="4.0862617730000004"/>
    <n v="0.70376163999999997"/>
    <n v="-3.956660732"/>
    <n v="0.45283617199999998"/>
    <n v="-3.5038245589999999"/>
    <n v="-0.21298144999999999"/>
    <n v="-0.21298144999999999"/>
    <n v="0"/>
    <n v="-3.94515393"/>
    <n v="0.370295337"/>
    <n v="-3.5748585930000001"/>
    <n v="-0.95312560800000001"/>
  </r>
  <r>
    <s v="Ryan Broekhoff"/>
    <s v="broekry01"/>
    <x v="2"/>
    <s v="RS"/>
    <x v="4"/>
    <n v="953"/>
    <n v="453"/>
    <n v="-0.31081281300000002"/>
    <n v="-1.2726953050000001"/>
    <n v="-1.5835081179999999"/>
    <n v="2.652698467"/>
    <n v="3.7979901040000001"/>
    <n v="6.4506885719999998"/>
    <n v="0.28576881500000001"/>
    <n v="-0.28794444499999999"/>
    <n v="-2.17563E-3"/>
    <n v="0.63394721200000004"/>
    <n v="0.63394721200000004"/>
    <n v="0"/>
    <n v="-0.26282061699999998"/>
    <n v="-1.7394823260000001"/>
    <n v="-2.0023029430000001"/>
    <n v="-0.18159293300000001"/>
  </r>
  <r>
    <s v="Malcolm Brogdon"/>
    <s v="brogdma01"/>
    <x v="0"/>
    <s v="PO"/>
    <x v="11"/>
    <n v="346"/>
    <n v="183"/>
    <n v="-2.3426209610000002"/>
    <n v="-1.0227272510000001"/>
    <n v="-3.3653482119999998"/>
    <n v="-4.9673836700000003"/>
    <n v="-0.32150415199999999"/>
    <n v="-5.2888878220000004"/>
    <n v="-2.9669890190000001"/>
    <n v="-1.0392733970000001"/>
    <n v="-4.0062624160000002"/>
    <n v="-0.12075127099999999"/>
    <n v="0"/>
    <n v="-0.12075127099999999"/>
    <n v="-4.8344614159999999"/>
    <n v="-0.26121927099999998"/>
    <n v="-5.0956806869999998"/>
    <n v="-0.17567137599999999"/>
  </r>
  <r>
    <s v="Malcolm Brogdon"/>
    <s v="brogdma01"/>
    <x v="0"/>
    <s v="RS"/>
    <x v="11"/>
    <n v="3944"/>
    <n v="1982"/>
    <n v="1.0180332459999999"/>
    <n v="0.59477606800000005"/>
    <n v="1.6128093130000001"/>
    <n v="3.1198860210000001"/>
    <n v="4.9367642000000003E-2"/>
    <n v="3.169253662"/>
    <n v="1.5107694380000001"/>
    <n v="0.52980992599999999"/>
    <n v="2.0405793640000001"/>
    <n v="4.8145972639999997"/>
    <n v="4.8145972639999997"/>
    <n v="0"/>
    <n v="1.2473302070000001"/>
    <n v="0.60407662900000003"/>
    <n v="1.851406836"/>
    <n v="-0.60169172500000001"/>
  </r>
  <r>
    <s v="Malcolm Brogdon"/>
    <s v="brogdma01"/>
    <x v="1"/>
    <s v="PO"/>
    <x v="11"/>
    <n v="365"/>
    <n v="186"/>
    <n v="0.64724919000000003"/>
    <n v="-4.0135632560000003"/>
    <n v="-3.3663140660000002"/>
    <n v="-5.6845294559999999"/>
    <n v="-4.2808688869999996"/>
    <n v="-9.9653983430000004"/>
    <n v="-0.72321629799999998"/>
    <n v="-4.2568152340000003"/>
    <n v="-4.9800315319999999"/>
    <n v="-0.220648704"/>
    <n v="0"/>
    <n v="-0.220648704"/>
    <n v="0.70935205700000004"/>
    <n v="-5.2490210729999998"/>
    <n v="-4.5396690160000004"/>
    <n v="1.067365004"/>
  </r>
  <r>
    <s v="Malcolm Brogdon"/>
    <s v="brogdma01"/>
    <x v="1"/>
    <s v="RS"/>
    <x v="11"/>
    <n v="2903"/>
    <n v="1436"/>
    <n v="1.3056210370000001"/>
    <n v="-0.82897803800000003"/>
    <n v="0.47664299900000001"/>
    <n v="-1.4591195969999999"/>
    <n v="0.33000851199999998"/>
    <n v="-1.1291110849999999"/>
    <n v="0.79284600900000002"/>
    <n v="-0.61507666000000005"/>
    <n v="0.17776934899999999"/>
    <n v="2.133358029"/>
    <n v="2.133358029"/>
    <n v="0"/>
    <n v="0.56491776100000002"/>
    <n v="-0.196982608"/>
    <n v="0.36793515300000001"/>
    <n v="-0.53940034100000001"/>
  </r>
  <r>
    <s v="Malcolm Brogdon"/>
    <s v="brogdma01"/>
    <x v="2"/>
    <s v="PO"/>
    <x v="11"/>
    <n v="407"/>
    <n v="198"/>
    <n v="2.574144531"/>
    <n v="2.6259792910000002"/>
    <n v="5.200123821"/>
    <n v="6.3812262100000003"/>
    <n v="5.7178834160000003"/>
    <n v="12.099109629999999"/>
    <n v="3.4665280580000002"/>
    <n v="3.348302484"/>
    <n v="6.8148305420000002"/>
    <n v="0.99920316099999995"/>
    <n v="0"/>
    <n v="0.99920316099999995"/>
    <n v="5.5957737520000004"/>
    <n v="2.6776121019999999"/>
    <n v="8.2733858540000007"/>
    <n v="0.26600971000000001"/>
  </r>
  <r>
    <s v="Malcolm Brogdon"/>
    <s v="brogdma01"/>
    <x v="2"/>
    <s v="RS"/>
    <x v="11"/>
    <n v="4005"/>
    <n v="1832"/>
    <n v="2.3999674620000002"/>
    <n v="0.85338095400000002"/>
    <n v="3.2533484160000001"/>
    <n v="2.5841340640000001"/>
    <n v="1.2158113699999999"/>
    <n v="3.7999454340000001"/>
    <n v="2.5334594969999999"/>
    <n v="0.913137843"/>
    <n v="3.4465973409999999"/>
    <n v="5.7707110369999999"/>
    <n v="5.7707110369999999"/>
    <n v="0"/>
    <n v="2.1485758590000001"/>
    <n v="0.93682257000000002"/>
    <n v="3.085398428"/>
    <n v="-0.37240436399999999"/>
  </r>
  <r>
    <s v="Aaron Brooks"/>
    <s v="brookaa01"/>
    <x v="3"/>
    <s v="RS"/>
    <x v="26"/>
    <n v="1457"/>
    <n v="716"/>
    <n v="0.60105214900000004"/>
    <n v="-1.0444830490000001"/>
    <n v="-0.44343090000000002"/>
    <n v="-2.1547999889999998"/>
    <n v="-0.58068269500000003"/>
    <n v="-2.7354826839999999"/>
    <n v="-1.0317699999999999E-5"/>
    <n v="-1.0270158970000001"/>
    <n v="-1.0270262139999999"/>
    <n v="0.62886199300000001"/>
    <n v="0.62886199300000001"/>
    <n v="0"/>
    <n v="0.370245977"/>
    <n v="-0.591274101"/>
    <n v="-0.22102812399999999"/>
    <n v="-8.3180704999999994E-2"/>
  </r>
  <r>
    <s v="Aaron Brooks"/>
    <s v="brookaa01"/>
    <x v="3"/>
    <s v="RS"/>
    <x v="16"/>
    <n v="1781"/>
    <n v="841"/>
    <n v="1.2794022679999999"/>
    <n v="-3.0139267539999999"/>
    <n v="-1.734524486"/>
    <n v="-1.1681649919999999"/>
    <n v="0.73942276900000004"/>
    <n v="-0.42874222400000001"/>
    <n v="0.86545244300000002"/>
    <n v="-2.388483736"/>
    <n v="-1.5230312930000001"/>
    <n v="0.530856522"/>
    <n v="0.530856522"/>
    <n v="0"/>
    <n v="0.77398756599999996"/>
    <n v="-1.9113271519999999"/>
    <n v="-1.137339586"/>
    <n v="0.79998046700000003"/>
  </r>
  <r>
    <s v="Aaron Brooks"/>
    <s v="brookaa01"/>
    <x v="4"/>
    <s v="PO"/>
    <x v="21"/>
    <n v="251"/>
    <n v="132"/>
    <n v="-4.4376667239999996"/>
    <n v="-4.9937008450000002"/>
    <n v="-9.4313675690000007"/>
    <n v="-12.12582658"/>
    <n v="-7.3438215810000003"/>
    <n v="-19.469648159999998"/>
    <n v="-6.2997977120000002"/>
    <n v="-5.835093992"/>
    <n v="-12.134891700000001"/>
    <n v="-0.64024433800000002"/>
    <n v="0"/>
    <n v="-0.64024433800000002"/>
    <n v="-3.2288317969999998"/>
    <n v="-6.0786094970000004"/>
    <n v="-9.3074412940000002"/>
    <n v="-1.719373096"/>
  </r>
  <r>
    <s v="Aaron Brooks"/>
    <s v="brookaa01"/>
    <x v="4"/>
    <s v="RS"/>
    <x v="21"/>
    <n v="3705"/>
    <n v="1885"/>
    <n v="1.460507843"/>
    <n v="-3.3834151110000001"/>
    <n v="-1.922907269"/>
    <n v="1.946823832"/>
    <n v="4.1345399999999997E-2"/>
    <n v="1.988169232"/>
    <n v="1.649498798"/>
    <n v="-2.8895184359999999"/>
    <n v="-1.2400196379999999"/>
    <n v="1.4468498999999999"/>
    <n v="1.4468498999999999"/>
    <n v="0"/>
    <n v="1.559948143"/>
    <n v="-1.940472188"/>
    <n v="-0.38052404499999998"/>
    <n v="-0.35255702700000002"/>
  </r>
  <r>
    <s v="Aaron Brooks"/>
    <s v="brookaa01"/>
    <x v="5"/>
    <s v="RS"/>
    <x v="21"/>
    <n v="2256"/>
    <n v="1108"/>
    <n v="-3.7963626E-2"/>
    <n v="-1.2552802279999999"/>
    <n v="-1.293243854"/>
    <n v="0.80691529900000003"/>
    <n v="0.66537600200000002"/>
    <n v="1.4722913010000001"/>
    <n v="0.16302260800000001"/>
    <n v="-0.92584275699999996"/>
    <n v="-0.76282014899999995"/>
    <n v="1.1199329060000001"/>
    <n v="1.1199329060000001"/>
    <n v="0"/>
    <n v="0.45803552600000003"/>
    <n v="-1.2410385100000001"/>
    <n v="-0.78300298400000001"/>
    <n v="-0.297736218"/>
  </r>
  <r>
    <s v="Aaron Brooks"/>
    <s v="brookaa01"/>
    <x v="0"/>
    <s v="PO"/>
    <x v="24"/>
    <n v="14"/>
    <n v="7"/>
    <n v="9.1606308900000002"/>
    <n v="-22.64217786"/>
    <n v="-13.48154697"/>
    <n v="26.775976660000001"/>
    <n v="-46.82446702"/>
    <n v="-20.048490359999999"/>
    <n v="13.32394715"/>
    <n v="-28.96964058"/>
    <n v="-15.64569343"/>
    <n v="-4.9026089000000002E-2"/>
    <n v="0"/>
    <n v="-4.9026089000000002E-2"/>
    <n v="8.1493457819999993"/>
    <n v="-20.244944870000001"/>
    <n v="-12.09559909"/>
    <n v="3.1032508339999998"/>
  </r>
  <r>
    <s v="Aaron Brooks"/>
    <s v="brookaa01"/>
    <x v="0"/>
    <s v="RS"/>
    <x v="24"/>
    <n v="1805"/>
    <n v="894"/>
    <n v="-0.44543692899999998"/>
    <n v="-2.8365008139999999"/>
    <n v="-3.2819377429999999"/>
    <n v="-2.2010256020000001"/>
    <n v="1.0281443509999999"/>
    <n v="-1.172881251"/>
    <n v="-0.831083935"/>
    <n v="-2.198066979"/>
    <n v="-3.0291509140000001"/>
    <n v="-0.12645087399999999"/>
    <n v="-0.12645087399999999"/>
    <n v="0"/>
    <n v="-1.3869124159999999"/>
    <n v="-2.944238151"/>
    <n v="-4.3311505669999999"/>
    <n v="-0.67417381200000004"/>
  </r>
  <r>
    <s v="Aaron Brooks"/>
    <s v="brookaa01"/>
    <x v="1"/>
    <s v="PO"/>
    <x v="13"/>
    <n v="7"/>
    <n v="3"/>
    <n v="4.0692816999999999E-2"/>
    <n v="-1.2881802600000001"/>
    <n v="-1.247487443"/>
    <n v="-18.192184189999999"/>
    <n v="26.784036109999999"/>
    <n v="8.5918519119999992"/>
    <n v="-3.8609850090000002"/>
    <n v="4.5137975810000004"/>
    <n v="0.65281257199999998"/>
    <n v="5.2710159999999999E-3"/>
    <n v="0"/>
    <n v="5.2710159999999999E-3"/>
    <n v="-4.6136125349999997"/>
    <n v="-4.234911308"/>
    <n v="-8.8485238430000006"/>
    <n v="-1.8278874789999999"/>
  </r>
  <r>
    <s v="Aaron Brooks"/>
    <s v="brookaa01"/>
    <x v="1"/>
    <s v="RS"/>
    <x v="13"/>
    <n v="397"/>
    <n v="189"/>
    <n v="-0.74661679800000003"/>
    <n v="-4.7147306929999999"/>
    <n v="-5.4613474909999997"/>
    <n v="-5.0642158669999997"/>
    <n v="-5.331152168"/>
    <n v="-10.39536803"/>
    <n v="-1.7657526139999999"/>
    <n v="-5.1159176999999998"/>
    <n v="-6.881670314"/>
    <n v="-0.397393094"/>
    <n v="-0.397393094"/>
    <n v="0"/>
    <n v="-1.1868779920000001"/>
    <n v="-4.3157897829999996"/>
    <n v="-5.5026677749999999"/>
    <n v="-0.25266326900000002"/>
  </r>
  <r>
    <s v="Dillon Brooks"/>
    <s v="brookdi01"/>
    <x v="1"/>
    <s v="RS"/>
    <x v="8"/>
    <n v="4695"/>
    <n v="2350"/>
    <n v="-1.6456250370000001"/>
    <n v="0.32697446299999999"/>
    <n v="-1.3186505740000001"/>
    <n v="-0.92169665599999995"/>
    <n v="1.1860652039999999"/>
    <n v="0.26436854799999998"/>
    <n v="-1.540814712"/>
    <n v="0.55658067200000005"/>
    <n v="-0.98423404000000003"/>
    <n v="2.1166659999999999"/>
    <n v="2.1166659999999999"/>
    <n v="0"/>
    <n v="-1.751028858"/>
    <n v="1.1100078879999999"/>
    <n v="-0.64102097000000002"/>
    <n v="-2.0354377E-2"/>
  </r>
  <r>
    <s v="Dillon Brooks"/>
    <s v="brookdi01"/>
    <x v="2"/>
    <s v="RS"/>
    <x v="8"/>
    <n v="672"/>
    <n v="330"/>
    <n v="-3.6196325260000002"/>
    <n v="-1.6125727969999999"/>
    <n v="-5.2322053220000004"/>
    <n v="-0.11873740300000001"/>
    <n v="-0.97552720900000001"/>
    <n v="-1.0942646119999999"/>
    <n v="-3.0576213380000001"/>
    <n v="-1.6199267989999999"/>
    <n v="-4.6775481369999996"/>
    <n v="-0.32591266000000002"/>
    <n v="-0.32591266000000002"/>
    <n v="0"/>
    <n v="-3.5893911190000001"/>
    <n v="-0.86310426699999998"/>
    <n v="-4.4524953859999998"/>
    <n v="0.43307659100000001"/>
  </r>
  <r>
    <s v="MarShon Brooks"/>
    <s v="brookma01"/>
    <x v="3"/>
    <s v="RS"/>
    <x v="29"/>
    <n v="483"/>
    <n v="228"/>
    <n v="1.237995349"/>
    <n v="-0.48694710099999999"/>
    <n v="0.751048249"/>
    <n v="5.0178987089999998"/>
    <n v="-1.6260459570000001"/>
    <n v="3.3918527520000001"/>
    <n v="2.155373247"/>
    <n v="-0.70907785099999998"/>
    <n v="1.446295396"/>
    <n v="0.49101661299999999"/>
    <n v="0.49101661299999999"/>
    <n v="0"/>
    <n v="1.0906785880000001"/>
    <n v="-1.2662960130000001"/>
    <n v="-0.17561742499999999"/>
    <n v="0.56590338399999995"/>
  </r>
  <r>
    <s v="MarShon Brooks"/>
    <s v="brookma01"/>
    <x v="3"/>
    <s v="RS"/>
    <x v="28"/>
    <n v="34"/>
    <n v="15"/>
    <n v="-1.9028148439999999"/>
    <n v="14.146338999999999"/>
    <n v="12.24352416"/>
    <n v="-14.62489186"/>
    <n v="17.763500220000001"/>
    <n v="3.1386083619999998"/>
    <n v="-4.8813025080000001"/>
    <n v="15.63647849"/>
    <n v="10.75517599"/>
    <n v="0.103012404"/>
    <n v="0.103012404"/>
    <n v="0"/>
    <n v="-1.620879151"/>
    <n v="10.03985097"/>
    <n v="8.4189718189999994"/>
    <n v="-0.31803700899999998"/>
  </r>
  <r>
    <s v="MarShon Brooks"/>
    <s v="brookma01"/>
    <x v="3"/>
    <s v="RS"/>
    <x v="23"/>
    <n v="156"/>
    <n v="73"/>
    <n v="-5.3969594499999998"/>
    <n v="-2.7177273930000001"/>
    <n v="-8.1146868439999995"/>
    <n v="-6.6460696749999997"/>
    <n v="12.835274460000001"/>
    <n v="6.1892047809999999"/>
    <n v="-5.9061413140000001"/>
    <n v="0.42453481199999998"/>
    <n v="-5.481606502"/>
    <n v="-0.10297026200000001"/>
    <n v="-0.10297026200000001"/>
    <n v="0"/>
    <n v="-4.7699160589999998"/>
    <n v="-3.6263063849999999"/>
    <n v="-8.3962224429999992"/>
    <n v="1.162121588"/>
  </r>
  <r>
    <s v="MarShon Brooks"/>
    <s v="brookma01"/>
    <x v="1"/>
    <s v="RS"/>
    <x v="8"/>
    <n v="394"/>
    <n v="193"/>
    <n v="8.4001585369999994"/>
    <n v="-0.69989542999999999"/>
    <n v="7.7002631069999996"/>
    <n v="8.5471837169999993"/>
    <n v="-6.5062085039999999"/>
    <n v="2.0409752129999998"/>
    <n v="9.0574227179999998"/>
    <n v="-1.907269501"/>
    <n v="7.1501532169999997"/>
    <n v="0.97293343700000001"/>
    <n v="0.97293343700000001"/>
    <n v="0"/>
    <n v="7.4695102389999999"/>
    <n v="-1.843375609"/>
    <n v="5.6261346300000001"/>
    <n v="-0.19545017200000001"/>
  </r>
  <r>
    <s v="MarShon Brooks"/>
    <s v="brookma01"/>
    <x v="2"/>
    <s v="RS"/>
    <x v="8"/>
    <n v="783"/>
    <n v="387"/>
    <n v="-1.64009037"/>
    <n v="-1.4775857809999999"/>
    <n v="-3.117676151"/>
    <n v="-2.0249968900000002"/>
    <n v="-0.32014636200000002"/>
    <n v="-2.3451432520000002"/>
    <n v="-1.7444761529999999"/>
    <n v="-1.344738169"/>
    <n v="-3.0892143220000001"/>
    <n v="-6.6091730000000001E-2"/>
    <n v="-6.6091730000000001E-2"/>
    <n v="0"/>
    <n v="-1.9559624259999999"/>
    <n v="-1.774653048"/>
    <n v="-3.7306154739999999"/>
    <n v="-1.34702298"/>
  </r>
  <r>
    <s v="Anthony Brown"/>
    <s v="brownan02"/>
    <x v="5"/>
    <s v="RS"/>
    <x v="29"/>
    <n v="1210"/>
    <n v="599"/>
    <n v="-3.915252271"/>
    <n v="-0.49466314"/>
    <n v="-4.4099154110000001"/>
    <n v="-1.1074996749999999"/>
    <n v="4.3517949360000001"/>
    <n v="3.244295261"/>
    <n v="-3.576653012"/>
    <n v="0.57687211900000002"/>
    <n v="-2.9997808940000001"/>
    <n v="-7.5920123000000006E-2"/>
    <n v="-7.5920123000000006E-2"/>
    <n v="0"/>
    <n v="-4.0255522160000003"/>
    <n v="-0.702526651"/>
    <n v="-4.7280788669999998"/>
    <n v="-0.53166928199999997"/>
  </r>
  <r>
    <s v="Anthony Brown"/>
    <s v="brownan02"/>
    <x v="0"/>
    <s v="RS"/>
    <x v="14"/>
    <n v="31"/>
    <n v="16"/>
    <n v="-0.48470850399999998"/>
    <n v="4.0564546229999996"/>
    <n v="3.5717461190000002"/>
    <n v="30.235881760000002"/>
    <n v="0.56311935300000004"/>
    <n v="30.79900112"/>
    <n v="6.0841521609999996"/>
    <n v="3.7067374260000001"/>
    <n v="9.7908895880000006"/>
    <n v="0.100603573"/>
    <n v="0.100603573"/>
    <n v="0"/>
    <n v="4.2875320649999997"/>
    <n v="3.2406673979999998"/>
    <n v="7.5281994640000001"/>
    <n v="-1.6961562539999999"/>
  </r>
  <r>
    <s v="Anthony Brown"/>
    <s v="brownan02"/>
    <x v="0"/>
    <s v="RS"/>
    <x v="17"/>
    <n v="286"/>
    <n v="143"/>
    <n v="-4.4078043520000003"/>
    <n v="-9.1625748000000007E-2"/>
    <n v="-4.4994300999999997"/>
    <n v="-4.189628248"/>
    <n v="0.45659093699999997"/>
    <n v="-3.7330373109999999"/>
    <n v="-4.5939035060000002"/>
    <n v="-3.965072E-3"/>
    <n v="-4.5978685779999999"/>
    <n v="-0.13463644399999999"/>
    <n v="-0.13463644399999999"/>
    <n v="0"/>
    <n v="-3.6808541909999999"/>
    <n v="0.15089846800000001"/>
    <n v="-3.5299557240000001"/>
    <n v="-0.13202666900000001"/>
  </r>
  <r>
    <s v="Anthony Brown"/>
    <s v="brownan02"/>
    <x v="1"/>
    <s v="RS"/>
    <x v="13"/>
    <n v="11"/>
    <n v="4"/>
    <n v="18.190544989999999"/>
    <n v="-0.72312267200000002"/>
    <n v="17.467422320000001"/>
    <n v="15.000492639999999"/>
    <n v="13.969814749999999"/>
    <n v="28.970307389999999"/>
    <n v="18.715617630000001"/>
    <n v="2.426714848"/>
    <n v="21.14233248"/>
    <n v="4.9560381000000001E-2"/>
    <n v="4.9560381000000001E-2"/>
    <n v="0"/>
    <n v="14.292475019999999"/>
    <n v="-1.883669936"/>
    <n v="12.40880508"/>
    <n v="1.629371903"/>
  </r>
  <r>
    <s v="Bobby Brown"/>
    <s v="brownbo02"/>
    <x v="0"/>
    <s v="PO"/>
    <x v="26"/>
    <n v="46"/>
    <n v="22"/>
    <n v="11.90126321"/>
    <n v="1.1507224199999999"/>
    <n v="13.051985630000001"/>
    <n v="-2.5365118440000001"/>
    <n v="6.1043301899999998"/>
    <n v="3.5678183450000001"/>
    <n v="9.5993090569999993"/>
    <n v="2.28666262"/>
    <n v="11.885971680000001"/>
    <n v="0.167598731"/>
    <n v="0"/>
    <n v="0.167598731"/>
    <n v="11.912520839999999"/>
    <n v="-3.522549245"/>
    <n v="8.3899715960000005"/>
    <n v="-1.0450289509999999"/>
  </r>
  <r>
    <s v="Bobby Brown"/>
    <s v="brownbo02"/>
    <x v="0"/>
    <s v="RS"/>
    <x v="26"/>
    <n v="271"/>
    <n v="123"/>
    <n v="-0.117564696"/>
    <n v="-3.977718367"/>
    <n v="-4.0952830630000001"/>
    <n v="-4.2669066349999998"/>
    <n v="-4.4288882520000001"/>
    <n v="-8.695794888"/>
    <n v="-1.096782835"/>
    <n v="-4.352752723"/>
    <n v="-5.449535558"/>
    <n v="-0.16875491200000001"/>
    <n v="-0.16875491200000001"/>
    <n v="0"/>
    <n v="-0.82452390399999997"/>
    <n v="-6.5315614139999996"/>
    <n v="-7.3560853179999999"/>
    <n v="-0.37830954500000002"/>
  </r>
  <r>
    <s v="Bobby Brown"/>
    <s v="brownbo02"/>
    <x v="1"/>
    <s v="RS"/>
    <x v="26"/>
    <n v="246"/>
    <n v="115"/>
    <n v="-6.5156343640000003"/>
    <n v="-4.9503876340000001"/>
    <n v="-11.466022000000001"/>
    <n v="-10.516962980000001"/>
    <n v="-7.951106469"/>
    <n v="-18.468069450000002"/>
    <n v="-7.8658895229999999"/>
    <n v="-5.9457922310000004"/>
    <n v="-13.81168175"/>
    <n v="-0.65115259400000003"/>
    <n v="-0.65115259400000003"/>
    <n v="0"/>
    <n v="-4.7968086860000003"/>
    <n v="-6.7953070159999998"/>
    <n v="-11.592115700000001"/>
    <n v="0.32563137599999997"/>
  </r>
  <r>
    <s v="Bruce Brown"/>
    <s v="brownbr01"/>
    <x v="2"/>
    <s v="PO"/>
    <x v="27"/>
    <n v="122"/>
    <n v="57"/>
    <n v="-3.9510842039999998"/>
    <n v="2.050911406"/>
    <n v="-1.9001727989999999"/>
    <n v="-3.844242027"/>
    <n v="-0.13822098199999999"/>
    <n v="-3.9824630089999999"/>
    <n v="-4.199171013"/>
    <n v="1.8430129079999999"/>
    <n v="-2.356158105"/>
    <n v="1.1796421E-2"/>
    <n v="0"/>
    <n v="1.1796421E-2"/>
    <n v="-1.599348488"/>
    <n v="-0.24493316900000001"/>
    <n v="-1.8442816580000001"/>
    <n v="-0.13664471"/>
  </r>
  <r>
    <s v="Bruce Brown"/>
    <s v="brownbr01"/>
    <x v="2"/>
    <s v="RS"/>
    <x v="27"/>
    <n v="2991"/>
    <n v="1449"/>
    <n v="-2.8458731949999998"/>
    <n v="2.3321294909999999"/>
    <n v="-0.51374370499999999"/>
    <n v="-1.2783069119999999"/>
    <n v="2.241370753"/>
    <n v="0.96306384099999998"/>
    <n v="-2.6893057260000002"/>
    <n v="2.4372303610000001"/>
    <n v="-0.252075365"/>
    <n v="1.832926324"/>
    <n v="1.832926324"/>
    <n v="0"/>
    <n v="-3.3032504039999999"/>
    <n v="1.853150254"/>
    <n v="-1.450100151"/>
    <n v="-0.75822031199999995"/>
  </r>
  <r>
    <s v="Jabari Brown"/>
    <s v="brownja01"/>
    <x v="4"/>
    <s v="RS"/>
    <x v="29"/>
    <n v="1132"/>
    <n v="568"/>
    <n v="-2.354364753"/>
    <n v="-4.922574977"/>
    <n v="-7.2769397299999996"/>
    <n v="-3.181780555"/>
    <n v="-3.9960967900000002"/>
    <n v="-7.1778773459999998"/>
    <n v="-2.6330493320000001"/>
    <n v="-4.9738300659999997"/>
    <n v="-7.6068793980000002"/>
    <n v="-1.407179121"/>
    <n v="-1.407179121"/>
    <n v="0"/>
    <n v="-3.9246659620000002"/>
    <n v="-5.3802396540000004"/>
    <n v="-9.3049056149999991"/>
    <n v="-2.1355401E-2"/>
  </r>
  <r>
    <s v="Jaylen Brown"/>
    <s v="brownja02"/>
    <x v="0"/>
    <s v="PO"/>
    <x v="23"/>
    <n v="439"/>
    <n v="215"/>
    <n v="-2.989725639"/>
    <n v="-1.820547409"/>
    <n v="-4.8102730490000001"/>
    <n v="-2.2669139309999999"/>
    <n v="3.1875168010000001"/>
    <n v="0.92060286999999996"/>
    <n v="-3.0209225540000002"/>
    <n v="-0.85156080899999997"/>
    <n v="-3.8724833639999998"/>
    <n v="-0.128182294"/>
    <n v="0"/>
    <n v="-0.128182294"/>
    <n v="-4.0186366820000003"/>
    <n v="-2.4543247959999999"/>
    <n v="-6.4729614780000002"/>
    <n v="0.90693591100000004"/>
  </r>
  <r>
    <s v="Jaylen Brown"/>
    <s v="brownja02"/>
    <x v="0"/>
    <s v="RS"/>
    <x v="23"/>
    <n v="2768"/>
    <n v="1341"/>
    <n v="-2.5671981970000002"/>
    <n v="-0.700713951"/>
    <n v="-3.2679121470000001"/>
    <n v="-5.4990053830000001"/>
    <n v="0.96336296099999996"/>
    <n v="-4.5356424229999996"/>
    <n v="-3.3697084340000001"/>
    <n v="-0.395234637"/>
    <n v="-3.7649430709999998"/>
    <n v="-0.69361410000000001"/>
    <n v="-0.69361410000000001"/>
    <n v="0"/>
    <n v="-3.3556351430000002"/>
    <n v="-1.0469947989999999"/>
    <n v="-4.4026299409999998"/>
    <n v="-0.11128747899999999"/>
  </r>
  <r>
    <s v="Jaylen Brown"/>
    <s v="brownja02"/>
    <x v="1"/>
    <s v="PO"/>
    <x v="23"/>
    <n v="1148"/>
    <n v="583"/>
    <n v="1.959447744"/>
    <n v="2.022017006"/>
    <n v="3.9814647500000002"/>
    <n v="0.246461873"/>
    <n v="-2.6691000219999998"/>
    <n v="-2.42263815"/>
    <n v="1.6996549009999999"/>
    <n v="1.1330380280000001"/>
    <n v="2.8326929289999998"/>
    <n v="1.720819546"/>
    <n v="0"/>
    <n v="1.720819546"/>
    <n v="-1.1631335220000001"/>
    <n v="1.1041544459999999"/>
    <n v="-5.8979074999999999E-2"/>
    <n v="0.46651544499999997"/>
  </r>
  <r>
    <s v="Jaylen Brown"/>
    <s v="brownja02"/>
    <x v="1"/>
    <s v="RS"/>
    <x v="23"/>
    <n v="4377"/>
    <n v="2152"/>
    <n v="-0.43675848299999998"/>
    <n v="0.97263441299999998"/>
    <n v="0.53587593"/>
    <n v="3.0384495170000001"/>
    <n v="2.135556062"/>
    <n v="5.1740055790000001"/>
    <n v="0.27698321300000001"/>
    <n v="1.2284478990000001"/>
    <n v="1.505431111"/>
    <n v="4.6936976010000002"/>
    <n v="4.6936976010000002"/>
    <n v="0"/>
    <n v="-0.111150189"/>
    <n v="1.4774310740000001"/>
    <n v="1.3662808849999999"/>
    <n v="0.455304559"/>
  </r>
  <r>
    <s v="Jaylen Brown"/>
    <s v="brownja02"/>
    <x v="2"/>
    <s v="PO"/>
    <x v="23"/>
    <n v="588"/>
    <n v="274"/>
    <n v="-0.61374684400000001"/>
    <n v="-0.97601734900000003"/>
    <n v="-1.5897641929999999"/>
    <n v="-7.0480494140000003"/>
    <n v="-3.0707718449999999"/>
    <n v="-10.118821260000001"/>
    <n v="-1.989507291"/>
    <n v="-1.5390702300000001"/>
    <n v="-3.5285775209999999"/>
    <n v="-0.11367192"/>
    <n v="0"/>
    <n v="-0.11367192"/>
    <n v="-0.40808363600000003"/>
    <n v="-1.5956220940000001"/>
    <n v="-2.0037057300000001"/>
    <n v="1.2554399490000001"/>
  </r>
  <r>
    <s v="Jaylen Brown"/>
    <s v="brownja02"/>
    <x v="2"/>
    <s v="RS"/>
    <x v="23"/>
    <n v="4071"/>
    <n v="1913"/>
    <n v="-1.288957106"/>
    <n v="0.51322733899999995"/>
    <n v="-0.77572976800000004"/>
    <n v="-2.5300429050000002"/>
    <n v="0.39484414200000001"/>
    <n v="-2.135198763"/>
    <n v="-1.6611024059999999"/>
    <n v="0.48704586700000002"/>
    <n v="-1.174056539"/>
    <n v="1.5444747109999999"/>
    <n v="1.5444747109999999"/>
    <n v="0"/>
    <n v="-1.219563921"/>
    <n v="1.072418987"/>
    <n v="-0.14714493400000001"/>
    <n v="0.41967790199999999"/>
  </r>
  <r>
    <s v="Lorenzo Brown"/>
    <s v="brownlo01"/>
    <x v="3"/>
    <s v="RS"/>
    <x v="18"/>
    <n v="486"/>
    <n v="224"/>
    <n v="-2.4320686180000002"/>
    <n v="2.3494146790000001"/>
    <n v="-8.2653938999999996E-2"/>
    <n v="-3.4979358070000002"/>
    <n v="6.3239872439999996"/>
    <n v="2.8260514369999998"/>
    <n v="-2.6720298979999999"/>
    <n v="3.4176861920000001"/>
    <n v="0.745656294"/>
    <n v="0.39926431000000001"/>
    <n v="0.39926431000000001"/>
    <n v="0"/>
    <n v="-3.3065939850000001"/>
    <n v="0.94101477899999997"/>
    <n v="-2.365579206"/>
    <n v="-5.6677553999999998E-2"/>
  </r>
  <r>
    <s v="Lorenzo Brown"/>
    <s v="brownlo01"/>
    <x v="4"/>
    <s v="RS"/>
    <x v="13"/>
    <n v="1081"/>
    <n v="549"/>
    <n v="-2.2101969559999999"/>
    <n v="3.8949769000000002E-2"/>
    <n v="-2.1712471870000001"/>
    <n v="0.83122921500000002"/>
    <n v="-2.4173912"/>
    <n v="-1.5861619849999999"/>
    <n v="-1.69548265"/>
    <n v="-0.37292134300000002"/>
    <n v="-2.068403993"/>
    <n v="0.18973116300000001"/>
    <n v="0.18973116300000001"/>
    <n v="0"/>
    <n v="-1.9815859650000001"/>
    <n v="-0.24297808500000001"/>
    <n v="-2.2245640500000001"/>
    <n v="-0.59458122000000002"/>
  </r>
  <r>
    <s v="Lorenzo Brown"/>
    <s v="brownlo01"/>
    <x v="5"/>
    <s v="RS"/>
    <x v="6"/>
    <n v="127"/>
    <n v="61"/>
    <n v="-2.9943007260000001"/>
    <n v="-4.1038400179999996"/>
    <n v="-7.0981407440000002"/>
    <n v="-4.7544350780000002"/>
    <n v="-9.0676413559999993"/>
    <n v="-13.822076429999999"/>
    <n v="-3.4494410480000002"/>
    <n v="-5.3384125899999999"/>
    <n v="-8.7878536389999997"/>
    <n v="-0.18645054799999999"/>
    <n v="-0.18645054799999999"/>
    <n v="0"/>
    <n v="-2.9836176970000001"/>
    <n v="-5.3790755409999997"/>
    <n v="-8.3626932370000002"/>
    <n v="-0.75955059800000002"/>
  </r>
  <r>
    <s v="Lorenzo Brown"/>
    <s v="brownlo01"/>
    <x v="1"/>
    <s v="PO"/>
    <x v="1"/>
    <n v="56"/>
    <n v="29"/>
    <n v="-6.1425568510000002"/>
    <n v="-1.7698013749999999"/>
    <n v="-7.9123582260000003"/>
    <n v="-12.20299752"/>
    <n v="-5.4056431380000003"/>
    <n v="-17.608640650000002"/>
    <n v="-7.8022202920000003"/>
    <n v="-2.5655333260000002"/>
    <n v="-10.36775362"/>
    <n v="-0.115720385"/>
    <n v="0"/>
    <n v="-0.115720385"/>
    <n v="-6.8876739359999997"/>
    <n v="-6.150533019"/>
    <n v="-13.038206949999999"/>
    <n v="-0.44053171800000002"/>
  </r>
  <r>
    <s v="Lorenzo Brown"/>
    <s v="brownlo01"/>
    <x v="1"/>
    <s v="RS"/>
    <x v="1"/>
    <n v="274"/>
    <n v="139"/>
    <n v="-2.2375455180000001"/>
    <n v="3.064300362"/>
    <n v="0.82675484499999996"/>
    <n v="-1.3139860329999999"/>
    <n v="9.4480861970000003"/>
    <n v="8.1341001639999995"/>
    <n v="-2.23867108"/>
    <n v="4.5358701750000003"/>
    <n v="2.2971990949999999"/>
    <n v="0.352099043"/>
    <n v="0.352099043"/>
    <n v="0"/>
    <n v="-1.5526245919999999"/>
    <n v="2.3254205749999999"/>
    <n v="0.77279598199999999"/>
    <n v="-1.6176918920000001"/>
  </r>
  <r>
    <s v="Lorenzo Brown"/>
    <s v="brownlo01"/>
    <x v="2"/>
    <s v="RS"/>
    <x v="1"/>
    <n v="461"/>
    <n v="212"/>
    <n v="-3.301166947"/>
    <n v="0.14090196199999999"/>
    <n v="-3.160264985"/>
    <n v="-8.9866179119999998"/>
    <n v="4.7724971270000003"/>
    <n v="-4.2141207850000004"/>
    <n v="-4.739669439"/>
    <n v="1.0664111510000001"/>
    <n v="-3.6732582890000001"/>
    <n v="-0.100581954"/>
    <n v="-0.100581954"/>
    <n v="0"/>
    <n v="-4.1292356940000001"/>
    <n v="-2.9443101999999999E-2"/>
    <n v="-4.1586787950000002"/>
    <n v="0.73491662499999999"/>
  </r>
  <r>
    <s v="Markel Brown"/>
    <s v="brownma02"/>
    <x v="4"/>
    <s v="PO"/>
    <x v="5"/>
    <n v="19"/>
    <n v="10"/>
    <n v="-3.9422104519999999"/>
    <n v="13.6729176"/>
    <n v="9.7307071450000002"/>
    <n v="-13.94092384"/>
    <n v="-9.5440442010000002"/>
    <n v="-23.484968039999998"/>
    <n v="-6.2530890020000003"/>
    <n v="9.6653992439999996"/>
    <n v="3.4123102420000002"/>
    <n v="3.3088073000000003E-2"/>
    <n v="0"/>
    <n v="3.3088073000000003E-2"/>
    <n v="-6.5895477539999998"/>
    <n v="5.5952747839999999"/>
    <n v="-0.99427297000000003"/>
    <n v="1.9699628929999999"/>
  </r>
  <r>
    <s v="Markel Brown"/>
    <s v="brownma02"/>
    <x v="4"/>
    <s v="RS"/>
    <x v="5"/>
    <n v="1567"/>
    <n v="781"/>
    <n v="-1.689640448"/>
    <n v="0.17438567899999999"/>
    <n v="-1.515254769"/>
    <n v="1.5583652910000001"/>
    <n v="-2.9824674660000001"/>
    <n v="-1.424102175"/>
    <n v="-1.0914096579999999"/>
    <n v="-0.44241950800000002"/>
    <n v="-1.5338291660000001"/>
    <n v="0.48682594000000001"/>
    <n v="0.48682594000000001"/>
    <n v="0"/>
    <n v="-1.404082158"/>
    <n v="-0.73253087299999997"/>
    <n v="-2.136613031"/>
    <n v="0.43988711899999999"/>
  </r>
  <r>
    <s v="Markel Brown"/>
    <s v="brownma02"/>
    <x v="5"/>
    <s v="RS"/>
    <x v="5"/>
    <n v="2001"/>
    <n v="982"/>
    <n v="-0.97344952500000004"/>
    <n v="-2.6467140659999999"/>
    <n v="-3.6201635909999998"/>
    <n v="-0.13933132200000001"/>
    <n v="-5.1434286929999997"/>
    <n v="-5.282760015"/>
    <n v="-0.80405998700000003"/>
    <n v="-3.265191535"/>
    <n v="-4.0692515220000001"/>
    <n v="-0.66637443399999996"/>
    <n v="-0.66637443399999996"/>
    <n v="0"/>
    <n v="-0.74915526499999996"/>
    <n v="-3.6442896509999998"/>
    <n v="-4.3934449170000001"/>
    <n v="0.79942280799999998"/>
  </r>
  <r>
    <s v="Markel Brown"/>
    <s v="brownma02"/>
    <x v="1"/>
    <s v="RS"/>
    <x v="26"/>
    <n v="63"/>
    <n v="31"/>
    <n v="-4.7014589669999998"/>
    <n v="1.3944741540000001"/>
    <n v="-3.3069848130000001"/>
    <n v="-8.3103232039999995"/>
    <n v="-8.6202513039999999"/>
    <n v="-16.93057451"/>
    <n v="-5.882058271"/>
    <n v="-0.68738553999999996"/>
    <n v="-6.5694438110000002"/>
    <n v="-6.1215784000000002E-2"/>
    <n v="-6.1215784000000002E-2"/>
    <n v="0"/>
    <n v="-3.0923898049999998"/>
    <n v="-1.0817943699999999"/>
    <n v="-4.1741841749999997"/>
    <n v="1.324658492"/>
  </r>
  <r>
    <s v="Shannon Brown"/>
    <s v="brownsh01"/>
    <x v="3"/>
    <s v="RS"/>
    <x v="20"/>
    <n v="214"/>
    <n v="103"/>
    <n v="-9.2449033469999993"/>
    <n v="-0.61560696299999995"/>
    <n v="-9.8605103100000004"/>
    <n v="-10.64811989"/>
    <n v="-2.9631512689999999"/>
    <n v="-13.611271159999999"/>
    <n v="-10.11991744"/>
    <n v="-1.1984738779999999"/>
    <n v="-11.318391310000001"/>
    <n v="-0.45340075499999999"/>
    <n v="-0.45340075499999999"/>
    <n v="0"/>
    <n v="-9.3875882669999999"/>
    <n v="-1.8141988410000001"/>
    <n v="-11.20178711"/>
    <n v="0.66602186699999999"/>
  </r>
  <r>
    <s v="Shannon Brown"/>
    <s v="brownsh01"/>
    <x v="3"/>
    <s v="RS"/>
    <x v="3"/>
    <n v="308"/>
    <n v="148"/>
    <n v="-5.3961002569999996"/>
    <n v="-1.306550903"/>
    <n v="-6.7026511590000002"/>
    <n v="-6.2599071720000001"/>
    <n v="-2.081661472"/>
    <n v="-8.3415686440000005"/>
    <n v="-5.9146943539999999"/>
    <n v="-1.517186256"/>
    <n v="-7.4318806100000003"/>
    <n v="-0.35410756500000001"/>
    <n v="-0.35410756500000001"/>
    <n v="0"/>
    <n v="-5.0688259499999999"/>
    <n v="-1.637226319"/>
    <n v="-6.7060522689999997"/>
    <n v="0.15753083100000001"/>
  </r>
  <r>
    <s v="Shannon Brown"/>
    <s v="brownsh01"/>
    <x v="4"/>
    <s v="RS"/>
    <x v="9"/>
    <n v="171"/>
    <n v="89"/>
    <n v="-4.3808551680000001"/>
    <n v="-1.326979181"/>
    <n v="-5.7078343489999996"/>
    <n v="1.9060123309999999"/>
    <n v="-7.5875276810000001"/>
    <n v="-5.6815153499999997"/>
    <n v="-3.3358557449999999"/>
    <n v="-2.679069449"/>
    <n v="-6.0149251939999999"/>
    <n v="-0.147242765"/>
    <n v="-0.147242765"/>
    <n v="0"/>
    <n v="-3.5650753750000002"/>
    <n v="-2.18734553"/>
    <n v="-5.7524209050000001"/>
    <n v="-0.65349581099999998"/>
  </r>
  <r>
    <s v="Sterling Brown"/>
    <s v="brownst02"/>
    <x v="1"/>
    <s v="PO"/>
    <x v="11"/>
    <n v="25"/>
    <n v="13"/>
    <n v="3.5301036080000001"/>
    <n v="-14.41199181"/>
    <n v="-10.88188821"/>
    <n v="17.106319280000001"/>
    <n v="-13.46415292"/>
    <n v="3.6421663610000001"/>
    <n v="6.5066068650000002"/>
    <n v="-15.174539830000001"/>
    <n v="-8.6679329700000007"/>
    <n v="-4.0846492999999998E-2"/>
    <n v="0"/>
    <n v="-4.0846492999999998E-2"/>
    <n v="7.0958089559999999"/>
    <n v="-13.20532964"/>
    <n v="-6.1095206849999997"/>
    <n v="0.87772020900000003"/>
  </r>
  <r>
    <s v="Sterling Brown"/>
    <s v="brownst02"/>
    <x v="1"/>
    <s v="RS"/>
    <x v="11"/>
    <n v="1582"/>
    <n v="776"/>
    <n v="-2.3185580670000001"/>
    <n v="-0.18737758900000001"/>
    <n v="-2.5059356570000002"/>
    <n v="-3.6913033770000001"/>
    <n v="0.87216619100000004"/>
    <n v="-2.8191371859999999"/>
    <n v="-2.7656169419999999"/>
    <n v="4.7654769999999999E-2"/>
    <n v="-2.7179621730000001"/>
    <n v="1.2629968E-2"/>
    <n v="1.2629968E-2"/>
    <n v="0"/>
    <n v="-2.8819600410000001"/>
    <n v="-8.1814725000000005E-2"/>
    <n v="-2.9637747669999999"/>
    <n v="-0.42461068699999999"/>
  </r>
  <r>
    <s v="Sterling Brown"/>
    <s v="brownst02"/>
    <x v="2"/>
    <s v="PO"/>
    <x v="11"/>
    <n v="354"/>
    <n v="162"/>
    <n v="-1.3197909029999999"/>
    <n v="-0.13754714500000001"/>
    <n v="-1.4573380490000001"/>
    <n v="-0.34952892400000002"/>
    <n v="1.663534115"/>
    <n v="1.3140051909999999"/>
    <n v="-1.2959775440000001"/>
    <n v="0.15933151600000001"/>
    <n v="-1.1366460279999999"/>
    <n v="0.13818498200000001"/>
    <n v="0"/>
    <n v="0.13818498200000001"/>
    <n v="-0.77590076799999996"/>
    <n v="-0.30140229699999999"/>
    <n v="-1.0773030649999999"/>
    <n v="0.47391314899999998"/>
  </r>
  <r>
    <s v="Sterling Brown"/>
    <s v="brownst02"/>
    <x v="2"/>
    <s v="RS"/>
    <x v="11"/>
    <n v="2277"/>
    <n v="1034"/>
    <n v="-1.420553261"/>
    <n v="-1.046923694"/>
    <n v="-2.467476955"/>
    <n v="-4.0317182130000004"/>
    <n v="-1.402294688"/>
    <n v="-5.434012901"/>
    <n v="-2.0894048139999999"/>
    <n v="-1.261254498"/>
    <n v="-3.3506593119999999"/>
    <n v="-0.31694861400000002"/>
    <n v="-0.31694861400000002"/>
    <n v="0"/>
    <n v="-1.815686259"/>
    <n v="-1.2666868090000001"/>
    <n v="-3.0823730679999999"/>
    <n v="2.3386992999999998E-2"/>
  </r>
  <r>
    <s v="Troy Brown Jr."/>
    <s v="browntr01"/>
    <x v="2"/>
    <s v="RS"/>
    <x v="25"/>
    <n v="1567"/>
    <n v="730"/>
    <n v="-1.905490852"/>
    <n v="-2.26713436"/>
    <n v="-4.1726252119999998"/>
    <n v="0.15235494799999999"/>
    <n v="-0.40292818600000002"/>
    <n v="-0.25057323799999998"/>
    <n v="-1.595157892"/>
    <n v="-1.95482749"/>
    <n v="-3.549985382"/>
    <n v="-0.29725383"/>
    <n v="-0.29725383"/>
    <n v="0"/>
    <n v="-1.7673140469999999"/>
    <n v="-2.7755812020000001"/>
    <n v="-4.5428952489999999"/>
    <n v="-0.23858668099999999"/>
  </r>
  <r>
    <s v="Jalen Brunson"/>
    <s v="brunsja01"/>
    <x v="2"/>
    <s v="RS"/>
    <x v="4"/>
    <n v="3329"/>
    <n v="1591"/>
    <n v="8.6482845000000003E-2"/>
    <n v="-0.50053038999999999"/>
    <n v="-0.41404754500000002"/>
    <n v="-0.22364404399999999"/>
    <n v="-0.914330278"/>
    <n v="-1.137974322"/>
    <n v="3.9293722000000003E-2"/>
    <n v="-0.61670288699999998"/>
    <n v="-0.57740916499999995"/>
    <n v="1.760218389"/>
    <n v="1.760218389"/>
    <n v="0"/>
    <n v="-0.532250522"/>
    <n v="-0.39157541899999998"/>
    <n v="-0.92382594100000004"/>
    <n v="-0.192717215"/>
  </r>
  <r>
    <s v="Nicolas Brussino"/>
    <s v="brussni01"/>
    <x v="0"/>
    <s v="RS"/>
    <x v="4"/>
    <n v="1047"/>
    <n v="521"/>
    <n v="-1.2582201399999999"/>
    <n v="-2.904320217"/>
    <n v="-4.1625403560000001"/>
    <n v="-3.1083457879999998"/>
    <n v="-3.1240278130000001"/>
    <n v="-6.2323736009999999"/>
    <n v="-1.6569359939999999"/>
    <n v="-3.1215457419999999"/>
    <n v="-4.7784817359999998"/>
    <n v="-0.54246370099999996"/>
    <n v="-0.54246370099999996"/>
    <n v="0"/>
    <n v="-1.030691872"/>
    <n v="-3.1648247189999998"/>
    <n v="-4.1955165909999996"/>
    <n v="0.593866797"/>
  </r>
  <r>
    <s v="Nicolas Brussino"/>
    <s v="brussni01"/>
    <x v="1"/>
    <s v="RS"/>
    <x v="7"/>
    <n v="21"/>
    <n v="10"/>
    <n v="-11.89948251"/>
    <n v="-5.2836126139999999"/>
    <n v="-17.183095120000001"/>
    <n v="14.090387550000001"/>
    <n v="41.255409450000002"/>
    <n v="55.345796999999997"/>
    <n v="-7.1304719240000001"/>
    <n v="4.1737111919999998"/>
    <n v="-2.9567607310000001"/>
    <n v="-1.0403179999999999E-3"/>
    <n v="-1.0403179999999999E-3"/>
    <n v="0"/>
    <n v="-6.1311251929999999"/>
    <n v="-1.9684424030000001"/>
    <n v="-8.099567596"/>
    <n v="-1.3705649870000001"/>
  </r>
  <r>
    <s v="Kobe Bryant"/>
    <s v="bryanko01"/>
    <x v="3"/>
    <s v="RS"/>
    <x v="29"/>
    <n v="359"/>
    <n v="177"/>
    <n v="-4.1868841369999998"/>
    <n v="-2.5465227179999999"/>
    <n v="-6.7334068550000001"/>
    <n v="-3.2971740509999998"/>
    <n v="0.303508846"/>
    <n v="-2.9936652060000002"/>
    <n v="-4.2094089009999998"/>
    <n v="-2.0709756189999999"/>
    <n v="-6.2803845200000001"/>
    <n v="-0.32939924300000001"/>
    <n v="-0.32939924300000001"/>
    <n v="0"/>
    <n v="-0.28390628400000001"/>
    <n v="-3.7127242599999999"/>
    <n v="-3.9966305439999998"/>
    <n v="3.184938249"/>
  </r>
  <r>
    <s v="Kobe Bryant"/>
    <s v="bryanko01"/>
    <x v="4"/>
    <s v="RS"/>
    <x v="29"/>
    <n v="2436"/>
    <n v="1207"/>
    <n v="1.5198442839999999"/>
    <n v="-2.9713585199999999"/>
    <n v="-1.451514237"/>
    <n v="-1.085435108"/>
    <n v="-4.7252662230000002"/>
    <n v="-5.8107013309999997"/>
    <n v="1.1527723670000001"/>
    <n v="-3.4700799660000001"/>
    <n v="-2.3173075989999998"/>
    <n v="0.268667196"/>
    <n v="0.268667196"/>
    <n v="0"/>
    <n v="1.1956864620000001"/>
    <n v="-3.5574193969999999"/>
    <n v="-2.3617329360000001"/>
    <n v="0.79545347200000005"/>
  </r>
  <r>
    <s v="Kobe Bryant"/>
    <s v="bryanko01"/>
    <x v="5"/>
    <s v="RS"/>
    <x v="29"/>
    <n v="3821"/>
    <n v="1863"/>
    <n v="-0.49889243900000002"/>
    <n v="-3.231082792"/>
    <n v="-3.72997523"/>
    <n v="1.8381129999999999E-2"/>
    <n v="-5.0785609139999996"/>
    <n v="-5.0601797839999998"/>
    <n v="-0.229333226"/>
    <n v="-3.7633231309999999"/>
    <n v="-3.992656357"/>
    <n v="-1.1971195800000001"/>
    <n v="-1.1971195800000001"/>
    <n v="0"/>
    <n v="0.90843505999999996"/>
    <n v="-4.2005560790000001"/>
    <n v="-3.2921210190000001"/>
    <n v="1.3212269940000001"/>
  </r>
  <r>
    <s v="Thomas Bryant"/>
    <s v="bryanth01"/>
    <x v="1"/>
    <s v="RS"/>
    <x v="29"/>
    <n v="152"/>
    <n v="72"/>
    <n v="-3.332516746"/>
    <n v="-4.7541303990000001"/>
    <n v="-8.0866471450000006"/>
    <n v="-3.2144572130000002"/>
    <n v="-2.6508409369999999"/>
    <n v="-5.8652981510000002"/>
    <n v="-3.4987593879999999"/>
    <n v="-4.6150606549999997"/>
    <n v="-8.1138200420000004"/>
    <n v="-0.19642853399999999"/>
    <n v="-0.19642853399999999"/>
    <n v="0"/>
    <n v="-2.8441899230000001"/>
    <n v="-4.0972265930000002"/>
    <n v="-6.9414165160000003"/>
    <n v="-0.30618134200000002"/>
  </r>
  <r>
    <s v="Thomas Bryant"/>
    <s v="bryanth01"/>
    <x v="2"/>
    <s v="RS"/>
    <x v="25"/>
    <n v="3219"/>
    <n v="1496"/>
    <n v="0.17471718899999999"/>
    <n v="-1.614665276"/>
    <n v="-1.4399480870000001"/>
    <n v="0.47862873700000003"/>
    <n v="-1.8959165469999999"/>
    <n v="-1.4172878099999999"/>
    <n v="0.239098544"/>
    <n v="-1.7027794709999999"/>
    <n v="-1.463680927"/>
    <n v="0.979397191"/>
    <n v="0.979397191"/>
    <n v="0"/>
    <n v="-0.14510173300000001"/>
    <n v="-1.711140103"/>
    <n v="-1.8562418359999999"/>
    <n v="-0.24888649299999999"/>
  </r>
  <r>
    <s v="Chase Budinger"/>
    <s v="budinch01"/>
    <x v="3"/>
    <s v="RS"/>
    <x v="13"/>
    <n v="1511"/>
    <n v="751"/>
    <n v="-0.70965437499999995"/>
    <n v="-1.288703967"/>
    <n v="-1.998358342"/>
    <n v="-6.0120878000000003E-2"/>
    <n v="-1.104253892"/>
    <n v="-1.16437477"/>
    <n v="-0.64439514799999997"/>
    <n v="-1.345686326"/>
    <n v="-1.9900814739999999"/>
    <n v="0.290738153"/>
    <n v="0.290738153"/>
    <n v="0"/>
    <n v="-0.69096175100000001"/>
    <n v="-1.4054762510000001"/>
    <n v="-2.0964380029999998"/>
    <n v="-0.14243124600000001"/>
  </r>
  <r>
    <s v="Chase Budinger"/>
    <s v="budinch01"/>
    <x v="4"/>
    <s v="RS"/>
    <x v="13"/>
    <n v="2613"/>
    <n v="1286"/>
    <n v="-0.51860362699999996"/>
    <n v="-1.884583524"/>
    <n v="-2.4031871520000001"/>
    <n v="-3.3397172479999999"/>
    <n v="-0.655913619"/>
    <n v="-3.9956308680000001"/>
    <n v="-1.105666619"/>
    <n v="-1.6571837620000001"/>
    <n v="-2.7628503819999999"/>
    <n v="-8.4833500000000006E-3"/>
    <n v="-8.4833500000000006E-3"/>
    <n v="0"/>
    <n v="-1.7055304790000001"/>
    <n v="-2.5389792369999999"/>
    <n v="-4.2445097159999996"/>
    <n v="0.59134629699999997"/>
  </r>
  <r>
    <s v="Chase Budinger"/>
    <s v="budinch01"/>
    <x v="5"/>
    <s v="RS"/>
    <x v="6"/>
    <n v="429"/>
    <n v="200"/>
    <n v="-2.729536747"/>
    <n v="-4.5510766169999997"/>
    <n v="-7.2806133639999997"/>
    <n v="-0.48033400199999998"/>
    <n v="-4.6949490190000001"/>
    <n v="-5.1752830210000003"/>
    <n v="-2.4188242889999998"/>
    <n v="-4.8239369029999999"/>
    <n v="-7.2427611919999997"/>
    <n v="-0.46263212100000001"/>
    <n v="-0.46263212100000001"/>
    <n v="0"/>
    <n v="-3.1181661799999998"/>
    <n v="-5.5467190110000004"/>
    <n v="-8.6648851909999998"/>
    <n v="0.89319559000000004"/>
  </r>
  <r>
    <s v="Chase Budinger"/>
    <s v="budinch01"/>
    <x v="5"/>
    <s v="RS"/>
    <x v="24"/>
    <n v="1507"/>
    <n v="729"/>
    <n v="-0.61917001500000002"/>
    <n v="1.61676742"/>
    <n v="0.99759740500000005"/>
    <n v="0.49829745800000003"/>
    <n v="-0.69310934199999996"/>
    <n v="-0.19481188399999999"/>
    <n v="-0.420317724"/>
    <n v="1.2035643330000001"/>
    <n v="0.78324660899999998"/>
    <n v="1.314519336"/>
    <n v="1.314519336"/>
    <n v="0"/>
    <n v="-0.96509618900000005"/>
    <n v="0.30045085900000001"/>
    <n v="-0.66464533000000003"/>
    <n v="2.8137265000000002E-2"/>
  </r>
  <r>
    <s v="Reggie Bullock"/>
    <s v="bullore01"/>
    <x v="3"/>
    <s v="PO"/>
    <x v="19"/>
    <n v="10"/>
    <n v="5"/>
    <n v="6.9510159460000001"/>
    <n v="-25.52985662"/>
    <n v="-18.578840670000002"/>
    <n v="-38.077732060000002"/>
    <n v="-29.027730850000001"/>
    <n v="-67.10546291"/>
    <n v="-2.16958743"/>
    <n v="-27.842057700000002"/>
    <n v="-30.011645130000002"/>
    <n v="-7.0366720999999993E-2"/>
    <n v="0"/>
    <n v="-7.0366720999999993E-2"/>
    <n v="-1.0947687509999999"/>
    <n v="-23.081395539999999"/>
    <n v="-24.176164289999999"/>
    <n v="-1.7579839129999999"/>
  </r>
  <r>
    <s v="Reggie Bullock"/>
    <s v="bullore01"/>
    <x v="3"/>
    <s v="RS"/>
    <x v="19"/>
    <n v="826"/>
    <n v="395"/>
    <n v="-1.8731592800000001"/>
    <n v="-0.105519686"/>
    <n v="-1.9786789650000001"/>
    <n v="-6.7735723190000003"/>
    <n v="3.1566468360000002"/>
    <n v="-3.6169254830000002"/>
    <n v="-3.0885802170000001"/>
    <n v="0.52089305900000005"/>
    <n v="-2.567687158"/>
    <n v="3.6948925000000001E-2"/>
    <n v="3.6948925000000001E-2"/>
    <n v="0"/>
    <n v="-2.188560115"/>
    <n v="-0.65177416399999999"/>
    <n v="-2.8403342789999999"/>
    <n v="0.54195058200000001"/>
  </r>
  <r>
    <s v="Reggie Bullock"/>
    <s v="bullore01"/>
    <x v="4"/>
    <s v="RS"/>
    <x v="19"/>
    <n v="528"/>
    <n v="263"/>
    <n v="-0.98033577100000002"/>
    <n v="3.2128221269999999"/>
    <n v="2.2324863559999999"/>
    <n v="-6.2482150770000002"/>
    <n v="2.8911120690000001"/>
    <n v="-3.3571030080000002"/>
    <n v="-2.0713730529999999"/>
    <n v="3.3251878810000002"/>
    <n v="1.253814829"/>
    <n v="0.53569562699999995"/>
    <n v="0.53569562699999995"/>
    <n v="0"/>
    <n v="-0.87740196500000001"/>
    <n v="1.4500687619999999"/>
    <n v="0.57266679700000001"/>
    <n v="-0.27606893599999999"/>
  </r>
  <r>
    <s v="Reggie Bullock"/>
    <s v="bullore01"/>
    <x v="4"/>
    <s v="RS"/>
    <x v="6"/>
    <n v="151"/>
    <n v="75"/>
    <n v="-8.7416375879999997"/>
    <n v="-2.1764985829999999"/>
    <n v="-10.91813617"/>
    <n v="-5.6958605279999999"/>
    <n v="3.0207249489999999"/>
    <n v="-2.675135579"/>
    <n v="-8.5917830419999994"/>
    <n v="-1.1645640180000001"/>
    <n v="-9.7563470599999995"/>
    <n v="-0.26519694100000002"/>
    <n v="-0.26519694100000002"/>
    <n v="0"/>
    <n v="-6.5321500800000001"/>
    <n v="-2.4283115880000001"/>
    <n v="-8.9604616680000007"/>
    <n v="-1.0376182270000001"/>
  </r>
  <r>
    <s v="Reggie Bullock"/>
    <s v="bullore01"/>
    <x v="5"/>
    <s v="PO"/>
    <x v="27"/>
    <n v="42"/>
    <n v="22"/>
    <n v="10.36383569"/>
    <n v="0.172011469"/>
    <n v="10.535847159999999"/>
    <n v="-5.6419764810000004"/>
    <n v="-13.6746769"/>
    <n v="-19.316653380000002"/>
    <n v="7.6063169430000004"/>
    <n v="-2.568948572"/>
    <n v="5.0373683710000003"/>
    <n v="9.0505112999999998E-2"/>
    <n v="0"/>
    <n v="9.0505112999999998E-2"/>
    <n v="4.9805320999999996"/>
    <n v="-2.007585953"/>
    <n v="2.972946147"/>
    <n v="0.37494592100000002"/>
  </r>
  <r>
    <s v="Reggie Bullock"/>
    <s v="bullore01"/>
    <x v="5"/>
    <s v="RS"/>
    <x v="27"/>
    <n v="850"/>
    <n v="429"/>
    <n v="1.8461436600000001"/>
    <n v="-0.328240582"/>
    <n v="1.517903078"/>
    <n v="-0.84452774399999997"/>
    <n v="-4.783250239"/>
    <n v="-5.6277779839999997"/>
    <n v="1.391296973"/>
    <n v="-1.292566624"/>
    <n v="9.8730348999999995E-2"/>
    <n v="0.61882075700000005"/>
    <n v="0.61882075700000005"/>
    <n v="0"/>
    <n v="0.92273436900000005"/>
    <n v="-1.802589593"/>
    <n v="-0.87985522400000005"/>
    <n v="-0.736110398"/>
  </r>
  <r>
    <s v="Reggie Bullock"/>
    <s v="bullore01"/>
    <x v="0"/>
    <s v="RS"/>
    <x v="27"/>
    <n v="950"/>
    <n v="467"/>
    <n v="-1.7947582E-2"/>
    <n v="1.1624337979999999"/>
    <n v="1.144486216"/>
    <n v="0.16513768200000001"/>
    <n v="2.8982807880000001"/>
    <n v="3.0634184699999998"/>
    <n v="6.7149931999999996E-2"/>
    <n v="1.5808169780000001"/>
    <n v="1.6479669100000001"/>
    <n v="1.0474451890000001"/>
    <n v="1.0474451890000001"/>
    <n v="0"/>
    <n v="-0.71462910099999999"/>
    <n v="0.40755106400000002"/>
    <n v="-0.30707803700000003"/>
    <n v="-4.0192126000000002E-2"/>
  </r>
  <r>
    <s v="Reggie Bullock"/>
    <s v="bullore01"/>
    <x v="1"/>
    <s v="RS"/>
    <x v="27"/>
    <n v="3551"/>
    <n v="1732"/>
    <n v="0.65056203999999995"/>
    <n v="-0.32464896300000001"/>
    <n v="0.325913077"/>
    <n v="0.24245478500000001"/>
    <n v="0.22806120299999999"/>
    <n v="0.470515988"/>
    <n v="0.61655737200000005"/>
    <n v="-0.24360595600000001"/>
    <n v="0.37295141599999998"/>
    <n v="2.7617159459999998"/>
    <n v="2.7617159459999998"/>
    <n v="0"/>
    <n v="-0.25454348700000001"/>
    <n v="-0.40414143600000002"/>
    <n v="-0.65868492199999995"/>
    <n v="7.4360477999999994E-2"/>
  </r>
  <r>
    <s v="Reggie Bullock"/>
    <s v="bullore01"/>
    <x v="2"/>
    <s v="RS"/>
    <x v="29"/>
    <n v="1163"/>
    <n v="524"/>
    <n v="-1.9701268279999999"/>
    <n v="-0.72000413200000002"/>
    <n v="-2.6901309599999998"/>
    <n v="1.3735124E-2"/>
    <n v="-2.7879877839999998"/>
    <n v="-2.7742526600000001"/>
    <n v="-1.643529579"/>
    <n v="-1.1926933310000001"/>
    <n v="-2.836222909"/>
    <n v="-2.3062761000000001E-2"/>
    <n v="-2.3062761000000001E-2"/>
    <n v="0"/>
    <n v="-1.704206085"/>
    <n v="-0.89978753"/>
    <n v="-2.6039936149999998"/>
    <n v="5.0907962000000001E-2"/>
  </r>
  <r>
    <s v="Reggie Bullock"/>
    <s v="bullore01"/>
    <x v="2"/>
    <s v="RS"/>
    <x v="27"/>
    <n v="2794"/>
    <n v="1355"/>
    <n v="-0.81357428600000004"/>
    <n v="-1.0824512770000001"/>
    <n v="-1.896025563"/>
    <n v="-0.81437310500000004"/>
    <n v="-1.0779405470000001"/>
    <n v="-1.8923136519999999"/>
    <n v="-0.85343023799999995"/>
    <n v="-1.141137372"/>
    <n v="-1.99456761"/>
    <n v="0.52123144200000004"/>
    <n v="0.52123144200000004"/>
    <n v="0"/>
    <n v="-1.15501345"/>
    <n v="-1.23195389"/>
    <n v="-2.3869673410000001"/>
    <n v="-0.19803901800000001"/>
  </r>
  <r>
    <s v="Trey Burke"/>
    <s v="burketr01"/>
    <x v="3"/>
    <s v="RS"/>
    <x v="22"/>
    <n v="4384"/>
    <n v="2262"/>
    <n v="-0.69344955900000005"/>
    <n v="-1.8934250500000001"/>
    <n v="-2.5868746090000001"/>
    <n v="4.6548805309999999"/>
    <n v="-2.9024720639999999"/>
    <n v="1.752408467"/>
    <n v="0.42634135299999998"/>
    <n v="-2.1764393050000002"/>
    <n v="-1.750097952"/>
    <n v="1.138932109"/>
    <n v="1.138932109"/>
    <n v="0"/>
    <n v="0.59934511000000001"/>
    <n v="-1.927518201"/>
    <n v="-1.328173091"/>
    <n v="-1.2490362749999999"/>
  </r>
  <r>
    <s v="Trey Burke"/>
    <s v="burketr01"/>
    <x v="4"/>
    <s v="RS"/>
    <x v="22"/>
    <n v="4408"/>
    <n v="2288"/>
    <n v="4.3613882E-2"/>
    <n v="-1.567880384"/>
    <n v="-1.5242665019999999"/>
    <n v="-5.1701389E-2"/>
    <n v="-3.2895150989999999"/>
    <n v="-3.3412164870000001"/>
    <n v="4.2666264000000002E-2"/>
    <n v="-2.0450115960000002"/>
    <n v="-2.002345332"/>
    <n v="0.864371322"/>
    <n v="0.864371322"/>
    <n v="0"/>
    <n v="0.14616276"/>
    <n v="-1.3121343649999999"/>
    <n v="-1.165971605"/>
    <n v="-0.92229446699999995"/>
  </r>
  <r>
    <s v="Trey Burke"/>
    <s v="burketr01"/>
    <x v="5"/>
    <s v="RS"/>
    <x v="22"/>
    <n v="2661"/>
    <n v="1366"/>
    <n v="1.192153767"/>
    <n v="-2.4388472430000001"/>
    <n v="-1.2466934759999999"/>
    <n v="-2.101641206"/>
    <n v="0.20976429099999999"/>
    <n v="-1.8918769150000001"/>
    <n v="0.58319825300000006"/>
    <n v="-2.06707829"/>
    <n v="-1.483880037"/>
    <n v="0.87290379200000001"/>
    <n v="0.87290379200000001"/>
    <n v="0"/>
    <n v="0.38618942899999997"/>
    <n v="-2.0006970829999999"/>
    <n v="-1.6145076540000001"/>
    <n v="-1.051642878"/>
  </r>
  <r>
    <s v="Trey Burke"/>
    <s v="burketr01"/>
    <x v="0"/>
    <s v="PO"/>
    <x v="25"/>
    <n v="40"/>
    <n v="20"/>
    <n v="-5.2963931649999996"/>
    <n v="6.7599118489999999"/>
    <n v="1.4635186840000001"/>
    <n v="-7.5092631839999999"/>
    <n v="2.921205166"/>
    <n v="-4.5880580179999999"/>
    <n v="-6.1646469640000001"/>
    <n v="6.3737126819999999"/>
    <n v="0.20906571800000001"/>
    <n v="3.0608209000000001E-2"/>
    <n v="0"/>
    <n v="3.0608209000000001E-2"/>
    <n v="-4.8118049730000001"/>
    <n v="1.697330408"/>
    <n v="-3.114474564"/>
    <n v="-1.6531822519999999"/>
  </r>
  <r>
    <s v="Trey Burke"/>
    <s v="burketr01"/>
    <x v="0"/>
    <s v="RS"/>
    <x v="25"/>
    <n v="1416"/>
    <n v="703"/>
    <n v="-1.1067585929999999"/>
    <n v="-2.864304341"/>
    <n v="-3.9710629339999999"/>
    <n v="-5.8986614340000001"/>
    <n v="-2.9978915599999998"/>
    <n v="-8.8965529930000002"/>
    <n v="-2.2162819140000001"/>
    <n v="-3.0544994499999998"/>
    <n v="-5.2707813640000003"/>
    <n v="-0.89367982800000001"/>
    <n v="-0.89367982800000001"/>
    <n v="0"/>
    <n v="-1.825652925"/>
    <n v="-3.8019114780000001"/>
    <n v="-5.627564403"/>
    <n v="-1.1337766339999999"/>
  </r>
  <r>
    <s v="Trey Burke"/>
    <s v="burketr01"/>
    <x v="1"/>
    <s v="RS"/>
    <x v="3"/>
    <n v="1614"/>
    <n v="785"/>
    <n v="4.1789708870000002"/>
    <n v="-1.8158710220000001"/>
    <n v="2.3630998650000001"/>
    <n v="4.6814487480000002"/>
    <n v="-4.8315084370000001"/>
    <n v="-0.150059689"/>
    <n v="4.5599636050000001"/>
    <n v="-2.5255092270000001"/>
    <n v="2.034454378"/>
    <n v="1.893622567"/>
    <n v="1.893622567"/>
    <n v="0"/>
    <n v="3.4991057809999999"/>
    <n v="-2.896126937"/>
    <n v="0.60297884400000001"/>
    <n v="-1.1691537940000001"/>
  </r>
  <r>
    <s v="Trey Burke"/>
    <s v="burketr01"/>
    <x v="2"/>
    <s v="RS"/>
    <x v="4"/>
    <n v="914"/>
    <n v="436"/>
    <n v="2.1102139759999998"/>
    <n v="-2.5808909180000001"/>
    <n v="-0.47067694199999999"/>
    <n v="2.9646388840000002"/>
    <n v="1.722282885"/>
    <n v="4.6869217689999996"/>
    <n v="2.452149092"/>
    <n v="-1.8346416270000001"/>
    <n v="0.61750746499999998"/>
    <n v="0.74256551699999995"/>
    <n v="0.74256551699999995"/>
    <n v="0"/>
    <n v="2.0852717730000001"/>
    <n v="-1.745232755"/>
    <n v="0.340039017"/>
    <n v="-0.88800548099999999"/>
  </r>
  <r>
    <s v="Trey Burke"/>
    <s v="burketr01"/>
    <x v="2"/>
    <s v="RS"/>
    <x v="3"/>
    <n v="1457"/>
    <n v="689"/>
    <n v="1.889291735"/>
    <n v="1.094934106"/>
    <n v="2.9842258410000002"/>
    <n v="0.23413745499999999"/>
    <n v="-0.281823832"/>
    <n v="-4.7686377000000002E-2"/>
    <n v="1.7716184690000001"/>
    <n v="0.92183517999999998"/>
    <n v="2.6934536489999998"/>
    <n v="1.8907010150000001"/>
    <n v="1.8907010150000001"/>
    <n v="0"/>
    <n v="0.81231862600000004"/>
    <n v="-0.40662677800000002"/>
    <n v="0.40569184800000002"/>
    <n v="-1.215610147"/>
  </r>
  <r>
    <s v="Alec Burks"/>
    <s v="burksal01"/>
    <x v="3"/>
    <s v="RS"/>
    <x v="22"/>
    <n v="4280"/>
    <n v="2193"/>
    <n v="1.572130061"/>
    <n v="-1.1845262519999999"/>
    <n v="0.38760380900000002"/>
    <n v="-2.4203839559999998"/>
    <n v="1.3286649619999999"/>
    <n v="-1.0917189940000001"/>
    <n v="0.88698592099999995"/>
    <n v="-0.67450391799999998"/>
    <n v="0.212482003"/>
    <n v="3.3066806299999998"/>
    <n v="3.3066806299999998"/>
    <n v="0"/>
    <n v="0.18438369600000001"/>
    <n v="-0.22837357799999999"/>
    <n v="-4.3989882000000001E-2"/>
    <n v="-0.229974543"/>
  </r>
  <r>
    <s v="Alec Burks"/>
    <s v="burksal01"/>
    <x v="4"/>
    <s v="RS"/>
    <x v="22"/>
    <n v="1719"/>
    <n v="899"/>
    <n v="0.46049925899999999"/>
    <n v="-2.809767946"/>
    <n v="-2.3492686869999999"/>
    <n v="-0.10214596300000001"/>
    <n v="-6.0762167979999999"/>
    <n v="-6.1783627609999998"/>
    <n v="0.389829129"/>
    <n v="-3.6784994439999998"/>
    <n v="-3.2886703160000001"/>
    <n v="-0.24613887200000001"/>
    <n v="-0.24613887200000001"/>
    <n v="0"/>
    <n v="-6.3235911000000006E-2"/>
    <n v="-1.8606153759999999"/>
    <n v="-1.923851287"/>
    <n v="-0.36209424800000001"/>
  </r>
  <r>
    <s v="Alec Burks"/>
    <s v="burksal01"/>
    <x v="5"/>
    <s v="RS"/>
    <x v="22"/>
    <n v="1588"/>
    <n v="797"/>
    <n v="0.345475158"/>
    <n v="-2.0436916510000001"/>
    <n v="-1.6982164930000001"/>
    <n v="-1.7613915259999999"/>
    <n v="2.9465634029999999"/>
    <n v="1.1851718769999999"/>
    <n v="-6.6691525000000001E-2"/>
    <n v="-1.1559901349999999"/>
    <n v="-1.2226816599999999"/>
    <n v="0.61926930499999999"/>
    <n v="0.61926930499999999"/>
    <n v="0"/>
    <n v="-0.12864469100000001"/>
    <n v="-1.063345325"/>
    <n v="-1.1919900160000001"/>
    <n v="-0.28055422200000002"/>
  </r>
  <r>
    <s v="Alec Burks"/>
    <s v="burksal01"/>
    <x v="0"/>
    <s v="RS"/>
    <x v="22"/>
    <n v="1309"/>
    <n v="653"/>
    <n v="-1.127692696"/>
    <n v="-0.53496844499999996"/>
    <n v="-1.6626611410000001"/>
    <n v="-1.968323662"/>
    <n v="-0.33139765399999999"/>
    <n v="-2.2997213159999998"/>
    <n v="-1.3820402839999999"/>
    <n v="-0.57224337400000003"/>
    <n v="-1.9542836589999999"/>
    <n v="0.26495493399999998"/>
    <n v="0.26495493399999998"/>
    <n v="0"/>
    <n v="-1.5994855720000001"/>
    <n v="-0.86046764499999995"/>
    <n v="-2.4599532169999998"/>
    <n v="-5.4169538000000003E-2"/>
  </r>
  <r>
    <s v="Alec Burks"/>
    <s v="burksal01"/>
    <x v="1"/>
    <s v="PO"/>
    <x v="22"/>
    <n v="257"/>
    <n v="120"/>
    <n v="6.1908946580000004"/>
    <n v="-5.2347819700000002"/>
    <n v="0.95611268699999996"/>
    <n v="5.7063557129999998"/>
    <n v="2.3772260850000002"/>
    <n v="8.0835817989999992"/>
    <n v="6.4771943419999998"/>
    <n v="-4.045653851"/>
    <n v="2.4315404900000002"/>
    <n v="0.33077689599999999"/>
    <n v="0"/>
    <n v="0.33077689599999999"/>
    <n v="3.9582531630000002"/>
    <n v="-4.1141408999999998"/>
    <n v="-0.155887738"/>
    <n v="1.0713596379999999"/>
  </r>
  <r>
    <s v="Alec Burks"/>
    <s v="burksal01"/>
    <x v="1"/>
    <s v="RS"/>
    <x v="22"/>
    <n v="2163"/>
    <n v="1059"/>
    <n v="-0.267196502"/>
    <n v="-0.87615239"/>
    <n v="-1.1433488919999999"/>
    <n v="-1.5992624390000001"/>
    <n v="-1.14154377"/>
    <n v="-2.740806208"/>
    <n v="-0.55899900999999996"/>
    <n v="-1.0452123149999999"/>
    <n v="-1.6042113250000001"/>
    <n v="0.61604233399999997"/>
    <n v="0.61604233399999997"/>
    <n v="0"/>
    <n v="-0.84040536600000004"/>
    <n v="-0.69795737700000005"/>
    <n v="-1.538362743"/>
    <n v="-0.48540524099999999"/>
  </r>
  <r>
    <s v="Alec Burks"/>
    <s v="burksal01"/>
    <x v="2"/>
    <s v="RS"/>
    <x v="22"/>
    <n v="576"/>
    <n v="269"/>
    <n v="0.73295212300000001"/>
    <n v="-2.9277241979999999"/>
    <n v="-2.194772076"/>
    <n v="-3.9063837659999998"/>
    <n v="-4.5395560660000003"/>
    <n v="-8.4459398320000005"/>
    <n v="-0.193445585"/>
    <n v="-3.502866875"/>
    <n v="-3.6963124600000001"/>
    <n v="-0.12982649399999999"/>
    <n v="-0.12982649399999999"/>
    <n v="0"/>
    <n v="-4.1602322999999997E-2"/>
    <n v="-2.6476263360000001"/>
    <n v="-2.6892286599999999"/>
    <n v="-3.8469524999999997E-2"/>
  </r>
  <r>
    <s v="Alec Burks"/>
    <s v="burksal01"/>
    <x v="2"/>
    <s v="RS"/>
    <x v="10"/>
    <n v="1993"/>
    <n v="979"/>
    <n v="-0.274657761"/>
    <n v="-1.0869015040000001"/>
    <n v="-1.361559266"/>
    <n v="-2.6432532630000001"/>
    <n v="-2.4509308029999999"/>
    <n v="-5.0941840660000004"/>
    <n v="-0.74153825500000004"/>
    <n v="-1.341903166"/>
    <n v="-2.0834414209999998"/>
    <n v="0.330215861"/>
    <n v="0.330215861"/>
    <n v="0"/>
    <n v="-7.7129011999999997E-2"/>
    <n v="-1.448606748"/>
    <n v="-1.5257357600000001"/>
    <n v="-0.83281460500000004"/>
  </r>
  <r>
    <s v="Alec Burks"/>
    <s v="burksal01"/>
    <x v="2"/>
    <s v="RS"/>
    <x v="2"/>
    <n v="281"/>
    <n v="127"/>
    <n v="-3.2075232960000002"/>
    <n v="0.58868874500000001"/>
    <n v="-2.618834551"/>
    <n v="-2.024844227"/>
    <n v="-0.142153956"/>
    <n v="-2.166998183"/>
    <n v="-3.1720645240000001"/>
    <n v="0.47275963300000001"/>
    <n v="-2.6993048910000002"/>
    <n v="3.2731549999999998E-3"/>
    <n v="3.2731549999999998E-3"/>
    <n v="0"/>
    <n v="-3.048468062"/>
    <n v="0.36862884000000001"/>
    <n v="-2.679839222"/>
    <n v="-0.36161233199999998"/>
  </r>
  <r>
    <s v="Deonte Burton"/>
    <s v="burtode02"/>
    <x v="2"/>
    <s v="PO"/>
    <x v="0"/>
    <n v="9"/>
    <n v="4"/>
    <n v="-19.162137980000001"/>
    <n v="-7.5625793149999998"/>
    <n v="-26.724717290000001"/>
    <n v="-31.184227190000001"/>
    <n v="45.3181954"/>
    <n v="14.1339682"/>
    <n v="-23.050749809999999"/>
    <n v="3.018924181"/>
    <n v="-20.03182563"/>
    <n v="-3.7023769999999998E-2"/>
    <n v="0"/>
    <n v="-3.7023769999999998E-2"/>
    <n v="-21.595550530000001"/>
    <n v="0.91704058099999997"/>
    <n v="-20.678509949999999"/>
    <n v="1.77376092"/>
  </r>
  <r>
    <s v="Deonte Burton"/>
    <s v="burtode02"/>
    <x v="2"/>
    <s v="RS"/>
    <x v="0"/>
    <n v="520"/>
    <n v="240"/>
    <n v="-5.0679777350000004"/>
    <n v="2.4701119889999998"/>
    <n v="-2.5978657460000001"/>
    <n v="-6.0586920849999997"/>
    <n v="9.7705408850000008"/>
    <n v="3.7118487999999998"/>
    <n v="-5.5969049330000002"/>
    <n v="4.0970197989999999"/>
    <n v="-1.4998851339999999"/>
    <n v="0.15349531699999999"/>
    <n v="0.15349531699999999"/>
    <n v="0"/>
    <n v="-5.476093681"/>
    <n v="1.9214667759999999"/>
    <n v="-3.5546269050000001"/>
    <n v="0.28046053300000001"/>
  </r>
  <r>
    <s v="Caron Butler"/>
    <s v="butleca01"/>
    <x v="3"/>
    <s v="PO"/>
    <x v="0"/>
    <n v="821"/>
    <n v="419"/>
    <n v="-1.4580874640000001"/>
    <n v="-3.0884180130000001"/>
    <n v="-4.5465054770000002"/>
    <n v="-5.7413588720000002"/>
    <n v="-1.8775177380000001"/>
    <n v="-7.61887661"/>
    <n v="-2.4695887980000002"/>
    <n v="-3.0809798750000001"/>
    <n v="-5.5505686729999999"/>
    <n v="-0.61356931299999995"/>
    <n v="0"/>
    <n v="-0.61356931299999995"/>
    <n v="-2.30232883"/>
    <n v="-3.5790522070000002"/>
    <n v="-5.8813810379999998"/>
    <n v="-0.58526039600000002"/>
  </r>
  <r>
    <s v="Caron Butler"/>
    <s v="butleca01"/>
    <x v="3"/>
    <s v="RS"/>
    <x v="0"/>
    <n v="1211"/>
    <n v="598"/>
    <n v="0.57681152400000002"/>
    <n v="-0.59761861100000002"/>
    <n v="-2.0807086999999998E-2"/>
    <n v="-0.86599311700000003"/>
    <n v="-1.9911419690000001"/>
    <n v="-2.857135086"/>
    <n v="0.24570146500000001"/>
    <n v="-0.96938874799999997"/>
    <n v="-0.72368728299999996"/>
    <n v="0.61622750299999995"/>
    <n v="0.61622750299999995"/>
    <n v="0"/>
    <n v="0.156410878"/>
    <n v="-0.21292392600000001"/>
    <n v="-5.6513046999999997E-2"/>
    <n v="-0.31024309100000003"/>
  </r>
  <r>
    <s v="Caron Butler"/>
    <s v="butleca01"/>
    <x v="3"/>
    <s v="RS"/>
    <x v="11"/>
    <n v="1615"/>
    <n v="821"/>
    <n v="-2.3463495110000001"/>
    <n v="-3.086159807"/>
    <n v="-5.4325093180000001"/>
    <n v="-3.6675763450000001"/>
    <n v="-2.173318879"/>
    <n v="-5.8408952239999996"/>
    <n v="-2.68365162"/>
    <n v="-3.0170223740000002"/>
    <n v="-5.7006739929999997"/>
    <n v="-1.2312678909999999"/>
    <n v="-1.2312678909999999"/>
    <n v="0"/>
    <n v="-2.6139160540000002"/>
    <n v="-3.5999995230000001"/>
    <n v="-6.2139155769999999"/>
    <n v="-0.364217825"/>
  </r>
  <r>
    <s v="Caron Butler"/>
    <s v="butleca01"/>
    <x v="4"/>
    <s v="RS"/>
    <x v="27"/>
    <n v="3165"/>
    <n v="1623"/>
    <n v="2.8976516000000001E-2"/>
    <n v="-1.6496985749999999"/>
    <n v="-1.620722059"/>
    <n v="-1.02221721"/>
    <n v="-0.32320680800000001"/>
    <n v="-1.3454240180000001"/>
    <n v="-0.202215537"/>
    <n v="-1.4556136099999999"/>
    <n v="-1.6578291469999999"/>
    <n v="0.89818180299999995"/>
    <n v="0.89818180299999995"/>
    <n v="0"/>
    <n v="-2.640042E-3"/>
    <n v="-1.9724637469999999"/>
    <n v="-1.9751037890000001"/>
    <n v="-0.656910683"/>
  </r>
  <r>
    <s v="Caron Butler"/>
    <s v="butleca01"/>
    <x v="5"/>
    <s v="RS"/>
    <x v="2"/>
    <n v="374"/>
    <n v="176"/>
    <n v="0.17882394400000001"/>
    <n v="-3.791159172"/>
    <n v="-3.612335227"/>
    <n v="-8.7245367060000003"/>
    <n v="-0.58471283799999996"/>
    <n v="-9.309249544"/>
    <n v="-1.66012483"/>
    <n v="-3.3220492259999999"/>
    <n v="-4.9821740559999999"/>
    <n v="-0.199718491"/>
    <n v="-0.199718491"/>
    <n v="0"/>
    <n v="-2.1439848530000001"/>
    <n v="-3.7274717650000002"/>
    <n v="-5.8714566179999998"/>
    <n v="-0.35099643600000002"/>
  </r>
  <r>
    <s v="Jimmy Butler"/>
    <s v="butleji01"/>
    <x v="3"/>
    <s v="PO"/>
    <x v="21"/>
    <n v="397"/>
    <n v="218"/>
    <n v="-0.50305509800000003"/>
    <n v="-2.2502597309999999"/>
    <n v="-2.7533148299999999"/>
    <n v="-0.41132681300000001"/>
    <n v="-4.1718831249999999"/>
    <n v="-4.5832099389999996"/>
    <n v="-0.49130721500000002"/>
    <n v="-2.7658625840000002"/>
    <n v="-3.2571697990000001"/>
    <n v="-5.8474734E-2"/>
    <n v="0"/>
    <n v="-5.8474734E-2"/>
    <n v="0.30426903399999999"/>
    <n v="-2.1814310770000001"/>
    <n v="-1.877162043"/>
    <n v="0.472935463"/>
  </r>
  <r>
    <s v="Jimmy Butler"/>
    <s v="butleji01"/>
    <x v="3"/>
    <s v="RS"/>
    <x v="21"/>
    <n v="4917"/>
    <n v="2591"/>
    <n v="0.20450089599999999"/>
    <n v="3.4384806590000001"/>
    <n v="3.642981555"/>
    <n v="1.4299355359999999"/>
    <n v="2.4409714789999999"/>
    <n v="3.8709070149999998"/>
    <n v="0.50350373800000003"/>
    <n v="3.379041994"/>
    <n v="3.8825457320000001"/>
    <n v="8.7223974179999999"/>
    <n v="8.7223974179999999"/>
    <n v="0"/>
    <n v="-7.3071535000000007E-2"/>
    <n v="4.1966628760000004"/>
    <n v="4.123591341"/>
    <n v="-0.496126856"/>
  </r>
  <r>
    <s v="Jimmy Butler"/>
    <s v="butleji01"/>
    <x v="4"/>
    <s v="PO"/>
    <x v="21"/>
    <n v="952"/>
    <n v="506"/>
    <n v="4.2119331850000004"/>
    <n v="4.405886873"/>
    <n v="8.6178200589999996"/>
    <n v="8.1224852189999996"/>
    <n v="-0.11924853000000001"/>
    <n v="8.0032366889999995"/>
    <n v="5.2991663100000004"/>
    <n v="3.6781460770000001"/>
    <n v="8.9773123879999996"/>
    <n v="3.0828541939999998"/>
    <n v="0"/>
    <n v="3.0828541939999998"/>
    <n v="6.6457463580000002"/>
    <n v="4.3697404569999998"/>
    <n v="11.01548682"/>
    <n v="-1.224587216"/>
  </r>
  <r>
    <s v="Jimmy Butler"/>
    <s v="butleji01"/>
    <x v="4"/>
    <s v="RS"/>
    <x v="21"/>
    <n v="4928"/>
    <n v="2513"/>
    <n v="3.4475263159999998"/>
    <n v="3.8001996000000003E-2"/>
    <n v="3.485528312"/>
    <n v="1.5491899469999999"/>
    <n v="-1.1605025520000001"/>
    <n v="0.38868739499999999"/>
    <n v="3.249945485"/>
    <n v="-0.22230909200000001"/>
    <n v="3.0276363929999999"/>
    <n v="7.3577237599999998"/>
    <n v="7.3577237599999998"/>
    <n v="0"/>
    <n v="3.030948462"/>
    <n v="0.92971409900000002"/>
    <n v="3.9606625609999999"/>
    <n v="-0.646903169"/>
  </r>
  <r>
    <s v="Jimmy Butler"/>
    <s v="butleji01"/>
    <x v="5"/>
    <s v="RS"/>
    <x v="21"/>
    <n v="4975"/>
    <n v="2474"/>
    <n v="3.1387306530000001"/>
    <n v="0.89985223199999997"/>
    <n v="4.0385828850000003"/>
    <n v="-0.95734928799999996"/>
    <n v="1.8407252549999999"/>
    <n v="0.88337596699999998"/>
    <n v="2.5031871240000001"/>
    <n v="1.151774735"/>
    <n v="3.6549618590000001"/>
    <n v="8.0349838770000002"/>
    <n v="8.0349838770000002"/>
    <n v="0"/>
    <n v="2.6305416780000002"/>
    <n v="1.6055964979999999"/>
    <n v="4.2361381759999999"/>
    <n v="-0.59924281499999998"/>
  </r>
  <r>
    <s v="Jimmy Butler"/>
    <s v="butleji01"/>
    <x v="0"/>
    <s v="PO"/>
    <x v="21"/>
    <n v="464"/>
    <n v="239"/>
    <n v="2.0951121920000002"/>
    <n v="0.84890854199999999"/>
    <n v="2.9440207350000001"/>
    <n v="4.2885417690000001"/>
    <n v="-4.0837049859999999"/>
    <n v="0.20483678299999999"/>
    <n v="2.751786493"/>
    <n v="-0.12357932100000001"/>
    <n v="2.6282071720000002"/>
    <n v="0.66920474699999999"/>
    <n v="0"/>
    <n v="0.66920474699999999"/>
    <n v="1.7096429999999999E-2"/>
    <n v="-0.53427543300000002"/>
    <n v="-0.51717900299999997"/>
    <n v="-1.0236648610000001"/>
  </r>
  <r>
    <s v="Jimmy Butler"/>
    <s v="butleji01"/>
    <x v="0"/>
    <s v="RS"/>
    <x v="21"/>
    <n v="5646"/>
    <n v="2809"/>
    <n v="4.8993111779999996"/>
    <n v="1.767433794"/>
    <n v="6.6667449730000001"/>
    <n v="2.6322104799999999"/>
    <n v="4.2870107480000001"/>
    <n v="6.9192212289999997"/>
    <n v="4.7689102180000003"/>
    <n v="2.3764938760000001"/>
    <n v="7.1454040939999999"/>
    <n v="14.15540609"/>
    <n v="14.15540609"/>
    <n v="0"/>
    <n v="4.1421681149999996"/>
    <n v="2.515858417"/>
    <n v="6.6580265320000001"/>
    <n v="-0.18128883000000001"/>
  </r>
  <r>
    <s v="Jimmy Butler"/>
    <s v="butleji01"/>
    <x v="1"/>
    <s v="PO"/>
    <x v="13"/>
    <n v="334"/>
    <n v="170"/>
    <n v="5.3534254419999998"/>
    <n v="2.8120952209999999"/>
    <n v="8.1655206630000006"/>
    <n v="13.193516170000001"/>
    <n v="7.3023284879999997"/>
    <n v="20.495844659999999"/>
    <n v="7.2864013229999998"/>
    <n v="3.9673905089999999"/>
    <n v="11.253791830000001"/>
    <n v="1.2360698510000001"/>
    <n v="0"/>
    <n v="1.2360698510000001"/>
    <n v="5.8205615579999996"/>
    <n v="4.332382473"/>
    <n v="10.15294403"/>
    <n v="-1.294521338"/>
  </r>
  <r>
    <s v="Jimmy Butler"/>
    <s v="butleji01"/>
    <x v="1"/>
    <s v="RS"/>
    <x v="13"/>
    <n v="4317"/>
    <n v="2164"/>
    <n v="5.9243691930000004"/>
    <n v="1.708825295"/>
    <n v="7.633194488"/>
    <n v="2.7581278380000001"/>
    <n v="3.843076725"/>
    <n v="6.6012045629999996"/>
    <n v="5.5381015290000004"/>
    <n v="2.2831144189999999"/>
    <n v="7.8212159479999999"/>
    <n v="11.50387641"/>
    <n v="11.50387641"/>
    <n v="0"/>
    <n v="4.8291910790000001"/>
    <n v="2.4876773559999998"/>
    <n v="7.3168684349999999"/>
    <n v="-1.4237328330000001"/>
  </r>
  <r>
    <s v="Jimmy Butler"/>
    <s v="butleji01"/>
    <x v="2"/>
    <s v="PO"/>
    <x v="18"/>
    <n v="865"/>
    <n v="421"/>
    <n v="5.5487540769999999"/>
    <n v="2.596362053"/>
    <n v="8.1451161299999999"/>
    <n v="9.8193823380000005"/>
    <n v="6.604386731"/>
    <n v="16.423769069999999"/>
    <n v="6.7400369170000003"/>
    <n v="3.5567986189999998"/>
    <n v="10.29683554"/>
    <n v="2.8538190499999998"/>
    <n v="0"/>
    <n v="2.8538190499999998"/>
    <n v="6.6994039699999997"/>
    <n v="2.4152818210000002"/>
    <n v="9.1146857909999994"/>
    <n v="-1.2537463680000001"/>
  </r>
  <r>
    <s v="Jimmy Butler"/>
    <s v="butleji01"/>
    <x v="2"/>
    <s v="RS"/>
    <x v="18"/>
    <n v="3895"/>
    <n v="1824"/>
    <n v="2.955126559"/>
    <n v="2.072845783"/>
    <n v="5.0279723409999999"/>
    <n v="3.3656683699999999"/>
    <n v="0.57482567399999995"/>
    <n v="3.9404940430000002"/>
    <n v="3.1990215210000001"/>
    <n v="1.8763094410000001"/>
    <n v="5.0753309619999998"/>
    <n v="7.2176823250000002"/>
    <n v="7.2176823250000002"/>
    <n v="0"/>
    <n v="2.865997202"/>
    <n v="2.0584790860000002"/>
    <n v="4.9244762870000001"/>
    <n v="-0.90417281199999999"/>
  </r>
  <r>
    <s v="Jimmy Butler"/>
    <s v="butleji01"/>
    <x v="2"/>
    <s v="RS"/>
    <x v="13"/>
    <n v="768"/>
    <n v="361"/>
    <n v="3.7069697549999998"/>
    <n v="1.1465964719999999"/>
    <n v="4.853566227"/>
    <n v="-3.6020774000000002"/>
    <n v="-1.6159798860000001"/>
    <n v="-5.2180572850000004"/>
    <n v="2.3996584329999999"/>
    <n v="0.66447696700000003"/>
    <n v="3.0641354000000001"/>
    <n v="1.0669400469999999"/>
    <n v="1.0669400469999999"/>
    <n v="0"/>
    <n v="2.9772763530000002"/>
    <n v="1.8062150850000001"/>
    <n v="4.7834914380000004"/>
    <n v="-0.37308453000000003"/>
  </r>
  <r>
    <s v="Rasual Butler"/>
    <s v="butlera01"/>
    <x v="3"/>
    <s v="PO"/>
    <x v="24"/>
    <n v="133"/>
    <n v="70"/>
    <n v="1.0771222650000001"/>
    <n v="-5.8926811580000003"/>
    <n v="-4.8155588930000004"/>
    <n v="2.1715760340000001"/>
    <n v="-6.7314873649999996"/>
    <n v="-4.5599113310000003"/>
    <n v="1.404851493"/>
    <n v="-6.4512034009999999"/>
    <n v="-5.0463519080000001"/>
    <n v="-8.4125341000000006E-2"/>
    <n v="0"/>
    <n v="-8.4125341000000006E-2"/>
    <n v="-1.194681949"/>
    <n v="-7.8569059130000003"/>
    <n v="-9.0515878619999999"/>
    <n v="-0.50305217199999996"/>
  </r>
  <r>
    <s v="Rasual Butler"/>
    <s v="butlera01"/>
    <x v="3"/>
    <s v="RS"/>
    <x v="24"/>
    <n v="745"/>
    <n v="378"/>
    <n v="1.252259875"/>
    <n v="-4.798638425"/>
    <n v="-3.54637855"/>
    <n v="-1.958331525"/>
    <n v="-2.8500499079999999"/>
    <n v="-4.8083814330000001"/>
    <n v="0.691357903"/>
    <n v="-4.75863529"/>
    <n v="-4.0672773869999999"/>
    <n v="-0.253324775"/>
    <n v="-0.253324775"/>
    <n v="0"/>
    <n v="-0.41180709500000001"/>
    <n v="-4.0249792129999999"/>
    <n v="-4.4367863080000003"/>
    <n v="-0.27166586599999998"/>
  </r>
  <r>
    <s v="Rasual Butler"/>
    <s v="butlera01"/>
    <x v="4"/>
    <s v="PO"/>
    <x v="25"/>
    <n v="14"/>
    <n v="7"/>
    <n v="-8.5908740029999997"/>
    <n v="6.8118561609999997"/>
    <n v="-1.779017842"/>
    <n v="-4.7684670120000003"/>
    <n v="-4.7848350269999997"/>
    <n v="-9.5533020390000001"/>
    <n v="-8.3552095170000005"/>
    <n v="4.6159412919999996"/>
    <n v="-3.739268225"/>
    <n v="-3.6276820000000001E-3"/>
    <n v="0"/>
    <n v="-3.6276820000000001E-3"/>
    <n v="-9.8996207280000004"/>
    <n v="5.4822211080000001"/>
    <n v="-4.4173996200000003"/>
    <n v="-0.42867900799999997"/>
  </r>
  <r>
    <s v="Rasual Butler"/>
    <s v="butlera01"/>
    <x v="4"/>
    <s v="RS"/>
    <x v="25"/>
    <n v="3001"/>
    <n v="1505"/>
    <n v="0.37838620899999997"/>
    <n v="-0.65124902100000004"/>
    <n v="-0.27286281200000001"/>
    <n v="-2.1472582139999998"/>
    <n v="-0.80276645300000005"/>
    <n v="-2.9500246670000001"/>
    <n v="-0.112560653"/>
    <n v="-0.75236327599999997"/>
    <n v="-0.86492392900000004"/>
    <n v="1.435482795"/>
    <n v="1.435482795"/>
    <n v="0"/>
    <n v="-0.80467864"/>
    <n v="-1.029483111"/>
    <n v="-1.8341617509999999"/>
    <n v="-0.79333121699999998"/>
  </r>
  <r>
    <s v="Rasual Butler"/>
    <s v="butlera01"/>
    <x v="5"/>
    <s v="RS"/>
    <x v="20"/>
    <n v="869"/>
    <n v="432"/>
    <n v="1.14088345"/>
    <n v="-0.15094597800000001"/>
    <n v="0.98993747200000004"/>
    <n v="-0.279616321"/>
    <n v="1.0055676389999999"/>
    <n v="0.72595131800000001"/>
    <n v="0.87180057099999997"/>
    <n v="-4.2741273000000003E-2"/>
    <n v="0.829059298"/>
    <n v="0.78026425099999996"/>
    <n v="0.78026425099999996"/>
    <n v="0"/>
    <n v="-6.5836805999999998E-2"/>
    <n v="-0.84628169399999997"/>
    <n v="-0.91211850000000005"/>
    <n v="-1.063160952"/>
  </r>
  <r>
    <s v="Dwight Buycks"/>
    <s v="buyckdw01"/>
    <x v="3"/>
    <s v="RS"/>
    <x v="1"/>
    <n v="286"/>
    <n v="146"/>
    <n v="-6.4254339030000001"/>
    <n v="-0.261268901"/>
    <n v="-6.6867028040000003"/>
    <n v="-0.91389142800000001"/>
    <n v="-0.21443210900000001"/>
    <n v="-1.1283235380000001"/>
    <n v="-5.6963991319999998"/>
    <n v="-0.257892234"/>
    <n v="-5.9542913659999996"/>
    <n v="-0.237215761"/>
    <n v="-0.237215761"/>
    <n v="0"/>
    <n v="-3.7609213640000001"/>
    <n v="-1.185666009"/>
    <n v="-4.9465873729999998"/>
    <n v="-0.59044994100000003"/>
  </r>
  <r>
    <s v="Dwight Buycks"/>
    <s v="buyckdw01"/>
    <x v="4"/>
    <s v="RS"/>
    <x v="29"/>
    <n v="242"/>
    <n v="123"/>
    <n v="-2.8339625389999998"/>
    <n v="-5.8874222969999996"/>
    <n v="-8.7213848360000004"/>
    <n v="-3.464106498"/>
    <n v="-5.3283143329999998"/>
    <n v="-8.7924208309999994"/>
    <n v="-3.0845856989999998"/>
    <n v="-6.0687549150000004"/>
    <n v="-9.1533406139999993"/>
    <n v="-0.40168292700000002"/>
    <n v="-0.40168292700000002"/>
    <n v="0"/>
    <n v="-4.4903775279999998"/>
    <n v="-6.5652561079999998"/>
    <n v="-11.05563364"/>
    <n v="-3.7264038999999999E-2"/>
  </r>
  <r>
    <s v="Dwight Buycks"/>
    <s v="buyckdw01"/>
    <x v="1"/>
    <s v="RS"/>
    <x v="27"/>
    <n v="865"/>
    <n v="427"/>
    <n v="-1.9185364949999999"/>
    <n v="-0.78485661200000001"/>
    <n v="-2.7033931070000001"/>
    <n v="-2.7943608310000001"/>
    <n v="3.519521831"/>
    <n v="0.72516099999999994"/>
    <n v="-2.1915153740000002"/>
    <n v="5.5649316999999997E-2"/>
    <n v="-2.1358660559999998"/>
    <n v="0.133314396"/>
    <n v="0.133314396"/>
    <n v="0"/>
    <n v="-2.0013614639999999"/>
    <n v="-1.4467585730000001"/>
    <n v="-3.4481200369999998"/>
    <n v="-0.35439918799999998"/>
  </r>
  <r>
    <s v="Andrew Bynum"/>
    <s v="bynuman01"/>
    <x v="3"/>
    <s v="RS"/>
    <x v="10"/>
    <n v="949"/>
    <n v="480"/>
    <n v="-4.7563699369999997"/>
    <n v="0.96928128300000005"/>
    <n v="-3.7870886540000002"/>
    <n v="-4.752673573"/>
    <n v="-1.106075081"/>
    <n v="-5.8587486540000002"/>
    <n v="-5.0027807280000003"/>
    <n v="0.62721209300000003"/>
    <n v="-4.3755686349999996"/>
    <n v="-0.39553487199999998"/>
    <n v="-0.39553487199999998"/>
    <n v="0"/>
    <n v="-3.835160304"/>
    <n v="-1.1784566860000001"/>
    <n v="-5.0136169900000001"/>
    <n v="-0.61688514100000003"/>
  </r>
  <r>
    <s v="Andrew Bynum"/>
    <s v="bynuman01"/>
    <x v="3"/>
    <s v="RS"/>
    <x v="24"/>
    <n v="73"/>
    <n v="36"/>
    <n v="-3.8446676769999999"/>
    <n v="-10.21779342"/>
    <n v="-14.062461089999999"/>
    <n v="-4.3954065419999999"/>
    <n v="-9.1874403749999995"/>
    <n v="-13.58284692"/>
    <n v="-4.1925678289999997"/>
    <n v="-10.654408330000001"/>
    <n v="-14.846976160000001"/>
    <n v="-0.22243715999999999"/>
    <n v="-0.22243715999999999"/>
    <n v="0"/>
    <n v="-7.1248258580000003"/>
    <n v="-9.1829837679999997"/>
    <n v="-16.307809630000001"/>
    <n v="0.1077395"/>
  </r>
  <r>
    <s v="Will Bynum"/>
    <s v="bynumwi01"/>
    <x v="3"/>
    <s v="RS"/>
    <x v="27"/>
    <n v="2135"/>
    <n v="1054"/>
    <n v="0.15346638900000001"/>
    <n v="-3.958678124"/>
    <n v="-3.805211736"/>
    <n v="-2.4048689250000002"/>
    <n v="0.68138865100000001"/>
    <n v="-1.7234802739999999"/>
    <n v="-0.34703315499999998"/>
    <n v="-3.1831973439999999"/>
    <n v="-3.5302304979999999"/>
    <n v="-0.42121397199999999"/>
    <n v="-0.42121397199999999"/>
    <n v="0"/>
    <n v="-0.45894434699999997"/>
    <n v="-3.8037361569999999"/>
    <n v="-4.2626805030000003"/>
    <n v="0.375914421"/>
  </r>
  <r>
    <s v="Will Bynum"/>
    <s v="bynumwi01"/>
    <x v="4"/>
    <s v="PO"/>
    <x v="25"/>
    <n v="68"/>
    <n v="31"/>
    <n v="-2.174915108"/>
    <n v="-2.5260777719999998"/>
    <n v="-4.7009928790000002"/>
    <n v="-2.3038083600000001"/>
    <n v="-1.0765340139999999"/>
    <n v="-3.380342374"/>
    <n v="-2.4102120349999998"/>
    <n v="-2.4468906580000001"/>
    <n v="-4.8571026929999999"/>
    <n v="-3.5584797000000001E-2"/>
    <n v="0"/>
    <n v="-3.5584797000000001E-2"/>
    <n v="-0.766579762"/>
    <n v="-0.67377078400000001"/>
    <n v="-1.440350547"/>
    <n v="3.406218392"/>
  </r>
  <r>
    <s v="Will Bynum"/>
    <s v="bynumwi01"/>
    <x v="4"/>
    <s v="RS"/>
    <x v="25"/>
    <n v="133"/>
    <n v="67"/>
    <n v="-6.6710305600000002"/>
    <n v="-13.486559160000001"/>
    <n v="-20.157589720000001"/>
    <n v="-8.1899317580000002"/>
    <n v="-16.315603339999999"/>
    <n v="-24.505535099999999"/>
    <n v="-7.3751358170000003"/>
    <n v="-14.94392916"/>
    <n v="-22.319064969999999"/>
    <n v="-0.67704730199999996"/>
    <n v="-0.67704730199999996"/>
    <n v="0"/>
    <n v="-5.5994601990000001"/>
    <n v="-13.79442811"/>
    <n v="-19.393888310000001"/>
    <n v="1.1626155929999999"/>
  </r>
  <r>
    <s v="Bruno Caboclo"/>
    <s v="cabocbr01"/>
    <x v="4"/>
    <s v="RS"/>
    <x v="1"/>
    <n v="44"/>
    <n v="23"/>
    <n v="-10.08438198"/>
    <n v="-17.963056479999999"/>
    <n v="-28.047438459999999"/>
    <n v="-21.460313209999999"/>
    <n v="-14.321224920000001"/>
    <n v="-35.781538130000001"/>
    <n v="-13.29942526"/>
    <n v="-18.380864259999999"/>
    <n v="-31.680289519999999"/>
    <n v="-0.340554307"/>
    <n v="-0.340554307"/>
    <n v="0"/>
    <n v="-10.831289890000001"/>
    <n v="-16.240483080000001"/>
    <n v="-27.071772960000001"/>
    <n v="0.30194157100000002"/>
  </r>
  <r>
    <s v="Bruno Caboclo"/>
    <s v="cabocbr01"/>
    <x v="5"/>
    <s v="RS"/>
    <x v="1"/>
    <n v="90"/>
    <n v="43"/>
    <n v="-15.72677262"/>
    <n v="-5.1103725259999999"/>
    <n v="-20.837145140000001"/>
    <n v="-13.272954240000001"/>
    <n v="1.177253592"/>
    <n v="-12.095700649999999"/>
    <n v="-16.252324959999999"/>
    <n v="-4.1524973259999998"/>
    <n v="-20.404822289999998"/>
    <n v="-0.39438374399999998"/>
    <n v="-0.39438374399999998"/>
    <n v="0"/>
    <n v="-15.85541864"/>
    <n v="-3.9907269510000001"/>
    <n v="-19.846145589999999"/>
    <n v="1.781439687"/>
  </r>
  <r>
    <s v="Bruno Caboclo"/>
    <s v="cabocbr01"/>
    <x v="0"/>
    <s v="RS"/>
    <x v="1"/>
    <n v="83"/>
    <n v="40"/>
    <n v="1.412154744"/>
    <n v="6.3247171660000001"/>
    <n v="7.7368719099999996"/>
    <n v="-5.0510797490000003"/>
    <n v="9.3143970629999995"/>
    <n v="4.2633173150000001"/>
    <n v="3.8733783000000001E-2"/>
    <n v="7.2590238620000003"/>
    <n v="7.297757646"/>
    <n v="0.20357335800000001"/>
    <n v="0.20357335800000001"/>
    <n v="0"/>
    <n v="-0.47283156900000001"/>
    <n v="2.7296618819999998"/>
    <n v="2.256830313"/>
    <n v="-0.70859143199999997"/>
  </r>
  <r>
    <s v="Bruno Caboclo"/>
    <s v="cabocbr01"/>
    <x v="1"/>
    <s v="RS"/>
    <x v="2"/>
    <n v="197"/>
    <n v="100"/>
    <n v="-4.2520058450000002"/>
    <n v="1.557206651"/>
    <n v="-2.6947991949999999"/>
    <n v="-3.8111885249999999"/>
    <n v="3.4593289359999999"/>
    <n v="-0.35185958899999997"/>
    <n v="-4.3368988179999999"/>
    <n v="2.1063066770000001"/>
    <n v="-2.2305921419999999"/>
    <n v="2.6553301000000001E-2"/>
    <n v="2.6553301000000001E-2"/>
    <n v="0"/>
    <n v="-3.8882217579999998"/>
    <n v="-0.12739304200000001"/>
    <n v="-4.0156147999999998"/>
    <n v="0.19880952499999999"/>
  </r>
  <r>
    <s v="Bruno Caboclo"/>
    <s v="cabocbr01"/>
    <x v="1"/>
    <s v="RS"/>
    <x v="1"/>
    <n v="15"/>
    <n v="7"/>
    <n v="0.18187432100000001"/>
    <n v="12.05741093"/>
    <n v="12.23928525"/>
    <n v="2.8010611110000001"/>
    <n v="33.849096660000001"/>
    <n v="36.65015777"/>
    <n v="0.62084017000000002"/>
    <n v="17.19108945"/>
    <n v="17.811929620000001"/>
    <n v="7.4388046999999999E-2"/>
    <n v="7.4388046999999999E-2"/>
    <n v="0"/>
    <n v="1.659431068"/>
    <n v="14.83241962"/>
    <n v="16.49185069"/>
    <n v="1.287551205"/>
  </r>
  <r>
    <s v="Bruno Caboclo"/>
    <s v="cabocbr01"/>
    <x v="2"/>
    <s v="RS"/>
    <x v="8"/>
    <n v="1666"/>
    <n v="800"/>
    <n v="-1.0253090629999999"/>
    <n v="-0.43595639000000003"/>
    <n v="-1.461265453"/>
    <n v="0.70495269900000002"/>
    <n v="0.13354168399999999"/>
    <n v="0.83849438300000001"/>
    <n v="-0.69958816999999995"/>
    <n v="-0.37861831699999998"/>
    <n v="-1.0782064870000001"/>
    <n v="0.68145350699999996"/>
    <n v="0.68145350699999996"/>
    <n v="0"/>
    <n v="-1.635830093"/>
    <n v="-0.22628021000000001"/>
    <n v="-1.8621103029999999"/>
    <n v="-0.13527534499999999"/>
  </r>
  <r>
    <s v="Nick Calathes"/>
    <s v="calatni01"/>
    <x v="3"/>
    <s v="RS"/>
    <x v="8"/>
    <n v="2270"/>
    <n v="1173"/>
    <n v="-2.061774126"/>
    <n v="3.3563271860000001"/>
    <n v="1.294553061"/>
    <n v="-2.8780091109999999"/>
    <n v="3.0433671379999998"/>
    <n v="0.16535802699999999"/>
    <n v="-2.3522275750000001"/>
    <n v="3.4643016800000002"/>
    <n v="1.1120741059999999"/>
    <n v="2.3031081339999999"/>
    <n v="2.3031081339999999"/>
    <n v="0"/>
    <n v="-1.9349356289999999"/>
    <n v="3.1143519159999999"/>
    <n v="1.1794162880000001"/>
    <n v="-0.34055327200000002"/>
  </r>
  <r>
    <s v="Nick Calathes"/>
    <s v="calatni01"/>
    <x v="4"/>
    <s v="PO"/>
    <x v="8"/>
    <n v="247"/>
    <n v="126"/>
    <n v="-3.0073227729999998"/>
    <n v="-0.30156162800000003"/>
    <n v="-3.3088844009999998"/>
    <n v="2.0934643679999998"/>
    <n v="2.364602927"/>
    <n v="4.4580672950000002"/>
    <n v="-2.163425621"/>
    <n v="0.18925122"/>
    <n v="-1.9741744020000001"/>
    <n v="5.1349855999999999E-2"/>
    <n v="0"/>
    <n v="5.1349855999999999E-2"/>
    <n v="-0.74917391899999997"/>
    <n v="2.9313526539999999"/>
    <n v="2.1821787349999999"/>
    <n v="-0.16566566499999999"/>
  </r>
  <r>
    <s v="Nick Calathes"/>
    <s v="calatni01"/>
    <x v="4"/>
    <s v="RS"/>
    <x v="8"/>
    <n v="1664"/>
    <n v="838"/>
    <n v="-1.574488393"/>
    <n v="3.6952559470000002"/>
    <n v="2.1207675529999999"/>
    <n v="-2.636197627"/>
    <n v="8.2417809349999995"/>
    <n v="5.6055833079999999"/>
    <n v="-1.8911455159999999"/>
    <n v="4.8206570380000002"/>
    <n v="2.9295115209999998"/>
    <n v="2.4369869319999999"/>
    <n v="2.4369869319999999"/>
    <n v="0"/>
    <n v="-1.673349151"/>
    <n v="4.8732179090000001"/>
    <n v="3.199868758"/>
    <n v="0.34457547199999999"/>
  </r>
  <r>
    <s v="Jose Calderon"/>
    <s v="caldejo01"/>
    <x v="3"/>
    <s v="PO"/>
    <x v="4"/>
    <n v="376"/>
    <n v="191"/>
    <n v="3.250640207"/>
    <n v="-6.0588697869999999"/>
    <n v="-2.8082295799999999"/>
    <n v="11.76444178"/>
    <n v="1.2933443579999999"/>
    <n v="13.057786139999999"/>
    <n v="5.1302308950000004"/>
    <n v="-4.9322073160000004"/>
    <n v="0.19802357900000001"/>
    <n v="0.29494914300000002"/>
    <n v="0"/>
    <n v="0.29494914300000002"/>
    <n v="7.791902361"/>
    <n v="-3.4680509210000001"/>
    <n v="4.3238514400000003"/>
    <n v="-0.41960170299999999"/>
  </r>
  <r>
    <s v="Jose Calderon"/>
    <s v="caldejo01"/>
    <x v="3"/>
    <s v="RS"/>
    <x v="4"/>
    <n v="4916"/>
    <n v="2468"/>
    <n v="2.0208667380000001"/>
    <n v="-1.3392672109999999"/>
    <n v="0.68159952700000004"/>
    <n v="-0.39531183600000003"/>
    <n v="-4.1865241170000003"/>
    <n v="-4.5818359529999997"/>
    <n v="1.6120265069999999"/>
    <n v="-2.0188038640000001"/>
    <n v="-0.40677735700000001"/>
    <n v="2.9327217129999998"/>
    <n v="2.9327217129999998"/>
    <n v="0"/>
    <n v="2.57289119"/>
    <n v="-1.438110811"/>
    <n v="1.13478038"/>
    <n v="-0.57871530000000004"/>
  </r>
  <r>
    <s v="Jose Calderon"/>
    <s v="caldejo01"/>
    <x v="4"/>
    <s v="RS"/>
    <x v="3"/>
    <n v="2464"/>
    <n v="1270"/>
    <n v="-1.2384522149999999"/>
    <n v="-5.4734050480000001"/>
    <n v="-6.7118572629999997"/>
    <n v="-2.011915342"/>
    <n v="-3.5759391109999998"/>
    <n v="-5.5878544530000003"/>
    <n v="-1.411442283"/>
    <n v="-5.3435286770000001"/>
    <n v="-6.7549709599999996"/>
    <n v="-2.59123021"/>
    <n v="-2.59123021"/>
    <n v="0"/>
    <n v="-1.287784896"/>
    <n v="-4.899565709"/>
    <n v="-6.1873506049999998"/>
    <n v="-0.14067078099999999"/>
  </r>
  <r>
    <s v="Jose Calderon"/>
    <s v="caldejo01"/>
    <x v="5"/>
    <s v="RS"/>
    <x v="3"/>
    <n v="3974"/>
    <n v="2024"/>
    <n v="0.24786963400000001"/>
    <n v="-0.15902049400000001"/>
    <n v="8.8849139999999993E-2"/>
    <n v="1.969520902"/>
    <n v="-1.9748154950000001"/>
    <n v="-5.2945930000000002E-3"/>
    <n v="0.61968154200000003"/>
    <n v="-0.53489469700000003"/>
    <n v="8.4786845999999999E-2"/>
    <n v="2.8972946519999998"/>
    <n v="2.8972946519999998"/>
    <n v="0"/>
    <n v="7.9360348999999997E-2"/>
    <n v="-9.9447971999999996E-2"/>
    <n v="-2.0087622999999999E-2"/>
    <n v="-1.002460962"/>
  </r>
  <r>
    <s v="Jose Calderon"/>
    <s v="caldejo01"/>
    <x v="0"/>
    <s v="PO"/>
    <x v="7"/>
    <n v="156"/>
    <n v="75"/>
    <n v="2.4157445119999998"/>
    <n v="-2.6078738029999999"/>
    <n v="-0.19212929100000001"/>
    <n v="-0.183376016"/>
    <n v="1.902283841"/>
    <n v="1.7189078250000001"/>
    <n v="2.0738750530000001"/>
    <n v="-1.858575238"/>
    <n v="0.21529981500000001"/>
    <n v="0.11616082599999999"/>
    <n v="0"/>
    <n v="0.11616082599999999"/>
    <n v="-1.511554737"/>
    <n v="-1.6826022270000001"/>
    <n v="-3.1941569639999998"/>
    <n v="-0.71372354000000005"/>
  </r>
  <r>
    <s v="Jose Calderon"/>
    <s v="caldejo01"/>
    <x v="0"/>
    <s v="RS"/>
    <x v="7"/>
    <n v="504"/>
    <n v="247"/>
    <n v="-1.4838981040000001"/>
    <n v="-2.504092881"/>
    <n v="-3.9879909850000002"/>
    <n v="-2.175289603"/>
    <n v="7.1781967760000001"/>
    <n v="5.0029071729999997"/>
    <n v="-1.71586156"/>
    <n v="-0.67241920499999996"/>
    <n v="-2.3882807650000002"/>
    <n v="4.5447208000000003E-2"/>
    <n v="4.5447208000000003E-2"/>
    <n v="0"/>
    <n v="-2.3558799960000001"/>
    <n v="-2.2454315610000002"/>
    <n v="-4.6013115569999998"/>
    <n v="-0.29358825199999999"/>
  </r>
  <r>
    <s v="Jose Calderon"/>
    <s v="caldejo01"/>
    <x v="0"/>
    <s v="RS"/>
    <x v="29"/>
    <n v="601"/>
    <n v="292"/>
    <n v="-1.391360409"/>
    <n v="-4.0751423449999997"/>
    <n v="-5.4665027549999996"/>
    <n v="-5.6686390639999997"/>
    <n v="-3.7353190299999999"/>
    <n v="-9.403958093"/>
    <n v="-2.3327592730000002"/>
    <n v="-4.1854817769999997"/>
    <n v="-6.5182410500000003"/>
    <n v="-0.56529850699999995"/>
    <n v="-0.56529850699999995"/>
    <n v="0"/>
    <n v="-1.31814104"/>
    <n v="-4.2374143159999997"/>
    <n v="-5.5555553560000002"/>
    <n v="0.68353900700000003"/>
  </r>
  <r>
    <s v="Jose Calderon"/>
    <s v="caldejo01"/>
    <x v="1"/>
    <s v="PO"/>
    <x v="10"/>
    <n v="207"/>
    <n v="104"/>
    <n v="-2.1550992450000002"/>
    <n v="2.410340578"/>
    <n v="0.25524133300000001"/>
    <n v="-14.77145511"/>
    <n v="13.083166520000001"/>
    <n v="-1.68828859"/>
    <n v="-5.0011907219999996"/>
    <n v="4.8114356789999997"/>
    <n v="-0.18975504300000001"/>
    <n v="0.141193493"/>
    <n v="0"/>
    <n v="0.141193493"/>
    <n v="-3.1185705079999999"/>
    <n v="3.1431139109999999"/>
    <n v="2.4543402999999998E-2"/>
    <n v="0.75507131400000005"/>
  </r>
  <r>
    <s v="Jose Calderon"/>
    <s v="caldejo01"/>
    <x v="1"/>
    <s v="RS"/>
    <x v="10"/>
    <n v="1857"/>
    <n v="914"/>
    <n v="7.0491873999999996E-2"/>
    <n v="0.336305505"/>
    <n v="0.40679737999999999"/>
    <n v="1.524143778"/>
    <n v="0.99096141999999998"/>
    <n v="2.5151051980000001"/>
    <n v="0.33734352400000001"/>
    <n v="0.539213002"/>
    <n v="0.87655652699999997"/>
    <n v="1.6754125209999999"/>
    <n v="1.6754125209999999"/>
    <n v="0"/>
    <n v="-5.0150643000000002E-2"/>
    <n v="5.6515557000000001E-2"/>
    <n v="6.3649140000000002E-3"/>
    <n v="-0.92286772699999997"/>
  </r>
  <r>
    <s v="Jose Calderon"/>
    <s v="caldejo01"/>
    <x v="2"/>
    <s v="PO"/>
    <x v="27"/>
    <n v="22"/>
    <n v="10"/>
    <n v="6.2050083870000003"/>
    <n v="-4.0106369969999998"/>
    <n v="2.1943713900000001"/>
    <n v="20.64150824"/>
    <n v="-2.4404214039999998"/>
    <n v="18.201086830000001"/>
    <n v="9.4416669029999998"/>
    <n v="-3.7670419279999998"/>
    <n v="5.6746249750000004"/>
    <n v="4.3631599E-2"/>
    <n v="0"/>
    <n v="4.3631599E-2"/>
    <n v="5.519212639"/>
    <n v="-5.5947648890000004"/>
    <n v="-7.5552250000000001E-2"/>
    <n v="-1.5671100309999999"/>
  </r>
  <r>
    <s v="Jose Calderon"/>
    <s v="caldejo01"/>
    <x v="2"/>
    <s v="RS"/>
    <x v="27"/>
    <n v="1334"/>
    <n v="632"/>
    <n v="-3.2909608100000001"/>
    <n v="-2.2796153779999999"/>
    <n v="-5.5705761880000004"/>
    <n v="-9.9421084369999999"/>
    <n v="-0.88216993399999999"/>
    <n v="-10.82427837"/>
    <n v="-4.8771004140000001"/>
    <n v="-2.1217550250000001"/>
    <n v="-6.9988554389999997"/>
    <n v="-1.356656686"/>
    <n v="-1.356656686"/>
    <n v="0"/>
    <n v="-4.4023700249999997"/>
    <n v="-2.628682768"/>
    <n v="-7.0310527929999997"/>
    <n v="-0.99467404500000001"/>
  </r>
  <r>
    <s v="Kentavious Caldwell-Pope"/>
    <s v="caldwke01"/>
    <x v="3"/>
    <s v="RS"/>
    <x v="27"/>
    <n v="3226"/>
    <n v="1583"/>
    <n v="-0.71436118299999996"/>
    <n v="-0.75242358899999995"/>
    <n v="-1.4667847709999999"/>
    <n v="-1.337263581"/>
    <n v="3.9369823739999998"/>
    <n v="2.5997187930000001"/>
    <n v="-0.90089335000000004"/>
    <n v="0.22594751800000001"/>
    <n v="-0.67494583200000002"/>
    <n v="1.6789506249999999"/>
    <n v="1.6789506249999999"/>
    <n v="0"/>
    <n v="-1.1808915520000001"/>
    <n v="-6.5046416999999995E-2"/>
    <n v="-1.2459379690000001"/>
    <n v="0.17399418"/>
  </r>
  <r>
    <s v="Kentavious Caldwell-Pope"/>
    <s v="caldwke01"/>
    <x v="4"/>
    <s v="RS"/>
    <x v="27"/>
    <n v="5120"/>
    <n v="2587"/>
    <n v="-0.23309397400000001"/>
    <n v="-0.85778032900000001"/>
    <n v="-1.0908743030000001"/>
    <n v="4.7045713439999997"/>
    <n v="1.2717390660000001"/>
    <n v="5.97631041"/>
    <n v="0.78802761200000004"/>
    <n v="-0.44975364299999998"/>
    <n v="0.33827396900000001"/>
    <n v="4.092962773"/>
    <n v="4.092962773"/>
    <n v="0"/>
    <n v="1.244463358"/>
    <n v="-9.8944835999999994E-2"/>
    <n v="1.1455185219999999"/>
    <n v="0.39496872500000002"/>
  </r>
  <r>
    <s v="Kentavious Caldwell-Pope"/>
    <s v="caldwke01"/>
    <x v="5"/>
    <s v="PO"/>
    <x v="27"/>
    <n v="292"/>
    <n v="161"/>
    <n v="3.1721084980000001"/>
    <n v="0.576366508"/>
    <n v="3.7484750060000001"/>
    <n v="3.7531972100000002"/>
    <n v="0.57172174799999997"/>
    <n v="4.3249189570000004"/>
    <n v="3.4177881569999999"/>
    <n v="0.695017259"/>
    <n v="4.1128054169999997"/>
    <n v="0.57781448800000001"/>
    <n v="0"/>
    <n v="0.57781448800000001"/>
    <n v="2.5398865420000001"/>
    <n v="3.5778892039999999"/>
    <n v="6.1177757460000004"/>
    <n v="-0.58723054799999996"/>
  </r>
  <r>
    <s v="Kentavious Caldwell-Pope"/>
    <s v="caldwke01"/>
    <x v="5"/>
    <s v="RS"/>
    <x v="27"/>
    <n v="5604"/>
    <n v="2789"/>
    <n v="0.27210677700000002"/>
    <n v="1.7719633779999999"/>
    <n v="2.0440701560000001"/>
    <n v="2.1867472440000002"/>
    <n v="1.2669274290000001"/>
    <n v="3.4536746730000001"/>
    <n v="0.68737443099999995"/>
    <n v="1.768310668"/>
    <n v="2.4556850990000001"/>
    <n v="7.4152500469999998"/>
    <n v="7.4152500469999998"/>
    <n v="0"/>
    <n v="0.64752471899999997"/>
    <n v="2.0394328260000001"/>
    <n v="2.6869575459999999"/>
    <n v="0.103308529"/>
  </r>
  <r>
    <s v="Kentavious Caldwell-Pope"/>
    <s v="caldwke01"/>
    <x v="0"/>
    <s v="RS"/>
    <x v="27"/>
    <n v="5081"/>
    <n v="2529"/>
    <n v="0.68109317599999997"/>
    <n v="-0.146978045"/>
    <n v="0.53411513200000005"/>
    <n v="0.2243994"/>
    <n v="-2.7599831680000002"/>
    <n v="-2.535583768"/>
    <n v="0.66754664200000002"/>
    <n v="-0.72998676699999998"/>
    <n v="-6.2440124E-2"/>
    <n v="3.4764030880000001"/>
    <n v="3.4764030880000001"/>
    <n v="0"/>
    <n v="0.391905736"/>
    <n v="-0.110190646"/>
    <n v="0.28171509"/>
    <n v="0.24484507799999999"/>
  </r>
  <r>
    <s v="Kentavious Caldwell-Pope"/>
    <s v="caldwke01"/>
    <x v="1"/>
    <s v="RS"/>
    <x v="29"/>
    <n v="5193"/>
    <n v="2458"/>
    <n v="0.59781209199999996"/>
    <n v="-0.48874807399999998"/>
    <n v="0.109064018"/>
    <n v="1.1705188609999999"/>
    <n v="-0.54755133099999997"/>
    <n v="0.62296752899999996"/>
    <n v="0.77066871400000003"/>
    <n v="-0.52836306"/>
    <n v="0.24230565400000001"/>
    <n v="3.7728331310000001"/>
    <n v="3.7728331310000001"/>
    <n v="0"/>
    <n v="0.81327593799999998"/>
    <n v="0.28645644300000001"/>
    <n v="1.099732382"/>
    <n v="0.53575941100000002"/>
  </r>
  <r>
    <s v="Kentavious Caldwell-Pope"/>
    <s v="caldwke01"/>
    <x v="2"/>
    <s v="RS"/>
    <x v="29"/>
    <n v="4420"/>
    <n v="2035"/>
    <n v="1.0554651209999999"/>
    <n v="0.20849283800000001"/>
    <n v="1.2639579590000001"/>
    <n v="-0.57917072800000002"/>
    <n v="-2.2505709650000001"/>
    <n v="-2.8297416929999999"/>
    <n v="0.80816102099999998"/>
    <n v="-0.29761403800000003"/>
    <n v="0.51054698300000001"/>
    <n v="3.3887084170000001"/>
    <n v="3.3887084170000001"/>
    <n v="0"/>
    <n v="0.30226995600000001"/>
    <n v="-6.6767722000000002E-2"/>
    <n v="0.235502235"/>
    <n v="0.103039451"/>
  </r>
  <r>
    <s v="Isaiah Canaan"/>
    <s v="canaais01"/>
    <x v="3"/>
    <s v="RS"/>
    <x v="26"/>
    <n v="542"/>
    <n v="252"/>
    <n v="-1.6432519940000001"/>
    <n v="-1.45654781"/>
    <n v="-3.0997998039999999"/>
    <n v="-3.4894681410000001"/>
    <n v="-4.0968975429999999"/>
    <n v="-7.5863656840000004"/>
    <n v="-2.1902111909999999"/>
    <n v="-2.1200700019999998"/>
    <n v="-4.3102811929999998"/>
    <n v="-0.20247683"/>
    <n v="-0.20247683"/>
    <n v="0"/>
    <n v="-2.5976672390000002"/>
    <n v="-2.1510445109999998"/>
    <n v="-4.7487117510000001"/>
    <n v="0.89450324000000003"/>
  </r>
  <r>
    <s v="Isaiah Canaan"/>
    <s v="canaais01"/>
    <x v="4"/>
    <s v="RS"/>
    <x v="18"/>
    <n v="1166"/>
    <n v="569"/>
    <n v="1.0440174E-2"/>
    <n v="-1.660736462"/>
    <n v="-1.6502962889999999"/>
    <n v="-2.9482609E-2"/>
    <n v="0.42585957699999999"/>
    <n v="0.39637696900000002"/>
    <n v="0.179130082"/>
    <n v="-1.3314164340000001"/>
    <n v="-1.152286352"/>
    <n v="0.46512531099999999"/>
    <n v="0.46512531099999999"/>
    <n v="0"/>
    <n v="-0.115703115"/>
    <n v="-1.206935522"/>
    <n v="-1.3226386370000001"/>
    <n v="0.26938641200000002"/>
  </r>
  <r>
    <s v="Isaiah Canaan"/>
    <s v="canaais01"/>
    <x v="4"/>
    <s v="RS"/>
    <x v="26"/>
    <n v="742"/>
    <n v="369"/>
    <n v="0.45123147600000002"/>
    <n v="-1.259127468"/>
    <n v="-0.80789599199999995"/>
    <n v="-3.8557278080000001"/>
    <n v="2.7230326690000002"/>
    <n v="-1.1326951380000001"/>
    <n v="-0.44647551200000002"/>
    <n v="-0.53249376999999998"/>
    <n v="-0.97896928100000002"/>
    <n v="0.33556591699999999"/>
    <n v="0.33556591699999999"/>
    <n v="0"/>
    <n v="-0.20593365499999999"/>
    <n v="-1.1956758940000001"/>
    <n v="-1.4016095479999999"/>
    <n v="0.61690306100000003"/>
  </r>
  <r>
    <s v="Isaiah Canaan"/>
    <s v="canaais01"/>
    <x v="5"/>
    <s v="RS"/>
    <x v="18"/>
    <n v="4060"/>
    <n v="1966"/>
    <n v="0.129762446"/>
    <n v="-1.897427336"/>
    <n v="-1.76766489"/>
    <n v="-3.9536692489999998"/>
    <n v="-2.2968401219999999"/>
    <n v="-6.2505093719999998"/>
    <n v="-0.60903983399999995"/>
    <n v="-2.0570947230000001"/>
    <n v="-2.6661345569999999"/>
    <n v="8.3805466999999995E-2"/>
    <n v="8.3805466999999995E-2"/>
    <n v="0"/>
    <n v="-0.63125748999999998"/>
    <n v="-2.2015002090000002"/>
    <n v="-2.8327576990000001"/>
    <n v="-0.36708123500000001"/>
  </r>
  <r>
    <s v="Isaiah Canaan"/>
    <s v="canaais01"/>
    <x v="0"/>
    <s v="PO"/>
    <x v="21"/>
    <n v="184"/>
    <n v="95"/>
    <n v="-3.8737339049999999"/>
    <n v="-1.782199707"/>
    <n v="-5.6559336120000001"/>
    <n v="-6.7466558680000004"/>
    <n v="-0.68442399899999995"/>
    <n v="-7.4310798670000002"/>
    <n v="-4.6336390549999997"/>
    <n v="-1.6644288300000001"/>
    <n v="-6.298067885"/>
    <n v="-0.17738456499999999"/>
    <n v="0"/>
    <n v="-0.17738456499999999"/>
    <n v="-5.6042235030000001"/>
    <n v="-0.76221932999999997"/>
    <n v="-6.3664428329999998"/>
    <n v="1.1000187E-2"/>
  </r>
  <r>
    <s v="Isaiah Canaan"/>
    <s v="canaais01"/>
    <x v="0"/>
    <s v="RS"/>
    <x v="21"/>
    <n v="1193"/>
    <n v="592"/>
    <n v="-1.990437021"/>
    <n v="5.5278440999999998E-2"/>
    <n v="-1.93515858"/>
    <n v="-4.6358690500000002"/>
    <n v="-2.542946723"/>
    <n v="-7.1788157730000002"/>
    <n v="-2.668176978"/>
    <n v="-0.51460249000000002"/>
    <n v="-3.1827794680000001"/>
    <n v="-0.12990479799999999"/>
    <n v="-0.12990479799999999"/>
    <n v="0"/>
    <n v="-3.1248761790000001"/>
    <n v="-0.64694953600000005"/>
    <n v="-3.7718257149999999"/>
    <n v="-0.60874905999999995"/>
  </r>
  <r>
    <s v="Isaiah Canaan"/>
    <s v="canaais01"/>
    <x v="1"/>
    <s v="RS"/>
    <x v="6"/>
    <n v="851"/>
    <n v="418"/>
    <n v="0.52714304300000003"/>
    <n v="0.83305264899999998"/>
    <n v="1.3601956930000001"/>
    <n v="1.5472065420000001"/>
    <n v="1.717539575"/>
    <n v="3.2647461170000001"/>
    <n v="0.84803983100000002"/>
    <n v="1.129271251"/>
    <n v="1.9773110819999999"/>
    <n v="0.99599550599999997"/>
    <n v="0.99599550599999997"/>
    <n v="0"/>
    <n v="-0.535581521"/>
    <n v="0.79874713500000005"/>
    <n v="0.26316561399999999"/>
    <n v="-1.197235874"/>
  </r>
  <r>
    <s v="Isaiah Canaan"/>
    <s v="canaais01"/>
    <x v="1"/>
    <s v="RS"/>
    <x v="26"/>
    <n v="9"/>
    <n v="4"/>
    <n v="-10.70402314"/>
    <n v="3.1044940749999999"/>
    <n v="-7.5995290600000001"/>
    <n v="17.278683780000001"/>
    <n v="-22.742119899999999"/>
    <n v="-5.4634361230000001"/>
    <n v="-5.5879337910000002"/>
    <n v="-2.1096925440000001"/>
    <n v="-7.6976263349999998"/>
    <n v="-9.9367780000000003E-3"/>
    <n v="-9.9367780000000003E-3"/>
    <n v="0"/>
    <n v="-1.5284870610000001"/>
    <n v="-3.0628085999999999"/>
    <n v="-4.5912956610000002"/>
    <n v="-1.5751995050000001"/>
  </r>
  <r>
    <s v="Isaiah Canaan"/>
    <s v="canaais01"/>
    <x v="2"/>
    <s v="RS"/>
    <x v="13"/>
    <n v="193"/>
    <n v="95"/>
    <n v="2.1058067409999999"/>
    <n v="-3.2054876559999999"/>
    <n v="-1.099680915"/>
    <n v="0.747903137"/>
    <n v="-2.7897886989999998"/>
    <n v="-2.041885562"/>
    <n v="1.9414232870000001"/>
    <n v="-3.3159280949999999"/>
    <n v="-1.374504808"/>
    <n v="6.5814316999999997E-2"/>
    <n v="6.5814316999999997E-2"/>
    <n v="0"/>
    <n v="1.405008947"/>
    <n v="-4.3251359819999999"/>
    <n v="-2.9201270350000001"/>
    <n v="-1.306322792"/>
  </r>
  <r>
    <s v="Isaiah Canaan"/>
    <s v="canaais01"/>
    <x v="2"/>
    <s v="RS"/>
    <x v="11"/>
    <n v="70"/>
    <n v="31"/>
    <n v="-5.0590743470000001"/>
    <n v="-3.319335438"/>
    <n v="-8.3784097850000006"/>
    <n v="-8.0703977360000003"/>
    <n v="-21.965348710000001"/>
    <n v="-30.03574644"/>
    <n v="-6.0095155040000003"/>
    <n v="-7.4865729009999997"/>
    <n v="-13.4960884"/>
    <n v="-0.16943044800000001"/>
    <n v="-0.16943044800000001"/>
    <n v="0"/>
    <n v="-5.7178135220000001"/>
    <n v="-6.956332218"/>
    <n v="-12.67414574"/>
    <n v="-0.31890110799999999"/>
  </r>
  <r>
    <s v="Isaiah Canaan"/>
    <s v="canaais01"/>
    <x v="2"/>
    <s v="RS"/>
    <x v="6"/>
    <n v="1043"/>
    <n v="503"/>
    <n v="-2.339567722"/>
    <n v="-2.3585440090000001"/>
    <n v="-4.698111731"/>
    <n v="-2.0742175920000001"/>
    <n v="-0.710482646"/>
    <n v="-2.7847002380000001"/>
    <n v="-2.3999768129999999"/>
    <n v="-2.1053508060000001"/>
    <n v="-4.505327619"/>
    <n v="-0.44630415299999998"/>
    <n v="-0.44630415299999998"/>
    <n v="0"/>
    <n v="-1.655320127"/>
    <n v="-1.5157406200000001"/>
    <n v="-3.1710607469999998"/>
    <n v="-0.94264819099999997"/>
  </r>
  <r>
    <s v="Clint Capela"/>
    <s v="capelca01"/>
    <x v="4"/>
    <s v="PO"/>
    <x v="26"/>
    <n v="279"/>
    <n v="127"/>
    <n v="-0.25131642799999998"/>
    <n v="0.671197402"/>
    <n v="0.41988097400000002"/>
    <n v="-2.8030415460000002"/>
    <n v="-0.80380192100000003"/>
    <n v="-3.606843467"/>
    <n v="-0.83963603099999995"/>
    <n v="0.46264465999999999"/>
    <n v="-0.37699137100000002"/>
    <n v="0.158466369"/>
    <n v="0"/>
    <n v="0.158466369"/>
    <n v="-1.647271669"/>
    <n v="0.14326190699999999"/>
    <n v="-1.5040097619999999"/>
    <n v="-7.0356778999999994E-2"/>
  </r>
  <r>
    <s v="Clint Capela"/>
    <s v="capelca01"/>
    <x v="4"/>
    <s v="RS"/>
    <x v="26"/>
    <n v="198"/>
    <n v="90"/>
    <n v="-6.5821207370000003"/>
    <n v="2.02373"/>
    <n v="-4.5583907359999998"/>
    <n v="-3.202437449"/>
    <n v="3.2686276300000001"/>
    <n v="6.6190181000000001E-2"/>
    <n v="-6.3196070579999999"/>
    <n v="2.3308318269999999"/>
    <n v="-3.9887752299999999"/>
    <n v="-5.7578455000000001E-2"/>
    <n v="-5.7578455000000001E-2"/>
    <n v="0"/>
    <n v="-5.1788316190000003"/>
    <n v="0.91880426900000001"/>
    <n v="-4.2600273499999997"/>
    <n v="1.1739811680000001"/>
  </r>
  <r>
    <s v="Clint Capela"/>
    <s v="capelca01"/>
    <x v="5"/>
    <s v="PO"/>
    <x v="26"/>
    <n v="99"/>
    <n v="43"/>
    <n v="-4.8290271499999999"/>
    <n v="8.774038333"/>
    <n v="3.9450111830000001"/>
    <n v="-11.48893384"/>
    <n v="10.02539691"/>
    <n v="-1.463536924"/>
    <n v="-6.4210153669999999"/>
    <n v="9.627044605"/>
    <n v="3.2060292370000001"/>
    <n v="0.136647931"/>
    <n v="0"/>
    <n v="0.136647931"/>
    <n v="-6.7956447500000001"/>
    <n v="8.4602986419999997"/>
    <n v="1.664653892"/>
    <n v="1.328978497"/>
  </r>
  <r>
    <s v="Clint Capela"/>
    <s v="capelca01"/>
    <x v="5"/>
    <s v="RS"/>
    <x v="26"/>
    <n v="3073"/>
    <n v="1471"/>
    <n v="-0.246868796"/>
    <n v="1.5784982080000001"/>
    <n v="1.3316294120000001"/>
    <n v="6.7643544E-2"/>
    <n v="1.7430281679999999"/>
    <n v="1.810671712"/>
    <n v="-0.229720538"/>
    <n v="1.74262731"/>
    <n v="1.512906772"/>
    <n v="3.2075396889999999"/>
    <n v="3.2075396889999999"/>
    <n v="0"/>
    <n v="-0.30769728899999998"/>
    <n v="1.683810172"/>
    <n v="1.3761128840000001"/>
    <n v="0.25074606900000002"/>
  </r>
  <r>
    <s v="Clint Capela"/>
    <s v="capelca01"/>
    <x v="0"/>
    <s v="PO"/>
    <x v="26"/>
    <n v="572"/>
    <n v="286"/>
    <n v="0.48020331999999999"/>
    <n v="3.4485557999999998"/>
    <n v="3.92875912"/>
    <n v="0.29208919"/>
    <n v="-3.5050572569999998"/>
    <n v="-3.2129680669999998"/>
    <n v="0.40856118200000002"/>
    <n v="2.1542725470000001"/>
    <n v="2.5628337289999998"/>
    <n v="0.79329007100000004"/>
    <n v="0"/>
    <n v="0.79329007100000004"/>
    <n v="2.6612665020000001"/>
    <n v="1.1735105640000001"/>
    <n v="3.834777066"/>
    <n v="-0.75567203100000002"/>
  </r>
  <r>
    <s v="Clint Capela"/>
    <s v="capelca01"/>
    <x v="0"/>
    <s v="RS"/>
    <x v="26"/>
    <n v="3231"/>
    <n v="1551"/>
    <n v="-0.876927876"/>
    <n v="1.1752357099999999"/>
    <n v="0.29830783399999999"/>
    <n v="2.9662841000000002"/>
    <n v="-0.41227383200000001"/>
    <n v="2.5540102679999999"/>
    <n v="-0.21602982700000001"/>
    <n v="0.92517840799999995"/>
    <n v="0.70914858000000003"/>
    <n v="2.7297668979999998"/>
    <n v="2.7297668979999998"/>
    <n v="0"/>
    <n v="0.63028835699999997"/>
    <n v="1.238609195"/>
    <n v="1.868897552"/>
    <n v="-0.26973850900000002"/>
  </r>
  <r>
    <s v="Clint Capela"/>
    <s v="capelca01"/>
    <x v="1"/>
    <s v="PO"/>
    <x v="26"/>
    <n v="1051"/>
    <n v="520"/>
    <n v="1.1701783569999999"/>
    <n v="6.3960143499999997"/>
    <n v="7.566192708"/>
    <n v="2.5362408240000001"/>
    <n v="-1.6753123029999999"/>
    <n v="0.86092852099999995"/>
    <n v="1.4755202279999999"/>
    <n v="5.0977214320000002"/>
    <n v="6.5732416599999999"/>
    <n v="2.5407258530000001"/>
    <n v="0"/>
    <n v="2.5407258530000001"/>
    <n v="1.5485866859999999"/>
    <n v="5.9098518929999999"/>
    <n v="7.4584385800000002"/>
    <n v="-0.39523003800000001"/>
  </r>
  <r>
    <s v="Clint Capela"/>
    <s v="capelca01"/>
    <x v="1"/>
    <s v="RS"/>
    <x v="26"/>
    <n v="4155"/>
    <n v="2034"/>
    <n v="-0.35581037300000001"/>
    <n v="3.6727647980000002"/>
    <n v="3.316954425"/>
    <n v="2.5992136320000001"/>
    <n v="-1.3625975889999999"/>
    <n v="1.2366160429999999"/>
    <n v="0.14805821699999999"/>
    <n v="2.816813523"/>
    <n v="2.96487174"/>
    <n v="5.8990001359999997"/>
    <n v="5.8990001359999997"/>
    <n v="0"/>
    <n v="1.187053651"/>
    <n v="3.367309401"/>
    <n v="4.5543630520000002"/>
    <n v="-0.52837699800000004"/>
  </r>
  <r>
    <s v="Clint Capela"/>
    <s v="capelca01"/>
    <x v="2"/>
    <s v="PO"/>
    <x v="26"/>
    <n v="673"/>
    <n v="331"/>
    <n v="-1.4237336890000001"/>
    <n v="2.1457559169999998"/>
    <n v="0.72202222800000004"/>
    <n v="0.48942357600000003"/>
    <n v="-3.4780705529999998"/>
    <n v="-2.9886469770000001"/>
    <n v="-1.2078379969999999"/>
    <n v="1.0634423850000001"/>
    <n v="-0.14439561200000001"/>
    <n v="0.448813024"/>
    <n v="0"/>
    <n v="0.448813024"/>
    <n v="0.82151336600000002"/>
    <n v="0.91357073300000002"/>
    <n v="1.735084098"/>
    <n v="-1.0976999409999999"/>
  </r>
  <r>
    <s v="Clint Capela"/>
    <s v="capelca01"/>
    <x v="2"/>
    <s v="RS"/>
    <x v="26"/>
    <n v="4602"/>
    <n v="2249"/>
    <n v="0.94681679900000004"/>
    <n v="2.1616262009999998"/>
    <n v="3.1084430009999999"/>
    <n v="1.680661258"/>
    <n v="1.027766728"/>
    <n v="2.7084279869999999"/>
    <n v="1.0858434880000001"/>
    <n v="2.056664381"/>
    <n v="3.142507868"/>
    <n v="6.7023032230000004"/>
    <n v="6.7023032230000004"/>
    <n v="0"/>
    <n v="1.575526502"/>
    <n v="2.1806931469999999"/>
    <n v="3.7562196499999998"/>
    <n v="-0.88923276900000003"/>
  </r>
  <r>
    <s v="DeMarre Carroll"/>
    <s v="carrode01"/>
    <x v="3"/>
    <s v="PO"/>
    <x v="7"/>
    <n v="472"/>
    <n v="246"/>
    <n v="1.284374788"/>
    <n v="-2.050892943"/>
    <n v="-0.76651815400000001"/>
    <n v="-2.776680968"/>
    <n v="-3.2266642710000002"/>
    <n v="-6.0033452399999998"/>
    <n v="0.40700773800000001"/>
    <n v="-2.5156672879999999"/>
    <n v="-2.10865955"/>
    <n v="8.2362411999999996E-2"/>
    <n v="0"/>
    <n v="8.2362411999999996E-2"/>
    <n v="2.6885823179999999"/>
    <n v="-3.4888980169999999"/>
    <n v="-0.80031569999999996"/>
    <n v="-0.73337253599999996"/>
  </r>
  <r>
    <s v="DeMarre Carroll"/>
    <s v="carrode01"/>
    <x v="3"/>
    <s v="RS"/>
    <x v="7"/>
    <n v="4679"/>
    <n v="2341"/>
    <n v="0.44080260900000001"/>
    <n v="2.3349583100000002"/>
    <n v="2.7757609190000001"/>
    <n v="1.7627080100000001"/>
    <n v="2.6798747519999999"/>
    <n v="4.4425827619999998"/>
    <n v="0.74669633199999996"/>
    <n v="2.550448829"/>
    <n v="3.2971451620000001"/>
    <n v="7.1855127210000003"/>
    <n v="7.1855127210000003"/>
    <n v="0"/>
    <n v="0.89713634600000003"/>
    <n v="2.527755704"/>
    <n v="3.42489205"/>
    <n v="-0.49222680499999999"/>
  </r>
  <r>
    <s v="DeMarre Carroll"/>
    <s v="carrode01"/>
    <x v="4"/>
    <s v="PO"/>
    <x v="7"/>
    <n v="1106"/>
    <n v="558"/>
    <n v="1.9549385800000001"/>
    <n v="-1.0579343670000001"/>
    <n v="0.89700421299999999"/>
    <n v="5.6535760460000004"/>
    <n v="0.80511871700000004"/>
    <n v="6.4586947639999996"/>
    <n v="2.8512660219999999"/>
    <n v="-0.75537002600000003"/>
    <n v="2.0958959959999999"/>
    <n v="1.417730028"/>
    <n v="0"/>
    <n v="1.417730028"/>
    <n v="0.86175895199999997"/>
    <n v="-0.89697254599999998"/>
    <n v="-3.5213594000000001E-2"/>
    <n v="-0.34722319499999998"/>
  </r>
  <r>
    <s v="DeMarre Carroll"/>
    <s v="carrode01"/>
    <x v="4"/>
    <s v="RS"/>
    <x v="7"/>
    <n v="4378"/>
    <n v="2189"/>
    <n v="2.31676101"/>
    <n v="1.3479811770000001"/>
    <n v="3.6647421869999999"/>
    <n v="-0.30537189599999998"/>
    <n v="-0.59115312099999995"/>
    <n v="-0.89652501699999998"/>
    <n v="1.8799423630000001"/>
    <n v="0.98825784500000002"/>
    <n v="2.8682002080000002"/>
    <n v="6.2790157210000004"/>
    <n v="6.2790157210000004"/>
    <n v="0"/>
    <n v="2.1544908719999998"/>
    <n v="1.595863531"/>
    <n v="3.7503544039999999"/>
    <n v="6.8063780000000004E-2"/>
  </r>
  <r>
    <s v="DeMarre Carroll"/>
    <s v="carrode01"/>
    <x v="5"/>
    <s v="PO"/>
    <x v="1"/>
    <n v="1130"/>
    <n v="596"/>
    <n v="-0.39158182200000002"/>
    <n v="1.1001594859999999"/>
    <n v="0.708577664"/>
    <n v="4.7909812619999999"/>
    <n v="-0.553611089"/>
    <n v="4.2373701730000004"/>
    <n v="0.65368410899999996"/>
    <n v="0.82141091799999999"/>
    <n v="1.4750950270000001"/>
    <n v="1.3225025749999999"/>
    <n v="0"/>
    <n v="1.3225025749999999"/>
    <n v="0.471090852"/>
    <n v="0.98912562100000001"/>
    <n v="1.4602164719999999"/>
    <n v="-0.18312235499999999"/>
  </r>
  <r>
    <s v="DeMarre Carroll"/>
    <s v="carrode01"/>
    <x v="5"/>
    <s v="RS"/>
    <x v="1"/>
    <n v="1568"/>
    <n v="786"/>
    <n v="-0.20216674200000001"/>
    <n v="2.9066300730000001"/>
    <n v="2.7044633309999999"/>
    <n v="-1.7949483129999999"/>
    <n v="3.0206461660000001"/>
    <n v="1.2256978540000001"/>
    <n v="-0.59507606499999999"/>
    <n v="3.1092311970000002"/>
    <n v="2.514155132"/>
    <n v="2.1071750979999999"/>
    <n v="2.1071750979999999"/>
    <n v="0"/>
    <n v="0.30095587699999998"/>
    <n v="3.2991557629999999"/>
    <n v="3.6001116400000002"/>
    <n v="-0.17781282900000001"/>
  </r>
  <r>
    <s v="DeMarre Carroll"/>
    <s v="carrode01"/>
    <x v="0"/>
    <s v="PO"/>
    <x v="1"/>
    <n v="302"/>
    <n v="155"/>
    <n v="-2.9665931630000002"/>
    <n v="-1.584535459"/>
    <n v="-4.5511286220000002"/>
    <n v="0.55175016499999996"/>
    <n v="-7.8065631590000004"/>
    <n v="-7.2548129939999999"/>
    <n v="-2.3199444539999998"/>
    <n v="-2.9924161919999999"/>
    <n v="-5.3123606460000001"/>
    <n v="-0.20981572900000001"/>
    <n v="0"/>
    <n v="-0.20981572900000001"/>
    <n v="-3.2439901029999998"/>
    <n v="-0.19599340500000001"/>
    <n v="-3.4399835080000001"/>
    <n v="0.38223427300000001"/>
  </r>
  <r>
    <s v="DeMarre Carroll"/>
    <s v="carrode01"/>
    <x v="0"/>
    <s v="RS"/>
    <x v="1"/>
    <n v="3749"/>
    <n v="1882"/>
    <n v="-0.53928419299999997"/>
    <n v="2.6576691549999998"/>
    <n v="2.1183849619999999"/>
    <n v="0.27453329199999998"/>
    <n v="-0.64691225399999996"/>
    <n v="-0.37237896199999998"/>
    <n v="-0.44698446400000003"/>
    <n v="2.11706014"/>
    <n v="1.670075676"/>
    <n v="4.2237909020000002"/>
    <n v="4.2237909020000002"/>
    <n v="0"/>
    <n v="0.186124663"/>
    <n v="2.365769427"/>
    <n v="2.5518940899999998"/>
    <n v="-0.470326676"/>
  </r>
  <r>
    <s v="DeMarre Carroll"/>
    <s v="carrode01"/>
    <x v="1"/>
    <s v="RS"/>
    <x v="5"/>
    <n v="4536"/>
    <n v="2180"/>
    <n v="-0.25023959499999998"/>
    <n v="9.4972207000000003E-2"/>
    <n v="-0.15526738800000001"/>
    <n v="0.26813794400000002"/>
    <n v="1.6512880919999999"/>
    <n v="1.9194260359999999"/>
    <n v="-0.13148485800000001"/>
    <n v="0.45293323499999999"/>
    <n v="0.32144837700000001"/>
    <n v="3.3996484680000001"/>
    <n v="3.3996484680000001"/>
    <n v="0"/>
    <n v="6.7376530000000004E-2"/>
    <n v="0.38831004200000002"/>
    <n v="0.45568657200000001"/>
    <n v="-0.47989863300000002"/>
  </r>
  <r>
    <s v="DeMarre Carroll"/>
    <s v="carrode01"/>
    <x v="2"/>
    <s v="PO"/>
    <x v="5"/>
    <n v="262"/>
    <n v="119"/>
    <n v="-2.7209824120000001"/>
    <n v="-2.9886432799999998"/>
    <n v="-5.7096256910000003"/>
    <n v="5.0890532960000003"/>
    <n v="-3.8527794119999998"/>
    <n v="1.2362738849999999"/>
    <n v="-1.2358324679999999"/>
    <n v="-3.272311959"/>
    <n v="-4.5081444270000004"/>
    <n v="-0.110056611"/>
    <n v="0"/>
    <n v="-0.110056611"/>
    <n v="-1.4981579540000001"/>
    <n v="-4.8280788750000001"/>
    <n v="-6.326236829"/>
    <n v="-3.1177590000000002E-2"/>
  </r>
  <r>
    <s v="DeMarre Carroll"/>
    <s v="carrode01"/>
    <x v="2"/>
    <s v="RS"/>
    <x v="5"/>
    <n v="3653"/>
    <n v="1703"/>
    <n v="-0.38522638999999997"/>
    <n v="-0.80130021600000001"/>
    <n v="-1.186526607"/>
    <n v="-1.0274135170000001"/>
    <n v="1.608471918"/>
    <n v="0.58105839999999997"/>
    <n v="-0.53418837500000005"/>
    <n v="-0.351347197"/>
    <n v="-0.88553557199999999"/>
    <n v="1.617033419"/>
    <n v="1.617033419"/>
    <n v="0"/>
    <n v="-0.80594075600000004"/>
    <n v="-0.91762149999999998"/>
    <n v="-1.723562257"/>
    <n v="-0.18526525799999999"/>
  </r>
  <r>
    <s v="Jevon Carter"/>
    <s v="carteje01"/>
    <x v="2"/>
    <s v="RS"/>
    <x v="8"/>
    <n v="1184"/>
    <n v="577"/>
    <n v="-2.827583116"/>
    <n v="0.21404514199999999"/>
    <n v="-2.6135379740000002"/>
    <n v="-3.1102881849999999"/>
    <n v="1.234772193"/>
    <n v="-1.875515992"/>
    <n v="-3.0061659199999999"/>
    <n v="0.42337342300000003"/>
    <n v="-2.5827924969999998"/>
    <n v="4.8695350999999998E-2"/>
    <n v="4.8695350999999998E-2"/>
    <n v="0"/>
    <n v="-3.353395146"/>
    <n v="0.60357976899999999"/>
    <n v="-2.749815377"/>
    <n v="-1.0933838979999999"/>
  </r>
  <r>
    <s v="Michael Carter-Williams"/>
    <s v="cartemi01"/>
    <x v="3"/>
    <s v="RS"/>
    <x v="18"/>
    <n v="5053"/>
    <n v="2414"/>
    <n v="-1.3191211839999999"/>
    <n v="1.270998611"/>
    <n v="-4.8122573000000002E-2"/>
    <n v="2.1467460749999998"/>
    <n v="-2.4402711340000001"/>
    <n v="-0.29352505899999998"/>
    <n v="-0.53432412600000001"/>
    <n v="0.63322896900000003"/>
    <n v="9.8904843000000006E-2"/>
    <n v="3.5596588539999998"/>
    <n v="3.5596588539999998"/>
    <n v="0"/>
    <n v="0.2133977"/>
    <n v="0.414627354"/>
    <n v="0.62802505399999997"/>
    <n v="1.390914878"/>
  </r>
  <r>
    <s v="Michael Carter-Williams"/>
    <s v="cartemi01"/>
    <x v="4"/>
    <s v="PO"/>
    <x v="11"/>
    <n v="381"/>
    <n v="191"/>
    <n v="-3.253435284"/>
    <n v="-1.5116169079999999"/>
    <n v="-4.7650521929999998"/>
    <n v="-3.405850161"/>
    <n v="-10.76357767"/>
    <n v="-14.169427840000001"/>
    <n v="-3.3513514529999999"/>
    <n v="-3.5434185880000002"/>
    <n v="-6.89477004"/>
    <n v="-0.42089016499999998"/>
    <n v="0"/>
    <n v="-0.42089016499999998"/>
    <n v="-3.1323723719999998"/>
    <n v="-1.714321188"/>
    <n v="-4.8466935600000003"/>
    <n v="1.001461229"/>
  </r>
  <r>
    <s v="Michael Carter-Williams"/>
    <s v="cartemi01"/>
    <x v="4"/>
    <s v="RS"/>
    <x v="18"/>
    <n v="2809"/>
    <n v="1391"/>
    <n v="-4.5923473960000001"/>
    <n v="1.996807751"/>
    <n v="-2.5955396450000001"/>
    <n v="-6.3772089589999998"/>
    <n v="3.7649197779999999"/>
    <n v="-2.612289181"/>
    <n v="-5.013189251"/>
    <n v="2.490492449"/>
    <n v="-2.5226968009999999"/>
    <n v="0.162641429"/>
    <n v="0.162641429"/>
    <n v="0"/>
    <n v="-4.1029629930000002"/>
    <n v="1.6843914710000001"/>
    <n v="-2.4185715220000001"/>
    <n v="0.78886338700000003"/>
  </r>
  <r>
    <s v="Michael Carter-Williams"/>
    <s v="cartemi01"/>
    <x v="4"/>
    <s v="RS"/>
    <x v="11"/>
    <n v="1514"/>
    <n v="758"/>
    <n v="-0.17070870499999999"/>
    <n v="2.0606103280000001"/>
    <n v="1.8899016230000001"/>
    <n v="1.572223994"/>
    <n v="1.220059673"/>
    <n v="2.792283667"/>
    <n v="0.237116256"/>
    <n v="1.9830486030000001"/>
    <n v="2.2201648600000001"/>
    <n v="1.9422483989999999"/>
    <n v="1.9422483989999999"/>
    <n v="0"/>
    <n v="0.36208957200000003"/>
    <n v="2.5782856349999999"/>
    <n v="2.9403752070000002"/>
    <n v="1.004215187"/>
  </r>
  <r>
    <s v="Michael Carter-Williams"/>
    <s v="cartemi01"/>
    <x v="5"/>
    <s v="RS"/>
    <x v="11"/>
    <n v="3333"/>
    <n v="1649"/>
    <n v="-0.91771588500000001"/>
    <n v="2.4652862990000002"/>
    <n v="1.547570415"/>
    <n v="-2.861696518"/>
    <n v="0.98692561400000001"/>
    <n v="-1.8747709050000001"/>
    <n v="-1.3525152330000001"/>
    <n v="2.3434701740000001"/>
    <n v="0.99095494100000003"/>
    <n v="3.1620858890000001"/>
    <n v="3.1620858890000001"/>
    <n v="0"/>
    <n v="-0.87784037999999998"/>
    <n v="2.5112169039999999"/>
    <n v="1.633376524"/>
    <n v="0.45780422500000001"/>
  </r>
  <r>
    <s v="Michael Carter-Williams"/>
    <s v="cartemi01"/>
    <x v="0"/>
    <s v="PO"/>
    <x v="21"/>
    <n v="107"/>
    <n v="53"/>
    <n v="-4.8417466600000001"/>
    <n v="-0.28382959899999999"/>
    <n v="-5.1255762589999998"/>
    <n v="-11.28850712"/>
    <n v="3.2846413820000002"/>
    <n v="-8.0038657390000001"/>
    <n v="-6.3999060779999999"/>
    <n v="0.46304037599999998"/>
    <n v="-5.9368657029999996"/>
    <n v="-9.0834906000000007E-2"/>
    <n v="0"/>
    <n v="-9.0834906000000007E-2"/>
    <n v="-7.2170291009999996"/>
    <n v="-1.923899126"/>
    <n v="-9.1409282269999999"/>
    <n v="2.127559625"/>
  </r>
  <r>
    <s v="Michael Carter-Williams"/>
    <s v="cartemi01"/>
    <x v="0"/>
    <s v="RS"/>
    <x v="21"/>
    <n v="1722"/>
    <n v="846"/>
    <n v="-2.715964021"/>
    <n v="2.8284522590000001"/>
    <n v="0.112488238"/>
    <n v="-1.580483927"/>
    <n v="0.84781073200000001"/>
    <n v="-0.73267319500000005"/>
    <n v="-2.6265710279999999"/>
    <n v="2.5697282060000002"/>
    <n v="-5.6842822000000001E-2"/>
    <n v="1.169373701"/>
    <n v="1.169373701"/>
    <n v="0"/>
    <n v="-2.894380731"/>
    <n v="2.2814450970000002"/>
    <n v="-0.61293563399999995"/>
    <n v="0.58464202600000004"/>
  </r>
  <r>
    <s v="Michael Carter-Williams"/>
    <s v="cartemi01"/>
    <x v="1"/>
    <s v="RS"/>
    <x v="12"/>
    <n v="1700"/>
    <n v="835"/>
    <n v="-1.8915110180000001"/>
    <n v="3.51345989"/>
    <n v="1.6219488719999999"/>
    <n v="-2.5333069959999999"/>
    <n v="1.28935797"/>
    <n v="-1.2439490259999999"/>
    <n v="-2.1686858959999999"/>
    <n v="3.2914683729999998"/>
    <n v="1.1227824769999999"/>
    <n v="1.6434083939999999"/>
    <n v="1.6434083939999999"/>
    <n v="0"/>
    <n v="-1.919725991"/>
    <n v="3.252943761"/>
    <n v="1.3332177700000001"/>
    <n v="-0.38856637599999999"/>
  </r>
  <r>
    <s v="Michael Carter-Williams"/>
    <s v="cartemi01"/>
    <x v="2"/>
    <s v="PO"/>
    <x v="14"/>
    <n v="192"/>
    <n v="92"/>
    <n v="-2.5062870460000002"/>
    <n v="7.5176875599999997"/>
    <n v="5.0114005129999999"/>
    <n v="-5.6184030150000002"/>
    <n v="10.292855619999999"/>
    <n v="4.6744526039999998"/>
    <n v="-3.199456595"/>
    <n v="8.5842254570000005"/>
    <n v="5.3847688619999996"/>
    <n v="0.39676867999999998"/>
    <n v="0"/>
    <n v="0.39676867999999998"/>
    <n v="-2.4229910220000002"/>
    <n v="7.5904948890000004"/>
    <n v="5.1675038669999998"/>
    <n v="0.74757571899999997"/>
  </r>
  <r>
    <s v="Michael Carter-Williams"/>
    <s v="cartemi01"/>
    <x v="2"/>
    <s v="RS"/>
    <x v="14"/>
    <n v="494"/>
    <n v="227"/>
    <n v="1.6509727300000001"/>
    <n v="0.96330401200000004"/>
    <n v="2.6142767419999999"/>
    <n v="4.6939324249999999"/>
    <n v="2.070732069"/>
    <n v="6.7646644939999998"/>
    <n v="2.4062792540000002"/>
    <n v="1.210573568"/>
    <n v="3.6168528219999998"/>
    <n v="0.73732759699999995"/>
    <n v="0.73732759699999995"/>
    <n v="0"/>
    <n v="1.859984259"/>
    <n v="2.020706127"/>
    <n v="3.880690387"/>
    <n v="-7.1882480000000004E-3"/>
  </r>
  <r>
    <s v="Michael Carter-Williams"/>
    <s v="cartemi01"/>
    <x v="2"/>
    <s v="RS"/>
    <x v="26"/>
    <n v="326"/>
    <n v="145"/>
    <n v="-2.0313615899999999"/>
    <n v="0.238067319"/>
    <n v="-1.7932942709999999"/>
    <n v="-8.1253725360000004"/>
    <n v="-4.8053272189999996"/>
    <n v="-12.93069976"/>
    <n v="-3.476816082"/>
    <n v="-0.78068389100000002"/>
    <n v="-4.2574999729999998"/>
    <n v="-0.112907957"/>
    <n v="-0.112907957"/>
    <n v="0"/>
    <n v="-2.4624532189999999"/>
    <n v="0.23195855400000001"/>
    <n v="-2.2304946650000002"/>
    <n v="1.2653051689999999"/>
  </r>
  <r>
    <s v="Vince Carter"/>
    <s v="cartevi01"/>
    <x v="3"/>
    <s v="PO"/>
    <x v="4"/>
    <n v="385"/>
    <n v="190"/>
    <n v="3.7500175059999998"/>
    <n v="1.888549837"/>
    <n v="5.638567342"/>
    <n v="0.10989357900000001"/>
    <n v="16.44533174"/>
    <n v="16.555225320000002"/>
    <n v="3.1402377619999999"/>
    <n v="5.0083300050000004"/>
    <n v="8.1485677669999994"/>
    <n v="1.1013763000000001"/>
    <n v="0"/>
    <n v="1.1013763000000001"/>
    <n v="5.6935840449999997"/>
    <n v="4.1177724080000004"/>
    <n v="9.8113564540000002"/>
    <n v="1.001571523"/>
  </r>
  <r>
    <s v="Vince Carter"/>
    <s v="cartevi01"/>
    <x v="3"/>
    <s v="RS"/>
    <x v="4"/>
    <n v="4013"/>
    <n v="1973"/>
    <n v="3.292198162"/>
    <n v="-0.57904223700000002"/>
    <n v="2.7131559250000001"/>
    <n v="-1.456501075"/>
    <n v="4.4623690199999997"/>
    <n v="3.0058679449999999"/>
    <n v="2.443578102"/>
    <n v="0.441146237"/>
    <n v="2.8847243389999999"/>
    <n v="5.7140398689999996"/>
    <n v="5.7140398689999996"/>
    <n v="0"/>
    <n v="3.1287462640000001"/>
    <n v="-0.119545676"/>
    <n v="3.0092005890000002"/>
    <n v="0.71001635200000002"/>
  </r>
  <r>
    <s v="Vince Carter"/>
    <s v="cartevi01"/>
    <x v="4"/>
    <s v="PO"/>
    <x v="8"/>
    <n v="381"/>
    <n v="196"/>
    <n v="4.5046290969999996"/>
    <n v="-1.482896325"/>
    <n v="3.021732772"/>
    <n v="6.5498605449999996"/>
    <n v="-0.37202814200000001"/>
    <n v="6.177832403"/>
    <n v="5.1749606909999999"/>
    <n v="-1.4021464960000001"/>
    <n v="3.772814195"/>
    <n v="0.67033868600000002"/>
    <n v="0"/>
    <n v="0.67033868600000002"/>
    <n v="5.35609746"/>
    <n v="-0.43974416500000002"/>
    <n v="4.9163532950000004"/>
    <n v="-0.34324829299999998"/>
  </r>
  <r>
    <s v="Vince Carter"/>
    <s v="cartevi01"/>
    <x v="4"/>
    <s v="RS"/>
    <x v="8"/>
    <n v="2177"/>
    <n v="1091"/>
    <n v="-0.58050587899999995"/>
    <n v="-0.97262455000000003"/>
    <n v="-1.5531304290000001"/>
    <n v="-1.6744144240000001"/>
    <n v="1.5743749899999999"/>
    <n v="-0.100039434"/>
    <n v="-0.84999776000000005"/>
    <n v="-0.55518770900000003"/>
    <n v="-1.405185468"/>
    <n v="0.75182323900000003"/>
    <n v="0.75182323900000003"/>
    <n v="0"/>
    <n v="-0.175289212"/>
    <n v="-0.659834068"/>
    <n v="-0.83512328000000002"/>
    <n v="0.41782062599999997"/>
  </r>
  <r>
    <s v="Vince Carter"/>
    <s v="cartevi01"/>
    <x v="5"/>
    <s v="PO"/>
    <x v="8"/>
    <n v="174"/>
    <n v="91"/>
    <n v="3.7955262109999999"/>
    <n v="-3.9269122890000001"/>
    <n v="-0.13138607899999999"/>
    <n v="-2.7729392819999998"/>
    <n v="-11.29347355"/>
    <n v="-14.066412830000001"/>
    <n v="2.7567035789999998"/>
    <n v="-5.649297937"/>
    <n v="-2.8925943589999998"/>
    <n v="-6.8154499999999998E-3"/>
    <n v="0"/>
    <n v="-6.8154499999999998E-3"/>
    <n v="6.7492497890000003"/>
    <n v="-5.2550982499999996"/>
    <n v="1.494151539"/>
    <n v="-0.17503901899999999"/>
  </r>
  <r>
    <s v="Vince Carter"/>
    <s v="cartevi01"/>
    <x v="5"/>
    <s v="RS"/>
    <x v="8"/>
    <n v="2034"/>
    <n v="1005"/>
    <n v="1.6983343769999999"/>
    <n v="-1.9563549710000001"/>
    <n v="-0.25802059300000002"/>
    <n v="-0.44814470200000001"/>
    <n v="0.13798181700000001"/>
    <n v="-0.310162885"/>
    <n v="1.3635468529999999"/>
    <n v="-1.618814982"/>
    <n v="-0.25526812999999998"/>
    <n v="1.28244555"/>
    <n v="1.28244555"/>
    <n v="0"/>
    <n v="0.47497691399999997"/>
    <n v="-1.804616389"/>
    <n v="-1.329639475"/>
    <n v="0.24972355800000001"/>
  </r>
  <r>
    <s v="Vince Carter"/>
    <s v="cartevi01"/>
    <x v="0"/>
    <s v="PO"/>
    <x v="8"/>
    <n v="350"/>
    <n v="195"/>
    <n v="-0.34428560000000002"/>
    <n v="-2.950933"/>
    <n v="-3.2952186000000001"/>
    <n v="-2.1930447879999999"/>
    <n v="-12.42105166"/>
    <n v="-14.614096440000001"/>
    <n v="-0.826614399"/>
    <n v="-5.0393993339999996"/>
    <n v="-5.866013733"/>
    <n v="-0.31690321700000001"/>
    <n v="0"/>
    <n v="-0.31690321700000001"/>
    <n v="0.99659381800000002"/>
    <n v="-5.6208585329999998"/>
    <n v="-4.6242647149999998"/>
    <n v="-0.85427809200000004"/>
  </r>
  <r>
    <s v="Vince Carter"/>
    <s v="cartevi01"/>
    <x v="0"/>
    <s v="RS"/>
    <x v="8"/>
    <n v="3522"/>
    <n v="1799"/>
    <n v="0.84725620899999998"/>
    <n v="-2.4577418E-2"/>
    <n v="0.82267879099999996"/>
    <n v="2.2846669460000002"/>
    <n v="1.982897302"/>
    <n v="4.2675642490000003"/>
    <n v="1.190072775"/>
    <n v="0.37329517699999998"/>
    <n v="1.5633679519999999"/>
    <n v="3.9452702770000001"/>
    <n v="3.9452702770000001"/>
    <n v="0"/>
    <n v="1.325594339"/>
    <n v="0.37153924999999999"/>
    <n v="1.6971335890000001"/>
    <n v="-0.34076703600000002"/>
  </r>
  <r>
    <s v="Vince Carter"/>
    <s v="cartevi01"/>
    <x v="1"/>
    <s v="RS"/>
    <x v="2"/>
    <n v="2050"/>
    <n v="1026"/>
    <n v="-0.597941956"/>
    <n v="0.88011949"/>
    <n v="0.28217753400000001"/>
    <n v="-0.107653763"/>
    <n v="0.85928711099999999"/>
    <n v="0.75163334800000003"/>
    <n v="-0.47788556700000001"/>
    <n v="0.96395286499999999"/>
    <n v="0.48606729799999998"/>
    <n v="1.6871210619999999"/>
    <n v="1.6871210619999999"/>
    <n v="0"/>
    <n v="-0.39205645700000002"/>
    <n v="7.8927317999999996E-2"/>
    <n v="-0.313129139"/>
    <n v="-0.40098305000000001"/>
  </r>
  <r>
    <s v="Vince Carter"/>
    <s v="cartevi01"/>
    <x v="2"/>
    <s v="RS"/>
    <x v="7"/>
    <n v="2963"/>
    <n v="1330"/>
    <n v="-0.216999688"/>
    <n v="-1.06969965"/>
    <n v="-1.286699338"/>
    <n v="-4.8706910360000002"/>
    <n v="2.9283383490000001"/>
    <n v="-1.9423526870000001"/>
    <n v="-1.1738683050000001"/>
    <n v="-0.25047478899999998"/>
    <n v="-1.424343095"/>
    <n v="0.90503463500000003"/>
    <n v="0.90503463500000003"/>
    <n v="0"/>
    <n v="-0.36286764199999999"/>
    <n v="-1.2645768500000001"/>
    <n v="-1.6274444910000001"/>
    <n v="0.62186508200000001"/>
  </r>
  <r>
    <s v="Wendell Carter Jr."/>
    <s v="cartewe01"/>
    <x v="2"/>
    <s v="RS"/>
    <x v="21"/>
    <n v="2293"/>
    <n v="1110"/>
    <n v="-3.8463177919999998"/>
    <n v="1.143936522"/>
    <n v="-2.7023812700000001"/>
    <n v="-6.9959775530000003"/>
    <n v="1.7785306329999999"/>
    <n v="-5.2174469200000004"/>
    <n v="-4.6695393740000002"/>
    <n v="1.421382854"/>
    <n v="-3.2481565200000002"/>
    <n v="-0.28154396999999998"/>
    <n v="-0.28154396999999998"/>
    <n v="0"/>
    <n v="-4.5242694190000003"/>
    <n v="1.2817991470000001"/>
    <n v="-3.2424702710000002"/>
    <n v="-0.207003354"/>
  </r>
  <r>
    <s v="Alex Caruso"/>
    <s v="carusal01"/>
    <x v="1"/>
    <s v="RS"/>
    <x v="29"/>
    <n v="1202"/>
    <n v="562"/>
    <n v="-2.195286474"/>
    <n v="0.49410629299999997"/>
    <n v="-1.7011801820000001"/>
    <n v="-2.9738445769999999"/>
    <n v="3.5460875559999998"/>
    <n v="0.57224297899999998"/>
    <n v="-2.4839416719999998"/>
    <n v="1.1614557409999999"/>
    <n v="-1.32248593"/>
    <n v="0.41218553299999999"/>
    <n v="0.41218553299999999"/>
    <n v="0"/>
    <n v="-2.4372776909999998"/>
    <n v="0.48670702900000001"/>
    <n v="-1.950570661"/>
    <n v="0.69577954399999997"/>
  </r>
  <r>
    <s v="Alex Caruso"/>
    <s v="carusal01"/>
    <x v="2"/>
    <s v="RS"/>
    <x v="29"/>
    <n v="1135"/>
    <n v="531"/>
    <n v="2.1471718329999998"/>
    <n v="2.6888004680000002"/>
    <n v="4.835972301"/>
    <n v="-1.0563856140000001"/>
    <n v="5.7933849439999996"/>
    <n v="4.7369993299999997"/>
    <n v="1.6494269690000001"/>
    <n v="3.4956268270000002"/>
    <n v="5.1450537970000001"/>
    <n v="2.1517223240000001"/>
    <n v="2.1517223240000001"/>
    <n v="0"/>
    <n v="0.75097051699999995"/>
    <n v="2.5949529149999999"/>
    <n v="3.3459234320000002"/>
    <n v="0.61105023800000002"/>
  </r>
  <r>
    <s v="Omri Casspi"/>
    <s v="casspom01"/>
    <x v="3"/>
    <s v="RS"/>
    <x v="26"/>
    <n v="2684"/>
    <n v="1283"/>
    <n v="-0.40773770799999998"/>
    <n v="0.79640339100000002"/>
    <n v="0.38866568400000001"/>
    <n v="-0.263988212"/>
    <n v="2.8930818540000001"/>
    <n v="2.629093642"/>
    <n v="-0.47131346499999999"/>
    <n v="1.2607847640000001"/>
    <n v="0.78947129900000002"/>
    <n v="2.3382265160000002"/>
    <n v="2.3382265160000002"/>
    <n v="0"/>
    <n v="-6.9634043000000007E-2"/>
    <n v="0.67359891599999999"/>
    <n v="0.60396487399999998"/>
    <n v="0.88327161099999996"/>
  </r>
  <r>
    <s v="Omri Casspi"/>
    <s v="casspom01"/>
    <x v="4"/>
    <s v="RS"/>
    <x v="2"/>
    <n v="2893"/>
    <n v="1416"/>
    <n v="1.086101677"/>
    <n v="-3.1025192910000001"/>
    <n v="-2.0164176139999999"/>
    <n v="-1.3989919129999999"/>
    <n v="-3.8788049610000002"/>
    <n v="-5.2777968739999999"/>
    <n v="0.63483701699999995"/>
    <n v="-3.4115608900000001"/>
    <n v="-2.7767238729999999"/>
    <n v="-1.9450618999999999E-2"/>
    <n v="-1.9450618999999999E-2"/>
    <n v="0"/>
    <n v="-0.20065993700000001"/>
    <n v="-3.9878622240000001"/>
    <n v="-4.1885221609999999"/>
    <n v="0.71593218000000003"/>
  </r>
  <r>
    <s v="Omri Casspi"/>
    <s v="casspom01"/>
    <x v="5"/>
    <s v="RS"/>
    <x v="2"/>
    <n v="4004"/>
    <n v="1880"/>
    <n v="1.4621701629999999"/>
    <n v="-1.7657037760000001"/>
    <n v="-0.30353361200000001"/>
    <n v="1.7983518270000001"/>
    <n v="1.1170104810000001"/>
    <n v="2.9153623080000002"/>
    <n v="1.6259229610000001"/>
    <n v="-1.2493786250000001"/>
    <n v="0.37654433599999998"/>
    <n v="3.022943019"/>
    <n v="3.022943019"/>
    <n v="0"/>
    <n v="1.2151678480000001"/>
    <n v="-1.2981051880000001"/>
    <n v="-8.2937339999999998E-2"/>
    <n v="0.78315743400000004"/>
  </r>
  <r>
    <s v="Omri Casspi"/>
    <s v="casspom01"/>
    <x v="0"/>
    <s v="RS"/>
    <x v="17"/>
    <n v="55"/>
    <n v="24"/>
    <n v="-4.4506644409999998"/>
    <n v="-1.140353299"/>
    <n v="-5.5910177399999998"/>
    <n v="1.8310971519999999"/>
    <n v="-9.175484354"/>
    <n v="-7.344387201"/>
    <n v="-3.3205023850000002"/>
    <n v="-2.8637615529999998"/>
    <n v="-6.184263938"/>
    <n v="-4.2202226000000002E-2"/>
    <n v="-4.2202226000000002E-2"/>
    <n v="0"/>
    <n v="-4.1803392370000001"/>
    <n v="-2.775678541"/>
    <n v="-6.9560177779999997"/>
    <n v="0.350709769"/>
  </r>
  <r>
    <s v="Omri Casspi"/>
    <s v="casspom01"/>
    <x v="0"/>
    <s v="RS"/>
    <x v="13"/>
    <n v="453"/>
    <n v="222"/>
    <n v="-1.6721577670000001"/>
    <n v="-0.89849357399999996"/>
    <n v="-2.57065134"/>
    <n v="-3.1311978250000001"/>
    <n v="-9.4636910840000006"/>
    <n v="-12.59488891"/>
    <n v="-2.065083311"/>
    <n v="-2.6880150650000001"/>
    <n v="-4.7530983759999996"/>
    <n v="-0.22624687099999999"/>
    <n v="-0.22624687099999999"/>
    <n v="0"/>
    <n v="-2.1062418260000002"/>
    <n v="-1.2687129079999999"/>
    <n v="-3.3749547340000001"/>
    <n v="-0.27361699900000003"/>
  </r>
  <r>
    <s v="Omri Casspi"/>
    <s v="casspom01"/>
    <x v="0"/>
    <s v="RS"/>
    <x v="2"/>
    <n v="792"/>
    <n v="397"/>
    <n v="-1.876764833"/>
    <n v="-2.1516570019999999"/>
    <n v="-4.0284218349999996"/>
    <n v="-0.91268413900000001"/>
    <n v="2.2333629849999999"/>
    <n v="1.3206788460000001"/>
    <n v="-1.7686469819999999"/>
    <n v="-1.329897272"/>
    <n v="-3.0985442550000002"/>
    <n v="-7.0312427999999996E-2"/>
    <n v="-7.0312427999999996E-2"/>
    <n v="0"/>
    <n v="-2.827856981"/>
    <n v="-1.8466881580000001"/>
    <n v="-4.6745451400000002"/>
    <n v="-0.395992344"/>
  </r>
  <r>
    <s v="Omri Casspi"/>
    <s v="casspom01"/>
    <x v="1"/>
    <s v="RS"/>
    <x v="28"/>
    <n v="1573"/>
    <n v="740"/>
    <n v="-0.555265016"/>
    <n v="2.6372666999999999E-2"/>
    <n v="-0.52889235000000001"/>
    <n v="-2.7954943920000002"/>
    <n v="1.9509962270000001"/>
    <n v="-0.84449816499999997"/>
    <n v="-1.1255706400000001"/>
    <n v="0.39749360500000003"/>
    <n v="-0.72807703400000001"/>
    <n v="0.76287873100000003"/>
    <n v="0.76287873100000003"/>
    <n v="0"/>
    <n v="-0.994180807"/>
    <n v="-0.37339789400000001"/>
    <n v="-1.367578701"/>
    <n v="-6.4224040999999996E-2"/>
  </r>
  <r>
    <s v="Omri Casspi"/>
    <s v="casspom01"/>
    <x v="2"/>
    <s v="RS"/>
    <x v="8"/>
    <n v="1094"/>
    <n v="520"/>
    <n v="-0.53777678900000003"/>
    <n v="2.4387796050000001"/>
    <n v="1.9010028160000001"/>
    <n v="8.2737247E-2"/>
    <n v="1.479277519"/>
    <n v="1.5620147660000001"/>
    <n v="-0.390923717"/>
    <n v="2.3727426399999998"/>
    <n v="1.9818189230000001"/>
    <n v="1.2559892109999999"/>
    <n v="1.2559892109999999"/>
    <n v="0"/>
    <n v="-0.97346401999999999"/>
    <n v="1.4082399640000001"/>
    <n v="0.43477594400000003"/>
    <n v="5.0229180999999998E-2"/>
  </r>
  <r>
    <s v="Willie Cauley-Stein"/>
    <s v="caulewi01"/>
    <x v="5"/>
    <s v="RS"/>
    <x v="2"/>
    <n v="2986"/>
    <n v="1412"/>
    <n v="-1.587732771"/>
    <n v="-0.27954063600000001"/>
    <n v="-1.8672734070000001"/>
    <n v="1.1503885039999999"/>
    <n v="-2.4725561599999999"/>
    <n v="-1.322167656"/>
    <n v="-1.112462053"/>
    <n v="-0.71874581999999998"/>
    <n v="-1.8312078730000001"/>
    <n v="0.66073391800000003"/>
    <n v="0.66073391800000003"/>
    <n v="0"/>
    <n v="-1.7037780849999999"/>
    <n v="-0.92947108300000003"/>
    <n v="-2.6332491679999999"/>
    <n v="-0.172144415"/>
  </r>
  <r>
    <s v="Willie Cauley-Stein"/>
    <s v="caulewi01"/>
    <x v="0"/>
    <s v="RS"/>
    <x v="2"/>
    <n v="2858"/>
    <n v="1421"/>
    <n v="-3.1787268499999999"/>
    <n v="-0.51292745299999998"/>
    <n v="-3.6916543019999999"/>
    <n v="-2.06668699"/>
    <n v="-0.83337271700000004"/>
    <n v="-2.9000597080000001"/>
    <n v="-3.1170820140000002"/>
    <n v="-0.57788799599999996"/>
    <n v="-3.69497001"/>
    <n v="-0.68282088699999999"/>
    <n v="-0.68282088699999999"/>
    <n v="0"/>
    <n v="-3.2587584810000001"/>
    <n v="-0.84998246700000002"/>
    <n v="-4.1087409480000003"/>
    <n v="-0.32599994199999999"/>
  </r>
  <r>
    <s v="Willie Cauley-Stein"/>
    <s v="caulewi01"/>
    <x v="1"/>
    <s v="RS"/>
    <x v="2"/>
    <n v="4116"/>
    <n v="2044"/>
    <n v="-2.9146943790000002"/>
    <n v="1.031741051"/>
    <n v="-1.8829533279999999"/>
    <n v="-1.8465874250000001"/>
    <n v="5.093673E-2"/>
    <n v="-1.795650695"/>
    <n v="-2.8042690100000001"/>
    <n v="0.93586873000000004"/>
    <n v="-1.8684002790000001"/>
    <n v="0.91698753300000002"/>
    <n v="0.91698753300000002"/>
    <n v="0"/>
    <n v="-2.8385825580000001"/>
    <n v="0.33356470100000002"/>
    <n v="-2.5050178569999999"/>
    <n v="-0.25761953399999998"/>
  </r>
  <r>
    <s v="Willie Cauley-Stein"/>
    <s v="caulewi01"/>
    <x v="2"/>
    <s v="RS"/>
    <x v="2"/>
    <n v="4822"/>
    <n v="2213"/>
    <n v="-2.6483079940000001"/>
    <n v="1.4447180150000001"/>
    <n v="-1.203589979"/>
    <n v="0.73082524599999998"/>
    <n v="1.2526830280000001"/>
    <n v="1.9835082740000001"/>
    <n v="-2.1067054679999999"/>
    <n v="1.5067628260000001"/>
    <n v="-0.59994264200000003"/>
    <n v="2.4266111619999999"/>
    <n v="2.4266111619999999"/>
    <n v="0"/>
    <n v="-1.7298540440000001"/>
    <n v="1.65585202"/>
    <n v="-7.4002023E-2"/>
    <n v="-4.0289349000000002E-2"/>
  </r>
  <r>
    <s v="Troy Caupain"/>
    <s v="caupatr01"/>
    <x v="2"/>
    <s v="RS"/>
    <x v="14"/>
    <n v="33"/>
    <n v="16"/>
    <n v="14.303464549999999"/>
    <n v="5.0166021609999998"/>
    <n v="19.320066709999999"/>
    <n v="10.477513249999999"/>
    <n v="3.4378341859999999"/>
    <n v="13.91534744"/>
    <n v="14.377120700000001"/>
    <n v="4.9405857070000003"/>
    <n v="19.317706399999999"/>
    <n v="0.176321957"/>
    <n v="0.176321957"/>
    <n v="0"/>
    <n v="7.6862734609999999"/>
    <n v="3.628737321"/>
    <n v="11.31501078"/>
    <n v="-2.1617596209999999"/>
  </r>
  <r>
    <s v="Tyler Cavanaugh"/>
    <s v="cavanty01"/>
    <x v="1"/>
    <s v="RS"/>
    <x v="7"/>
    <n v="1092"/>
    <n v="518"/>
    <n v="-0.782750269"/>
    <n v="-4.7945444359999998"/>
    <n v="-5.5772947049999999"/>
    <n v="1.513535786"/>
    <n v="-1.154159911"/>
    <n v="0.35937587599999998"/>
    <n v="-0.31657011899999998"/>
    <n v="-4.3005765690000004"/>
    <n v="-4.6171466880000001"/>
    <n v="-0.49363142199999999"/>
    <n v="-0.49363142199999999"/>
    <n v="0"/>
    <n v="-0.96150993399999996"/>
    <n v="-3.8127198830000002"/>
    <n v="-4.7742298180000002"/>
    <n v="3.5214022999999997E-2"/>
  </r>
  <r>
    <s v="Tyler Cavanaugh"/>
    <s v="cavanty01"/>
    <x v="2"/>
    <s v="RS"/>
    <x v="22"/>
    <n v="90"/>
    <n v="39"/>
    <n v="-4.7083080949999996"/>
    <n v="-5.5676486499999998"/>
    <n v="-10.275956750000001"/>
    <n v="-17.233763320000001"/>
    <n v="-3.0900558569999999"/>
    <n v="-20.323819180000001"/>
    <n v="-7.6217124219999999"/>
    <n v="-5.4445989670000001"/>
    <n v="-13.066311389999999"/>
    <n v="-0.20469136499999999"/>
    <n v="-0.20469136499999999"/>
    <n v="0"/>
    <n v="-7.1097077540000004"/>
    <n v="-5.7875225180000003"/>
    <n v="-12.89723027"/>
    <n v="-0.288224382"/>
  </r>
  <r>
    <s v="Mario Chalmers"/>
    <s v="chalmma01"/>
    <x v="3"/>
    <s v="PO"/>
    <x v="9"/>
    <n v="981"/>
    <n v="535"/>
    <n v="-0.13107914400000001"/>
    <n v="-1.88992519"/>
    <n v="-2.021004333"/>
    <n v="6.0415129509999996"/>
    <n v="-1.1772384199999999"/>
    <n v="4.8642745310000004"/>
    <n v="1.058727843"/>
    <n v="-1.8302683049999999"/>
    <n v="-0.77154046200000004"/>
    <n v="0.55631773299999998"/>
    <n v="0"/>
    <n v="0.55631773299999998"/>
    <n v="2.948234711"/>
    <n v="-1.8570323710000001"/>
    <n v="1.0912023390000001"/>
    <n v="-0.108683604"/>
  </r>
  <r>
    <s v="Mario Chalmers"/>
    <s v="chalmma01"/>
    <x v="3"/>
    <s v="RS"/>
    <x v="9"/>
    <n v="4253"/>
    <n v="2178"/>
    <n v="1.245447913"/>
    <n v="2.7399509750000002"/>
    <n v="3.9853988880000002"/>
    <n v="2.4785435470000001"/>
    <n v="0.68186539499999999"/>
    <n v="3.1604089420000001"/>
    <n v="1.539736853"/>
    <n v="2.4731626069999999"/>
    <n v="4.0128994599999999"/>
    <n v="7.5502866610000003"/>
    <n v="7.5502866610000003"/>
    <n v="0"/>
    <n v="1.9280849680000001"/>
    <n v="2.4321853299999998"/>
    <n v="4.3602702969999996"/>
    <n v="0.449863189"/>
  </r>
  <r>
    <s v="Mario Chalmers"/>
    <s v="chalmma01"/>
    <x v="4"/>
    <s v="RS"/>
    <x v="9"/>
    <n v="4588"/>
    <n v="2368"/>
    <n v="9.8930451000000003E-2"/>
    <n v="1.267214793"/>
    <n v="1.3661452439999999"/>
    <n v="-4.1635032360000004"/>
    <n v="2.0080034339999999"/>
    <n v="-2.155499802"/>
    <n v="-0.77035355299999997"/>
    <n v="1.5233140650000001"/>
    <n v="0.75296051200000003"/>
    <n v="4.2409836350000001"/>
    <n v="4.2409836350000001"/>
    <n v="0"/>
    <n v="-0.66305610999999998"/>
    <n v="1.839381033"/>
    <n v="1.1763249220000001"/>
    <n v="0.200967072"/>
  </r>
  <r>
    <s v="Mario Chalmers"/>
    <s v="chalmma01"/>
    <x v="5"/>
    <s v="RS"/>
    <x v="9"/>
    <n v="238"/>
    <n v="120"/>
    <n v="2.0828823920000001"/>
    <n v="6.161114886"/>
    <n v="8.2439972780000002"/>
    <n v="5.1355086290000003"/>
    <n v="13.658280660000001"/>
    <n v="18.793789289999999"/>
    <n v="2.8455351640000002"/>
    <n v="8.0800907990000006"/>
    <n v="10.92562596"/>
    <n v="0.83877895599999996"/>
    <n v="0.83877895599999996"/>
    <n v="0"/>
    <n v="3.2432277630000002"/>
    <n v="6.4830057029999999"/>
    <n v="9.726233466"/>
    <n v="0.17533248000000001"/>
  </r>
  <r>
    <s v="Mario Chalmers"/>
    <s v="chalmma01"/>
    <x v="5"/>
    <s v="RS"/>
    <x v="8"/>
    <n v="2529"/>
    <n v="1253"/>
    <n v="2.1903935190000001"/>
    <n v="1.614920533"/>
    <n v="3.8053140519999999"/>
    <n v="-1.305512768"/>
    <n v="2.7690574849999998"/>
    <n v="1.463544717"/>
    <n v="1.6102942979999999"/>
    <n v="1.968004919"/>
    <n v="3.5782992170000001"/>
    <n v="4.081577523"/>
    <n v="4.081577523"/>
    <n v="0"/>
    <n v="0.83348260500000004"/>
    <n v="2.0347684670000001"/>
    <n v="2.8682510720000001"/>
    <n v="0.86993123100000003"/>
  </r>
  <r>
    <s v="Mario Chalmers"/>
    <s v="chalmma01"/>
    <x v="1"/>
    <s v="RS"/>
    <x v="8"/>
    <n v="2949"/>
    <n v="1421"/>
    <n v="-1.987847522"/>
    <n v="0.48302499700000001"/>
    <n v="-1.504822525"/>
    <n v="-2.1144655170000002"/>
    <n v="2.615688182"/>
    <n v="0.50122266500000001"/>
    <n v="-2.0793107329999998"/>
    <n v="0.99225444399999996"/>
    <n v="-1.087056289"/>
    <n v="1.2181420169999999"/>
    <n v="1.2181420169999999"/>
    <n v="0"/>
    <n v="-1.9088676609999999"/>
    <n v="1.0400123999999999"/>
    <n v="-0.86885526099999999"/>
    <n v="1.0299129119999999"/>
  </r>
  <r>
    <s v="Tyson Chandler"/>
    <s v="chandty01"/>
    <x v="3"/>
    <s v="RS"/>
    <x v="3"/>
    <n v="3169"/>
    <n v="1662"/>
    <n v="-2.0535651009999998"/>
    <n v="1.6082283289999999"/>
    <n v="-0.44533677199999999"/>
    <n v="1.981566787"/>
    <n v="-1.652821597"/>
    <n v="0.32874519000000002"/>
    <n v="-1.333933587"/>
    <n v="1.0653769040000001"/>
    <n v="-0.26855668399999999"/>
    <n v="2.1031995700000001"/>
    <n v="2.1031995700000001"/>
    <n v="0"/>
    <n v="-1.3936221769999999"/>
    <n v="0.54191191900000002"/>
    <n v="-0.851710258"/>
    <n v="-4.3133442000000001E-2"/>
  </r>
  <r>
    <s v="Tyson Chandler"/>
    <s v="chandty01"/>
    <x v="4"/>
    <s v="PO"/>
    <x v="4"/>
    <n v="342"/>
    <n v="160"/>
    <n v="-0.86040693099999999"/>
    <n v="2.750955093"/>
    <n v="1.890548162"/>
    <n v="-3.825641938"/>
    <n v="-10.71242696"/>
    <n v="-14.538068900000001"/>
    <n v="-1.566420862"/>
    <n v="9.9114839999999996E-2"/>
    <n v="-1.467306022"/>
    <n v="0.107437238"/>
    <n v="0"/>
    <n v="0.107437238"/>
    <n v="-2.4878447779999999"/>
    <n v="-1.9491363639999999"/>
    <n v="-4.4369811419999996"/>
    <n v="-0.49619950600000001"/>
  </r>
  <r>
    <s v="Tyson Chandler"/>
    <s v="chandty01"/>
    <x v="4"/>
    <s v="RS"/>
    <x v="4"/>
    <n v="4624"/>
    <n v="2286"/>
    <n v="-0.168061131"/>
    <n v="2.5692300280000002"/>
    <n v="2.4011688969999998"/>
    <n v="0.76501825499999998"/>
    <n v="1.9707868690000001"/>
    <n v="2.735805123"/>
    <n v="1.1083088E-2"/>
    <n v="2.607244364"/>
    <n v="2.6183274519999999"/>
    <n v="6.2399127879999998"/>
    <n v="6.2399127879999998"/>
    <n v="0"/>
    <n v="-8.9546925999999999E-2"/>
    <n v="2.4416831480000001"/>
    <n v="2.3521362219999999"/>
    <n v="-0.32561054900000003"/>
  </r>
  <r>
    <s v="Tyson Chandler"/>
    <s v="chandty01"/>
    <x v="5"/>
    <s v="RS"/>
    <x v="6"/>
    <n v="3333"/>
    <n v="1618"/>
    <n v="-2.0260304090000001"/>
    <n v="0.43580991899999999"/>
    <n v="-1.5902204900000001"/>
    <n v="-4.5282586949999999"/>
    <n v="-0.54948861000000004"/>
    <n v="-5.0777473049999999"/>
    <n v="-2.6626171940000001"/>
    <n v="0.29112953200000002"/>
    <n v="-2.3714876619999998"/>
    <n v="0.31290405399999999"/>
    <n v="0.31290405399999999"/>
    <n v="0"/>
    <n v="-2.8261135500000001"/>
    <n v="-0.26226681499999999"/>
    <n v="-3.0883803649999999"/>
    <n v="0.13782752000000001"/>
  </r>
  <r>
    <s v="Tyson Chandler"/>
    <s v="chandty01"/>
    <x v="0"/>
    <s v="RS"/>
    <x v="6"/>
    <n v="2724"/>
    <n v="1298"/>
    <n v="-1.457123307"/>
    <n v="-0.38835307099999999"/>
    <n v="-1.8454763780000001"/>
    <n v="0.540669705"/>
    <n v="-0.207015475"/>
    <n v="0.33365423"/>
    <n v="-1.137441594"/>
    <n v="-0.328725147"/>
    <n v="-1.4661667410000001"/>
    <n v="0.84796679799999997"/>
    <n v="0.84796679799999997"/>
    <n v="0"/>
    <n v="-2.1451984309999999"/>
    <n v="-5.7464677999999998E-2"/>
    <n v="-2.202663109"/>
    <n v="-0.25825409399999999"/>
  </r>
  <r>
    <s v="Tyson Chandler"/>
    <s v="chandty01"/>
    <x v="1"/>
    <s v="RS"/>
    <x v="6"/>
    <n v="2413"/>
    <n v="1151"/>
    <n v="-2.1410827549999998"/>
    <n v="1.2288573920000001"/>
    <n v="-0.91222536300000001"/>
    <n v="-0.42010713999999999"/>
    <n v="-0.60244565000000005"/>
    <n v="-1.0225527910000001"/>
    <n v="-1.9057088799999999"/>
    <n v="0.97640039700000003"/>
    <n v="-0.92930848200000005"/>
    <n v="1.063755443"/>
    <n v="1.063755443"/>
    <n v="0"/>
    <n v="-2.9092537649999999"/>
    <n v="-1.940039E-3"/>
    <n v="-2.9111938030000002"/>
    <n v="-0.50357980899999999"/>
  </r>
  <r>
    <s v="Tyson Chandler"/>
    <s v="chandty01"/>
    <x v="2"/>
    <s v="RS"/>
    <x v="6"/>
    <n v="203"/>
    <n v="89"/>
    <n v="-3.95378754"/>
    <n v="-5.3918515400000002"/>
    <n v="-9.3456390799999998"/>
    <n v="-12.1605779"/>
    <n v="-3.7034085019999998"/>
    <n v="-15.863986410000001"/>
    <n v="-5.8728068389999999"/>
    <n v="-5.2539229240000003"/>
    <n v="-11.12672976"/>
    <n v="-0.38467829999999997"/>
    <n v="-0.38467829999999997"/>
    <n v="0"/>
    <n v="-5.8339953109999998"/>
    <n v="-2.7332810730000001"/>
    <n v="-8.5672763829999994"/>
    <n v="1.1546396409999999"/>
  </r>
  <r>
    <s v="Tyson Chandler"/>
    <s v="chandty01"/>
    <x v="2"/>
    <s v="RS"/>
    <x v="29"/>
    <n v="1716"/>
    <n v="786"/>
    <n v="-3.8434938019999998"/>
    <n v="2.3730194789999999"/>
    <n v="-1.4704743229999999"/>
    <n v="-1.3409018420000001"/>
    <n v="3.248958456"/>
    <n v="1.9080566139999999"/>
    <n v="-3.5373663569999998"/>
    <n v="2.6700184060000001"/>
    <n v="-0.86734795099999995"/>
    <n v="0.75079318799999994"/>
    <n v="0.75079318799999994"/>
    <n v="0"/>
    <n v="-4.321417136"/>
    <n v="2.2607037569999999"/>
    <n v="-2.0607133790000001"/>
    <n v="-0.56461407299999999"/>
  </r>
  <r>
    <s v="Wilson Chandler"/>
    <s v="chandwi01"/>
    <x v="3"/>
    <s v="RS"/>
    <x v="16"/>
    <n v="3994"/>
    <n v="1927"/>
    <n v="0.98913556300000005"/>
    <n v="0.47553542799999998"/>
    <n v="1.464670991"/>
    <n v="-1.8306405320000001"/>
    <n v="-1.800947007"/>
    <n v="-3.6315875389999999"/>
    <n v="0.46920415700000001"/>
    <n v="4.7441323000000001E-2"/>
    <n v="0.51664547999999999"/>
    <n v="3.2179591799999998"/>
    <n v="3.2179591799999998"/>
    <n v="0"/>
    <n v="0.194706504"/>
    <n v="0.35608919900000002"/>
    <n v="0.550795704"/>
    <n v="0.189315065"/>
  </r>
  <r>
    <s v="Wilson Chandler"/>
    <s v="chandwi01"/>
    <x v="4"/>
    <s v="RS"/>
    <x v="16"/>
    <n v="5003"/>
    <n v="2471"/>
    <n v="0.69648966899999998"/>
    <n v="-0.94670262100000002"/>
    <n v="-0.25021295199999999"/>
    <n v="1.1267607529999999"/>
    <n v="-3.8087391359999998"/>
    <n v="-2.6819783830000001"/>
    <n v="0.84340870800000001"/>
    <n v="-1.5731808540000001"/>
    <n v="-0.72977214599999995"/>
    <n v="2.5402022199999998"/>
    <n v="2.5402022199999998"/>
    <n v="0"/>
    <n v="0.63911361899999997"/>
    <n v="-1.0002362440000001"/>
    <n v="-0.36112262499999997"/>
    <n v="-0.25254707100000001"/>
  </r>
  <r>
    <s v="Wilson Chandler"/>
    <s v="chandwi01"/>
    <x v="0"/>
    <s v="RS"/>
    <x v="16"/>
    <n v="4569"/>
    <n v="2197"/>
    <n v="0.61948423100000005"/>
    <n v="1.0156445059999999"/>
    <n v="1.6351287370000001"/>
    <n v="0.23448416699999999"/>
    <n v="-2.130043219"/>
    <n v="-1.8955590529999999"/>
    <n v="0.51614102900000003"/>
    <n v="0.46520271099999999"/>
    <n v="0.98134374000000002"/>
    <n v="4.1819267120000001"/>
    <n v="4.1819267120000001"/>
    <n v="0"/>
    <n v="0.94395691500000001"/>
    <n v="-0.17078126599999999"/>
    <n v="0.77317564900000002"/>
    <n v="-1.3404643000000001E-2"/>
  </r>
  <r>
    <s v="Wilson Chandler"/>
    <s v="chandwi01"/>
    <x v="1"/>
    <s v="RS"/>
    <x v="16"/>
    <n v="4795"/>
    <n v="2346"/>
    <n v="-0.68634204399999998"/>
    <n v="0.21688097100000001"/>
    <n v="-0.46946107399999998"/>
    <n v="-0.28605597199999999"/>
    <n v="-0.436849298"/>
    <n v="-0.72290527000000004"/>
    <n v="-0.67385019300000004"/>
    <n v="0.10560428199999999"/>
    <n v="-0.56824591099999999"/>
    <n v="2.5924937379999999"/>
    <n v="2.5924937379999999"/>
    <n v="0"/>
    <n v="-0.39202124399999999"/>
    <n v="-0.55285082500000005"/>
    <n v="-0.94487206899999998"/>
    <n v="-0.71836681000000002"/>
  </r>
  <r>
    <s v="Wilson Chandler"/>
    <s v="chandwi01"/>
    <x v="2"/>
    <s v="PO"/>
    <x v="19"/>
    <n v="111"/>
    <n v="52"/>
    <n v="-3.4945495150000001"/>
    <n v="1.346129119"/>
    <n v="-2.1484203960000001"/>
    <n v="3.178362822"/>
    <n v="5.9466859599999999"/>
    <n v="9.1250487820000004"/>
    <n v="-2.3410383189999999"/>
    <n v="2.6090406310000001"/>
    <n v="0.26800231200000002"/>
    <n v="8.1765345000000003E-2"/>
    <n v="0"/>
    <n v="8.1765345000000003E-2"/>
    <n v="-3.7850757609999999"/>
    <n v="3.230671015"/>
    <n v="-0.55440474699999998"/>
    <n v="-0.98050081899999997"/>
  </r>
  <r>
    <s v="Wilson Chandler"/>
    <s v="chandwi01"/>
    <x v="2"/>
    <s v="RS"/>
    <x v="19"/>
    <n v="502"/>
    <n v="226"/>
    <n v="-4.2322617920000001"/>
    <n v="-2.9242087730000001"/>
    <n v="-7.1564705650000002"/>
    <n v="-3.8742901760000001"/>
    <n v="-2.863042568"/>
    <n v="-6.7373327439999997"/>
    <n v="-4.4614206039999997"/>
    <n v="-3.0801965519999999"/>
    <n v="-7.541617156"/>
    <n v="-0.55097684899999999"/>
    <n v="-0.55097684899999999"/>
    <n v="0"/>
    <n v="-4.0645283299999999"/>
    <n v="-3.0277281409999999"/>
    <n v="-7.0922564709999998"/>
    <n v="-0.28065947800000002"/>
  </r>
  <r>
    <s v="Wilson Chandler"/>
    <s v="chandwi01"/>
    <x v="2"/>
    <s v="RS"/>
    <x v="18"/>
    <n v="2033"/>
    <n v="951"/>
    <n v="-1.8520611600000001"/>
    <n v="-8.1233658E-2"/>
    <n v="-1.933294818"/>
    <n v="4.2317378809999999"/>
    <n v="-0.43581552000000001"/>
    <n v="3.7959223610000001"/>
    <n v="-0.72109977999999997"/>
    <n v="-0.16902065099999999"/>
    <n v="-0.89012043100000005"/>
    <n v="0.89815034500000002"/>
    <n v="0.89815034500000002"/>
    <n v="0"/>
    <n v="-1.2350085719999999"/>
    <n v="-0.513817686"/>
    <n v="-1.748826258"/>
    <n v="-0.48150598700000002"/>
  </r>
  <r>
    <s v="Joe Chealey"/>
    <s v="chealjo01"/>
    <x v="2"/>
    <s v="RS"/>
    <x v="12"/>
    <n v="16"/>
    <n v="8"/>
    <n v="-10.02906465"/>
    <n v="-10.46751121"/>
    <n v="-20.49657586"/>
    <n v="-9.0287028570000007"/>
    <n v="-6.3007700939999998"/>
    <n v="-15.32947295"/>
    <n v="-10.33655502"/>
    <n v="-10.161086040000001"/>
    <n v="-20.497641049999999"/>
    <n v="-7.0807225000000001E-2"/>
    <n v="-7.0807225000000001E-2"/>
    <n v="0"/>
    <n v="-5.1872065689999998"/>
    <n v="-13.627271650000001"/>
    <n v="-18.814478220000002"/>
    <n v="-2.2954083810000001"/>
  </r>
  <r>
    <s v="Will Cherry"/>
    <s v="cherrwi01"/>
    <x v="4"/>
    <s v="RS"/>
    <x v="10"/>
    <n v="137"/>
    <n v="69"/>
    <n v="-4.8254561489999999"/>
    <n v="1.357051478"/>
    <n v="-3.4684046720000001"/>
    <n v="-2.4627646859999999"/>
    <n v="-0.92699284199999998"/>
    <n v="-3.3897575280000001"/>
    <n v="-4.7512612770000002"/>
    <n v="0.90920850799999997"/>
    <n v="-3.8420527689999999"/>
    <n v="-3.8753558E-2"/>
    <n v="-3.8753558E-2"/>
    <n v="0"/>
    <n v="-1.9424598449999999"/>
    <n v="1.8460428579999999"/>
    <n v="-9.6416985999999996E-2"/>
    <n v="0.77113554900000003"/>
  </r>
  <r>
    <s v="Josh Childress"/>
    <s v="childjo01"/>
    <x v="3"/>
    <s v="RS"/>
    <x v="17"/>
    <n v="47"/>
    <n v="24"/>
    <n v="-2.6062299910000002"/>
    <n v="4.6581804719999997"/>
    <n v="2.051950481"/>
    <n v="15.874601240000001"/>
    <n v="2.735331349"/>
    <n v="18.60993259"/>
    <n v="1.111929291"/>
    <n v="4.5691734559999997"/>
    <n v="5.6811027469999997"/>
    <n v="0.10243132200000001"/>
    <n v="0.10243132200000001"/>
    <n v="0"/>
    <n v="-0.103501485"/>
    <n v="1.9011291379999999"/>
    <n v="1.7976276520000001"/>
    <n v="-0.74868954899999995"/>
  </r>
  <r>
    <s v="Chris Chiozza"/>
    <s v="chiozch01"/>
    <x v="2"/>
    <s v="RS"/>
    <x v="26"/>
    <n v="72"/>
    <n v="33"/>
    <n v="-2.875147525"/>
    <n v="-9.5396180689999994"/>
    <n v="-12.41476559"/>
    <n v="-13.82642744"/>
    <n v="0.46808118300000001"/>
    <n v="-13.35834625"/>
    <n v="-5.5085532930000003"/>
    <n v="-8.1345579889999993"/>
    <n v="-13.643111279999999"/>
    <n v="-0.18200327199999999"/>
    <n v="-0.18200327199999999"/>
    <n v="0"/>
    <n v="-3.7608370679999998"/>
    <n v="-7.5653835650000003"/>
    <n v="-11.32622063"/>
    <n v="-0.77777823300000004"/>
  </r>
  <r>
    <s v="Dionte Christmas"/>
    <s v="chrisdi01"/>
    <x v="3"/>
    <s v="RS"/>
    <x v="6"/>
    <n v="410"/>
    <n v="198"/>
    <n v="-0.124018402"/>
    <n v="-4.1086368630000001"/>
    <n v="-4.232655265"/>
    <n v="-4.6042260410000004"/>
    <n v="0.25264552400000001"/>
    <n v="-4.3515805170000004"/>
    <n v="-1.092986641"/>
    <n v="-3.447968065"/>
    <n v="-4.540954707"/>
    <n v="-0.18076083900000001"/>
    <n v="-0.18076083900000001"/>
    <n v="0"/>
    <n v="-1.267844194"/>
    <n v="-3.8965655770000001"/>
    <n v="-5.1644097709999999"/>
    <n v="-8.5188881999999994E-2"/>
  </r>
  <r>
    <s v="Marquese Chriss"/>
    <s v="chrisma01"/>
    <x v="0"/>
    <s v="RS"/>
    <x v="6"/>
    <n v="3721"/>
    <n v="1743"/>
    <n v="-3.0280043609999998"/>
    <n v="-0.47578926799999999"/>
    <n v="-3.503793629"/>
    <n v="-2.0829213559999999"/>
    <n v="-4.6233046399999997"/>
    <n v="-6.7062259959999997"/>
    <n v="-2.986334834"/>
    <n v="-1.321713986"/>
    <n v="-4.3080488199999998"/>
    <n v="-1.404795845"/>
    <n v="-1.404795845"/>
    <n v="0"/>
    <n v="-2.761795572"/>
    <n v="-0.80271583199999996"/>
    <n v="-3.5645114040000001"/>
    <n v="1.3632758549999999"/>
  </r>
  <r>
    <s v="Marquese Chriss"/>
    <s v="chrisma01"/>
    <x v="1"/>
    <s v="RS"/>
    <x v="6"/>
    <n v="3272"/>
    <n v="1527"/>
    <n v="-3.9266957429999998"/>
    <n v="0.331624841"/>
    <n v="-3.5950709019999998"/>
    <n v="-1.3406802739999999"/>
    <n v="-0.45457744700000002"/>
    <n v="-1.795257721"/>
    <n v="-3.5674507009999998"/>
    <n v="0.25237178300000002"/>
    <n v="-3.3150789180000002"/>
    <n v="-0.444294466"/>
    <n v="-0.444294466"/>
    <n v="0"/>
    <n v="-3.128687979"/>
    <n v="-7.1775950000000005E-2"/>
    <n v="-3.2004639290000001"/>
    <n v="0.91377471300000002"/>
  </r>
  <r>
    <s v="Marquese Chriss"/>
    <s v="chrisma01"/>
    <x v="2"/>
    <s v="RS"/>
    <x v="10"/>
    <n v="819"/>
    <n v="395"/>
    <n v="-4.7451505579999997"/>
    <n v="-3.9585879369999999"/>
    <n v="-8.7037384949999996"/>
    <n v="-3.6072989280000001"/>
    <n v="-5.3927881390000003"/>
    <n v="-9.0000870670000008"/>
    <n v="-4.7521656920000002"/>
    <n v="-4.3646718699999996"/>
    <n v="-9.1168375620000006"/>
    <n v="-1.2815709559999999"/>
    <n v="-1.2815709559999999"/>
    <n v="0"/>
    <n v="-3.9432963870000002"/>
    <n v="-4.3762549359999996"/>
    <n v="-8.3195513220000006"/>
    <n v="-0.121639196"/>
  </r>
  <r>
    <s v="Marquese Chriss"/>
    <s v="chrisma01"/>
    <x v="2"/>
    <s v="RS"/>
    <x v="26"/>
    <n v="226"/>
    <n v="104"/>
    <n v="-11.690288320000001"/>
    <n v="-2.6703353889999999"/>
    <n v="-14.36062371"/>
    <n v="-7.5104965620000002"/>
    <n v="-2.657855026"/>
    <n v="-10.16835159"/>
    <n v="-11.63147974"/>
    <n v="-2.8558687109999998"/>
    <n v="-14.487348450000001"/>
    <n v="-0.63043773000000003"/>
    <n v="-0.63043773000000003"/>
    <n v="0"/>
    <n v="-9.0834086739999993"/>
    <n v="-3.7418495599999999"/>
    <n v="-12.825258229999999"/>
    <n v="1.250962627"/>
  </r>
  <r>
    <s v="Patrick Christopher"/>
    <s v="chrispa01"/>
    <x v="4"/>
    <s v="RS"/>
    <x v="22"/>
    <n v="59"/>
    <n v="29"/>
    <n v="-8.5388087450000008"/>
    <n v="-15.212567809999999"/>
    <n v="-23.75137655"/>
    <n v="-12.74395372"/>
    <n v="-4.633151807"/>
    <n v="-17.377105530000001"/>
    <n v="-9.9286185590000002"/>
    <n v="-13.955227600000001"/>
    <n v="-23.883846160000001"/>
    <n v="-0.31569447899999997"/>
    <n v="-0.31569447899999997"/>
    <n v="0"/>
    <n v="-8.1216400350000004"/>
    <n v="-8.9974321859999993"/>
    <n v="-17.11907222"/>
    <n v="0.92073273499999997"/>
  </r>
  <r>
    <s v="Rakeem Christmas"/>
    <s v="chrisra01"/>
    <x v="5"/>
    <s v="RS"/>
    <x v="24"/>
    <n v="13"/>
    <n v="6"/>
    <n v="7.93296271"/>
    <n v="-29.43312491"/>
    <n v="-21.500162199999998"/>
    <n v="12.94656095"/>
    <n v="-62.147760890000001"/>
    <n v="-49.201199940000002"/>
    <n v="9.4317616619999995"/>
    <n v="-38.107211229999997"/>
    <n v="-28.675449560000001"/>
    <n v="-7.9736317000000001E-2"/>
    <n v="-7.9736317000000001E-2"/>
    <n v="0"/>
    <n v="6.3267261269999997"/>
    <n v="-30.253952720000001"/>
    <n v="-23.92722659"/>
    <n v="0.45963429500000003"/>
  </r>
  <r>
    <s v="Rakeem Christmas"/>
    <s v="chrisra01"/>
    <x v="0"/>
    <s v="RS"/>
    <x v="24"/>
    <n v="455"/>
    <n v="219"/>
    <n v="-1.6071872490000001"/>
    <n v="-0.57851873499999995"/>
    <n v="-2.1857059830000001"/>
    <n v="-3.7092701140000002"/>
    <n v="-0.107976508"/>
    <n v="-3.8172466219999999"/>
    <n v="-2.1341390869999999"/>
    <n v="-0.54198758300000005"/>
    <n v="-2.6761266699999999"/>
    <n v="8.2419840000000008E-3"/>
    <n v="8.2419840000000008E-3"/>
    <n v="0"/>
    <n v="-2.558255258"/>
    <n v="-1.206358729"/>
    <n v="-3.7646139870000002"/>
    <n v="-0.14455493799999999"/>
  </r>
  <r>
    <s v="Semaj Christon"/>
    <s v="chrisse01"/>
    <x v="0"/>
    <s v="PO"/>
    <x v="0"/>
    <n v="45"/>
    <n v="21"/>
    <n v="1.828472694"/>
    <n v="-10.21927058"/>
    <n v="-8.3907978889999999"/>
    <n v="-9.1448094219999998"/>
    <n v="-18.868371580000002"/>
    <n v="-28.01318101"/>
    <n v="-0.30175100999999999"/>
    <n v="-12.705710509999999"/>
    <n v="-13.00746152"/>
    <n v="-0.10998817499999999"/>
    <n v="0"/>
    <n v="-0.10998817499999999"/>
    <n v="-2.004533195"/>
    <n v="-9.1451687249999996"/>
    <n v="-11.14970192"/>
    <n v="-2.8622485480000002"/>
  </r>
  <r>
    <s v="Semaj Christon"/>
    <s v="chrisse01"/>
    <x v="0"/>
    <s v="RS"/>
    <x v="0"/>
    <n v="1967"/>
    <n v="973"/>
    <n v="-3.658080961"/>
    <n v="-3.1462176080000002"/>
    <n v="-6.8042985690000002"/>
    <n v="-2.1024640909999999"/>
    <n v="-3.4777677200000001"/>
    <n v="-5.580231811"/>
    <n v="-3.5741061209999998"/>
    <n v="-3.4245801"/>
    <n v="-6.9986862199999997"/>
    <n v="-2.0593455660000002"/>
    <n v="-2.0593455660000002"/>
    <n v="0"/>
    <n v="-3.4538496009999999"/>
    <n v="-2.7787563639999999"/>
    <n v="-6.2326059650000003"/>
    <n v="-2.3163746459999999"/>
  </r>
  <r>
    <s v="Coty Clarke"/>
    <s v="clarkco01"/>
    <x v="5"/>
    <s v="RS"/>
    <x v="23"/>
    <n v="13"/>
    <n v="6"/>
    <n v="10.757347749999999"/>
    <n v="-6.7783927420000003"/>
    <n v="3.9789550039999999"/>
    <n v="27.139037770000002"/>
    <n v="-12.66785756"/>
    <n v="14.471180220000001"/>
    <n v="14.888762079999999"/>
    <n v="-8.3742264599999992"/>
    <n v="6.5145356200000002"/>
    <n v="2.9094311000000001E-2"/>
    <n v="2.9094311000000001E-2"/>
    <n v="0"/>
    <n v="12.22093587"/>
    <n v="-11.00796163"/>
    <n v="1.212974239"/>
    <n v="2.5278314659999999"/>
  </r>
  <r>
    <s v="Earl Clark"/>
    <s v="clarkea01"/>
    <x v="3"/>
    <s v="RS"/>
    <x v="3"/>
    <n v="144"/>
    <n v="70"/>
    <n v="-0.83957000400000004"/>
    <n v="-1.5107089380000001"/>
    <n v="-2.3502789420000001"/>
    <n v="1.98906128"/>
    <n v="1.3965286109999999"/>
    <n v="3.385589891"/>
    <n v="-0.31744700599999998"/>
    <n v="-0.96824413499999995"/>
    <n v="-1.285691141"/>
    <n v="5.2340276999999998E-2"/>
    <n v="5.2340276999999998E-2"/>
    <n v="0"/>
    <n v="-1.2657036800000001"/>
    <n v="-2.1285493830000002"/>
    <n v="-3.3942530629999998"/>
    <n v="8.0607369999999998E-2"/>
  </r>
  <r>
    <s v="Earl Clark"/>
    <s v="clarkea01"/>
    <x v="3"/>
    <s v="RS"/>
    <x v="10"/>
    <n v="1388"/>
    <n v="698"/>
    <n v="-3.6732486139999998"/>
    <n v="-3.0037752979999999"/>
    <n v="-6.677023911"/>
    <n v="-4.4666712950000003"/>
    <n v="-1.572294501"/>
    <n v="-6.0389657960000003"/>
    <n v="-4.0333771489999997"/>
    <n v="-2.856502619"/>
    <n v="-6.8898797680000001"/>
    <n v="-1.4764716090000001"/>
    <n v="-1.4764716090000001"/>
    <n v="0"/>
    <n v="-2.975428323"/>
    <n v="-3.2649795300000002"/>
    <n v="-6.2404078529999998"/>
    <n v="0.14178028200000001"/>
  </r>
  <r>
    <s v="Earl Clark"/>
    <s v="clarkea01"/>
    <x v="4"/>
    <s v="PO"/>
    <x v="5"/>
    <n v="27"/>
    <n v="13"/>
    <n v="-8.7449755299999996"/>
    <n v="-9.7116837119999992"/>
    <n v="-18.45665924"/>
    <n v="-12.02989513"/>
    <n v="-16.519927729999999"/>
    <n v="-28.549822859999999"/>
    <n v="-9.9442270179999994"/>
    <n v="-11.75054561"/>
    <n v="-21.694772619999998"/>
    <n v="-0.12980064299999999"/>
    <n v="0"/>
    <n v="-0.12980064299999999"/>
    <n v="-6.3761230610000004"/>
    <n v="-9.7794447990000002"/>
    <n v="-16.155567860000001"/>
    <n v="0.15415210500000001"/>
  </r>
  <r>
    <s v="Earl Clark"/>
    <s v="clarkea01"/>
    <x v="4"/>
    <s v="RS"/>
    <x v="5"/>
    <n v="196"/>
    <n v="93"/>
    <n v="-4.3063285420000001"/>
    <n v="-0.158844393"/>
    <n v="-4.465172935"/>
    <n v="-8.9435251359999999"/>
    <n v="3.7142539540000001"/>
    <n v="-5.2292711819999997"/>
    <n v="-5.4976266450000004"/>
    <n v="0.69728059899999995"/>
    <n v="-4.8003460459999996"/>
    <n v="-9.8399053E-2"/>
    <n v="-9.8399053E-2"/>
    <n v="0"/>
    <n v="-4.9243803679999996"/>
    <n v="-1.1866011510000001"/>
    <n v="-6.1109815200000002"/>
    <n v="1.097084261"/>
  </r>
  <r>
    <s v="Gary Clark"/>
    <s v="clarkga01"/>
    <x v="2"/>
    <s v="PO"/>
    <x v="26"/>
    <n v="10"/>
    <n v="4"/>
    <n v="-3.9139089880000002"/>
    <n v="0.63798272899999997"/>
    <n v="-3.2759262599999999"/>
    <n v="-5.7422689120000001"/>
    <n v="-17.908357840000001"/>
    <n v="-23.650626760000002"/>
    <n v="-4.7448201369999996"/>
    <n v="-3.300242538"/>
    <n v="-8.0450626750000005"/>
    <n v="-1.1264283999999999E-2"/>
    <n v="0"/>
    <n v="-1.1264283999999999E-2"/>
    <n v="-5.1249826780000003"/>
    <n v="-5.5878057429999997"/>
    <n v="-10.712788420000001"/>
    <n v="1.0636224489999999"/>
  </r>
  <r>
    <s v="Gary Clark"/>
    <s v="clarkga01"/>
    <x v="2"/>
    <s v="RS"/>
    <x v="26"/>
    <n v="1332"/>
    <n v="641"/>
    <n v="-1.136763967"/>
    <n v="-2.028822994"/>
    <n v="-3.1655869600000002"/>
    <n v="-0.244734437"/>
    <n v="-1.8455322519999999"/>
    <n v="-2.09026669"/>
    <n v="-1.10195424"/>
    <n v="-2.1238241769999999"/>
    <n v="-3.2257784169999999"/>
    <n v="-0.155008801"/>
    <n v="-0.155008801"/>
    <n v="0"/>
    <n v="-0.55924355699999995"/>
    <n v="-2.0174390629999999"/>
    <n v="-2.5766826200000001"/>
    <n v="-0.385728868"/>
  </r>
  <r>
    <s v="Ian Clark"/>
    <s v="clarkia01"/>
    <x v="3"/>
    <s v="RS"/>
    <x v="22"/>
    <n v="346"/>
    <n v="172"/>
    <n v="-2.939601277"/>
    <n v="-4.6149934610000001"/>
    <n v="-7.5545947379999996"/>
    <n v="-3.2310470609999999"/>
    <n v="6.5895083359999997"/>
    <n v="3.3584612749999998"/>
    <n v="-3.096708193"/>
    <n v="-2.470009938"/>
    <n v="-5.5667181299999999"/>
    <n v="-0.24998763199999999"/>
    <n v="-0.24998763199999999"/>
    <n v="0"/>
    <n v="-2.8565916200000001"/>
    <n v="-3.0833218910000002"/>
    <n v="-5.9399135110000003"/>
    <n v="1.08969581"/>
  </r>
  <r>
    <s v="Ian Clark"/>
    <s v="clarkia01"/>
    <x v="4"/>
    <s v="RS"/>
    <x v="22"/>
    <n v="318"/>
    <n v="161"/>
    <n v="-1.2174638090000001"/>
    <n v="3.5915981999999999E-2"/>
    <n v="-1.1815478269999999"/>
    <n v="-2.695668387"/>
    <n v="-2.3049061989999999"/>
    <n v="-5.0005745859999999"/>
    <n v="-1.578415559"/>
    <n v="-0.45667171000000001"/>
    <n v="-2.0350872689999999"/>
    <n v="5.8611547E-2"/>
    <n v="5.8611547E-2"/>
    <n v="0"/>
    <n v="-1.8355958050000001"/>
    <n v="-1.281652426"/>
    <n v="-3.117248231"/>
    <n v="-0.18445471899999999"/>
  </r>
  <r>
    <s v="Ian Clark"/>
    <s v="clarkia01"/>
    <x v="4"/>
    <s v="RS"/>
    <x v="16"/>
    <n v="71"/>
    <n v="31"/>
    <n v="-1.7074962410000001"/>
    <n v="2.224834736"/>
    <n v="0.51733849499999995"/>
    <n v="2.7481222779999999"/>
    <n v="8.0199373749999996"/>
    <n v="10.76805965"/>
    <n v="-0.86737388999999998"/>
    <n v="3.6065016989999998"/>
    <n v="2.7391278090000002"/>
    <n v="8.9661401000000002E-2"/>
    <n v="8.9661401000000002E-2"/>
    <n v="0"/>
    <n v="0.71267320099999998"/>
    <n v="2.5116374420000001"/>
    <n v="3.2243106429999999"/>
    <n v="3.1416462319999998"/>
  </r>
  <r>
    <s v="Ian Clark"/>
    <s v="clarkia01"/>
    <x v="5"/>
    <s v="PO"/>
    <x v="28"/>
    <n v="329"/>
    <n v="154"/>
    <n v="-0.423921889"/>
    <n v="0.72621702300000002"/>
    <n v="0.30229513499999999"/>
    <n v="-4.6989404950000004"/>
    <n v="4.4212476010000001"/>
    <n v="-0.277692893"/>
    <n v="-1.403779471"/>
    <n v="1.488947636"/>
    <n v="8.5168165000000004E-2"/>
    <n v="0.230936113"/>
    <n v="0"/>
    <n v="0.230936113"/>
    <n v="-2.8935484599999999"/>
    <n v="1.122525008"/>
    <n v="-1.7710234520000001"/>
    <n v="0.49210424200000003"/>
  </r>
  <r>
    <s v="Ian Clark"/>
    <s v="clarkia01"/>
    <x v="5"/>
    <s v="RS"/>
    <x v="28"/>
    <n v="1200"/>
    <n v="578"/>
    <n v="-1.3533412739999999"/>
    <n v="-4.8808814079999996"/>
    <n v="-6.2342226810000003"/>
    <n v="-5.6359852479999999"/>
    <n v="-5.2608779669999999"/>
    <n v="-10.89686322"/>
    <n v="-2.4596806899999999"/>
    <n v="-5.3167732360000004"/>
    <n v="-7.7764539260000003"/>
    <n v="-1.477840601"/>
    <n v="-1.477840601"/>
    <n v="0"/>
    <n v="-1.7311377779999999"/>
    <n v="-4.8962519410000001"/>
    <n v="-6.6273897179999999"/>
    <n v="-0.292581759"/>
  </r>
  <r>
    <s v="Ian Clark"/>
    <s v="clarkia01"/>
    <x v="0"/>
    <s v="PO"/>
    <x v="28"/>
    <n v="450"/>
    <n v="219"/>
    <n v="1.3755752050000001"/>
    <n v="-0.41824970900000003"/>
    <n v="0.95732549600000005"/>
    <n v="-8.6544268800000008"/>
    <n v="1.580451759"/>
    <n v="-7.0739751200000001"/>
    <n v="-0.78308846300000001"/>
    <n v="-0.123143514"/>
    <n v="-0.90623197799999999"/>
    <n v="0.21180619000000001"/>
    <n v="0"/>
    <n v="0.21180619000000001"/>
    <n v="-0.16442685800000001"/>
    <n v="-1.2686089570000001"/>
    <n v="-1.433035815"/>
    <n v="-0.30257214500000001"/>
  </r>
  <r>
    <s v="Ian Clark"/>
    <s v="clarkia01"/>
    <x v="0"/>
    <s v="RS"/>
    <x v="28"/>
    <n v="2388"/>
    <n v="1137"/>
    <n v="0.482162164"/>
    <n v="-1.717283814"/>
    <n v="-1.23512165"/>
    <n v="-4.3230733690000003"/>
    <n v="-1.050053098"/>
    <n v="-5.3731264669999996"/>
    <n v="-0.59527991000000002"/>
    <n v="-1.7548763890000001"/>
    <n v="-2.350156299"/>
    <n v="0.231020169"/>
    <n v="0.231020169"/>
    <n v="0"/>
    <n v="4.4537292999999999E-2"/>
    <n v="-2.0438505359999999"/>
    <n v="-1.999313243"/>
    <n v="-0.39250240600000003"/>
  </r>
  <r>
    <s v="Ian Clark"/>
    <s v="clarkia01"/>
    <x v="1"/>
    <s v="PO"/>
    <x v="17"/>
    <n v="420"/>
    <n v="190"/>
    <n v="-1.40578643"/>
    <n v="-0.64330762500000005"/>
    <n v="-2.0490940549999999"/>
    <n v="-4.3296495989999997"/>
    <n v="-4.89819841"/>
    <n v="-9.2278480080000005"/>
    <n v="-2.123752128"/>
    <n v="-1.6004228039999999"/>
    <n v="-3.7241749319999999"/>
    <n v="-9.8330687999999999E-2"/>
    <n v="0"/>
    <n v="-9.8330687999999999E-2"/>
    <n v="-1.1255465330000001"/>
    <n v="-0.44683653899999998"/>
    <n v="-1.572383072"/>
    <n v="0.93601040000000002"/>
  </r>
  <r>
    <s v="Ian Clark"/>
    <s v="clarkia01"/>
    <x v="1"/>
    <s v="RS"/>
    <x v="17"/>
    <n v="3094"/>
    <n v="1455"/>
    <n v="-1.083624226"/>
    <n v="-2.6258583089999998"/>
    <n v="-3.7094825349999998"/>
    <n v="-0.43212103299999999"/>
    <n v="-1.213900102"/>
    <n v="-1.6460211339999999"/>
    <n v="-1.0170579259999999"/>
    <n v="-2.5017992740000001"/>
    <n v="-3.5188571999999998"/>
    <n v="-0.56995108100000003"/>
    <n v="-0.56995108100000003"/>
    <n v="0"/>
    <n v="-1.215968932"/>
    <n v="-2.7078507140000001"/>
    <n v="-3.9238196460000001"/>
    <n v="-0.13958510199999999"/>
  </r>
  <r>
    <s v="Ian Clark"/>
    <s v="clarkia01"/>
    <x v="2"/>
    <s v="RS"/>
    <x v="17"/>
    <n v="2152"/>
    <n v="973"/>
    <n v="-2.0869815530000002"/>
    <n v="-3.6849489929999999"/>
    <n v="-5.7719305460000001"/>
    <n v="-2.1578429309999998"/>
    <n v="0.37082306100000001"/>
    <n v="-1.78701987"/>
    <n v="-2.2355104579999998"/>
    <n v="-3.038161149"/>
    <n v="-5.2736716069999998"/>
    <n v="-1.257910026"/>
    <n v="-1.257910026"/>
    <n v="0"/>
    <n v="-2.246744783"/>
    <n v="-3.3025766289999998"/>
    <n v="-5.5493214120000003"/>
    <n v="0.41465850700000001"/>
  </r>
  <r>
    <s v="Jordan Clarkson"/>
    <s v="clarkjo01"/>
    <x v="4"/>
    <s v="RS"/>
    <x v="29"/>
    <n v="2893"/>
    <n v="1476"/>
    <n v="0.48856215600000003"/>
    <n v="-1.4047210640000001"/>
    <n v="-0.91615890799999999"/>
    <n v="-1.488790866"/>
    <n v="-2.1593034379999998"/>
    <n v="-3.6480943039999998"/>
    <n v="0.15570557400000001"/>
    <n v="-1.5822807919999999"/>
    <n v="-1.426575218"/>
    <n v="0.977336337"/>
    <n v="0.977336337"/>
    <n v="0"/>
    <n v="-0.51412802700000004"/>
    <n v="-1.5604614779999999"/>
    <n v="-2.0745895050000001"/>
    <n v="-1.854706432"/>
  </r>
  <r>
    <s v="Jordan Clarkson"/>
    <s v="clarkjo01"/>
    <x v="5"/>
    <s v="RS"/>
    <x v="29"/>
    <n v="5177"/>
    <n v="2552"/>
    <n v="-0.102370629"/>
    <n v="-1.9996624059999999"/>
    <n v="-2.1020330349999998"/>
    <n v="-2.0961870170000001"/>
    <n v="-2.7532396860000001"/>
    <n v="-4.8494267029999998"/>
    <n v="-0.42527671099999997"/>
    <n v="-2.2138191570000001"/>
    <n v="-2.6390958680000001"/>
    <n v="0.14371980200000001"/>
    <n v="0.14371980200000001"/>
    <n v="0"/>
    <n v="-1.0988666469999999"/>
    <n v="-1.64728637"/>
    <n v="-2.7461530170000001"/>
    <n v="-0.46063307999999997"/>
  </r>
  <r>
    <s v="Jordan Clarkson"/>
    <s v="clarkjo01"/>
    <x v="0"/>
    <s v="RS"/>
    <x v="29"/>
    <n v="5017"/>
    <n v="2397"/>
    <n v="-0.195012026"/>
    <n v="-0.93479725300000005"/>
    <n v="-1.1298092790000001"/>
    <n v="-1.9041567939999999"/>
    <n v="-1.9102196520000001"/>
    <n v="-3.8143764459999998"/>
    <n v="-0.51047391099999995"/>
    <n v="-1.1435467619999999"/>
    <n v="-1.654020673"/>
    <n v="1.345934747"/>
    <n v="1.345934747"/>
    <n v="0"/>
    <n v="-0.69293106999999998"/>
    <n v="-1.13336934"/>
    <n v="-1.82630041"/>
    <n v="0.41037943599999999"/>
  </r>
  <r>
    <s v="Jordan Clarkson"/>
    <s v="clarkjo01"/>
    <x v="1"/>
    <s v="PO"/>
    <x v="10"/>
    <n v="553"/>
    <n v="286"/>
    <n v="-5.4419804950000001"/>
    <n v="1.206862949"/>
    <n v="-4.2351175459999997"/>
    <n v="-2.9643001920000001"/>
    <n v="-1.9174898410000001"/>
    <n v="-4.8817900329999997"/>
    <n v="-5.301452684"/>
    <n v="0.64582823"/>
    <n v="-4.6556244539999998"/>
    <n v="-0.28354478799999999"/>
    <n v="0"/>
    <n v="-0.28354478799999999"/>
    <n v="-2.8989621250000002"/>
    <n v="-0.41752289199999998"/>
    <n v="-3.3164850170000002"/>
    <n v="-1.1015522099999999"/>
  </r>
  <r>
    <s v="Jordan Clarkson"/>
    <s v="clarkjo01"/>
    <x v="1"/>
    <s v="RS"/>
    <x v="29"/>
    <n v="2665"/>
    <n v="1256"/>
    <n v="2.1357746990000002"/>
    <n v="-2.2249638049999998"/>
    <n v="-8.9189105000000005E-2"/>
    <n v="-1.272134621"/>
    <n v="1.8097039450000001"/>
    <n v="0.53756932499999999"/>
    <n v="1.5996846280000001"/>
    <n v="-1.513932056"/>
    <n v="8.5752571999999999E-2"/>
    <n v="1.8160101870000001"/>
    <n v="1.8160101870000001"/>
    <n v="0"/>
    <n v="0.40023944"/>
    <n v="-1.7911535409999999"/>
    <n v="-1.3909141009999999"/>
    <n v="-6.3967434000000004E-2"/>
  </r>
  <r>
    <s v="Jordan Clarkson"/>
    <s v="clarkjo01"/>
    <x v="1"/>
    <s v="RS"/>
    <x v="10"/>
    <n v="1313"/>
    <n v="632"/>
    <n v="1.062706943"/>
    <n v="0.14486147799999999"/>
    <n v="1.2075684209999999"/>
    <n v="-2.458901"/>
    <n v="0.87465098299999999"/>
    <n v="-1.584250017"/>
    <n v="0.32500591000000001"/>
    <n v="0.34748391299999998"/>
    <n v="0.67248982300000004"/>
    <n v="1.0982267619999999"/>
    <n v="1.0982267619999999"/>
    <n v="0"/>
    <n v="1.7076050999999998E-2"/>
    <n v="-9.6934722000000001E-2"/>
    <n v="-7.9858670000000007E-2"/>
    <n v="-0.48024403399999999"/>
  </r>
  <r>
    <s v="Jordan Clarkson"/>
    <s v="clarkjo01"/>
    <x v="2"/>
    <s v="RS"/>
    <x v="10"/>
    <n v="4575"/>
    <n v="2214"/>
    <n v="1.911316647"/>
    <n v="-2.5400196359999998"/>
    <n v="-0.62870298899999999"/>
    <n v="1.5982049009999999"/>
    <n v="3.4673381000000003E-2"/>
    <n v="1.6328782820000001"/>
    <n v="2.035009123"/>
    <n v="-2.077627873"/>
    <n v="-4.2618748999999997E-2"/>
    <n v="3.0427005679999999"/>
    <n v="3.0427005679999999"/>
    <n v="0"/>
    <n v="2.0784663640000001"/>
    <n v="-2.5733526339999999"/>
    <n v="-0.49488627000000002"/>
    <n v="-0.51688774599999998"/>
  </r>
  <r>
    <s v="Gian Clavell"/>
    <s v="clavegi01"/>
    <x v="1"/>
    <s v="RS"/>
    <x v="4"/>
    <n v="135"/>
    <n v="64"/>
    <n v="-3.2160208890000002"/>
    <n v="6.4106206739999996"/>
    <n v="3.1945997849999999"/>
    <n v="-1.489369661"/>
    <n v="8.8026801940000006"/>
    <n v="7.3133105330000001"/>
    <n v="-2.9752621129999999"/>
    <n v="7.3647626119999998"/>
    <n v="4.3895004980000003"/>
    <n v="0.23601960799999999"/>
    <n v="0.23601960799999999"/>
    <n v="0"/>
    <n v="-1.1882713739999999"/>
    <n v="4.2841566130000004"/>
    <n v="3.0958852389999998"/>
    <n v="1.231813984"/>
  </r>
  <r>
    <s v="Victor Claver"/>
    <s v="clavevi01"/>
    <x v="3"/>
    <s v="PO"/>
    <x v="15"/>
    <n v="15"/>
    <n v="7"/>
    <n v="-8.8227335730000007"/>
    <n v="13.200767450000001"/>
    <n v="4.3780338780000001"/>
    <n v="-45.496595859999999"/>
    <n v="22.869693680000001"/>
    <n v="-22.626902179999998"/>
    <n v="-17.038685109999999"/>
    <n v="16.280248919999998"/>
    <n v="-0.75843619299999998"/>
    <n v="7.8227750000000006E-3"/>
    <n v="0"/>
    <n v="7.8227750000000006E-3"/>
    <n v="-10.03198411"/>
    <n v="11.36933183"/>
    <n v="1.337347724"/>
    <n v="6.1617542250000001"/>
  </r>
  <r>
    <s v="Victor Claver"/>
    <s v="clavevi01"/>
    <x v="3"/>
    <s v="RS"/>
    <x v="15"/>
    <n v="369"/>
    <n v="184"/>
    <n v="-2.2367824160000001"/>
    <n v="4.2518741069999999"/>
    <n v="2.0150916909999999"/>
    <n v="0.791694118"/>
    <n v="1.939174575"/>
    <n v="2.7308686940000002"/>
    <n v="-1.799649544"/>
    <n v="4.0345802559999999"/>
    <n v="2.2349307120000002"/>
    <n v="0.47020477199999999"/>
    <n v="0.47020477199999999"/>
    <n v="0"/>
    <n v="-1.034751671"/>
    <n v="1.905461284"/>
    <n v="0.87070961300000005"/>
    <n v="0.45817308099999998"/>
  </r>
  <r>
    <s v="Victor Claver"/>
    <s v="clavevi01"/>
    <x v="4"/>
    <s v="RS"/>
    <x v="15"/>
    <n v="154"/>
    <n v="76"/>
    <n v="-2.9779185099999999"/>
    <n v="-0.50875957100000002"/>
    <n v="-3.486678081"/>
    <n v="0.85767464599999998"/>
    <n v="5.405652033"/>
    <n v="6.2633266790000004"/>
    <n v="-2.3856296129999999"/>
    <n v="0.64154560599999999"/>
    <n v="-1.744084008"/>
    <n v="3.9225821000000001E-2"/>
    <n v="3.9225821000000001E-2"/>
    <n v="0"/>
    <n v="-1.5258945719999999"/>
    <n v="-0.14286479999999999"/>
    <n v="-1.6687593709999999"/>
    <n v="0.54389716200000005"/>
  </r>
  <r>
    <s v="Antonius Cleveland"/>
    <s v="clevean01"/>
    <x v="1"/>
    <s v="RS"/>
    <x v="4"/>
    <n v="170"/>
    <n v="81"/>
    <n v="-5.2758056209999999"/>
    <n v="2.847966097"/>
    <n v="-2.4278395239999999"/>
    <n v="-13.368945950000001"/>
    <n v="6.6963315479999999"/>
    <n v="-6.6726144070000002"/>
    <n v="-7.2768816029999996"/>
    <n v="3.8208759159999999"/>
    <n v="-3.4560056860000001"/>
    <n v="-2.9350679000000001E-2"/>
    <n v="-2.9350679000000001E-2"/>
    <n v="0"/>
    <n v="-6.6658658429999997"/>
    <n v="3.3337309849999999"/>
    <n v="-3.3321348579999999"/>
    <n v="0.59207585500000004"/>
  </r>
  <r>
    <s v="Antonius Cleveland"/>
    <s v="clevean01"/>
    <x v="1"/>
    <s v="RS"/>
    <x v="7"/>
    <n v="94"/>
    <n v="42"/>
    <n v="-3.6272381849999999"/>
    <n v="-7.9626925460000004"/>
    <n v="-11.589930730000001"/>
    <n v="-4.9307865700000004"/>
    <n v="-2.1901158729999999"/>
    <n v="-7.1209024420000002"/>
    <n v="-4.0909378429999999"/>
    <n v="-7.1934870929999999"/>
    <n v="-11.284424939999999"/>
    <n v="-0.18450856700000001"/>
    <n v="-0.18450856700000001"/>
    <n v="0"/>
    <n v="-4.1099944400000004"/>
    <n v="-5.8522775930000002"/>
    <n v="-9.9622720329999996"/>
    <n v="0.88386361400000002"/>
  </r>
  <r>
    <s v="Norris Cole"/>
    <s v="coleno01"/>
    <x v="3"/>
    <s v="PO"/>
    <x v="9"/>
    <n v="751"/>
    <n v="404"/>
    <n v="-0.58975969100000003"/>
    <n v="-2.2632201489999999"/>
    <n v="-2.8529798400000002"/>
    <n v="1.0746861299999999"/>
    <n v="-0.22357888400000001"/>
    <n v="0.85110724599999998"/>
    <n v="-0.37243691099999998"/>
    <n v="-1.9429312679999999"/>
    <n v="-2.315368179"/>
    <n v="9.1773464999999999E-2"/>
    <n v="0"/>
    <n v="9.1773464999999999E-2"/>
    <n v="1.120373415"/>
    <n v="-3.1803320130000001"/>
    <n v="-2.0599585970000001"/>
    <n v="-0.62541338499999999"/>
  </r>
  <r>
    <s v="Norris Cole"/>
    <s v="coleno01"/>
    <x v="3"/>
    <s v="RS"/>
    <x v="9"/>
    <n v="3877"/>
    <n v="2014"/>
    <n v="-1.7779888180000001"/>
    <n v="-0.41528072399999999"/>
    <n v="-2.1932695419999999"/>
    <n v="-2.3325447619999999"/>
    <n v="5.4057171000000001E-2"/>
    <n v="-2.2784875900000001"/>
    <n v="-2.033110266"/>
    <n v="-0.34341260200000001"/>
    <n v="-2.3765228669999998"/>
    <n v="0.379318608"/>
    <n v="0.379318608"/>
    <n v="0"/>
    <n v="-1.2745870130000001"/>
    <n v="-0.45077084699999997"/>
    <n v="-1.7253578599999999"/>
    <n v="-1.1109811119999999"/>
  </r>
  <r>
    <s v="Norris Cole"/>
    <s v="coleno01"/>
    <x v="4"/>
    <s v="PO"/>
    <x v="17"/>
    <n v="213"/>
    <n v="106"/>
    <n v="-3.5073612860000001"/>
    <n v="-3.3917863800000001"/>
    <n v="-6.8991476660000002"/>
    <n v="6.6231561550000002"/>
    <n v="15.54659356"/>
    <n v="22.169749710000001"/>
    <n v="-1.6843901880000001"/>
    <n v="0.40290967900000002"/>
    <n v="-1.2814805090000001"/>
    <n v="8.1400807000000006E-2"/>
    <n v="0"/>
    <n v="8.1400807000000006E-2"/>
    <n v="2.7448641029999998"/>
    <n v="0.41153974799999998"/>
    <n v="3.1564038509999999"/>
    <n v="-0.59973782600000003"/>
  </r>
  <r>
    <s v="Norris Cole"/>
    <s v="coleno01"/>
    <x v="4"/>
    <s v="RS"/>
    <x v="17"/>
    <n v="1314"/>
    <n v="683"/>
    <n v="-1.835071184"/>
    <n v="-2.8941381970000002"/>
    <n v="-4.7292093819999996"/>
    <n v="-3.9995966279999999"/>
    <n v="1.5583910860000001"/>
    <n v="-2.4412055420000001"/>
    <n v="-2.4408253379999998"/>
    <n v="-2.1381976730000001"/>
    <n v="-4.5790230110000003"/>
    <n v="-0.62746582500000003"/>
    <n v="-0.62746582500000003"/>
    <n v="0"/>
    <n v="-1.7700626180000001"/>
    <n v="-1.8729959549999999"/>
    <n v="-3.6430585739999999"/>
    <n v="-1.4876633319999999"/>
  </r>
  <r>
    <s v="Norris Cole"/>
    <s v="coleno01"/>
    <x v="4"/>
    <s v="RS"/>
    <x v="9"/>
    <n v="2169"/>
    <n v="1148"/>
    <n v="-1.9231955300000001"/>
    <n v="-1.0649420110000001"/>
    <n v="-2.988137541"/>
    <n v="0.27574411999999998"/>
    <n v="-3.508190672"/>
    <n v="-3.2324465519999999"/>
    <n v="-1.5798815719999999"/>
    <n v="-1.616169593"/>
    <n v="-3.1960511650000001"/>
    <n v="-0.25657677200000001"/>
    <n v="-0.25657677200000001"/>
    <n v="0"/>
    <n v="-1.5856501110000001"/>
    <n v="-1.4404740519999999"/>
    <n v="-3.026124163"/>
    <n v="-1.7176821120000001"/>
  </r>
  <r>
    <s v="Norris Cole"/>
    <s v="coleno01"/>
    <x v="5"/>
    <s v="RS"/>
    <x v="17"/>
    <n v="2469"/>
    <n v="1198"/>
    <n v="-1.0227996109999999"/>
    <n v="-2.80711515"/>
    <n v="-3.8299147609999999"/>
    <n v="-0.68922735000000002"/>
    <n v="-1.2636516870000001"/>
    <n v="-1.952879037"/>
    <n v="-1.010350917"/>
    <n v="-2.6378016930000001"/>
    <n v="-3.6481526099999999"/>
    <n v="-0.54773535100000004"/>
    <n v="-0.54773535100000004"/>
    <n v="0"/>
    <n v="-1.2395719629999999"/>
    <n v="-2.3472058539999998"/>
    <n v="-3.5867778170000002"/>
    <n v="-0.219481328"/>
  </r>
  <r>
    <s v="Norris Cole"/>
    <s v="coleno01"/>
    <x v="0"/>
    <s v="PO"/>
    <x v="0"/>
    <n v="52"/>
    <n v="25"/>
    <n v="-8.6712777190000008"/>
    <n v="-10.26998455"/>
    <n v="-18.941262269999999"/>
    <n v="-11.96261881"/>
    <n v="-25.676547809999999"/>
    <n v="-37.639166619999997"/>
    <n v="-9.8501977010000008"/>
    <n v="-14.15401479"/>
    <n v="-24.00421249"/>
    <n v="-0.27717157100000001"/>
    <n v="0"/>
    <n v="-0.27717157100000001"/>
    <n v="-10.359699389999999"/>
    <n v="-13.015350099999999"/>
    <n v="-23.375049480000001"/>
    <n v="-0.83862958399999998"/>
  </r>
  <r>
    <s v="Norris Cole"/>
    <s v="coleno01"/>
    <x v="0"/>
    <s v="RS"/>
    <x v="0"/>
    <n v="260"/>
    <n v="125"/>
    <n v="-6.4282382370000004"/>
    <n v="-0.428142986"/>
    <n v="-6.8563812229999996"/>
    <n v="-5.9601256239999998"/>
    <n v="3.285429733"/>
    <n v="-2.6746958909999998"/>
    <n v="-6.7210666540000004"/>
    <n v="0.30508458500000002"/>
    <n v="-6.415982069"/>
    <n v="-0.23360805600000001"/>
    <n v="-0.23360805600000001"/>
    <n v="0"/>
    <n v="-5.4394048159999997"/>
    <n v="0.60790770699999996"/>
    <n v="-4.8314971089999998"/>
    <n v="-7.9694559999999998E-2"/>
  </r>
  <r>
    <s v="Darren Collison"/>
    <s v="collida01"/>
    <x v="3"/>
    <s v="PO"/>
    <x v="19"/>
    <n v="521"/>
    <n v="249"/>
    <n v="4.1213250000000003E-3"/>
    <n v="-0.812088009"/>
    <n v="-0.80796668299999996"/>
    <n v="-6.9312342469999999"/>
    <n v="-3.940992139"/>
    <n v="-10.87222639"/>
    <n v="-1.5675366420000001"/>
    <n v="-1.514917195"/>
    <n v="-3.0824538370000001"/>
    <n v="-4.4029183E-2"/>
    <n v="0"/>
    <n v="-4.4029183E-2"/>
    <n v="-0.57284044899999997"/>
    <n v="-2.0202936629999999"/>
    <n v="-2.593134112"/>
    <n v="1.0009733569999999"/>
  </r>
  <r>
    <s v="Darren Collison"/>
    <s v="collida01"/>
    <x v="3"/>
    <s v="RS"/>
    <x v="19"/>
    <n v="4171"/>
    <n v="2069"/>
    <n v="1.5243198309999999"/>
    <n v="2.1971032859999999"/>
    <n v="3.7214231170000001"/>
    <n v="-0.52632569500000004"/>
    <n v="-1.1106741570000001"/>
    <n v="-1.636999852"/>
    <n v="1.111845282"/>
    <n v="1.608268832"/>
    <n v="2.7201141130000002"/>
    <n v="5.7465605049999997"/>
    <n v="5.7465605049999997"/>
    <n v="0"/>
    <n v="1.2483122099999999"/>
    <n v="1.9627152320000001"/>
    <n v="3.2110274410000001"/>
    <n v="-0.46032890100000001"/>
  </r>
  <r>
    <s v="Darren Collison"/>
    <s v="collida01"/>
    <x v="4"/>
    <s v="RS"/>
    <x v="2"/>
    <n v="3186"/>
    <n v="1565"/>
    <n v="1.67509508"/>
    <n v="1.797266072"/>
    <n v="3.472361152"/>
    <n v="1.4733907850000001"/>
    <n v="3.5196382759999998"/>
    <n v="4.9930290609999997"/>
    <n v="1.7397391390000001"/>
    <n v="2.308093162"/>
    <n v="4.0478323009999997"/>
    <n v="5.4094583419999998"/>
    <n v="5.4094583419999998"/>
    <n v="0"/>
    <n v="1.138648721"/>
    <n v="1.5509562859999999"/>
    <n v="2.6896050059999999"/>
    <n v="-0.32435687000000002"/>
  </r>
  <r>
    <s v="Darren Collison"/>
    <s v="collida01"/>
    <x v="5"/>
    <s v="RS"/>
    <x v="2"/>
    <n v="4666"/>
    <n v="2219"/>
    <n v="1.755112579"/>
    <n v="-1.738538143"/>
    <n v="1.6574436000000001E-2"/>
    <n v="1.21808392"/>
    <n v="-0.97642320100000002"/>
    <n v="0.241660719"/>
    <n v="1.7575787410000001"/>
    <n v="-1.664983374"/>
    <n v="9.2595366999999998E-2"/>
    <n v="3.1964301310000001"/>
    <n v="3.1964301310000001"/>
    <n v="0"/>
    <n v="0.96422621500000005"/>
    <n v="-1.7039312710000001"/>
    <n v="-0.73970505600000003"/>
    <n v="-0.66091498199999998"/>
  </r>
  <r>
    <s v="Darren Collison"/>
    <s v="collida01"/>
    <x v="0"/>
    <s v="RS"/>
    <x v="2"/>
    <n v="4094"/>
    <n v="2063"/>
    <n v="0.66722859300000004"/>
    <n v="-1.696332682"/>
    <n v="-1.0291040890000001"/>
    <n v="2.2444753230000001"/>
    <n v="-1.5841449940000001"/>
    <n v="0.66033032899999999"/>
    <n v="1.058136956"/>
    <n v="-1.742249269"/>
    <n v="-0.68411231400000005"/>
    <n v="2.1433390299999999"/>
    <n v="2.1433390299999999"/>
    <n v="0"/>
    <n v="0.56432205499999999"/>
    <n v="-1.52401557"/>
    <n v="-0.959693515"/>
    <n v="-1.402759026"/>
  </r>
  <r>
    <s v="Darren Collison"/>
    <s v="collida01"/>
    <x v="1"/>
    <s v="PO"/>
    <x v="24"/>
    <n v="423"/>
    <n v="214"/>
    <n v="-5.0319033999999999E-2"/>
    <n v="4.282616848"/>
    <n v="4.2322978139999998"/>
    <n v="-12.89868839"/>
    <n v="8.5732049099999994"/>
    <n v="-4.3254834779999998"/>
    <n v="-2.713088291"/>
    <n v="5.3635343820000001"/>
    <n v="2.6504460910000001"/>
    <n v="0.61248569399999997"/>
    <n v="0"/>
    <n v="0.61248569399999997"/>
    <n v="-6.1163306940000002"/>
    <n v="3.7482744060000002"/>
    <n v="-2.368056288"/>
    <n v="0.699118621"/>
  </r>
  <r>
    <s v="Darren Collison"/>
    <s v="collida01"/>
    <x v="1"/>
    <s v="RS"/>
    <x v="24"/>
    <n v="4119"/>
    <n v="2018"/>
    <n v="2.7301796930000002"/>
    <n v="1.956119645"/>
    <n v="4.6862993380000004"/>
    <n v="2.5640702219999998"/>
    <n v="-3.1167441679999999"/>
    <n v="-0.55267394599999997"/>
    <n v="2.8676713650000001"/>
    <n v="1.0091176639999999"/>
    <n v="3.8767890290000002"/>
    <n v="6.7614005649999998"/>
    <n v="6.7614005649999998"/>
    <n v="0"/>
    <n v="1.9968098059999999"/>
    <n v="1.026688499"/>
    <n v="3.0234983049999999"/>
    <n v="-0.89316373400000004"/>
  </r>
  <r>
    <s v="Darren Collison"/>
    <s v="collida01"/>
    <x v="2"/>
    <s v="PO"/>
    <x v="24"/>
    <n v="240"/>
    <n v="117"/>
    <n v="-3.6247290300000001"/>
    <n v="0.231042199"/>
    <n v="-3.3936868310000001"/>
    <n v="0.92765596100000003"/>
    <n v="8.4190840569999992"/>
    <n v="9.3467400180000002"/>
    <n v="-2.7677969729999998"/>
    <n v="1.8900090030000001"/>
    <n v="-0.87778796999999997"/>
    <n v="0.11628862600000001"/>
    <n v="0"/>
    <n v="0.11628862600000001"/>
    <n v="-1.9637683399999999"/>
    <n v="2.2708836149999998"/>
    <n v="0.30711527500000002"/>
    <n v="0.88420816499999999"/>
  </r>
  <r>
    <s v="Darren Collison"/>
    <s v="collida01"/>
    <x v="2"/>
    <s v="RS"/>
    <x v="24"/>
    <n v="4418"/>
    <n v="2143"/>
    <n v="0.92951281600000002"/>
    <n v="0.42941199600000002"/>
    <n v="1.358924813"/>
    <n v="0.20069287699999999"/>
    <n v="-1.4825707349999999"/>
    <n v="-1.281877859"/>
    <n v="0.84465909100000003"/>
    <n v="1.6617864E-2"/>
    <n v="0.86127695599999998"/>
    <n v="3.9191061459999998"/>
    <n v="3.9191061459999998"/>
    <n v="0"/>
    <n v="0.22992511199999999"/>
    <n v="0.53452607699999999"/>
    <n v="0.76445118899999998"/>
    <n v="-0.756644223"/>
  </r>
  <r>
    <s v="Jason Collins"/>
    <s v="collija04"/>
    <x v="3"/>
    <s v="RS"/>
    <x v="5"/>
    <n v="348"/>
    <n v="172"/>
    <n v="-5.8947735010000004"/>
    <n v="-7.3158477839999998"/>
    <n v="-13.21062128"/>
    <n v="-3.2452737209999998"/>
    <n v="-0.90535827300000005"/>
    <n v="-4.1506319940000003"/>
    <n v="-5.7391707240000001"/>
    <n v="-6.4222771209999996"/>
    <n v="-12.16144785"/>
    <n v="-0.82250104899999998"/>
    <n v="-0.82250104899999998"/>
    <n v="0"/>
    <n v="-6.6074057799999997"/>
    <n v="-5.1399948499999999"/>
    <n v="-11.74740063"/>
    <n v="-0.39426572300000001"/>
  </r>
  <r>
    <s v="John Collins"/>
    <s v="collijo01"/>
    <x v="1"/>
    <s v="RS"/>
    <x v="7"/>
    <n v="3714"/>
    <n v="1785"/>
    <n v="-0.58286414900000005"/>
    <n v="0.303589045"/>
    <n v="-0.279275104"/>
    <n v="-2.961625256"/>
    <n v="0.98610960999999997"/>
    <n v="-1.975515645"/>
    <n v="-1.067389055"/>
    <n v="0.52076513000000002"/>
    <n v="-0.54662392500000001"/>
    <n v="2.0030563959999999"/>
    <n v="2.0030563959999999"/>
    <n v="0"/>
    <n v="-0.93383435400000003"/>
    <n v="0.42691441099999999"/>
    <n v="-0.50691994200000001"/>
    <n v="-0.17665947000000001"/>
  </r>
  <r>
    <s v="John Collins"/>
    <s v="collijo01"/>
    <x v="2"/>
    <s v="RS"/>
    <x v="7"/>
    <n v="4001"/>
    <n v="1829"/>
    <n v="2.4732353929999999"/>
    <n v="-0.28719261800000001"/>
    <n v="2.1860427750000002"/>
    <n v="5.2109798979999997"/>
    <n v="-1.5314790899999999"/>
    <n v="3.6795008079999998"/>
    <n v="3.2484664969999999"/>
    <n v="-0.51612907399999997"/>
    <n v="2.7323374220000001"/>
    <n v="5.1276537439999998"/>
    <n v="5.1276537439999998"/>
    <n v="0"/>
    <n v="3.4621485999999999"/>
    <n v="-1.044357041"/>
    <n v="2.4177915579999998"/>
    <n v="0.23464538900000001"/>
  </r>
  <r>
    <s v="Kyle Collinsworth"/>
    <s v="colliky01"/>
    <x v="1"/>
    <s v="RS"/>
    <x v="4"/>
    <n v="974"/>
    <n v="480"/>
    <n v="-1.6078101469999999"/>
    <n v="0.74607931999999999"/>
    <n v="-0.86173082700000003"/>
    <n v="0.76070977500000003"/>
    <n v="-1.9475951140000001"/>
    <n v="-1.1868853399999999"/>
    <n v="-1.1772058889999999"/>
    <n v="0.23886658099999999"/>
    <n v="-0.93833930799999998"/>
    <n v="0.44164135900000001"/>
    <n v="0.44164135900000001"/>
    <n v="0"/>
    <n v="-1.6525103830000001"/>
    <n v="-6.6218759000000002E-2"/>
    <n v="-1.7187291419999999"/>
    <n v="-0.453223088"/>
  </r>
  <r>
    <s v="Nick Collison"/>
    <s v="collini01"/>
    <x v="3"/>
    <s v="PO"/>
    <x v="0"/>
    <n v="366"/>
    <n v="183"/>
    <n v="-1.3713519380000001"/>
    <n v="5.4835216899999999"/>
    <n v="4.1121697519999998"/>
    <n v="-11.87233825"/>
    <n v="6.6253889600000004"/>
    <n v="-5.2469492869999996"/>
    <n v="-3.6717507519999999"/>
    <n v="6.0540960840000002"/>
    <n v="2.3823453319999999"/>
    <n v="0.49537262999999998"/>
    <n v="0"/>
    <n v="0.49537262999999998"/>
    <n v="-3.400933212"/>
    <n v="5.7361464709999996"/>
    <n v="2.3352132590000001"/>
    <n v="0.216981481"/>
  </r>
  <r>
    <s v="Nick Collison"/>
    <s v="collini01"/>
    <x v="3"/>
    <s v="RS"/>
    <x v="0"/>
    <n v="2736"/>
    <n v="1353"/>
    <n v="-0.27805658500000002"/>
    <n v="0.29083296199999997"/>
    <n v="1.2776377E-2"/>
    <n v="3.70582112"/>
    <n v="2.3201127719999999"/>
    <n v="6.0259338920000003"/>
    <n v="0.47307160300000001"/>
    <n v="0.682522246"/>
    <n v="1.155593849"/>
    <n v="2.6891944219999999"/>
    <n v="2.6891944219999999"/>
    <n v="0"/>
    <n v="0.18710565900000001"/>
    <n v="0.51914108000000003"/>
    <n v="0.70624673900000001"/>
    <n v="-0.243318955"/>
  </r>
  <r>
    <s v="Nick Collison"/>
    <s v="collini01"/>
    <x v="4"/>
    <s v="RS"/>
    <x v="0"/>
    <n v="2236"/>
    <n v="1101"/>
    <n v="-0.62419137800000002"/>
    <n v="-0.527019978"/>
    <n v="-1.1512113559999999"/>
    <n v="-0.98202853800000001"/>
    <n v="1.887849235"/>
    <n v="0.90582069600000004"/>
    <n v="-0.78449955599999999"/>
    <n v="-7.2755761000000002E-2"/>
    <n v="-0.85725531700000002"/>
    <n v="1.063063189"/>
    <n v="1.063063189"/>
    <n v="0"/>
    <n v="-1.0269630830000001"/>
    <n v="0.15637815899999999"/>
    <n v="-0.87058492499999995"/>
    <n v="-1.3408144E-2"/>
  </r>
  <r>
    <s v="Nick Collison"/>
    <s v="collini01"/>
    <x v="5"/>
    <s v="PO"/>
    <x v="0"/>
    <n v="158"/>
    <n v="79"/>
    <n v="-0.203996697"/>
    <n v="0.31077959300000002"/>
    <n v="0.106782897"/>
    <n v="-0.238467762"/>
    <n v="-2.3136357310000002"/>
    <n v="-2.5521034930000002"/>
    <n v="-0.427371789"/>
    <n v="-0.19733313199999999"/>
    <n v="-0.62470492099999997"/>
    <n v="8.8229506999999999E-2"/>
    <n v="0"/>
    <n v="8.8229506999999999E-2"/>
    <n v="-0.83631989399999995"/>
    <n v="4.8628748330000002"/>
    <n v="4.0265549380000003"/>
    <n v="-0.12764900800000001"/>
  </r>
  <r>
    <s v="Nick Collison"/>
    <s v="collini01"/>
    <x v="5"/>
    <s v="RS"/>
    <x v="0"/>
    <n v="1424"/>
    <n v="699"/>
    <n v="-2.8452180669999998"/>
    <n v="0.64446157599999998"/>
    <n v="-2.2007564909999999"/>
    <n v="-3.7590730560000001"/>
    <n v="1.7036951410000001"/>
    <n v="-2.0553779150000002"/>
    <n v="-3.2581401809999999"/>
    <n v="0.871097283"/>
    <n v="-2.3870428979999998"/>
    <n v="0.13011235500000001"/>
    <n v="0.13011235500000001"/>
    <n v="0"/>
    <n v="-3.1038941100000002"/>
    <n v="0.173332659"/>
    <n v="-2.930561451"/>
    <n v="0.50653559599999998"/>
  </r>
  <r>
    <s v="Nick Collison"/>
    <s v="collini01"/>
    <x v="0"/>
    <s v="RS"/>
    <x v="0"/>
    <n v="261"/>
    <n v="128"/>
    <n v="0.87223569700000003"/>
    <n v="0.19593514000000001"/>
    <n v="1.068170837"/>
    <n v="-11.04806162"/>
    <n v="-0.34432104400000002"/>
    <n v="-11.392382660000001"/>
    <n v="-1.5851956899999999"/>
    <n v="6.9718376999999998E-2"/>
    <n v="-1.5154773130000001"/>
    <n v="8.0125719999999998E-2"/>
    <n v="8.0125719999999998E-2"/>
    <n v="0"/>
    <n v="-1.817296858"/>
    <n v="-0.50536807800000005"/>
    <n v="-2.3226649359999998"/>
    <n v="-0.60289778199999999"/>
  </r>
  <r>
    <s v="Nick Collison"/>
    <s v="collini01"/>
    <x v="1"/>
    <s v="RS"/>
    <x v="0"/>
    <n v="156"/>
    <n v="75"/>
    <n v="-4.4979824260000001"/>
    <n v="-4.7830998710000001"/>
    <n v="-9.2810822969999993"/>
    <n v="-5.0293062639999997"/>
    <n v="4.4459617829999996"/>
    <n v="-0.58334448100000003"/>
    <n v="-4.9199484760000001"/>
    <n v="-3.1836454559999998"/>
    <n v="-8.1035939320000008"/>
    <n v="-0.204389452"/>
    <n v="-0.204389452"/>
    <n v="0"/>
    <n v="-3.7278572269999999"/>
    <n v="-4.4706064919999999"/>
    <n v="-8.1984637189999994"/>
    <n v="-0.22556232500000001"/>
  </r>
  <r>
    <s v="Zach Collins"/>
    <s v="colliza01"/>
    <x v="1"/>
    <s v="PO"/>
    <x v="15"/>
    <n v="142"/>
    <n v="70"/>
    <n v="-0.58064289400000002"/>
    <n v="-4.3431653399999997"/>
    <n v="-4.923808234"/>
    <n v="-11.40632892"/>
    <n v="3.4248270939999998"/>
    <n v="-7.9815018269999998"/>
    <n v="-2.86522634"/>
    <n v="-2.910747604"/>
    <n v="-5.7759739440000004"/>
    <n v="-0.10976554199999999"/>
    <n v="0"/>
    <n v="-0.10976554199999999"/>
    <n v="-4.4929732209999997"/>
    <n v="-2.9589194679999999"/>
    <n v="-7.451892688"/>
    <n v="-1.481746032"/>
  </r>
  <r>
    <s v="Zach Collins"/>
    <s v="colliza01"/>
    <x v="1"/>
    <s v="RS"/>
    <x v="15"/>
    <n v="2100"/>
    <n v="1045"/>
    <n v="-4.7011049610000004"/>
    <n v="-1.406343093"/>
    <n v="-6.1074480539999998"/>
    <n v="2.078464393"/>
    <n v="-1.0471015589999999"/>
    <n v="1.031362833"/>
    <n v="-3.5795408399999999"/>
    <n v="-1.4566116149999999"/>
    <n v="-5.0361524549999999"/>
    <n v="-1.211308413"/>
    <n v="-1.211308413"/>
    <n v="0"/>
    <n v="-3.9800696800000002"/>
    <n v="-1.2693967960000001"/>
    <n v="-5.2494664760000003"/>
    <n v="-0.61642329399999995"/>
  </r>
  <r>
    <s v="Zach Collins"/>
    <s v="colliza01"/>
    <x v="2"/>
    <s v="PO"/>
    <x v="15"/>
    <n v="551"/>
    <n v="275"/>
    <n v="-0.51904061599999995"/>
    <n v="-0.32353975000000001"/>
    <n v="-0.84258036599999997"/>
    <n v="-2.8792024000000001"/>
    <n v="5.180133272"/>
    <n v="2.3009308719999999"/>
    <n v="-1.0908229039999999"/>
    <n v="0.82103462100000002"/>
    <n v="-0.26978828300000002"/>
    <n v="0.35656976600000001"/>
    <n v="0"/>
    <n v="0.35656976600000001"/>
    <n v="-1.9580826119999999"/>
    <n v="1.055799838"/>
    <n v="-0.90228277400000001"/>
    <n v="-0.64522223199999995"/>
  </r>
  <r>
    <s v="Zach Collins"/>
    <s v="colliza01"/>
    <x v="2"/>
    <s v="RS"/>
    <x v="15"/>
    <n v="2828"/>
    <n v="1356"/>
    <n v="-1.158096904"/>
    <n v="-0.76208193499999999"/>
    <n v="-1.9201788390000001"/>
    <n v="-2.8622977289999998"/>
    <n v="-0.876551042"/>
    <n v="-3.7388487719999999"/>
    <n v="-1.6337118669999999"/>
    <n v="-0.84583731500000003"/>
    <n v="-2.479549182"/>
    <n v="0.18565308"/>
    <n v="0.18565308"/>
    <n v="0"/>
    <n v="-1.7729897720000001"/>
    <n v="-0.77115837099999995"/>
    <n v="-2.5441481430000001"/>
    <n v="-0.79155080499999997"/>
  </r>
  <r>
    <s v="Bonzie Colson"/>
    <s v="colsobo01"/>
    <x v="2"/>
    <s v="RS"/>
    <x v="11"/>
    <n v="226"/>
    <n v="98"/>
    <n v="-2.5102206059999999"/>
    <n v="-3.834669705"/>
    <n v="-6.3448903110000003"/>
    <n v="-1.700556188"/>
    <n v="-8.5966726500000004"/>
    <n v="-10.297228840000001"/>
    <n v="-2.5282276989999999"/>
    <n v="-5.1211501779999997"/>
    <n v="-7.649377877"/>
    <n v="-0.246200271"/>
    <n v="-0.246200271"/>
    <n v="0"/>
    <n v="-1.810751601"/>
    <n v="-4.5812035809999996"/>
    <n v="-6.3919551820000002"/>
    <n v="0.51310463100000003"/>
  </r>
  <r>
    <s v="Mike Conley"/>
    <s v="conlemi01"/>
    <x v="3"/>
    <s v="PO"/>
    <x v="8"/>
    <n v="511"/>
    <n v="267"/>
    <n v="0.69589008500000005"/>
    <n v="-2.021793325"/>
    <n v="-1.3259032399999999"/>
    <n v="-0.131750216"/>
    <n v="2.429089174"/>
    <n v="2.297338957"/>
    <n v="0.60324528899999996"/>
    <n v="-1.288628291"/>
    <n v="-0.68538300299999999"/>
    <n v="0.28954688000000001"/>
    <n v="0"/>
    <n v="0.28954688000000001"/>
    <n v="-0.36408596399999998"/>
    <n v="0.43500854900000002"/>
    <n v="7.0922584999999996E-2"/>
    <n v="-0.16711002799999999"/>
  </r>
  <r>
    <s v="Mike Conley"/>
    <s v="conlemi01"/>
    <x v="3"/>
    <s v="RS"/>
    <x v="8"/>
    <n v="4639"/>
    <n v="2446"/>
    <n v="3.313855577"/>
    <n v="0.86225786000000004"/>
    <n v="4.1761134369999997"/>
    <n v="3.0526088859999998"/>
    <n v="-1.649175399"/>
    <n v="1.403433487"/>
    <n v="3.4503623110000001"/>
    <n v="0.35918630099999999"/>
    <n v="3.8095486109999999"/>
    <n v="8.1123152409999992"/>
    <n v="8.1123152409999992"/>
    <n v="0"/>
    <n v="3.1620694679999999"/>
    <n v="1.391162003"/>
    <n v="4.5532314710000001"/>
    <n v="-0.86316796299999998"/>
  </r>
  <r>
    <s v="Mike Conley"/>
    <s v="conlemi01"/>
    <x v="4"/>
    <s v="PO"/>
    <x v="8"/>
    <n v="472"/>
    <n v="243"/>
    <n v="3.1665877849999999"/>
    <n v="0.37450531599999998"/>
    <n v="3.541093101"/>
    <n v="2.8281821909999998"/>
    <n v="7.0103802799999997"/>
    <n v="9.8385624719999996"/>
    <n v="3.265990232"/>
    <n v="1.731823409"/>
    <n v="4.9978136409999996"/>
    <n v="0.96697424200000004"/>
    <n v="0"/>
    <n v="0.96697424200000004"/>
    <n v="5.2104973120000002"/>
    <n v="3.4567739390000001"/>
    <n v="8.6672712510000007"/>
    <n v="-2.3095895139999998"/>
  </r>
  <r>
    <s v="Mike Conley"/>
    <s v="conlemi01"/>
    <x v="4"/>
    <s v="RS"/>
    <x v="8"/>
    <n v="4327"/>
    <n v="2225"/>
    <n v="2.515220067"/>
    <n v="0.49574934599999998"/>
    <n v="3.0109694130000002"/>
    <n v="1.408388789"/>
    <n v="0.495115044"/>
    <n v="1.903503833"/>
    <n v="2.4322263049999999"/>
    <n v="0.47264846100000002"/>
    <n v="2.9048747659999998"/>
    <n v="6.3898581510000003"/>
    <n v="6.3898581510000003"/>
    <n v="0"/>
    <n v="1.7613241980000001"/>
    <n v="1.5773815099999999"/>
    <n v="3.3387057090000001"/>
    <n v="-0.44108851199999999"/>
  </r>
  <r>
    <s v="Mike Conley"/>
    <s v="conlemi01"/>
    <x v="5"/>
    <s v="RS"/>
    <x v="8"/>
    <n v="3439"/>
    <n v="1761"/>
    <n v="2.1788846259999999"/>
    <n v="-1.050538714"/>
    <n v="1.1283459119999999"/>
    <n v="1.7183125020000001"/>
    <n v="2.8736207999999999E-2"/>
    <n v="1.7470487100000001"/>
    <n v="2.23655048"/>
    <n v="-0.87573496100000003"/>
    <n v="1.360815519"/>
    <n v="3.6323112050000002"/>
    <n v="3.6323112050000002"/>
    <n v="0"/>
    <n v="1.745371711"/>
    <n v="6.0487386999999997E-2"/>
    <n v="1.805859098"/>
    <n v="-1.6164347939999999"/>
  </r>
  <r>
    <s v="Mike Conley"/>
    <s v="conlemi01"/>
    <x v="0"/>
    <s v="PO"/>
    <x v="8"/>
    <n v="411"/>
    <n v="224"/>
    <n v="8.1957349560000008"/>
    <n v="3.0170856590000001"/>
    <n v="11.21282062"/>
    <n v="5.704757388"/>
    <n v="20.46523955"/>
    <n v="26.169996940000001"/>
    <n v="8.1279346730000004"/>
    <n v="6.9430444570000001"/>
    <n v="15.07097913"/>
    <n v="2.0946213189999998"/>
    <n v="0"/>
    <n v="2.0946213189999998"/>
    <n v="9.495170044"/>
    <n v="7.3392251100000001"/>
    <n v="16.834395149999999"/>
    <n v="-0.27204160300000002"/>
  </r>
  <r>
    <s v="Mike Conley"/>
    <s v="conlemi01"/>
    <x v="0"/>
    <s v="RS"/>
    <x v="8"/>
    <n v="4482"/>
    <n v="2292"/>
    <n v="4.8773933740000004"/>
    <n v="0.64711349699999998"/>
    <n v="5.5245068709999998"/>
    <n v="5.1020710319999996"/>
    <n v="-1.849332142"/>
    <n v="3.2527388899999998"/>
    <n v="5.2749340670000002"/>
    <n v="0.13252345500000001"/>
    <n v="5.4074575210000004"/>
    <n v="9.4766955250000002"/>
    <n v="9.4766955250000002"/>
    <n v="0"/>
    <n v="5.2746734540000002"/>
    <n v="1.0295698520000001"/>
    <n v="6.304243305"/>
    <n v="-0.64226465099999996"/>
  </r>
  <r>
    <s v="Mike Conley"/>
    <s v="conlemi01"/>
    <x v="1"/>
    <s v="RS"/>
    <x v="8"/>
    <n v="744"/>
    <n v="373"/>
    <n v="1.4889022080000001"/>
    <n v="1.8005068909999999"/>
    <n v="3.2894090989999998"/>
    <n v="-6.4572142999999999E-2"/>
    <n v="2.4255566470000001"/>
    <n v="2.3609845040000002"/>
    <n v="1.3359690479999999"/>
    <n v="2.0684213709999999"/>
    <n v="3.4043904189999998"/>
    <n v="1.166249968"/>
    <n v="1.166249968"/>
    <n v="0"/>
    <n v="1.7200980640000001"/>
    <n v="1.574011447"/>
    <n v="3.2941095109999998"/>
    <n v="-0.41999262599999998"/>
  </r>
  <r>
    <s v="Mike Conley"/>
    <s v="conlemi01"/>
    <x v="2"/>
    <s v="RS"/>
    <x v="8"/>
    <n v="4787"/>
    <n v="2342"/>
    <n v="4.5734645860000001"/>
    <n v="1.4917856279999999"/>
    <n v="6.0652502149999998"/>
    <n v="2.9548384589999999"/>
    <n v="2.16738915"/>
    <n v="5.1222276090000003"/>
    <n v="4.6055852650000002"/>
    <n v="1.701336626"/>
    <n v="6.3069218899999999"/>
    <n v="10.75563906"/>
    <n v="10.75563906"/>
    <n v="0"/>
    <n v="3.5127189150000002"/>
    <n v="2.155744018"/>
    <n v="5.6684629329999998"/>
    <n v="-0.62503962099999999"/>
  </r>
  <r>
    <s v="Pat Connaughton"/>
    <s v="connapa01"/>
    <x v="5"/>
    <s v="PO"/>
    <x v="15"/>
    <n v="17"/>
    <n v="8"/>
    <n v="11.37897912"/>
    <n v="-3.992367625"/>
    <n v="7.3866114920000001"/>
    <n v="7.0058280709999998"/>
    <n v="-24.372780819999999"/>
    <n v="-17.366952739999999"/>
    <n v="11.11903326"/>
    <n v="-8.4799568690000005"/>
    <n v="2.639076389"/>
    <n v="2.2008738999999999E-2"/>
    <n v="0"/>
    <n v="2.2008738999999999E-2"/>
    <n v="9.2074537490000008"/>
    <n v="-10.631539310000001"/>
    <n v="-1.4240855640000001"/>
    <n v="-2.8385524040000001"/>
  </r>
  <r>
    <s v="Pat Connaughton"/>
    <s v="connapa01"/>
    <x v="5"/>
    <s v="RS"/>
    <x v="15"/>
    <n v="298"/>
    <n v="143"/>
    <n v="-5.7812275719999997"/>
    <n v="-2.7095494649999998"/>
    <n v="-8.4907770370000009"/>
    <n v="-11.218934129999999"/>
    <n v="5.3390977880000001"/>
    <n v="-5.8798363419999999"/>
    <n v="-7.2888168350000004"/>
    <n v="-1.1735797859999999"/>
    <n v="-8.4623966199999998"/>
    <n v="-0.419474756"/>
    <n v="-0.419474756"/>
    <n v="0"/>
    <n v="-6.0772183670000004"/>
    <n v="-4.7802997200000004"/>
    <n v="-10.857518089999999"/>
    <n v="0.634478769"/>
  </r>
  <r>
    <s v="Pat Connaughton"/>
    <s v="connapa01"/>
    <x v="0"/>
    <s v="PO"/>
    <x v="15"/>
    <n v="52"/>
    <n v="24"/>
    <n v="-1.626459168"/>
    <n v="4.6258702520000003"/>
    <n v="2.9994110840000001"/>
    <n v="-2.2618457049999998"/>
    <n v="18.980013570000001"/>
    <n v="16.718167869999998"/>
    <n v="-1.803762345"/>
    <n v="7.9107427760000002"/>
    <n v="6.1069804310000002"/>
    <n v="0.109513359"/>
    <n v="0"/>
    <n v="0.109513359"/>
    <n v="1.4564855430000001"/>
    <n v="4.0807001280000001"/>
    <n v="5.5371856709999996"/>
    <n v="-2.020401192"/>
  </r>
  <r>
    <s v="Pat Connaughton"/>
    <s v="connapa01"/>
    <x v="0"/>
    <s v="RS"/>
    <x v="15"/>
    <n v="648"/>
    <n v="316"/>
    <n v="-0.23182530100000001"/>
    <n v="-2.9504667950000001"/>
    <n v="-3.1822920959999998"/>
    <n v="-2.7881433119999999"/>
    <n v="-0.62346900999999999"/>
    <n v="-3.4116123219999999"/>
    <n v="-0.76903074599999999"/>
    <n v="-2.6102511829999999"/>
    <n v="-3.3792819289999998"/>
    <n v="-0.10133819299999999"/>
    <n v="-0.10133819299999999"/>
    <n v="0"/>
    <n v="-0.73537103299999995"/>
    <n v="-3.3590645330000002"/>
    <n v="-4.0944355659999996"/>
    <n v="-0.11278555799999999"/>
  </r>
  <r>
    <s v="Pat Connaughton"/>
    <s v="connapa01"/>
    <x v="1"/>
    <s v="PO"/>
    <x v="15"/>
    <n v="126"/>
    <n v="59"/>
    <n v="-0.86523315499999998"/>
    <n v="2.1502958109999999"/>
    <n v="1.285062656"/>
    <n v="-16.274454550000002"/>
    <n v="11.897219809999999"/>
    <n v="-4.3772347370000002"/>
    <n v="-4.1248917059999997"/>
    <n v="4.393489153"/>
    <n v="0.26859744600000002"/>
    <n v="9.2972988000000006E-2"/>
    <n v="0"/>
    <n v="9.2972988000000006E-2"/>
    <n v="-5.0277444459999998"/>
    <n v="1.385854675"/>
    <n v="-3.6418897710000002"/>
    <n v="-0.77206524799999998"/>
  </r>
  <r>
    <s v="Pat Connaughton"/>
    <s v="connapa01"/>
    <x v="1"/>
    <s v="RS"/>
    <x v="15"/>
    <n v="3069"/>
    <n v="1488"/>
    <n v="-0.85373855899999995"/>
    <n v="-0.31541549699999999"/>
    <n v="-1.169154056"/>
    <n v="1.7480930589999999"/>
    <n v="0.99926801300000001"/>
    <n v="2.7473610719999999"/>
    <n v="-0.35891847900000001"/>
    <n v="-9.2712513999999996E-2"/>
    <n v="-0.45163099299999998"/>
    <n v="1.7303074899999999"/>
    <n v="1.7303074899999999"/>
    <n v="0"/>
    <n v="-1.3986063820000001"/>
    <n v="-0.413839705"/>
    <n v="-1.812446088"/>
    <n v="-0.82789831400000002"/>
  </r>
  <r>
    <s v="Pat Connaughton"/>
    <s v="connapa01"/>
    <x v="2"/>
    <s v="PO"/>
    <x v="11"/>
    <n v="708"/>
    <n v="324"/>
    <n v="0.38857712300000002"/>
    <n v="1.3254285219999999"/>
    <n v="1.7140056450000001"/>
    <n v="-4.3339773409999998"/>
    <n v="4.3667579310000004"/>
    <n v="3.2780589999999998E-2"/>
    <n v="-0.67489562800000003"/>
    <n v="1.936899339"/>
    <n v="1.262003711"/>
    <n v="0.68489371799999998"/>
    <n v="0"/>
    <n v="0.68489371799999998"/>
    <n v="0.163740899"/>
    <n v="0.83096172300000004"/>
    <n v="0.99470262200000004"/>
    <n v="0.12965196000000001"/>
  </r>
  <r>
    <s v="Pat Connaughton"/>
    <s v="connapa01"/>
    <x v="2"/>
    <s v="RS"/>
    <x v="11"/>
    <n v="2754"/>
    <n v="1261"/>
    <n v="-9.8927636999999999E-2"/>
    <n v="0.52533636699999997"/>
    <n v="0.42640873000000001"/>
    <n v="-5.3147438999999998E-2"/>
    <n v="-0.98990003100000001"/>
    <n v="-1.0430474700000001"/>
    <n v="-0.124497341"/>
    <n v="0.16832817899999999"/>
    <n v="4.3830837999999997E-2"/>
    <n v="1.783922657"/>
    <n v="1.783922657"/>
    <n v="0"/>
    <n v="-0.27501436800000001"/>
    <n v="0.11328028599999999"/>
    <n v="-0.161734083"/>
    <n v="-0.76671310100000001"/>
  </r>
  <r>
    <s v="Charles Cooke"/>
    <s v="cookech01"/>
    <x v="1"/>
    <s v="RS"/>
    <x v="17"/>
    <n v="81"/>
    <n v="38"/>
    <n v="-7.0131516310000004"/>
    <n v="3.0089285970000001"/>
    <n v="-4.0042230339999998"/>
    <n v="-10.949046409999999"/>
    <n v="6.1505316580000002"/>
    <n v="-4.7985147499999998"/>
    <n v="-8.2972520109999994"/>
    <n v="3.8174117490000001"/>
    <n v="-4.4798402619999997"/>
    <n v="-3.3078558000000001E-2"/>
    <n v="-3.3078558000000001E-2"/>
    <n v="0"/>
    <n v="-7.3161402899999999"/>
    <n v="0.67848504499999995"/>
    <n v="-6.6376552450000004"/>
    <n v="-1.3573037800000001"/>
  </r>
  <r>
    <s v="Quinn Cook"/>
    <s v="cookqu01"/>
    <x v="0"/>
    <s v="RS"/>
    <x v="4"/>
    <n v="147"/>
    <n v="77"/>
    <n v="-0.72369892700000005"/>
    <n v="-4.5020832220000004"/>
    <n v="-5.2257821499999997"/>
    <n v="9.442286095"/>
    <n v="-14.596844900000001"/>
    <n v="-5.1545588090000001"/>
    <n v="1.384669047"/>
    <n v="-6.9157537060000003"/>
    <n v="-5.5310846590000002"/>
    <n v="-0.10964568500000001"/>
    <n v="-0.10964568500000001"/>
    <n v="0"/>
    <n v="0.72435997799999996"/>
    <n v="-6.7314338769999997"/>
    <n v="-6.0070739"/>
    <n v="0.34984056800000002"/>
  </r>
  <r>
    <s v="Quinn Cook"/>
    <s v="cookqu01"/>
    <x v="0"/>
    <s v="RS"/>
    <x v="17"/>
    <n v="235"/>
    <n v="111"/>
    <n v="0.96526114299999999"/>
    <n v="-3.6946323749999999"/>
    <n v="-2.729371231"/>
    <n v="-1.1795832239999999"/>
    <n v="-6.8496236939999999"/>
    <n v="-8.0292069179999999"/>
    <n v="0.63837306699999996"/>
    <n v="-4.5928512379999997"/>
    <n v="-3.954478172"/>
    <n v="-6.7593350999999996E-2"/>
    <n v="-6.7593350999999996E-2"/>
    <n v="0"/>
    <n v="-0.12650559"/>
    <n v="-4.2443370170000003"/>
    <n v="-4.3708426080000002"/>
    <n v="-0.88998976600000002"/>
  </r>
  <r>
    <s v="Quinn Cook"/>
    <s v="cookqu01"/>
    <x v="1"/>
    <s v="PO"/>
    <x v="28"/>
    <n v="367"/>
    <n v="175"/>
    <n v="1.672367097"/>
    <n v="-1.232823244"/>
    <n v="0.43954385299999998"/>
    <n v="-0.79780634399999995"/>
    <n v="4.3022257560000003"/>
    <n v="3.5044194119999998"/>
    <n v="1.156434556"/>
    <n v="-0.26547697599999998"/>
    <n v="0.89095758000000003"/>
    <n v="0.335745407"/>
    <n v="0"/>
    <n v="0.335745407"/>
    <n v="1.2849039069999999"/>
    <n v="-0.53281957300000005"/>
    <n v="0.75208433299999999"/>
    <n v="0.136102323"/>
  </r>
  <r>
    <s v="Quinn Cook"/>
    <s v="cookqu01"/>
    <x v="1"/>
    <s v="RS"/>
    <x v="28"/>
    <n v="1523"/>
    <n v="740"/>
    <n v="0.118419259"/>
    <n v="-4.7748564770000002"/>
    <n v="-4.6564372179999998"/>
    <n v="-2.6510805990000001"/>
    <n v="-2.7408172400000002"/>
    <n v="-5.3918978380000002"/>
    <n v="-0.50845645500000003"/>
    <n v="-4.6611299380000002"/>
    <n v="-5.1695863930000003"/>
    <n v="-0.90192908000000005"/>
    <n v="-0.90192908000000005"/>
    <n v="0"/>
    <n v="3.1366211999999997E-2"/>
    <n v="-3.7808642130000001"/>
    <n v="-3.7494980010000001"/>
    <n v="-1.2575516550000001"/>
  </r>
  <r>
    <s v="Quinn Cook"/>
    <s v="cookqu01"/>
    <x v="2"/>
    <s v="PO"/>
    <x v="28"/>
    <n v="402"/>
    <n v="193"/>
    <n v="-1.6435957809999999"/>
    <n v="-1.5380153169999999"/>
    <n v="-3.1816110979999999"/>
    <n v="-6.5516062179999999"/>
    <n v="-4.9666732800000002"/>
    <n v="-11.5182795"/>
    <n v="-2.8676663090000001"/>
    <n v="-2.3743361940000001"/>
    <n v="-5.2420025030000001"/>
    <n v="-0.25088196699999998"/>
    <n v="0"/>
    <n v="-0.25088196699999998"/>
    <n v="-2.4009391419999999"/>
    <n v="-3.9507110619999999"/>
    <n v="-6.3516502050000003"/>
    <n v="-0.86317970700000002"/>
  </r>
  <r>
    <s v="Quinn Cook"/>
    <s v="cookqu01"/>
    <x v="2"/>
    <s v="RS"/>
    <x v="28"/>
    <n v="2224"/>
    <n v="1059"/>
    <n v="0.29960589500000001"/>
    <n v="-3.9426488150000001"/>
    <n v="-3.6430429200000001"/>
    <n v="-4.8257897759999997"/>
    <n v="-4.8456836259999996"/>
    <n v="-9.6714734020000002"/>
    <n v="-0.83624361599999997"/>
    <n v="-4.397331157"/>
    <n v="-5.233574773"/>
    <n v="-1.326373233"/>
    <n v="-1.326373233"/>
    <n v="0"/>
    <n v="8.0672271000000004E-2"/>
    <n v="-3.7457073300000001"/>
    <n v="-3.665035059"/>
    <n v="-1.1777062330000001"/>
  </r>
  <r>
    <s v="Jack Cooley"/>
    <s v="cooleja01"/>
    <x v="4"/>
    <s v="RS"/>
    <x v="22"/>
    <n v="188"/>
    <n v="87"/>
    <n v="-0.96955951200000001"/>
    <n v="3.8598084419999998"/>
    <n v="2.8902489299999998"/>
    <n v="-5.6859313489999996"/>
    <n v="3.603149546"/>
    <n v="-2.082781803"/>
    <n v="-2.003084957"/>
    <n v="4.0497189550000003"/>
    <n v="2.0466339979999999"/>
    <n v="0.21512640599999999"/>
    <n v="0.21512640599999999"/>
    <n v="0"/>
    <n v="-1.8454777"/>
    <n v="4.7815223229999999"/>
    <n v="2.9360446229999999"/>
    <n v="0.99821692399999995"/>
  </r>
  <r>
    <s v="Jack Cooley"/>
    <s v="cooleja01"/>
    <x v="1"/>
    <s v="RS"/>
    <x v="2"/>
    <n v="170"/>
    <n v="87"/>
    <n v="6.1814579289999996"/>
    <n v="0.74471839200000001"/>
    <n v="6.9261763199999997"/>
    <n v="-1.7163309659999999"/>
    <n v="3.312858769"/>
    <n v="1.5965278039999999"/>
    <n v="4.9656366260000002"/>
    <n v="1.365356451"/>
    <n v="6.3309930769999996"/>
    <n v="0.39874811300000002"/>
    <n v="0.39874811300000002"/>
    <n v="0"/>
    <n v="2.3928321590000001"/>
    <n v="0.47907329100000001"/>
    <n v="2.8719054499999999"/>
    <n v="-1.0664676"/>
  </r>
  <r>
    <s v="Chris Copeland"/>
    <s v="copelch01"/>
    <x v="3"/>
    <s v="PO"/>
    <x v="24"/>
    <n v="164"/>
    <n v="82"/>
    <n v="-2.4065876309999998"/>
    <n v="-3.2478857E-2"/>
    <n v="-2.4390664879999999"/>
    <n v="4.1158506429999999"/>
    <n v="4.5369358440000003"/>
    <n v="8.6527864860000001"/>
    <n v="-1.1181200339999999"/>
    <n v="0.87958077899999998"/>
    <n v="-0.23853925500000001"/>
    <n v="0.110445139"/>
    <n v="0"/>
    <n v="0.110445139"/>
    <n v="-1.9847288519999999"/>
    <n v="-1.666489815"/>
    <n v="-3.6512186679999998"/>
    <n v="1.781020552"/>
  </r>
  <r>
    <s v="Chris Copeland"/>
    <s v="copelch01"/>
    <x v="3"/>
    <s v="RS"/>
    <x v="24"/>
    <n v="529"/>
    <n v="265"/>
    <n v="4.706628577"/>
    <n v="-6.2280164740000004"/>
    <n v="-1.5213878970000001"/>
    <n v="1.6575572240000001"/>
    <n v="-4.9497028260000002"/>
    <n v="-3.2921456010000001"/>
    <n v="4.378407449"/>
    <n v="-6.4374232669999998"/>
    <n v="-2.0590158170000001"/>
    <n v="9.4018894000000006E-2"/>
    <n v="9.4018894000000006E-2"/>
    <n v="0"/>
    <n v="3.5892877890000001"/>
    <n v="-5.370469849"/>
    <n v="-1.7811820599999999"/>
    <n v="0.61164973300000003"/>
  </r>
  <r>
    <s v="Chris Copeland"/>
    <s v="copelch01"/>
    <x v="4"/>
    <s v="RS"/>
    <x v="24"/>
    <n v="1637"/>
    <n v="828"/>
    <n v="-2.0520669370000002"/>
    <n v="-3.233911054"/>
    <n v="-5.2859779910000002"/>
    <n v="-0.14798316"/>
    <n v="-0.73514914799999997"/>
    <n v="-0.88313230799999998"/>
    <n v="-1.7510107079999999"/>
    <n v="-2.9212772409999999"/>
    <n v="-4.6722879490000002"/>
    <n v="-0.81671685599999999"/>
    <n v="-0.81671685599999999"/>
    <n v="0"/>
    <n v="-1.432618892"/>
    <n v="-3.3132826340000001"/>
    <n v="-4.7459015259999999"/>
    <n v="0.54967100099999999"/>
  </r>
  <r>
    <s v="Chris Copeland"/>
    <s v="copelch01"/>
    <x v="5"/>
    <s v="RS"/>
    <x v="11"/>
    <n v="312"/>
    <n v="156"/>
    <n v="-3.8262705509999999"/>
    <n v="-7.8152406509999999"/>
    <n v="-11.6415112"/>
    <n v="-6.7994202279999998"/>
    <n v="-7.799223875"/>
    <n v="-14.5986441"/>
    <n v="-4.6431008880000002"/>
    <n v="-8.2309014099999995"/>
    <n v="-12.874002300000001"/>
    <n v="-0.80442356299999995"/>
    <n v="-0.80442356299999995"/>
    <n v="0"/>
    <n v="-4.1783567269999997"/>
    <n v="-7.5161126710000001"/>
    <n v="-11.694469399999999"/>
    <n v="-0.16466303099999999"/>
  </r>
  <r>
    <s v="Matt Costello"/>
    <s v="costema01"/>
    <x v="1"/>
    <s v="RS"/>
    <x v="20"/>
    <n v="65"/>
    <n v="32"/>
    <n v="-2.6259997450000001"/>
    <n v="0.20991674599999999"/>
    <n v="-2.4160829989999999"/>
    <n v="11.28898184"/>
    <n v="2.0786214420000002"/>
    <n v="13.36760329"/>
    <n v="0.10087072800000001"/>
    <n v="0.54738649299999997"/>
    <n v="0.64825722100000005"/>
    <n v="5.5360927999999997E-2"/>
    <n v="5.5360927999999997E-2"/>
    <n v="0"/>
    <n v="-0.76146305000000003"/>
    <n v="0.53602081899999998"/>
    <n v="-0.22544223099999999"/>
    <n v="-0.215227952"/>
  </r>
  <r>
    <s v="Bryce Cotton"/>
    <s v="cottobr01"/>
    <x v="4"/>
    <s v="RS"/>
    <x v="22"/>
    <n v="337"/>
    <n v="159"/>
    <n v="-2.5374743309999999"/>
    <n v="-3.513240261"/>
    <n v="-6.0507145920000003"/>
    <n v="-3.349928325"/>
    <n v="-1.1288847879999999"/>
    <n v="-4.4788131130000002"/>
    <n v="-2.846392174"/>
    <n v="-3.2552246739999999"/>
    <n v="-6.1016168469999998"/>
    <n v="-0.27294788599999997"/>
    <n v="-0.27294788599999997"/>
    <n v="0"/>
    <n v="-1.8044238260000001"/>
    <n v="-4.0827874089999998"/>
    <n v="-5.8872112349999997"/>
    <n v="0.37339861800000002"/>
  </r>
  <r>
    <s v="Bryce Cotton"/>
    <s v="cottobr01"/>
    <x v="5"/>
    <s v="RS"/>
    <x v="6"/>
    <n v="67"/>
    <n v="33"/>
    <n v="-10.722547049999999"/>
    <n v="0.40313573800000002"/>
    <n v="-10.31941131"/>
    <n v="-1.199451941"/>
    <n v="-11.37427115"/>
    <n v="-12.57372309"/>
    <n v="-9.2915251950000002"/>
    <n v="-1.9416787719999999"/>
    <n v="-11.23320397"/>
    <n v="-0.144029989"/>
    <n v="-0.144029989"/>
    <n v="0"/>
    <n v="-5.8466821329999998"/>
    <n v="-0.78978986200000001"/>
    <n v="-6.636471995"/>
    <n v="0.822072103"/>
  </r>
  <r>
    <s v="Bryce Cotton"/>
    <s v="cottobr01"/>
    <x v="5"/>
    <s v="RS"/>
    <x v="8"/>
    <n v="12"/>
    <n v="6"/>
    <n v="8.7436172390000007"/>
    <n v="-15.287623140000001"/>
    <n v="-6.5440058990000001"/>
    <n v="-17.865031479999999"/>
    <n v="-25.869068909999999"/>
    <n v="-43.734100390000002"/>
    <n v="3.778915268"/>
    <n v="-18.329526430000001"/>
    <n v="-14.550611160000001"/>
    <n v="-3.5686977000000002E-2"/>
    <n v="-3.5686977000000002E-2"/>
    <n v="0"/>
    <n v="-0.45698876500000002"/>
    <n v="-16.52077779"/>
    <n v="-16.977766549999998"/>
    <n v="-1.182158611"/>
  </r>
  <r>
    <s v="DeMarcus Cousins"/>
    <s v="couside01"/>
    <x v="3"/>
    <s v="RS"/>
    <x v="2"/>
    <n v="4572"/>
    <n v="2298"/>
    <n v="1.919317758"/>
    <n v="3.6117774690000002"/>
    <n v="5.5310952279999999"/>
    <n v="-6.6299897999999996E-2"/>
    <n v="1.0275245390000001"/>
    <n v="0.96122464100000005"/>
    <n v="1.679681199"/>
    <n v="3.317243054"/>
    <n v="4.9969242520000003"/>
    <n v="9.1606853529999999"/>
    <n v="9.1606853529999999"/>
    <n v="0"/>
    <n v="0.89355035100000002"/>
    <n v="3.1354820010000002"/>
    <n v="4.0290323519999998"/>
    <n v="0.82246573599999995"/>
  </r>
  <r>
    <s v="DeMarcus Cousins"/>
    <s v="couside01"/>
    <x v="4"/>
    <s v="RS"/>
    <x v="2"/>
    <n v="4077"/>
    <n v="2013"/>
    <n v="0.905395905"/>
    <n v="4.4263118309999996"/>
    <n v="5.3317077360000003"/>
    <n v="0.52410623499999998"/>
    <n v="2.895268288"/>
    <n v="3.4193745230000001"/>
    <n v="0.92755964300000004"/>
    <n v="4.4230621289999998"/>
    <n v="5.3506217720000002"/>
    <n v="8.4864416479999996"/>
    <n v="8.4864416479999996"/>
    <n v="0"/>
    <n v="1.12895787"/>
    <n v="3.5806050979999999"/>
    <n v="4.7095629680000002"/>
    <n v="1.923042506"/>
  </r>
  <r>
    <s v="DeMarcus Cousins"/>
    <s v="couside01"/>
    <x v="5"/>
    <s v="RS"/>
    <x v="2"/>
    <n v="4784"/>
    <n v="2246"/>
    <n v="-6.3009478999999993E-2"/>
    <n v="4.198185767"/>
    <n v="4.1351762880000003"/>
    <n v="1.3554596240000001"/>
    <n v="2.3423160090000001"/>
    <n v="3.697775633"/>
    <n v="0.25139349500000002"/>
    <n v="4.102072003"/>
    <n v="4.3534654980000003"/>
    <n v="8.3435688569999993"/>
    <n v="8.3435688569999993"/>
    <n v="0"/>
    <n v="0.91576911400000005"/>
    <n v="3.464004225"/>
    <n v="4.3797733389999998"/>
    <n v="2.4444677189999999"/>
  </r>
  <r>
    <s v="DeMarcus Cousins"/>
    <s v="couside01"/>
    <x v="0"/>
    <s v="RS"/>
    <x v="17"/>
    <n v="1187"/>
    <n v="574"/>
    <n v="2.8707831619999999"/>
    <n v="3.380541923"/>
    <n v="6.2513250850000004"/>
    <n v="-1.0300808239999999"/>
    <n v="-0.47531979899999999"/>
    <n v="-1.5054006230000001"/>
    <n v="2.2775205820000002"/>
    <n v="2.772640225"/>
    <n v="5.0501608070000001"/>
    <n v="2.3220952380000002"/>
    <n v="2.3220952380000002"/>
    <n v="0"/>
    <n v="1.814603347"/>
    <n v="3.5861912419999999"/>
    <n v="5.4007945890000002"/>
    <n v="1.6223417710000001"/>
  </r>
  <r>
    <s v="DeMarcus Cousins"/>
    <s v="couside01"/>
    <x v="0"/>
    <s v="RS"/>
    <x v="2"/>
    <n v="3746"/>
    <n v="1891"/>
    <n v="3.4165448760000001"/>
    <n v="2.0404157490000001"/>
    <n v="5.4569606249999998"/>
    <n v="4.0087370309999999"/>
    <n v="-1.926274064"/>
    <n v="2.0824629670000001"/>
    <n v="3.779627692"/>
    <n v="1.3677984110000001"/>
    <n v="5.1474261029999999"/>
    <n v="7.6647025160000002"/>
    <n v="7.6647025160000002"/>
    <n v="0"/>
    <n v="3.4895874180000002"/>
    <n v="1.380524699"/>
    <n v="4.8701121169999997"/>
    <n v="0.58394792600000001"/>
  </r>
  <r>
    <s v="DeMarcus Cousins"/>
    <s v="couside01"/>
    <x v="1"/>
    <s v="RS"/>
    <x v="17"/>
    <n v="3629"/>
    <n v="1737"/>
    <n v="0.66567380700000001"/>
    <n v="3.0688385399999998"/>
    <n v="3.7345123469999999"/>
    <n v="-0.97129337400000004"/>
    <n v="-2.0141354040000001"/>
    <n v="-2.9854287770000001"/>
    <n v="0.31030928800000002"/>
    <n v="2.196600594"/>
    <n v="2.506909882"/>
    <n v="4.7224716710000001"/>
    <n v="4.7224716710000001"/>
    <n v="0"/>
    <n v="1.182281283"/>
    <n v="2.845345896"/>
    <n v="4.0276271780000004"/>
    <n v="1.356469436"/>
  </r>
  <r>
    <s v="DeMarcus Cousins"/>
    <s v="couside01"/>
    <x v="2"/>
    <s v="PO"/>
    <x v="28"/>
    <n v="275"/>
    <n v="133"/>
    <n v="-3.832696339"/>
    <n v="0.88087031500000001"/>
    <n v="-2.9518260239999998"/>
    <n v="-8.8639686490000003"/>
    <n v="1.0507739629999999"/>
    <n v="-7.8131946860000001"/>
    <n v="-5.2404001539999996"/>
    <n v="1.000763061"/>
    <n v="-4.2396370929999998"/>
    <n v="-0.106177279"/>
    <n v="0"/>
    <n v="-0.106177279"/>
    <n v="-2.981340254"/>
    <n v="0.57240229600000003"/>
    <n v="-2.408937957"/>
    <n v="1.8363274979999999"/>
  </r>
  <r>
    <s v="DeMarcus Cousins"/>
    <s v="couside01"/>
    <x v="2"/>
    <s v="RS"/>
    <x v="28"/>
    <n v="1647"/>
    <n v="771"/>
    <n v="0.15143852899999999"/>
    <n v="6.521565893"/>
    <n v="6.673004422"/>
    <n v="-1.6954388659999999"/>
    <n v="-0.85560871400000005"/>
    <n v="-2.5510475800000001"/>
    <n v="-0.35162361399999997"/>
    <n v="5.3393693799999999"/>
    <n v="4.9877457659999997"/>
    <n v="3.0766281719999999"/>
    <n v="3.0766281719999999"/>
    <n v="0"/>
    <n v="1.3205628410000001"/>
    <n v="5.2837991249999998"/>
    <n v="6.6043619649999998"/>
    <n v="1.100781888"/>
  </r>
  <r>
    <s v="Robert Covington"/>
    <s v="covinro01"/>
    <x v="3"/>
    <s v="RS"/>
    <x v="26"/>
    <n v="70"/>
    <n v="34"/>
    <n v="-1.7252255489999999"/>
    <n v="1.0555953920000001"/>
    <n v="-0.66963015699999995"/>
    <n v="8.9641411919999996"/>
    <n v="7.814624362"/>
    <n v="16.778765549999999"/>
    <n v="0.349121028"/>
    <n v="2.5135380879999998"/>
    <n v="2.8626591160000001"/>
    <n v="9.7055383999999995E-2"/>
    <n v="9.7055383999999995E-2"/>
    <n v="0"/>
    <n v="1.2522212420000001"/>
    <n v="0.60425688899999996"/>
    <n v="1.856478131"/>
    <n v="-0.30173930199999999"/>
  </r>
  <r>
    <s v="Robert Covington"/>
    <s v="covinro01"/>
    <x v="4"/>
    <s v="RS"/>
    <x v="18"/>
    <n v="3946"/>
    <n v="1956"/>
    <n v="0.61004894099999996"/>
    <n v="-0.75994577399999996"/>
    <n v="-0.14989683400000001"/>
    <n v="2.598211214"/>
    <n v="1.9713142960000001"/>
    <n v="4.569525509"/>
    <n v="1.228340553"/>
    <n v="-0.23694902400000001"/>
    <n v="0.99139153000000002"/>
    <n v="3.7711613939999999"/>
    <n v="3.7711613939999999"/>
    <n v="0"/>
    <n v="0.79505004999999995"/>
    <n v="0.13422309399999999"/>
    <n v="0.92927314400000005"/>
    <n v="0.96146146499999996"/>
  </r>
  <r>
    <s v="Robert Covington"/>
    <s v="covinro01"/>
    <x v="5"/>
    <s v="RS"/>
    <x v="18"/>
    <n v="3978"/>
    <n v="1903"/>
    <n v="-0.67305168500000001"/>
    <n v="1.5713103260000001"/>
    <n v="0.89825864099999997"/>
    <n v="-1.039937822"/>
    <n v="2.5305215539999999"/>
    <n v="1.4905837319999999"/>
    <n v="-0.67948103400000004"/>
    <n v="1.9141634830000001"/>
    <n v="1.23468245"/>
    <n v="3.9365668309999999"/>
    <n v="3.9365668309999999"/>
    <n v="0"/>
    <n v="-0.212536482"/>
    <n v="1.7704661260000001"/>
    <n v="1.5579296439999999"/>
    <n v="1.7122622890000001"/>
  </r>
  <r>
    <s v="Robert Covington"/>
    <s v="covinro01"/>
    <x v="0"/>
    <s v="RS"/>
    <x v="18"/>
    <n v="4446"/>
    <n v="2119"/>
    <n v="-1.5934535080000001"/>
    <n v="3.3310459570000002"/>
    <n v="1.73759245"/>
    <n v="-1.7989041400000001"/>
    <n v="4.3655089089999999"/>
    <n v="2.5666047679999999"/>
    <n v="-1.6625185179999999"/>
    <n v="3.7537795319999998"/>
    <n v="2.0912610140000001"/>
    <n v="5.2901699390000001"/>
    <n v="5.2901699390000001"/>
    <n v="0"/>
    <n v="-1.2920730970000001"/>
    <n v="3.848364965"/>
    <n v="2.5562918670000001"/>
    <n v="1.053554595"/>
  </r>
  <r>
    <s v="Robert Covington"/>
    <s v="covinro01"/>
    <x v="1"/>
    <s v="PO"/>
    <x v="18"/>
    <n v="597"/>
    <n v="281"/>
    <n v="0.39547235200000003"/>
    <n v="0.54360341300000004"/>
    <n v="0.93907576500000001"/>
    <n v="-4.0384510520000001"/>
    <n v="2.0479736470000001"/>
    <n v="-1.990477404"/>
    <n v="-0.60891706099999998"/>
    <n v="0.88168172600000005"/>
    <n v="0.27276466500000002"/>
    <n v="0.456038887"/>
    <n v="0"/>
    <n v="0.456038887"/>
    <n v="1.5277448330000001"/>
    <n v="0.865036735"/>
    <n v="2.3927815680000002"/>
    <n v="1.9829299970000001"/>
  </r>
  <r>
    <s v="Robert Covington"/>
    <s v="covinro01"/>
    <x v="1"/>
    <s v="RS"/>
    <x v="18"/>
    <n v="5350"/>
    <n v="2532"/>
    <n v="0.52941238499999999"/>
    <n v="2.7329891810000002"/>
    <n v="3.2624015659999999"/>
    <n v="3.9005038509999999"/>
    <n v="6.4649203499999999"/>
    <n v="10.3654242"/>
    <n v="1.253344757"/>
    <n v="3.6081534309999999"/>
    <n v="4.8614981879999997"/>
    <n v="9.9074424820000004"/>
    <n v="9.9074424820000004"/>
    <n v="0"/>
    <n v="1.9317864360000001"/>
    <n v="4.2825042160000004"/>
    <n v="6.2142906519999999"/>
    <n v="0.753684876"/>
  </r>
  <r>
    <s v="Robert Covington"/>
    <s v="covinro01"/>
    <x v="2"/>
    <s v="RS"/>
    <x v="18"/>
    <n v="958"/>
    <n v="440"/>
    <n v="-1.170210999"/>
    <n v="5.8072349599999997"/>
    <n v="4.6370239609999997"/>
    <n v="-1.8012719210000001"/>
    <n v="0.31558118899999998"/>
    <n v="-1.4856907319999999"/>
    <n v="-1.3966115400000001"/>
    <n v="4.9919725819999998"/>
    <n v="3.595361042"/>
    <n v="1.4333985140000001"/>
    <n v="1.4333985140000001"/>
    <n v="0"/>
    <n v="-0.326295681"/>
    <n v="4.8834834269999998"/>
    <n v="4.5571877470000004"/>
    <n v="0.63969552299999999"/>
  </r>
  <r>
    <s v="Robert Covington"/>
    <s v="covinro01"/>
    <x v="2"/>
    <s v="RS"/>
    <x v="13"/>
    <n v="1575"/>
    <n v="763"/>
    <n v="0.24194009"/>
    <n v="1.996311696"/>
    <n v="2.2382517860000002"/>
    <n v="-1.353212399"/>
    <n v="2.9418078759999999"/>
    <n v="1.5885954769999999"/>
    <n v="-9.7707048000000005E-2"/>
    <n v="2.343179943"/>
    <n v="2.2454728949999998"/>
    <n v="1.9419082430000001"/>
    <n v="1.9419082430000001"/>
    <n v="0"/>
    <n v="3.8932897000000001E-2"/>
    <n v="3.9327042219999999"/>
    <n v="3.9716371189999999"/>
    <n v="-0.14372294299999999"/>
  </r>
  <r>
    <s v="Allen Crabbe"/>
    <s v="crabbal01"/>
    <x v="3"/>
    <s v="RS"/>
    <x v="15"/>
    <n v="208"/>
    <n v="100"/>
    <n v="-0.57058301099999997"/>
    <n v="-7.3611544819999999"/>
    <n v="-7.931737493"/>
    <n v="1.3619348499999999"/>
    <n v="1.3741725300000001"/>
    <n v="2.73610738"/>
    <n v="-0.29546420600000001"/>
    <n v="-6.0454519299999996"/>
    <n v="-6.3409161359999997"/>
    <n v="-0.18335675400000001"/>
    <n v="-0.18335675400000001"/>
    <n v="0"/>
    <n v="0.15474109799999999"/>
    <n v="-6.3899723870000003"/>
    <n v="-6.2352312889999997"/>
    <n v="7.7593713999999994E-2"/>
  </r>
  <r>
    <s v="Allen Crabbe"/>
    <s v="crabbal01"/>
    <x v="4"/>
    <s v="PO"/>
    <x v="15"/>
    <n v="77"/>
    <n v="39"/>
    <n v="2.122361342"/>
    <n v="3.3107220119999998"/>
    <n v="5.4330833539999999"/>
    <n v="-0.55450647900000005"/>
    <n v="-4.956475191"/>
    <n v="-5.5109816699999996"/>
    <n v="1.646562992"/>
    <n v="1.8787960779999999"/>
    <n v="3.5253590699999999"/>
    <n v="0.12797657700000001"/>
    <n v="0"/>
    <n v="0.12797657700000001"/>
    <n v="1.701905899"/>
    <n v="-1.1802469179999999"/>
    <n v="0.52165898200000005"/>
    <n v="-0.60323355400000001"/>
  </r>
  <r>
    <s v="Allen Crabbe"/>
    <s v="crabbal01"/>
    <x v="4"/>
    <s v="RS"/>
    <x v="15"/>
    <n v="1394"/>
    <n v="683"/>
    <n v="-0.920045416"/>
    <n v="-1.20992342"/>
    <n v="-2.1299688360000002"/>
    <n v="-3.456898292"/>
    <n v="0.82264165700000003"/>
    <n v="-2.6342566349999998"/>
    <n v="-1.501894104"/>
    <n v="-0.89567045499999998"/>
    <n v="-2.3975645600000002"/>
    <n v="0.122785754"/>
    <n v="0.122785754"/>
    <n v="0"/>
    <n v="-1.306659169"/>
    <n v="-0.77005113700000005"/>
    <n v="-2.0767103050000002"/>
    <n v="-2.0477470000000001E-2"/>
  </r>
  <r>
    <s v="Allen Crabbe"/>
    <s v="crabbal01"/>
    <x v="5"/>
    <s v="PO"/>
    <x v="15"/>
    <n v="631"/>
    <n v="302"/>
    <n v="3.0690343759999998"/>
    <n v="0.30320212200000002"/>
    <n v="3.3722364979999999"/>
    <n v="0.73165707000000002"/>
    <n v="-4.6489201490000003"/>
    <n v="-3.917263079"/>
    <n v="2.6848623379999998"/>
    <n v="-0.71780143500000004"/>
    <n v="1.967060904"/>
    <n v="0.75382031199999999"/>
    <n v="0"/>
    <n v="0.75382031199999999"/>
    <n v="2.101016693"/>
    <n v="-0.94132342499999999"/>
    <n v="1.1596932680000001"/>
    <n v="0.535498637"/>
  </r>
  <r>
    <s v="Allen Crabbe"/>
    <s v="crabbal01"/>
    <x v="5"/>
    <s v="RS"/>
    <x v="15"/>
    <n v="4345"/>
    <n v="2105"/>
    <n v="0.89119088499999999"/>
    <n v="-1.1320979470000001"/>
    <n v="-0.24090706200000001"/>
    <n v="-1.0536157479999999"/>
    <n v="-0.85699609600000004"/>
    <n v="-1.9106118439999999"/>
    <n v="0.52121496"/>
    <n v="-1.1302500879999999"/>
    <n v="-0.60903512800000004"/>
    <n v="2.3009530680000001"/>
    <n v="2.3009530680000001"/>
    <n v="0"/>
    <n v="-2.7289998999999999E-2"/>
    <n v="-1.149412654"/>
    <n v="-1.1767026519999999"/>
    <n v="6.879391E-2"/>
  </r>
  <r>
    <s v="Allen Crabbe"/>
    <s v="crabbal01"/>
    <x v="0"/>
    <s v="PO"/>
    <x v="15"/>
    <n v="198"/>
    <n v="92"/>
    <n v="-2.0536291590000002"/>
    <n v="-0.21868795499999999"/>
    <n v="-2.2723171139999998"/>
    <n v="10.33527814"/>
    <n v="-2.0063691800000001"/>
    <n v="8.3289089629999999"/>
    <n v="0.38290227100000002"/>
    <n v="-0.60470895700000005"/>
    <n v="-0.221806686"/>
    <n v="0.12114295899999999"/>
    <n v="0"/>
    <n v="0.12114295899999999"/>
    <n v="2.7696393000000001"/>
    <n v="0.69077498800000003"/>
    <n v="3.460414289"/>
    <n v="-0.98482151100000004"/>
  </r>
  <r>
    <s v="Allen Crabbe"/>
    <s v="crabbal01"/>
    <x v="0"/>
    <s v="RS"/>
    <x v="15"/>
    <n v="4660"/>
    <n v="2254"/>
    <n v="-0.12213687400000001"/>
    <n v="-1.8385249429999999"/>
    <n v="-1.9606618179999999"/>
    <n v="-3.7906424319999998"/>
    <n v="-1.022000891"/>
    <n v="-4.8126433229999996"/>
    <n v="-0.90353388700000004"/>
    <n v="-1.767984424"/>
    <n v="-2.6715183100000002"/>
    <n v="9.0382579000000005E-2"/>
    <n v="9.0382579000000005E-2"/>
    <n v="0"/>
    <n v="-1.1620762330000001"/>
    <n v="-1.538863385"/>
    <n v="-2.700939618"/>
    <n v="0.140591194"/>
  </r>
  <r>
    <s v="Allen Crabbe"/>
    <s v="crabbal01"/>
    <x v="1"/>
    <s v="RS"/>
    <x v="5"/>
    <n v="4622"/>
    <n v="2197"/>
    <n v="0.96432654100000004"/>
    <n v="0.139028139"/>
    <n v="1.10335468"/>
    <n v="0.68276980200000004"/>
    <n v="4.7634912000000001E-2"/>
    <n v="0.73040471399999995"/>
    <n v="0.98828878399999998"/>
    <n v="0.152158082"/>
    <n v="1.140446866"/>
    <n v="4.3857205690000001"/>
    <n v="4.3857205690000001"/>
    <n v="0"/>
    <n v="1.0514116389999999"/>
    <n v="-0.23955095600000001"/>
    <n v="0.81186068300000003"/>
    <n v="0.56599566400000001"/>
  </r>
  <r>
    <s v="Allen Crabbe"/>
    <s v="crabbal01"/>
    <x v="2"/>
    <s v="RS"/>
    <x v="5"/>
    <n v="2422"/>
    <n v="1133"/>
    <n v="-2.521498646"/>
    <n v="0.180579663"/>
    <n v="-2.340918984"/>
    <n v="-2.123914793"/>
    <n v="1.9638457119999999"/>
    <n v="-0.160069081"/>
    <n v="-2.589412528"/>
    <n v="0.56295906900000003"/>
    <n v="-2.0264534589999998"/>
    <n v="0.41854600400000003"/>
    <n v="0.41854600400000003"/>
    <n v="0"/>
    <n v="-2.5259842080000001"/>
    <n v="3.7788947000000003E-2"/>
    <n v="-2.488195261"/>
    <n v="7.1918205999999998E-2"/>
  </r>
  <r>
    <s v="Torrey Craig"/>
    <s v="craigto01"/>
    <x v="1"/>
    <s v="RS"/>
    <x v="16"/>
    <n v="1311"/>
    <n v="629"/>
    <n v="-1.286268041"/>
    <n v="1.554422325"/>
    <n v="0.26815428299999999"/>
    <n v="0.16057796099999999"/>
    <n v="-0.303018968"/>
    <n v="-0.14244100700000001"/>
    <n v="-1.0793437749999999"/>
    <n v="1.2954614339999999"/>
    <n v="0.21611765899999999"/>
    <n v="0.94888947999999995"/>
    <n v="0.94888947999999995"/>
    <n v="0"/>
    <n v="-0.85024491000000002"/>
    <n v="1.6931969000000002E-2"/>
    <n v="-0.83331294099999997"/>
    <n v="-0.31102412400000001"/>
  </r>
  <r>
    <s v="Torrey Craig"/>
    <s v="craigto01"/>
    <x v="2"/>
    <s v="PO"/>
    <x v="16"/>
    <n v="658"/>
    <n v="330"/>
    <n v="0.49310272300000002"/>
    <n v="0.95983675700000004"/>
    <n v="1.4529394799999999"/>
    <n v="5.9208075019999997"/>
    <n v="-2.1974643619999998"/>
    <n v="3.7233431399999999"/>
    <n v="1.6467863039999999"/>
    <n v="0.35205004099999998"/>
    <n v="1.998836345"/>
    <n v="0.82453944400000001"/>
    <n v="0"/>
    <n v="0.82453944400000001"/>
    <n v="-0.963799187"/>
    <n v="0.71364181800000004"/>
    <n v="-0.25015736999999999"/>
    <n v="-9.2822500000000006E-3"/>
  </r>
  <r>
    <s v="Torrey Craig"/>
    <s v="craigto01"/>
    <x v="2"/>
    <s v="RS"/>
    <x v="16"/>
    <n v="3102"/>
    <n v="1503"/>
    <n v="-1.0441980639999999"/>
    <n v="0.53168613899999995"/>
    <n v="-0.51251192499999998"/>
    <n v="1.6346931810000001"/>
    <n v="-1.875627766"/>
    <n v="-0.24093458500000001"/>
    <n v="-0.56361883700000004"/>
    <n v="3.0276529E-2"/>
    <n v="-0.53334230800000004"/>
    <n v="1.690397551"/>
    <n v="1.690397551"/>
    <n v="0"/>
    <n v="-0.61119709099999997"/>
    <n v="0.122675637"/>
    <n v="-0.48852145400000002"/>
    <n v="-0.56379120500000002"/>
  </r>
  <r>
    <s v="Jamal Crawford"/>
    <s v="crawfja01"/>
    <x v="3"/>
    <s v="PO"/>
    <x v="19"/>
    <n v="645"/>
    <n v="313"/>
    <n v="4.2129842020000003"/>
    <n v="-4.1530350440000001"/>
    <n v="5.9949158000000002E-2"/>
    <n v="-2.6536859509999999"/>
    <n v="-2.2037764360000001"/>
    <n v="-4.8574623880000001"/>
    <n v="2.9120654180000001"/>
    <n v="-4.012484036"/>
    <n v="-1.100418618"/>
    <n v="0.27524441399999999"/>
    <n v="0"/>
    <n v="0.27524441399999999"/>
    <n v="3.5295006839999998"/>
    <n v="-4.2514875329999997"/>
    <n v="-0.72198684899999999"/>
    <n v="1.2151639329999999"/>
  </r>
  <r>
    <s v="Jamal Crawford"/>
    <s v="crawfja01"/>
    <x v="3"/>
    <s v="RS"/>
    <x v="19"/>
    <n v="4271"/>
    <n v="2094"/>
    <n v="3.7682280800000001"/>
    <n v="-2.851003022"/>
    <n v="0.91722505799999998"/>
    <n v="-1.738863638"/>
    <n v="4.0850738999999997E-2"/>
    <n v="-1.6980128999999999"/>
    <n v="2.7524584989999998"/>
    <n v="-2.454238256"/>
    <n v="0.298220243"/>
    <n v="3.2775077979999998"/>
    <n v="3.2775077979999998"/>
    <n v="0"/>
    <n v="3.0643520369999999"/>
    <n v="-2.2132402249999998"/>
    <n v="0.85111181199999997"/>
    <n v="0.61599607199999995"/>
  </r>
  <r>
    <s v="Jamal Crawford"/>
    <s v="crawfja01"/>
    <x v="4"/>
    <s v="PO"/>
    <x v="19"/>
    <n v="811"/>
    <n v="379"/>
    <n v="0.80428864899999997"/>
    <n v="-6.609872642"/>
    <n v="-5.8055839919999999"/>
    <n v="4.7306763460000001"/>
    <n v="-11.853787000000001"/>
    <n v="-7.123110649"/>
    <n v="1.5633421540000001"/>
    <n v="-8.1067843390000007"/>
    <n v="-6.5434421839999999"/>
    <n v="-0.76564057399999996"/>
    <n v="0"/>
    <n v="-0.76564057399999996"/>
    <n v="2.9157448480000001"/>
    <n v="-8.1166739250000006"/>
    <n v="-5.2009290760000004"/>
    <n v="1.162618519"/>
  </r>
  <r>
    <s v="Jamal Crawford"/>
    <s v="crawfja01"/>
    <x v="4"/>
    <s v="RS"/>
    <x v="19"/>
    <n v="3424"/>
    <n v="1703"/>
    <n v="3.3014079170000001"/>
    <n v="-2.3439584519999999"/>
    <n v="0.95744946500000006"/>
    <n v="-6.9287516159999996"/>
    <n v="-1.703768774"/>
    <n v="-8.6325203889999997"/>
    <n v="1.132253591"/>
    <n v="-2.347186078"/>
    <n v="-1.214932487"/>
    <n v="1.3377659609999999"/>
    <n v="1.3377659609999999"/>
    <n v="0"/>
    <n v="2.1335864550000001"/>
    <n v="-2.5346460689999999"/>
    <n v="-0.40105961400000001"/>
    <n v="0.28693623699999998"/>
  </r>
  <r>
    <s v="Jamal Crawford"/>
    <s v="crawfja01"/>
    <x v="5"/>
    <s v="PO"/>
    <x v="19"/>
    <n v="399"/>
    <n v="199"/>
    <n v="0.41150244899999999"/>
    <n v="-3.6209887100000002"/>
    <n v="-3.2094862609999999"/>
    <n v="0.90305534200000004"/>
    <n v="2.7806214960000002"/>
    <n v="3.6836768379999998"/>
    <n v="0.487749398"/>
    <n v="-2.557000758"/>
    <n v="-2.06925136"/>
    <n v="7.1597776000000002E-2"/>
    <n v="0"/>
    <n v="7.1597776000000002E-2"/>
    <n v="-3.3171068890000002"/>
    <n v="-1.5865437389999999"/>
    <n v="-4.9036506280000003"/>
    <n v="0.41891547299999998"/>
  </r>
  <r>
    <s v="Jamal Crawford"/>
    <s v="crawfja01"/>
    <x v="5"/>
    <s v="RS"/>
    <x v="19"/>
    <n v="4361"/>
    <n v="2126"/>
    <n v="1.4451491380000001"/>
    <n v="-2.6839624569999998"/>
    <n v="-1.23881332"/>
    <n v="-3.5629612050000001"/>
    <n v="-1.2893718000000001"/>
    <n v="-4.8523330050000002"/>
    <n v="0.44950014799999999"/>
    <n v="-2.584577812"/>
    <n v="-2.1350776640000002"/>
    <n v="0.66703736000000002"/>
    <n v="0.66703736000000002"/>
    <n v="0"/>
    <n v="0.44560439499999999"/>
    <n v="-2.6298101850000002"/>
    <n v="-2.18420579"/>
    <n v="5.8894899999999998E-3"/>
  </r>
  <r>
    <s v="Jamal Crawford"/>
    <s v="crawfja01"/>
    <x v="0"/>
    <s v="PO"/>
    <x v="19"/>
    <n v="376"/>
    <n v="196"/>
    <n v="2.1887520509999998"/>
    <n v="-0.80550526099999997"/>
    <n v="1.383246789"/>
    <n v="10.709399339999999"/>
    <n v="3.4778966520000001"/>
    <n v="14.187296"/>
    <n v="4.0887977329999998"/>
    <n v="5.3405629000000003E-2"/>
    <n v="4.1422033620000001"/>
    <n v="0.70799431700000004"/>
    <n v="0"/>
    <n v="0.70799431700000004"/>
    <n v="4.7819699020000002"/>
    <n v="-0.98573244000000004"/>
    <n v="3.7962374620000001"/>
    <n v="-0.38515395800000002"/>
  </r>
  <r>
    <s v="Jamal Crawford"/>
    <s v="crawfja01"/>
    <x v="0"/>
    <s v="RS"/>
    <x v="19"/>
    <n v="4434"/>
    <n v="2157"/>
    <n v="3.153884E-3"/>
    <n v="-2.369972449"/>
    <n v="-2.366818565"/>
    <n v="-5.6921732609999998"/>
    <n v="-2.4847756209999998"/>
    <n v="-8.1769488819999996"/>
    <n v="-1.2556259890000001"/>
    <n v="-2.529621219"/>
    <n v="-3.7852472079999999"/>
    <n v="-1.138704521"/>
    <n v="-1.138704521"/>
    <n v="0"/>
    <n v="-0.70198586399999996"/>
    <n v="-3.0477990679999998"/>
    <n v="-3.7497849319999998"/>
    <n v="-5.0494851E-2"/>
  </r>
  <r>
    <s v="Jamal Crawford"/>
    <s v="crawfja01"/>
    <x v="1"/>
    <s v="PO"/>
    <x v="13"/>
    <n v="252"/>
    <n v="123"/>
    <n v="2.9527780639999999"/>
    <n v="-1.84106817"/>
    <n v="1.1117098940000001"/>
    <n v="4.2656119050000001"/>
    <n v="1.5621373439999999"/>
    <n v="5.827749249"/>
    <n v="3.382061674"/>
    <n v="-1.2452250359999999"/>
    <n v="2.136836637"/>
    <n v="0.31719500099999998"/>
    <n v="0"/>
    <n v="0.31719500099999998"/>
    <n v="2.5388108730000001"/>
    <n v="-2.6916919529999999"/>
    <n v="-0.15288108"/>
    <n v="0.27947147999999999"/>
  </r>
  <r>
    <s v="Jamal Crawford"/>
    <s v="crawfja01"/>
    <x v="1"/>
    <s v="RS"/>
    <x v="13"/>
    <n v="3384"/>
    <n v="1653"/>
    <n v="1.2489234819999999"/>
    <n v="-4.3648134079999998"/>
    <n v="-3.1158899259999999"/>
    <n v="-2.4413352530000001"/>
    <n v="-6.8513371440000004"/>
    <n v="-9.2926723970000005"/>
    <n v="0.47544373600000001"/>
    <n v="-5.124716286"/>
    <n v="-4.6492725500000001"/>
    <n v="-1.5955583870000001"/>
    <n v="-1.5955583870000001"/>
    <n v="0"/>
    <n v="0.988174314"/>
    <n v="-5.6293656209999998"/>
    <n v="-4.6411913069999997"/>
    <n v="-0.384781543"/>
  </r>
  <r>
    <s v="Jamal Crawford"/>
    <s v="crawfja01"/>
    <x v="2"/>
    <s v="RS"/>
    <x v="6"/>
    <n v="2624"/>
    <n v="1211"/>
    <n v="-0.23662435300000001"/>
    <n v="-5.7023724199999997"/>
    <n v="-5.9389967730000004"/>
    <n v="-4.1696826260000002"/>
    <n v="-4.6892046560000002"/>
    <n v="-8.8588872819999995"/>
    <n v="-1.0054020420000001"/>
    <n v="-5.8108501700000001"/>
    <n v="-6.8162522120000002"/>
    <n v="-2.5222856079999998"/>
    <n v="-2.5222856079999998"/>
    <n v="0"/>
    <n v="-1.453148068"/>
    <n v="-6.1029927659999998"/>
    <n v="-7.5561408329999997"/>
    <n v="0.40332812200000001"/>
  </r>
  <r>
    <s v="Jordan Crawford"/>
    <s v="crawfjo02"/>
    <x v="3"/>
    <s v="PO"/>
    <x v="28"/>
    <n v="124"/>
    <n v="57"/>
    <n v="-0.45782356899999999"/>
    <n v="-6.5859294430000004"/>
    <n v="-7.0437530109999997"/>
    <n v="-5.8832369580000003"/>
    <n v="-1.4096801130000001"/>
    <n v="-7.2929170719999998"/>
    <n v="-1.7002852129999999"/>
    <n v="-5.946814904"/>
    <n v="-7.6471001169999999"/>
    <n v="-0.149776415"/>
    <n v="0"/>
    <n v="-0.149776415"/>
    <n v="-3.1125456050000002"/>
    <n v="-6.9196989159999998"/>
    <n v="-10.032244520000001"/>
    <n v="1.8296515209999999"/>
  </r>
  <r>
    <s v="Jordan Crawford"/>
    <s v="crawfjo02"/>
    <x v="3"/>
    <s v="RS"/>
    <x v="23"/>
    <n v="2391"/>
    <n v="1198"/>
    <n v="1.6410120770000001"/>
    <n v="-1.074576245"/>
    <n v="0.56643583200000003"/>
    <n v="0.79550995499999999"/>
    <n v="0.44838050499999998"/>
    <n v="1.24389046"/>
    <n v="1.625826429"/>
    <n v="-0.79347400000000001"/>
    <n v="0.83235242899999995"/>
    <n v="2.1733312929999999"/>
    <n v="2.1733312929999999"/>
    <n v="0"/>
    <n v="1.2443309730000001"/>
    <n v="-1.5851032780000001"/>
    <n v="-0.34077230400000003"/>
    <n v="-0.71282158200000001"/>
  </r>
  <r>
    <s v="Jordan Crawford"/>
    <s v="crawfjo02"/>
    <x v="3"/>
    <s v="RS"/>
    <x v="28"/>
    <n v="1357"/>
    <n v="661"/>
    <n v="-0.93355555999999995"/>
    <n v="-3.8186068940000002"/>
    <n v="-4.7521624549999997"/>
    <n v="-3.9583244290000001"/>
    <n v="-2.9450935880000002"/>
    <n v="-6.9034180169999999"/>
    <n v="-1.6836455219999999"/>
    <n v="-3.9265660530000002"/>
    <n v="-5.6102115750000001"/>
    <n v="-0.96208021899999996"/>
    <n v="-0.96208021899999996"/>
    <n v="0"/>
    <n v="-0.88513571400000002"/>
    <n v="-4.1361647550000002"/>
    <n v="-5.0213004699999999"/>
    <n v="-0.24897172400000001"/>
  </r>
  <r>
    <s v="Jordan Crawford"/>
    <s v="crawfjo02"/>
    <x v="0"/>
    <s v="RS"/>
    <x v="17"/>
    <n v="906"/>
    <n v="442"/>
    <n v="3.7540864009999999"/>
    <n v="-3.5169519299999998"/>
    <n v="0.23713447000000001"/>
    <n v="7.2454124210000002"/>
    <n v="-5.5189154770000002"/>
    <n v="1.726496944"/>
    <n v="4.7576950580000004"/>
    <n v="-4.1779018040000002"/>
    <n v="0.57979325400000004"/>
    <n v="0.75191824500000004"/>
    <n v="0.75191824500000004"/>
    <n v="0"/>
    <n v="3.9327319730000001"/>
    <n v="-3.5506572809999999"/>
    <n v="0.38207469199999999"/>
    <n v="0.13349187800000001"/>
  </r>
  <r>
    <s v="Jordan Crawford"/>
    <s v="crawfjo02"/>
    <x v="1"/>
    <s v="PO"/>
    <x v="17"/>
    <n v="34"/>
    <n v="15"/>
    <n v="6.3927754080000003"/>
    <n v="1.7457813680000001"/>
    <n v="8.1385567759999997"/>
    <n v="-6.5042759419999996"/>
    <n v="5.4419309919999996"/>
    <n v="-1.06234495"/>
    <n v="4.1181047480000004"/>
    <n v="2.5589512399999998"/>
    <n v="6.6770559880000002"/>
    <n v="7.7426476999999994E-2"/>
    <n v="0"/>
    <n v="7.7426476999999994E-2"/>
    <n v="6.4791559410000001"/>
    <n v="3.7403039999999999E-3"/>
    <n v="6.4828962450000001"/>
    <n v="3.9572114190000001"/>
  </r>
  <r>
    <s v="Jordan Crawford"/>
    <s v="crawfjo02"/>
    <x v="1"/>
    <s v="RS"/>
    <x v="17"/>
    <n v="122"/>
    <n v="53"/>
    <n v="4.3536943859999999"/>
    <n v="-8.4947835549999997"/>
    <n v="-4.1410891689999998"/>
    <n v="7.2435140770000004"/>
    <n v="-12.28485356"/>
    <n v="-5.0413394870000001"/>
    <n v="5.1839668300000001"/>
    <n v="-9.8285891060000008"/>
    <n v="-4.6446222749999997"/>
    <n v="-5.1215509999999999E-2"/>
    <n v="-5.1215509999999999E-2"/>
    <n v="0"/>
    <n v="4.3539083730000003"/>
    <n v="-8.6742855030000001"/>
    <n v="-4.3203771299999998"/>
    <n v="-3.1392031000000001E-2"/>
  </r>
  <r>
    <s v="Mitchell Creek"/>
    <s v="creekmi01"/>
    <x v="2"/>
    <s v="RS"/>
    <x v="5"/>
    <n v="77"/>
    <n v="36"/>
    <n v="7.9392924499999999"/>
    <n v="-3.1985281419999998"/>
    <n v="4.7407643080000001"/>
    <n v="3.6687240110000001"/>
    <n v="1.443673041"/>
    <n v="5.1123970520000004"/>
    <n v="7.5804232430000003"/>
    <n v="-2.390534395"/>
    <n v="5.1898888469999997"/>
    <n v="0.143376698"/>
    <n v="0.143376698"/>
    <n v="0"/>
    <n v="7.4568607670000002"/>
    <n v="-3.0799747559999999"/>
    <n v="4.3768860119999999"/>
    <n v="-1.716916076"/>
  </r>
  <r>
    <s v="Mitchell Creek"/>
    <s v="creekmi01"/>
    <x v="2"/>
    <s v="RS"/>
    <x v="13"/>
    <n v="26"/>
    <n v="12"/>
    <n v="-4.0340429870000003"/>
    <n v="-8.6271791170000007"/>
    <n v="-12.6612221"/>
    <n v="-0.978122936"/>
    <n v="-6.4446952800000004"/>
    <n v="-7.4228182159999996"/>
    <n v="-3.5898245869999998"/>
    <n v="-8.6864164580000001"/>
    <n v="-12.27624104"/>
    <n v="-5.9269395000000002E-2"/>
    <n v="-5.9269395000000002E-2"/>
    <n v="0"/>
    <n v="0.34610272600000003"/>
    <n v="-10.267389590000001"/>
    <n v="-9.9212868660000009"/>
    <n v="1.65291487"/>
  </r>
  <r>
    <s v="Jae Crowder"/>
    <s v="crowdja01"/>
    <x v="3"/>
    <s v="PO"/>
    <x v="4"/>
    <n v="161"/>
    <n v="81"/>
    <n v="0.880652985"/>
    <n v="4.3119141379999997"/>
    <n v="5.1925671229999999"/>
    <n v="7.7046352420000002"/>
    <n v="7.2541810780000002"/>
    <n v="14.95881632"/>
    <n v="2.2050628539999999"/>
    <n v="5.1591473629999998"/>
    <n v="7.3642102170000001"/>
    <n v="0.42957717000000001"/>
    <n v="0"/>
    <n v="0.42957717000000001"/>
    <n v="2.9723849800000002"/>
    <n v="4.3213010900000004"/>
    <n v="7.2936860709999998"/>
    <n v="-0.32566083699999998"/>
  </r>
  <r>
    <s v="Jae Crowder"/>
    <s v="crowdja01"/>
    <x v="3"/>
    <s v="RS"/>
    <x v="4"/>
    <n v="2564"/>
    <n v="1254"/>
    <n v="-0.59614014100000001"/>
    <n v="1.7502880270000001"/>
    <n v="1.1541478869999999"/>
    <n v="2.1083306519999998"/>
    <n v="7.0364808109999997"/>
    <n v="9.1448114629999999"/>
    <n v="-8.2535274000000006E-2"/>
    <n v="2.9525278789999998"/>
    <n v="2.8699926050000002"/>
    <n v="3.5965265409999998"/>
    <n v="3.5965265409999998"/>
    <n v="0"/>
    <n v="0.29820359299999999"/>
    <n v="1.505179601"/>
    <n v="1.803383194"/>
    <n v="2.4194028999999999E-2"/>
  </r>
  <r>
    <s v="Jae Crowder"/>
    <s v="crowdja01"/>
    <x v="4"/>
    <s v="PO"/>
    <x v="23"/>
    <n v="202"/>
    <n v="100"/>
    <n v="2.3021015180000002"/>
    <n v="-1.3434814660000001"/>
    <n v="0.958620052"/>
    <n v="-0.78231087700000002"/>
    <n v="3.9798159989999999"/>
    <n v="3.1975051219999999"/>
    <n v="1.8572628900000001"/>
    <n v="-0.31310426299999999"/>
    <n v="1.5441586270000001"/>
    <n v="0.22772729899999999"/>
    <n v="0"/>
    <n v="0.22772729899999999"/>
    <n v="-0.98136467800000005"/>
    <n v="0.35640522600000002"/>
    <n v="-0.62495945100000005"/>
    <n v="0.75529195000000005"/>
  </r>
  <r>
    <s v="Jae Crowder"/>
    <s v="crowdja01"/>
    <x v="4"/>
    <s v="RS"/>
    <x v="4"/>
    <n v="541"/>
    <n v="265"/>
    <n v="2.6350972439999998"/>
    <n v="-0.20700907499999999"/>
    <n v="2.4280881700000001"/>
    <n v="2.556573947"/>
    <n v="-0.407404618"/>
    <n v="2.1491693299999999"/>
    <n v="2.7465015990000001"/>
    <n v="-0.28336024199999998"/>
    <n v="2.463141357"/>
    <n v="0.70922698299999998"/>
    <n v="0.70922698299999998"/>
    <n v="0"/>
    <n v="2.8790012649999999"/>
    <n v="-0.480793949"/>
    <n v="2.3982073160000001"/>
    <n v="0.59790277599999997"/>
  </r>
  <r>
    <s v="Jae Crowder"/>
    <s v="crowdja01"/>
    <x v="4"/>
    <s v="RS"/>
    <x v="23"/>
    <n v="2820"/>
    <n v="1382"/>
    <n v="1.318659233"/>
    <n v="0.23273226799999999"/>
    <n v="1.5513915009999999"/>
    <n v="2.1077639389999998"/>
    <n v="1.167301677"/>
    <n v="3.2750656170000001"/>
    <n v="1.5800958169999999"/>
    <n v="0.42932453199999998"/>
    <n v="2.009420349"/>
    <n v="3.3710270250000001"/>
    <n v="3.3710270250000001"/>
    <n v="0"/>
    <n v="1.3178007940000001"/>
    <n v="0.51163251600000004"/>
    <n v="1.82943331"/>
    <n v="0.43368413"/>
  </r>
  <r>
    <s v="Jae Crowder"/>
    <s v="crowdja01"/>
    <x v="5"/>
    <s v="PO"/>
    <x v="23"/>
    <n v="410"/>
    <n v="197"/>
    <n v="-4.4380182039999996"/>
    <n v="2.7423472680000001"/>
    <n v="-1.6956709350000001"/>
    <n v="-6.0505395279999998"/>
    <n v="8.7889454990000004"/>
    <n v="2.7384059710000002"/>
    <n v="-4.9984267180000002"/>
    <n v="4.0926280200000003"/>
    <n v="-0.90579869800000001"/>
    <n v="0.19121186100000001"/>
    <n v="0"/>
    <n v="0.19121186100000001"/>
    <n v="-1.6164430000000001"/>
    <n v="1.3125777000000001"/>
    <n v="-0.3038653"/>
    <n v="1.9586259000000002E-2"/>
  </r>
  <r>
    <s v="Jae Crowder"/>
    <s v="crowdja01"/>
    <x v="5"/>
    <s v="RS"/>
    <x v="23"/>
    <n v="4829"/>
    <n v="2308"/>
    <n v="1.18984647"/>
    <n v="0.104699711"/>
    <n v="1.2945461810000001"/>
    <n v="0.98581616699999997"/>
    <n v="0.318185775"/>
    <n v="1.304001942"/>
    <n v="1.211091583"/>
    <n v="0.117989936"/>
    <n v="1.3290815199999999"/>
    <n v="4.843229558"/>
    <n v="4.843229558"/>
    <n v="0"/>
    <n v="1.4193487810000001"/>
    <n v="1.3206117740000001"/>
    <n v="2.7399605550000001"/>
    <n v="0.81249559100000002"/>
  </r>
  <r>
    <s v="Jae Crowder"/>
    <s v="crowdja01"/>
    <x v="0"/>
    <s v="PO"/>
    <x v="23"/>
    <n v="1181"/>
    <n v="596"/>
    <n v="0.97098010599999995"/>
    <n v="1.0995159370000001"/>
    <n v="2.0704960429999999"/>
    <n v="1.6038376999999999E-2"/>
    <n v="3.555836175"/>
    <n v="3.5718745520000001"/>
    <n v="0.82818321399999995"/>
    <n v="1.7077374649999999"/>
    <n v="2.5359206790000002"/>
    <n v="1.6652317839999999"/>
    <n v="0"/>
    <n v="1.6652317839999999"/>
    <n v="-7.9386319999999993E-3"/>
    <n v="1.39787448"/>
    <n v="1.3899358479999999"/>
    <n v="0.43621771300000001"/>
  </r>
  <r>
    <s v="Jae Crowder"/>
    <s v="crowdja01"/>
    <x v="0"/>
    <s v="RS"/>
    <x v="23"/>
    <n v="4781"/>
    <n v="2335"/>
    <n v="1.0097687580000001"/>
    <n v="0.138974024"/>
    <n v="1.1487427809999999"/>
    <n v="4.7065713889999996"/>
    <n v="2.1681786509999998"/>
    <n v="6.8747500400000003"/>
    <n v="1.811411366"/>
    <n v="0.57241808800000005"/>
    <n v="2.3838294539999998"/>
    <n v="6.1390196250000004"/>
    <n v="6.1390196250000004"/>
    <n v="0"/>
    <n v="2.471376555"/>
    <n v="0.494996188"/>
    <n v="2.966372743"/>
    <n v="0.36890301399999997"/>
  </r>
  <r>
    <s v="Jae Crowder"/>
    <s v="crowdja01"/>
    <x v="1"/>
    <s v="PO"/>
    <x v="22"/>
    <n v="679"/>
    <n v="323"/>
    <n v="-2.3153894080000001"/>
    <n v="0.61787091199999999"/>
    <n v="-1.6975184969999999"/>
    <n v="-7.7995230150000001"/>
    <n v="-3.0191259970000002"/>
    <n v="-10.81864901"/>
    <n v="-3.5894711419999998"/>
    <n v="-0.17615804900000001"/>
    <n v="-3.7656291899999998"/>
    <n v="-0.17519121500000001"/>
    <n v="0"/>
    <n v="-0.17519121500000001"/>
    <n v="-2.4357828320000001"/>
    <n v="0.53147423299999996"/>
    <n v="-1.9043085989999999"/>
    <n v="1.4534714479999999"/>
  </r>
  <r>
    <s v="Jae Crowder"/>
    <s v="crowdja01"/>
    <x v="1"/>
    <s v="RS"/>
    <x v="10"/>
    <n v="2792"/>
    <n v="1346"/>
    <n v="-1.182032006"/>
    <n v="-0.84751490500000004"/>
    <n v="-2.0295469110000002"/>
    <n v="-2.4930251079999999"/>
    <n v="-3.2961960029999999"/>
    <n v="-5.7892211109999998"/>
    <n v="-1.5709678309999999"/>
    <n v="-1.358049974"/>
    <n v="-2.929017805"/>
    <n v="-0.12306180899999999"/>
    <n v="-0.12306180899999999"/>
    <n v="0"/>
    <n v="-1.1349424050000001"/>
    <n v="-0.72618023799999998"/>
    <n v="-1.8611226430000001"/>
    <n v="0.100905198"/>
  </r>
  <r>
    <s v="Jae Crowder"/>
    <s v="crowdja01"/>
    <x v="1"/>
    <s v="RS"/>
    <x v="22"/>
    <n v="1548"/>
    <n v="744"/>
    <n v="-1.240614554"/>
    <n v="0.79225176600000002"/>
    <n v="-0.44836278800000001"/>
    <n v="-2.074267018"/>
    <n v="4.0583079519999998"/>
    <n v="1.9840409349999999"/>
    <n v="-1.4970292119999999"/>
    <n v="1.4498492300000001"/>
    <n v="-4.7179982000000002E-2"/>
    <n v="1.027825977"/>
    <n v="1.027825977"/>
    <n v="0"/>
    <n v="-0.57026799900000003"/>
    <n v="1.4687527600000001"/>
    <n v="0.89848475999999999"/>
    <n v="0.180394525"/>
  </r>
  <r>
    <s v="Jae Crowder"/>
    <s v="crowdja01"/>
    <x v="2"/>
    <s v="PO"/>
    <x v="22"/>
    <n v="263"/>
    <n v="130"/>
    <n v="1.2832034800000001"/>
    <n v="1.839035086"/>
    <n v="3.122238566"/>
    <n v="-10.69102202"/>
    <n v="3.733075838"/>
    <n v="-6.9579461809999996"/>
    <n v="-1.0452892949999999"/>
    <n v="2.300381062"/>
    <n v="1.2550917669999999"/>
    <n v="0.27253502400000001"/>
    <n v="0"/>
    <n v="0.27253502400000001"/>
    <n v="-2.8382072300000001"/>
    <n v="1.5520082049999999"/>
    <n v="-1.2861990240000001"/>
    <n v="-0.52155174000000004"/>
  </r>
  <r>
    <s v="Jae Crowder"/>
    <s v="crowdja01"/>
    <x v="2"/>
    <s v="RS"/>
    <x v="22"/>
    <n v="4645"/>
    <n v="2166"/>
    <n v="-0.124616922"/>
    <n v="0.82352957999999998"/>
    <n v="0.69891265800000002"/>
    <n v="7.2393943000000002E-2"/>
    <n v="-0.58798003399999998"/>
    <n v="-0.51558609099999997"/>
    <n v="-9.9243603E-2"/>
    <n v="0.51633591599999995"/>
    <n v="0.41709231299999999"/>
    <n v="3.5132271560000001"/>
    <n v="3.5132271560000001"/>
    <n v="0"/>
    <n v="0.61092008900000006"/>
    <n v="0.63188982699999996"/>
    <n v="1.2428099159999999"/>
    <n v="0.38713244400000002"/>
  </r>
  <r>
    <s v="Dante Cunningham"/>
    <s v="cunnida01"/>
    <x v="3"/>
    <s v="RS"/>
    <x v="13"/>
    <n v="3341"/>
    <n v="1635"/>
    <n v="-1.1406039779999999"/>
    <n v="0.48974364599999998"/>
    <n v="-0.65086033300000001"/>
    <n v="-2.4884201930000001"/>
    <n v="-0.974221165"/>
    <n v="-3.4626413579999999"/>
    <n v="-1.5216347910000001"/>
    <n v="0.21000097200000001"/>
    <n v="-1.3116338190000001"/>
    <n v="1.1828328610000001"/>
    <n v="1.1828328610000001"/>
    <n v="0"/>
    <n v="-1.5733976169999999"/>
    <n v="0.26091135399999998"/>
    <n v="-1.312486263"/>
    <n v="-1.3604909519999999"/>
  </r>
  <r>
    <s v="Dante Cunningham"/>
    <s v="cunnida01"/>
    <x v="4"/>
    <s v="PO"/>
    <x v="17"/>
    <n v="151"/>
    <n v="75"/>
    <n v="6.1812055409999997"/>
    <n v="3.9564569970000001"/>
    <n v="10.137662540000001"/>
    <n v="13.67430753"/>
    <n v="-2.7429624490000002"/>
    <n v="10.93134508"/>
    <n v="7.9417643299999998"/>
    <n v="2.8342546359999998"/>
    <n v="10.776018970000001"/>
    <n v="0.53006363599999995"/>
    <n v="0"/>
    <n v="0.53006363599999995"/>
    <n v="9.4117330579999994"/>
    <n v="2.1315632029999998"/>
    <n v="11.54329626"/>
    <n v="-0.67618829599999997"/>
  </r>
  <r>
    <s v="Dante Cunningham"/>
    <s v="cunnida01"/>
    <x v="4"/>
    <s v="RS"/>
    <x v="17"/>
    <n v="3174"/>
    <n v="1652"/>
    <n v="-2.823856471"/>
    <n v="8.8518436000000006E-2"/>
    <n v="-2.7353380349999998"/>
    <n v="-1.863878717"/>
    <n v="-0.26473360000000001"/>
    <n v="-2.128612317"/>
    <n v="-2.791896564"/>
    <n v="3.2707930000000003E-2"/>
    <n v="-2.759188634"/>
    <n v="-7.618657E-3"/>
    <n v="-7.618657E-3"/>
    <n v="0"/>
    <n v="-2.7808078979999999"/>
    <n v="3.1856689999999999E-3"/>
    <n v="-2.7776222289999999"/>
    <n v="-1.5599790840000001"/>
  </r>
  <r>
    <s v="Dante Cunningham"/>
    <s v="cunnida01"/>
    <x v="5"/>
    <s v="RS"/>
    <x v="17"/>
    <n v="4034"/>
    <n v="1971"/>
    <n v="-2.1725142339999999"/>
    <n v="-2.532147251"/>
    <n v="-4.7046614839999998"/>
    <n v="-0.61141650299999994"/>
    <n v="-2.6510795200000001"/>
    <n v="-3.2624960230000002"/>
    <n v="-1.9574079630000001"/>
    <n v="-2.6774557400000001"/>
    <n v="-4.6348637039999998"/>
    <n v="-1.884683847"/>
    <n v="-1.884683847"/>
    <n v="0"/>
    <n v="-2.2892068249999999"/>
    <n v="-2.4737258369999999"/>
    <n v="-4.7629326609999998"/>
    <n v="-0.55380331999999999"/>
  </r>
  <r>
    <s v="Dante Cunningham"/>
    <s v="cunnida01"/>
    <x v="0"/>
    <s v="RS"/>
    <x v="17"/>
    <n v="3421"/>
    <n v="1649"/>
    <n v="-2.2334032399999999"/>
    <n v="0.60590233400000004"/>
    <n v="-1.6275009060000001"/>
    <n v="2.3286265840000002"/>
    <n v="-1.3838931400000001"/>
    <n v="0.94473344400000003"/>
    <n v="-1.3741125519999999"/>
    <n v="0.20816880600000001"/>
    <n v="-1.1659437459999999"/>
    <n v="1.324776682"/>
    <n v="1.324776682"/>
    <n v="0"/>
    <n v="-1.8297624450000001"/>
    <n v="-3.2097769999999998E-2"/>
    <n v="-1.8618602150000001"/>
    <n v="-0.58302606000000001"/>
  </r>
  <r>
    <s v="Dante Cunningham"/>
    <s v="cunnida01"/>
    <x v="1"/>
    <s v="RS"/>
    <x v="17"/>
    <n v="2372"/>
    <n v="1115"/>
    <n v="-2.9939723269999998"/>
    <n v="-0.78289190799999997"/>
    <n v="-3.7768642350000001"/>
    <n v="-1.885828952"/>
    <n v="0.43127093100000002"/>
    <n v="-1.454558021"/>
    <n v="-2.9295597029999998"/>
    <n v="-0.58696069799999995"/>
    <n v="-3.5165204010000002"/>
    <n v="-0.433661566"/>
    <n v="-0.433661566"/>
    <n v="0"/>
    <n v="-2.9770050010000002"/>
    <n v="-0.74198183900000003"/>
    <n v="-3.7189868399999999"/>
    <n v="-0.54396584599999998"/>
  </r>
  <r>
    <s v="Dante Cunningham"/>
    <s v="cunnida01"/>
    <x v="1"/>
    <s v="RS"/>
    <x v="5"/>
    <n v="951"/>
    <n v="447"/>
    <n v="-2.022147382"/>
    <n v="8.1178251000000007E-2"/>
    <n v="-1.9409691309999999"/>
    <n v="2.2122604770000001"/>
    <n v="-3.0821814160000001"/>
    <n v="-0.86992093999999998"/>
    <n v="-1.2535519429999999"/>
    <n v="-0.54853772199999995"/>
    <n v="-1.802089665"/>
    <n v="0.21681504800000001"/>
    <n v="0.21681504800000001"/>
    <n v="0"/>
    <n v="-0.83138332500000001"/>
    <n v="-0.37420471100000002"/>
    <n v="-1.205588036"/>
    <n v="0.29146149999999998"/>
  </r>
  <r>
    <s v="Dante Cunningham"/>
    <s v="cunnida01"/>
    <x v="2"/>
    <s v="PO"/>
    <x v="20"/>
    <n v="24"/>
    <n v="13"/>
    <n v="10.83651549"/>
    <n v="3.0381810580000002"/>
    <n v="13.874696549999999"/>
    <n v="0.75575948699999995"/>
    <n v="23.581811500000001"/>
    <n v="24.33757099"/>
    <n v="9.4127904860000005"/>
    <n v="7.5097800159999997"/>
    <n v="16.922570499999999"/>
    <n v="0.129419214"/>
    <n v="0"/>
    <n v="0.129419214"/>
    <n v="4.8363459860000004"/>
    <n v="2.2030285549999999"/>
    <n v="7.0393745409999999"/>
    <n v="-3.8068366409999999"/>
  </r>
  <r>
    <s v="Dante Cunningham"/>
    <s v="cunnida01"/>
    <x v="2"/>
    <s v="RS"/>
    <x v="20"/>
    <n v="1950"/>
    <n v="928"/>
    <n v="-1.465744851"/>
    <n v="-1.7646796890000001"/>
    <n v="-3.23042454"/>
    <n v="-5.052386802"/>
    <n v="-3.022236672"/>
    <n v="-8.0746234739999991"/>
    <n v="-2.2910958140000002"/>
    <n v="-2.1284914910000001"/>
    <n v="-4.4195873050000003"/>
    <n v="-0.786852632"/>
    <n v="-0.786852632"/>
    <n v="0"/>
    <n v="-2.460055165"/>
    <n v="-2.3248919209999999"/>
    <n v="-4.7849470859999998"/>
    <n v="-0.46922216999999999"/>
  </r>
  <r>
    <s v="Jared Cunningham"/>
    <s v="cunnija01"/>
    <x v="3"/>
    <s v="RS"/>
    <x v="7"/>
    <n v="46"/>
    <n v="22"/>
    <n v="-8.0669994470000006"/>
    <n v="11.369578560000001"/>
    <n v="3.3025791149999999"/>
    <n v="-8.0728849720000007"/>
    <n v="7.8434356489999999"/>
    <n v="-0.22944932300000001"/>
    <n v="-8.6334821829999999"/>
    <n v="11.27035942"/>
    <n v="2.636877235"/>
    <n v="6.1239098999999998E-2"/>
    <n v="6.1239098999999998E-2"/>
    <n v="0"/>
    <n v="-9.0333615219999999"/>
    <n v="6.5303796549999999"/>
    <n v="-2.502981868"/>
    <n v="1.2288043360000001"/>
  </r>
  <r>
    <s v="Jared Cunningham"/>
    <s v="cunnija01"/>
    <x v="3"/>
    <s v="RS"/>
    <x v="2"/>
    <n v="124"/>
    <n v="58"/>
    <n v="-0.13357509000000001"/>
    <n v="3.750139506"/>
    <n v="3.6165644170000002"/>
    <n v="-1.091819571"/>
    <n v="6.895427024"/>
    <n v="5.8036074529999997"/>
    <n v="-0.311723639"/>
    <n v="4.6875996390000001"/>
    <n v="4.3758759999999999"/>
    <n v="0.21132904899999999"/>
    <n v="0.21132904899999999"/>
    <n v="0"/>
    <n v="0.18621890699999999"/>
    <n v="4.189071244"/>
    <n v="4.3752901509999997"/>
    <n v="0.21059018500000001"/>
  </r>
  <r>
    <s v="Jared Cunningham"/>
    <s v="cunnija01"/>
    <x v="4"/>
    <s v="RS"/>
    <x v="19"/>
    <n v="190"/>
    <n v="89"/>
    <n v="-6.2509150440000001"/>
    <n v="1.232450144"/>
    <n v="-5.0184648999999997"/>
    <n v="-3.1092950959999999"/>
    <n v="3.7220616830000002"/>
    <n v="0.61276658699999997"/>
    <n v="-6.1422587909999997"/>
    <n v="1.792098255"/>
    <n v="-4.3501605359999997"/>
    <n v="-7.3768475E-2"/>
    <n v="-7.3768475E-2"/>
    <n v="0"/>
    <n v="-3.417340185"/>
    <n v="-7.9242472999999994E-2"/>
    <n v="-3.4965826579999999"/>
    <n v="1.4632412749999999"/>
  </r>
  <r>
    <s v="Jared Cunningham"/>
    <s v="cunnija01"/>
    <x v="5"/>
    <s v="RS"/>
    <x v="10"/>
    <n v="721"/>
    <n v="355"/>
    <n v="-4.2659423399999996"/>
    <n v="-2.202468417"/>
    <n v="-6.468410757"/>
    <n v="-2.7773214409999998"/>
    <n v="-1.303815682"/>
    <n v="-4.0811371230000004"/>
    <n v="-4.2665135310000002"/>
    <n v="-2.1723681969999999"/>
    <n v="-6.4388817280000001"/>
    <n v="-0.66726928799999996"/>
    <n v="-0.66726928799999996"/>
    <n v="0"/>
    <n v="-3.2976099799999998"/>
    <n v="-2.8213625539999998"/>
    <n v="-6.1189725340000001"/>
    <n v="-0.12644973200000001"/>
  </r>
  <r>
    <s v="Jared Cunningham"/>
    <s v="cunnija01"/>
    <x v="5"/>
    <s v="RS"/>
    <x v="11"/>
    <n v="107"/>
    <n v="55"/>
    <n v="-1.543847237"/>
    <n v="14.15030301"/>
    <n v="12.606455779999999"/>
    <n v="-13.39007979"/>
    <n v="-0.30126060399999999"/>
    <n v="-13.691340390000001"/>
    <n v="-4.0946457900000004"/>
    <n v="12.0505057"/>
    <n v="7.9558599140000004"/>
    <n v="0.30368377299999999"/>
    <n v="0.30368377299999999"/>
    <n v="0"/>
    <n v="-1.5199545969999999"/>
    <n v="8.4731916970000007"/>
    <n v="6.9532370999999999"/>
    <n v="1.06246084"/>
  </r>
  <r>
    <s v="Seth Curry"/>
    <s v="curryse01"/>
    <x v="3"/>
    <s v="RS"/>
    <x v="8"/>
    <n v="8"/>
    <n v="4"/>
    <n v="-1.723859622"/>
    <n v="-3.7214020830000001"/>
    <n v="-5.4452617050000001"/>
    <n v="25.709017559999999"/>
    <n v="20.920685639999999"/>
    <n v="46.629703200000002"/>
    <n v="3.8825275459999999"/>
    <n v="1.0886150240000001"/>
    <n v="4.9711425699999996"/>
    <n v="1.5430780999999999E-2"/>
    <n v="1.5430780999999999E-2"/>
    <n v="0"/>
    <n v="2.4083435280000001"/>
    <n v="-3.3040353059999998"/>
    <n v="-0.89569177799999999"/>
    <n v="-1.987573893"/>
  </r>
  <r>
    <s v="Seth Curry"/>
    <s v="curryse01"/>
    <x v="3"/>
    <s v="RS"/>
    <x v="10"/>
    <n v="19"/>
    <n v="9"/>
    <n v="0.78502430300000003"/>
    <n v="34.196885989999998"/>
    <n v="34.981910290000002"/>
    <n v="-23.231154109999999"/>
    <n v="3.280374052"/>
    <n v="-19.95078006"/>
    <n v="-4.1291139230000002"/>
    <n v="29.914286669999999"/>
    <n v="25.78517274"/>
    <n v="0.132597142"/>
    <n v="0.132597142"/>
    <n v="0"/>
    <n v="-2.0248342259999998"/>
    <n v="25.673730500000001"/>
    <n v="23.648896270000002"/>
    <n v="1.1487845670000001"/>
  </r>
  <r>
    <s v="Seth Curry"/>
    <s v="curryse01"/>
    <x v="4"/>
    <s v="RS"/>
    <x v="6"/>
    <n v="16"/>
    <n v="8"/>
    <n v="-21.81032781"/>
    <n v="-7.9528144320000003"/>
    <n v="-29.763142240000001"/>
    <n v="-16.692302990000002"/>
    <n v="-0.902478683"/>
    <n v="-17.594781680000001"/>
    <n v="-22.081447140000002"/>
    <n v="-6.9660746319999998"/>
    <n v="-29.04752178"/>
    <n v="-0.105656853"/>
    <n v="-0.105656853"/>
    <n v="0"/>
    <n v="-17.975645360000001"/>
    <n v="-2.0563290859999999"/>
    <n v="-20.03197445"/>
    <n v="-1.500127319"/>
  </r>
  <r>
    <s v="Seth Curry"/>
    <s v="curryse01"/>
    <x v="5"/>
    <s v="RS"/>
    <x v="2"/>
    <n v="1461"/>
    <n v="692"/>
    <n v="0.88351073400000002"/>
    <n v="-2.7405836589999999"/>
    <n v="-1.857072925"/>
    <n v="-0.42670162099999998"/>
    <n v="-1.0159993439999999"/>
    <n v="-1.4427009660000001"/>
    <n v="0.67931819500000001"/>
    <n v="-2.515113618"/>
    <n v="-1.835795423"/>
    <n v="0.32289627900000001"/>
    <n v="0.32289627900000001"/>
    <n v="0"/>
    <n v="-0.44721223599999999"/>
    <n v="-3.0670930639999998"/>
    <n v="-3.5143053000000002"/>
    <n v="3.8952658000000001E-2"/>
  </r>
  <r>
    <s v="Seth Curry"/>
    <s v="curryse01"/>
    <x v="0"/>
    <s v="RS"/>
    <x v="4"/>
    <n v="3957"/>
    <n v="2029"/>
    <n v="1.026838285"/>
    <n v="0.45456671599999998"/>
    <n v="1.481405002"/>
    <n v="1.0426883119999999"/>
    <n v="1.2105718050000001"/>
    <n v="2.253260117"/>
    <n v="1.143214518"/>
    <n v="0.63086200199999998"/>
    <n v="1.7740765199999999"/>
    <n v="4.6292498359999996"/>
    <n v="4.6292498359999996"/>
    <n v="0"/>
    <n v="1.079916176"/>
    <n v="1.0062526860000001"/>
    <n v="2.0861688620000001"/>
    <n v="-1.132173645"/>
  </r>
  <r>
    <s v="Seth Curry"/>
    <s v="curryse01"/>
    <x v="2"/>
    <s v="PO"/>
    <x v="15"/>
    <n v="661"/>
    <n v="326"/>
    <n v="-0.21410204799999999"/>
    <n v="1.720702951"/>
    <n v="1.506600903"/>
    <n v="1.6437451780000001"/>
    <n v="6.0998517740000002"/>
    <n v="7.7435969519999999"/>
    <n v="0.13173755500000001"/>
    <n v="2.7393718819999999"/>
    <n v="2.8711094359999998"/>
    <n v="0.95360542599999998"/>
    <n v="0"/>
    <n v="0.95360542599999998"/>
    <n v="-0.67611612300000001"/>
    <n v="2.6963368170000002"/>
    <n v="2.0202206939999998"/>
    <n v="-1.097679045"/>
  </r>
  <r>
    <s v="Seth Curry"/>
    <s v="curryse01"/>
    <x v="2"/>
    <s v="RS"/>
    <x v="15"/>
    <n v="2919"/>
    <n v="1399"/>
    <n v="-0.12974581700000001"/>
    <n v="-0.26620228299999998"/>
    <n v="-0.39594810000000003"/>
    <n v="-1.5882897490000001"/>
    <n v="1.4594284129999999"/>
    <n v="-0.12886133599999999"/>
    <n v="-0.49032897399999997"/>
    <n v="6.4196033E-2"/>
    <n v="-0.42613294099999999"/>
    <n v="1.648571907"/>
    <n v="1.648571907"/>
    <n v="0"/>
    <n v="-0.14432044499999999"/>
    <n v="-0.70803563999999997"/>
    <n v="-0.85235608500000004"/>
    <n v="-0.62266209800000005"/>
  </r>
  <r>
    <s v="Stephen Curry"/>
    <s v="curryst01"/>
    <x v="3"/>
    <s v="PO"/>
    <x v="28"/>
    <n v="600"/>
    <n v="296"/>
    <n v="5.6372706409999997"/>
    <n v="-3.7773301000000002E-2"/>
    <n v="5.5994973400000001"/>
    <n v="21.35628853"/>
    <n v="5.8408749249999996"/>
    <n v="27.197163450000001"/>
    <n v="9.203973843"/>
    <n v="1.1606180989999999"/>
    <n v="10.36459194"/>
    <n v="2.049718199"/>
    <n v="0"/>
    <n v="2.049718199"/>
    <n v="6.8505557279999998"/>
    <n v="1.5996411719999999"/>
    <n v="8.4501968989999998"/>
    <n v="0.32041187300000001"/>
  </r>
  <r>
    <s v="Stephen Curry"/>
    <s v="curryst01"/>
    <x v="3"/>
    <s v="RS"/>
    <x v="28"/>
    <n v="5819"/>
    <n v="2846"/>
    <n v="6.7575373909999996"/>
    <n v="0.70092734599999995"/>
    <n v="7.4584647369999999"/>
    <n v="9.1315658259999992"/>
    <n v="-0.430127702"/>
    <n v="8.7014381249999992"/>
    <n v="7.609201262"/>
    <n v="0.456967809"/>
    <n v="8.0661690709999991"/>
    <n v="16.093224370000001"/>
    <n v="16.093224370000001"/>
    <n v="0"/>
    <n v="7.8527224980000003"/>
    <n v="1.0073012669999999"/>
    <n v="8.8600237649999993"/>
    <n v="2.3685353450000002"/>
  </r>
  <r>
    <s v="Stephen Curry"/>
    <s v="curryst01"/>
    <x v="4"/>
    <s v="PO"/>
    <x v="28"/>
    <n v="1668"/>
    <n v="826"/>
    <n v="7.1432503550000002"/>
    <n v="1.099762291"/>
    <n v="8.2430126460000004"/>
    <n v="-1.304580919"/>
    <n v="10.319198999999999"/>
    <n v="9.0146180820000001"/>
    <n v="5.7132149930000002"/>
    <n v="3.0258371249999998"/>
    <n v="8.739052117"/>
    <n v="5.1750879579999998"/>
    <n v="0"/>
    <n v="5.1750879579999998"/>
    <n v="5.3471075260000003"/>
    <n v="2.5560669919999999"/>
    <n v="7.9031745170000001"/>
    <n v="3.5066501379999999"/>
  </r>
  <r>
    <s v="Stephen Curry"/>
    <s v="curryst01"/>
    <x v="4"/>
    <s v="RS"/>
    <x v="28"/>
    <n v="5524"/>
    <n v="2613"/>
    <n v="8.9161451300000003"/>
    <n v="1.851514074"/>
    <n v="10.767659200000001"/>
    <n v="9.7926260529999993"/>
    <n v="3.5365202309999999"/>
    <n v="13.32914628"/>
    <n v="9.4728387269999992"/>
    <n v="2.2596808930000001"/>
    <n v="11.73251962"/>
    <n v="19.91478519"/>
    <n v="19.91478519"/>
    <n v="0"/>
    <n v="9.8266239479999999"/>
    <n v="2.687538231"/>
    <n v="12.51416218"/>
    <n v="3.0166704279999998"/>
  </r>
  <r>
    <s v="Stephen Curry"/>
    <s v="curryst01"/>
    <x v="5"/>
    <s v="PO"/>
    <x v="28"/>
    <n v="1273"/>
    <n v="614"/>
    <n v="8.0689952569999992"/>
    <n v="-0.72311852099999996"/>
    <n v="7.3458767360000001"/>
    <n v="2.306388181"/>
    <n v="-1.4446760599999999"/>
    <n v="0.86171212200000002"/>
    <n v="7.2333729959999999"/>
    <n v="-0.985195143"/>
    <n v="6.2481778539999997"/>
    <n v="3.007554769"/>
    <n v="0"/>
    <n v="3.007554769"/>
    <n v="5.4807022549999997"/>
    <n v="0.115619902"/>
    <n v="5.5963221570000004"/>
    <n v="3.2831083699999999"/>
  </r>
  <r>
    <s v="Stephen Curry"/>
    <s v="curryst01"/>
    <x v="5"/>
    <s v="RS"/>
    <x v="28"/>
    <n v="5780"/>
    <n v="2700"/>
    <n v="11.07553553"/>
    <n v="2.219630542"/>
    <n v="13.295166070000001"/>
    <n v="8.9871449380000001"/>
    <n v="4.4770848619999999"/>
    <n v="13.4642298"/>
    <n v="11.072301120000001"/>
    <n v="2.7897978860000001"/>
    <n v="13.862099000000001"/>
    <n v="23.659317999999999"/>
    <n v="23.659317999999999"/>
    <n v="0"/>
    <n v="11.77031923"/>
    <n v="3.2848359779999998"/>
    <n v="15.055155210000001"/>
    <n v="3.3111775739999998"/>
  </r>
  <r>
    <s v="Stephen Curry"/>
    <s v="curryst01"/>
    <x v="0"/>
    <s v="PO"/>
    <x v="28"/>
    <n v="1287"/>
    <n v="601"/>
    <n v="10.59108846"/>
    <n v="1.224755493"/>
    <n v="11.81584395"/>
    <n v="15.88651072"/>
    <n v="-2.8055547399999998"/>
    <n v="13.080955980000001"/>
    <n v="12.201034630000001"/>
    <n v="0.37805548100000003"/>
    <n v="12.579090109999999"/>
    <n v="5.0336923540000003"/>
    <n v="0"/>
    <n v="5.0336923540000003"/>
    <n v="11.63803352"/>
    <n v="0.74200176100000004"/>
    <n v="12.38003529"/>
    <n v="3.7044858509999998"/>
  </r>
  <r>
    <s v="Stephen Curry"/>
    <s v="curryst01"/>
    <x v="0"/>
    <s v="RS"/>
    <x v="28"/>
    <n v="5676"/>
    <n v="2638"/>
    <n v="7.8344341440000003"/>
    <n v="-0.61323419700000004"/>
    <n v="7.2211999459999996"/>
    <n v="10.1463292"/>
    <n v="1.8114436330000001"/>
    <n v="11.95777283"/>
    <n v="8.6528608009999992"/>
    <n v="-0.203338714"/>
    <n v="8.4495220870000001"/>
    <n v="15.619611839999999"/>
    <n v="15.619611839999999"/>
    <n v="0"/>
    <n v="9.3728770929999996"/>
    <n v="0.56043310899999998"/>
    <n v="9.9333102019999995"/>
    <n v="3.5536744210000002"/>
  </r>
  <r>
    <s v="Stephen Curry"/>
    <s v="curryst01"/>
    <x v="1"/>
    <s v="PO"/>
    <x v="28"/>
    <n v="1143"/>
    <n v="555"/>
    <n v="4.7775611470000001"/>
    <n v="3.0756838219999998"/>
    <n v="7.8532449680000003"/>
    <n v="2.7406874929999998"/>
    <n v="2.7766580209999998"/>
    <n v="5.5173455149999997"/>
    <n v="4.5496314450000002"/>
    <n v="3.102968969"/>
    <n v="7.6526004140000001"/>
    <n v="3.073945003"/>
    <n v="0"/>
    <n v="3.073945003"/>
    <n v="4.5873571950000001"/>
    <n v="3.8717429719999998"/>
    <n v="8.4591001670000008"/>
    <n v="1.1545373569999999"/>
  </r>
  <r>
    <s v="Stephen Curry"/>
    <s v="curryst01"/>
    <x v="1"/>
    <s v="RS"/>
    <x v="28"/>
    <n v="3565"/>
    <n v="1631"/>
    <n v="8.7309971599999994"/>
    <n v="-1.53316531"/>
    <n v="7.19783185"/>
    <n v="8.7941511479999992"/>
    <n v="-1.5620769640000001"/>
    <n v="7.232074184"/>
    <n v="9.1826451769999995"/>
    <n v="-1.6553146750000001"/>
    <n v="7.5273305019999999"/>
    <n v="8.7733624080000006"/>
    <n v="8.7733624080000006"/>
    <n v="0"/>
    <n v="9.3709763529999996"/>
    <n v="-0.73263379799999995"/>
    <n v="8.6383425549999995"/>
    <n v="2.5659771600000001"/>
  </r>
  <r>
    <s v="Stephen Curry"/>
    <s v="curryst01"/>
    <x v="2"/>
    <s v="PO"/>
    <x v="28"/>
    <n v="1761"/>
    <n v="846"/>
    <n v="7.9306175750000003"/>
    <n v="-1.3053673779999999"/>
    <n v="6.6252501959999996"/>
    <n v="4.5332595720000004"/>
    <n v="1.325647652"/>
    <n v="5.8589072240000002"/>
    <n v="7.586490854"/>
    <n v="-0.85996993200000005"/>
    <n v="6.7265209209999997"/>
    <n v="4.3023351999999999"/>
    <n v="0"/>
    <n v="4.3023351999999999"/>
    <n v="6.8829263779999996"/>
    <n v="-2.5825714E-2"/>
    <n v="6.8571006639999998"/>
    <n v="1.9729215019999999"/>
  </r>
  <r>
    <s v="Stephen Curry"/>
    <s v="curryst01"/>
    <x v="2"/>
    <s v="RS"/>
    <x v="28"/>
    <n v="5059"/>
    <n v="2331"/>
    <n v="7.1566780840000002"/>
    <n v="-9.4462213000000003E-2"/>
    <n v="7.0622158710000003"/>
    <n v="7.2683027889999998"/>
    <n v="3.6779670289999999"/>
    <n v="10.946269819999999"/>
    <n v="7.482670433"/>
    <n v="0.67282187800000004"/>
    <n v="8.1554923119999998"/>
    <n v="13.2637935"/>
    <n v="13.2637935"/>
    <n v="0"/>
    <n v="8.4860899780000008"/>
    <n v="0.86472210100000002"/>
    <n v="9.3508120800000007"/>
    <n v="2.3113941310000001"/>
  </r>
  <r>
    <s v="Samuel Dalembert"/>
    <s v="dalemsa01"/>
    <x v="3"/>
    <s v="PO"/>
    <x v="4"/>
    <n v="257"/>
    <n v="135"/>
    <n v="2.1726646079999998"/>
    <n v="2.750140493"/>
    <n v="4.9228051009999998"/>
    <n v="-2.140331846"/>
    <n v="-0.59295801199999998"/>
    <n v="-2.733289858"/>
    <n v="1.2566428199999999"/>
    <n v="2.2011946650000001"/>
    <n v="3.4578374840000001"/>
    <n v="0.43588576499999998"/>
    <n v="0"/>
    <n v="0.43588576499999998"/>
    <n v="3.6256271899999999"/>
    <n v="3.1186555010000001"/>
    <n v="6.7442826900000004"/>
    <n v="-1.0733783429999999"/>
  </r>
  <r>
    <s v="Samuel Dalembert"/>
    <s v="dalemsa01"/>
    <x v="3"/>
    <s v="RS"/>
    <x v="4"/>
    <n v="3211"/>
    <n v="1614"/>
    <n v="-2.3234278279999998"/>
    <n v="2.245591369"/>
    <n v="-7.7836458999999997E-2"/>
    <n v="-0.72136116500000003"/>
    <n v="2.5368136859999999"/>
    <n v="1.8154525210000001"/>
    <n v="-2.1555031709999999"/>
    <n v="2.4554234770000001"/>
    <n v="0.29992030600000003"/>
    <n v="2.5101940690000002"/>
    <n v="2.5101940690000002"/>
    <n v="0"/>
    <n v="-1.6062245550000001"/>
    <n v="1.995392506"/>
    <n v="0.38916795100000001"/>
    <n v="-4.9717974999999998E-2"/>
  </r>
  <r>
    <s v="Samuel Dalembert"/>
    <s v="dalemsa01"/>
    <x v="4"/>
    <s v="RS"/>
    <x v="3"/>
    <n v="1049"/>
    <n v="544"/>
    <n v="-4.5282346110000002"/>
    <n v="4.3093219659999997"/>
    <n v="-0.21891264499999999"/>
    <n v="-4.8638849689999999"/>
    <n v="-0.78880023499999996"/>
    <n v="-5.652685204"/>
    <n v="-4.8296599349999996"/>
    <n v="3.561037738"/>
    <n v="-1.268622197"/>
    <n v="0.41188168600000002"/>
    <n v="0.41188168600000002"/>
    <n v="0"/>
    <n v="-4.1696494739999999"/>
    <n v="2.1400826529999999"/>
    <n v="-2.029566821"/>
    <n v="0.16957262100000001"/>
  </r>
  <r>
    <s v="Troy Daniels"/>
    <s v="danietr01"/>
    <x v="3"/>
    <s v="PO"/>
    <x v="26"/>
    <n v="138"/>
    <n v="68"/>
    <n v="4.2248591769999999"/>
    <n v="1.93640908"/>
    <n v="6.1612682559999996"/>
    <n v="1.588646131"/>
    <n v="5.2992797210000004"/>
    <n v="6.8879258520000004"/>
    <n v="3.9228949339999999"/>
    <n v="2.7904691420000001"/>
    <n v="6.7133640760000004"/>
    <n v="0.339731212"/>
    <n v="0"/>
    <n v="0.339731212"/>
    <n v="4.2926749E-2"/>
    <n v="3.1340824519999999"/>
    <n v="3.1770092019999998"/>
    <n v="0.30611545899999998"/>
  </r>
  <r>
    <s v="Troy Daniels"/>
    <s v="danietr01"/>
    <x v="3"/>
    <s v="RS"/>
    <x v="26"/>
    <n v="147"/>
    <n v="75"/>
    <n v="3.9602454680000001"/>
    <n v="-5.7999664099999997"/>
    <n v="-1.8397209430000001"/>
    <n v="11.946957449999999"/>
    <n v="-4.306218533"/>
    <n v="7.6407389200000004"/>
    <n v="5.8255352650000001"/>
    <n v="-5.8583131220000002"/>
    <n v="-3.2777857000000001E-2"/>
    <n v="0.10532405"/>
    <n v="0.10532405"/>
    <n v="0"/>
    <n v="4.3759016319999997"/>
    <n v="-5.0090706090000001"/>
    <n v="-0.63316897699999997"/>
    <n v="1.2449347710000001"/>
  </r>
  <r>
    <s v="Troy Daniels"/>
    <s v="danietr01"/>
    <x v="4"/>
    <s v="RS"/>
    <x v="12"/>
    <n v="268"/>
    <n v="135"/>
    <n v="2.7906461239999998"/>
    <n v="-1.580917581"/>
    <n v="1.2097285440000001"/>
    <n v="-5.4742936919999998"/>
    <n v="-2.4947508539999999"/>
    <n v="-7.9690445460000001"/>
    <n v="1.3559528780000001"/>
    <n v="-1.838901254"/>
    <n v="-0.48294837600000001"/>
    <n v="0.15749560200000001"/>
    <n v="0.15749560200000001"/>
    <n v="0"/>
    <n v="0.62632914299999998"/>
    <n v="-1.370180599"/>
    <n v="-0.74385145600000002"/>
    <n v="0.82777387999999996"/>
  </r>
  <r>
    <s v="Troy Daniels"/>
    <s v="danietr01"/>
    <x v="4"/>
    <s v="RS"/>
    <x v="13"/>
    <n v="312"/>
    <n v="154"/>
    <n v="1.4593508829999999"/>
    <n v="-1.281032559"/>
    <n v="0.178318324"/>
    <n v="-2.5684782849999999"/>
    <n v="2.949164047"/>
    <n v="0.38068576199999998"/>
    <n v="0.77993087100000003"/>
    <n v="-0.379700763"/>
    <n v="0.40023010799999997"/>
    <n v="0.24901654100000001"/>
    <n v="0.24901654100000001"/>
    <n v="0"/>
    <n v="-0.26346012099999999"/>
    <n v="-2.6056912589999999"/>
    <n v="-2.8691513799999999"/>
    <n v="0.58131233000000004"/>
  </r>
  <r>
    <s v="Troy Daniels"/>
    <s v="danietr01"/>
    <x v="4"/>
    <s v="RS"/>
    <x v="26"/>
    <n v="224"/>
    <n v="108"/>
    <n v="-1.0935241959999999"/>
    <n v="-4.6356130350000004"/>
    <n v="-5.7291372310000002"/>
    <n v="-8.2045326969999994"/>
    <n v="-4.3473940439999996"/>
    <n v="-12.551926740000001"/>
    <n v="-2.6597483409999998"/>
    <n v="-4.885230612"/>
    <n v="-7.5449789530000002"/>
    <n v="-0.26927415599999999"/>
    <n v="-0.26927415599999999"/>
    <n v="0"/>
    <n v="-1.84761237"/>
    <n v="-4.9645120919999997"/>
    <n v="-6.8121244619999999"/>
    <n v="1.8376517349999999"/>
  </r>
  <r>
    <s v="Troy Daniels"/>
    <s v="danietr01"/>
    <x v="5"/>
    <s v="PO"/>
    <x v="12"/>
    <n v="36"/>
    <n v="18"/>
    <n v="-14.78872595"/>
    <n v="-4.8151739930000002"/>
    <n v="-19.603899940000002"/>
    <n v="-8.1291853120000006"/>
    <n v="-4.632917934"/>
    <n v="-12.762103249999999"/>
    <n v="-14.23818335"/>
    <n v="-4.9589250649999999"/>
    <n v="-19.197108419999999"/>
    <n v="-0.156583789"/>
    <n v="0"/>
    <n v="-0.156583789"/>
    <n v="-9.3621556419999994"/>
    <n v="-7.6475495740000001"/>
    <n v="-17.009705220000001"/>
    <n v="0.490438078"/>
  </r>
  <r>
    <s v="Troy Daniels"/>
    <s v="danietr01"/>
    <x v="5"/>
    <s v="RS"/>
    <x v="12"/>
    <n v="991"/>
    <n v="476"/>
    <n v="1.4067873230000001"/>
    <n v="-2.761995282"/>
    <n v="-1.3552079589999999"/>
    <n v="-3.4277349030000002"/>
    <n v="-0.99119093599999997"/>
    <n v="-4.4189258389999999"/>
    <n v="0.46470594500000001"/>
    <n v="-2.5900350570000001"/>
    <n v="-2.1253291129999998"/>
    <n v="0.15272722999999999"/>
    <n v="0.15272722999999999"/>
    <n v="0"/>
    <n v="0.27126196400000002"/>
    <n v="-3.2824265449999999"/>
    <n v="-3.0111645810000001"/>
    <n v="0.65867003400000002"/>
  </r>
  <r>
    <s v="Troy Daniels"/>
    <s v="danietr01"/>
    <x v="0"/>
    <s v="PO"/>
    <x v="8"/>
    <n v="130"/>
    <n v="68"/>
    <n v="-1.6138613530000001"/>
    <n v="2.8724294879999999"/>
    <n v="1.258568135"/>
    <n v="5.8539806969999999"/>
    <n v="1.1008187570000001"/>
    <n v="6.9547994539999998"/>
    <n v="-0.23518048899999999"/>
    <n v="2.7243862650000001"/>
    <n v="2.4892057759999999"/>
    <n v="0.18595378000000001"/>
    <n v="0"/>
    <n v="0.18595378000000001"/>
    <n v="1.1820772319999999"/>
    <n v="-0.65304401999999995"/>
    <n v="0.529033211"/>
    <n v="-0.77974800600000005"/>
  </r>
  <r>
    <s v="Troy Daniels"/>
    <s v="danietr01"/>
    <x v="0"/>
    <s v="RS"/>
    <x v="8"/>
    <n v="2359"/>
    <n v="1183"/>
    <n v="1.7323645219999999"/>
    <n v="-1.793908568"/>
    <n v="-6.1544044999999999E-2"/>
    <n v="-0.75908681200000006"/>
    <n v="1.2215292980000001"/>
    <n v="0.46244248599999999"/>
    <n v="1.3462919769999999"/>
    <n v="-1.29323393"/>
    <n v="5.3058046999999997E-2"/>
    <n v="1.6976499890000001"/>
    <n v="1.6976499890000001"/>
    <n v="0"/>
    <n v="1.2399198279999999"/>
    <n v="-1.640427592"/>
    <n v="-0.40050776500000002"/>
    <n v="0.33730888599999997"/>
  </r>
  <r>
    <s v="Troy Daniels"/>
    <s v="danietr01"/>
    <x v="1"/>
    <s v="RS"/>
    <x v="6"/>
    <n v="3433"/>
    <n v="1622"/>
    <n v="-0.38794139700000002"/>
    <n v="-3.671291267"/>
    <n v="-4.0592326630000004"/>
    <n v="-1.1629617990000001"/>
    <n v="-3.8917572009999999"/>
    <n v="-5.0547190000000004"/>
    <n v="-0.51621933900000005"/>
    <n v="-3.8867928969999999"/>
    <n v="-4.4030122350000003"/>
    <n v="-1.3657099399999999"/>
    <n v="-1.3657099399999999"/>
    <n v="0"/>
    <n v="-0.56361739399999999"/>
    <n v="-3.761671454"/>
    <n v="-4.3252888479999996"/>
    <n v="-0.161786912"/>
  </r>
  <r>
    <s v="Troy Daniels"/>
    <s v="danietr01"/>
    <x v="2"/>
    <s v="RS"/>
    <x v="6"/>
    <n v="1624"/>
    <n v="760"/>
    <n v="-0.92128412999999998"/>
    <n v="-1.6376210739999999"/>
    <n v="-2.5589052040000002"/>
    <n v="-1.2488156580000001"/>
    <n v="-0.94286989399999999"/>
    <n v="-2.191685551"/>
    <n v="-0.98634556900000003"/>
    <n v="-1.526318799"/>
    <n v="-2.5126643689999999"/>
    <n v="9.2194282000000002E-2"/>
    <n v="9.2194282000000002E-2"/>
    <n v="0"/>
    <n v="-1.3407844310000001"/>
    <n v="-1.823359132"/>
    <n v="-3.1641435640000002"/>
    <n v="0.18484721600000001"/>
  </r>
  <r>
    <s v="Gigi Datome"/>
    <s v="datomlu01"/>
    <x v="3"/>
    <s v="RS"/>
    <x v="27"/>
    <n v="484"/>
    <n v="238"/>
    <n v="-3.8518797199999999"/>
    <n v="-2.8563069950000002"/>
    <n v="-6.7081867150000001"/>
    <n v="0.86483315199999999"/>
    <n v="5.9510155139999998"/>
    <n v="6.815848667"/>
    <n v="-3.068421313"/>
    <n v="-1.1245026629999999"/>
    <n v="-4.1929239760000003"/>
    <n v="-0.17556676399999999"/>
    <n v="-0.17556676399999999"/>
    <n v="0"/>
    <n v="-1.857192977"/>
    <n v="-2.6801996899999998"/>
    <n v="-4.5373926669999998"/>
    <n v="0.19486668300000001"/>
  </r>
  <r>
    <s v="Gigi Datome"/>
    <s v="datomlu01"/>
    <x v="4"/>
    <s v="PO"/>
    <x v="23"/>
    <n v="34"/>
    <n v="14"/>
    <n v="-2.353898858"/>
    <n v="-9.1919571819999994"/>
    <n v="-11.54585604"/>
    <n v="-4.9850168909999999"/>
    <n v="8.2976150979999996"/>
    <n v="3.3125982070000002"/>
    <n v="-2.9810541420000001"/>
    <n v="-6.1005037250000003"/>
    <n v="-9.0815578680000009"/>
    <n v="-4.7326907000000001E-2"/>
    <n v="0"/>
    <n v="-4.7326907000000001E-2"/>
    <n v="-4.4800695460000002"/>
    <n v="-7.3431330849999998"/>
    <n v="-11.823202630000001"/>
    <n v="1.4141673340000001"/>
  </r>
  <r>
    <s v="Gigi Datome"/>
    <s v="datomlu01"/>
    <x v="4"/>
    <s v="RS"/>
    <x v="27"/>
    <n v="33"/>
    <n v="17"/>
    <n v="9.1989958999999999"/>
    <n v="-2.6945496580000001"/>
    <n v="6.5044462420000002"/>
    <n v="8.9495199480000007"/>
    <n v="1.5367097590000001"/>
    <n v="10.48622971"/>
    <n v="9.7807487569999996"/>
    <n v="-1.9520883609999999"/>
    <n v="7.8286603960000001"/>
    <n v="9.4549259999999996E-2"/>
    <n v="9.4549259999999996E-2"/>
    <n v="0"/>
    <n v="4.544348565"/>
    <n v="-2.5639531689999999"/>
    <n v="1.9803953969999999"/>
    <n v="2.9225273989999998"/>
  </r>
  <r>
    <s v="Gigi Datome"/>
    <s v="datomlu01"/>
    <x v="4"/>
    <s v="RS"/>
    <x v="23"/>
    <n v="385"/>
    <n v="192"/>
    <n v="0.63592762400000002"/>
    <n v="-1.9223936800000001"/>
    <n v="-1.2864660560000001"/>
    <n v="0.45782802500000003"/>
    <n v="6.1763037970000001"/>
    <n v="6.6341318219999996"/>
    <n v="0.656629676"/>
    <n v="-0.34920680599999998"/>
    <n v="0.30742287000000001"/>
    <n v="0.29877806400000001"/>
    <n v="0.29877806400000001"/>
    <n v="0"/>
    <n v="0.78296997400000001"/>
    <n v="-2.680047074"/>
    <n v="-1.8970771"/>
    <n v="-0.231231619"/>
  </r>
  <r>
    <s v="Brandon Davies"/>
    <s v="daviebr01"/>
    <x v="3"/>
    <s v="RS"/>
    <x v="18"/>
    <n v="1208"/>
    <n v="575"/>
    <n v="-3.7964979350000001"/>
    <n v="-0.15616839299999999"/>
    <n v="-3.9526663289999999"/>
    <n v="-0.99348303800000004"/>
    <n v="3.8125519749999999"/>
    <n v="2.8190689369999999"/>
    <n v="-3.3831351129999998"/>
    <n v="0.72791799000000001"/>
    <n v="-2.6552171229999999"/>
    <n v="2.7964198999999999E-2"/>
    <n v="2.7964198999999999E-2"/>
    <n v="0"/>
    <n v="-3.8483551490000001"/>
    <n v="-0.66514300699999995"/>
    <n v="-4.5134981559999998"/>
    <n v="0.54577076300000005"/>
  </r>
  <r>
    <s v="Brandon Davies"/>
    <s v="daviebr01"/>
    <x v="4"/>
    <s v="RS"/>
    <x v="5"/>
    <n v="85"/>
    <n v="44"/>
    <n v="-3.3634048870000002"/>
    <n v="0.13035759"/>
    <n v="-3.2330472970000002"/>
    <n v="-8.1918526630000006"/>
    <n v="-10.734981380000001"/>
    <n v="-18.926834039999999"/>
    <n v="-4.5820502840000001"/>
    <n v="-2.1162674799999999"/>
    <n v="-6.6983177649999996"/>
    <n v="-8.9335344999999997E-2"/>
    <n v="-8.9335344999999997E-2"/>
    <n v="0"/>
    <n v="-3.7367871359999998"/>
    <n v="-3.799070554"/>
    <n v="-7.5358576900000003"/>
    <n v="0.75771041299999997"/>
  </r>
  <r>
    <s v="Brandon Davies"/>
    <s v="daviebr01"/>
    <x v="4"/>
    <s v="RS"/>
    <x v="18"/>
    <n v="788"/>
    <n v="379"/>
    <n v="-1.6331747169999999"/>
    <n v="-1.184366681"/>
    <n v="-2.8175413979999999"/>
    <n v="-0.99625163900000002"/>
    <n v="-6.9468920110000001"/>
    <n v="-7.9431436499999997"/>
    <n v="-1.4779727709999999"/>
    <n v="-2.4506336979999999"/>
    <n v="-3.928606469"/>
    <n v="-0.23192553799999999"/>
    <n v="-0.23192553799999999"/>
    <n v="0"/>
    <n v="-1.7843369650000001"/>
    <n v="-0.79103598600000002"/>
    <n v="-2.5753729500000002"/>
    <n v="1.6929097790000001"/>
  </r>
  <r>
    <s v="Anthony Davis"/>
    <s v="davisan02"/>
    <x v="3"/>
    <s v="RS"/>
    <x v="17"/>
    <n v="4610"/>
    <n v="2358"/>
    <n v="1.1447081539999999"/>
    <n v="2.5391551080000001"/>
    <n v="3.6838632609999999"/>
    <n v="1.2030077939999999"/>
    <n v="0.42414748299999999"/>
    <n v="1.627155277"/>
    <n v="1.2101099660000001"/>
    <n v="2.2843435429999999"/>
    <n v="3.49445351"/>
    <n v="7.5170693919999998"/>
    <n v="7.5170693919999998"/>
    <n v="0"/>
    <n v="1.6571556059999999"/>
    <n v="2.2745531739999998"/>
    <n v="3.9317087800000001"/>
    <n v="5.9619408999999998E-2"/>
  </r>
  <r>
    <s v="Anthony Davis"/>
    <s v="davisan02"/>
    <x v="4"/>
    <s v="PO"/>
    <x v="17"/>
    <n v="339"/>
    <n v="172"/>
    <n v="-0.79030266500000002"/>
    <n v="3.159354451"/>
    <n v="2.369051786"/>
    <n v="-10.57742758"/>
    <n v="21.354214509999998"/>
    <n v="10.77678693"/>
    <n v="-2.8515749110000002"/>
    <n v="7.2189742800000003"/>
    <n v="4.3673993690000001"/>
    <n v="0.63706063700000004"/>
    <n v="0"/>
    <n v="0.63706063700000004"/>
    <n v="3.3605737439999999"/>
    <n v="6.7419953100000001"/>
    <n v="10.10256905"/>
    <n v="-1.0649727760000001"/>
  </r>
  <r>
    <s v="Anthony Davis"/>
    <s v="davisan02"/>
    <x v="4"/>
    <s v="RS"/>
    <x v="17"/>
    <n v="4777"/>
    <n v="2455"/>
    <n v="3.954198458"/>
    <n v="4.5317302860000002"/>
    <n v="8.4859287440000006"/>
    <n v="4.8567934020000001"/>
    <n v="3.107422975"/>
    <n v="7.9642163769999996"/>
    <n v="4.3157853729999998"/>
    <n v="4.5300282989999996"/>
    <n v="8.8458136720000002"/>
    <n v="14.525954909999999"/>
    <n v="14.525954909999999"/>
    <n v="0"/>
    <n v="4.4271187860000003"/>
    <n v="4.5884550869999998"/>
    <n v="9.0155738729999992"/>
    <n v="1.1374978000000001E-2"/>
  </r>
  <r>
    <s v="Anthony Davis"/>
    <s v="davisan02"/>
    <x v="5"/>
    <s v="RS"/>
    <x v="17"/>
    <n v="4434"/>
    <n v="2164"/>
    <n v="0.78763477999999998"/>
    <n v="2.5075849149999998"/>
    <n v="3.2952196950000001"/>
    <n v="-1.747042811"/>
    <n v="0.44962575500000002"/>
    <n v="-1.2974170570000001"/>
    <n v="0.307322345"/>
    <n v="2.2806050870000001"/>
    <n v="2.5879274319999999"/>
    <n v="5.9255084440000001"/>
    <n v="5.9255084440000001"/>
    <n v="0"/>
    <n v="0.80288780999999998"/>
    <n v="2.1015660820000002"/>
    <n v="2.9044538919999998"/>
    <n v="0.53133275099999999"/>
  </r>
  <r>
    <s v="Anthony Davis"/>
    <s v="davisan02"/>
    <x v="0"/>
    <s v="RS"/>
    <x v="17"/>
    <n v="5582"/>
    <n v="2708"/>
    <n v="0.66441819400000002"/>
    <n v="3.8901334420000002"/>
    <n v="4.5545516370000003"/>
    <n v="-0.13645784699999999"/>
    <n v="5.5080317970000001"/>
    <n v="5.3715739500000002"/>
    <n v="0.581632221"/>
    <n v="4.4491781640000001"/>
    <n v="5.0308103849999997"/>
    <n v="10.808427310000001"/>
    <n v="10.808427310000001"/>
    <n v="0"/>
    <n v="0.99658734900000001"/>
    <n v="3.8229363909999998"/>
    <n v="4.8195237390000001"/>
    <n v="0.53188817799999999"/>
  </r>
  <r>
    <s v="Anthony Davis"/>
    <s v="davisan02"/>
    <x v="1"/>
    <s v="PO"/>
    <x v="17"/>
    <n v="777"/>
    <n v="358"/>
    <n v="-0.55693881099999998"/>
    <n v="5.5624689800000002"/>
    <n v="5.005530169"/>
    <n v="-1.5279552409999999"/>
    <n v="2.773448943"/>
    <n v="1.245493703"/>
    <n v="-0.79164645499999997"/>
    <n v="5.2857495989999999"/>
    <n v="4.4941031440000003"/>
    <n v="1.386728543"/>
    <n v="0"/>
    <n v="1.386728543"/>
    <n v="1.864793028"/>
    <n v="6.1327131980000003"/>
    <n v="7.9975062259999996"/>
    <n v="1.578730341"/>
  </r>
  <r>
    <s v="Anthony Davis"/>
    <s v="davisan02"/>
    <x v="1"/>
    <s v="RS"/>
    <x v="17"/>
    <n v="5835"/>
    <n v="2727"/>
    <n v="1.621143819"/>
    <n v="3.5527890069999999"/>
    <n v="5.1739328269999998"/>
    <n v="0.94615050099999998"/>
    <n v="3.8585824930000001"/>
    <n v="4.8047329940000001"/>
    <n v="1.532898055"/>
    <n v="3.8334700559999999"/>
    <n v="5.3663681109999999"/>
    <n v="11.425564530000001"/>
    <n v="11.425564530000001"/>
    <n v="0"/>
    <n v="2.9430783840000001"/>
    <n v="3.5925087859999998"/>
    <n v="6.5355871700000003"/>
    <n v="1.169515648"/>
  </r>
  <r>
    <s v="Anthony Davis"/>
    <s v="davisan02"/>
    <x v="2"/>
    <s v="RS"/>
    <x v="17"/>
    <n v="3998"/>
    <n v="1850"/>
    <n v="4.2055120580000001"/>
    <n v="3.4128024589999999"/>
    <n v="7.618314517"/>
    <n v="2.5985449209999998"/>
    <n v="1.5505643760000001"/>
    <n v="4.1491092959999998"/>
    <n v="4.1051221050000004"/>
    <n v="3.2750849080000002"/>
    <n v="7.3802070129999997"/>
    <n v="9.6096152640000003"/>
    <n v="9.6096152640000003"/>
    <n v="0"/>
    <n v="4.3074109690000002"/>
    <n v="3.0206744030000001"/>
    <n v="7.3280853720000003"/>
    <n v="0.51179265900000004"/>
  </r>
  <r>
    <s v="Deyonta Davis"/>
    <s v="davisde01"/>
    <x v="0"/>
    <s v="PO"/>
    <x v="8"/>
    <n v="23"/>
    <n v="11"/>
    <n v="3.9800585879999999"/>
    <n v="-4.5483682759999997"/>
    <n v="-0.56830968900000001"/>
    <n v="-9.6075625640000002"/>
    <n v="-5.0801581279999999"/>
    <n v="-14.687720690000001"/>
    <n v="1.3603271100000001"/>
    <n v="-4.8183347660000004"/>
    <n v="-3.458007657"/>
    <n v="-4.1638370000000001E-3"/>
    <n v="0"/>
    <n v="-4.1638370000000001E-3"/>
    <n v="6.2039613300000003"/>
    <n v="-7.280608054"/>
    <n v="-1.0766467239999999"/>
    <n v="1.549606882"/>
  </r>
  <r>
    <s v="Deyonta Davis"/>
    <s v="davisde01"/>
    <x v="0"/>
    <s v="RS"/>
    <x v="8"/>
    <n v="483"/>
    <n v="238"/>
    <n v="-3.5720255509999999"/>
    <n v="2.8859932349999999"/>
    <n v="-0.686032317"/>
    <n v="-5.4532316539999997"/>
    <n v="1.135154252"/>
    <n v="-4.3180774020000001"/>
    <n v="-4.2015474739999998"/>
    <n v="2.6580319389999998"/>
    <n v="-1.543515535"/>
    <n v="0.14563793"/>
    <n v="0.14563793"/>
    <n v="0"/>
    <n v="-4.5692326440000004"/>
    <n v="0.68605896099999997"/>
    <n v="-3.8831736829999999"/>
    <n v="-0.57755066700000002"/>
  </r>
  <r>
    <s v="Deyonta Davis"/>
    <s v="davisde01"/>
    <x v="1"/>
    <s v="RS"/>
    <x v="8"/>
    <n v="1964"/>
    <n v="943"/>
    <n v="-1.1592747649999999"/>
    <n v="-3.1245432360000001"/>
    <n v="-4.2838180010000002"/>
    <n v="-0.57763028800000005"/>
    <n v="-2.344291884"/>
    <n v="-2.9219221719999999"/>
    <n v="-1.0651435760000001"/>
    <n v="-3.1216279770000002"/>
    <n v="-4.1867715519999997"/>
    <n v="-0.68993497400000003"/>
    <n v="-0.68993497400000003"/>
    <n v="0"/>
    <n v="-1.9092753730000001"/>
    <n v="-2.8299644819999998"/>
    <n v="-4.7392398560000002"/>
    <n v="-0.189786817"/>
  </r>
  <r>
    <s v="Deyonta Davis"/>
    <s v="davisde01"/>
    <x v="2"/>
    <s v="RS"/>
    <x v="7"/>
    <n v="265"/>
    <n v="118"/>
    <n v="-3.0740975069999998"/>
    <n v="2.7987614509999998"/>
    <n v="-0.27533605500000002"/>
    <n v="-6.8697101219999999"/>
    <n v="3.1555205750000002"/>
    <n v="-3.7141895470000001"/>
    <n v="-4.039434097"/>
    <n v="3.0997869809999998"/>
    <n v="-0.93964711700000003"/>
    <n v="0.10858294"/>
    <n v="0.10858294"/>
    <n v="0"/>
    <n v="-3.4020589619999999"/>
    <n v="0.65824077999999997"/>
    <n v="-2.743818182"/>
    <n v="-0.38040764300000002"/>
  </r>
  <r>
    <s v="Ed Davis"/>
    <s v="davised01"/>
    <x v="3"/>
    <s v="PO"/>
    <x v="8"/>
    <n v="48"/>
    <n v="25"/>
    <n v="0.43498333"/>
    <n v="2.3355076750000001"/>
    <n v="2.7704910049999998"/>
    <n v="-3.0087474689999998"/>
    <n v="7.3079675980000003"/>
    <n v="4.2992201290000001"/>
    <n v="-0.220629361"/>
    <n v="3.4510451529999999"/>
    <n v="3.2304157930000001"/>
    <n v="7.8667140999999996E-2"/>
    <n v="0"/>
    <n v="7.8667140999999996E-2"/>
    <n v="-1.2739463390000001"/>
    <n v="0.65846479199999997"/>
    <n v="-0.61548154600000005"/>
    <n v="-6.1679430000000004E-3"/>
  </r>
  <r>
    <s v="Ed Davis"/>
    <s v="davised01"/>
    <x v="3"/>
    <s v="RS"/>
    <x v="8"/>
    <n v="1847"/>
    <n v="956"/>
    <n v="-1.4013851749999999"/>
    <n v="1.500646063"/>
    <n v="9.9260888000000005E-2"/>
    <n v="-0.67998336100000001"/>
    <n v="3.798884514"/>
    <n v="3.1189011519999998"/>
    <n v="-1.330920629"/>
    <n v="2.04010654"/>
    <n v="0.70918591099999995"/>
    <n v="1.6770745659999999"/>
    <n v="1.6770745659999999"/>
    <n v="0"/>
    <n v="-1.745228622"/>
    <n v="1.3516440759999999"/>
    <n v="-0.39358454599999998"/>
    <n v="-0.57686403799999997"/>
  </r>
  <r>
    <s v="Ed Davis"/>
    <s v="davised01"/>
    <x v="4"/>
    <s v="RS"/>
    <x v="29"/>
    <n v="3663"/>
    <n v="1840"/>
    <n v="1.122901199"/>
    <n v="0.661896822"/>
    <n v="1.7847980210000001"/>
    <n v="1.1012068230000001"/>
    <n v="-1.3178716720000001"/>
    <n v="-0.21666484899999999"/>
    <n v="1.2076314619999999"/>
    <n v="0.36950530999999998"/>
    <n v="1.577136772"/>
    <n v="4.0219776659999997"/>
    <n v="4.0219776659999997"/>
    <n v="0"/>
    <n v="0.399544764"/>
    <n v="-1.24981E-4"/>
    <n v="0.39941978299999997"/>
    <n v="-0.94898552599999997"/>
  </r>
  <r>
    <s v="Ed Davis"/>
    <s v="davised01"/>
    <x v="5"/>
    <s v="PO"/>
    <x v="15"/>
    <n v="416"/>
    <n v="205"/>
    <n v="0.84941597800000002"/>
    <n v="-5.0421457209999998"/>
    <n v="-4.1927297430000001"/>
    <n v="-0.475994203"/>
    <n v="-2.5020473989999998"/>
    <n v="-2.9780416019999998"/>
    <n v="0.54227307599999997"/>
    <n v="-4.8202994099999996"/>
    <n v="-4.2780263339999998"/>
    <n v="-0.16425374700000001"/>
    <n v="0"/>
    <n v="-0.16425374700000001"/>
    <n v="-9.7436648000000001E-2"/>
    <n v="-3.880070538"/>
    <n v="-3.977507186"/>
    <n v="-0.332323751"/>
  </r>
  <r>
    <s v="Ed Davis"/>
    <s v="davised01"/>
    <x v="5"/>
    <s v="RS"/>
    <x v="15"/>
    <n v="3410"/>
    <n v="1684"/>
    <n v="1.112527246"/>
    <n v="2.0405834199999999"/>
    <n v="3.1531106659999999"/>
    <n v="-1.187298744"/>
    <n v="1.1571025589999999"/>
    <n v="-3.0196185E-2"/>
    <n v="0.68613076299999998"/>
    <n v="1.9899637939999999"/>
    <n v="2.676094558"/>
    <n v="4.6221701360000003"/>
    <n v="4.6221701360000003"/>
    <n v="0"/>
    <n v="0.348435139"/>
    <n v="1.6455237650000001"/>
    <n v="1.9939589040000001"/>
    <n v="-0.83425348899999996"/>
  </r>
  <r>
    <s v="Ed Davis"/>
    <s v="davised01"/>
    <x v="0"/>
    <s v="RS"/>
    <x v="15"/>
    <n v="1617"/>
    <n v="789"/>
    <n v="-2.3141636390000002"/>
    <n v="-2.9554047589999999"/>
    <n v="-5.2695683979999997"/>
    <n v="-3.2855387330000001"/>
    <n v="-2.314535212"/>
    <n v="-5.6000739460000002"/>
    <n v="-2.6615863339999999"/>
    <n v="-2.9776427249999999"/>
    <n v="-5.6392290599999999"/>
    <n v="-1.161543939"/>
    <n v="-1.161543939"/>
    <n v="0"/>
    <n v="-2.8776465670000002"/>
    <n v="-2.0706453229999999"/>
    <n v="-4.9482918900000001"/>
    <n v="-0.12725602999999999"/>
  </r>
  <r>
    <s v="Ed Davis"/>
    <s v="davised01"/>
    <x v="1"/>
    <s v="PO"/>
    <x v="15"/>
    <n v="146"/>
    <n v="71"/>
    <n v="-7.7411765409999997"/>
    <n v="-4.3446623009999996"/>
    <n v="-12.085838839999999"/>
    <n v="-0.61015479800000005"/>
    <n v="7.5467767209999996"/>
    <n v="6.9366219239999998"/>
    <n v="-6.7163362309999997"/>
    <n v="-2.0507588280000002"/>
    <n v="-8.7670950590000007"/>
    <n v="-0.22155861099999999"/>
    <n v="0"/>
    <n v="-0.22155861099999999"/>
    <n v="-6.5902363790000003"/>
    <n v="-2.9826145419999999"/>
    <n v="-9.5728509210000006"/>
    <n v="-1.4063790270000001"/>
  </r>
  <r>
    <s v="Ed Davis"/>
    <s v="davised01"/>
    <x v="1"/>
    <s v="RS"/>
    <x v="15"/>
    <n v="2953"/>
    <n v="1471"/>
    <n v="-0.76048364400000001"/>
    <n v="1.4733491990000001"/>
    <n v="0.71286555600000001"/>
    <n v="1.894202983"/>
    <n v="1.1904533900000001"/>
    <n v="3.0846563730000001"/>
    <n v="-0.24683838999999999"/>
    <n v="1.467529155"/>
    <n v="1.220690764"/>
    <n v="2.9368744800000002"/>
    <n v="2.9368744800000002"/>
    <n v="0"/>
    <n v="-0.98266067199999996"/>
    <n v="1.9008761890000001"/>
    <n v="0.91821551700000004"/>
    <n v="-1.4361950560000001"/>
  </r>
  <r>
    <s v="Ed Davis"/>
    <s v="davised01"/>
    <x v="2"/>
    <s v="PO"/>
    <x v="5"/>
    <n v="84"/>
    <n v="41"/>
    <n v="1.7254843849999999"/>
    <n v="-3.9506136449999998"/>
    <n v="-2.2251292600000001"/>
    <n v="19.42717163"/>
    <n v="13.81576344"/>
    <n v="33.242935070000001"/>
    <n v="5.5530024060000001"/>
    <n v="-0.475828474"/>
    <n v="5.0771739330000001"/>
    <n v="0.16670368399999999"/>
    <n v="0"/>
    <n v="0.16670368399999999"/>
    <n v="2.7331367420000001"/>
    <n v="-6.9149467769999999"/>
    <n v="-4.1818100349999998"/>
    <n v="-1.272457985"/>
  </r>
  <r>
    <s v="Ed Davis"/>
    <s v="davised01"/>
    <x v="2"/>
    <s v="RS"/>
    <x v="5"/>
    <n v="3041"/>
    <n v="1446"/>
    <n v="-0.70185516800000003"/>
    <n v="0.54298691399999999"/>
    <n v="-0.15886825399999999"/>
    <n v="-1.5110745619999999"/>
    <n v="5.1593927170000002"/>
    <n v="3.6483181550000001"/>
    <n v="-0.92118977899999999"/>
    <n v="1.5228536829999999"/>
    <n v="0.601663905"/>
    <n v="2.4501133199999998"/>
    <n v="2.4501133199999998"/>
    <n v="0"/>
    <n v="-1.3384572219999999"/>
    <n v="1.8624649790000001"/>
    <n v="0.52400775700000002"/>
    <n v="-0.93040444200000005"/>
  </r>
  <r>
    <s v="Glen Davis"/>
    <s v="davisgl01"/>
    <x v="3"/>
    <s v="PO"/>
    <x v="19"/>
    <n v="325"/>
    <n v="158"/>
    <n v="-0.54532293799999998"/>
    <n v="-2.0857500170000001"/>
    <n v="-2.631072955"/>
    <n v="-4.5290784640000004"/>
    <n v="5.2766510770000004"/>
    <n v="0.747572613"/>
    <n v="-1.526145353"/>
    <n v="-0.66461787800000005"/>
    <n v="-2.190763231"/>
    <n v="4.6758897000000001E-2"/>
    <n v="0"/>
    <n v="4.6758897000000001E-2"/>
    <n v="-1.1919996159999999"/>
    <n v="-2.1156905240000001"/>
    <n v="-3.3076901400000001"/>
    <n v="0.52730653599999999"/>
  </r>
  <r>
    <s v="Glen Davis"/>
    <s v="davisgl01"/>
    <x v="3"/>
    <s v="RS"/>
    <x v="19"/>
    <n v="630"/>
    <n v="308"/>
    <n v="-5.5650347849999999"/>
    <n v="-1.667396213"/>
    <n v="-7.232430999"/>
    <n v="-4.9550142700000004"/>
    <n v="-1.753260008"/>
    <n v="-6.7082742790000003"/>
    <n v="-5.8519157420000001"/>
    <n v="-1.827711944"/>
    <n v="-7.6796276849999998"/>
    <n v="-0.77184880600000005"/>
    <n v="-0.77184880600000005"/>
    <n v="0"/>
    <n v="-5.8881106839999999"/>
    <n v="-0.51426317899999996"/>
    <n v="-6.4023738630000002"/>
    <n v="-0.34678416200000001"/>
  </r>
  <r>
    <s v="Glen Davis"/>
    <s v="davisgl01"/>
    <x v="3"/>
    <s v="RS"/>
    <x v="14"/>
    <n v="2645"/>
    <n v="1354"/>
    <n v="-2.950150544"/>
    <n v="1.0741451049999999"/>
    <n v="-1.8760054390000001"/>
    <n v="-1.2902561100000001"/>
    <n v="6.5358422999999999E-2"/>
    <n v="-1.2248976869999999"/>
    <n v="-2.7159626079999999"/>
    <n v="0.96013921400000002"/>
    <n v="-1.7558233940000001"/>
    <n v="0.67860506399999998"/>
    <n v="0.67860506399999998"/>
    <n v="0"/>
    <n v="-2.6894871550000001"/>
    <n v="1.0951000660000001"/>
    <n v="-1.594387089"/>
    <n v="-1.1427974460000001"/>
  </r>
  <r>
    <s v="Glen Davis"/>
    <s v="davisgl01"/>
    <x v="4"/>
    <s v="PO"/>
    <x v="19"/>
    <n v="315"/>
    <n v="144"/>
    <n v="-4.0437381779999999"/>
    <n v="2.7057039039999999"/>
    <n v="-1.338034274"/>
    <n v="-2.8109142899999999"/>
    <n v="-10.048927409999999"/>
    <n v="-12.8598417"/>
    <n v="-4.1262850899999997"/>
    <n v="0.21462892"/>
    <n v="-3.9116561700000001"/>
    <n v="-8.8374726000000001E-2"/>
    <n v="0"/>
    <n v="-8.8374726000000001E-2"/>
    <n v="-3.1191319649999998"/>
    <n v="-1.2377252679999999"/>
    <n v="-4.3568572330000004"/>
    <n v="0.38673757600000003"/>
  </r>
  <r>
    <s v="Glen Davis"/>
    <s v="davisgl01"/>
    <x v="4"/>
    <s v="RS"/>
    <x v="19"/>
    <n v="1829"/>
    <n v="904"/>
    <n v="-4.1800732480000002"/>
    <n v="1.2556228279999999"/>
    <n v="-2.9244504189999998"/>
    <n v="-10.70136552"/>
    <n v="2.1781795239999999"/>
    <n v="-8.5231860000000008"/>
    <n v="-5.844181753"/>
    <n v="1.4967698949999999"/>
    <n v="-4.3474118580000001"/>
    <n v="-0.73429609900000004"/>
    <n v="-0.73429609900000004"/>
    <n v="0"/>
    <n v="-4.7390098209999998"/>
    <n v="1.4313217199999999"/>
    <n v="-3.3076881010000001"/>
    <n v="-0.32063913999999999"/>
  </r>
  <r>
    <s v="Tyler Davis"/>
    <s v="davisty01"/>
    <x v="2"/>
    <s v="RS"/>
    <x v="0"/>
    <n v="2"/>
    <n v="1"/>
    <n v="-32.9681128"/>
    <n v="56.793218340000003"/>
    <n v="23.825105539999999"/>
    <n v="-60.510094459999998"/>
    <n v="61.51676921"/>
    <n v="1.006674756"/>
    <n v="-40.825920910000001"/>
    <n v="61.113881859999999"/>
    <n v="20.287960949999999"/>
    <n v="1.142252E-2"/>
    <n v="1.142252E-2"/>
    <n v="0"/>
    <n v="-26.935305079999999"/>
    <n v="42.98906324"/>
    <n v="16.05375815"/>
    <n v="-2.8738340330000001"/>
  </r>
  <r>
    <s v="Andre Dawkins"/>
    <s v="dawkian01"/>
    <x v="4"/>
    <s v="RS"/>
    <x v="9"/>
    <n v="43"/>
    <n v="22"/>
    <n v="-11.3228645"/>
    <n v="-0.25218590000000002"/>
    <n v="-11.5750504"/>
    <n v="-10.63743798"/>
    <n v="0.15825169"/>
    <n v="-10.479186289999999"/>
    <n v="-11.83037676"/>
    <n v="-0.10856131400000001"/>
    <n v="-11.938938070000001"/>
    <n v="-0.102565477"/>
    <n v="-0.102565477"/>
    <n v="0"/>
    <n v="-9.2398898769999995"/>
    <n v="-4.1652753320000002"/>
    <n v="-13.40516521"/>
    <n v="-0.53445652399999999"/>
  </r>
  <r>
    <s v="Branden Dawson"/>
    <s v="dawsobr01"/>
    <x v="5"/>
    <s v="RS"/>
    <x v="19"/>
    <n v="58"/>
    <n v="29"/>
    <n v="-3.152947529"/>
    <n v="-16.121703400000001"/>
    <n v="-19.27465093"/>
    <n v="-2.8395341919999999"/>
    <n v="-15.302579619999999"/>
    <n v="-18.142113819999999"/>
    <n v="-3.299386046"/>
    <n v="-17.032571879999999"/>
    <n v="-20.331957930000002"/>
    <n v="-0.25722506499999997"/>
    <n v="-0.25722506499999997"/>
    <n v="0"/>
    <n v="-4.3553975740000004"/>
    <n v="-14.3170433"/>
    <n v="-18.672440869999999"/>
    <n v="-1.094537549"/>
  </r>
  <r>
    <s v="Austin Daye"/>
    <s v="dayeau01"/>
    <x v="3"/>
    <s v="PO"/>
    <x v="20"/>
    <n v="10"/>
    <n v="6"/>
    <n v="-21.5875357"/>
    <n v="2.723659574"/>
    <n v="-18.863876130000001"/>
    <n v="-0.95816901200000004"/>
    <n v="-10.44685142"/>
    <n v="-11.40502043"/>
    <n v="-18.625234129999999"/>
    <n v="0.171803705"/>
    <n v="-18.45343042"/>
    <n v="-4.8278540000000002E-2"/>
    <n v="0"/>
    <n v="-4.8278540000000002E-2"/>
    <n v="-11.370877009999999"/>
    <n v="2.294019257"/>
    <n v="-9.0768577490000002"/>
    <n v="-2.4340633340000002"/>
  </r>
  <r>
    <s v="Austin Daye"/>
    <s v="dayeau01"/>
    <x v="3"/>
    <s v="RS"/>
    <x v="20"/>
    <n v="232"/>
    <n v="115"/>
    <n v="1.4484526369999999"/>
    <n v="-2.9831923840000001"/>
    <n v="-1.5347397469999999"/>
    <n v="4.4888601010000002"/>
    <n v="-1.1678045020000001"/>
    <n v="3.3210556000000002"/>
    <n v="2.0688391300000002"/>
    <n v="-2.8694182170000002"/>
    <n v="-0.80057908799999999"/>
    <n v="0.114007681"/>
    <n v="0.114007681"/>
    <n v="0"/>
    <n v="1.3395129290000001"/>
    <n v="-1.911386625"/>
    <n v="-0.57187369600000004"/>
    <n v="-0.310853606"/>
  </r>
  <r>
    <s v="Austin Daye"/>
    <s v="dayeau01"/>
    <x v="3"/>
    <s v="RS"/>
    <x v="1"/>
    <n v="72"/>
    <n v="33"/>
    <n v="-2.196586167"/>
    <n v="-1.8927757030000001"/>
    <n v="-4.0893618700000003"/>
    <n v="-12.41022398"/>
    <n v="-3.254652884"/>
    <n v="-15.66487686"/>
    <n v="-4.495133278"/>
    <n v="-2.2896997250000002"/>
    <n v="-6.7848330030000001"/>
    <n v="-6.8030944999999995E-2"/>
    <n v="-6.8030944999999995E-2"/>
    <n v="0"/>
    <n v="-2.341825907"/>
    <n v="-3.0151019080000001"/>
    <n v="-5.3569278149999997"/>
    <n v="0.13847419899999999"/>
  </r>
  <r>
    <s v="Austin Daye"/>
    <s v="dayeau01"/>
    <x v="4"/>
    <s v="RS"/>
    <x v="7"/>
    <n v="157"/>
    <n v="76"/>
    <n v="-1.297466518"/>
    <n v="2.9628210959999999"/>
    <n v="1.6653545780000001"/>
    <n v="5.618478766"/>
    <n v="-1.1464096640000001"/>
    <n v="4.4720691019999999"/>
    <n v="6.1802219999999998E-2"/>
    <n v="2.286333666"/>
    <n v="2.3481358860000001"/>
    <n v="0.20129396399999999"/>
    <n v="0.20129396399999999"/>
    <n v="0"/>
    <n v="1.5921902610000001"/>
    <n v="0.38445894899999999"/>
    <n v="1.9766492099999999"/>
    <n v="1.7525216459999999"/>
  </r>
  <r>
    <s v="Austin Daye"/>
    <s v="dayeau01"/>
    <x v="4"/>
    <s v="RS"/>
    <x v="20"/>
    <n v="550"/>
    <n v="268"/>
    <n v="-4.7129943650000001"/>
    <n v="-1.3120706"/>
    <n v="-6.0250649660000004"/>
    <n v="-6.9273968679999998"/>
    <n v="-0.94677634200000005"/>
    <n v="-7.8741732100000004"/>
    <n v="-5.5284112270000003"/>
    <n v="-1.383529614"/>
    <n v="-6.9119408419999999"/>
    <n v="-0.57308340599999996"/>
    <n v="-0.57308340599999996"/>
    <n v="0"/>
    <n v="-5.3667626049999999"/>
    <n v="-1.239589831"/>
    <n v="-6.606352437"/>
    <n v="0.67508889900000002"/>
  </r>
  <r>
    <s v="Nando De Colo"/>
    <s v="decolna01"/>
    <x v="3"/>
    <s v="PO"/>
    <x v="1"/>
    <n v="8"/>
    <n v="4"/>
    <n v="-5.8815363500000002"/>
    <n v="-21.889854620000001"/>
    <n v="-27.771390969999999"/>
    <n v="8.1052474869999998"/>
    <n v="7.5515104879999999"/>
    <n v="15.65675798"/>
    <n v="-3.1630560459999999"/>
    <n v="-17.114546690000001"/>
    <n v="-20.277602739999999"/>
    <n v="-3.7354374000000003E-2"/>
    <n v="0"/>
    <n v="-3.7354374000000003E-2"/>
    <n v="-5.6063791109999999"/>
    <n v="-17.079700410000001"/>
    <n v="-22.68607952"/>
    <n v="1.162900692"/>
  </r>
  <r>
    <s v="Nando De Colo"/>
    <s v="decolna01"/>
    <x v="3"/>
    <s v="RS"/>
    <x v="20"/>
    <n v="607"/>
    <n v="301"/>
    <n v="0.57015920399999998"/>
    <n v="-1.7448532569999999"/>
    <n v="-1.1746940530000001"/>
    <n v="-2.5042375030000001"/>
    <n v="-0.82870144199999995"/>
    <n v="-3.332938945"/>
    <n v="-9.5685202999999996E-2"/>
    <n v="-1.7492438699999999"/>
    <n v="-1.844929072"/>
    <n v="0.14020860499999999"/>
    <n v="0.14020860499999999"/>
    <n v="0"/>
    <n v="-0.31263724599999998"/>
    <n v="-1.269150183"/>
    <n v="-1.5817874300000001"/>
    <n v="0.83960183700000002"/>
  </r>
  <r>
    <s v="Nando De Colo"/>
    <s v="decolna01"/>
    <x v="3"/>
    <s v="RS"/>
    <x v="1"/>
    <n v="379"/>
    <n v="193"/>
    <n v="0.603068622"/>
    <n v="-2.022889825"/>
    <n v="-1.4198212029999999"/>
    <n v="0.72315545800000003"/>
    <n v="-4.5113022530000002"/>
    <n v="-3.7881467949999998"/>
    <n v="0.62984351199999999"/>
    <n v="-2.6820186800000001"/>
    <n v="-2.0521751680000002"/>
    <n v="6.8972158000000006E-2"/>
    <n v="6.8972158000000006E-2"/>
    <n v="0"/>
    <n v="-0.81786819300000002"/>
    <n v="-2.732405934"/>
    <n v="-3.5502741279999999"/>
    <n v="0.36058342599999998"/>
  </r>
  <r>
    <s v="Dewayne Dedmon"/>
    <s v="dedmode01"/>
    <x v="3"/>
    <s v="RS"/>
    <x v="14"/>
    <n v="451"/>
    <n v="234"/>
    <n v="-1.268846938"/>
    <n v="0.44427064199999999"/>
    <n v="-0.82457629600000004"/>
    <n v="-2.1522591769999999"/>
    <n v="-0.409500696"/>
    <n v="-2.5617598720000001"/>
    <n v="-1.4684043200000001"/>
    <n v="0.34819870400000003"/>
    <n v="-1.1202056149999999"/>
    <n v="0.19442358400000001"/>
    <n v="0.19442358400000001"/>
    <n v="0"/>
    <n v="-1.50006591"/>
    <n v="0.58116391300000003"/>
    <n v="-0.91890199699999997"/>
    <n v="-7.5101221999999995E-2"/>
  </r>
  <r>
    <s v="Dewayne Dedmon"/>
    <s v="dedmode01"/>
    <x v="3"/>
    <s v="RS"/>
    <x v="18"/>
    <n v="313"/>
    <n v="150"/>
    <n v="-2.8838521859999999"/>
    <n v="2.6624460280000002"/>
    <n v="-0.22140615799999999"/>
    <n v="-5.3522020829999999"/>
    <n v="4.0497273409999996"/>
    <n v="-1.302474742"/>
    <n v="-3.5205695210000001"/>
    <n v="3.1831485769999999"/>
    <n v="-0.337420944"/>
    <n v="0.185512643"/>
    <n v="0.185512643"/>
    <n v="0"/>
    <n v="-4.1413648060000003"/>
    <n v="1.288329155"/>
    <n v="-2.853035652"/>
    <n v="0.45609086999999998"/>
  </r>
  <r>
    <s v="Dewayne Dedmon"/>
    <s v="dedmode01"/>
    <x v="3"/>
    <s v="RS"/>
    <x v="28"/>
    <n v="16"/>
    <n v="6"/>
    <n v="-3.7186646130000001"/>
    <n v="-11.62343476"/>
    <n v="-15.342099380000001"/>
    <n v="3.2357720149999998"/>
    <n v="-19.805924210000001"/>
    <n v="-16.570152190000002"/>
    <n v="-2.454785266"/>
    <n v="-14.084801029999999"/>
    <n v="-16.5395863"/>
    <n v="-4.2900496000000003E-2"/>
    <n v="-4.2900496000000003E-2"/>
    <n v="0"/>
    <n v="-0.78326901000000004"/>
    <n v="-13.18448731"/>
    <n v="-13.967756319999999"/>
    <n v="1.56283989"/>
  </r>
  <r>
    <s v="Dewayne Dedmon"/>
    <s v="dedmode01"/>
    <x v="4"/>
    <s v="RS"/>
    <x v="14"/>
    <n v="1684"/>
    <n v="845"/>
    <n v="-3.174954863"/>
    <n v="0.50511643299999998"/>
    <n v="-2.6698384310000001"/>
    <n v="-2.7953630359999999"/>
    <n v="5.7480757000000002"/>
    <n v="2.9527126639999999"/>
    <n v="-3.2411487029999999"/>
    <n v="1.676289025"/>
    <n v="-1.5648596779999999"/>
    <n v="0.51131550000000003"/>
    <n v="0.51131550000000003"/>
    <n v="0"/>
    <n v="-3.7039217610000001"/>
    <n v="0.78265020900000004"/>
    <n v="-2.9212715509999998"/>
    <n v="7.1130182E-2"/>
  </r>
  <r>
    <s v="Dewayne Dedmon"/>
    <s v="dedmode01"/>
    <x v="5"/>
    <s v="RS"/>
    <x v="14"/>
    <n v="1434"/>
    <n v="705"/>
    <n v="-0.80059103899999995"/>
    <n v="1.3434834980000001"/>
    <n v="0.54289245900000005"/>
    <n v="-1.7291489879999999"/>
    <n v="-0.31379909700000003"/>
    <n v="-2.0429480849999999"/>
    <n v="-1.024454829"/>
    <n v="1.089795794"/>
    <n v="6.5340966E-2"/>
    <n v="1.0158622639999999"/>
    <n v="1.0158622639999999"/>
    <n v="0"/>
    <n v="-1.6867999309999999"/>
    <n v="0.57786140200000002"/>
    <n v="-1.108938529"/>
    <n v="0.30967603700000002"/>
  </r>
  <r>
    <s v="Dewayne Dedmon"/>
    <s v="dedmode01"/>
    <x v="0"/>
    <s v="PO"/>
    <x v="20"/>
    <n v="201"/>
    <n v="97"/>
    <n v="-1.1150656210000001"/>
    <n v="0.15377953899999999"/>
    <n v="-0.96128608199999999"/>
    <n v="-9.9966065979999996"/>
    <n v="-0.65414882200000002"/>
    <n v="-10.650755419999999"/>
    <n v="-3.0955046930000001"/>
    <n v="-1.9969787999999999E-2"/>
    <n v="-3.1154744820000002"/>
    <n v="-1.8953959999999999E-2"/>
    <n v="0"/>
    <n v="-1.8953959999999999E-2"/>
    <n v="-2.394173544"/>
    <n v="-0.473087007"/>
    <n v="-2.8672605510000002"/>
    <n v="1.551445491"/>
  </r>
  <r>
    <s v="Dewayne Dedmon"/>
    <s v="dedmode01"/>
    <x v="0"/>
    <s v="RS"/>
    <x v="20"/>
    <n v="2650"/>
    <n v="1330"/>
    <n v="-1.4218924829999999"/>
    <n v="3.656451906"/>
    <n v="2.2345594229999999"/>
    <n v="-1.6300396049999999"/>
    <n v="4.9312411970000003"/>
    <n v="3.301201592"/>
    <n v="-1.586802066"/>
    <n v="4.0504932629999999"/>
    <n v="2.4636911970000002"/>
    <n v="3.5278969029999998"/>
    <n v="3.5278969029999998"/>
    <n v="0"/>
    <n v="-1.7580404060000001"/>
    <n v="4.0104235910000003"/>
    <n v="2.2523831849999998"/>
    <n v="-0.27550659399999999"/>
  </r>
  <r>
    <s v="Dewayne Dedmon"/>
    <s v="dedmode01"/>
    <x v="1"/>
    <s v="RS"/>
    <x v="7"/>
    <n v="3200"/>
    <n v="1542"/>
    <n v="-1.821418913"/>
    <n v="1.034963528"/>
    <n v="-0.78645538400000004"/>
    <n v="-6.7118164999999994E-2"/>
    <n v="0.88454673900000003"/>
    <n v="0.81742857400000002"/>
    <n v="-1.522958882"/>
    <n v="1.1110280800000001"/>
    <n v="-0.41193080199999998"/>
    <n v="1.840296146"/>
    <n v="1.840296146"/>
    <n v="0"/>
    <n v="-1.2903166239999999"/>
    <n v="0.50084815599999999"/>
    <n v="-0.78946846800000003"/>
    <n v="4.6955431999999998E-2"/>
  </r>
  <r>
    <s v="Dewayne Dedmon"/>
    <s v="dedmode01"/>
    <x v="2"/>
    <s v="RS"/>
    <x v="7"/>
    <n v="3482"/>
    <n v="1609"/>
    <n v="-1.310900239"/>
    <n v="1.5319587569999999"/>
    <n v="0.22105851800000001"/>
    <n v="0.94875308199999997"/>
    <n v="-0.97664552199999999"/>
    <n v="-2.7892440000000001E-2"/>
    <n v="-0.89165956199999996"/>
    <n v="1.1469820369999999"/>
    <n v="0.25532247499999999"/>
    <n v="2.4662048470000002"/>
    <n v="2.4662048470000002"/>
    <n v="0"/>
    <n v="-0.43195208400000001"/>
    <n v="1.1913712670000001"/>
    <n v="0.759419183"/>
    <n v="-3.7171255E-2"/>
  </r>
  <r>
    <s v="Bryce Dejean-Jones"/>
    <s v="dejeabr01"/>
    <x v="5"/>
    <s v="RS"/>
    <x v="17"/>
    <n v="560"/>
    <n v="279"/>
    <n v="-2.842453227"/>
    <n v="-0.29243067099999998"/>
    <n v="-3.134883898"/>
    <n v="-2.14331783"/>
    <n v="-2.3407579429999998"/>
    <n v="-4.4840757719999997"/>
    <n v="-2.8575739429999998"/>
    <n v="-0.71237831299999999"/>
    <n v="-3.5699522560000001"/>
    <n v="-0.116591272"/>
    <n v="-0.116591272"/>
    <n v="0"/>
    <n v="-3.1063055799999999"/>
    <n v="-0.69675538699999995"/>
    <n v="-3.803060967"/>
    <n v="-0.105052011"/>
  </r>
  <r>
    <s v="Sam Dekker"/>
    <s v="dekkesa01"/>
    <x v="5"/>
    <s v="RS"/>
    <x v="26"/>
    <n v="16"/>
    <n v="6"/>
    <n v="-5.7263910029999998"/>
    <n v="11.073071150000001"/>
    <n v="5.3466801510000002"/>
    <n v="-7.2349563300000002"/>
    <n v="-14.16658458"/>
    <n v="-21.401540910000001"/>
    <n v="-6.4015222940000003"/>
    <n v="6.5781982819999998"/>
    <n v="0.17667598700000001"/>
    <n v="9.0664830000000002E-3"/>
    <n v="9.0664830000000002E-3"/>
    <n v="0"/>
    <n v="-7.6061236819999998"/>
    <n v="6.3983073749999999"/>
    <n v="-1.207816306"/>
    <n v="1.1706874650000001"/>
  </r>
  <r>
    <s v="Sam Dekker"/>
    <s v="dekkesa01"/>
    <x v="0"/>
    <s v="PO"/>
    <x v="26"/>
    <n v="67"/>
    <n v="31"/>
    <n v="0.81067808100000005"/>
    <n v="-0.99535049900000006"/>
    <n v="-0.184672418"/>
    <n v="-7.7812949659999999"/>
    <n v="-10.907614049999999"/>
    <n v="-18.688909020000001"/>
    <n v="-1.0074311170000001"/>
    <n v="-3.1551832329999998"/>
    <n v="-4.162614349"/>
    <n v="-2.3052920000000001E-2"/>
    <n v="0"/>
    <n v="-2.3052920000000001E-2"/>
    <n v="2.6511421309999998"/>
    <n v="-4.1496660920000004"/>
    <n v="-1.4985239610000001"/>
    <n v="4.2218067999999997E-2"/>
  </r>
  <r>
    <s v="Sam Dekker"/>
    <s v="dekkesa01"/>
    <x v="0"/>
    <s v="RS"/>
    <x v="26"/>
    <n v="3004"/>
    <n v="1419"/>
    <n v="-0.34033187500000001"/>
    <n v="0.23096866599999999"/>
    <n v="-0.109363209"/>
    <n v="-0.56617644"/>
    <n v="-0.51213481199999999"/>
    <n v="-1.078311252"/>
    <n v="-0.497263593"/>
    <n v="8.0028479E-2"/>
    <n v="-0.41723511400000002"/>
    <n v="1.68129526"/>
    <n v="1.68129526"/>
    <n v="0"/>
    <n v="0.105570765"/>
    <n v="-0.670253247"/>
    <n v="-0.56468248200000004"/>
    <n v="-0.43940622800000001"/>
  </r>
  <r>
    <s v="Sam Dekker"/>
    <s v="dekkesa01"/>
    <x v="1"/>
    <s v="RS"/>
    <x v="19"/>
    <n v="1898"/>
    <n v="883"/>
    <n v="-2.07668623"/>
    <n v="0.27299105899999998"/>
    <n v="-1.803695171"/>
    <n v="-0.115380353"/>
    <n v="3.0741588000000002"/>
    <n v="2.9587784469999998"/>
    <n v="-1.826652782"/>
    <n v="0.89290943899999997"/>
    <n v="-0.93374334299999995"/>
    <n v="0.81456664099999998"/>
    <n v="0.81456664099999998"/>
    <n v="0"/>
    <n v="-1.8648703010000001"/>
    <n v="-0.77347682500000003"/>
    <n v="-2.6383471260000002"/>
    <n v="-0.444796937"/>
  </r>
  <r>
    <s v="Sam Dekker"/>
    <s v="dekkesa01"/>
    <x v="2"/>
    <s v="RS"/>
    <x v="25"/>
    <n v="1330"/>
    <n v="619"/>
    <n v="-1.6909363340000001"/>
    <n v="-1.641060333"/>
    <n v="-3.3319966669999999"/>
    <n v="-0.40386877300000001"/>
    <n v="-0.55743341300000004"/>
    <n v="-0.96130218599999995"/>
    <n v="-1.53711924"/>
    <n v="-1.471854725"/>
    <n v="-3.008973965"/>
    <n v="-8.1165183000000002E-2"/>
    <n v="-8.1165183000000002E-2"/>
    <n v="0"/>
    <n v="-1.205322367"/>
    <n v="-2.2413619840000001"/>
    <n v="-3.446684351"/>
    <n v="-0.77551908999999997"/>
  </r>
  <r>
    <s v="Sam Dekker"/>
    <s v="dekkesa01"/>
    <x v="2"/>
    <s v="RS"/>
    <x v="10"/>
    <n v="353"/>
    <n v="169"/>
    <n v="-1.169222832"/>
    <n v="-3.356516563"/>
    <n v="-4.5257393950000004"/>
    <n v="1.786203744"/>
    <n v="-2.3860954670000001"/>
    <n v="-0.59989172300000004"/>
    <n v="-0.59687458599999998"/>
    <n v="-3.241343606"/>
    <n v="-3.8382181910000002"/>
    <n v="-9.3425846000000007E-2"/>
    <n v="-9.3425846000000007E-2"/>
    <n v="0"/>
    <n v="-0.76360977900000004"/>
    <n v="-2.6451834490000001"/>
    <n v="-3.408793228"/>
    <n v="-0.43930425000000001"/>
  </r>
  <r>
    <s v="Malcolm Delaney"/>
    <s v="delanma01"/>
    <x v="0"/>
    <s v="PO"/>
    <x v="7"/>
    <n v="8"/>
    <n v="3"/>
    <n v="41.848279570000003"/>
    <n v="1.7269911410000001"/>
    <n v="43.575270709999998"/>
    <n v="10.19052374"/>
    <n v="-0.27580328199999998"/>
    <n v="9.9147204549999994"/>
    <n v="37.715320679999998"/>
    <n v="1.387532255"/>
    <n v="39.102852929999997"/>
    <n v="6.5608598000000004E-2"/>
    <n v="0"/>
    <n v="6.5608598000000004E-2"/>
    <n v="24.827145229999999"/>
    <n v="-1.340417548"/>
    <n v="23.486727680000001"/>
    <n v="-0.672959313"/>
  </r>
  <r>
    <s v="Malcolm Delaney"/>
    <s v="delanma01"/>
    <x v="0"/>
    <s v="RS"/>
    <x v="7"/>
    <n v="2562"/>
    <n v="1248"/>
    <n v="-3.454292889"/>
    <n v="-0.41659299999999999"/>
    <n v="-3.8708858890000002"/>
    <n v="-2.3303158659999998"/>
    <n v="2.9001107269999999"/>
    <n v="0.56979486099999999"/>
    <n v="-3.3910815510000001"/>
    <n v="0.21614391499999999"/>
    <n v="-3.1749376360000001"/>
    <n v="-0.26953437699999999"/>
    <n v="-0.26953437699999999"/>
    <n v="0"/>
    <n v="-3.6921683380000001"/>
    <n v="-0.34518065199999998"/>
    <n v="-4.037348991"/>
    <n v="-0.37558234099999999"/>
  </r>
  <r>
    <s v="Malcolm Delaney"/>
    <s v="delanma01"/>
    <x v="1"/>
    <s v="RS"/>
    <x v="7"/>
    <n v="2108"/>
    <n v="1014"/>
    <n v="-1.2393025070000001"/>
    <n v="-5.2249182999999998E-2"/>
    <n v="-1.2915516899999999"/>
    <n v="-2.1036615250000001"/>
    <n v="0.96617897500000005"/>
    <n v="-1.1374825500000001"/>
    <n v="-1.4521202959999999"/>
    <n v="0.17004022699999999"/>
    <n v="-1.282080069"/>
    <n v="0.75937028399999995"/>
    <n v="0.75937028399999995"/>
    <n v="0"/>
    <n v="-1.20684861"/>
    <n v="-0.66391054299999996"/>
    <n v="-1.8707591530000001"/>
    <n v="-6.2075660000000003E-3"/>
  </r>
  <r>
    <s v="Angel Delgado"/>
    <s v="delgaan01"/>
    <x v="2"/>
    <s v="RS"/>
    <x v="19"/>
    <n v="33"/>
    <n v="15"/>
    <n v="-5.9349421749999998"/>
    <n v="7.0710526409999996"/>
    <n v="1.1361104660000001"/>
    <n v="-17.868472220000001"/>
    <n v="20.35234741"/>
    <n v="2.483875195"/>
    <n v="-8.7435799860000003"/>
    <n v="10.361886480000001"/>
    <n v="1.6183064979999999"/>
    <n v="3.3324858999999998E-2"/>
    <n v="3.3324858999999998E-2"/>
    <n v="0"/>
    <n v="-4.8288929190000003"/>
    <n v="7.9116808780000003"/>
    <n v="3.0827879579999999"/>
    <n v="-0.32250290300000001"/>
  </r>
  <r>
    <s v="Matthew Dellavedova"/>
    <s v="dellama01"/>
    <x v="3"/>
    <s v="RS"/>
    <x v="10"/>
    <n v="2542"/>
    <n v="1271"/>
    <n v="0.60601033500000001"/>
    <n v="-0.55321529700000005"/>
    <n v="5.2795038000000002E-2"/>
    <n v="1.9420399820000001"/>
    <n v="4.8460721690000002"/>
    <n v="6.788112151"/>
    <n v="0.94074831999999997"/>
    <n v="0.57056255600000005"/>
    <n v="1.511310876"/>
    <n v="2.7701668019999999"/>
    <n v="2.7701668019999999"/>
    <n v="0"/>
    <n v="0.352886906"/>
    <n v="-0.17326813999999999"/>
    <n v="0.17961876700000001"/>
    <n v="0.23808596100000001"/>
  </r>
  <r>
    <s v="Matthew Dellavedova"/>
    <s v="dellama01"/>
    <x v="4"/>
    <s v="PO"/>
    <x v="10"/>
    <n v="970"/>
    <n v="497"/>
    <n v="-1.1310455479999999"/>
    <n v="0.99645158199999995"/>
    <n v="-0.13459396600000001"/>
    <n v="-3.077370406"/>
    <n v="8.0238943169999999"/>
    <n v="4.946523912"/>
    <n v="-1.707259064"/>
    <n v="2.470678607"/>
    <n v="0.76341954400000001"/>
    <n v="0.92588063499999995"/>
    <n v="0"/>
    <n v="0.92588063499999995"/>
    <n v="0.505398652"/>
    <n v="2.1853919940000002"/>
    <n v="2.690790647"/>
    <n v="0.73997422400000001"/>
  </r>
  <r>
    <s v="Matthew Dellavedova"/>
    <s v="dellama01"/>
    <x v="4"/>
    <s v="RS"/>
    <x v="10"/>
    <n v="2686"/>
    <n v="1380"/>
    <n v="0.101842822"/>
    <n v="-1.9369946950000001"/>
    <n v="-1.835151873"/>
    <n v="-2.456399158"/>
    <n v="-0.69540995000000005"/>
    <n v="-3.1518091080000001"/>
    <n v="-0.49154089299999998"/>
    <n v="-1.797159159"/>
    <n v="-2.2887000510000002"/>
    <n v="0.32140777300000001"/>
    <n v="0.32140777300000001"/>
    <n v="0"/>
    <n v="-4.9452586999999999E-2"/>
    <n v="-1.4648629150000001"/>
    <n v="-1.5143155020000001"/>
    <n v="-0.99867050000000002"/>
  </r>
  <r>
    <s v="Matthew Dellavedova"/>
    <s v="dellama01"/>
    <x v="5"/>
    <s v="PO"/>
    <x v="10"/>
    <n v="471"/>
    <n v="241"/>
    <n v="1.220231399"/>
    <n v="-4.894800321"/>
    <n v="-3.6745689229999998"/>
    <n v="-4.7969657950000002"/>
    <n v="8.5156147000000001E-2"/>
    <n v="-4.711809648"/>
    <n v="-0.125361682"/>
    <n v="-4.194808943"/>
    <n v="-4.3201706250000003"/>
    <n v="-0.19874620400000001"/>
    <n v="0"/>
    <n v="-0.19874620400000001"/>
    <n v="0.61169518000000001"/>
    <n v="-4.4993352309999999"/>
    <n v="-3.8876400499999999"/>
    <n v="-0.17849621299999999"/>
  </r>
  <r>
    <s v="Matthew Dellavedova"/>
    <s v="dellama01"/>
    <x v="5"/>
    <s v="RS"/>
    <x v="10"/>
    <n v="3703"/>
    <n v="1867"/>
    <n v="0.42310652300000001"/>
    <n v="0.15907359500000001"/>
    <n v="0.58218011800000002"/>
    <n v="0.61359740200000001"/>
    <n v="4.2654508949999999"/>
    <n v="4.8790482969999998"/>
    <n v="0.449679773"/>
    <n v="1.0033047310000001"/>
    <n v="1.452984504"/>
    <n v="3.9891178639999998"/>
    <n v="3.9891178639999998"/>
    <n v="0"/>
    <n v="0.74633728499999996"/>
    <n v="0.86204603700000004"/>
    <n v="1.6083833219999999"/>
    <n v="-0.35162213399999998"/>
  </r>
  <r>
    <s v="Matthew Dellavedova"/>
    <s v="dellama01"/>
    <x v="0"/>
    <s v="PO"/>
    <x v="11"/>
    <n v="296"/>
    <n v="159"/>
    <n v="-3.2364945039999999"/>
    <n v="2.9585630890000001"/>
    <n v="-0.27793141500000001"/>
    <n v="-7.9869487259999996"/>
    <n v="6.3860560230000001"/>
    <n v="-1.600892703"/>
    <n v="-4.3554341289999998"/>
    <n v="3.7703046339999999"/>
    <n v="-0.585129495"/>
    <n v="0.175891884"/>
    <n v="0"/>
    <n v="0.175891884"/>
    <n v="-5.8724289350000003"/>
    <n v="2.5149680609999998"/>
    <n v="-3.357460874"/>
    <n v="-2.7910138560000002"/>
  </r>
  <r>
    <s v="Matthew Dellavedova"/>
    <s v="dellama01"/>
    <x v="0"/>
    <s v="RS"/>
    <x v="11"/>
    <n v="3996"/>
    <n v="1986"/>
    <n v="-0.71336432000000005"/>
    <n v="-2.3556953960000002"/>
    <n v="-3.0690597159999999"/>
    <n v="-1.8968346890000001"/>
    <n v="-0.79725812900000004"/>
    <n v="-2.694092817"/>
    <n v="-1.0132372599999999"/>
    <n v="-2.1606107890000001"/>
    <n v="-3.1738480490000001"/>
    <n v="-0.43118864899999998"/>
    <n v="-0.43118864899999998"/>
    <n v="0"/>
    <n v="-1.0423268880000001"/>
    <n v="-1.8107673449999999"/>
    <n v="-2.8530942330000002"/>
    <n v="0.39320673"/>
  </r>
  <r>
    <s v="Matthew Dellavedova"/>
    <s v="dellama01"/>
    <x v="1"/>
    <s v="PO"/>
    <x v="11"/>
    <n v="161"/>
    <n v="78"/>
    <n v="-0.51476655000000004"/>
    <n v="3.2753236179999998"/>
    <n v="2.7605570679999998"/>
    <n v="-8.3996547150000005"/>
    <n v="7.8494130139999996"/>
    <n v="-0.55024170100000003"/>
    <n v="-2.3140486729999998"/>
    <n v="4.4660456799999997"/>
    <n v="2.1519970069999999"/>
    <n v="0.20078378"/>
    <n v="0"/>
    <n v="0.20078378"/>
    <n v="-0.438236393"/>
    <n v="0.64669947999999999"/>
    <n v="0.20846308799999999"/>
    <n v="-0.199653567"/>
  </r>
  <r>
    <s v="Matthew Dellavedova"/>
    <s v="dellama01"/>
    <x v="1"/>
    <s v="RS"/>
    <x v="11"/>
    <n v="1439"/>
    <n v="712"/>
    <n v="-1.1062184799999999"/>
    <n v="-3.9781993450000002"/>
    <n v="-5.0844178250000001"/>
    <n v="-2.1301719590000001"/>
    <n v="-2.8236583990000002"/>
    <n v="-4.9538303580000003"/>
    <n v="-1.4121505729999999"/>
    <n v="-3.9590992209999998"/>
    <n v="-5.3712497939999997"/>
    <n v="-0.94693109099999995"/>
    <n v="-0.94693109099999995"/>
    <n v="0"/>
    <n v="-1.5995497700000001"/>
    <n v="-3.5588204280000002"/>
    <n v="-5.1583701980000001"/>
    <n v="-0.54904849300000003"/>
  </r>
  <r>
    <s v="Matthew Dellavedova"/>
    <s v="dellama01"/>
    <x v="2"/>
    <s v="RS"/>
    <x v="10"/>
    <n v="1480"/>
    <n v="715"/>
    <n v="1.124805898"/>
    <n v="-2.5974081789999999"/>
    <n v="-1.4726022809999999"/>
    <n v="-1.472853602"/>
    <n v="2.682828174"/>
    <n v="1.2099745710000001"/>
    <n v="0.69374219100000001"/>
    <n v="-1.545363646"/>
    <n v="-0.85162145499999997"/>
    <n v="0.69406068499999996"/>
    <n v="0.69406068499999996"/>
    <n v="0"/>
    <n v="0.14897649499999999"/>
    <n v="-2.4723173350000001"/>
    <n v="-2.3233408409999998"/>
    <n v="0.22743939899999999"/>
  </r>
  <r>
    <s v="Matthew Dellavedova"/>
    <s v="dellama01"/>
    <x v="2"/>
    <s v="RS"/>
    <x v="11"/>
    <n v="224"/>
    <n v="97"/>
    <n v="-1.4949580389999999"/>
    <n v="4.1243323299999997"/>
    <n v="2.629374291"/>
    <n v="-11.23200847"/>
    <n v="7.6654925379999996"/>
    <n v="-3.566515935"/>
    <n v="-3.7004695289999998"/>
    <n v="4.9930870379999996"/>
    <n v="1.2926175090000001"/>
    <n v="0.20376649199999999"/>
    <n v="0.20376649199999999"/>
    <n v="0"/>
    <n v="-2.8651973329999998"/>
    <n v="2.5470970409999998"/>
    <n v="-0.31810029200000001"/>
    <n v="1.884656976"/>
  </r>
  <r>
    <s v="Luol Deng"/>
    <s v="denglu01"/>
    <x v="3"/>
    <s v="RS"/>
    <x v="21"/>
    <n v="1647"/>
    <n v="860"/>
    <n v="1.5567421050000001"/>
    <n v="0.48079623999999999"/>
    <n v="2.0375383450000002"/>
    <n v="-3.102505238"/>
    <n v="1.9183218849999999"/>
    <n v="-1.1841833530000001"/>
    <n v="0.75655025899999995"/>
    <n v="0.745406507"/>
    <n v="1.501956767"/>
    <n v="1.861462816"/>
    <n v="1.861462816"/>
    <n v="0"/>
    <n v="-0.70009613599999998"/>
    <n v="1.4877716830000001"/>
    <n v="0.78767554799999995"/>
    <n v="-0.21473245499999999"/>
  </r>
  <r>
    <s v="Luol Deng"/>
    <s v="denglu01"/>
    <x v="3"/>
    <s v="RS"/>
    <x v="10"/>
    <n v="2642"/>
    <n v="1353"/>
    <n v="-0.391662434"/>
    <n v="0.66962620299999998"/>
    <n v="0.27796376900000003"/>
    <n v="1.4233715650000001"/>
    <n v="-0.41781744199999998"/>
    <n v="1.0055541219999999"/>
    <n v="-2.2412909999999999E-3"/>
    <n v="0.509100102"/>
    <n v="0.50685881200000005"/>
    <n v="2.2489877379999998"/>
    <n v="2.2489877379999998"/>
    <n v="0"/>
    <n v="-7.2573483999999994E-2"/>
    <n v="0.22034297999999999"/>
    <n v="0.147769496"/>
    <n v="3.3112529000000002E-2"/>
  </r>
  <r>
    <s v="Luol Deng"/>
    <s v="denglu01"/>
    <x v="4"/>
    <s v="RS"/>
    <x v="9"/>
    <n v="4651"/>
    <n v="2421"/>
    <n v="0.60915016399999999"/>
    <n v="0.46665436599999999"/>
    <n v="1.0758045300000001"/>
    <n v="5.851373605"/>
    <n v="-2.2899923200000001"/>
    <n v="3.5613812839999999"/>
    <n v="1.7578031890000001"/>
    <n v="-6.0433159E-2"/>
    <n v="1.6973700300000001"/>
    <n v="5.4899689509999998"/>
    <n v="5.4899689509999998"/>
    <n v="0"/>
    <n v="1.6604351100000001"/>
    <n v="-0.127613376"/>
    <n v="1.5328217340000001"/>
    <n v="-5.9294511000000001E-2"/>
  </r>
  <r>
    <s v="Luol Deng"/>
    <s v="denglu01"/>
    <x v="5"/>
    <s v="PO"/>
    <x v="9"/>
    <n v="945"/>
    <n v="495"/>
    <n v="0.90129407399999995"/>
    <n v="3.77333286"/>
    <n v="4.674626934"/>
    <n v="2.0462604899999999"/>
    <n v="5.2171553959999999"/>
    <n v="7.2634158859999998"/>
    <n v="1.1862341590000001"/>
    <n v="4.2374473200000002"/>
    <n v="5.4236814799999999"/>
    <n v="2.1515112869999999"/>
    <n v="0"/>
    <n v="2.1515112869999999"/>
    <n v="0.98126724799999998"/>
    <n v="3.0625042950000001"/>
    <n v="4.0437715430000001"/>
    <n v="1.0059944300000001"/>
  </r>
  <r>
    <s v="Luol Deng"/>
    <s v="denglu01"/>
    <x v="5"/>
    <s v="RS"/>
    <x v="9"/>
    <n v="4799"/>
    <n v="2394"/>
    <n v="0.42301070899999998"/>
    <n v="0.37827444100000002"/>
    <n v="0.80128515"/>
    <n v="-1.0933078270000001"/>
    <n v="-0.449000917"/>
    <n v="-1.5423087440000001"/>
    <n v="0.13143144200000001"/>
    <n v="0.20640872099999999"/>
    <n v="0.33784016300000003"/>
    <n v="3.7767533200000001"/>
    <n v="3.7767533200000001"/>
    <n v="0"/>
    <n v="0.233847955"/>
    <n v="0.52502478200000002"/>
    <n v="0.75887273700000002"/>
    <n v="0.13490537499999999"/>
  </r>
  <r>
    <s v="Luol Deng"/>
    <s v="denglu01"/>
    <x v="0"/>
    <s v="RS"/>
    <x v="29"/>
    <n v="3085"/>
    <n v="1486"/>
    <n v="-1.549528418"/>
    <n v="0.22235009999999999"/>
    <n v="-1.3271783180000001"/>
    <n v="-2.389336117"/>
    <n v="2.0084824569999999"/>
    <n v="-0.38085365999999998"/>
    <n v="-1.8035790270000001"/>
    <n v="0.65972186099999997"/>
    <n v="-1.143857165"/>
    <n v="1.2129137409999999"/>
    <n v="1.2129137409999999"/>
    <n v="0"/>
    <n v="-1.5207269489999999"/>
    <n v="0.33666411299999999"/>
    <n v="-1.1840628360000001"/>
    <n v="-0.38625541200000002"/>
  </r>
  <r>
    <s v="Luol Deng"/>
    <s v="denglu01"/>
    <x v="1"/>
    <s v="RS"/>
    <x v="29"/>
    <n v="29"/>
    <n v="13"/>
    <n v="-9.0382343729999999"/>
    <n v="19.898636419999999"/>
    <n v="10.86040204"/>
    <n v="-10.01064195"/>
    <n v="-7.0855382669999996"/>
    <n v="-17.096180220000001"/>
    <n v="-9.7831150729999994"/>
    <n v="15.45823944"/>
    <n v="5.6751243669999996"/>
    <n v="5.5758173000000001E-2"/>
    <n v="5.5758173000000001E-2"/>
    <n v="0"/>
    <n v="-9.3722495129999999"/>
    <n v="13.039420529999999"/>
    <n v="3.6671710219999998"/>
    <n v="-0.21711327999999999"/>
  </r>
  <r>
    <s v="Luol Deng"/>
    <s v="denglu01"/>
    <x v="2"/>
    <s v="RS"/>
    <x v="13"/>
    <n v="824"/>
    <n v="392"/>
    <n v="1.5645830700000001"/>
    <n v="-3.7783517000000003E-2"/>
    <n v="1.526799553"/>
    <n v="4.1762475769999998"/>
    <n v="4.2102773530000004"/>
    <n v="8.3865249300000002"/>
    <n v="2.1917958319999999"/>
    <n v="0.88143737700000002"/>
    <n v="3.0732332090000001"/>
    <n v="1.1596218599999999"/>
    <n v="1.1596218599999999"/>
    <n v="0"/>
    <n v="1.7617711979999999"/>
    <n v="0.12987821999999999"/>
    <n v="1.8916494180000001"/>
    <n v="-0.43888634599999998"/>
  </r>
  <r>
    <s v="DeMar DeRozan"/>
    <s v="derozde01"/>
    <x v="3"/>
    <s v="PO"/>
    <x v="1"/>
    <n v="525"/>
    <n v="282"/>
    <n v="2.8374741910000001"/>
    <n v="-2.1164282879999998"/>
    <n v="0.72104590300000004"/>
    <n v="4.814872716"/>
    <n v="-12.39287566"/>
    <n v="-7.5780029400000002"/>
    <n v="3.4031988179999999"/>
    <n v="-4.3274830629999999"/>
    <n v="-0.92428424600000003"/>
    <n v="0.267063934"/>
    <n v="0"/>
    <n v="0.267063934"/>
    <n v="-0.79435466799999999"/>
    <n v="-4.6474178400000001"/>
    <n v="-5.4417725079999997"/>
    <n v="-1.3192495609999999"/>
  </r>
  <r>
    <s v="DeMar DeRozan"/>
    <s v="derozde01"/>
    <x v="3"/>
    <s v="RS"/>
    <x v="1"/>
    <n v="5786"/>
    <n v="3017"/>
    <n v="1.90701349"/>
    <n v="-1.467469857"/>
    <n v="0.43954363299999999"/>
    <n v="0.54147695500000004"/>
    <n v="-0.46928549200000003"/>
    <n v="7.2191462999999997E-2"/>
    <n v="1.7210980389999999"/>
    <n v="-1.344992011"/>
    <n v="0.37610602900000001"/>
    <n v="4.7490694830000004"/>
    <n v="4.7490694830000004"/>
    <n v="0"/>
    <n v="1.8455301669999999"/>
    <n v="-1.1262864829999999"/>
    <n v="0.71924368400000005"/>
    <n v="-1.2530182949999999"/>
  </r>
  <r>
    <s v="DeMar DeRozan"/>
    <s v="derozde01"/>
    <x v="4"/>
    <s v="PO"/>
    <x v="1"/>
    <n v="315"/>
    <n v="159"/>
    <n v="1.8847136289999999"/>
    <n v="-4.4183465670000004"/>
    <n v="-2.5336329379999998"/>
    <n v="13.867543639999999"/>
    <n v="-11.91819939"/>
    <n v="1.94934425"/>
    <n v="4.5803271519999997"/>
    <n v="-6.1028229850000004"/>
    <n v="-1.522495833"/>
    <n v="0.101888822"/>
    <n v="0"/>
    <n v="0.101888822"/>
    <n v="4.3612990429999998"/>
    <n v="-7.755219351"/>
    <n v="-3.3939203080000002"/>
    <n v="-0.76226342999999996"/>
  </r>
  <r>
    <s v="DeMar DeRozan"/>
    <s v="derozde01"/>
    <x v="4"/>
    <s v="RS"/>
    <x v="1"/>
    <n v="4100"/>
    <n v="2100"/>
    <n v="0.15734631600000001"/>
    <n v="-1.751690535"/>
    <n v="-1.59434422"/>
    <n v="-1.1568751719999999"/>
    <n v="1.4973629509999999"/>
    <n v="0.34048777899999999"/>
    <n v="-0.208713178"/>
    <n v="-1.15269208"/>
    <n v="-1.361405258"/>
    <n v="1.482174624"/>
    <n v="1.482174624"/>
    <n v="0"/>
    <n v="0.53668195299999999"/>
    <n v="-1.34519385"/>
    <n v="-0.80851189700000003"/>
    <n v="-0.36053421899999999"/>
  </r>
  <r>
    <s v="DeMar DeRozan"/>
    <s v="derozde01"/>
    <x v="5"/>
    <s v="PO"/>
    <x v="1"/>
    <n v="1425"/>
    <n v="746"/>
    <n v="-1.126132259"/>
    <n v="-3.3101451059999998"/>
    <n v="-4.4362773649999996"/>
    <n v="-1.997915152"/>
    <n v="-2.5325799130000002"/>
    <n v="-4.5304950650000002"/>
    <n v="-1.3509875099999999"/>
    <n v="-3.3284573110000002"/>
    <n v="-4.6794448209999997"/>
    <n v="-0.76184814499999998"/>
    <n v="0"/>
    <n v="-0.76184814499999998"/>
    <n v="-1.57264347"/>
    <n v="-3.6794839939999999"/>
    <n v="-5.252127464"/>
    <n v="0.55924390700000004"/>
  </r>
  <r>
    <s v="DeMar DeRozan"/>
    <s v="derozde01"/>
    <x v="5"/>
    <s v="RS"/>
    <x v="1"/>
    <n v="5509"/>
    <n v="2804"/>
    <n v="3.4272190330000001"/>
    <n v="-2.7292454300000002"/>
    <n v="0.69797360200000003"/>
    <n v="-1.065685244"/>
    <n v="-3.5830689759999999"/>
    <n v="-4.6487542199999998"/>
    <n v="2.6524864739999998"/>
    <n v="-3.095743353"/>
    <n v="-0.44325687899999999"/>
    <n v="3.2850816759999999"/>
    <n v="3.2850816759999999"/>
    <n v="0"/>
    <n v="2.1184885279999999"/>
    <n v="-2.57120755"/>
    <n v="-0.45271902200000003"/>
    <n v="-0.44255719199999999"/>
  </r>
  <r>
    <s v="DeMar DeRozan"/>
    <s v="derozde01"/>
    <x v="0"/>
    <s v="PO"/>
    <x v="1"/>
    <n v="723"/>
    <n v="373"/>
    <n v="1.2960847550000001"/>
    <n v="-1.405551765"/>
    <n v="-0.10946701"/>
    <n v="-9.3904109709999997"/>
    <n v="1.1986508250000001"/>
    <n v="-8.1917601470000001"/>
    <n v="-0.82072946800000002"/>
    <n v="-1.004911168"/>
    <n v="-1.8256406350000001"/>
    <n v="0.17989335400000001"/>
    <n v="0"/>
    <n v="0.17989335400000001"/>
    <n v="-3.754960268"/>
    <n v="-0.67206306400000004"/>
    <n v="-4.4270233320000001"/>
    <n v="-0.81618572"/>
  </r>
  <r>
    <s v="DeMar DeRozan"/>
    <s v="derozde01"/>
    <x v="0"/>
    <s v="RS"/>
    <x v="1"/>
    <n v="5263"/>
    <n v="2620"/>
    <n v="3.2958848430000001"/>
    <n v="-1.6843624239999999"/>
    <n v="1.6115224189999999"/>
    <n v="-1.3217588149999999"/>
    <n v="-2.9301164000000002"/>
    <n v="-4.2518752150000001"/>
    <n v="2.503249228"/>
    <n v="-2.0473307439999999"/>
    <n v="0.45591848400000001"/>
    <n v="4.2756402089999996"/>
    <n v="4.2756402089999996"/>
    <n v="0"/>
    <n v="2.2231727000000001"/>
    <n v="-2.2580220569999998"/>
    <n v="-3.4849355999999998E-2"/>
    <n v="-0.22404054500000001"/>
  </r>
  <r>
    <s v="DeMar DeRozan"/>
    <s v="derozde01"/>
    <x v="1"/>
    <s v="PO"/>
    <x v="1"/>
    <n v="718"/>
    <n v="354"/>
    <n v="2.3049098250000002"/>
    <n v="-6.4970665319999998"/>
    <n v="-4.1921567069999996"/>
    <n v="-10.25692561"/>
    <n v="-3.1089086899999998"/>
    <n v="-13.3658343"/>
    <n v="-0.31788786699999999"/>
    <n v="-6.1339550259999998"/>
    <n v="-6.4518428940000003"/>
    <n v="-0.70214624699999995"/>
    <n v="0"/>
    <n v="-0.70214624699999995"/>
    <n v="-3.0770539060000002"/>
    <n v="-6.0213348880000002"/>
    <n v="-9.0983887939999999"/>
    <n v="1.780355071"/>
  </r>
  <r>
    <s v="DeMar DeRozan"/>
    <s v="derozde01"/>
    <x v="1"/>
    <s v="RS"/>
    <x v="1"/>
    <n v="5618"/>
    <n v="2711"/>
    <n v="3.8964357509999998"/>
    <n v="-1.657303518"/>
    <n v="2.2391322329999999"/>
    <n v="3.428226027"/>
    <n v="-0.92932277399999996"/>
    <n v="2.498903254"/>
    <n v="3.9164778710000001"/>
    <n v="-1.6180364679999999"/>
    <n v="2.298441403"/>
    <n v="7.0072182119999997"/>
    <n v="7.0072182119999997"/>
    <n v="0"/>
    <n v="4.0617776079999999"/>
    <n v="-1.393655007"/>
    <n v="2.6681226009999999"/>
    <n v="0.34741059400000002"/>
  </r>
  <r>
    <s v="DeMar DeRozan"/>
    <s v="derozde01"/>
    <x v="2"/>
    <s v="PO"/>
    <x v="20"/>
    <n v="488"/>
    <n v="251"/>
    <n v="4.0663461099999996"/>
    <n v="-0.38597747500000001"/>
    <n v="3.6803686350000002"/>
    <n v="3.1986905650000002"/>
    <n v="-13.13802899"/>
    <n v="-9.9393384240000007"/>
    <n v="4.0150940229999996"/>
    <n v="-3.09045915"/>
    <n v="0.92463487200000005"/>
    <n v="0.47904614899999998"/>
    <n v="0"/>
    <n v="0.47904614899999998"/>
    <n v="1.8308851230000001"/>
    <n v="-3.0406946490000002"/>
    <n v="-1.209809527"/>
    <n v="-1.2875792180000001"/>
  </r>
  <r>
    <s v="DeMar DeRozan"/>
    <s v="derozde01"/>
    <x v="2"/>
    <s v="RS"/>
    <x v="20"/>
    <n v="5506"/>
    <n v="2688"/>
    <n v="1.6618589260000001"/>
    <n v="-0.82762437099999997"/>
    <n v="0.83423455499999999"/>
    <n v="-1.5951482889999999"/>
    <n v="-0.93597445499999998"/>
    <n v="-2.5311227440000001"/>
    <n v="1.0190873279999999"/>
    <n v="-0.90658013400000004"/>
    <n v="0.112507194"/>
    <n v="3.8910096460000001"/>
    <n v="3.8910096460000001"/>
    <n v="0"/>
    <n v="0.64026490599999997"/>
    <n v="-0.91640504099999998"/>
    <n v="-0.27614013500000001"/>
    <n v="-0.90039529100000004"/>
  </r>
  <r>
    <s v="Marcus Derrickson"/>
    <s v="derrima01"/>
    <x v="2"/>
    <s v="RS"/>
    <x v="28"/>
    <n v="138"/>
    <n v="67"/>
    <n v="7.3117008109999997"/>
    <n v="0.732942121"/>
    <n v="8.0446429320000004"/>
    <n v="-3.0009583040000001"/>
    <n v="1.6914916579999999"/>
    <n v="-1.309466646"/>
    <n v="5.4468820400000002"/>
    <n v="0.88215452699999997"/>
    <n v="6.3290365670000002"/>
    <n v="0.31224367800000002"/>
    <n v="0.31224367800000002"/>
    <n v="0"/>
    <n v="4.8451908789999996"/>
    <n v="-0.38841551299999999"/>
    <n v="4.4567753659999996"/>
    <n v="0.62107789099999999"/>
  </r>
  <r>
    <s v="Cheick Diallo"/>
    <s v="diallch01"/>
    <x v="0"/>
    <s v="RS"/>
    <x v="17"/>
    <n v="421"/>
    <n v="199"/>
    <n v="-3.101788547"/>
    <n v="-3.4842422929999999"/>
    <n v="-6.5860308400000003"/>
    <n v="-1.4909473"/>
    <n v="-5.1833443079999997"/>
    <n v="-6.6742916079999999"/>
    <n v="-2.8818629310000001"/>
    <n v="-4.0382663870000002"/>
    <n v="-6.9201293179999999"/>
    <n v="-0.42239845100000001"/>
    <n v="-0.42239845100000001"/>
    <n v="0"/>
    <n v="-2.563370736"/>
    <n v="-3.4150774429999999"/>
    <n v="-5.9784481789999999"/>
    <n v="-0.23027536700000001"/>
  </r>
  <r>
    <s v="Cheick Diallo"/>
    <s v="diallch01"/>
    <x v="1"/>
    <s v="PO"/>
    <x v="17"/>
    <n v="107"/>
    <n v="48"/>
    <n v="-6.3502589929999997"/>
    <n v="-6.7951476800000004"/>
    <n v="-13.14540667"/>
    <n v="-11.64294269"/>
    <n v="-4.6258374509999998"/>
    <n v="-16.268780150000001"/>
    <n v="-7.8735462289999996"/>
    <n v="-6.7717638579999999"/>
    <n v="-14.645310090000001"/>
    <n v="-0.29961955299999998"/>
    <n v="0"/>
    <n v="-0.29961955299999998"/>
    <n v="-5.5907657860000004"/>
    <n v="-5.9836963409999999"/>
    <n v="-11.574462130000001"/>
    <n v="-0.26862596"/>
  </r>
  <r>
    <s v="Cheick Diallo"/>
    <s v="diallch01"/>
    <x v="1"/>
    <s v="RS"/>
    <x v="17"/>
    <n v="1248"/>
    <n v="581"/>
    <n v="-1.576990917"/>
    <n v="-2.217167398"/>
    <n v="-3.7941583149999998"/>
    <n v="-2.1356756319999999"/>
    <n v="-4.2986629560000003"/>
    <n v="-6.4343385880000001"/>
    <n v="-1.794723761"/>
    <n v="-2.7871832360000002"/>
    <n v="-4.5819069969999999"/>
    <n v="-0.54196787000000002"/>
    <n v="-0.54196787000000002"/>
    <n v="0"/>
    <n v="-1.6927123529999999"/>
    <n v="-1.747263403"/>
    <n v="-3.4399757559999999"/>
    <n v="-0.193151764"/>
  </r>
  <r>
    <s v="Cheick Diallo"/>
    <s v="diallch01"/>
    <x v="2"/>
    <s v="RS"/>
    <x v="17"/>
    <n v="2001"/>
    <n v="896"/>
    <n v="-1.838532448"/>
    <n v="-0.34010315600000002"/>
    <n v="-2.1786356050000002"/>
    <n v="-1.429972808"/>
    <n v="-1.0458108639999999"/>
    <n v="-2.4757836709999999"/>
    <n v="-1.869400078"/>
    <n v="-0.46805804899999998"/>
    <n v="-2.3374581270000001"/>
    <n v="0.18907389599999999"/>
    <n v="0.18907389599999999"/>
    <n v="0"/>
    <n v="-1.2189100100000001"/>
    <n v="-0.75186892000000005"/>
    <n v="-1.97077893"/>
    <n v="0.26200425599999999"/>
  </r>
  <r>
    <s v="Hamidou Diallo"/>
    <s v="diallha01"/>
    <x v="2"/>
    <s v="RS"/>
    <x v="0"/>
    <n v="1141"/>
    <n v="526"/>
    <n v="-1.7786299619999999"/>
    <n v="-0.75873664100000004"/>
    <n v="-2.5373666030000002"/>
    <n v="-2.2796246249999998"/>
    <n v="-4.4296266690000001"/>
    <n v="-6.7092512949999996"/>
    <n v="-2.0056423080000001"/>
    <n v="-1.6224054480000001"/>
    <n v="-3.628047756"/>
    <n v="-0.236464484"/>
    <n v="-0.236464484"/>
    <n v="0"/>
    <n v="-3.4634806839999999"/>
    <n v="-0.84275341999999998"/>
    <n v="-4.3062341039999996"/>
    <n v="0.35768810699999998"/>
  </r>
  <r>
    <s v="Boris Diaw"/>
    <s v="diawbo01"/>
    <x v="3"/>
    <s v="PO"/>
    <x v="20"/>
    <n v="1203"/>
    <n v="604"/>
    <n v="1.7685868899999999"/>
    <n v="1.608675533"/>
    <n v="3.3772624229999999"/>
    <n v="2.6222618949999998"/>
    <n v="-2.2076089510000001"/>
    <n v="0.41465294400000002"/>
    <n v="2.013167293"/>
    <n v="0.79207311300000005"/>
    <n v="2.8052404059999998"/>
    <n v="1.780008139"/>
    <n v="0"/>
    <n v="1.780008139"/>
    <n v="0.30606766800000001"/>
    <n v="1.8877479029999999"/>
    <n v="2.193815571"/>
    <n v="0.75770073999999998"/>
  </r>
  <r>
    <s v="Boris Diaw"/>
    <s v="diawbo01"/>
    <x v="3"/>
    <s v="RS"/>
    <x v="20"/>
    <n v="3993"/>
    <n v="1974"/>
    <n v="0.18792266099999999"/>
    <n v="0.39617519699999998"/>
    <n v="0.58409785700000005"/>
    <n v="3.0576008259999998"/>
    <n v="-6.3246182999999997E-2"/>
    <n v="2.9943546429999999"/>
    <n v="0.76575272999999999"/>
    <n v="0.25579958200000003"/>
    <n v="1.0215523120000001"/>
    <n v="3.7928232569999998"/>
    <n v="3.7928232569999998"/>
    <n v="0"/>
    <n v="0.35861694599999999"/>
    <n v="0.38256431499999999"/>
    <n v="0.74118126100000004"/>
    <n v="-0.142373322"/>
  </r>
  <r>
    <s v="Boris Diaw"/>
    <s v="diawbo01"/>
    <x v="4"/>
    <s v="PO"/>
    <x v="20"/>
    <n v="390"/>
    <n v="198"/>
    <n v="-2.0270150000000001E-2"/>
    <n v="-0.68895338399999995"/>
    <n v="-0.70922353299999996"/>
    <n v="9.9059859019999994"/>
    <n v="-12.49216126"/>
    <n v="-2.586175361"/>
    <n v="1.995026518"/>
    <n v="-3.238143376"/>
    <n v="-1.2431168589999999"/>
    <n v="0.155201537"/>
    <n v="0"/>
    <n v="0.155201537"/>
    <n v="-0.44122143200000002"/>
    <n v="9.2975005999999999E-2"/>
    <n v="-0.348246426"/>
    <n v="-1.1044584740000001"/>
  </r>
  <r>
    <s v="Boris Diaw"/>
    <s v="diawbo01"/>
    <x v="4"/>
    <s v="RS"/>
    <x v="20"/>
    <n v="3935"/>
    <n v="1984"/>
    <n v="-0.77302413199999997"/>
    <n v="-1.111112519"/>
    <n v="-1.8841366509999999"/>
    <n v="-4.4852712000000003E-2"/>
    <n v="1.735086796"/>
    <n v="1.6902340840000001"/>
    <n v="-0.70294157700000004"/>
    <n v="-0.64188227399999997"/>
    <n v="-1.3448238509999999"/>
    <n v="1.418103949"/>
    <n v="1.418103949"/>
    <n v="0"/>
    <n v="-1.1112722900000001"/>
    <n v="-0.24933599200000001"/>
    <n v="-1.3606082820000001"/>
    <n v="-0.28767996200000001"/>
  </r>
  <r>
    <s v="Boris Diaw"/>
    <s v="diawbo01"/>
    <x v="5"/>
    <s v="PO"/>
    <x v="20"/>
    <n v="314"/>
    <n v="159"/>
    <n v="-1.1082231579999999"/>
    <n v="0.29975227900000001"/>
    <n v="-0.80847087900000003"/>
    <n v="-2.324790653"/>
    <n v="4.3076275190000004"/>
    <n v="1.982836866"/>
    <n v="-1.478330398"/>
    <n v="1.0371800440000001"/>
    <n v="-0.44115035400000002"/>
    <n v="0.19181874800000001"/>
    <n v="0"/>
    <n v="0.19181874800000001"/>
    <n v="-3.9896065479999998"/>
    <n v="-0.19183456300000001"/>
    <n v="-4.1814411109999998"/>
    <n v="-0.666107475"/>
  </r>
  <r>
    <s v="Boris Diaw"/>
    <s v="diawbo01"/>
    <x v="5"/>
    <s v="RS"/>
    <x v="20"/>
    <n v="2828"/>
    <n v="1386"/>
    <n v="-1.7661382E-2"/>
    <n v="0.34757610700000002"/>
    <n v="0.32991472500000002"/>
    <n v="0.54349499400000001"/>
    <n v="0.81501283400000002"/>
    <n v="1.358507828"/>
    <n v="5.7648446999999998E-2"/>
    <n v="0.35552891199999997"/>
    <n v="0.41317735799999999"/>
    <n v="2.2467573600000001"/>
    <n v="2.2467573600000001"/>
    <n v="0"/>
    <n v="-0.72577060400000004"/>
    <n v="9.7672656999999996E-2"/>
    <n v="-0.62809794699999999"/>
    <n v="0.43494764899999999"/>
  </r>
  <r>
    <s v="Boris Diaw"/>
    <s v="diawbo01"/>
    <x v="0"/>
    <s v="PO"/>
    <x v="22"/>
    <n v="394"/>
    <n v="203"/>
    <n v="-1.8143623630000001"/>
    <n v="2.2629832400000001"/>
    <n v="0.44862087699999997"/>
    <n v="1.7751734889999999"/>
    <n v="5.1561371380000001"/>
    <n v="6.9313106280000003"/>
    <n v="-1.177500542"/>
    <n v="2.973198676"/>
    <n v="1.795698134"/>
    <n v="0.48242459199999999"/>
    <n v="0"/>
    <n v="0.48242459199999999"/>
    <n v="0.78208151800000003"/>
    <n v="4.2886510879999999"/>
    <n v="5.070732606"/>
    <n v="-0.62471756499999997"/>
  </r>
  <r>
    <s v="Boris Diaw"/>
    <s v="diawbo01"/>
    <x v="0"/>
    <s v="RS"/>
    <x v="22"/>
    <n v="2487"/>
    <n v="1283"/>
    <n v="-2.755239859"/>
    <n v="-0.234756458"/>
    <n v="-2.9899963170000001"/>
    <n v="-2.206985859"/>
    <n v="-1.3791010349999999"/>
    <n v="-3.5860868930000001"/>
    <n v="-2.810771774"/>
    <n v="-0.54280066299999996"/>
    <n v="-3.353572437"/>
    <n v="-0.39303542699999999"/>
    <n v="-0.39303542699999999"/>
    <n v="0"/>
    <n v="-3.1522106550000002"/>
    <n v="-0.98349503699999996"/>
    <n v="-4.1357056920000002"/>
    <n v="-0.51020416300000004"/>
  </r>
  <r>
    <s v="Gorgui Dieng"/>
    <s v="dienggo01"/>
    <x v="3"/>
    <s v="RS"/>
    <x v="13"/>
    <n v="1674"/>
    <n v="818"/>
    <n v="-2.9753304090000001"/>
    <n v="0.19215041399999999"/>
    <n v="-2.7831799949999998"/>
    <n v="-4.5841616719999996"/>
    <n v="0.88059599200000005"/>
    <n v="-3.703565679"/>
    <n v="-3.5278695070000001"/>
    <n v="0.35987940899999998"/>
    <n v="-3.1679900980000002"/>
    <n v="-0.17377657799999999"/>
    <n v="-0.17377657799999999"/>
    <n v="0"/>
    <n v="-3.1047637159999999"/>
    <n v="0.37232770700000001"/>
    <n v="-2.7324360090000002"/>
    <n v="-0.36778706900000002"/>
  </r>
  <r>
    <s v="Gorgui Dieng"/>
    <s v="dienggo01"/>
    <x v="4"/>
    <s v="RS"/>
    <x v="13"/>
    <n v="4381"/>
    <n v="2193"/>
    <n v="-1.2432221130000001"/>
    <n v="-0.75296281899999995"/>
    <n v="-1.9961849330000001"/>
    <n v="-0.93406190899999997"/>
    <n v="-0.700225086"/>
    <n v="-1.634286994"/>
    <n v="-1.236862535"/>
    <n v="-0.67257506600000005"/>
    <n v="-1.909437601"/>
    <n v="0.938810755"/>
    <n v="0.938810755"/>
    <n v="0"/>
    <n v="-1.8499328260000001"/>
    <n v="-0.65670987000000003"/>
    <n v="-2.5066426960000001"/>
    <n v="-0.17008731699999999"/>
  </r>
  <r>
    <s v="Gorgui Dieng"/>
    <s v="dienggo01"/>
    <x v="5"/>
    <s v="RS"/>
    <x v="13"/>
    <n v="4472"/>
    <n v="2220"/>
    <n v="-1.4385179770000001"/>
    <n v="0.24535462599999999"/>
    <n v="-1.1931633509999999"/>
    <n v="2.3857315579999998"/>
    <n v="0.69159453100000001"/>
    <n v="3.077326089"/>
    <n v="-0.72461991199999998"/>
    <n v="0.40888633099999999"/>
    <n v="-0.31573358099999999"/>
    <n v="2.743097331"/>
    <n v="2.743097331"/>
    <n v="0"/>
    <n v="-1.029025927"/>
    <n v="0.56774923799999999"/>
    <n v="-0.46127668900000002"/>
    <n v="-0.49826225499999999"/>
  </r>
  <r>
    <s v="Gorgui Dieng"/>
    <s v="dienggo01"/>
    <x v="0"/>
    <s v="RS"/>
    <x v="13"/>
    <n v="5278"/>
    <n v="2653"/>
    <n v="-0.97090101600000001"/>
    <n v="1.431543861"/>
    <n v="0.46064284500000002"/>
    <n v="0.186398073"/>
    <n v="1.3619546499999999"/>
    <n v="1.5483527239999999"/>
    <n v="-0.79680155500000005"/>
    <n v="1.5545538480000001"/>
    <n v="0.75775229300000002"/>
    <n v="4.6919251470000001"/>
    <n v="4.6919251470000001"/>
    <n v="0"/>
    <n v="-0.82485660999999999"/>
    <n v="2.4578491589999998"/>
    <n v="1.6329925489999999"/>
    <n v="-1.1575596130000001"/>
  </r>
  <r>
    <s v="Gorgui Dieng"/>
    <s v="dienggo01"/>
    <x v="1"/>
    <s v="PO"/>
    <x v="13"/>
    <n v="144"/>
    <n v="70"/>
    <n v="-4.0725439359999998"/>
    <n v="1.5986707689999999"/>
    <n v="-2.4738731669999998"/>
    <n v="-7.4443029269999998"/>
    <n v="18.067424429999999"/>
    <n v="10.6231215"/>
    <n v="-5.0319516719999999"/>
    <n v="5.2120517790000003"/>
    <n v="0.18010010600000001"/>
    <n v="0.10715058199999999"/>
    <n v="0"/>
    <n v="0.10715058199999999"/>
    <n v="-3.5779566119999999"/>
    <n v="2.3318792199999998"/>
    <n v="-1.2460773919999999"/>
    <n v="-0.70197242000000004"/>
  </r>
  <r>
    <s v="Gorgui Dieng"/>
    <s v="dienggo01"/>
    <x v="1"/>
    <s v="RS"/>
    <x v="13"/>
    <n v="2772"/>
    <n v="1333"/>
    <n v="-2.1705978319999999"/>
    <n v="-1.009044133"/>
    <n v="-3.1796419650000001"/>
    <n v="-4.6141528369999998"/>
    <n v="-3.9532102220000001"/>
    <n v="-8.5673630599999999"/>
    <n v="-2.8696320740000001"/>
    <n v="-1.6623737510000001"/>
    <n v="-4.5320058249999997"/>
    <n v="-1.2095574609999999"/>
    <n v="-1.2095574609999999"/>
    <n v="0"/>
    <n v="-2.175730486"/>
    <n v="-0.92865180899999999"/>
    <n v="-3.1043822959999998"/>
    <n v="-0.194690749"/>
  </r>
  <r>
    <s v="Gorgui Dieng"/>
    <s v="dienggo01"/>
    <x v="2"/>
    <s v="RS"/>
    <x v="13"/>
    <n v="2226"/>
    <n v="1031"/>
    <n v="-1.0452580469999999"/>
    <n v="0.85996605500000001"/>
    <n v="-0.18529199099999999"/>
    <n v="-2.0078962840000001"/>
    <n v="-0.57221580999999999"/>
    <n v="-2.5801120929999999"/>
    <n v="-1.3218169340000001"/>
    <n v="0.68202715899999999"/>
    <n v="-0.63978977500000001"/>
    <n v="1.1105060149999999"/>
    <n v="1.1105060149999999"/>
    <n v="0"/>
    <n v="-0.78791692400000002"/>
    <n v="1.104471403"/>
    <n v="0.316554479"/>
    <n v="4.6021658E-2"/>
  </r>
  <r>
    <s v="Spencer Dinwiddie"/>
    <s v="dinwisp01"/>
    <x v="4"/>
    <s v="RS"/>
    <x v="27"/>
    <n v="894"/>
    <n v="455"/>
    <n v="-1.1018749139999999"/>
    <n v="-0.897816049"/>
    <n v="-1.9996909629999999"/>
    <n v="-5.0517274629999998"/>
    <n v="4.7221428000000003E-2"/>
    <n v="-5.0045060340000003"/>
    <n v="-1.982404477"/>
    <n v="-0.73765956300000002"/>
    <n v="-2.7200640410000001"/>
    <n v="6.8670390000000001E-3"/>
    <n v="6.8670390000000001E-3"/>
    <n v="0"/>
    <n v="-1.015970101"/>
    <n v="-1.3352265539999999"/>
    <n v="-2.3511966559999999"/>
    <n v="-1.1360025540000001"/>
  </r>
  <r>
    <s v="Spencer Dinwiddie"/>
    <s v="dinwisp01"/>
    <x v="5"/>
    <s v="PO"/>
    <x v="27"/>
    <n v="4"/>
    <n v="2"/>
    <n v="20.005537650000001"/>
    <n v="-16.393334800000002"/>
    <n v="3.6122028510000002"/>
    <n v="22.669896990000002"/>
    <n v="-46.487836180000002"/>
    <n v="-23.817939190000001"/>
    <n v="21.73143701"/>
    <n v="-23.9034735"/>
    <n v="-2.1720364879999998"/>
    <n v="5.9490900000000002E-4"/>
    <n v="0"/>
    <n v="5.9490900000000002E-4"/>
    <n v="16.62132201"/>
    <n v="-22.884674069999999"/>
    <n v="-6.2633520559999996"/>
    <n v="-2.0857543170000001"/>
  </r>
  <r>
    <s v="Spencer Dinwiddie"/>
    <s v="dinwisp01"/>
    <x v="5"/>
    <s v="RS"/>
    <x v="27"/>
    <n v="316"/>
    <n v="159"/>
    <n v="-2.0354716009999998"/>
    <n v="-2.152197084"/>
    <n v="-4.1876686850000002"/>
    <n v="-13.65585377"/>
    <n v="1.743661272"/>
    <n v="-11.912192490000001"/>
    <n v="-4.5824989030000003"/>
    <n v="-1.4681501219999999"/>
    <n v="-6.0506490250000002"/>
    <n v="-0.26550762300000003"/>
    <n v="-0.26550762300000003"/>
    <n v="0"/>
    <n v="-3.9809810460000001"/>
    <n v="-1.6517301069999999"/>
    <n v="-5.6327111529999998"/>
    <n v="-0.81996697399999996"/>
  </r>
  <r>
    <s v="Spencer Dinwiddie"/>
    <s v="dinwisp01"/>
    <x v="0"/>
    <s v="RS"/>
    <x v="5"/>
    <n v="2797"/>
    <n v="1334"/>
    <n v="1.1973196580000001"/>
    <n v="-1.107835594"/>
    <n v="8.9484064000000002E-2"/>
    <n v="-1.513133974"/>
    <n v="0.93525392699999998"/>
    <n v="-0.57788004699999995"/>
    <n v="0.74440103499999999"/>
    <n v="-0.71710487199999995"/>
    <n v="2.7296161999999999E-2"/>
    <n v="1.8765557580000001"/>
    <n v="1.8765557580000001"/>
    <n v="0"/>
    <n v="-0.30597169499999999"/>
    <n v="-0.89481851400000001"/>
    <n v="-1.200790209"/>
    <n v="-0.71046316799999998"/>
  </r>
  <r>
    <s v="Spencer Dinwiddie"/>
    <s v="dinwisp01"/>
    <x v="1"/>
    <s v="RS"/>
    <x v="5"/>
    <n v="4766"/>
    <n v="2306"/>
    <n v="3.123958553"/>
    <n v="-0.68728805500000001"/>
    <n v="2.4366704979999998"/>
    <n v="2.6540820759999999"/>
    <n v="-0.85047920899999996"/>
    <n v="1.803602868"/>
    <n v="3.2465108950000001"/>
    <n v="-0.73893132900000003"/>
    <n v="2.507579566"/>
    <n v="6.0739549750000004"/>
    <n v="6.0739549750000004"/>
    <n v="0"/>
    <n v="2.531120204"/>
    <n v="-0.54096722100000005"/>
    <n v="1.990152983"/>
    <n v="-1.7912616480000001"/>
  </r>
  <r>
    <s v="Spencer Dinwiddie"/>
    <s v="dinwisp01"/>
    <x v="2"/>
    <s v="PO"/>
    <x v="5"/>
    <n v="285"/>
    <n v="131"/>
    <n v="7.0473589000000003E-2"/>
    <n v="-1.594132208"/>
    <n v="-1.5236586190000001"/>
    <n v="-0.85141738199999994"/>
    <n v="0.66904698100000004"/>
    <n v="-0.18237039999999999"/>
    <n v="-0.124280485"/>
    <n v="-1.125961306"/>
    <n v="-1.25024179"/>
    <n v="0.102163429"/>
    <n v="0"/>
    <n v="0.102163429"/>
    <n v="-1.0642763319999999"/>
    <n v="-4.480585273"/>
    <n v="-5.5448616050000004"/>
    <n v="-1.171489599"/>
  </r>
  <r>
    <s v="Spencer Dinwiddie"/>
    <s v="dinwisp01"/>
    <x v="2"/>
    <s v="RS"/>
    <x v="5"/>
    <n v="4080"/>
    <n v="1914"/>
    <n v="2.8906215469999998"/>
    <n v="-0.68708336999999997"/>
    <n v="2.203538177"/>
    <n v="-2.241200954"/>
    <n v="-0.69643804600000003"/>
    <n v="-2.9376389999999999"/>
    <n v="2.01707473"/>
    <n v="-0.73704924999999999"/>
    <n v="1.2800254790000001"/>
    <n v="3.914532243"/>
    <n v="3.914532243"/>
    <n v="0"/>
    <n v="1.4808663929999999"/>
    <n v="-0.66145487000000003"/>
    <n v="0.819411522"/>
    <n v="-0.54070698900000003"/>
  </r>
  <r>
    <s v="Donte DiVincenzo"/>
    <s v="divindo01"/>
    <x v="2"/>
    <s v="RS"/>
    <x v="11"/>
    <n v="914"/>
    <n v="411"/>
    <n v="-1.5025394940000001"/>
    <n v="3.0156605500000002"/>
    <n v="1.5131210559999999"/>
    <n v="-0.90058142600000002"/>
    <n v="3.8410373959999999"/>
    <n v="2.9404559689999998"/>
    <n v="-1.5067002490000001"/>
    <n v="3.2977725320000002"/>
    <n v="1.7910722830000001"/>
    <n v="0.95661008999999997"/>
    <n v="0.95661008999999997"/>
    <n v="0"/>
    <n v="-0.92579962299999996"/>
    <n v="2.0746345119999998"/>
    <n v="1.148834889"/>
    <n v="0.46905952000000001"/>
  </r>
  <r>
    <s v="Luka Doncic"/>
    <s v="doncilu01"/>
    <x v="2"/>
    <s v="RS"/>
    <x v="4"/>
    <n v="4877"/>
    <n v="2318"/>
    <n v="3.6106007080000002"/>
    <n v="-0.31138974699999999"/>
    <n v="3.299210961"/>
    <n v="-0.183790183"/>
    <n v="-2.8935098840000002"/>
    <n v="-3.0773000669999999"/>
    <n v="3.0959938029999998"/>
    <n v="-0.86982287999999996"/>
    <n v="2.2261709230000002"/>
    <n v="5.9393602830000001"/>
    <n v="5.9393602830000001"/>
    <n v="0"/>
    <n v="3.2687184239999998"/>
    <n v="-0.52967009399999998"/>
    <n v="2.7390483300000001"/>
    <n v="0.94074275799999996"/>
  </r>
  <r>
    <s v="Joey Dorsey"/>
    <s v="dorsejo01"/>
    <x v="4"/>
    <s v="PO"/>
    <x v="26"/>
    <n v="30"/>
    <n v="13"/>
    <n v="-4.8870278110000003"/>
    <n v="-18.242556570000001"/>
    <n v="-23.129584380000001"/>
    <n v="-27.293247900000001"/>
    <n v="2.5034393019999999"/>
    <n v="-24.789808600000001"/>
    <n v="-9.8709994719999994"/>
    <n v="-15.023001580000001"/>
    <n v="-24.89400105"/>
    <n v="-0.15475675799999999"/>
    <n v="0"/>
    <n v="-0.15475675799999999"/>
    <n v="-9.4896986450000007"/>
    <n v="-18.75313152"/>
    <n v="-28.242830170000001"/>
    <n v="2.0884399729999998"/>
  </r>
  <r>
    <s v="Joey Dorsey"/>
    <s v="dorsejo01"/>
    <x v="4"/>
    <s v="RS"/>
    <x v="26"/>
    <n v="1776"/>
    <n v="854"/>
    <n v="-3.1281146830000002"/>
    <n v="1.140777371"/>
    <n v="-1.9873373110000001"/>
    <n v="-0.53667704000000005"/>
    <n v="6.4557455E-2"/>
    <n v="-0.47211958500000001"/>
    <n v="-2.8298066020000001"/>
    <n v="0.931201642"/>
    <n v="-1.8986049599999999"/>
    <n v="0.37373767800000002"/>
    <n v="0.37373767800000002"/>
    <n v="0"/>
    <n v="-2.9063507240000002"/>
    <n v="1.71473465"/>
    <n v="-1.191616075"/>
    <n v="0.71751552600000001"/>
  </r>
  <r>
    <s v="Tyler Dorsey"/>
    <s v="dorsety01"/>
    <x v="1"/>
    <s v="RS"/>
    <x v="7"/>
    <n v="2044"/>
    <n v="974"/>
    <n v="-0.50286803000000002"/>
    <n v="-2.041088684"/>
    <n v="-2.5439567140000001"/>
    <n v="-1.7232037250000001"/>
    <n v="-1.6176835469999999"/>
    <n v="-3.3408872729999999"/>
    <n v="-0.72569715700000004"/>
    <n v="-2.049150413"/>
    <n v="-2.7748475699999999"/>
    <n v="-1.2339941E-2"/>
    <n v="-1.2339941E-2"/>
    <n v="0"/>
    <n v="-0.83567823600000002"/>
    <n v="-2.6938320679999999"/>
    <n v="-3.529510304"/>
    <n v="-6.1709515E-2"/>
  </r>
  <r>
    <s v="Tyler Dorsey"/>
    <s v="dorsety01"/>
    <x v="2"/>
    <s v="RS"/>
    <x v="8"/>
    <n v="948"/>
    <n v="447"/>
    <n v="1.0175332720000001"/>
    <n v="-4.0659871489999997"/>
    <n v="-3.048453877"/>
    <n v="-5.813571E-3"/>
    <n v="-2.4160636929999999"/>
    <n v="-2.4218772629999998"/>
    <n v="0.91707926100000003"/>
    <n v="-3.9933639379999999"/>
    <n v="-3.0762846769999999"/>
    <n v="-7.4238718999999995E-2"/>
    <n v="-7.4238718999999995E-2"/>
    <n v="0"/>
    <n v="-0.81084679900000001"/>
    <n v="-2.997574422"/>
    <n v="-3.8084212220000002"/>
    <n v="-0.237716173"/>
  </r>
  <r>
    <s v="Tyler Dorsey"/>
    <s v="dorsety01"/>
    <x v="2"/>
    <s v="RS"/>
    <x v="7"/>
    <n v="569"/>
    <n v="251"/>
    <n v="-3.4399705859999998"/>
    <n v="-3.0549670519999998"/>
    <n v="-6.4949376379999997"/>
    <n v="-1.231704562"/>
    <n v="2.9510586619999999"/>
    <n v="1.7193541000000001"/>
    <n v="-3.1298654340000001"/>
    <n v="-1.9082060160000001"/>
    <n v="-5.0380714500000003"/>
    <n v="-0.29430056199999999"/>
    <n v="-0.29430056199999999"/>
    <n v="0"/>
    <n v="-2.586208633"/>
    <n v="-3.009062165"/>
    <n v="-5.5952707979999996"/>
    <n v="0.44856758000000002"/>
  </r>
  <r>
    <s v="Damyean Dotson"/>
    <s v="dotsoda01"/>
    <x v="1"/>
    <s v="RS"/>
    <x v="3"/>
    <n v="985"/>
    <n v="474"/>
    <n v="-1.00354177"/>
    <n v="0.86034537499999997"/>
    <n v="-0.143196396"/>
    <n v="-3.3801518229999998"/>
    <n v="3.9903947849999999"/>
    <n v="0.61024296200000006"/>
    <n v="-1.529178387"/>
    <n v="1.6023931709999999"/>
    <n v="7.3214785000000004E-2"/>
    <n v="0.68330572999999994"/>
    <n v="0.68330572999999994"/>
    <n v="0"/>
    <n v="-1.647805035"/>
    <n v="-0.31760323699999998"/>
    <n v="-1.965408271"/>
    <n v="8.0511529999999998E-2"/>
  </r>
  <r>
    <s v="Damyean Dotson"/>
    <s v="dotsoda01"/>
    <x v="2"/>
    <s v="RS"/>
    <x v="3"/>
    <n v="4219"/>
    <n v="2004"/>
    <n v="-1.1701938430000001"/>
    <n v="-1.74276765"/>
    <n v="-2.9129614930000001"/>
    <n v="-1.084939662"/>
    <n v="1.0648843939999999"/>
    <n v="-2.0055268000000001E-2"/>
    <n v="-1.1527797609999999"/>
    <n v="-1.2149110249999999"/>
    <n v="-2.3676907859999998"/>
    <n v="0.38936961799999997"/>
    <n v="0.38936961799999997"/>
    <n v="0"/>
    <n v="-1.294236784"/>
    <n v="-1.5237467609999999"/>
    <n v="-2.8179835450000001"/>
    <n v="-0.396016759"/>
  </r>
  <r>
    <s v="Chris Douglas-Roberts"/>
    <s v="douglch01"/>
    <x v="3"/>
    <s v="PO"/>
    <x v="12"/>
    <n v="130"/>
    <n v="70"/>
    <n v="3.5539214440000002"/>
    <n v="-5.7465196660000002"/>
    <n v="-2.192598222"/>
    <n v="-5.8792085639999998"/>
    <n v="-3.4263570849999998"/>
    <n v="-9.3055656490000001"/>
    <n v="1.893911358"/>
    <n v="-5.607989903"/>
    <n v="-3.7140785460000001"/>
    <n v="-3.5359196000000002E-2"/>
    <n v="0"/>
    <n v="-3.5359196000000002E-2"/>
    <n v="-1.323061305"/>
    <n v="-4.0425329139999997"/>
    <n v="-5.3655942190000001"/>
    <n v="-0.39639072600000003"/>
  </r>
  <r>
    <s v="Chris Douglas-Roberts"/>
    <s v="douglch01"/>
    <x v="3"/>
    <s v="RS"/>
    <x v="12"/>
    <n v="2010"/>
    <n v="1016"/>
    <n v="0.18747201599999999"/>
    <n v="-0.52561206900000002"/>
    <n v="-0.33814005200000002"/>
    <n v="-1.3418458600000001"/>
    <n v="-0.69495001499999998"/>
    <n v="-2.0367958750000001"/>
    <n v="-8.8940552000000006E-2"/>
    <n v="-0.62264737199999998"/>
    <n v="-0.71158792400000004"/>
    <n v="1.055353432"/>
    <n v="1.055353432"/>
    <n v="0"/>
    <n v="-1.083502529"/>
    <n v="-0.81219045899999998"/>
    <n v="-1.895692988"/>
    <n v="-0.116587464"/>
  </r>
  <r>
    <s v="Chris Douglas-Roberts"/>
    <s v="douglch01"/>
    <x v="4"/>
    <s v="RS"/>
    <x v="19"/>
    <n v="207"/>
    <n v="103"/>
    <n v="-3.1164380949999999"/>
    <n v="-8.4141199649999994"/>
    <n v="-11.530558060000001"/>
    <n v="-4.2722087569999996"/>
    <n v="-1.4763703050000001"/>
    <n v="-5.7485790620000001"/>
    <n v="-3.471651526"/>
    <n v="-7.472224883"/>
    <n v="-10.94387641"/>
    <n v="-0.427869004"/>
    <n v="-0.427869004"/>
    <n v="0"/>
    <n v="-3.370677068"/>
    <n v="-6.474159212"/>
    <n v="-9.8448362800000009"/>
    <n v="-0.60667008"/>
  </r>
  <r>
    <s v="Toney Douglas"/>
    <s v="douglto01"/>
    <x v="3"/>
    <s v="PO"/>
    <x v="9"/>
    <n v="56"/>
    <n v="29"/>
    <n v="4.6867870549999999"/>
    <n v="-1.359456861"/>
    <n v="3.327330194"/>
    <n v="-0.20270788200000001"/>
    <n v="-3.2658073160000001"/>
    <n v="-3.468515199"/>
    <n v="3.8528510580000002"/>
    <n v="-1.840315894"/>
    <n v="2.012535164"/>
    <n v="7.0998483000000001E-2"/>
    <n v="0"/>
    <n v="7.0998483000000001E-2"/>
    <n v="2.2378666919999999"/>
    <n v="-2.6262087150000002"/>
    <n v="-0.38834202400000001"/>
    <n v="-2.1413230670000001"/>
  </r>
  <r>
    <s v="Toney Douglas"/>
    <s v="douglto01"/>
    <x v="3"/>
    <s v="RS"/>
    <x v="9"/>
    <n v="763"/>
    <n v="410"/>
    <n v="0.84420029299999999"/>
    <n v="0.15324121199999999"/>
    <n v="0.99744150499999995"/>
    <n v="2.9505546549999999"/>
    <n v="-0.724932138"/>
    <n v="2.2256225170000001"/>
    <n v="1.303441692"/>
    <n v="-2.5316997000000001E-2"/>
    <n v="1.278124695"/>
    <n v="0.83497687200000004"/>
    <n v="0.83497687200000004"/>
    <n v="0"/>
    <n v="0.71005614399999994"/>
    <n v="0.63306842900000004"/>
    <n v="1.3431245730000001"/>
    <n v="-0.86901762299999996"/>
  </r>
  <r>
    <s v="Toney Douglas"/>
    <s v="douglto01"/>
    <x v="3"/>
    <s v="RS"/>
    <x v="28"/>
    <n v="562"/>
    <n v="265"/>
    <n v="-2.2304179510000002"/>
    <n v="-5.1498971129999997"/>
    <n v="-7.3803150649999996"/>
    <n v="-9.9899479039999992"/>
    <n v="-0.22891957499999999"/>
    <n v="-10.21886748"/>
    <n v="-4.0006337030000001"/>
    <n v="-4.5169769610000001"/>
    <n v="-8.5176106639999993"/>
    <n v="-0.78303990999999995"/>
    <n v="-0.78303990999999995"/>
    <n v="0"/>
    <n v="-2.867581296"/>
    <n v="-3.4850183530000001"/>
    <n v="-6.3525996490000001"/>
    <n v="0.39872127299999999"/>
  </r>
  <r>
    <s v="Toney Douglas"/>
    <s v="douglto01"/>
    <x v="4"/>
    <s v="RS"/>
    <x v="17"/>
    <n v="336"/>
    <n v="177"/>
    <n v="-1.1921185940000001"/>
    <n v="3.838289064"/>
    <n v="2.6461704699999999"/>
    <n v="-0.88845036899999996"/>
    <n v="-1.6706404539999999"/>
    <n v="-2.5590908219999999"/>
    <n v="-1.2098629869999999"/>
    <n v="2.955003375"/>
    <n v="1.745140388"/>
    <n v="0.404272829"/>
    <n v="0.404272829"/>
    <n v="0"/>
    <n v="-1.723185526"/>
    <n v="3.190683087"/>
    <n v="1.46749756"/>
    <n v="-0.39276291299999999"/>
  </r>
  <r>
    <s v="Toney Douglas"/>
    <s v="douglto01"/>
    <x v="5"/>
    <s v="RS"/>
    <x v="17"/>
    <n v="2617"/>
    <n v="1262"/>
    <n v="1.0900617159999999"/>
    <n v="-1.6123235629999999"/>
    <n v="-0.522261847"/>
    <n v="-1.6939785999999998E-2"/>
    <n v="-3.5441951629999999"/>
    <n v="-3.5611349489999999"/>
    <n v="0.94373187199999997"/>
    <n v="-2.075593209"/>
    <n v="-1.131861338"/>
    <n v="1.0434471809999999"/>
    <n v="1.0434471809999999"/>
    <n v="0"/>
    <n v="0.36977503299999998"/>
    <n v="-1.123168282"/>
    <n v="-0.75339324900000004"/>
    <n v="0.14745930700000001"/>
  </r>
  <r>
    <s v="Toney Douglas"/>
    <s v="douglto01"/>
    <x v="0"/>
    <s v="RS"/>
    <x v="8"/>
    <n v="802"/>
    <n v="394"/>
    <n v="-2.3170541340000002"/>
    <n v="-0.84548688599999999"/>
    <n v="-3.1625410199999999"/>
    <n v="-0.315794042"/>
    <n v="-0.23730473599999999"/>
    <n v="-0.55309877799999996"/>
    <n v="-2.0441526809999999"/>
    <n v="-0.78714343499999995"/>
    <n v="-2.8312961149999998"/>
    <n v="-1.6191586000000001E-2"/>
    <n v="-1.6191586000000001E-2"/>
    <n v="0"/>
    <n v="-1.853910226"/>
    <n v="0.21827690599999999"/>
    <n v="-1.6356333199999999"/>
    <n v="-0.90312514499999996"/>
  </r>
  <r>
    <s v="Milton Doyle"/>
    <s v="doylemi01"/>
    <x v="1"/>
    <s v="RS"/>
    <x v="5"/>
    <n v="266"/>
    <n v="125"/>
    <n v="-4.3354431050000004"/>
    <n v="-2.677573003"/>
    <n v="-7.0130161080000004"/>
    <n v="-3.9095334859999999"/>
    <n v="0.75918578999999997"/>
    <n v="-3.1503476959999999"/>
    <n v="-4.4642199260000002"/>
    <n v="-2.0710600430000001"/>
    <n v="-6.5352799690000003"/>
    <n v="-0.23975838699999999"/>
    <n v="-0.23975838699999999"/>
    <n v="0"/>
    <n v="-3.0702263689999998"/>
    <n v="-1.717634229"/>
    <n v="-4.7878605969999999"/>
    <n v="-0.677116304"/>
  </r>
  <r>
    <s v="PJ Dozier"/>
    <s v="doziepj01"/>
    <x v="1"/>
    <s v="RS"/>
    <x v="0"/>
    <n v="6"/>
    <n v="3"/>
    <n v="-26.905336330000001"/>
    <n v="23.17598564"/>
    <n v="-3.7293506970000001"/>
    <n v="-20.117077070000001"/>
    <n v="-2.600378691"/>
    <n v="-22.71745576"/>
    <n v="-27.209296500000001"/>
    <n v="19.294133670000001"/>
    <n v="-7.9151628279999997"/>
    <n v="-7.9402829999999994E-3"/>
    <n v="-7.9402829999999994E-3"/>
    <n v="0"/>
    <n v="-21.911472069999999"/>
    <n v="20.58107953"/>
    <n v="-1.3303925459999999"/>
    <n v="0.43269356599999997"/>
  </r>
  <r>
    <s v="PJ Dozier"/>
    <s v="doziepj01"/>
    <x v="2"/>
    <s v="RS"/>
    <x v="23"/>
    <n v="111"/>
    <n v="51"/>
    <n v="2.2096122669999998"/>
    <n v="-1.6941449399999999"/>
    <n v="0.51546732699999998"/>
    <n v="6.0043551800000001"/>
    <n v="7.0489849160000002"/>
    <n v="13.0533401"/>
    <n v="3.1305333069999999"/>
    <n v="1.7308646E-2"/>
    <n v="3.1478419529999999"/>
    <n v="0.152473306"/>
    <n v="0.152473306"/>
    <n v="0"/>
    <n v="2.0552022E-2"/>
    <n v="-0.83030463799999998"/>
    <n v="-0.80975261600000004"/>
    <n v="-0.657264984"/>
  </r>
  <r>
    <s v="Goran Dragic"/>
    <s v="dragigo01"/>
    <x v="3"/>
    <s v="RS"/>
    <x v="6"/>
    <n v="5389"/>
    <n v="2668"/>
    <n v="4.3745170580000003"/>
    <n v="-4.9753990999999997E-2"/>
    <n v="4.3247630670000001"/>
    <n v="5.4719258640000001"/>
    <n v="1.1304129220000001"/>
    <n v="6.6023387849999997"/>
    <n v="4.8260536790000002"/>
    <n v="0.191101625"/>
    <n v="5.0171553040000001"/>
    <n v="10.5505868"/>
    <n v="10.5505868"/>
    <n v="0"/>
    <n v="4.465946486"/>
    <n v="0.68153021800000002"/>
    <n v="5.1474767049999999"/>
    <n v="-0.20112955900000001"/>
  </r>
  <r>
    <s v="Goran Dragic"/>
    <s v="dragigo01"/>
    <x v="4"/>
    <s v="RS"/>
    <x v="6"/>
    <n v="3565"/>
    <n v="1735"/>
    <n v="1.2353255759999999"/>
    <n v="-2.4641647500000001"/>
    <n v="-1.2288391729999999"/>
    <n v="3.04186705"/>
    <n v="-0.85670904800000003"/>
    <n v="2.1851580020000001"/>
    <n v="1.6931322390000001"/>
    <n v="-2.279593126"/>
    <n v="-0.58646088699999999"/>
    <n v="1.9262942219999999"/>
    <n v="1.9262942219999999"/>
    <n v="0"/>
    <n v="1.2187217159999999"/>
    <n v="-1.4423413119999999"/>
    <n v="-0.223619596"/>
    <n v="0.55758889099999998"/>
  </r>
  <r>
    <s v="Goran Dragic"/>
    <s v="dragigo01"/>
    <x v="4"/>
    <s v="RS"/>
    <x v="9"/>
    <n v="1784"/>
    <n v="905"/>
    <n v="2.708085053"/>
    <n v="-4.5060290000000003E-2"/>
    <n v="2.6630247630000001"/>
    <n v="0.1112843"/>
    <n v="-1.0340904529999999"/>
    <n v="-0.92280615300000002"/>
    <n v="2.3604336199999998"/>
    <n v="-0.23097388999999999"/>
    <n v="2.1294597300000002"/>
    <n v="2.2522725019999998"/>
    <n v="2.2522725019999998"/>
    <n v="0"/>
    <n v="1.8892666440000001"/>
    <n v="-0.19936333000000001"/>
    <n v="1.6899033139999999"/>
    <n v="-3.0871789E-2"/>
  </r>
  <r>
    <s v="Goran Dragic"/>
    <s v="dragigo01"/>
    <x v="5"/>
    <s v="PO"/>
    <x v="9"/>
    <n v="906"/>
    <n v="472"/>
    <n v="1.382876947"/>
    <n v="-1.1176605390000001"/>
    <n v="0.26521640800000001"/>
    <n v="-6.3792764660000003"/>
    <n v="7.4682236990000002"/>
    <n v="1.0889472330000001"/>
    <n v="-0.17483480500000001"/>
    <n v="0.55492451200000004"/>
    <n v="0.380089707"/>
    <n v="0.77292965400000002"/>
    <n v="0"/>
    <n v="0.77292965400000002"/>
    <n v="-1.3435513750000001"/>
    <n v="0.58916433599999996"/>
    <n v="-0.75438704000000001"/>
    <n v="-0.54797959799999996"/>
  </r>
  <r>
    <s v="Goran Dragic"/>
    <s v="dragigo01"/>
    <x v="5"/>
    <s v="RS"/>
    <x v="9"/>
    <n v="4719"/>
    <n v="2363"/>
    <n v="0.57508941700000005"/>
    <n v="0.78416386000000005"/>
    <n v="1.359253276"/>
    <n v="2.209668776"/>
    <n v="1.190718551"/>
    <n v="3.4003873260000002"/>
    <n v="0.94763217399999999"/>
    <n v="0.89473069299999997"/>
    <n v="1.8423628670000001"/>
    <n v="5.5251297939999997"/>
    <n v="5.5251297939999997"/>
    <n v="0"/>
    <n v="1.0710297"/>
    <n v="1.0694401650000001"/>
    <n v="2.1404698639999999"/>
    <n v="-0.20180202"/>
  </r>
  <r>
    <s v="Goran Dragic"/>
    <s v="dragigo01"/>
    <x v="0"/>
    <s v="RS"/>
    <x v="9"/>
    <n v="4958"/>
    <n v="2459"/>
    <n v="2.5239150829999999"/>
    <n v="-1.4357328410000001"/>
    <n v="1.088182242"/>
    <n v="1.8040786710000001"/>
    <n v="-2.8386339810000001"/>
    <n v="-1.03455531"/>
    <n v="2.5188766450000002"/>
    <n v="-1.83017198"/>
    <n v="0.68870466600000002"/>
    <n v="4.305855083"/>
    <n v="4.305855083"/>
    <n v="0"/>
    <n v="2.252149105"/>
    <n v="-0.64090058400000005"/>
    <n v="1.6112485219999999"/>
    <n v="-0.188290292"/>
  </r>
  <r>
    <s v="Goran Dragic"/>
    <s v="dragigo01"/>
    <x v="1"/>
    <s v="PO"/>
    <x v="9"/>
    <n v="330"/>
    <n v="156"/>
    <n v="0.13787609200000001"/>
    <n v="-4.7814171099999996"/>
    <n v="-4.6435410179999996"/>
    <n v="8.4884348930000009"/>
    <n v="4.2621119480000003"/>
    <n v="12.75054684"/>
    <n v="1.934454831"/>
    <n v="-3.1561219739999999"/>
    <n v="-1.2216671429999999"/>
    <n v="0.126181766"/>
    <n v="0"/>
    <n v="0.126181766"/>
    <n v="2.814034554"/>
    <n v="-3.8964547020000002"/>
    <n v="-1.0824201470000001"/>
    <n v="0.56383109799999998"/>
  </r>
  <r>
    <s v="Goran Dragic"/>
    <s v="dragigo01"/>
    <x v="1"/>
    <s v="RS"/>
    <x v="9"/>
    <n v="4830"/>
    <n v="2378"/>
    <n v="1.537754163"/>
    <n v="0.21766138300000001"/>
    <n v="1.755415546"/>
    <n v="-4.1994570000000002E-2"/>
    <n v="-0.62309068899999998"/>
    <n v="-0.66508525900000004"/>
    <n v="1.3216768729999999"/>
    <n v="5.0235433000000003E-2"/>
    <n v="1.371912306"/>
    <n v="4.9934760999999996"/>
    <n v="4.9934760999999996"/>
    <n v="0"/>
    <n v="0.88393558500000002"/>
    <n v="0.30596988000000003"/>
    <n v="1.1899054650000001"/>
    <n v="-0.147915675"/>
  </r>
  <r>
    <s v="Goran Dragic"/>
    <s v="dragigo01"/>
    <x v="2"/>
    <s v="RS"/>
    <x v="9"/>
    <n v="2117"/>
    <n v="991"/>
    <n v="1.1865953010000001"/>
    <n v="-1.265034966"/>
    <n v="-7.8439665000000006E-2"/>
    <n v="0.73544516900000001"/>
    <n v="-9.2568492000000002E-2"/>
    <n v="0.64287667699999995"/>
    <n v="1.2053450619999999"/>
    <n v="-1.122524222"/>
    <n v="8.2820840000000007E-2"/>
    <n v="1.440870908"/>
    <n v="1.440870908"/>
    <n v="0"/>
    <n v="0.98514035499999997"/>
    <n v="-0.87105366299999998"/>
    <n v="0.114086693"/>
    <n v="0.61003484799999996"/>
  </r>
  <r>
    <s v="Zoran Dragic"/>
    <s v="dragizo01"/>
    <x v="4"/>
    <s v="RS"/>
    <x v="6"/>
    <n v="27"/>
    <n v="13"/>
    <n v="-2.0262600069999999"/>
    <n v="-5.6093346019999997"/>
    <n v="-7.635594609"/>
    <n v="-13.28263306"/>
    <n v="3.798059254"/>
    <n v="-9.4845738050000001"/>
    <n v="-4.451897013"/>
    <n v="-3.9562758750000002"/>
    <n v="-8.4081728889999994"/>
    <n v="-3.7635001000000001E-2"/>
    <n v="-3.7635001000000001E-2"/>
    <n v="0"/>
    <n v="-0.63520867299999995"/>
    <n v="-6.464429923"/>
    <n v="-7.0996385960000001"/>
    <n v="0.27240013299999999"/>
  </r>
  <r>
    <s v="Zoran Dragic"/>
    <s v="dragizo01"/>
    <x v="4"/>
    <s v="RS"/>
    <x v="9"/>
    <n v="130"/>
    <n v="62"/>
    <n v="-3.9749137459999999"/>
    <n v="-8.0235228139999997"/>
    <n v="-11.99843656"/>
    <n v="-2.6477929140000001"/>
    <n v="-7.8558307210000002"/>
    <n v="-10.503623640000001"/>
    <n v="-3.9247387429999998"/>
    <n v="-8.4575406270000002"/>
    <n v="-12.382279369999999"/>
    <n v="-0.30817071200000001"/>
    <n v="-0.30817071200000001"/>
    <n v="0"/>
    <n v="-2.0411951699999999"/>
    <n v="-9.2749275170000001"/>
    <n v="-11.31612269"/>
    <n v="1.094805424"/>
  </r>
  <r>
    <s v="Larry Drew II"/>
    <s v="drewla02"/>
    <x v="4"/>
    <s v="RS"/>
    <x v="18"/>
    <n v="438"/>
    <n v="219"/>
    <n v="-4.9961665010000003"/>
    <n v="-1.6532167090000001"/>
    <n v="-6.6493832099999999"/>
    <n v="-6.9266628309999998"/>
    <n v="-0.75030536400000003"/>
    <n v="-7.6769681939999996"/>
    <n v="-5.6008765189999998"/>
    <n v="-1.5615578779999999"/>
    <n v="-7.1624343970000002"/>
    <n v="-0.495773778"/>
    <n v="-0.495773778"/>
    <n v="0"/>
    <n v="-5.5390173550000004"/>
    <n v="-1.511902407"/>
    <n v="-7.0509197610000003"/>
    <n v="0.53600087200000002"/>
  </r>
  <r>
    <s v="Larry Drew II"/>
    <s v="drewla02"/>
    <x v="1"/>
    <s v="RS"/>
    <x v="17"/>
    <n v="115"/>
    <n v="55"/>
    <n v="-3.3688229820000002"/>
    <n v="0.90955896300000005"/>
    <n v="-2.4592640189999999"/>
    <n v="0.46802389999999999"/>
    <n v="-5.8887593239999996"/>
    <n v="-5.4207354240000001"/>
    <n v="-2.7641963980000002"/>
    <n v="-0.45059290699999999"/>
    <n v="-3.214789305"/>
    <n v="-1.2891715E-2"/>
    <n v="-1.2891715E-2"/>
    <n v="0"/>
    <n v="-2.2755996660000002"/>
    <n v="-1.7101765289999999"/>
    <n v="-3.9857761950000001"/>
    <n v="-1.14646184"/>
  </r>
  <r>
    <s v="Larry Drew II"/>
    <s v="drewla02"/>
    <x v="1"/>
    <s v="RS"/>
    <x v="18"/>
    <n v="28"/>
    <n v="15"/>
    <n v="-13.50537894"/>
    <n v="-9.0924913660000009"/>
    <n v="-22.597870310000001"/>
    <n v="-7.8487502219999996"/>
    <n v="-4.9107904019999999"/>
    <n v="-12.759540619999999"/>
    <n v="-13.18715774"/>
    <n v="-8.7869920980000007"/>
    <n v="-21.974149830000002"/>
    <n v="-0.14502937199999999"/>
    <n v="-0.14502937199999999"/>
    <n v="0"/>
    <n v="-10.61803535"/>
    <n v="-7.5713947450000001"/>
    <n v="-18.189430099999999"/>
    <n v="-1.4112243520000001"/>
  </r>
  <r>
    <s v="Andre Drummond"/>
    <s v="drumman01"/>
    <x v="3"/>
    <s v="RS"/>
    <x v="27"/>
    <n v="5215"/>
    <n v="2619"/>
    <n v="1.0635423209999999"/>
    <n v="1.1569709930000001"/>
    <n v="2.2205133140000002"/>
    <n v="1.996864814"/>
    <n v="-3.968138508"/>
    <n v="-1.971273694"/>
    <n v="1.3214772850000001"/>
    <n v="0.220975065"/>
    <n v="1.54245235"/>
    <n v="5.7251947599999999"/>
    <n v="5.7251947599999999"/>
    <n v="0"/>
    <n v="1.5125042900000001"/>
    <n v="0.85417744399999995"/>
    <n v="2.3666817349999998"/>
    <n v="-0.174572698"/>
  </r>
  <r>
    <s v="Andre Drummond"/>
    <s v="drumman01"/>
    <x v="4"/>
    <s v="RS"/>
    <x v="27"/>
    <n v="4917"/>
    <n v="2502"/>
    <n v="-1.661704431"/>
    <n v="0.97248327099999998"/>
    <n v="-0.68922116"/>
    <n v="3.0501400599999999"/>
    <n v="-2.0844430410000001"/>
    <n v="0.96569702000000002"/>
    <n v="-0.76698988899999998"/>
    <n v="0.41934241900000002"/>
    <n v="-0.34764747000000001"/>
    <n v="3.062689292"/>
    <n v="3.062689292"/>
    <n v="0"/>
    <n v="-5.9107649999999998E-2"/>
    <n v="1.1339699400000001"/>
    <n v="1.07486229"/>
    <n v="-0.12391468899999999"/>
  </r>
  <r>
    <s v="Andre Drummond"/>
    <s v="drumman01"/>
    <x v="5"/>
    <s v="PO"/>
    <x v="27"/>
    <n v="238"/>
    <n v="131"/>
    <n v="1.429040096"/>
    <n v="4.6649806820000004"/>
    <n v="6.094020778"/>
    <n v="-3.4126790009999999"/>
    <n v="-2.1193238060000001"/>
    <n v="-5.5320028069999996"/>
    <n v="0.39925260400000001"/>
    <n v="3.585946817"/>
    <n v="3.9851994209999999"/>
    <n v="0.46603257300000001"/>
    <n v="0"/>
    <n v="0.46603257300000001"/>
    <n v="0.573039407"/>
    <n v="1.8319427960000001"/>
    <n v="2.4049822029999999"/>
    <n v="0.36061336199999999"/>
  </r>
  <r>
    <s v="Andre Drummond"/>
    <s v="drumman01"/>
    <x v="5"/>
    <s v="RS"/>
    <x v="27"/>
    <n v="5337"/>
    <n v="2666"/>
    <n v="-1.5052687849999999"/>
    <n v="1.4119841580000001"/>
    <n v="-9.3284626999999995E-2"/>
    <n v="1.614514424"/>
    <n v="1.7383852319999999"/>
    <n v="3.352899656"/>
    <n v="-0.94854540099999995"/>
    <n v="1.571804159"/>
    <n v="0.62325875799999997"/>
    <n v="4.5803915210000001"/>
    <n v="4.5803915210000001"/>
    <n v="0"/>
    <n v="-0.33732716299999999"/>
    <n v="2.621376691"/>
    <n v="2.2840495280000002"/>
    <n v="-0.16806570800000001"/>
  </r>
  <r>
    <s v="Andre Drummond"/>
    <s v="drumman01"/>
    <x v="0"/>
    <s v="RS"/>
    <x v="27"/>
    <n v="4783"/>
    <n v="2409"/>
    <n v="-2.7184994640000002"/>
    <n v="1.8721748890000001"/>
    <n v="-0.84632457500000002"/>
    <n v="-1.1213279309999999"/>
    <n v="-6.9957777139999999"/>
    <n v="-8.1171056450000005"/>
    <n v="-2.5133566530000002"/>
    <n v="0.132458609"/>
    <n v="-2.3808980439999998"/>
    <n v="0.45261376800000003"/>
    <n v="0.45261376800000003"/>
    <n v="0"/>
    <n v="-1.941205955"/>
    <n v="1.723638966"/>
    <n v="-0.21756698899999999"/>
    <n v="-0.22466533"/>
  </r>
  <r>
    <s v="Andre Drummond"/>
    <s v="drumman01"/>
    <x v="1"/>
    <s v="RS"/>
    <x v="27"/>
    <n v="5348"/>
    <n v="2625"/>
    <n v="-0.82778714099999995"/>
    <n v="1.750555895"/>
    <n v="0.92276875300000005"/>
    <n v="0.248898751"/>
    <n v="-3.6407525500000002"/>
    <n v="-3.3918537990000002"/>
    <n v="-0.63524675500000005"/>
    <n v="0.72144642999999997"/>
    <n v="8.6199674000000004E-2"/>
    <n v="3.8316400220000002"/>
    <n v="3.8316400220000002"/>
    <n v="0"/>
    <n v="-0.74034641700000003"/>
    <n v="1.517513044"/>
    <n v="0.77716662700000005"/>
    <n v="0.86672170999999998"/>
  </r>
  <r>
    <s v="Andre Drummond"/>
    <s v="drumman01"/>
    <x v="2"/>
    <s v="PO"/>
    <x v="27"/>
    <n v="268"/>
    <n v="127"/>
    <n v="-4.696520713"/>
    <n v="3.204800884"/>
    <n v="-1.491719829"/>
    <n v="-3.1233274980000001"/>
    <n v="-23.62440046"/>
    <n v="-26.747727959999999"/>
    <n v="-4.5047667579999997"/>
    <n v="-2.0750131500000002"/>
    <n v="-6.5797799079999999"/>
    <n v="-0.258933776"/>
    <n v="0"/>
    <n v="-0.258933776"/>
    <n v="-3.3166329999999998E-3"/>
    <n v="-1.3573495680000001"/>
    <n v="-1.3606662009999999"/>
    <n v="1.1651673659999999"/>
  </r>
  <r>
    <s v="Andre Drummond"/>
    <s v="drumman01"/>
    <x v="2"/>
    <s v="RS"/>
    <x v="27"/>
    <n v="5413"/>
    <n v="2647"/>
    <n v="-0.72017252899999995"/>
    <n v="3.323524946"/>
    <n v="2.6033524180000001"/>
    <n v="7.4275538829999999"/>
    <n v="1.25446999"/>
    <n v="8.6820238730000003"/>
    <n v="0.95980122800000001"/>
    <n v="3.0645961079999999"/>
    <n v="4.0243973359999998"/>
    <n v="9.140504881"/>
    <n v="9.140504881"/>
    <n v="0"/>
    <n v="1.3381904499999999"/>
    <n v="3.5285371319999999"/>
    <n v="4.8667275820000002"/>
    <n v="-9.2621298000000005E-2"/>
  </r>
  <r>
    <s v="Jared Dudley"/>
    <s v="dudleja01"/>
    <x v="3"/>
    <s v="PO"/>
    <x v="19"/>
    <n v="91"/>
    <n v="45"/>
    <n v="-2.429448201"/>
    <n v="-2.822284802"/>
    <n v="-5.251733003"/>
    <n v="-0.380647499"/>
    <n v="-11.00297537"/>
    <n v="-11.38362287"/>
    <n v="-2.2708546759999999"/>
    <n v="-4.6919320759999996"/>
    <n v="-6.9627867520000004"/>
    <n v="-9.9478539000000005E-2"/>
    <n v="0"/>
    <n v="-9.9478539000000005E-2"/>
    <n v="-1.616025051"/>
    <n v="-3.0546861349999999"/>
    <n v="-4.6707111870000002"/>
    <n v="-0.25681000599999998"/>
  </r>
  <r>
    <s v="Jared Dudley"/>
    <s v="dudleja01"/>
    <x v="3"/>
    <s v="RS"/>
    <x v="19"/>
    <n v="3508"/>
    <n v="1729"/>
    <n v="-0.44222853600000001"/>
    <n v="0.27110356099999999"/>
    <n v="-0.17112497500000001"/>
    <n v="-0.71577517300000004"/>
    <n v="1.7684182999999999E-2"/>
    <n v="-0.69809098999999997"/>
    <n v="-0.58242235899999995"/>
    <n v="0.20361267199999999"/>
    <n v="-0.37880968700000001"/>
    <n v="2.0928105920000002"/>
    <n v="2.0928105920000002"/>
    <n v="0"/>
    <n v="-0.42299680099999998"/>
    <n v="0.55500996000000002"/>
    <n v="0.13201315899999999"/>
    <n v="5.0381903999999998E-2"/>
  </r>
  <r>
    <s v="Jared Dudley"/>
    <s v="dudleja01"/>
    <x v="4"/>
    <s v="PO"/>
    <x v="11"/>
    <n v="218"/>
    <n v="110"/>
    <n v="2.2724894490000001"/>
    <n v="6.5427390120000002"/>
    <n v="8.8152284610000002"/>
    <n v="1.1842646960000001"/>
    <n v="9.7640263219999994"/>
    <n v="10.948291019999999"/>
    <n v="2.280913489"/>
    <n v="7.622765298"/>
    <n v="9.9036787870000005"/>
    <n v="0.74399406300000004"/>
    <n v="0"/>
    <n v="0.74399406300000004"/>
    <n v="2.548074148"/>
    <n v="7.7316600879999999"/>
    <n v="10.27973424"/>
    <n v="1.5248012259999999"/>
  </r>
  <r>
    <s v="Jared Dudley"/>
    <s v="dudleja01"/>
    <x v="4"/>
    <s v="RS"/>
    <x v="11"/>
    <n v="3412"/>
    <n v="1717"/>
    <n v="0.141417974"/>
    <n v="1.4164271049999999"/>
    <n v="1.557845079"/>
    <n v="-0.163897776"/>
    <n v="3.1088418259999999"/>
    <n v="2.9449440500000001"/>
    <n v="9.2912597999999999E-2"/>
    <n v="1.822207339"/>
    <n v="1.915119936"/>
    <n v="4.0840470670000002"/>
    <n v="4.0840470670000002"/>
    <n v="0"/>
    <n v="-6.6195754999999995E-2"/>
    <n v="1.688188987"/>
    <n v="1.6219932319999999"/>
    <n v="-6.2428820000000003E-2"/>
  </r>
  <r>
    <s v="Jared Dudley"/>
    <s v="dudleja01"/>
    <x v="5"/>
    <s v="RS"/>
    <x v="25"/>
    <n v="4337"/>
    <n v="2098"/>
    <n v="0.88511003899999996"/>
    <n v="1.052350221"/>
    <n v="1.9374602599999999"/>
    <n v="2.3448629190000001"/>
    <n v="-7.9927429999999994E-2"/>
    <n v="2.2649354900000001"/>
    <n v="1.2603662529999999"/>
    <n v="0.87411651999999995"/>
    <n v="2.1344827739999999"/>
    <n v="5.2336355269999997"/>
    <n v="5.2336355269999997"/>
    <n v="0"/>
    <n v="1.077959568"/>
    <n v="1.091966395"/>
    <n v="2.1699259620000002"/>
    <n v="9.8807792000000005E-2"/>
  </r>
  <r>
    <s v="Jared Dudley"/>
    <s v="dudleja01"/>
    <x v="0"/>
    <s v="RS"/>
    <x v="6"/>
    <n v="2900"/>
    <n v="1362"/>
    <n v="-0.54673231200000005"/>
    <n v="1.766628361"/>
    <n v="1.2198960489999999"/>
    <n v="-1.749795072"/>
    <n v="3.6733928420000002"/>
    <n v="1.92359777"/>
    <n v="-0.83040371999999996"/>
    <n v="2.31856967"/>
    <n v="1.48816595"/>
    <n v="2.9628492369999999"/>
    <n v="2.9628492369999999"/>
    <n v="0"/>
    <n v="-0.77256280300000002"/>
    <n v="1.626696261"/>
    <n v="0.85413345799999996"/>
    <n v="0.59219221499999997"/>
  </r>
  <r>
    <s v="Jared Dudley"/>
    <s v="dudleja01"/>
    <x v="1"/>
    <s v="RS"/>
    <x v="6"/>
    <n v="1443"/>
    <n v="686"/>
    <n v="-0.85396317799999999"/>
    <n v="-1.874253006"/>
    <n v="-2.7282161839999999"/>
    <n v="2.4605799679999998"/>
    <n v="1.8931384330000001"/>
    <n v="4.3537184"/>
    <n v="-0.193369124"/>
    <n v="-1.1331935129999999"/>
    <n v="-1.326562638"/>
    <n v="0.49897895599999997"/>
    <n v="0.49897895599999997"/>
    <n v="0"/>
    <n v="-0.65289598999999998"/>
    <n v="-1.4549635700000001"/>
    <n v="-2.1078595600000001"/>
    <n v="0.15527883100000001"/>
  </r>
  <r>
    <s v="Jared Dudley"/>
    <s v="dudleja01"/>
    <x v="2"/>
    <s v="PO"/>
    <x v="5"/>
    <n v="182"/>
    <n v="82"/>
    <n v="-0.603421596"/>
    <n v="10.48417074"/>
    <n v="9.8807491400000007"/>
    <n v="1.9249727000000001"/>
    <n v="20.068868139999999"/>
    <n v="21.993840840000001"/>
    <n v="-6.5125671999999996E-2"/>
    <n v="13.18205672"/>
    <n v="13.11693105"/>
    <n v="0.69434816700000002"/>
    <n v="0"/>
    <n v="0.69434816700000002"/>
    <n v="-1.272885896"/>
    <n v="8.9832913600000008"/>
    <n v="7.710405465"/>
    <n v="1.4108095060000001"/>
  </r>
  <r>
    <s v="Jared Dudley"/>
    <s v="dudleja01"/>
    <x v="2"/>
    <s v="RS"/>
    <x v="5"/>
    <n v="2547"/>
    <n v="1220"/>
    <n v="-1.001061671"/>
    <n v="2.1015900049999998"/>
    <n v="1.1005283340000001"/>
    <n v="1.1496047579999999"/>
    <n v="0.320709723"/>
    <n v="1.470314481"/>
    <n v="-0.62214062599999997"/>
    <n v="1.8495947239999999"/>
    <n v="1.2274540979999999"/>
    <n v="2.4613503539999999"/>
    <n v="2.4613503539999999"/>
    <n v="0"/>
    <n v="-0.71521046499999996"/>
    <n v="1.4160317019999999"/>
    <n v="0.70082123600000001"/>
    <n v="-0.59244744500000002"/>
  </r>
  <r>
    <s v="Duje Dukan"/>
    <s v="dukandu01"/>
    <x v="5"/>
    <s v="RS"/>
    <x v="2"/>
    <n v="52"/>
    <n v="24"/>
    <n v="-6.5554138770000003"/>
    <n v="-3.1315012389999999"/>
    <n v="-9.6869151159999998"/>
    <n v="-9.1314628940000002"/>
    <n v="-2.774658332"/>
    <n v="-11.90612123"/>
    <n v="-7.4301198719999997"/>
    <n v="-3.1556459499999998"/>
    <n v="-10.585765820000001"/>
    <n v="-9.4396675999999999E-2"/>
    <n v="-9.4396675999999999E-2"/>
    <n v="0"/>
    <n v="-5.6435924489999998"/>
    <n v="-3.467514999"/>
    <n v="-9.1111074480000003"/>
    <n v="-1.5791882909999999"/>
  </r>
  <r>
    <s v="Tim Duncan"/>
    <s v="duncati01"/>
    <x v="3"/>
    <s v="PO"/>
    <x v="20"/>
    <n v="1463"/>
    <n v="752"/>
    <n v="1.527290416"/>
    <n v="2.0471537479999999"/>
    <n v="3.574444164"/>
    <n v="2.9216901009999998"/>
    <n v="1.5273076029999999"/>
    <n v="4.4489977039999999"/>
    <n v="1.8105251659999999"/>
    <n v="1.946275497"/>
    <n v="3.7568006629999999"/>
    <n v="2.5358032289999999"/>
    <n v="0"/>
    <n v="2.5358032289999999"/>
    <n v="-0.117598086"/>
    <n v="2.8117219050000002"/>
    <n v="2.6941238190000001"/>
    <n v="-1.4040545069999999"/>
  </r>
  <r>
    <s v="Tim Duncan"/>
    <s v="duncati01"/>
    <x v="3"/>
    <s v="RS"/>
    <x v="20"/>
    <n v="4301"/>
    <n v="2158"/>
    <n v="-1.3174537319999999"/>
    <n v="3.7200188590000001"/>
    <n v="2.4025651269999999"/>
    <n v="-0.29549151499999998"/>
    <n v="-0.432524401"/>
    <n v="-0.72801591600000004"/>
    <n v="-1.275675023"/>
    <n v="3.0201303089999998"/>
    <n v="1.744455286"/>
    <n v="4.9532772520000004"/>
    <n v="4.9532772520000004"/>
    <n v="0"/>
    <n v="-0.37503099899999998"/>
    <n v="3.0394015369999998"/>
    <n v="2.664370538"/>
    <n v="9.3616080000000004E-2"/>
  </r>
  <r>
    <s v="Tim Duncan"/>
    <s v="duncati01"/>
    <x v="4"/>
    <s v="PO"/>
    <x v="20"/>
    <n v="489"/>
    <n v="250"/>
    <n v="3.3917392569999998"/>
    <n v="2.1683743639999999"/>
    <n v="5.5601136210000002"/>
    <n v="11.367452999999999"/>
    <n v="3.9238394890000001"/>
    <n v="15.291292479999999"/>
    <n v="5.2025140170000004"/>
    <n v="2.6550962349999998"/>
    <n v="7.8576102519999997"/>
    <n v="1.3663833590000001"/>
    <n v="0"/>
    <n v="1.3663833590000001"/>
    <n v="2.4026278959999998"/>
    <n v="6.2645768190000002"/>
    <n v="8.6672047160000005"/>
    <n v="-2.0086346719999999"/>
  </r>
  <r>
    <s v="Tim Duncan"/>
    <s v="duncati01"/>
    <x v="4"/>
    <s v="RS"/>
    <x v="20"/>
    <n v="4406"/>
    <n v="2227"/>
    <n v="-8.9876278000000004E-2"/>
    <n v="3.7945382919999999"/>
    <n v="3.7046620140000002"/>
    <n v="-0.26285290300000003"/>
    <n v="1.4204429940000001"/>
    <n v="1.1575900910000001"/>
    <n v="-0.18164255300000001"/>
    <n v="3.4824232290000001"/>
    <n v="3.300780676"/>
    <n v="6.8490597549999999"/>
    <n v="6.8490597549999999"/>
    <n v="0"/>
    <n v="-4.9244797E-2"/>
    <n v="3.875442397"/>
    <n v="3.8261976"/>
    <n v="-0.36168584999999998"/>
  </r>
  <r>
    <s v="Tim Duncan"/>
    <s v="duncati01"/>
    <x v="5"/>
    <s v="PO"/>
    <x v="20"/>
    <n v="422"/>
    <n v="218"/>
    <n v="-3.2670993880000001"/>
    <n v="2.921947539"/>
    <n v="-0.34515184999999998"/>
    <n v="5.7806737149999998"/>
    <n v="10.165846950000001"/>
    <n v="15.946520659999999"/>
    <n v="-1.6087125090000001"/>
    <n v="4.5096589429999998"/>
    <n v="2.9009464340000002"/>
    <n v="0.64446550000000002"/>
    <n v="0"/>
    <n v="0.64446550000000002"/>
    <n v="-2.633968775"/>
    <n v="2.8312209610000001"/>
    <n v="0.197252185"/>
    <n v="-0.552159018"/>
  </r>
  <r>
    <s v="Tim Duncan"/>
    <s v="duncati01"/>
    <x v="5"/>
    <s v="RS"/>
    <x v="20"/>
    <n v="3021"/>
    <n v="1536"/>
    <n v="-0.455936387"/>
    <n v="5.3064018409999996"/>
    <n v="4.8504654550000001"/>
    <n v="0.57335008700000001"/>
    <n v="4.4774964419999996"/>
    <n v="5.0508465290000002"/>
    <n v="-0.308472407"/>
    <n v="5.3426603420000003"/>
    <n v="5.0341879350000003"/>
    <n v="6.1030859919999996"/>
    <n v="6.1030859919999996"/>
    <n v="0"/>
    <n v="-0.41757485"/>
    <n v="5.2926264679999999"/>
    <n v="4.8750516179999996"/>
    <n v="4.6021601000000002E-2"/>
  </r>
  <r>
    <s v="Mike Dunleavy"/>
    <s v="dunlemi02"/>
    <x v="3"/>
    <s v="PO"/>
    <x v="21"/>
    <n v="299"/>
    <n v="163"/>
    <n v="3.1144923160000002"/>
    <n v="-2.9413854349999999"/>
    <n v="0.17310687999999999"/>
    <n v="-2.2130775200000001"/>
    <n v="-3.646243305"/>
    <n v="-5.8593208250000002"/>
    <n v="2.226613731"/>
    <n v="-3.2499813149999999"/>
    <n v="-1.0233675840000001"/>
    <n v="0.14937837100000001"/>
    <n v="0"/>
    <n v="0.14937837100000001"/>
    <n v="2.1910777979999998"/>
    <n v="-2.9879437360000001"/>
    <n v="-0.79686593800000005"/>
    <n v="0.80468536400000001"/>
  </r>
  <r>
    <s v="Mike Dunleavy"/>
    <s v="dunlemi02"/>
    <x v="3"/>
    <s v="RS"/>
    <x v="21"/>
    <n v="4945"/>
    <n v="2584"/>
    <n v="0.14119722500000001"/>
    <n v="-0.15673108799999999"/>
    <n v="-1.5533864E-2"/>
    <n v="0.83607264000000003"/>
    <n v="1.415577766"/>
    <n v="2.2516504049999999"/>
    <n v="0.32494742999999998"/>
    <n v="0.103913747"/>
    <n v="0.42886117699999998"/>
    <n v="4.1995861640000003"/>
    <n v="4.1995861640000003"/>
    <n v="0"/>
    <n v="-0.37151589600000001"/>
    <n v="0.68472000899999996"/>
    <n v="0.31320411300000001"/>
    <n v="0.199409164"/>
  </r>
  <r>
    <s v="Mike Dunleavy"/>
    <s v="dunlemi02"/>
    <x v="4"/>
    <s v="PO"/>
    <x v="21"/>
    <n v="739"/>
    <n v="389"/>
    <n v="3.4968460499999998"/>
    <n v="-4.9829624000000003E-2"/>
    <n v="3.4470164259999998"/>
    <n v="8.8674142949999997"/>
    <n v="3.255539508"/>
    <n v="12.122953799999999"/>
    <n v="4.7255843960000004"/>
    <n v="0.59321339799999995"/>
    <n v="5.3187977950000001"/>
    <n v="1.664183489"/>
    <n v="0"/>
    <n v="1.664183489"/>
    <n v="4.4054877140000004"/>
    <n v="0.48432910499999998"/>
    <n v="4.889816819"/>
    <n v="0.734192705"/>
  </r>
  <r>
    <s v="Mike Dunleavy"/>
    <s v="dunlemi02"/>
    <x v="4"/>
    <s v="RS"/>
    <x v="21"/>
    <n v="3583"/>
    <n v="1838"/>
    <n v="0.434828349"/>
    <n v="-0.82304725199999995"/>
    <n v="-0.388218903"/>
    <n v="1.900919888"/>
    <n v="1.2399994299999999"/>
    <n v="3.1409193179999999"/>
    <n v="0.72115045799999999"/>
    <n v="-0.45844116099999999"/>
    <n v="0.26270929700000001"/>
    <n v="2.8133451049999998"/>
    <n v="2.8133451049999998"/>
    <n v="0"/>
    <n v="0.458920832"/>
    <n v="-0.169708674"/>
    <n v="0.289212158"/>
    <n v="-0.40106439100000002"/>
  </r>
  <r>
    <s v="Mike Dunleavy"/>
    <s v="dunlemi02"/>
    <x v="5"/>
    <s v="RS"/>
    <x v="21"/>
    <n v="1421"/>
    <n v="703"/>
    <n v="-1.5373032769999999"/>
    <n v="-3.5968728799999998"/>
    <n v="-5.1341761569999997"/>
    <n v="2.4965731189999998"/>
    <n v="-4.8077805920000003"/>
    <n v="-2.3112074730000001"/>
    <n v="-0.78135306000000004"/>
    <n v="-4.0690977889999997"/>
    <n v="-4.8504508489999996"/>
    <n v="-0.75718306999999996"/>
    <n v="-0.75718306999999996"/>
    <n v="0"/>
    <n v="-0.74368043500000003"/>
    <n v="-3.369399032"/>
    <n v="-4.1130794670000004"/>
    <n v="0.49454622999999998"/>
  </r>
  <r>
    <s v="Mike Dunleavy"/>
    <s v="dunlemi02"/>
    <x v="0"/>
    <s v="PO"/>
    <x v="7"/>
    <n v="120"/>
    <n v="53"/>
    <n v="-2.5748869550000002"/>
    <n v="-6.3389550339999996"/>
    <n v="-8.9138419889999998"/>
    <n v="-3.8199812870000001"/>
    <n v="3.8597940159999999"/>
    <n v="3.9812728999999998E-2"/>
    <n v="-2.9250180939999999"/>
    <n v="-4.6222267810000002"/>
    <n v="-7.5472448749999996"/>
    <n v="-0.13820885599999999"/>
    <n v="0"/>
    <n v="-0.13820885599999999"/>
    <n v="-5.9064495819999996"/>
    <n v="-6.92241778"/>
    <n v="-12.82886736"/>
    <n v="3.1913470460000002"/>
  </r>
  <r>
    <s v="Mike Dunleavy"/>
    <s v="dunlemi02"/>
    <x v="0"/>
    <s v="RS"/>
    <x v="7"/>
    <n v="976"/>
    <n v="475"/>
    <n v="6.2505155000000007E-2"/>
    <n v="-0.46281396000000002"/>
    <n v="-0.40030880499999999"/>
    <n v="-6.4098860909999997"/>
    <n v="1.3054432730000001"/>
    <n v="-5.1044428179999999"/>
    <n v="-1.2686689250000001"/>
    <n v="-0.15056997799999999"/>
    <n v="-1.4192389030000001"/>
    <n v="0.32235998500000002"/>
    <n v="0.32235998500000002"/>
    <n v="0"/>
    <n v="-1.81943082"/>
    <n v="-1.151329206"/>
    <n v="-2.9707600260000002"/>
    <n v="-4.3589441E-2"/>
  </r>
  <r>
    <s v="Mike Dunleavy"/>
    <s v="dunlemi02"/>
    <x v="0"/>
    <s v="RS"/>
    <x v="10"/>
    <n v="757"/>
    <n v="366"/>
    <n v="-1.3851710500000001"/>
    <n v="0.28754525600000003"/>
    <n v="-1.097625794"/>
    <n v="-6.9763788169999996"/>
    <n v="3.5980443879999999"/>
    <n v="-3.3783344290000001"/>
    <n v="-2.6829396299999999"/>
    <n v="0.99435974500000002"/>
    <n v="-1.688579885"/>
    <n v="0.19941387599999999"/>
    <n v="0.19941387599999999"/>
    <n v="0"/>
    <n v="-2.0433024139999998"/>
    <n v="-0.42400926"/>
    <n v="-2.4673116739999998"/>
    <n v="0.59957457400000003"/>
  </r>
  <r>
    <s v="Kris Dunn"/>
    <s v="dunnkr01"/>
    <x v="0"/>
    <s v="RS"/>
    <x v="13"/>
    <n v="2685"/>
    <n v="1333"/>
    <n v="-3.2620719419999999"/>
    <n v="1.0149692E-2"/>
    <n v="-3.2519222509999999"/>
    <n v="-2.5080561929999998"/>
    <n v="-0.11918442999999999"/>
    <n v="-2.6272406230000001"/>
    <n v="-3.3125116139999999"/>
    <n v="2.4034944999999999E-2"/>
    <n v="-3.2884766700000001"/>
    <n v="-0.364594476"/>
    <n v="-0.364594476"/>
    <n v="0"/>
    <n v="-3.2149149929999998"/>
    <n v="0.67584354999999996"/>
    <n v="-2.5390714430000001"/>
    <n v="-0.43436487800000001"/>
  </r>
  <r>
    <s v="Kris Dunn"/>
    <s v="dunnkr01"/>
    <x v="1"/>
    <s v="RS"/>
    <x v="21"/>
    <n v="3191"/>
    <n v="1525"/>
    <n v="-1.7936630689999999"/>
    <n v="1.0174104509999999"/>
    <n v="-0.77625261700000003"/>
    <n v="-0.96183715199999997"/>
    <n v="-2.1868325049999999"/>
    <n v="-3.1486696570000001"/>
    <n v="-1.6528076540000001"/>
    <n v="0.45795881300000002"/>
    <n v="-1.194848841"/>
    <n v="1.2248530529999999"/>
    <n v="1.2248530529999999"/>
    <n v="0"/>
    <n v="-1.1861470089999999"/>
    <n v="1.2952050310000001"/>
    <n v="0.109058022"/>
    <n v="1.2182305389999999"/>
  </r>
  <r>
    <s v="Kris Dunn"/>
    <s v="dunnkr01"/>
    <x v="2"/>
    <s v="RS"/>
    <x v="21"/>
    <n v="2879"/>
    <n v="1389"/>
    <n v="-1.592915729"/>
    <n v="-0.21914660699999999"/>
    <n v="-1.8120623360000001"/>
    <n v="0.97310259700000001"/>
    <n v="-2.5792082399999998"/>
    <n v="-1.6061056419999999"/>
    <n v="-1.085383421"/>
    <n v="-0.67156228600000001"/>
    <n v="-1.7569457070000001"/>
    <n v="0.70242297399999998"/>
    <n v="0.70242297399999998"/>
    <n v="0"/>
    <n v="-1.9545338210000001"/>
    <n v="0.34547070099999999"/>
    <n v="-1.6090631200000001"/>
    <n v="-0.191537283"/>
  </r>
  <r>
    <s v="Kevin Durant"/>
    <s v="duranke01"/>
    <x v="3"/>
    <s v="PO"/>
    <x v="0"/>
    <n v="1603"/>
    <n v="815"/>
    <n v="4.4078626029999999"/>
    <n v="1.1264048680000001"/>
    <n v="5.5342674719999998"/>
    <n v="6.570813308"/>
    <n v="-2.0634560560000001"/>
    <n v="4.5073572520000003"/>
    <n v="5.1009560350000003"/>
    <n v="0.47664563500000001"/>
    <n v="5.57760167"/>
    <n v="3.661863705"/>
    <n v="0"/>
    <n v="3.661863705"/>
    <n v="4.3516262240000003"/>
    <n v="0.43251625900000001"/>
    <n v="4.7841424840000002"/>
    <n v="2.3529848370000002"/>
  </r>
  <r>
    <s v="Kevin Durant"/>
    <s v="duranke01"/>
    <x v="3"/>
    <s v="RS"/>
    <x v="0"/>
    <n v="6344"/>
    <n v="3122"/>
    <n v="7.7056637800000001"/>
    <n v="-0.371663982"/>
    <n v="7.3339997969999997"/>
    <n v="5.3112879199999998"/>
    <n v="-0.96008184900000004"/>
    <n v="4.351206071"/>
    <n v="7.6386844590000003"/>
    <n v="-0.55220198899999995"/>
    <n v="7.0864824689999999"/>
    <n v="16.01043151"/>
    <n v="16.01043151"/>
    <n v="0"/>
    <n v="7.3494931479999996"/>
    <n v="-0.38749926899999998"/>
    <n v="6.9619938790000004"/>
    <n v="2.0963528839999999"/>
  </r>
  <r>
    <s v="Kevin Durant"/>
    <s v="duranke01"/>
    <x v="4"/>
    <s v="RS"/>
    <x v="0"/>
    <n v="1875"/>
    <n v="913"/>
    <n v="7.0601402780000004"/>
    <n v="0.58355435600000005"/>
    <n v="7.643694633"/>
    <n v="2.8157345839999999"/>
    <n v="4.0857858260000004"/>
    <n v="6.9015204099999998"/>
    <n v="6.591607282"/>
    <n v="1.344739983"/>
    <n v="7.9363472650000002"/>
    <n v="5.0543404220000001"/>
    <n v="5.0543404220000001"/>
    <n v="0"/>
    <n v="6.4352227690000001"/>
    <n v="-0.13356193699999999"/>
    <n v="6.3016608329999997"/>
    <n v="1.473819886"/>
  </r>
  <r>
    <s v="Kevin Durant"/>
    <s v="duranke01"/>
    <x v="5"/>
    <s v="PO"/>
    <x v="0"/>
    <n v="1471"/>
    <n v="726"/>
    <n v="2.3091732380000001"/>
    <n v="-1.094325473"/>
    <n v="1.2148477639999999"/>
    <n v="4.1654545870000002"/>
    <n v="4.2961701779999997"/>
    <n v="8.4616247649999998"/>
    <n v="2.7628229740000001"/>
    <n v="-9.7776356999999994E-2"/>
    <n v="2.6650466169999998"/>
    <n v="2.1065010709999998"/>
    <n v="0"/>
    <n v="2.1065010709999998"/>
    <n v="6.0879214990000001"/>
    <n v="-0.15436686799999999"/>
    <n v="5.9335546309999998"/>
    <n v="1.7395316249999999"/>
  </r>
  <r>
    <s v="Kevin Durant"/>
    <s v="duranke01"/>
    <x v="5"/>
    <s v="RS"/>
    <x v="0"/>
    <n v="5335"/>
    <n v="2578"/>
    <n v="6.2898550450000004"/>
    <n v="-0.58352652100000002"/>
    <n v="5.7063285239999999"/>
    <n v="4.8835653560000001"/>
    <n v="2.3113338630000002"/>
    <n v="7.1948992189999998"/>
    <n v="6.237833062"/>
    <n v="-2.2718011999999999E-2"/>
    <n v="6.2151150499999996"/>
    <n v="11.990726629999999"/>
    <n v="11.990726629999999"/>
    <n v="0"/>
    <n v="6.5728344359999999"/>
    <n v="-0.63721191300000002"/>
    <n v="5.9356225230000002"/>
    <n v="1.6485490110000001"/>
  </r>
  <r>
    <s v="Kevin Durant"/>
    <s v="duranke01"/>
    <x v="0"/>
    <s v="PO"/>
    <x v="28"/>
    <n v="1124"/>
    <n v="533"/>
    <n v="7.7723095119999996"/>
    <n v="0.228833913"/>
    <n v="8.0011434260000005"/>
    <n v="11.825159060000001"/>
    <n v="-5.4457182299999998"/>
    <n v="6.3794408340000004"/>
    <n v="8.9498081129999996"/>
    <n v="-1.0352711130000001"/>
    <n v="7.9145370000000002"/>
    <n v="3.0259268709999998"/>
    <n v="0"/>
    <n v="3.0259268709999998"/>
    <n v="8.8867345849999992"/>
    <n v="-0.73997329700000003"/>
    <n v="8.1467612880000004"/>
    <n v="1.1270863769999999"/>
  </r>
  <r>
    <s v="Kevin Durant"/>
    <s v="duranke01"/>
    <x v="0"/>
    <s v="RS"/>
    <x v="28"/>
    <n v="4436"/>
    <n v="2070"/>
    <n v="5.2428420100000004"/>
    <n v="1.9817129710000001"/>
    <n v="7.2245549809999998"/>
    <n v="3.993611477"/>
    <n v="0.356081804"/>
    <n v="4.3496932810000004"/>
    <n v="5.1680936879999999"/>
    <n v="1.6917477030000001"/>
    <n v="6.8598413909999998"/>
    <n v="10.260466900000001"/>
    <n v="10.260466900000001"/>
    <n v="0"/>
    <n v="5.9075960260000002"/>
    <n v="1.4399775420000001"/>
    <n v="7.3475735679999996"/>
    <n v="1.0764750759999999"/>
  </r>
  <r>
    <s v="Kevin Durant"/>
    <s v="duranke01"/>
    <x v="1"/>
    <s v="PO"/>
    <x v="28"/>
    <n v="1652"/>
    <n v="807"/>
    <n v="5.67092493"/>
    <n v="1.01376829"/>
    <n v="6.6846932199999998"/>
    <n v="10.52912394"/>
    <n v="1.577124757"/>
    <n v="12.1062487"/>
    <n v="6.9369207599999996"/>
    <n v="1.0951965880000001"/>
    <n v="8.0321173479999999"/>
    <n v="4.598082668"/>
    <n v="0"/>
    <n v="4.598082668"/>
    <n v="6.9603589729999999"/>
    <n v="0.67974832100000004"/>
    <n v="7.6401072939999999"/>
    <n v="0.416012734"/>
  </r>
  <r>
    <s v="Kevin Durant"/>
    <s v="duranke01"/>
    <x v="1"/>
    <s v="RS"/>
    <x v="28"/>
    <n v="4952"/>
    <n v="2325"/>
    <n v="5.2714943090000004"/>
    <n v="-0.56502221900000005"/>
    <n v="4.7064720910000002"/>
    <n v="5.523304596"/>
    <n v="-4.0663136599999996"/>
    <n v="1.456990936"/>
    <n v="5.5503255759999996"/>
    <n v="-1.348546134"/>
    <n v="4.2017794420000003"/>
    <n v="8.3631562739999996"/>
    <n v="8.3631562739999996"/>
    <n v="0"/>
    <n v="6.1840798000000001"/>
    <n v="-1.523258037"/>
    <n v="4.6608217620000003"/>
    <n v="1.4056261350000001"/>
  </r>
  <r>
    <s v="Kevin Durant"/>
    <s v="duranke01"/>
    <x v="2"/>
    <s v="PO"/>
    <x v="28"/>
    <n v="922"/>
    <n v="442"/>
    <n v="7.2700234359999998"/>
    <n v="-0.52320352699999995"/>
    <n v="6.7468199100000001"/>
    <n v="3.4968779040000002"/>
    <n v="2.0744757040000001"/>
    <n v="5.5713536079999999"/>
    <n v="6.7904592800000003"/>
    <n v="-3.5327758000000001E-2"/>
    <n v="6.7551315230000002"/>
    <n v="2.2405484769999999"/>
    <n v="0"/>
    <n v="2.2405484769999999"/>
    <n v="4.9909158729999996"/>
    <n v="-0.34656949399999998"/>
    <n v="4.6443463789999999"/>
    <n v="1.3419817140000001"/>
  </r>
  <r>
    <s v="Kevin Durant"/>
    <s v="duranke01"/>
    <x v="2"/>
    <s v="RS"/>
    <x v="28"/>
    <n v="5817"/>
    <n v="2702"/>
    <n v="4.253847038"/>
    <n v="-0.42526771800000002"/>
    <n v="3.8285793190000001"/>
    <n v="7.0549070729999999"/>
    <n v="0.96214333799999996"/>
    <n v="8.0170504109999996"/>
    <n v="4.9714884189999999"/>
    <n v="-0.175648056"/>
    <n v="4.7958403629999999"/>
    <n v="10.51977868"/>
    <n v="10.51977868"/>
    <n v="0"/>
    <n v="5.7198400740000004"/>
    <n v="-0.69841702699999997"/>
    <n v="5.0214230469999999"/>
    <n v="1.150004671"/>
  </r>
  <r>
    <s v="Trevon Duval"/>
    <s v="duvaltr01"/>
    <x v="2"/>
    <s v="RS"/>
    <x v="11"/>
    <n v="13"/>
    <n v="6"/>
    <n v="11.64857142"/>
    <n v="-5.8500717629999999"/>
    <n v="5.7984996559999997"/>
    <n v="5.017833972"/>
    <n v="0.77548993099999997"/>
    <n v="5.7933239030000001"/>
    <n v="10.987752889999999"/>
    <n v="-4.8289408820000004"/>
    <n v="6.158812009"/>
    <n v="2.6414288000000001E-2"/>
    <n v="2.6414288000000001E-2"/>
    <n v="0"/>
    <n v="11.094260200000001"/>
    <n v="-2.2163288830000001"/>
    <n v="8.8779313179999999"/>
    <n v="-3.2039578660000001"/>
  </r>
  <r>
    <s v="Cleanthony Early"/>
    <s v="earlycl01"/>
    <x v="4"/>
    <s v="RS"/>
    <x v="3"/>
    <n v="1290"/>
    <n v="647"/>
    <n v="-4.276429458"/>
    <n v="-0.80532195500000003"/>
    <n v="-5.0817514130000001"/>
    <n v="-5.6395859000000002"/>
    <n v="1.7094778070000001"/>
    <n v="-3.9301080929999999"/>
    <n v="-4.7193117520000003"/>
    <n v="-0.24019726599999999"/>
    <n v="-4.9595090180000003"/>
    <n v="-0.73416591399999998"/>
    <n v="-0.73416591399999998"/>
    <n v="0"/>
    <n v="-3.3735529689999999"/>
    <n v="-1.5226918469999999"/>
    <n v="-4.8962448160000003"/>
    <n v="0.63218775599999999"/>
  </r>
  <r>
    <s v="Cleanthony Early"/>
    <s v="earlycl01"/>
    <x v="5"/>
    <s v="RS"/>
    <x v="3"/>
    <n v="305"/>
    <n v="154"/>
    <n v="-5.37391855"/>
    <n v="-2.1715786850000001"/>
    <n v="-7.545497235"/>
    <n v="-0.409626243"/>
    <n v="5.2065572329999998"/>
    <n v="4.7969309899999999"/>
    <n v="-4.6678397140000003"/>
    <n v="-0.75479437800000004"/>
    <n v="-5.422634092"/>
    <n v="-0.21025349300000001"/>
    <n v="-0.21025349300000001"/>
    <n v="0"/>
    <n v="-4.354316345"/>
    <n v="-2.902802426"/>
    <n v="-7.2571187699999999"/>
    <n v="0.122139498"/>
  </r>
  <r>
    <s v="Jarell Eddie"/>
    <s v="eddieja01"/>
    <x v="5"/>
    <s v="RS"/>
    <x v="25"/>
    <n v="322"/>
    <n v="147"/>
    <n v="-0.23228185700000001"/>
    <n v="-1.90657276"/>
    <n v="-2.1388546169999998"/>
    <n v="-7.9370430289999998"/>
    <n v="-1.217218642"/>
    <n v="-9.1542616710000004"/>
    <n v="-1.8379164889999999"/>
    <n v="-1.8752776179999999"/>
    <n v="-3.7131941080000002"/>
    <n v="-7.1951770999999998E-2"/>
    <n v="-7.1951770999999998E-2"/>
    <n v="0"/>
    <n v="-1.0574131369999999"/>
    <n v="-4.011080604"/>
    <n v="-5.0684937410000002"/>
    <n v="-0.38847493700000002"/>
  </r>
  <r>
    <s v="Jarell Eddie"/>
    <s v="eddieja01"/>
    <x v="0"/>
    <s v="RS"/>
    <x v="6"/>
    <n v="141"/>
    <n v="62"/>
    <n v="1.148423658"/>
    <n v="-2.7449052260000002"/>
    <n v="-1.596481568"/>
    <n v="-10.54911972"/>
    <n v="7.1257510650000002"/>
    <n v="-3.4233686539999999"/>
    <n v="-1.201564863"/>
    <n v="-0.79404086600000001"/>
    <n v="-1.995605729"/>
    <n v="2.4069792999999999E-2"/>
    <n v="2.4069792999999999E-2"/>
    <n v="0"/>
    <n v="-0.94495720500000002"/>
    <n v="-3.1527646250000001"/>
    <n v="-4.0977218300000002"/>
    <n v="0.84878996900000003"/>
  </r>
  <r>
    <s v="Jarell Eddie"/>
    <s v="eddieja01"/>
    <x v="1"/>
    <s v="RS"/>
    <x v="21"/>
    <n v="7"/>
    <n v="3"/>
    <n v="-0.91850501100000004"/>
    <n v="0.81527655200000004"/>
    <n v="-0.10322845899999999"/>
    <n v="44.825377160000002"/>
    <n v="51.66369341"/>
    <n v="96.489070569999996"/>
    <n v="8.6799532250000002"/>
    <n v="11.54509912"/>
    <n v="20.225052349999999"/>
    <n v="3.5382509999999999E-2"/>
    <n v="3.5382509999999999E-2"/>
    <n v="0"/>
    <n v="0.85003377300000005"/>
    <n v="2.3439691429999998"/>
    <n v="3.1940029170000002"/>
    <n v="0.61182589300000001"/>
  </r>
  <r>
    <s v="Jarell Eddie"/>
    <s v="eddieja01"/>
    <x v="1"/>
    <s v="RS"/>
    <x v="23"/>
    <n v="13"/>
    <n v="6"/>
    <n v="-9.3207895660000002"/>
    <n v="14.07981251"/>
    <n v="4.7590229470000001"/>
    <n v="-35.569323969999999"/>
    <n v="-17.638788290000001"/>
    <n v="-53.20811226"/>
    <n v="-15.387245180000001"/>
    <n v="8.1867726239999996"/>
    <n v="-7.2004725540000001"/>
    <n v="-1.3570604E-2"/>
    <n v="-1.3570604E-2"/>
    <n v="0"/>
    <n v="-10.037099"/>
    <n v="9.7094839309999994"/>
    <n v="-0.32761507099999998"/>
    <n v="-0.38722956400000003"/>
  </r>
  <r>
    <s v="Shane Edwards"/>
    <s v="edwarsh01"/>
    <x v="3"/>
    <s v="RS"/>
    <x v="10"/>
    <n v="24"/>
    <n v="12"/>
    <n v="-10.18164243"/>
    <n v="4.7093847970000002"/>
    <n v="-5.4722576360000001"/>
    <n v="-17.695895159999999"/>
    <n v="-1.3675709680000001"/>
    <n v="-19.063466129999998"/>
    <n v="-12.345342369999999"/>
    <n v="3.7705863850000001"/>
    <n v="-8.5747559819999992"/>
    <n v="-3.5443521999999998E-2"/>
    <n v="-3.5443521999999998E-2"/>
    <n v="0"/>
    <n v="-7.994387111"/>
    <n v="0.15469813299999999"/>
    <n v="-7.8396889779999999"/>
    <n v="-0.586234433"/>
  </r>
  <r>
    <s v="Vincent Edwards"/>
    <s v="edwarvi01"/>
    <x v="2"/>
    <s v="RS"/>
    <x v="26"/>
    <n v="34"/>
    <n v="16"/>
    <n v="-0.96353357699999997"/>
    <n v="-1.6572435839999999"/>
    <n v="-2.6207771609999999"/>
    <n v="-6.0384256939999998"/>
    <n v="-4.4537881290000003"/>
    <n v="-10.49221382"/>
    <n v="-2.091369426"/>
    <n v="-2.2832938999999999"/>
    <n v="-4.3746633260000003"/>
    <n v="-1.3086643E-2"/>
    <n v="-1.3086643E-2"/>
    <n v="0"/>
    <n v="-3.4661798570000002"/>
    <n v="-5.7193764170000003"/>
    <n v="-9.1855562739999996"/>
    <n v="-1.3509800059999999"/>
  </r>
  <r>
    <s v="Henry Ellenson"/>
    <s v="ellenhe01"/>
    <x v="0"/>
    <s v="RS"/>
    <x v="27"/>
    <n v="295"/>
    <n v="146"/>
    <n v="-4.9296343279999997"/>
    <n v="-2.764913344"/>
    <n v="-7.6945476719999997"/>
    <n v="-2.734587935"/>
    <n v="2.0749401519999999"/>
    <n v="-0.65964778300000004"/>
    <n v="-4.7282848099999999"/>
    <n v="-1.920889847"/>
    <n v="-6.6491746569999997"/>
    <n v="-0.29461146900000001"/>
    <n v="-0.29461146900000001"/>
    <n v="0"/>
    <n v="-3.7126896889999998"/>
    <n v="-4.2623045800000003"/>
    <n v="-7.9749942699999998"/>
    <n v="1.406644188"/>
  </r>
  <r>
    <s v="Henry Ellenson"/>
    <s v="ellenhe01"/>
    <x v="1"/>
    <s v="RS"/>
    <x v="27"/>
    <n v="690"/>
    <n v="329"/>
    <n v="-3.9585570250000002"/>
    <n v="-3.2283583199999999"/>
    <n v="-7.1869153450000001"/>
    <n v="-5.5849234589999996"/>
    <n v="4.6861809839999999"/>
    <n v="-0.89874247500000004"/>
    <n v="-4.5194533049999999"/>
    <n v="-1.783313291"/>
    <n v="-6.3027665959999997"/>
    <n v="-0.59867702499999997"/>
    <n v="-0.59867702499999997"/>
    <n v="0"/>
    <n v="-3.3947371020000001"/>
    <n v="-2.752207173"/>
    <n v="-6.1469442750000001"/>
    <n v="0.38666155699999999"/>
  </r>
  <r>
    <s v="Henry Ellenson"/>
    <s v="ellenhe01"/>
    <x v="2"/>
    <s v="RS"/>
    <x v="3"/>
    <n v="496"/>
    <n v="234"/>
    <n v="-1.144563083"/>
    <n v="-5.4066076220000001"/>
    <n v="-6.5511707049999996"/>
    <n v="-0.70695733599999999"/>
    <n v="1.930100368"/>
    <n v="1.2231430320000001"/>
    <n v="-1.021767895"/>
    <n v="-4.1208711449999997"/>
    <n v="-5.1426390399999997"/>
    <n v="-0.28497388400000001"/>
    <n v="-0.28497388400000001"/>
    <n v="0"/>
    <n v="-1.3661404669999999"/>
    <n v="-3.117699692"/>
    <n v="-4.4838401589999997"/>
    <n v="-0.241051716"/>
  </r>
  <r>
    <s v="Henry Ellenson"/>
    <s v="ellenhe01"/>
    <x v="2"/>
    <s v="RS"/>
    <x v="27"/>
    <n v="51"/>
    <n v="25"/>
    <n v="2.188890684"/>
    <n v="6.8280836249999997"/>
    <n v="9.016974308"/>
    <n v="-1.8790889660000001"/>
    <n v="-2.3981407510000001"/>
    <n v="-4.277229717"/>
    <n v="1.52848279"/>
    <n v="5.357852254"/>
    <n v="6.886335044"/>
    <n v="0.120930186"/>
    <n v="0.120930186"/>
    <n v="0"/>
    <n v="2.014204018"/>
    <n v="3.7270345840000001"/>
    <n v="5.7412386020000001"/>
    <n v="-1.642791211"/>
  </r>
  <r>
    <s v="Wayne Ellington"/>
    <s v="ellinwa01"/>
    <x v="3"/>
    <s v="PO"/>
    <x v="4"/>
    <n v="27"/>
    <n v="14"/>
    <n v="0.16201202100000001"/>
    <n v="1.256067525"/>
    <n v="1.418079546"/>
    <n v="-5.3921871899999996"/>
    <n v="16.83707734"/>
    <n v="11.444890150000001"/>
    <n v="-0.93392402200000002"/>
    <n v="4.5928420660000002"/>
    <n v="3.6589180429999999"/>
    <n v="4.9406291999999997E-2"/>
    <n v="0"/>
    <n v="4.9406291999999997E-2"/>
    <n v="4.1469262330000003"/>
    <n v="-0.57201505100000005"/>
    <n v="3.5749111820000001"/>
    <n v="4.3108661369999997"/>
  </r>
  <r>
    <s v="Wayne Ellington"/>
    <s v="ellinwa01"/>
    <x v="3"/>
    <s v="RS"/>
    <x v="4"/>
    <n v="830"/>
    <n v="393"/>
    <n v="0.89239377499999994"/>
    <n v="-2.4231053400000002"/>
    <n v="-1.530711564"/>
    <n v="0.63212959400000002"/>
    <n v="-3.4712834670000001"/>
    <n v="-2.8391538729999999"/>
    <n v="0.87060347299999996"/>
    <n v="-2.7871569909999998"/>
    <n v="-1.916553518"/>
    <n v="0.16802145399999999"/>
    <n v="0.16802145399999999"/>
    <n v="0"/>
    <n v="0.21780465700000001"/>
    <n v="-3.0388652249999999"/>
    <n v="-2.821060568"/>
    <n v="0.52130118199999997"/>
  </r>
  <r>
    <s v="Wayne Ellington"/>
    <s v="ellinwa01"/>
    <x v="4"/>
    <s v="RS"/>
    <x v="29"/>
    <n v="3340"/>
    <n v="1675"/>
    <n v="0.44440339800000001"/>
    <n v="-1.41754574"/>
    <n v="-0.97314234099999997"/>
    <n v="-0.34890892800000001"/>
    <n v="3.1243230120000001"/>
    <n v="2.7754140839999999"/>
    <n v="0.33507182699999999"/>
    <n v="-0.50237745099999997"/>
    <n v="-0.16730562299999999"/>
    <n v="2.1897002900000002"/>
    <n v="2.1897002900000002"/>
    <n v="0"/>
    <n v="-0.30079896299999997"/>
    <n v="-1.48078379"/>
    <n v="-1.781582754"/>
    <n v="-0.75736012600000002"/>
  </r>
  <r>
    <s v="Wayne Ellington"/>
    <s v="ellinwa01"/>
    <x v="5"/>
    <s v="RS"/>
    <x v="5"/>
    <n v="3266"/>
    <n v="1615"/>
    <n v="-0.77212959400000003"/>
    <n v="-0.985175727"/>
    <n v="-1.757305321"/>
    <n v="-5.9650026069999997"/>
    <n v="-0.276976732"/>
    <n v="-6.2419793380000002"/>
    <n v="-1.8591413649999999"/>
    <n v="-0.85716202799999996"/>
    <n v="-2.7163033919999999"/>
    <n v="2.7701070000000001E-2"/>
    <n v="2.7701070000000001E-2"/>
    <n v="0"/>
    <n v="-1.832771296"/>
    <n v="-1.9630030519999999"/>
    <n v="-3.7957743480000001"/>
    <n v="-0.225312504"/>
  </r>
  <r>
    <s v="Wayne Ellington"/>
    <s v="ellinwa01"/>
    <x v="0"/>
    <s v="RS"/>
    <x v="9"/>
    <n v="3017"/>
    <n v="1500"/>
    <n v="1.517550773"/>
    <n v="-0.58213123700000002"/>
    <n v="0.93541953600000005"/>
    <n v="1.6982698700000001"/>
    <n v="7.6765809000000004E-2"/>
    <n v="1.7750356789999999"/>
    <n v="1.661049956"/>
    <n v="-0.49291422600000001"/>
    <n v="1.1681357299999999"/>
    <n v="2.9802293689999999"/>
    <n v="2.9802293689999999"/>
    <n v="0"/>
    <n v="1.5849227379999999"/>
    <n v="-0.55120992000000002"/>
    <n v="1.0337128179999999"/>
    <n v="-0.59929441500000002"/>
  </r>
  <r>
    <s v="Wayne Ellington"/>
    <s v="ellinwa01"/>
    <x v="1"/>
    <s v="PO"/>
    <x v="9"/>
    <n v="222"/>
    <n v="101"/>
    <n v="-1.077005148"/>
    <n v="-2.656712041"/>
    <n v="-3.733717189"/>
    <n v="-13.414612330000001"/>
    <n v="-10.01558125"/>
    <n v="-23.430193580000001"/>
    <n v="-3.7224739250000001"/>
    <n v="-4.3177115150000001"/>
    <n v="-8.0401854400000001"/>
    <n v="-0.28033008599999998"/>
    <n v="0"/>
    <n v="-0.28033008599999998"/>
    <n v="-1.3943733220000001"/>
    <n v="-4.4797544470000004"/>
    <n v="-5.8741277700000003"/>
    <n v="-0.28558079800000002"/>
  </r>
  <r>
    <s v="Wayne Ellington"/>
    <s v="ellinwa01"/>
    <x v="1"/>
    <s v="RS"/>
    <x v="9"/>
    <n v="4087"/>
    <n v="2041"/>
    <n v="1.3561674130000001"/>
    <n v="-2.445923718"/>
    <n v="-1.0897563050000001"/>
    <n v="1.576458031"/>
    <n v="-0.121172536"/>
    <n v="1.455285495"/>
    <n v="1.5081610990000001"/>
    <n v="-2.1151528320000001"/>
    <n v="-0.60699173399999995"/>
    <n v="2.2113643010000001"/>
    <n v="2.2113643010000001"/>
    <n v="0"/>
    <n v="1.566466597"/>
    <n v="-1.857419326"/>
    <n v="-0.29095272900000002"/>
    <n v="-0.89744526099999999"/>
  </r>
  <r>
    <s v="Wayne Ellington"/>
    <s v="ellinwa01"/>
    <x v="2"/>
    <s v="PO"/>
    <x v="27"/>
    <n v="282"/>
    <n v="131"/>
    <n v="-0.84922018899999996"/>
    <n v="-2.0436763409999998"/>
    <n v="-2.8928965299999998"/>
    <n v="-2.4710742909999999"/>
    <n v="-12.60214955"/>
    <n v="-15.073223840000001"/>
    <n v="-1.269861151"/>
    <n v="-4.2533158389999999"/>
    <n v="-5.5231769899999996"/>
    <n v="-0.19137849600000001"/>
    <n v="0"/>
    <n v="-0.19137849600000001"/>
    <n v="1.233235157"/>
    <n v="-5.9671883469999996"/>
    <n v="-4.7339531890000002"/>
    <n v="0.113014093"/>
  </r>
  <r>
    <s v="Wayne Ellington"/>
    <s v="ellinwa01"/>
    <x v="2"/>
    <s v="RS"/>
    <x v="27"/>
    <n v="1555"/>
    <n v="764"/>
    <n v="0.37560939799999998"/>
    <n v="1.15027053"/>
    <n v="1.525879929"/>
    <n v="0.33488943500000001"/>
    <n v="-0.52379994299999999"/>
    <n v="-0.188910509"/>
    <n v="0.406287862"/>
    <n v="0.87525882099999996"/>
    <n v="1.2815466820000001"/>
    <n v="1.5720038300000001"/>
    <n v="1.5720038300000001"/>
    <n v="0"/>
    <n v="0.91712111699999999"/>
    <n v="0.57966900399999999"/>
    <n v="1.4967901210000001"/>
    <n v="3.4758328999999998E-2"/>
  </r>
  <r>
    <s v="Wayne Ellington"/>
    <s v="ellinwa01"/>
    <x v="2"/>
    <s v="RS"/>
    <x v="9"/>
    <n v="1107"/>
    <n v="533"/>
    <n v="0.30976307600000003"/>
    <n v="-1.2073976829999999"/>
    <n v="-0.89763460699999997"/>
    <n v="-5.5841481399999999"/>
    <n v="-0.96891494700000003"/>
    <n v="-6.553063088"/>
    <n v="-0.86689276100000001"/>
    <n v="-1.2491562329999999"/>
    <n v="-2.1160489939999998"/>
    <n v="0.17248587800000001"/>
    <n v="0.17248587800000001"/>
    <n v="0"/>
    <n v="-0.265927368"/>
    <n v="-0.72022287799999996"/>
    <n v="-0.98615024500000004"/>
    <n v="5.4030369000000002E-2"/>
  </r>
  <r>
    <s v="Monta Ellis"/>
    <s v="ellismo01"/>
    <x v="3"/>
    <s v="PO"/>
    <x v="4"/>
    <n v="488"/>
    <n v="249"/>
    <n v="0.83783152999999999"/>
    <n v="-4.9086285E-2"/>
    <n v="0.78874524400000001"/>
    <n v="-9.0029169899999992"/>
    <n v="-8.283068514"/>
    <n v="-17.285985499999999"/>
    <n v="-1.155983797"/>
    <n v="-1.803838021"/>
    <n v="-2.959821818"/>
    <n v="-2.7526437000000001E-2"/>
    <n v="0"/>
    <n v="-2.7526437000000001E-2"/>
    <n v="2.522860434"/>
    <n v="-0.49874332199999999"/>
    <n v="2.0241171119999999"/>
    <n v="0.117426508"/>
  </r>
  <r>
    <s v="Monta Ellis"/>
    <s v="ellismo01"/>
    <x v="3"/>
    <s v="RS"/>
    <x v="4"/>
    <n v="6015"/>
    <n v="3023"/>
    <n v="1.0758547869999999"/>
    <n v="-0.153565802"/>
    <n v="0.92228898500000001"/>
    <n v="0.67003082599999997"/>
    <n v="-3.0784288320000002"/>
    <n v="-2.4083980060000001"/>
    <n v="0.98152807099999995"/>
    <n v="-0.78065860799999998"/>
    <n v="0.200869463"/>
    <n v="4.5816536389999998"/>
    <n v="4.5816536389999998"/>
    <n v="0"/>
    <n v="1.613976973"/>
    <n v="-0.29647079900000001"/>
    <n v="1.317506174"/>
    <n v="0.64120393799999997"/>
  </r>
  <r>
    <s v="Monta Ellis"/>
    <s v="ellismo01"/>
    <x v="4"/>
    <s v="PO"/>
    <x v="4"/>
    <n v="426"/>
    <n v="197"/>
    <n v="4.2847695549999996"/>
    <n v="-3.8888916189999998"/>
    <n v="0.39587793599999999"/>
    <n v="12.735104570000001"/>
    <n v="1.732291987"/>
    <n v="14.467396559999999"/>
    <n v="6.1896664059999997"/>
    <n v="-2.8640572450000001"/>
    <n v="3.325609161"/>
    <n v="0.65501479600000001"/>
    <n v="0"/>
    <n v="0.65501479600000001"/>
    <n v="5.1539220219999997"/>
    <n v="-4.7680416670000003"/>
    <n v="0.38588035500000001"/>
    <n v="3.8622390860000002"/>
  </r>
  <r>
    <s v="Monta Ellis"/>
    <s v="ellismo01"/>
    <x v="4"/>
    <s v="RS"/>
    <x v="4"/>
    <n v="5493"/>
    <n v="2699"/>
    <n v="0.53955044699999999"/>
    <n v="0.58846833799999998"/>
    <n v="1.128018784"/>
    <n v="1.3767674489999999"/>
    <n v="1.2936237049999999"/>
    <n v="2.6703911530000002"/>
    <n v="0.66255101400000005"/>
    <n v="0.75876997899999998"/>
    <n v="1.4213209920000001"/>
    <n v="5.8228731859999998"/>
    <n v="5.8228731859999998"/>
    <n v="0"/>
    <n v="1.633005783"/>
    <n v="1.2714150559999999"/>
    <n v="2.9044208390000001"/>
    <n v="1.3162028969999999"/>
  </r>
  <r>
    <s v="Monta Ellis"/>
    <s v="ellismo01"/>
    <x v="5"/>
    <s v="PO"/>
    <x v="24"/>
    <n v="430"/>
    <n v="225"/>
    <n v="-0.89896606000000001"/>
    <n v="-0.39200715699999999"/>
    <n v="-1.290973218"/>
    <n v="-11.111575119999999"/>
    <n v="-6.4782688620000002"/>
    <n v="-17.589843989999999"/>
    <n v="-3.0951453130000002"/>
    <n v="-1.7696821949999999"/>
    <n v="-4.8648275080000003"/>
    <n v="-0.25545954900000001"/>
    <n v="0"/>
    <n v="-0.25545954900000001"/>
    <n v="-3.8152338490000002"/>
    <n v="0.529796661"/>
    <n v="-3.285437188"/>
    <n v="1.927424713"/>
  </r>
  <r>
    <s v="Monta Ellis"/>
    <s v="ellismo01"/>
    <x v="5"/>
    <s v="RS"/>
    <x v="24"/>
    <n v="5623"/>
    <n v="2734"/>
    <n v="-9.6049820999999994E-2"/>
    <n v="-8.4246560999999998E-2"/>
    <n v="-0.18029638200000001"/>
    <n v="-0.96042333999999996"/>
    <n v="1.4593212250000001"/>
    <n v="0.49889788400000001"/>
    <n v="-0.26094400899999998"/>
    <n v="0.20046671699999999"/>
    <n v="-6.0477292000000002E-2"/>
    <n v="3.784336879"/>
    <n v="3.784336879"/>
    <n v="0"/>
    <n v="6.9530870000000002E-3"/>
    <n v="0.91862974399999997"/>
    <n v="0.92558283100000005"/>
    <n v="0.85315628799999998"/>
  </r>
  <r>
    <s v="Monta Ellis"/>
    <s v="ellismo01"/>
    <x v="0"/>
    <s v="PO"/>
    <x v="24"/>
    <n v="155"/>
    <n v="76"/>
    <n v="-2.51488779"/>
    <n v="0.30874848199999999"/>
    <n v="-2.206139308"/>
    <n v="3.3544993340000002"/>
    <n v="-7.1334025570000001"/>
    <n v="-3.7789032229999999"/>
    <n v="-1.4513452280000001"/>
    <n v="-1.2930309360000001"/>
    <n v="-2.7443761640000002"/>
    <n v="2.2699499999999999E-4"/>
    <n v="0"/>
    <n v="2.2699499999999999E-4"/>
    <n v="-3.3202596739999999"/>
    <n v="-2.0988676079999999"/>
    <n v="-5.4191272819999998"/>
    <n v="0.89814535500000003"/>
  </r>
  <r>
    <s v="Monta Ellis"/>
    <s v="ellismo01"/>
    <x v="0"/>
    <s v="RS"/>
    <x v="24"/>
    <n v="4058"/>
    <n v="1998"/>
    <n v="-1.541855465"/>
    <n v="-0.218447636"/>
    <n v="-1.7603031010000001"/>
    <n v="-1.060625191"/>
    <n v="-1.619170174"/>
    <n v="-2.6797953649999999"/>
    <n v="-1.528382259"/>
    <n v="-0.507991568"/>
    <n v="-2.0363738269999998"/>
    <n v="0.72707706299999997"/>
    <n v="0.72707706299999997"/>
    <n v="0"/>
    <n v="-1.8517307030000001"/>
    <n v="-0.725823047"/>
    <n v="-2.5775537499999999"/>
    <n v="-5.1091223999999998E-2"/>
  </r>
  <r>
    <s v="Melvin Ely"/>
    <s v="elyme01"/>
    <x v="3"/>
    <s v="RS"/>
    <x v="17"/>
    <n v="49"/>
    <n v="27"/>
    <n v="-3.370084265"/>
    <n v="-2.7177351060000001"/>
    <n v="-6.0878193710000001"/>
    <n v="12.66667397"/>
    <n v="-25.100374169999998"/>
    <n v="-12.433700200000001"/>
    <n v="-0.223520737"/>
    <n v="-7.5395284970000001"/>
    <n v="-7.7630492330000003"/>
    <n v="-6.7588803000000003E-2"/>
    <n v="-6.7588803000000003E-2"/>
    <n v="0"/>
    <n v="-0.84127228499999995"/>
    <n v="-6.5042048069999998"/>
    <n v="-7.3454770920000003"/>
    <n v="-2.0388850230000002"/>
  </r>
  <r>
    <s v="Joel Embiid"/>
    <s v="embiijo01"/>
    <x v="0"/>
    <s v="RS"/>
    <x v="18"/>
    <n v="1642"/>
    <n v="786"/>
    <n v="-1.3363299230000001"/>
    <n v="5.2472924140000003"/>
    <n v="3.9109624900000002"/>
    <n v="-2.484062904"/>
    <n v="5.420154846"/>
    <n v="2.9360919409999999"/>
    <n v="-1.5019597389999999"/>
    <n v="5.6002338160000003"/>
    <n v="4.0982740780000002"/>
    <n v="2.7923426330000001"/>
    <n v="2.7923426330000001"/>
    <n v="0"/>
    <n v="-2.019135795"/>
    <n v="4.2775936110000004"/>
    <n v="2.258457816"/>
    <n v="1.645407235"/>
  </r>
  <r>
    <s v="Joel Embiid"/>
    <s v="embiijo01"/>
    <x v="1"/>
    <s v="PO"/>
    <x v="18"/>
    <n v="575"/>
    <n v="278"/>
    <n v="-1.5154468649999999"/>
    <n v="6.2915648659999999"/>
    <n v="4.7761180010000004"/>
    <n v="3.0591151490000001"/>
    <n v="10.42186506"/>
    <n v="13.48098021"/>
    <n v="-0.63785785399999995"/>
    <n v="7.4809203740000001"/>
    <n v="6.8430625200000001"/>
    <n v="1.4136962070000001"/>
    <n v="0"/>
    <n v="1.4136962070000001"/>
    <n v="3.5155185480000002"/>
    <n v="4.727697321"/>
    <n v="8.2432158690000001"/>
    <n v="0.72207676600000004"/>
  </r>
  <r>
    <s v="Joel Embiid"/>
    <s v="embiijo01"/>
    <x v="1"/>
    <s v="RS"/>
    <x v="18"/>
    <n v="4027"/>
    <n v="1912"/>
    <n v="-4.7877754000000002E-2"/>
    <n v="3.1855400490000001"/>
    <n v="3.1376622950000002"/>
    <n v="2.7300523609999998"/>
    <n v="3.873058984"/>
    <n v="6.6031113450000003"/>
    <n v="0.53088029000000003"/>
    <n v="3.4360935769999998"/>
    <n v="3.9669738670000001"/>
    <n v="6.5990809429999997"/>
    <n v="6.5990809429999997"/>
    <n v="0"/>
    <n v="1.3774162569999999"/>
    <n v="2.656575358"/>
    <n v="4.0339916159999998"/>
    <n v="0.70633225799999999"/>
  </r>
  <r>
    <s v="Joel Embiid"/>
    <s v="embiijo01"/>
    <x v="2"/>
    <s v="PO"/>
    <x v="18"/>
    <n v="687"/>
    <n v="334"/>
    <n v="1.290989784"/>
    <n v="11.6436811"/>
    <n v="12.934670880000001"/>
    <n v="9.6079098869999999"/>
    <n v="16.821783499999999"/>
    <n v="26.42969338"/>
    <n v="3.0804139579999998"/>
    <n v="13.32604053"/>
    <n v="16.406454490000002"/>
    <n v="3.3890579139999999"/>
    <n v="0"/>
    <n v="3.3890579139999999"/>
    <n v="3.8893148399999999"/>
    <n v="10.77587947"/>
    <n v="14.66519431"/>
    <n v="0.65837099499999996"/>
  </r>
  <r>
    <s v="Joel Embiid"/>
    <s v="embiijo01"/>
    <x v="2"/>
    <s v="RS"/>
    <x v="18"/>
    <n v="4663"/>
    <n v="2154"/>
    <n v="2.476642778"/>
    <n v="3.5023378140000001"/>
    <n v="5.9789805930000002"/>
    <n v="2.6098181380000001"/>
    <n v="3.0871706250000002"/>
    <n v="5.6969887620000002"/>
    <n v="2.6286695510000002"/>
    <n v="3.5906930990000001"/>
    <n v="6.2193626499999999"/>
    <n v="9.9170431739999998"/>
    <n v="9.9170431739999998"/>
    <n v="0"/>
    <n v="3.272134093"/>
    <n v="2.7731898410000002"/>
    <n v="6.0453239339999998"/>
    <n v="0.62009459600000005"/>
  </r>
  <r>
    <s v="James Ennis III"/>
    <s v="ennisja01"/>
    <x v="4"/>
    <s v="RS"/>
    <x v="9"/>
    <n v="2035"/>
    <n v="1051"/>
    <n v="-0.15463935500000001"/>
    <n v="-2.1136149020000001"/>
    <n v="-2.2682542570000002"/>
    <n v="0.20981340000000001"/>
    <n v="2.8191701189999998"/>
    <n v="3.0289835190000001"/>
    <n v="-8.9493093999999995E-2"/>
    <n v="-1.1868416049999999"/>
    <n v="-1.276334699"/>
    <n v="0.78746646899999995"/>
    <n v="0.78746646899999995"/>
    <n v="0"/>
    <n v="-0.52001044600000002"/>
    <n v="-2.122751982"/>
    <n v="-2.6427624270000001"/>
    <n v="-0.33282779099999998"/>
  </r>
  <r>
    <s v="James Ennis III"/>
    <s v="ennisja01"/>
    <x v="5"/>
    <s v="RS"/>
    <x v="8"/>
    <n v="84"/>
    <n v="40"/>
    <n v="-2.6107110269999998"/>
    <n v="3.6843812319999998"/>
    <n v="1.073670205"/>
    <n v="-12.89203994"/>
    <n v="-5.0384534419999998"/>
    <n v="-17.930493389999999"/>
    <n v="-4.9018045490000004"/>
    <n v="2.1038172199999998"/>
    <n v="-2.7979873290000001"/>
    <n v="-9.8702600000000001E-4"/>
    <n v="-9.8702600000000001E-4"/>
    <n v="0"/>
    <n v="-1.4266325289999999"/>
    <n v="2.2611156100000001"/>
    <n v="0.83448308199999999"/>
    <n v="0.76834468600000005"/>
  </r>
  <r>
    <s v="James Ennis III"/>
    <s v="ennisja01"/>
    <x v="5"/>
    <s v="RS"/>
    <x v="9"/>
    <n v="13"/>
    <n v="7"/>
    <n v="-3.419440995"/>
    <n v="-4.4561514469999999"/>
    <n v="-7.8755924420000003"/>
    <n v="-8.6195862939999994"/>
    <n v="2.7011388599999999"/>
    <n v="-5.918447434"/>
    <n v="-4.7362603700000001"/>
    <n v="-3.2845903870000002"/>
    <n v="-8.0208507579999999"/>
    <n v="-1.8510077999999999E-2"/>
    <n v="-1.8510077999999999E-2"/>
    <n v="0"/>
    <n v="-6.5693218069999997"/>
    <n v="-4.2459223020000003"/>
    <n v="-10.81524411"/>
    <n v="-1.6310855200000001"/>
  </r>
  <r>
    <s v="James Ennis III"/>
    <s v="ennisja01"/>
    <x v="5"/>
    <s v="RS"/>
    <x v="17"/>
    <n v="565"/>
    <n v="282"/>
    <n v="1.273779971"/>
    <n v="-1.876775871"/>
    <n v="-0.60299590000000003"/>
    <n v="1.0644809669999999"/>
    <n v="-3.842291736"/>
    <n v="-2.7778107689999998"/>
    <n v="1.3289544049999999"/>
    <n v="-2.3614262890000002"/>
    <n v="-1.032471884"/>
    <n v="0.24843088999999999"/>
    <n v="0.24843088999999999"/>
    <n v="0"/>
    <n v="-0.50420864399999998"/>
    <n v="-1.173940472"/>
    <n v="-1.6781491159999999"/>
    <n v="0.52159089999999997"/>
  </r>
  <r>
    <s v="James Ennis III"/>
    <s v="ennisja01"/>
    <x v="0"/>
    <s v="PO"/>
    <x v="8"/>
    <n v="286"/>
    <n v="159"/>
    <n v="-0.42318975800000003"/>
    <n v="-6.854992331"/>
    <n v="-7.2781820890000004"/>
    <n v="-7.2049082980000003"/>
    <n v="-9.8870461659999993"/>
    <n v="-17.09195446"/>
    <n v="-1.9367693560000001"/>
    <n v="-7.8241847419999999"/>
    <n v="-9.7609540979999991"/>
    <n v="-0.57914200599999999"/>
    <n v="0"/>
    <n v="-0.57914200599999999"/>
    <n v="0.52274488100000005"/>
    <n v="-5.7554577079999998"/>
    <n v="-5.2327128270000003"/>
    <n v="-1.2243066819999999"/>
  </r>
  <r>
    <s v="James Ennis III"/>
    <s v="ennisja01"/>
    <x v="0"/>
    <s v="RS"/>
    <x v="8"/>
    <n v="2963"/>
    <n v="1501"/>
    <n v="-1.5361527230000001"/>
    <n v="0.54956582499999995"/>
    <n v="-0.98658689899999996"/>
    <n v="-1.71997921"/>
    <n v="3.104952382"/>
    <n v="1.384973172"/>
    <n v="-1.6913859739999999"/>
    <n v="1.089968297"/>
    <n v="-0.60141767599999996"/>
    <n v="1.6443843789999999"/>
    <n v="1.6443843789999999"/>
    <n v="0"/>
    <n v="-1.7669816920000001"/>
    <n v="1.1164129190000001"/>
    <n v="-0.65056877300000004"/>
    <n v="-6.0919278E-2"/>
  </r>
  <r>
    <s v="James Ennis III"/>
    <s v="ennisja01"/>
    <x v="1"/>
    <s v="RS"/>
    <x v="8"/>
    <n v="2123"/>
    <n v="1053"/>
    <n v="-0.90407056299999999"/>
    <n v="1.609095226"/>
    <n v="0.705024663"/>
    <n v="-2.6936504979999998"/>
    <n v="1.523315507"/>
    <n v="-1.170334991"/>
    <n v="-1.3068582950000001"/>
    <n v="1.7241947449999999"/>
    <n v="0.417336451"/>
    <n v="1.6980420469999999"/>
    <n v="1.6980420469999999"/>
    <n v="0"/>
    <n v="-1.7470958940000001"/>
    <n v="0.93823466499999997"/>
    <n v="-0.80886122900000001"/>
    <n v="-0.208678696"/>
  </r>
  <r>
    <s v="James Ennis III"/>
    <s v="ennisja01"/>
    <x v="1"/>
    <s v="RS"/>
    <x v="27"/>
    <n v="1117"/>
    <n v="551"/>
    <n v="-1.3050065479999999"/>
    <n v="0.16478906400000001"/>
    <n v="-1.140217483"/>
    <n v="0.14828218200000001"/>
    <n v="-4.2355164109999999"/>
    <n v="-4.0872342289999999"/>
    <n v="-1.067820961"/>
    <n v="-0.75450422100000003"/>
    <n v="-1.8223251819999999"/>
    <n v="0.25991647099999998"/>
    <n v="0.25991647099999998"/>
    <n v="0"/>
    <n v="-1.3785769000000001"/>
    <n v="-0.58025311000000002"/>
    <n v="-1.95883001"/>
    <n v="-0.331554509"/>
  </r>
  <r>
    <s v="James Ennis III"/>
    <s v="ennisja01"/>
    <x v="2"/>
    <s v="PO"/>
    <x v="18"/>
    <n v="485"/>
    <n v="232"/>
    <n v="0.87216214999999997"/>
    <n v="-2.8973917849999999"/>
    <n v="-2.0252296350000001"/>
    <n v="1.4962866340000001"/>
    <n v="-4.5337287240000004"/>
    <n v="-3.0374420889999998"/>
    <n v="0.99567938199999995"/>
    <n v="-3.4495592980000001"/>
    <n v="-2.4538799170000001"/>
    <n v="3.6182428000000003E-2"/>
    <n v="0"/>
    <n v="3.6182428000000003E-2"/>
    <n v="1.3609758839999999"/>
    <n v="-4.1898624260000004"/>
    <n v="-2.8288865419999998"/>
    <n v="8.9548955999999999E-2"/>
  </r>
  <r>
    <s v="James Ennis III"/>
    <s v="ennisja01"/>
    <x v="2"/>
    <s v="RS"/>
    <x v="26"/>
    <n v="1970"/>
    <n v="949"/>
    <n v="-1.395244189"/>
    <n v="-1.0562724349999999"/>
    <n v="-2.4515166239999999"/>
    <n v="-0.87249060499999997"/>
    <n v="-2.4767885930000002"/>
    <n v="-3.3492791980000001"/>
    <n v="-1.444124977"/>
    <n v="-1.419538322"/>
    <n v="-2.8636632980000001"/>
    <n v="-5.5038889000000001E-2"/>
    <n v="-5.5038889000000001E-2"/>
    <n v="0"/>
    <n v="-0.99071912100000004"/>
    <n v="-0.210418887"/>
    <n v="-1.201138008"/>
    <n v="1.0029153000000001E-2"/>
  </r>
  <r>
    <s v="James Ennis III"/>
    <s v="ennisja01"/>
    <x v="2"/>
    <s v="RS"/>
    <x v="18"/>
    <n v="619"/>
    <n v="281"/>
    <n v="-2.7969238160000001"/>
    <n v="-3.0204374189999998"/>
    <n v="-5.8173612349999999"/>
    <n v="-1.7397191839999999"/>
    <n v="0.71324747300000002"/>
    <n v="-1.0264717109999999"/>
    <n v="-2.771261462"/>
    <n v="-2.4339894549999999"/>
    <n v="-5.2052509169999999"/>
    <n v="-0.35177951000000002"/>
    <n v="-0.35177951000000002"/>
    <n v="0"/>
    <n v="-3.1620469739999999"/>
    <n v="-1.8974650930000001"/>
    <n v="-5.059512067"/>
    <n v="-6.3836126000000007E-2"/>
  </r>
  <r>
    <s v="Tyler Ennis"/>
    <s v="ennisty01"/>
    <x v="4"/>
    <s v="PO"/>
    <x v="11"/>
    <n v="30"/>
    <n v="16"/>
    <n v="-2.3155407829999999"/>
    <n v="-12.22009705"/>
    <n v="-14.535637830000001"/>
    <n v="-0.132066563"/>
    <n v="-19.621046159999999"/>
    <n v="-19.753112720000001"/>
    <n v="-1.7747755089999999"/>
    <n v="-14.525467089999999"/>
    <n v="-16.30024259"/>
    <n v="-0.111093497"/>
    <n v="0"/>
    <n v="-0.111093497"/>
    <n v="-2.8674165540000001"/>
    <n v="-13.87257176"/>
    <n v="-16.739988319999998"/>
    <n v="-2.527911113"/>
  </r>
  <r>
    <s v="Tyler Ennis"/>
    <s v="ennisty01"/>
    <x v="4"/>
    <s v="RS"/>
    <x v="11"/>
    <n v="712"/>
    <n v="353"/>
    <n v="-3.2720115729999999"/>
    <n v="-0.58495133099999996"/>
    <n v="-3.856962904"/>
    <n v="-2.2773945769999999"/>
    <n v="-3.1743144659999998"/>
    <n v="-5.4517090430000001"/>
    <n v="-3.2261239960000001"/>
    <n v="-1.1863320070000001"/>
    <n v="-4.412456003"/>
    <n v="-0.30196299300000001"/>
    <n v="-0.30196299300000001"/>
    <n v="0"/>
    <n v="-2.0265459240000001"/>
    <n v="-1.0645907750000001"/>
    <n v="-3.0911366990000002"/>
    <n v="0.81788691700000005"/>
  </r>
  <r>
    <s v="Tyler Ennis"/>
    <s v="ennisty01"/>
    <x v="4"/>
    <s v="RS"/>
    <x v="6"/>
    <n v="122"/>
    <n v="58"/>
    <n v="-4.6639884980000001"/>
    <n v="1.092423175"/>
    <n v="-3.5715653239999998"/>
    <n v="-4.6370302219999999"/>
    <n v="2.617681025"/>
    <n v="-2.0193491969999999"/>
    <n v="-4.9137750440000003"/>
    <n v="1.506340735"/>
    <n v="-3.4074343090000001"/>
    <n v="-1.9826677000000001E-2"/>
    <n v="-1.9826677000000001E-2"/>
    <n v="0"/>
    <n v="-4.4143652309999997"/>
    <n v="-2.8209438420000001"/>
    <n v="-7.2353090729999998"/>
    <n v="1.8343582279999999"/>
  </r>
  <r>
    <s v="Tyler Ennis"/>
    <s v="ennisty01"/>
    <x v="5"/>
    <s v="RS"/>
    <x v="11"/>
    <n v="1303"/>
    <n v="654"/>
    <n v="-1.5044167909999999"/>
    <n v="-1.443243652"/>
    <n v="-2.9476604430000002"/>
    <n v="-3.0997075289999998"/>
    <n v="0.47146153899999999"/>
    <n v="-2.6282459899999999"/>
    <n v="-1.9030102280000001"/>
    <n v="-1.0874432890000001"/>
    <n v="-2.9904535170000002"/>
    <n v="-7.9898957000000007E-2"/>
    <n v="-7.9898957000000007E-2"/>
    <n v="0"/>
    <n v="-1.7561640919999999"/>
    <n v="-1.3381233880000001"/>
    <n v="-3.0942874800000002"/>
    <n v="-0.40597665399999999"/>
  </r>
  <r>
    <s v="Tyler Ennis"/>
    <s v="ennisty01"/>
    <x v="0"/>
    <s v="RS"/>
    <x v="26"/>
    <n v="407"/>
    <n v="196"/>
    <n v="-3.8850660129999999"/>
    <n v="-2.6203936680000002"/>
    <n v="-6.5054596809999996"/>
    <n v="-4.2477849519999999"/>
    <n v="0.60174673599999995"/>
    <n v="-3.646038216"/>
    <n v="-4.3067238290000001"/>
    <n v="-2.1300602070000001"/>
    <n v="-6.4367840359999997"/>
    <n v="-0.37076916999999998"/>
    <n v="-0.37076916999999998"/>
    <n v="0"/>
    <n v="-3.6039197029999999"/>
    <n v="-3.3992505830000002"/>
    <n v="-7.0031702859999996"/>
    <n v="0.55705959800000004"/>
  </r>
  <r>
    <s v="Tyler Ennis"/>
    <s v="ennisty01"/>
    <x v="0"/>
    <s v="RS"/>
    <x v="29"/>
    <n v="823"/>
    <n v="392"/>
    <n v="1.4257071400000001"/>
    <n v="3.4444625229999999"/>
    <n v="4.8701696630000004"/>
    <n v="1.9977480240000001"/>
    <n v="5.5423803139999999"/>
    <n v="7.5401283379999997"/>
    <n v="1.6795570280000001"/>
    <n v="4.1563580499999997"/>
    <n v="5.8359150780000002"/>
    <n v="1.7164334939999999"/>
    <n v="1.7164334939999999"/>
    <n v="0"/>
    <n v="0.857040044"/>
    <n v="2.4729699589999998"/>
    <n v="3.3300100029999999"/>
    <n v="-4.2030563999999999E-2"/>
  </r>
  <r>
    <s v="Tyler Ennis"/>
    <s v="ennisty01"/>
    <x v="1"/>
    <s v="RS"/>
    <x v="29"/>
    <n v="1441"/>
    <n v="683"/>
    <n v="-0.68209948799999998"/>
    <n v="-1.9827287999999998E-2"/>
    <n v="-0.70192677599999997"/>
    <n v="-2.719746083"/>
    <n v="2.5752646970000002"/>
    <n v="-0.14448138599999999"/>
    <n v="-1.1295532589999999"/>
    <n v="0.51953178700000002"/>
    <n v="-0.61002147200000001"/>
    <n v="0.74396466699999997"/>
    <n v="0.74396466699999997"/>
    <n v="0"/>
    <n v="-1.380807739"/>
    <n v="0.49197884800000002"/>
    <n v="-0.88882888999999998"/>
    <n v="-0.23230726700000001"/>
  </r>
  <r>
    <s v="Drew Eubanks"/>
    <s v="eubandr01"/>
    <x v="2"/>
    <s v="RS"/>
    <x v="20"/>
    <n v="239"/>
    <n v="113"/>
    <n v="-2.1800853120000001"/>
    <n v="-1.039637438"/>
    <n v="-3.2197227499999999"/>
    <n v="-9.6360451390000001"/>
    <n v="0.10931895799999999"/>
    <n v="-9.5267261810000008"/>
    <n v="-3.8719433560000001"/>
    <n v="-0.83507942000000002"/>
    <n v="-4.7070227759999996"/>
    <n v="-0.112343449"/>
    <n v="-0.112343449"/>
    <n v="0"/>
    <n v="-4.2108744170000003"/>
    <n v="-3.016260178"/>
    <n v="-7.2271345949999999"/>
    <n v="-0.43718426100000002"/>
  </r>
  <r>
    <s v="Jawun Evans"/>
    <s v="evansja01"/>
    <x v="1"/>
    <s v="RS"/>
    <x v="19"/>
    <n v="1674"/>
    <n v="778"/>
    <n v="-3.0550181900000002"/>
    <n v="1.00915453"/>
    <n v="-2.0458636600000002"/>
    <n v="-1.9607203769999999"/>
    <n v="2.7897336269999999"/>
    <n v="0.82901325000000003"/>
    <n v="-3.038265752"/>
    <n v="1.46402929"/>
    <n v="-1.574236462"/>
    <n v="0.469441371"/>
    <n v="0.469441371"/>
    <n v="0"/>
    <n v="-2.6283764779999998"/>
    <n v="1.2866250260000001"/>
    <n v="-1.3417514530000001"/>
    <n v="0.58216014400000005"/>
  </r>
  <r>
    <s v="Jawun Evans"/>
    <s v="evansja01"/>
    <x v="2"/>
    <s v="RS"/>
    <x v="6"/>
    <n v="131"/>
    <n v="64"/>
    <n v="-4.8999328430000002"/>
    <n v="2.0555260529999999"/>
    <n v="-2.8444067909999999"/>
    <n v="-14.59331281"/>
    <n v="-6.2042688009999996"/>
    <n v="-20.797581610000002"/>
    <n v="-7.1955713159999997"/>
    <n v="0.51157689200000001"/>
    <n v="-6.6839944229999997"/>
    <n v="-0.12899971299999999"/>
    <n v="-0.12899971299999999"/>
    <n v="0"/>
    <n v="-7.4461454590000002"/>
    <n v="-0.99730620999999997"/>
    <n v="-8.4434516689999999"/>
    <n v="0.43142043800000002"/>
  </r>
  <r>
    <s v="Jawun Evans"/>
    <s v="evansja01"/>
    <x v="2"/>
    <s v="RS"/>
    <x v="0"/>
    <n v="2"/>
    <n v="1"/>
    <n v="-38.817185530000003"/>
    <n v="4.3134394570000003"/>
    <n v="-34.503746079999999"/>
    <n v="-62.587602879999999"/>
    <n v="64.139825139999999"/>
    <n v="1.5522222640000001"/>
    <n v="-46.22628684"/>
    <n v="17.037559900000002"/>
    <n v="-29.188726939999999"/>
    <n v="-1.3374393E-2"/>
    <n v="-1.3374393E-2"/>
    <n v="0"/>
    <n v="-24.213807760000002"/>
    <n v="7.1301214919999998"/>
    <n v="-17.083686270000001"/>
    <n v="-0.86618202600000005"/>
  </r>
  <r>
    <s v="Jacob Evans"/>
    <s v="evansja02"/>
    <x v="2"/>
    <s v="PO"/>
    <x v="28"/>
    <n v="39"/>
    <n v="18"/>
    <n v="-5.1445559879999996"/>
    <n v="0.98210340799999996"/>
    <n v="-4.1624525800000001"/>
    <n v="-5.3059888940000004"/>
    <n v="6.6528596389999999"/>
    <n v="1.3468707440000001"/>
    <n v="-5.6154598780000002"/>
    <n v="2.1801994960000002"/>
    <n v="-3.4352603820000001"/>
    <n v="-6.5378550000000004E-3"/>
    <n v="0"/>
    <n v="-6.5378550000000004E-3"/>
    <n v="-5.0324030029999998"/>
    <n v="-2.8503319519999999"/>
    <n v="-7.8827349560000002"/>
    <n v="0.72515721799999999"/>
  </r>
  <r>
    <s v="Jacob Evans"/>
    <s v="evansja02"/>
    <x v="2"/>
    <s v="RS"/>
    <x v="28"/>
    <n v="433"/>
    <n v="204"/>
    <n v="-4.6524420229999999"/>
    <n v="-3.5077438359999999"/>
    <n v="-8.1601858590000003"/>
    <n v="-5.3206481529999996"/>
    <n v="1.2300012549999999"/>
    <n v="-4.0906468980000001"/>
    <n v="-5.108427775"/>
    <n v="-2.7593456129999998"/>
    <n v="-7.8677733869999997"/>
    <n v="-0.53206940000000003"/>
    <n v="-0.53206940000000003"/>
    <n v="0"/>
    <n v="-4.2062066839999996"/>
    <n v="-2.905901692"/>
    <n v="-7.1121083760000001"/>
    <n v="-0.113371369"/>
  </r>
  <r>
    <s v="Jeremy Evans"/>
    <s v="evansje01"/>
    <x v="3"/>
    <s v="RS"/>
    <x v="22"/>
    <n v="2356"/>
    <n v="1209"/>
    <n v="0.78118439500000003"/>
    <n v="0.99745161599999999"/>
    <n v="1.77863601"/>
    <n v="-2.4418739880000002"/>
    <n v="0.96729401800000003"/>
    <n v="-1.47457997"/>
    <n v="0.198624948"/>
    <n v="1.1107737040000001"/>
    <n v="1.3093986520000001"/>
    <n v="2.4888492919999998"/>
    <n v="2.4888492919999998"/>
    <n v="0"/>
    <n v="-0.32469719000000002"/>
    <n v="0.96269995200000003"/>
    <n v="0.63800276199999995"/>
    <n v="-0.57905520600000004"/>
  </r>
  <r>
    <s v="Jeremy Evans"/>
    <s v="evansje01"/>
    <x v="4"/>
    <s v="RS"/>
    <x v="22"/>
    <n v="522"/>
    <n v="266"/>
    <n v="2.7425554970000001"/>
    <n v="2.7207151729999999"/>
    <n v="5.4632706710000001"/>
    <n v="-0.94291083600000003"/>
    <n v="2.5580459210000002"/>
    <n v="1.6151350849999999"/>
    <n v="2.1430156070000002"/>
    <n v="2.8467116099999998"/>
    <n v="4.9897272170000004"/>
    <n v="1.0382601060000001"/>
    <n v="1.0382601060000001"/>
    <n v="0"/>
    <n v="1.0622800699999999"/>
    <n v="2.6398689860000002"/>
    <n v="3.702149055"/>
    <n v="-1.1067709109999999"/>
  </r>
  <r>
    <s v="Jeremy Evans"/>
    <s v="evansje01"/>
    <x v="5"/>
    <s v="RS"/>
    <x v="4"/>
    <n v="542"/>
    <n v="251"/>
    <n v="-2.5250974980000001"/>
    <n v="0.26288317"/>
    <n v="-2.2622143280000002"/>
    <n v="-6.3280420399999997"/>
    <n v="3.2641900289999999"/>
    <n v="-3.0638520109999998"/>
    <n v="-3.4536544340000002"/>
    <n v="0.91452034100000001"/>
    <n v="-2.5391340929999999"/>
    <n v="2.7047121E-2"/>
    <n v="2.7047121E-2"/>
    <n v="0"/>
    <n v="-3.7949642790000002"/>
    <n v="-1.166351234"/>
    <n v="-4.9613155129999997"/>
    <n v="0.15773009499999999"/>
  </r>
  <r>
    <s v="Jeremy Evans"/>
    <s v="evansje01"/>
    <x v="1"/>
    <s v="RS"/>
    <x v="7"/>
    <n v="12"/>
    <n v="5"/>
    <n v="-2.403046808"/>
    <n v="-23.753865829999999"/>
    <n v="-26.156912640000002"/>
    <n v="-5.3082613060000003"/>
    <n v="-23.113226910000002"/>
    <n v="-28.421488220000001"/>
    <n v="-3.0227805669999999"/>
    <n v="-24.933548609999999"/>
    <n v="-27.956329180000001"/>
    <n v="-6.8182386999999997E-2"/>
    <n v="-6.8182386999999997E-2"/>
    <n v="0"/>
    <n v="-2.3633978980000001"/>
    <n v="-22.09243601"/>
    <n v="-24.455833909999999"/>
    <n v="5.9872060720000002"/>
  </r>
  <r>
    <s v="Reggie Evans"/>
    <s v="evansre01"/>
    <x v="3"/>
    <s v="RS"/>
    <x v="2"/>
    <n v="983"/>
    <n v="500"/>
    <n v="-2.2951543550000002"/>
    <n v="0.90080067799999997"/>
    <n v="-1.394353677"/>
    <n v="-0.82303913699999998"/>
    <n v="0.222907671"/>
    <n v="-0.600131466"/>
    <n v="-2.1444238370000002"/>
    <n v="0.83943628699999995"/>
    <n v="-1.3049875500000001"/>
    <n v="0.36841623400000001"/>
    <n v="0.36841623400000001"/>
    <n v="0"/>
    <n v="-2.4534505339999999"/>
    <n v="1.4634793269999999"/>
    <n v="-0.98997120699999996"/>
    <n v="-5.3715797000000003E-2"/>
  </r>
  <r>
    <s v="Reggie Evans"/>
    <s v="evansre01"/>
    <x v="3"/>
    <s v="RS"/>
    <x v="5"/>
    <n v="775"/>
    <n v="399"/>
    <n v="-4.9309898099999998"/>
    <n v="0.64001482300000001"/>
    <n v="-4.2909749870000002"/>
    <n v="-6.1968741439999997"/>
    <n v="-3.6626444130000002"/>
    <n v="-9.8595185579999995"/>
    <n v="-5.5049806449999998"/>
    <n v="-0.19645756"/>
    <n v="-5.7014382049999996"/>
    <n v="-0.60284222499999995"/>
    <n v="-0.60284222499999995"/>
    <n v="0"/>
    <n v="-5.1686896610000002"/>
    <n v="-0.36850042700000002"/>
    <n v="-5.537190088"/>
    <n v="0.32223770200000001"/>
  </r>
  <r>
    <s v="Reggie Evans"/>
    <s v="evansre01"/>
    <x v="4"/>
    <s v="RS"/>
    <x v="2"/>
    <n v="1494"/>
    <n v="764"/>
    <n v="-1.679846897"/>
    <n v="-0.89512020800000003"/>
    <n v="-2.5749671049999998"/>
    <n v="-0.91046899100000001"/>
    <n v="-0.93579210700000004"/>
    <n v="-1.846261098"/>
    <n v="-1.6435846629999999"/>
    <n v="-0.91930970300000003"/>
    <n v="-2.5628943660000001"/>
    <n v="7.2620158000000004E-2"/>
    <n v="7.2620158000000004E-2"/>
    <n v="0"/>
    <n v="-2.1758661450000001"/>
    <n v="-0.85654427700000002"/>
    <n v="-3.0324104219999999"/>
    <n v="-0.41058729900000002"/>
  </r>
  <r>
    <s v="Tyreke Evans"/>
    <s v="evansty01"/>
    <x v="3"/>
    <s v="RS"/>
    <x v="17"/>
    <n v="3975"/>
    <n v="2028"/>
    <n v="1.896026641"/>
    <n v="-0.36116953899999998"/>
    <n v="1.5348571019999999"/>
    <n v="-1.697158495"/>
    <n v="-2.614589821"/>
    <n v="-4.3117483170000002"/>
    <n v="1.242720397"/>
    <n v="-0.81647786200000005"/>
    <n v="0.42624253499999998"/>
    <n v="3.2659408519999999"/>
    <n v="3.2659408519999999"/>
    <n v="0"/>
    <n v="2.1908772999999999E-2"/>
    <n v="-0.86356665499999996"/>
    <n v="-0.84165788100000005"/>
    <n v="-0.59746848299999999"/>
  </r>
  <r>
    <s v="Tyreke Evans"/>
    <s v="evansty01"/>
    <x v="4"/>
    <s v="PO"/>
    <x v="17"/>
    <n v="239"/>
    <n v="125"/>
    <n v="-1.6472219210000001"/>
    <n v="-3.3299465709999998"/>
    <n v="-4.9771684919999997"/>
    <n v="4.1315683669999999"/>
    <n v="-20.895388100000002"/>
    <n v="-16.763819730000002"/>
    <n v="-0.60192019200000002"/>
    <n v="-7.1508694989999997"/>
    <n v="-7.7527896910000003"/>
    <n v="-0.31516934200000002"/>
    <n v="0"/>
    <n v="-0.31516934200000002"/>
    <n v="4.8897004380000002"/>
    <n v="-4.6956808969999999"/>
    <n v="0.19401954099999999"/>
    <n v="-4.0728567330000001"/>
  </r>
  <r>
    <s v="Tyreke Evans"/>
    <s v="evansty01"/>
    <x v="4"/>
    <s v="RS"/>
    <x v="17"/>
    <n v="5196"/>
    <n v="2690"/>
    <n v="1.8780680489999999"/>
    <n v="-1.116122348"/>
    <n v="0.76194570100000003"/>
    <n v="4.878007051"/>
    <n v="-1.847164094"/>
    <n v="3.0308429569999999"/>
    <n v="2.558936111"/>
    <n v="-1.3257626410000001"/>
    <n v="1.2331734700000001"/>
    <n v="5.4366265059999996"/>
    <n v="5.4366265059999996"/>
    <n v="0"/>
    <n v="1.9985033109999999"/>
    <n v="-0.52503028799999996"/>
    <n v="1.4734730229999999"/>
    <n v="-0.52681481600000002"/>
  </r>
  <r>
    <s v="Tyreke Evans"/>
    <s v="evansty01"/>
    <x v="5"/>
    <s v="RS"/>
    <x v="17"/>
    <n v="1510"/>
    <n v="765"/>
    <n v="1.9673372979999999"/>
    <n v="-0.67665814599999996"/>
    <n v="1.2906791520000001"/>
    <n v="1.2393616709999999"/>
    <n v="0.30624154799999997"/>
    <n v="1.545603219"/>
    <n v="1.937312065"/>
    <n v="-0.478769206"/>
    <n v="1.4585428600000001"/>
    <n v="1.6314144530000001"/>
    <n v="1.6314144530000001"/>
    <n v="0"/>
    <n v="1.132150365"/>
    <n v="-0.11421305900000001"/>
    <n v="1.017937307"/>
    <n v="-0.66577602300000005"/>
  </r>
  <r>
    <s v="Tyreke Evans"/>
    <s v="evansty01"/>
    <x v="0"/>
    <s v="RS"/>
    <x v="17"/>
    <n v="980"/>
    <n v="474"/>
    <n v="1.1008871650000001"/>
    <n v="-0.82827223299999997"/>
    <n v="0.272614931"/>
    <n v="-3.775741472"/>
    <n v="-2.1742749020000001"/>
    <n v="-5.9500163739999996"/>
    <n v="0.193029485"/>
    <n v="-1.183817076"/>
    <n v="-0.99078759100000002"/>
    <n v="0.42371081799999999"/>
    <n v="0.42371081799999999"/>
    <n v="0"/>
    <n v="-0.56310480299999999"/>
    <n v="-1.679823667"/>
    <n v="-2.2429284709999999"/>
    <n v="-0.398405813"/>
  </r>
  <r>
    <s v="Tyreke Evans"/>
    <s v="evansty01"/>
    <x v="0"/>
    <s v="RS"/>
    <x v="2"/>
    <n v="625"/>
    <n v="314"/>
    <n v="0.41269676500000002"/>
    <n v="-0.70095077500000003"/>
    <n v="-0.28825401"/>
    <n v="-6.6395028979999999"/>
    <n v="0.50242577899999996"/>
    <n v="-6.1370771189999997"/>
    <n v="-1.0065480019999999"/>
    <n v="-0.45358003699999999"/>
    <n v="-1.460128039"/>
    <n v="0.206937018"/>
    <n v="0.206937018"/>
    <n v="0"/>
    <n v="-1.1039958510000001"/>
    <n v="-0.84710577200000003"/>
    <n v="-1.9511016240000001"/>
    <n v="0.140469706"/>
  </r>
  <r>
    <s v="Tyreke Evans"/>
    <s v="evansty01"/>
    <x v="1"/>
    <s v="RS"/>
    <x v="8"/>
    <n v="3207"/>
    <n v="1607"/>
    <n v="4.213043495"/>
    <n v="-1.3205776629999999"/>
    <n v="2.8924658330000002"/>
    <n v="3.631231573"/>
    <n v="2.4794968210000001"/>
    <n v="6.1107283939999997"/>
    <n v="4.4454492600000002"/>
    <n v="-0.573010413"/>
    <n v="3.8724388470000002"/>
    <n v="5.3911379720000001"/>
    <n v="5.3911379720000001"/>
    <n v="0"/>
    <n v="3.4799217050000002"/>
    <n v="-1.005790905"/>
    <n v="2.4741308000000002"/>
    <n v="-0.70414750299999995"/>
  </r>
  <r>
    <s v="Tyreke Evans"/>
    <s v="evansty01"/>
    <x v="2"/>
    <s v="PO"/>
    <x v="24"/>
    <n v="172"/>
    <n v="84"/>
    <n v="2.1688682500000001"/>
    <n v="-2.512042632"/>
    <n v="-0.343174382"/>
    <n v="-4.0233254560000002"/>
    <n v="4.0920830429999997"/>
    <n v="6.8757586999999995E-2"/>
    <n v="1.2368831220000001"/>
    <n v="-1.3540077939999999"/>
    <n v="-0.117124672"/>
    <n v="0.116534032"/>
    <n v="0"/>
    <n v="0.116534032"/>
    <n v="1.32497833"/>
    <n v="-2.3013810719999999"/>
    <n v="-0.97640274199999999"/>
    <n v="0.13569087399999999"/>
  </r>
  <r>
    <s v="Tyreke Evans"/>
    <s v="evansty01"/>
    <x v="2"/>
    <s v="RS"/>
    <x v="24"/>
    <n v="2933"/>
    <n v="1402"/>
    <n v="-0.52647646599999998"/>
    <n v="0.48455405699999998"/>
    <n v="-4.1922409000000001E-2"/>
    <n v="-1.0469554080000001"/>
    <n v="0.458188708"/>
    <n v="-0.58876669999999998"/>
    <n v="-0.68800107700000002"/>
    <n v="0.46540483900000001"/>
    <n v="-0.222596237"/>
    <n v="1.816510753"/>
    <n v="1.816510753"/>
    <n v="0"/>
    <n v="-0.95779151699999998"/>
    <n v="0.24914425000000001"/>
    <n v="-0.70864726600000005"/>
    <n v="0.48806493000000001"/>
  </r>
  <r>
    <s v="Dante Exum"/>
    <s v="exumda01"/>
    <x v="4"/>
    <s v="RS"/>
    <x v="22"/>
    <n v="3446"/>
    <n v="1817"/>
    <n v="-3.425695315"/>
    <n v="-1.6406132330000001"/>
    <n v="-5.0663085470000002"/>
    <n v="0.35285998000000002"/>
    <n v="3.1479009360000001"/>
    <n v="3.5007609159999999"/>
    <n v="-2.8449058310000002"/>
    <n v="-0.76178202900000003"/>
    <n v="-3.6066878600000001"/>
    <n v="-0.78695447500000004"/>
    <n v="-0.78695447500000004"/>
    <n v="0"/>
    <n v="-2.5839043780000002"/>
    <n v="-0.55620970300000006"/>
    <n v="-3.1401140810000001"/>
    <n v="-0.87224936600000003"/>
  </r>
  <r>
    <s v="Dante Exum"/>
    <s v="exumda01"/>
    <x v="0"/>
    <s v="PO"/>
    <x v="22"/>
    <n v="174"/>
    <n v="84"/>
    <n v="1.9952857559999999"/>
    <n v="2.9365879769999998"/>
    <n v="4.9318737329999998"/>
    <n v="3.9906750990000002"/>
    <n v="0.12673569300000001"/>
    <n v="4.1174107910000002"/>
    <n v="2.5570183690000001"/>
    <n v="2.4924179629999998"/>
    <n v="5.049436332"/>
    <n v="0.34479402199999998"/>
    <n v="0"/>
    <n v="0.34479402199999998"/>
    <n v="3.8407797260000001"/>
    <n v="3.721860151"/>
    <n v="7.5626398769999996"/>
    <n v="1.4764482000000001E-2"/>
  </r>
  <r>
    <s v="Dante Exum"/>
    <s v="exumda01"/>
    <x v="0"/>
    <s v="RS"/>
    <x v="22"/>
    <n v="2419"/>
    <n v="1228"/>
    <n v="-2.0283204430000001"/>
    <n v="0.59065332299999995"/>
    <n v="-1.43766712"/>
    <n v="-2.2862164210000002"/>
    <n v="1.3149079539999999"/>
    <n v="-0.97130846699999995"/>
    <n v="-2.2082021350000001"/>
    <n v="0.72387240799999997"/>
    <n v="-1.484329727"/>
    <n v="0.79349279500000003"/>
    <n v="0.79349279500000003"/>
    <n v="0"/>
    <n v="-2.0625966670000002"/>
    <n v="0.72714540599999999"/>
    <n v="-1.335451261"/>
    <n v="6.4072505000000002E-2"/>
  </r>
  <r>
    <s v="Dante Exum"/>
    <s v="exumda01"/>
    <x v="1"/>
    <s v="PO"/>
    <x v="22"/>
    <n v="250"/>
    <n v="114"/>
    <n v="-3.6942976910000001"/>
    <n v="-1.006230014"/>
    <n v="-4.7005277049999998"/>
    <n v="-9.7786317999999997E-2"/>
    <n v="-3.9491240419999998"/>
    <n v="-4.04691036"/>
    <n v="-3.1594975349999999"/>
    <n v="-1.740388169"/>
    <n v="-4.8998857039999999"/>
    <n v="-0.131799377"/>
    <n v="0"/>
    <n v="-0.131799377"/>
    <n v="-3.5042711610000001"/>
    <n v="-2.3449825610000001"/>
    <n v="-5.8492537220000003"/>
    <n v="2.1439108450000002"/>
  </r>
  <r>
    <s v="Dante Exum"/>
    <s v="exumda01"/>
    <x v="1"/>
    <s v="RS"/>
    <x v="22"/>
    <n v="498"/>
    <n v="235"/>
    <n v="1.7748225289999999"/>
    <n v="2.3492639579999999"/>
    <n v="4.1240864869999996"/>
    <n v="1.370897461"/>
    <n v="2.055377805"/>
    <n v="3.4262752660000002"/>
    <n v="1.7851009419999999"/>
    <n v="2.3449531100000001"/>
    <n v="4.1300540520000002"/>
    <n v="0.82843004399999998"/>
    <n v="0.82843004399999998"/>
    <n v="0"/>
    <n v="0.42553699299999997"/>
    <n v="1.6594008979999999"/>
    <n v="2.084937891"/>
    <n v="0.42475789600000002"/>
  </r>
  <r>
    <s v="Dante Exum"/>
    <s v="exumda01"/>
    <x v="2"/>
    <s v="RS"/>
    <x v="22"/>
    <n v="1426"/>
    <n v="664"/>
    <n v="-0.21367144699999999"/>
    <n v="-0.35308236599999998"/>
    <n v="-0.56675381300000005"/>
    <n v="-2.4945477679999999"/>
    <n v="1.697324448"/>
    <n v="-0.79722331999999996"/>
    <n v="-0.71055012299999998"/>
    <n v="-1.3893065E-2"/>
    <n v="-0.72444318799999996"/>
    <n v="0.68551833900000003"/>
    <n v="0.68551833900000003"/>
    <n v="0"/>
    <n v="-1.063445661"/>
    <n v="-8.9088320000000002E-3"/>
    <n v="-1.072354493"/>
    <n v="-0.10176648100000001"/>
  </r>
  <r>
    <s v="Festus Ezeli"/>
    <s v="ezelife01"/>
    <x v="4"/>
    <s v="PO"/>
    <x v="28"/>
    <n v="379"/>
    <n v="183"/>
    <n v="-1.109121942"/>
    <n v="3.0729892159999999"/>
    <n v="1.9638672740000001"/>
    <n v="-0.61597068799999999"/>
    <n v="-1.806016627"/>
    <n v="-2.421987315"/>
    <n v="-1.1435470000000001"/>
    <n v="2.117908248"/>
    <n v="0.97436124800000001"/>
    <n v="0.35693957300000001"/>
    <n v="0"/>
    <n v="0.35693957300000001"/>
    <n v="-2.043847253"/>
    <n v="0.44354630900000003"/>
    <n v="-1.600300944"/>
    <n v="-0.45640081300000002"/>
  </r>
  <r>
    <s v="Festus Ezeli"/>
    <s v="ezelife01"/>
    <x v="4"/>
    <s v="RS"/>
    <x v="28"/>
    <n v="1052"/>
    <n v="504"/>
    <n v="-3.0565080290000002"/>
    <n v="-8.9855409999999997E-2"/>
    <n v="-3.1463634389999999"/>
    <n v="-4.535488612"/>
    <n v="-1.048888649"/>
    <n v="-5.5843772610000002"/>
    <n v="-3.622669916"/>
    <n v="-0.40197491099999999"/>
    <n v="-4.0246448270000004"/>
    <n v="-0.32788234999999999"/>
    <n v="-0.32788234999999999"/>
    <n v="0"/>
    <n v="-2.987848214"/>
    <n v="-0.214288538"/>
    <n v="-3.2021367509999998"/>
    <n v="3.4862780000000003E-2"/>
  </r>
  <r>
    <s v="Festus Ezeli"/>
    <s v="ezelife01"/>
    <x v="5"/>
    <s v="PO"/>
    <x v="28"/>
    <n v="437"/>
    <n v="203"/>
    <n v="-2.971404454"/>
    <n v="-1.3792325489999999"/>
    <n v="-4.3506370030000001"/>
    <n v="2.345640993"/>
    <n v="-4.1508742969999997"/>
    <n v="-1.8052333039999999"/>
    <n v="-2.1247542460000002"/>
    <n v="-2.0784889930000001"/>
    <n v="-4.2032432399999999"/>
    <n v="-0.15751539000000001"/>
    <n v="0"/>
    <n v="-0.15751539000000001"/>
    <n v="-2.7390075280000001"/>
    <n v="-1.956325358"/>
    <n v="-4.6953328860000001"/>
    <n v="1.398026553"/>
  </r>
  <r>
    <s v="Festus Ezeli"/>
    <s v="ezelife01"/>
    <x v="5"/>
    <s v="RS"/>
    <x v="28"/>
    <n v="1631"/>
    <n v="770"/>
    <n v="-2.142598564"/>
    <n v="3.706953913"/>
    <n v="1.5643553480000001"/>
    <n v="-1.851676485"/>
    <n v="2.148950186"/>
    <n v="0.297273701"/>
    <n v="-2.3087869200000002"/>
    <n v="3.5362480949999999"/>
    <n v="1.227461175"/>
    <n v="1.5570715509999999"/>
    <n v="1.5570715509999999"/>
    <n v="0"/>
    <n v="-0.95636989299999997"/>
    <n v="3.0870050039999999"/>
    <n v="2.1306351110000001"/>
    <n v="-0.34329723600000001"/>
  </r>
  <r>
    <s v="Kenneth Faried"/>
    <s v="farieke01"/>
    <x v="3"/>
    <s v="RS"/>
    <x v="16"/>
    <n v="4534"/>
    <n v="2178"/>
    <n v="0.30733856399999998"/>
    <n v="-1.42937337"/>
    <n v="-1.1220348069999999"/>
    <n v="4.612143433"/>
    <n v="-5.8564882669999996"/>
    <n v="-1.2443448340000001"/>
    <n v="1.2356526409999999"/>
    <n v="-2.4280609819999999"/>
    <n v="-1.1924083409999999"/>
    <n v="1.7407903419999999"/>
    <n v="1.7407903419999999"/>
    <n v="0"/>
    <n v="1.165807686"/>
    <n v="-1.5327399209999999"/>
    <n v="-0.366932235"/>
    <n v="0.55250690599999996"/>
  </r>
  <r>
    <s v="Kenneth Faried"/>
    <s v="farieke01"/>
    <x v="4"/>
    <s v="RS"/>
    <x v="16"/>
    <n v="4228"/>
    <n v="2086"/>
    <n v="-0.17470876499999999"/>
    <n v="0.36492274800000002"/>
    <n v="0.190213983"/>
    <n v="3.7395720259999998"/>
    <n v="-2.2419368030000002"/>
    <n v="1.497635222"/>
    <n v="0.64409170699999996"/>
    <n v="-0.131802103"/>
    <n v="0.51228960400000001"/>
    <n v="3.4818759899999998"/>
    <n v="3.4818759899999998"/>
    <n v="0"/>
    <n v="0.37307232200000001"/>
    <n v="0.430808417"/>
    <n v="0.80388073900000001"/>
    <n v="0.27331049200000002"/>
  </r>
  <r>
    <s v="Kenneth Faried"/>
    <s v="farieke01"/>
    <x v="5"/>
    <s v="RS"/>
    <x v="16"/>
    <n v="3420"/>
    <n v="1694"/>
    <n v="0.344241776"/>
    <n v="-2.2944017090000002"/>
    <n v="-1.9501599329999999"/>
    <n v="3.0303224590000002"/>
    <n v="-3.2625063289999998"/>
    <n v="-0.23218386999999999"/>
    <n v="0.93562197999999996"/>
    <n v="-2.5981894759999999"/>
    <n v="-1.6625674960000001"/>
    <n v="0.939223857"/>
    <n v="0.939223857"/>
    <n v="0"/>
    <n v="0.34966463800000003"/>
    <n v="-1.8402441650000001"/>
    <n v="-1.490579527"/>
    <n v="-6.4561505000000005E-2"/>
  </r>
  <r>
    <s v="Kenneth Faried"/>
    <s v="farieke01"/>
    <x v="0"/>
    <s v="RS"/>
    <x v="16"/>
    <n v="2699"/>
    <n v="1296"/>
    <n v="1.360275237"/>
    <n v="-0.174485843"/>
    <n v="1.1857893939999999"/>
    <n v="-0.20490098200000001"/>
    <n v="-1.5220180480000001"/>
    <n v="-1.7269190299999999"/>
    <n v="1.0625325590000001"/>
    <n v="-0.41601848800000002"/>
    <n v="0.646514072"/>
    <n v="2.2476873209999999"/>
    <n v="2.2476873209999999"/>
    <n v="0"/>
    <n v="0.80018503799999996"/>
    <n v="-0.91071456699999997"/>
    <n v="-0.110529529"/>
    <n v="8.0670922000000006E-2"/>
  </r>
  <r>
    <s v="Kenneth Faried"/>
    <s v="farieke01"/>
    <x v="1"/>
    <s v="RS"/>
    <x v="16"/>
    <n v="948"/>
    <n v="461"/>
    <n v="-0.280246626"/>
    <n v="-2.0496872939999999"/>
    <n v="-2.3299339200000002"/>
    <n v="-4.8956128850000002"/>
    <n v="-1.8112140329999999"/>
    <n v="-6.706826918"/>
    <n v="-1.3033776539999999"/>
    <n v="-2.0857420630000001"/>
    <n v="-3.3891197169999998"/>
    <n v="-0.14994977300000001"/>
    <n v="-0.14994977300000001"/>
    <n v="0"/>
    <n v="-1.2015317990000001"/>
    <n v="-1.669468618"/>
    <n v="-2.8710004169999999"/>
    <n v="-0.245869004"/>
  </r>
  <r>
    <s v="Kenneth Faried"/>
    <s v="farieke01"/>
    <x v="2"/>
    <s v="PO"/>
    <x v="26"/>
    <n v="121"/>
    <n v="56"/>
    <n v="2.9289581240000002"/>
    <n v="0.58654489600000004"/>
    <n v="3.5155030200000001"/>
    <n v="-7.8479996740000004"/>
    <n v="12.09332023"/>
    <n v="4.2453205589999996"/>
    <n v="0.73469767799999997"/>
    <n v="2.9623755890000001"/>
    <n v="3.697073268"/>
    <n v="0.18944159799999999"/>
    <n v="0"/>
    <n v="0.18944159799999999"/>
    <n v="2.5851760389999998"/>
    <n v="1.076020787"/>
    <n v="3.6611968259999998"/>
    <n v="-0.28028550200000002"/>
  </r>
  <r>
    <s v="Kenneth Faried"/>
    <s v="farieke01"/>
    <x v="2"/>
    <s v="RS"/>
    <x v="26"/>
    <n v="1291"/>
    <n v="610"/>
    <n v="0.138710159"/>
    <n v="0.15000734199999999"/>
    <n v="0.28871750099999999"/>
    <n v="3.0261940900000002"/>
    <n v="-2.0694072559999999"/>
    <n v="0.95678683499999995"/>
    <n v="0.66475181800000005"/>
    <n v="-0.32057591600000002"/>
    <n v="0.34417590199999998"/>
    <n v="0.96701656000000002"/>
    <n v="0.96701656000000002"/>
    <n v="0"/>
    <n v="0.51903726299999997"/>
    <n v="0.16801613700000001"/>
    <n v="0.68705340000000004"/>
    <n v="0.42766087400000002"/>
  </r>
  <r>
    <s v="Kenneth Faried"/>
    <s v="farieke01"/>
    <x v="2"/>
    <s v="RS"/>
    <x v="5"/>
    <n v="255"/>
    <n v="118"/>
    <n v="0.45363954899999998"/>
    <n v="0.84895021500000001"/>
    <n v="1.3025897639999999"/>
    <n v="-7.6457183100000004"/>
    <n v="-2.3296078840000001"/>
    <n v="-9.9753261940000009"/>
    <n v="-1.161719862"/>
    <n v="0.268615514"/>
    <n v="-0.89310434800000005"/>
    <n v="0.11204383699999999"/>
    <n v="0.11204383699999999"/>
    <n v="0"/>
    <n v="-0.64289571000000001"/>
    <n v="-0.98013682599999996"/>
    <n v="-1.623032536"/>
    <n v="0.22976368"/>
  </r>
  <r>
    <s v="Jordan Farmar"/>
    <s v="farmajo01"/>
    <x v="3"/>
    <s v="RS"/>
    <x v="29"/>
    <n v="1925"/>
    <n v="912"/>
    <n v="0.32741968700000001"/>
    <n v="-0.59485847199999997"/>
    <n v="-0.26743878500000001"/>
    <n v="0.45384623099999999"/>
    <n v="-0.31316527999999999"/>
    <n v="0.14068095"/>
    <n v="0.41510014299999998"/>
    <n v="-0.53475768800000001"/>
    <n v="-0.119657545"/>
    <n v="1.2356945450000001"/>
    <n v="1.2356945450000001"/>
    <n v="0"/>
    <n v="0.26767267500000003"/>
    <n v="-1.0908702800000001"/>
    <n v="-0.82319760500000005"/>
    <n v="0.92394938900000001"/>
  </r>
  <r>
    <s v="Jordan Farmar"/>
    <s v="farmajo01"/>
    <x v="4"/>
    <s v="RS"/>
    <x v="19"/>
    <n v="1074"/>
    <n v="529"/>
    <n v="-0.56158981699999999"/>
    <n v="-6.4010541000000004E-2"/>
    <n v="-0.62560035800000002"/>
    <n v="-7.4345146839999998"/>
    <n v="1.4514343940000001"/>
    <n v="-5.9830802900000002"/>
    <n v="-2.0698791320000001"/>
    <n v="0.22772662499999999"/>
    <n v="-1.842152507"/>
    <n v="0.24568337500000001"/>
    <n v="0.24568337500000001"/>
    <n v="0"/>
    <n v="-0.10348742"/>
    <n v="-0.14945978300000001"/>
    <n v="-0.25294720399999998"/>
    <n v="0.25796966100000002"/>
  </r>
  <r>
    <s v="Jordan Farmar"/>
    <s v="farmajo01"/>
    <x v="5"/>
    <s v="PO"/>
    <x v="8"/>
    <n v="212"/>
    <n v="113"/>
    <n v="-3.3471063640000001"/>
    <n v="0.155125291"/>
    <n v="-3.191981073"/>
    <n v="4.9633882979999999"/>
    <n v="4.6549583129999998"/>
    <n v="9.6183466109999998"/>
    <n v="-1.76564992"/>
    <n v="1.1800696909999999"/>
    <n v="-0.58558022799999998"/>
    <n v="0.128374819"/>
    <n v="0"/>
    <n v="0.128374819"/>
    <n v="3.7392220030000001"/>
    <n v="0.47202709300000001"/>
    <n v="4.2112490960000004"/>
    <n v="-0.23859276300000001"/>
  </r>
  <r>
    <s v="Jordan Farmar"/>
    <s v="farmajo01"/>
    <x v="5"/>
    <s v="RS"/>
    <x v="8"/>
    <n v="574"/>
    <n v="291"/>
    <n v="1.193118377"/>
    <n v="-0.164249014"/>
    <n v="1.0288693630000001"/>
    <n v="6.6881452999999993E-2"/>
    <n v="-2.609891228"/>
    <n v="-2.5430097759999999"/>
    <n v="1.049335592"/>
    <n v="-0.65788170499999998"/>
    <n v="0.39145388800000003"/>
    <n v="0.46477521100000002"/>
    <n v="0.46477521100000002"/>
    <n v="0"/>
    <n v="1.0554187159999999"/>
    <n v="0.37932453799999999"/>
    <n v="1.4347432550000001"/>
    <n v="-0.34164212999999999"/>
  </r>
  <r>
    <s v="Jordan Farmar"/>
    <s v="farmajo01"/>
    <x v="0"/>
    <s v="RS"/>
    <x v="2"/>
    <n v="69"/>
    <n v="35"/>
    <n v="0.84391296100000002"/>
    <n v="-2.3936824950000002"/>
    <n v="-1.5497695339999999"/>
    <n v="4.6955939219999996"/>
    <n v="-10.555170439999999"/>
    <n v="-5.8595765200000001"/>
    <n v="1.762510915"/>
    <n v="-4.1699140290000001"/>
    <n v="-2.4074031140000001"/>
    <n v="6.0855600000000003E-3"/>
    <n v="6.0855600000000003E-3"/>
    <n v="0"/>
    <n v="2.0723760910000002"/>
    <n v="-4.9428869300000002"/>
    <n v="-2.870510838"/>
    <n v="-0.51616719700000002"/>
  </r>
  <r>
    <s v="Vitor Faverani"/>
    <s v="favervi01"/>
    <x v="3"/>
    <s v="RS"/>
    <x v="23"/>
    <n v="965"/>
    <n v="488"/>
    <n v="-5.0414260549999996"/>
    <n v="1.3909897389999999"/>
    <n v="-3.650436316"/>
    <n v="-6.0431815530000002"/>
    <n v="0.97830252799999995"/>
    <n v="-5.0648790249999998"/>
    <n v="-5.5105350150000003"/>
    <n v="1.3899379569999999"/>
    <n v="-4.1205970589999996"/>
    <n v="-0.34223719000000002"/>
    <n v="-0.34223719000000002"/>
    <n v="0"/>
    <n v="-4.8014500150000003"/>
    <n v="0.269483097"/>
    <n v="-4.5319669180000002"/>
    <n v="0.278042124"/>
  </r>
  <r>
    <s v="Derrick Favors"/>
    <s v="favorde01"/>
    <x v="3"/>
    <s v="RS"/>
    <x v="22"/>
    <n v="4247"/>
    <n v="2201"/>
    <n v="-1.220721808"/>
    <n v="0.81252506999999996"/>
    <n v="-0.40819673899999998"/>
    <n v="0.18875746700000001"/>
    <n v="-1.5359837080000001"/>
    <n v="-1.347226241"/>
    <n v="-0.95647704700000002"/>
    <n v="0.43834609800000002"/>
    <n v="-0.51813094900000001"/>
    <n v="2.4978424879999999"/>
    <n v="2.4978424879999999"/>
    <n v="0"/>
    <n v="-0.41727652100000001"/>
    <n v="0.97396744400000002"/>
    <n v="0.556690923"/>
    <n v="-0.32281813300000001"/>
  </r>
  <r>
    <s v="Derrick Favors"/>
    <s v="favorde01"/>
    <x v="4"/>
    <s v="RS"/>
    <x v="22"/>
    <n v="4349"/>
    <n v="2280"/>
    <n v="-0.42277851799999999"/>
    <n v="2.3897027569999998"/>
    <n v="1.9669242389999999"/>
    <n v="2.16398161"/>
    <n v="0.57262770100000004"/>
    <n v="2.736609311"/>
    <n v="0.106758937"/>
    <n v="2.1469111810000001"/>
    <n v="2.2536701180000001"/>
    <n v="5.7827197669999997"/>
    <n v="5.7827197669999997"/>
    <n v="0"/>
    <n v="1.049689299"/>
    <n v="2.7251098100000002"/>
    <n v="3.7747991079999998"/>
    <n v="-0.62324775899999996"/>
  </r>
  <r>
    <s v="Derrick Favors"/>
    <s v="favorde01"/>
    <x v="5"/>
    <s v="RS"/>
    <x v="22"/>
    <n v="3823"/>
    <n v="1983"/>
    <n v="0.314235916"/>
    <n v="3.8272563759999998"/>
    <n v="4.1414922919999997"/>
    <n v="1.5351386970000001"/>
    <n v="-0.50788095099999997"/>
    <n v="1.0272577460000001"/>
    <n v="0.59460796400000004"/>
    <n v="3.1074330250000002"/>
    <n v="3.7020409889999999"/>
    <n v="6.4810057939999997"/>
    <n v="6.4810057939999997"/>
    <n v="0"/>
    <n v="1.039654707"/>
    <n v="3.7457159390000001"/>
    <n v="4.7853706459999996"/>
    <n v="-0.69896139999999995"/>
  </r>
  <r>
    <s v="Derrick Favors"/>
    <s v="favorde01"/>
    <x v="0"/>
    <s v="PO"/>
    <x v="22"/>
    <n v="437"/>
    <n v="225"/>
    <n v="-2.4741545079999998"/>
    <n v="-0.72836963799999999"/>
    <n v="-3.202524146"/>
    <n v="6.1892384119999999"/>
    <n v="-4.2265144350000003"/>
    <n v="1.962723977"/>
    <n v="-0.81683456499999996"/>
    <n v="-1.539821755"/>
    <n v="-2.3566563199999999"/>
    <n v="4.6014108999999997E-2"/>
    <n v="0"/>
    <n v="4.6014108999999997E-2"/>
    <n v="0.47598638599999998"/>
    <n v="0.45467237199999999"/>
    <n v="0.93065875799999997"/>
    <n v="-1.152803832"/>
  </r>
  <r>
    <s v="Derrick Favors"/>
    <s v="favorde01"/>
    <x v="0"/>
    <s v="RS"/>
    <x v="22"/>
    <n v="2311"/>
    <n v="1186"/>
    <n v="-3.1581309449999999"/>
    <n v="0.77996909800000003"/>
    <n v="-2.3781618459999998"/>
    <n v="-2.5078540629999999"/>
    <n v="0.18126677699999999"/>
    <n v="-2.3265872860000001"/>
    <n v="-3.2242543480000001"/>
    <n v="0.64518202499999999"/>
    <n v="-2.5790723230000001"/>
    <n v="0.103025506"/>
    <n v="0.103025506"/>
    <n v="0"/>
    <n v="-2.747068944"/>
    <n v="1.723274092"/>
    <n v="-1.023794852"/>
    <n v="-0.381590716"/>
  </r>
  <r>
    <s v="Derrick Favors"/>
    <s v="favorde01"/>
    <x v="1"/>
    <s v="PO"/>
    <x v="22"/>
    <n v="591"/>
    <n v="286"/>
    <n v="0.93799031200000005"/>
    <n v="4.6349694350000004"/>
    <n v="5.5729597469999996"/>
    <n v="10.97519613"/>
    <n v="1.8864011490000001"/>
    <n v="12.86159728"/>
    <n v="3.1071624799999999"/>
    <n v="4.2846397329999997"/>
    <n v="7.3918022130000001"/>
    <n v="1.5267771699999999"/>
    <n v="0"/>
    <n v="1.5267771699999999"/>
    <n v="1.7192214699999999"/>
    <n v="4.0439589820000004"/>
    <n v="5.7631804510000002"/>
    <n v="3.2267003000000002E-2"/>
  </r>
  <r>
    <s v="Derrick Favors"/>
    <s v="favorde01"/>
    <x v="1"/>
    <s v="RS"/>
    <x v="22"/>
    <n v="4357"/>
    <n v="2153"/>
    <n v="-0.69723190499999999"/>
    <n v="2.3226661750000002"/>
    <n v="1.62543427"/>
    <n v="1.2260148390000001"/>
    <n v="-2.0677222610000001"/>
    <n v="-0.84170742200000004"/>
    <n v="-0.33294742999999999"/>
    <n v="1.46852644"/>
    <n v="1.1355790100000001"/>
    <n v="4.2192165900000003"/>
    <n v="4.2192165900000003"/>
    <n v="0"/>
    <n v="-0.39010212300000002"/>
    <n v="2.2769962929999998"/>
    <n v="1.8868941699999999"/>
    <n v="-1.137390449"/>
  </r>
  <r>
    <s v="Derrick Favors"/>
    <s v="favorde01"/>
    <x v="2"/>
    <s v="PO"/>
    <x v="22"/>
    <n v="211"/>
    <n v="103"/>
    <n v="1.6852185230000001"/>
    <n v="13.609542469999999"/>
    <n v="15.29476099"/>
    <n v="0.20802917100000001"/>
    <n v="13.58813732"/>
    <n v="13.796166489999999"/>
    <n v="1.5824433449999999"/>
    <n v="14.3624274"/>
    <n v="15.94487075"/>
    <n v="1.0102711520000001"/>
    <n v="0"/>
    <n v="1.0102711520000001"/>
    <n v="-0.81892871599999995"/>
    <n v="13.467373820000001"/>
    <n v="12.6484451"/>
    <n v="-0.29088917600000003"/>
  </r>
  <r>
    <s v="Derrick Favors"/>
    <s v="favorde01"/>
    <x v="2"/>
    <s v="RS"/>
    <x v="22"/>
    <n v="3766"/>
    <n v="1766"/>
    <n v="0.236892082"/>
    <n v="3.4943969450000001"/>
    <n v="3.7312890269999999"/>
    <n v="-1.136898851"/>
    <n v="1.583607821"/>
    <n v="0.44670896999999998"/>
    <n v="-4.3964858000000002E-2"/>
    <n v="3.2318248970000001"/>
    <n v="3.1878600389999998"/>
    <n v="5.347568731"/>
    <n v="5.347568731"/>
    <n v="0"/>
    <n v="0.12351651199999999"/>
    <n v="3.5124017919999999"/>
    <n v="3.635918304"/>
    <n v="-4.8032699999999998E-2"/>
  </r>
  <r>
    <s v="Kay Felder"/>
    <s v="feldeka01"/>
    <x v="0"/>
    <s v="RS"/>
    <x v="10"/>
    <n v="803"/>
    <n v="386"/>
    <n v="-3.8867337329999998"/>
    <n v="-1.310005377"/>
    <n v="-5.1967391110000003"/>
    <n v="-7.0353646459999997"/>
    <n v="0.51353262200000005"/>
    <n v="-6.5218320250000001"/>
    <n v="-4.8766810539999996"/>
    <n v="-1.0006067009999999"/>
    <n v="-5.8772877540000001"/>
    <n v="-0.61268041100000004"/>
    <n v="-0.61268041100000004"/>
    <n v="0"/>
    <n v="-3.3627166100000001"/>
    <n v="-1.879108231"/>
    <n v="-5.2418248409999997"/>
    <n v="-0.50948452300000002"/>
  </r>
  <r>
    <s v="Kay Felder"/>
    <s v="feldeka01"/>
    <x v="1"/>
    <s v="RS"/>
    <x v="21"/>
    <n v="286"/>
    <n v="134"/>
    <n v="-8.4741918090000006"/>
    <n v="2.5059885730000002"/>
    <n v="-5.9682032359999999"/>
    <n v="-6.8944075050000002"/>
    <n v="-0.38519223200000002"/>
    <n v="-7.2795997369999998"/>
    <n v="-8.5443681609999995"/>
    <n v="2.1230834180000002"/>
    <n v="-6.4212847430000002"/>
    <n v="-0.256199281"/>
    <n v="-0.256199281"/>
    <n v="0"/>
    <n v="-5.0695145840000002"/>
    <n v="-0.88702909299999999"/>
    <n v="-5.956543677"/>
    <n v="2.057205282"/>
  </r>
  <r>
    <s v="Kay Felder"/>
    <s v="feldeka01"/>
    <x v="1"/>
    <s v="RS"/>
    <x v="27"/>
    <n v="12"/>
    <n v="6"/>
    <n v="7.8976432580000004"/>
    <n v="-3.7301682729999999"/>
    <n v="4.1674749850000001"/>
    <n v="-4.5913112370000002"/>
    <n v="3.7512085260000001"/>
    <n v="-0.840102711"/>
    <n v="5.7141378339999997"/>
    <n v="-2.5126389470000001"/>
    <n v="3.2014988870000001"/>
    <n v="1.8692083000000002E-2"/>
    <n v="1.8692083000000002E-2"/>
    <n v="0"/>
    <n v="-1.080279327"/>
    <n v="-6.4195935659999996"/>
    <n v="-7.499872893"/>
    <n v="2.5772988059999999"/>
  </r>
  <r>
    <s v="Cristiano Felicio"/>
    <s v="feliccr01"/>
    <x v="5"/>
    <s v="RS"/>
    <x v="21"/>
    <n v="654"/>
    <n v="321"/>
    <n v="-1.5025088209999999"/>
    <n v="3.3678132839999999"/>
    <n v="1.8653044640000001"/>
    <n v="1.80544606"/>
    <n v="3.8565099699999998"/>
    <n v="5.6619560299999998"/>
    <n v="-0.88941545600000005"/>
    <n v="3.6943100800000002"/>
    <n v="2.804894623"/>
    <n v="0.90295320999999995"/>
    <n v="0.90295320999999995"/>
    <n v="0"/>
    <n v="-1.450211401"/>
    <n v="1.38874491"/>
    <n v="-6.1466490999999998E-2"/>
    <n v="-0.72982441399999998"/>
  </r>
  <r>
    <s v="Cristiano Felicio"/>
    <s v="feliccr01"/>
    <x v="0"/>
    <s v="PO"/>
    <x v="21"/>
    <n v="167"/>
    <n v="82"/>
    <n v="-6.8411763519999997"/>
    <n v="-4.8858033130000003"/>
    <n v="-11.72697967"/>
    <n v="-6.276636431"/>
    <n v="4.4056706400000003"/>
    <n v="-1.8709657900000001"/>
    <n v="-7.0705348939999997"/>
    <n v="-3.2614290179999998"/>
    <n v="-10.331963910000001"/>
    <n v="-0.33321241600000001"/>
    <n v="0"/>
    <n v="-0.33321241600000001"/>
    <n v="-7.2011583349999997"/>
    <n v="-2.6217607460000001"/>
    <n v="-9.8229190810000002"/>
    <n v="1.790016195"/>
  </r>
  <r>
    <s v="Cristiano Felicio"/>
    <s v="feliccr01"/>
    <x v="0"/>
    <s v="RS"/>
    <x v="21"/>
    <n v="2089"/>
    <n v="1040"/>
    <n v="-0.35764340100000003"/>
    <n v="0.39218208900000001"/>
    <n v="3.4538688999999997E-2"/>
    <n v="-2.2672387860000001"/>
    <n v="0.88626585499999999"/>
    <n v="-1.3809729310000001"/>
    <n v="-0.78465961500000003"/>
    <n v="0.51180776500000003"/>
    <n v="-0.27285185000000001"/>
    <n v="1.3062923820000001"/>
    <n v="1.3062923820000001"/>
    <n v="0"/>
    <n v="-1.2639419629999999"/>
    <n v="0.690631298"/>
    <n v="-0.57331066500000005"/>
    <n v="-0.60465506999999996"/>
  </r>
  <r>
    <s v="Cristiano Felicio"/>
    <s v="feliccr01"/>
    <x v="1"/>
    <s v="RS"/>
    <x v="21"/>
    <n v="2013"/>
    <n v="977"/>
    <n v="-4.7265339800000001"/>
    <n v="-3.337575712"/>
    <n v="-8.0641096920000006"/>
    <n v="-7.3024829120000003"/>
    <n v="-3.4211619290000002"/>
    <n v="-10.72364484"/>
    <n v="-5.5057374379999997"/>
    <n v="-3.5009097499999999"/>
    <n v="-9.0066471880000005"/>
    <n v="-3.104465126"/>
    <n v="-3.104465126"/>
    <n v="0"/>
    <n v="-6.5066391469999996"/>
    <n v="-3.593692237"/>
    <n v="-10.10033138"/>
    <n v="-0.45346936500000001"/>
  </r>
  <r>
    <s v="Cristiano Felicio"/>
    <s v="feliccr01"/>
    <x v="2"/>
    <s v="RS"/>
    <x v="21"/>
    <n v="1577"/>
    <n v="746"/>
    <n v="-2.9688308619999999"/>
    <n v="-3.9168241250000002"/>
    <n v="-6.8856549859999996"/>
    <n v="0.23845590699999999"/>
    <n v="-3.0363281199999999"/>
    <n v="-2.7978722130000002"/>
    <n v="-2.408120061"/>
    <n v="-3.8861379"/>
    <n v="-6.2942579609999996"/>
    <n v="-1.3423265680000001"/>
    <n v="-1.3423265680000001"/>
    <n v="0"/>
    <n v="-3.5837809489999999"/>
    <n v="-3.820271907"/>
    <n v="-7.4040528559999998"/>
    <n v="-0.50244563399999997"/>
  </r>
  <r>
    <s v="Carrick Felix"/>
    <s v="felixca01"/>
    <x v="3"/>
    <s v="RS"/>
    <x v="10"/>
    <n v="83"/>
    <n v="38"/>
    <n v="-3.7290216109999998"/>
    <n v="0.15706983999999999"/>
    <n v="-3.5719517710000002"/>
    <n v="3.0063538470000002"/>
    <n v="4.4117960790000001"/>
    <n v="7.4181499259999999"/>
    <n v="-2.5044394369999998"/>
    <n v="1.092228239"/>
    <n v="-1.4122111980000001"/>
    <n v="2.6525337E-2"/>
    <n v="2.6525337E-2"/>
    <n v="0"/>
    <n v="-1.78638713"/>
    <n v="-1.613412531"/>
    <n v="-3.3997996599999998"/>
    <n v="2.1775066750000001"/>
  </r>
  <r>
    <s v="Raymond Felton"/>
    <s v="feltora01"/>
    <x v="3"/>
    <s v="RS"/>
    <x v="3"/>
    <n v="3850"/>
    <n v="2017"/>
    <n v="-0.27431376099999999"/>
    <n v="-0.15722704400000001"/>
    <n v="-0.43154080500000003"/>
    <n v="1.3111316230000001"/>
    <n v="-2.1870454430000001"/>
    <n v="-0.87591381899999998"/>
    <n v="2.775381E-2"/>
    <n v="-0.55663755100000001"/>
    <n v="-0.52888374100000002"/>
    <n v="2.267696242"/>
    <n v="2.267696242"/>
    <n v="0"/>
    <n v="0.32328938000000002"/>
    <n v="-0.38130071599999998"/>
    <n v="-5.8011335999999997E-2"/>
    <n v="-0.75514513599999999"/>
  </r>
  <r>
    <s v="Raymond Felton"/>
    <s v="feltora01"/>
    <x v="4"/>
    <s v="PO"/>
    <x v="4"/>
    <n v="73"/>
    <n v="36"/>
    <n v="0.319536131"/>
    <n v="7.1909358320000001"/>
    <n v="7.5104719629999996"/>
    <n v="-5.5067123100000002"/>
    <n v="-5.5297297289999996"/>
    <n v="-11.036442040000001"/>
    <n v="-0.95565454699999997"/>
    <n v="5.0912850719999998"/>
    <n v="4.1356305259999999"/>
    <n v="0.12743502800000001"/>
    <n v="0"/>
    <n v="0.12743502800000001"/>
    <n v="-2.97087162"/>
    <n v="0.44648121200000002"/>
    <n v="-2.5243904079999999"/>
    <n v="-2.2199515449999998"/>
  </r>
  <r>
    <s v="Raymond Felton"/>
    <s v="feltora01"/>
    <x v="4"/>
    <s v="RS"/>
    <x v="4"/>
    <n v="580"/>
    <n v="281"/>
    <n v="0.13487450100000001"/>
    <n v="0.98729685499999997"/>
    <n v="1.122171356"/>
    <n v="-4.3281012710000004"/>
    <n v="0.62490857099999997"/>
    <n v="-3.7031926999999998"/>
    <n v="-0.83125355599999995"/>
    <n v="0.95833306399999996"/>
    <n v="0.12707950800000001"/>
    <n v="0.41148985199999999"/>
    <n v="0.41148985199999999"/>
    <n v="0"/>
    <n v="-0.63473065100000003"/>
    <n v="-0.45432883800000001"/>
    <n v="-1.089059489"/>
    <n v="-0.22925462199999999"/>
  </r>
  <r>
    <s v="Raymond Felton"/>
    <s v="feltora01"/>
    <x v="5"/>
    <s v="PO"/>
    <x v="4"/>
    <n v="335"/>
    <n v="172"/>
    <n v="-0.28896285599999999"/>
    <n v="3.4144476429999999"/>
    <n v="3.125484787"/>
    <n v="-5.8493013039999999"/>
    <n v="18.24536264"/>
    <n v="12.396061339999999"/>
    <n v="-1.4413014630000001"/>
    <n v="6.8374347359999996"/>
    <n v="5.3961332740000003"/>
    <n v="0.72872632599999998"/>
    <n v="0"/>
    <n v="0.72872632599999998"/>
    <n v="-2.5116898440000002"/>
    <n v="6.389063224"/>
    <n v="3.8773733799999999"/>
    <n v="-1.102981"/>
  </r>
  <r>
    <s v="Raymond Felton"/>
    <s v="feltora01"/>
    <x v="5"/>
    <s v="RS"/>
    <x v="4"/>
    <n v="4407"/>
    <n v="2192"/>
    <n v="-0.225573724"/>
    <n v="-0.74029853899999998"/>
    <n v="-0.96587226299999995"/>
    <n v="-0.59317659199999995"/>
    <n v="-0.73176392199999996"/>
    <n v="-1.3249405139999999"/>
    <n v="-0.307927583"/>
    <n v="-0.78802631499999998"/>
    <n v="-1.095953897"/>
    <n v="1.8371304230000001"/>
    <n v="1.8371304230000001"/>
    <n v="0"/>
    <n v="-0.74749459799999995"/>
    <n v="-0.87696174299999996"/>
    <n v="-1.6244563409999999"/>
    <n v="-0.67008561200000005"/>
  </r>
  <r>
    <s v="Raymond Felton"/>
    <s v="feltora01"/>
    <x v="0"/>
    <s v="PO"/>
    <x v="19"/>
    <n v="250"/>
    <n v="127"/>
    <n v="0.54652564800000003"/>
    <n v="3.3932141950000001"/>
    <n v="3.9397398429999999"/>
    <n v="4.2801413110000004"/>
    <n v="-2.3561669859999999"/>
    <n v="1.9239743250000001"/>
    <n v="1.3022075529999999"/>
    <n v="2.359006876"/>
    <n v="3.6612144290000002"/>
    <n v="0.425878541"/>
    <n v="0"/>
    <n v="0.425878541"/>
    <n v="2.1150107070000002"/>
    <n v="0.93352782400000001"/>
    <n v="3.0485385300000001"/>
    <n v="-0.57854085099999997"/>
  </r>
  <r>
    <s v="Raymond Felton"/>
    <s v="feltora01"/>
    <x v="0"/>
    <s v="RS"/>
    <x v="19"/>
    <n v="3486"/>
    <n v="1700"/>
    <n v="-1.531920341"/>
    <n v="0.50761119399999999"/>
    <n v="-1.0243091470000001"/>
    <n v="-5.4916503619999997"/>
    <n v="-1.8441992549999999"/>
    <n v="-7.335849617"/>
    <n v="-2.4891702549999999"/>
    <n v="2.7895025E-2"/>
    <n v="-2.46127523"/>
    <n v="0.24829221400000001"/>
    <n v="0.24829221400000001"/>
    <n v="0"/>
    <n v="-1.9122199259999999"/>
    <n v="4.5897439999999998E-2"/>
    <n v="-1.8663224860000001"/>
    <n v="-0.83445171900000004"/>
  </r>
  <r>
    <s v="Raymond Felton"/>
    <s v="feltora01"/>
    <x v="1"/>
    <s v="PO"/>
    <x v="0"/>
    <n v="163"/>
    <n v="79"/>
    <n v="-1.4999404649999999"/>
    <n v="0.24629714"/>
    <n v="-1.2536433250000001"/>
    <n v="-0.27100397300000001"/>
    <n v="1.7944611029999999"/>
    <n v="1.523457131"/>
    <n v="-1.3463887640000001"/>
    <n v="0.58256265399999996"/>
    <n v="-0.76382611"/>
    <n v="8.2760060999999996E-2"/>
    <n v="0"/>
    <n v="8.2760060999999996E-2"/>
    <n v="1.4265557879999999"/>
    <n v="-1.2957246179999999"/>
    <n v="0.13083117"/>
    <n v="0.23061578299999999"/>
  </r>
  <r>
    <s v="Raymond Felton"/>
    <s v="feltora01"/>
    <x v="1"/>
    <s v="RS"/>
    <x v="0"/>
    <n v="2728"/>
    <n v="1365"/>
    <n v="-6.6697881000000001E-2"/>
    <n v="-0.412414436"/>
    <n v="-0.47911231799999998"/>
    <n v="-4.9327228520000004"/>
    <n v="-0.57913197199999999"/>
    <n v="-5.5118548240000003"/>
    <n v="-1.1242652630000001"/>
    <n v="-0.49758731299999998"/>
    <n v="-1.621852576"/>
    <n v="0.76812885600000003"/>
    <n v="0.76812885600000003"/>
    <n v="0"/>
    <n v="-0.90371474100000004"/>
    <n v="-0.95978609000000004"/>
    <n v="-1.8635008310000001"/>
    <n v="-2.214423987"/>
  </r>
  <r>
    <s v="Raymond Felton"/>
    <s v="feltora01"/>
    <x v="2"/>
    <s v="PO"/>
    <x v="0"/>
    <n v="117"/>
    <n v="57"/>
    <n v="-4.3747849990000001"/>
    <n v="10.28996512"/>
    <n v="5.9151801229999998"/>
    <n v="-9.8498401540000007"/>
    <n v="19.138845180000001"/>
    <n v="9.2890050209999995"/>
    <n v="-5.6925096530000001"/>
    <n v="12.74410612"/>
    <n v="7.0515964660000003"/>
    <n v="0.292404783"/>
    <n v="0"/>
    <n v="0.292404783"/>
    <n v="-7.9890771200000001"/>
    <n v="11.214494269999999"/>
    <n v="3.2254171459999998"/>
    <n v="-0.53377950600000001"/>
  </r>
  <r>
    <s v="Raymond Felton"/>
    <s v="feltora01"/>
    <x v="2"/>
    <s v="RS"/>
    <x v="0"/>
    <n v="813"/>
    <n v="379"/>
    <n v="-0.95079797899999996"/>
    <n v="-0.101288275"/>
    <n v="-1.052086254"/>
    <n v="-5.2878146810000004"/>
    <n v="4.0554500740000003"/>
    <n v="-1.2323646070000001"/>
    <n v="-1.918909609"/>
    <n v="0.71800917900000005"/>
    <n v="-1.2009004299999999"/>
    <n v="0.29661845999999997"/>
    <n v="0.29661845999999997"/>
    <n v="0"/>
    <n v="-2.6657789379999999"/>
    <n v="9.4352669E-2"/>
    <n v="-2.5714262689999998"/>
    <n v="-0.99497467699999997"/>
  </r>
  <r>
    <s v="Terrance Ferguson"/>
    <s v="fergute01"/>
    <x v="1"/>
    <s v="PO"/>
    <x v="0"/>
    <n v="12"/>
    <n v="6"/>
    <n v="22.175837000000001"/>
    <n v="-12.96394181"/>
    <n v="9.2118951839999994"/>
    <n v="55.851015080000003"/>
    <n v="-7.4539888689999998"/>
    <n v="48.39702621"/>
    <n v="30.4653147"/>
    <n v="-12.55707847"/>
    <n v="17.90823623"/>
    <n v="6.5386583999999998E-2"/>
    <n v="0"/>
    <n v="6.5386583999999998E-2"/>
    <n v="21.409288889999999"/>
    <n v="-10.98386616"/>
    <n v="10.425422729999999"/>
    <n v="0.245862045"/>
  </r>
  <r>
    <s v="Terrance Ferguson"/>
    <s v="fergute01"/>
    <x v="1"/>
    <s v="RS"/>
    <x v="0"/>
    <n v="1550"/>
    <n v="763"/>
    <n v="-1.92168413"/>
    <n v="-1.745353352"/>
    <n v="-3.667037482"/>
    <n v="-2.6275800810000001"/>
    <n v="-4.6574317069999998"/>
    <n v="-7.2850117880000003"/>
    <n v="-2.192706603"/>
    <n v="-2.4874666520000002"/>
    <n v="-4.6801732549999997"/>
    <n v="-0.74539949000000005"/>
    <n v="-0.74539949000000005"/>
    <n v="0"/>
    <n v="-2.4917255319999998"/>
    <n v="-1.7523164"/>
    <n v="-4.244041932"/>
    <n v="-0.789915692"/>
  </r>
  <r>
    <s v="Terrance Ferguson"/>
    <s v="fergute01"/>
    <x v="2"/>
    <s v="PO"/>
    <x v="0"/>
    <n v="274"/>
    <n v="128"/>
    <n v="-2.9754259780000001"/>
    <n v="-3.2078053899999999"/>
    <n v="-6.1832313670000003"/>
    <n v="4.2215519309999996"/>
    <n v="-7.7915294169999996"/>
    <n v="-3.569977486"/>
    <n v="-1.541852362"/>
    <n v="-4.3878589039999998"/>
    <n v="-5.929711266"/>
    <n v="-0.214430598"/>
    <n v="0"/>
    <n v="-0.214430598"/>
    <n v="-5.3331584940000001"/>
    <n v="-3.2252215820000001"/>
    <n v="-8.5583800760000006"/>
    <n v="0.123292583"/>
  </r>
  <r>
    <s v="Terrance Ferguson"/>
    <s v="fergute01"/>
    <x v="2"/>
    <s v="RS"/>
    <x v="0"/>
    <n v="4198"/>
    <n v="1931"/>
    <n v="-2.1112783610000001"/>
    <n v="-1.2406232100000001"/>
    <n v="-3.351901571"/>
    <n v="1.1260432"/>
    <n v="-1.424777154"/>
    <n v="-0.298733953"/>
    <n v="-1.5638184129999999"/>
    <n v="-1.3963048280000001"/>
    <n v="-2.9601232409999998"/>
    <n v="-0.206544107"/>
    <n v="-0.206544107"/>
    <n v="0"/>
    <n v="-2.168224817"/>
    <n v="-7.2418207999999998E-2"/>
    <n v="-2.2406430240000001"/>
    <n v="-0.230650772"/>
  </r>
  <r>
    <s v="Yogi Ferrell"/>
    <s v="ferreyo01"/>
    <x v="0"/>
    <s v="RS"/>
    <x v="4"/>
    <n v="2077"/>
    <n v="1046"/>
    <n v="-9.7977927000000006E-2"/>
    <n v="-1.543271034"/>
    <n v="-1.6412489610000001"/>
    <n v="-0.78807661100000004"/>
    <n v="-0.81777127500000002"/>
    <n v="-1.6058478860000001"/>
    <n v="-0.200846522"/>
    <n v="-1.498863294"/>
    <n v="-1.6997098159999999"/>
    <n v="0.55644303299999998"/>
    <n v="0.55644303299999998"/>
    <n v="0"/>
    <n v="-7.1364316999999997E-2"/>
    <n v="-0.60391748300000003"/>
    <n v="-0.67528180000000004"/>
    <n v="-0.71129987900000002"/>
  </r>
  <r>
    <s v="Yogi Ferrell"/>
    <s v="ferreyo01"/>
    <x v="0"/>
    <s v="RS"/>
    <x v="5"/>
    <n v="325"/>
    <n v="151"/>
    <n v="-5.470320955"/>
    <n v="-3.5511610629999999"/>
    <n v="-9.0214820190000005"/>
    <n v="-0.90471555699999995"/>
    <n v="-7.8751714929999999"/>
    <n v="-8.7798870489999992"/>
    <n v="-4.7646056679999997"/>
    <n v="-4.627872526"/>
    <n v="-9.3924781950000007"/>
    <n v="-0.51470357"/>
    <n v="-0.51470357"/>
    <n v="0"/>
    <n v="-5.4854729180000001"/>
    <n v="-5.0267071459999997"/>
    <n v="-10.51218006"/>
    <n v="0.56847457099999998"/>
  </r>
  <r>
    <s v="Yogi Ferrell"/>
    <s v="ferreyo01"/>
    <x v="1"/>
    <s v="RS"/>
    <x v="4"/>
    <n v="4643"/>
    <n v="2282"/>
    <n v="-0.42711434599999998"/>
    <n v="-0.28089624699999999"/>
    <n v="-0.70801059300000002"/>
    <n v="-1.419790578"/>
    <n v="6.9476486580000003"/>
    <n v="5.5278580799999997"/>
    <n v="-0.62718384900000002"/>
    <n v="1.207727276"/>
    <n v="0.58054342800000003"/>
    <n v="3.8443442559999998"/>
    <n v="3.8443442559999998"/>
    <n v="0"/>
    <n v="-0.44005858199999998"/>
    <n v="1.1487482090000001"/>
    <n v="0.70868962700000004"/>
    <n v="-0.85259967000000003"/>
  </r>
  <r>
    <s v="Yogi Ferrell"/>
    <s v="ferreyo01"/>
    <x v="2"/>
    <s v="RS"/>
    <x v="2"/>
    <n v="2310"/>
    <n v="1067"/>
    <n v="0.93448652099999996"/>
    <n v="2.9420248999999999E-2"/>
    <n v="0.96390677000000002"/>
    <n v="9.5370888000000001E-2"/>
    <n v="-0.46102298899999999"/>
    <n v="-0.36565210100000001"/>
    <n v="0.81923254899999998"/>
    <n v="-5.5286934000000003E-2"/>
    <n v="0.76394561500000002"/>
    <n v="1.8940358340000001"/>
    <n v="1.8940358340000001"/>
    <n v="0"/>
    <n v="4.709357E-3"/>
    <n v="-0.69120025799999996"/>
    <n v="-0.68649090099999999"/>
    <n v="-1.0068008450000001"/>
  </r>
  <r>
    <s v="Landry Fields"/>
    <s v="fieldla01"/>
    <x v="3"/>
    <s v="PO"/>
    <x v="1"/>
    <n v="57"/>
    <n v="26"/>
    <n v="-5.7654336089999996"/>
    <n v="16.76339832"/>
    <n v="10.99796471"/>
    <n v="-9.8917692650000006"/>
    <n v="19.220897570000002"/>
    <n v="9.3291283039999993"/>
    <n v="-6.859391682"/>
    <n v="18.265364770000001"/>
    <n v="11.40597309"/>
    <n v="0.19773337499999999"/>
    <n v="0"/>
    <n v="0.19773337499999999"/>
    <n v="-5.7559610210000001"/>
    <n v="12.501621099999999"/>
    <n v="6.7456600790000003"/>
    <n v="1.946807401"/>
  </r>
  <r>
    <s v="Landry Fields"/>
    <s v="fieldla01"/>
    <x v="3"/>
    <s v="RS"/>
    <x v="1"/>
    <n v="641"/>
    <n v="322"/>
    <n v="-2.0124688669999999"/>
    <n v="0.44306870300000001"/>
    <n v="-1.5694001639999999"/>
    <n v="-1.183278227"/>
    <n v="0.26581191700000001"/>
    <n v="-0.91746631099999998"/>
    <n v="-1.9996331000000001"/>
    <n v="0.42061759500000001"/>
    <n v="-1.579015504"/>
    <n v="0.19160364999999999"/>
    <n v="0.19160364999999999"/>
    <n v="0"/>
    <n v="-1.830247935"/>
    <n v="-0.52211249599999998"/>
    <n v="-2.3523604310000001"/>
    <n v="-0.38432665100000002"/>
  </r>
  <r>
    <s v="Landry Fields"/>
    <s v="fieldla01"/>
    <x v="4"/>
    <s v="RS"/>
    <x v="1"/>
    <n v="435"/>
    <n v="216"/>
    <n v="-1.2804056210000001"/>
    <n v="-1.9914184029999999"/>
    <n v="-3.2718240239999998"/>
    <n v="-8.1413822210000006"/>
    <n v="-4.9894824819999997"/>
    <n v="-13.1308647"/>
    <n v="-2.8377132970000001"/>
    <n v="-2.7106644979999999"/>
    <n v="-5.5483777950000004"/>
    <n v="-0.30789885299999997"/>
    <n v="-0.30789885299999997"/>
    <n v="0"/>
    <n v="-2.76928917"/>
    <n v="-2.4545867729999999"/>
    <n v="-5.2238759430000004"/>
    <n v="-0.152781413"/>
  </r>
  <r>
    <s v="Dorian Finney-Smith"/>
    <s v="finnedo01"/>
    <x v="0"/>
    <s v="RS"/>
    <x v="4"/>
    <n v="3206"/>
    <n v="1642"/>
    <n v="-3.005031958"/>
    <n v="0.94581727100000001"/>
    <n v="-2.0592146869999999"/>
    <n v="-0.246000939"/>
    <n v="-2.9355281E-2"/>
    <n v="-0.27535621999999998"/>
    <n v="-2.569092242"/>
    <n v="0.78708904599999996"/>
    <n v="-1.782003196"/>
    <n v="0.80326768699999995"/>
    <n v="0.80326768699999995"/>
    <n v="0"/>
    <n v="-2.9141582910000001"/>
    <n v="0.48936304200000003"/>
    <n v="-2.4247952480000001"/>
    <n v="-0.92777127800000003"/>
  </r>
  <r>
    <s v="Dorian Finney-Smith"/>
    <s v="finnedo01"/>
    <x v="1"/>
    <s v="RS"/>
    <x v="4"/>
    <n v="912"/>
    <n v="448"/>
    <n v="-3.0428891569999998"/>
    <n v="0.66166034100000004"/>
    <n v="-2.3812288160000001"/>
    <n v="-2.6172473589999998"/>
    <n v="3.8466700309999999"/>
    <n v="1.2294226720000001"/>
    <n v="-3.109069372"/>
    <n v="1.3674664320000001"/>
    <n v="-1.7416029399999999"/>
    <n v="0.23027229499999999"/>
    <n v="0.23027229499999999"/>
    <n v="0"/>
    <n v="-2.9826216489999999"/>
    <n v="0.33777929200000001"/>
    <n v="-2.6448423559999998"/>
    <n v="-9.3226774999999998E-2"/>
  </r>
  <r>
    <s v="Dorian Finney-Smith"/>
    <s v="finnedo01"/>
    <x v="2"/>
    <s v="RS"/>
    <x v="4"/>
    <n v="4164"/>
    <n v="1985"/>
    <n v="-2.126347719"/>
    <n v="1.7652782250000001"/>
    <n v="-0.36106949399999999"/>
    <n v="-1.2128346169999999"/>
    <n v="0.82055592600000005"/>
    <n v="-0.39227869100000001"/>
    <n v="-2.077004922"/>
    <n v="1.6781753740000001"/>
    <n v="-0.39882954799999998"/>
    <n v="2.3762373229999998"/>
    <n v="2.3762373229999998"/>
    <n v="0"/>
    <n v="-2.2161937059999999"/>
    <n v="1.638862442"/>
    <n v="-0.57733126499999998"/>
    <n v="-0.20987107599999999"/>
  </r>
  <r>
    <s v="Derek Fisher"/>
    <s v="fishede01"/>
    <x v="3"/>
    <s v="PO"/>
    <x v="0"/>
    <n v="600"/>
    <n v="299"/>
    <n v="-1.104745844"/>
    <n v="-2.0357222560000001"/>
    <n v="-3.1404681000000001"/>
    <n v="-6.2604387289999996"/>
    <n v="2.1861569159999998"/>
    <n v="-4.0742818139999999"/>
    <n v="-2.2722355940000001"/>
    <n v="-1.3246695820000001"/>
    <n v="-3.5969051759999999"/>
    <n v="-0.13309568199999999"/>
    <n v="0"/>
    <n v="-0.13309568199999999"/>
    <n v="-1.3113405499999999"/>
    <n v="-0.60563635400000004"/>
    <n v="-1.916976904"/>
    <n v="-0.10525983"/>
  </r>
  <r>
    <s v="Derek Fisher"/>
    <s v="fishede01"/>
    <x v="3"/>
    <s v="RS"/>
    <x v="0"/>
    <n v="2889"/>
    <n v="1428"/>
    <n v="0.44726153299999999"/>
    <n v="1.691373308"/>
    <n v="2.138634841"/>
    <n v="2.6677759999999998E-2"/>
    <n v="2.8507705539999999"/>
    <n v="2.877448314"/>
    <n v="0.32566904499999999"/>
    <n v="1.993661157"/>
    <n v="2.3193302010000001"/>
    <n v="3.6888202309999998"/>
    <n v="3.6888202309999998"/>
    <n v="0"/>
    <n v="0.31322304899999998"/>
    <n v="2.355537005"/>
    <n v="2.6687600539999998"/>
    <n v="-0.117366631"/>
  </r>
  <r>
    <s v="Bryn Forbes"/>
    <s v="forbebr01"/>
    <x v="0"/>
    <s v="PO"/>
    <x v="20"/>
    <n v="158"/>
    <n v="73"/>
    <n v="-2.7165577550000002"/>
    <n v="-8.9915568750000006"/>
    <n v="-11.708114630000001"/>
    <n v="1.9531142909999999"/>
    <n v="2.3422593229999999"/>
    <n v="4.2953736139999998"/>
    <n v="-1.965205324"/>
    <n v="-7.194833032"/>
    <n v="-9.1600383559999994"/>
    <n v="-0.244972577"/>
    <n v="0"/>
    <n v="-0.244972577"/>
    <n v="8.1525058999999997E-2"/>
    <n v="-7.8058081770000003"/>
    <n v="-7.7242831189999999"/>
    <n v="-0.49178579500000003"/>
  </r>
  <r>
    <s v="Bryn Forbes"/>
    <s v="forbebr01"/>
    <x v="0"/>
    <s v="RS"/>
    <x v="20"/>
    <n v="579"/>
    <n v="285"/>
    <n v="-2.897134952"/>
    <n v="-4.8593373939999998"/>
    <n v="-7.7564723459999998"/>
    <n v="-9.7896691439999994"/>
    <n v="-1.783529522"/>
    <n v="-11.57319867"/>
    <n v="-4.5511816789999999"/>
    <n v="-4.5877562279999999"/>
    <n v="-9.1389379080000008"/>
    <n v="-0.92004357999999997"/>
    <n v="-0.92004357999999997"/>
    <n v="0"/>
    <n v="-3.6458383130000001"/>
    <n v="-5.1082433199999997"/>
    <n v="-8.7540816330000002"/>
    <n v="-0.94529844500000004"/>
  </r>
  <r>
    <s v="Bryn Forbes"/>
    <s v="forbebr01"/>
    <x v="1"/>
    <s v="PO"/>
    <x v="20"/>
    <n v="110"/>
    <n v="54"/>
    <n v="-1.2079610839999999"/>
    <n v="-3.856539213"/>
    <n v="-5.0645002970000004"/>
    <n v="-7.4648826980000003"/>
    <n v="-5.0506823030000003"/>
    <n v="-12.515565"/>
    <n v="-2.5525784370000002"/>
    <n v="-4.3345192859999999"/>
    <n v="-6.8870977230000001"/>
    <n v="-0.11735682"/>
    <n v="0"/>
    <n v="-0.11735682"/>
    <n v="-2.0938187450000001"/>
    <n v="-4.6475726909999997"/>
    <n v="-6.7413914369999999"/>
    <n v="-0.164275962"/>
  </r>
  <r>
    <s v="Bryn Forbes"/>
    <s v="forbebr01"/>
    <x v="1"/>
    <s v="RS"/>
    <x v="20"/>
    <n v="3095"/>
    <n v="1517"/>
    <n v="-1.1861387880000001"/>
    <n v="-1.1052142410000001"/>
    <n v="-2.2913530290000002"/>
    <n v="0.53417048899999997"/>
    <n v="-0.745083096"/>
    <n v="-0.210912607"/>
    <n v="-0.89527454200000001"/>
    <n v="-1.1477789650000001"/>
    <n v="-2.0430535070000002"/>
    <n v="0.54434013199999998"/>
    <n v="0.54434013199999998"/>
    <n v="0"/>
    <n v="-1.7853025579999999"/>
    <n v="-1.196347281"/>
    <n v="-2.9816498390000001"/>
    <n v="-0.51082281299999999"/>
  </r>
  <r>
    <s v="Bryn Forbes"/>
    <s v="forbebr01"/>
    <x v="2"/>
    <s v="PO"/>
    <x v="20"/>
    <n v="409"/>
    <n v="212"/>
    <n v="0.52028954199999999"/>
    <n v="-1.2992818420000001"/>
    <n v="-0.77899230100000005"/>
    <n v="1.740172703"/>
    <n v="3.8334924190000002"/>
    <n v="5.5736651220000004"/>
    <n v="0.78497621399999995"/>
    <n v="-0.32299694400000001"/>
    <n v="0.46197927"/>
    <n v="0.351948865"/>
    <n v="0"/>
    <n v="0.351948865"/>
    <n v="-0.15389319000000001"/>
    <n v="-0.45761943999999999"/>
    <n v="-0.61151263"/>
    <n v="-1.7650851890000001"/>
  </r>
  <r>
    <s v="Bryn Forbes"/>
    <s v="forbebr01"/>
    <x v="2"/>
    <s v="RS"/>
    <x v="20"/>
    <n v="4739"/>
    <n v="2293"/>
    <n v="0.27780089699999999"/>
    <n v="-2.704427312"/>
    <n v="-2.426626416"/>
    <n v="0.34468827000000002"/>
    <n v="-0.30976714700000002"/>
    <n v="3.4921122999999998E-2"/>
    <n v="0.28702667199999998"/>
    <n v="-2.372749303"/>
    <n v="-2.0857226309999999"/>
    <n v="0.77110240900000004"/>
    <n v="0.77110240900000004"/>
    <n v="0"/>
    <n v="7.9535623E-2"/>
    <n v="-1.7083164369999999"/>
    <n v="-1.628780815"/>
    <n v="-0.79053115100000004"/>
  </r>
  <r>
    <s v="Evan Fournier"/>
    <s v="fournev01"/>
    <x v="3"/>
    <s v="RS"/>
    <x v="16"/>
    <n v="3187"/>
    <n v="1503"/>
    <n v="-0.99894838500000005"/>
    <n v="-1.969197697"/>
    <n v="-2.968146081"/>
    <n v="-2.8186933249999999"/>
    <n v="4.3189810189999998"/>
    <n v="1.5002876940000001"/>
    <n v="-1.4294466530000001"/>
    <n v="-0.75446592300000004"/>
    <n v="-2.183912576"/>
    <n v="0.43791224099999998"/>
    <n v="0.43791224099999998"/>
    <n v="0"/>
    <n v="-1.6450921199999999"/>
    <n v="-1.014324928"/>
    <n v="-2.6594170479999999"/>
    <n v="0.84384395199999995"/>
  </r>
  <r>
    <s v="Evan Fournier"/>
    <s v="fournev01"/>
    <x v="4"/>
    <s v="RS"/>
    <x v="14"/>
    <n v="3286"/>
    <n v="1661"/>
    <n v="0.11127870099999999"/>
    <n v="-1.946939363"/>
    <n v="-1.835660662"/>
    <n v="9.5007302000000002E-2"/>
    <n v="0.39499462800000001"/>
    <n v="0.49000192999999997"/>
    <n v="0.16793346000000001"/>
    <n v="-1.5471913020000001"/>
    <n v="-1.379257843"/>
    <n v="1.160070707"/>
    <n v="1.160070707"/>
    <n v="0"/>
    <n v="-0.39498318900000001"/>
    <n v="-1.5368587950000001"/>
    <n v="-1.9318419840000001"/>
    <n v="-0.12828941999999999"/>
  </r>
  <r>
    <s v="Evan Fournier"/>
    <s v="fournev01"/>
    <x v="5"/>
    <s v="RS"/>
    <x v="14"/>
    <n v="5178"/>
    <n v="2566"/>
    <n v="1.9047434809999999"/>
    <n v="-1.1990502080000001"/>
    <n v="0.70569327299999995"/>
    <n v="0.189704293"/>
    <n v="-4.2770666830000001"/>
    <n v="-4.08736239"/>
    <n v="1.674732855"/>
    <n v="-1.9019723040000001"/>
    <n v="-0.22723944900000001"/>
    <n v="3.2989000229999998"/>
    <n v="3.2989000229999998"/>
    <n v="0"/>
    <n v="1.253327324"/>
    <n v="-1.068939541"/>
    <n v="0.184387783"/>
    <n v="-0.113322662"/>
  </r>
  <r>
    <s v="Evan Fournier"/>
    <s v="fournev01"/>
    <x v="0"/>
    <s v="RS"/>
    <x v="14"/>
    <n v="4551"/>
    <n v="2234"/>
    <n v="0.392810887"/>
    <n v="-0.54085726300000003"/>
    <n v="-0.14804637600000001"/>
    <n v="-0.74345695999999994"/>
    <n v="0.127991258"/>
    <n v="-0.61546570300000003"/>
    <n v="0.24603961099999999"/>
    <n v="-0.40844932299999998"/>
    <n v="-0.16240971100000001"/>
    <n v="2.958528313"/>
    <n v="2.958528313"/>
    <n v="0"/>
    <n v="-0.105265566"/>
    <n v="-0.257235565"/>
    <n v="-0.36250113099999998"/>
    <n v="0.30688262999999999"/>
  </r>
  <r>
    <s v="Evan Fournier"/>
    <s v="fournev01"/>
    <x v="1"/>
    <s v="RS"/>
    <x v="14"/>
    <n v="3878"/>
    <n v="1837"/>
    <n v="1.3808062860000001"/>
    <n v="-2.0726366779999998"/>
    <n v="-0.69183039199999996"/>
    <n v="2.895080208"/>
    <n v="-1.626896879"/>
    <n v="1.268183329"/>
    <n v="1.8292428999999999"/>
    <n v="-2.0818346069999998"/>
    <n v="-0.252591707"/>
    <n v="2.3631923420000001"/>
    <n v="2.3631923420000001"/>
    <n v="0"/>
    <n v="1.034241658"/>
    <n v="-1.6144859629999999"/>
    <n v="-0.58024430500000002"/>
    <n v="0.95472270800000003"/>
  </r>
  <r>
    <s v="Evan Fournier"/>
    <s v="fournev01"/>
    <x v="2"/>
    <s v="PO"/>
    <x v="14"/>
    <n v="345"/>
    <n v="175"/>
    <n v="-4.3201467239999998"/>
    <n v="1.2045733649999999"/>
    <n v="-3.1155733579999998"/>
    <n v="-9.0817538379999991"/>
    <n v="-12.241139220000001"/>
    <n v="-21.322893050000001"/>
    <n v="-5.4577049710000001"/>
    <n v="-1.513907608"/>
    <n v="-6.9716125790000003"/>
    <n v="-0.38744686699999997"/>
    <n v="0"/>
    <n v="-0.38744686699999997"/>
    <n v="-3.738167909"/>
    <n v="-0.19176791500000001"/>
    <n v="-3.9299358240000002"/>
    <n v="-0.332542438"/>
  </r>
  <r>
    <s v="Evan Fournier"/>
    <s v="fournev01"/>
    <x v="2"/>
    <s v="RS"/>
    <x v="14"/>
    <n v="5257"/>
    <n v="2553"/>
    <n v="7.6076970000000001E-3"/>
    <n v="6.2459807999999999E-2"/>
    <n v="7.0067505000000002E-2"/>
    <n v="3.6404632430000001"/>
    <n v="-2.6500759619999998"/>
    <n v="0.99038728200000004"/>
    <n v="0.77467730000000001"/>
    <n v="-0.52565845099999997"/>
    <n v="0.24901884799999999"/>
    <n v="3.9184629480000002"/>
    <n v="3.9184629480000002"/>
    <n v="0"/>
    <n v="0.63695468600000005"/>
    <n v="-6.6890632000000005E-2"/>
    <n v="0.57006405400000004"/>
    <n v="0.31617889799999999"/>
  </r>
  <r>
    <s v="De'Aaron Fox"/>
    <s v="foxde01"/>
    <x v="1"/>
    <s v="RS"/>
    <x v="2"/>
    <n v="4139"/>
    <n v="2026"/>
    <n v="-2.4401898599999998"/>
    <n v="-1.772573602"/>
    <n v="-4.2127634619999998"/>
    <n v="-1.683157185"/>
    <n v="-2.4596163579999999"/>
    <n v="-4.1427735429999997"/>
    <n v="-2.3629965899999998"/>
    <n v="-1.9843458759999999"/>
    <n v="-4.3473424649999997"/>
    <n v="-1.6663197430000001"/>
    <n v="-1.6663197430000001"/>
    <n v="0"/>
    <n v="-2.5400168839999999"/>
    <n v="-1.6901584350000001"/>
    <n v="-4.2301753189999998"/>
    <n v="0.91333659899999997"/>
  </r>
  <r>
    <s v="De'Aaron Fox"/>
    <s v="foxde01"/>
    <x v="2"/>
    <s v="RS"/>
    <x v="2"/>
    <n v="5600"/>
    <n v="2546"/>
    <n v="2.2719228309999999"/>
    <n v="-0.57586637200000002"/>
    <n v="1.6960564600000001"/>
    <n v="-0.41317293700000002"/>
    <n v="1.7571483240000001"/>
    <n v="1.3439753860000001"/>
    <n v="1.850909879"/>
    <n v="-0.111283064"/>
    <n v="1.739626815"/>
    <n v="5.9515437430000002"/>
    <n v="5.9515437430000002"/>
    <n v="0"/>
    <n v="1.6152511110000001"/>
    <n v="0.35916785299999998"/>
    <n v="1.9744189640000001"/>
    <n v="2.091028069"/>
  </r>
  <r>
    <s v="Randy Foye"/>
    <s v="foyera01"/>
    <x v="3"/>
    <s v="RS"/>
    <x v="16"/>
    <n v="5198"/>
    <n v="2485"/>
    <n v="2.0719886060000001"/>
    <n v="-1.1036641460000001"/>
    <n v="0.96832446000000005"/>
    <n v="1.422712518"/>
    <n v="-2.201028709"/>
    <n v="-0.77831619100000005"/>
    <n v="2.07001736"/>
    <n v="-1.381271315"/>
    <n v="0.68874604500000003"/>
    <n v="4.4189073130000001"/>
    <n v="4.4189073130000001"/>
    <n v="0"/>
    <n v="1.6972832710000001"/>
    <n v="-1.025477025"/>
    <n v="0.67180624600000005"/>
    <n v="1.3002654890000001"/>
  </r>
  <r>
    <s v="Randy Foye"/>
    <s v="foyera01"/>
    <x v="4"/>
    <s v="RS"/>
    <x v="16"/>
    <n v="2239"/>
    <n v="1087"/>
    <n v="0.113210132"/>
    <n v="-3.3672241889999999"/>
    <n v="-3.254014057"/>
    <n v="-2.0590784590000002"/>
    <n v="-0.44364208500000002"/>
    <n v="-2.5027205440000002"/>
    <n v="-0.312533801"/>
    <n v="-2.9221570450000001"/>
    <n v="-3.2346908459999999"/>
    <n v="-0.27097431700000002"/>
    <n v="-0.27097431700000002"/>
    <n v="0"/>
    <n v="-0.272818483"/>
    <n v="-2.6287876159999999"/>
    <n v="-2.9016060989999999"/>
    <n v="0.77445295400000003"/>
  </r>
  <r>
    <s v="Randy Foye"/>
    <s v="foyera01"/>
    <x v="5"/>
    <s v="PO"/>
    <x v="0"/>
    <n v="382"/>
    <n v="190"/>
    <n v="-3.7733971039999998"/>
    <n v="0.77477304899999999"/>
    <n v="-2.9986240550000001"/>
    <n v="-8.2630138520000003"/>
    <n v="-0.87950799599999996"/>
    <n v="-9.1425218479999995"/>
    <n v="-5.1269715209999998"/>
    <n v="0.42250500899999999"/>
    <n v="-4.7044665119999998"/>
    <n v="-0.19314210000000001"/>
    <n v="0"/>
    <n v="-0.19314210000000001"/>
    <n v="-3.6031338449999999"/>
    <n v="-0.264892407"/>
    <n v="-3.868026253"/>
    <n v="-1.100683705"/>
  </r>
  <r>
    <s v="Randy Foye"/>
    <s v="foyera01"/>
    <x v="5"/>
    <s v="RS"/>
    <x v="0"/>
    <n v="1180"/>
    <n v="572"/>
    <n v="-0.62997481799999999"/>
    <n v="-0.67444504299999997"/>
    <n v="-1.304419861"/>
    <n v="1.3817415369999999"/>
    <n v="1.133863995"/>
    <n v="2.5156055319999999"/>
    <n v="-0.31395432600000001"/>
    <n v="-0.355381104"/>
    <n v="-0.66933542999999995"/>
    <n v="0.60644971999999997"/>
    <n v="0.60644971999999997"/>
    <n v="0"/>
    <n v="-0.14732864600000001"/>
    <n v="-1.037532575"/>
    <n v="-1.184861221"/>
    <n v="-0.12225984500000001"/>
  </r>
  <r>
    <s v="Randy Foye"/>
    <s v="foyera01"/>
    <x v="5"/>
    <s v="RS"/>
    <x v="16"/>
    <n v="2146"/>
    <n v="1070"/>
    <n v="-1.9396241460000001"/>
    <n v="-0.77838070500000001"/>
    <n v="-2.7180048509999999"/>
    <n v="-1.5888672589999999"/>
    <n v="3.3296299870000001"/>
    <n v="1.740762728"/>
    <n v="-1.9804785170000001"/>
    <n v="6.2174618000000001E-2"/>
    <n v="-1.9183038990000001"/>
    <n v="0.45277030899999998"/>
    <n v="0.45277030899999998"/>
    <n v="0"/>
    <n v="-1.8327157860000001"/>
    <n v="-1.120625443"/>
    <n v="-2.9533412299999999"/>
    <n v="-0.272067104"/>
  </r>
  <r>
    <s v="Randy Foye"/>
    <s v="foyera01"/>
    <x v="0"/>
    <s v="RS"/>
    <x v="5"/>
    <n v="2755"/>
    <n v="1284"/>
    <n v="-2.753666543"/>
    <n v="-1.646875608"/>
    <n v="-4.4005421519999999"/>
    <n v="-1.8329723149999999"/>
    <n v="-1.491066877"/>
    <n v="-3.3240391919999999"/>
    <n v="-2.6891483749999998"/>
    <n v="-1.686278264"/>
    <n v="-4.3754266399999997"/>
    <n v="-1.070719821"/>
    <n v="-1.070719821"/>
    <n v="0"/>
    <n v="-3.0597918590000002"/>
    <n v="-2.545294824"/>
    <n v="-5.6050866829999997"/>
    <n v="0.54424957500000004"/>
  </r>
  <r>
    <s v="Jamaal Franklin"/>
    <s v="frankja01"/>
    <x v="3"/>
    <s v="PO"/>
    <x v="8"/>
    <n v="7"/>
    <n v="4"/>
    <n v="6.0104965999999997"/>
    <n v="-6.8937050529999997"/>
    <n v="-0.88320845299999995"/>
    <n v="23.211514390000001"/>
    <n v="18.76298937"/>
    <n v="41.974503759999997"/>
    <n v="9.9958134179999991"/>
    <n v="-1.974834048"/>
    <n v="8.0209793699999992"/>
    <n v="2.2547057999999998E-2"/>
    <n v="0"/>
    <n v="2.2547057999999998E-2"/>
    <n v="-1.8906844629999999"/>
    <n v="-4.752308964"/>
    <n v="-6.6429934270000004"/>
    <n v="-0.50638145599999995"/>
  </r>
  <r>
    <s v="Jamaal Franklin"/>
    <s v="frankja01"/>
    <x v="3"/>
    <s v="RS"/>
    <x v="8"/>
    <n v="320"/>
    <n v="161"/>
    <n v="-3.2417420049999999"/>
    <n v="-2.1907000409999999"/>
    <n v="-5.4324420460000002"/>
    <n v="-0.12834848900000001"/>
    <n v="2.4730120879999999"/>
    <n v="2.3446636000000001"/>
    <n v="-2.7655654639999998"/>
    <n v="-1.375345536"/>
    <n v="-4.140911"/>
    <n v="-0.11537646"/>
    <n v="-0.11537646"/>
    <n v="0"/>
    <n v="-3.6338130999999998"/>
    <n v="-0.61268271900000004"/>
    <n v="-4.2464958189999997"/>
    <n v="0.94357289499999997"/>
  </r>
  <r>
    <s v="Jamaal Franklin"/>
    <s v="frankja01"/>
    <x v="4"/>
    <s v="RS"/>
    <x v="16"/>
    <n v="32"/>
    <n v="13"/>
    <n v="-3.5565162319999999"/>
    <n v="-17.915620279999999"/>
    <n v="-21.472136509999999"/>
    <n v="1.4245634359999999"/>
    <n v="-9.53358229"/>
    <n v="-8.1090188540000003"/>
    <n v="-2.7509300670000001"/>
    <n v="-17.250612780000001"/>
    <n v="-20.001542839999999"/>
    <n v="-0.119560284"/>
    <n v="-0.119560284"/>
    <n v="0"/>
    <n v="-0.88339369199999995"/>
    <n v="-15.692684870000001"/>
    <n v="-16.576078559999999"/>
    <n v="4.3057714029999996"/>
  </r>
  <r>
    <s v="Melvin Frazier Jr."/>
    <s v="frazime01"/>
    <x v="2"/>
    <s v="PO"/>
    <x v="14"/>
    <n v="34"/>
    <n v="15"/>
    <n v="-5.0208080380000002"/>
    <n v="4.4612097410000002"/>
    <n v="-0.55959829699999997"/>
    <n v="-4.2278678190000001"/>
    <n v="39.622298720000003"/>
    <n v="35.394430900000003"/>
    <n v="-5.0494620870000002"/>
    <n v="12.131087539999999"/>
    <n v="7.0816254540000001"/>
    <n v="7.7413629999999997E-2"/>
    <n v="0"/>
    <n v="7.7413629999999997E-2"/>
    <n v="-4.7011197649999996"/>
    <n v="4.154498394"/>
    <n v="-0.54662137"/>
    <n v="-0.24007168000000001"/>
  </r>
  <r>
    <s v="Melvin Frazier Jr."/>
    <s v="frazime01"/>
    <x v="2"/>
    <s v="RS"/>
    <x v="14"/>
    <n v="96"/>
    <n v="44"/>
    <n v="-7.8447263119999997"/>
    <n v="-1.154575549"/>
    <n v="-8.9993018609999993"/>
    <n v="-4.9248704759999997"/>
    <n v="0.47702039200000002"/>
    <n v="-4.4478500839999997"/>
    <n v="-7.7682857570000001"/>
    <n v="-0.96559181800000005"/>
    <n v="-8.7338775759999994"/>
    <n v="-0.134762668"/>
    <n v="-0.134762668"/>
    <n v="0"/>
    <n v="-8.3914404979999997"/>
    <n v="-0.80257526499999998"/>
    <n v="-9.1940157629999995"/>
    <n v="0.32759348300000002"/>
  </r>
  <r>
    <s v="Tim Frazier"/>
    <s v="fraziti01"/>
    <x v="4"/>
    <s v="PO"/>
    <x v="15"/>
    <n v="9"/>
    <n v="3"/>
    <n v="-26.424402700000002"/>
    <n v="-7.1373298030000001"/>
    <n v="-33.561732499999998"/>
    <n v="-12.02752319"/>
    <n v="40.61403627"/>
    <n v="28.58651308"/>
    <n v="-25.063137380000001"/>
    <n v="2.5318026300000001"/>
    <n v="-22.531334749999999"/>
    <n v="-3.2955318999999997E-2"/>
    <n v="0"/>
    <n v="-3.2955318999999997E-2"/>
    <n v="-18.936654069999999"/>
    <n v="-7.9006077960000001"/>
    <n v="-26.837261869999999"/>
    <n v="5.3412065430000002"/>
  </r>
  <r>
    <s v="Tim Frazier"/>
    <s v="fraziti01"/>
    <x v="4"/>
    <s v="RS"/>
    <x v="18"/>
    <n v="351"/>
    <n v="171"/>
    <n v="-4.8469952840000001"/>
    <n v="3.124510205"/>
    <n v="-1.7224850789999999"/>
    <n v="3.4268177639999999"/>
    <n v="0.505588547"/>
    <n v="3.9324063109999998"/>
    <n v="-3.3078999150000001"/>
    <n v="2.774798423"/>
    <n v="-0.53310149200000001"/>
    <n v="0.19510201899999999"/>
    <n v="0.19510201899999999"/>
    <n v="0"/>
    <n v="-1.8326283430000001"/>
    <n v="1.7638311550000001"/>
    <n v="-6.8797187999999995E-2"/>
    <n v="0.83815064399999994"/>
  </r>
  <r>
    <s v="Tim Frazier"/>
    <s v="fraziti01"/>
    <x v="4"/>
    <s v="RS"/>
    <x v="15"/>
    <n v="140"/>
    <n v="68"/>
    <n v="-3.5127883729999998"/>
    <n v="-9.5274787550000006"/>
    <n v="-13.04026713"/>
    <n v="-4.5624548459999996"/>
    <n v="-0.57591101700000003"/>
    <n v="-5.1383658629999998"/>
    <n v="-3.95330227"/>
    <n v="-8.2612498399999996"/>
    <n v="-12.21455211"/>
    <n v="-0.32935396099999997"/>
    <n v="-0.32935396099999997"/>
    <n v="0"/>
    <n v="-4.518522441"/>
    <n v="-6.3995910020000002"/>
    <n v="-10.918113440000001"/>
    <n v="0.29045737100000002"/>
  </r>
  <r>
    <s v="Tim Frazier"/>
    <s v="fraziti01"/>
    <x v="5"/>
    <s v="RS"/>
    <x v="17"/>
    <n v="969"/>
    <n v="469"/>
    <n v="2.3862645150000001"/>
    <n v="-0.11135434399999999"/>
    <n v="2.2749101710000001"/>
    <n v="1.7131947199999999"/>
    <n v="0.45377344400000003"/>
    <n v="2.1669681650000001"/>
    <n v="2.4111957550000001"/>
    <n v="4.4345779000000002E-2"/>
    <n v="2.455541534"/>
    <n v="1.246723306"/>
    <n v="1.246723306"/>
    <n v="0"/>
    <n v="1.4545608830000001"/>
    <n v="0.28591535600000001"/>
    <n v="1.7404762380000001"/>
    <n v="8.7978147000000007E-2"/>
  </r>
  <r>
    <s v="Tim Frazier"/>
    <s v="fraziti01"/>
    <x v="5"/>
    <s v="RS"/>
    <x v="15"/>
    <n v="541"/>
    <n v="272"/>
    <n v="-6.3059207859999997"/>
    <n v="-1.642240106"/>
    <n v="-7.9481608919999998"/>
    <n v="-6.4898739169999997"/>
    <n v="3.8550135270000001"/>
    <n v="-2.6348603900000001"/>
    <n v="-6.7382421209999999"/>
    <n v="-0.57097852800000004"/>
    <n v="-7.3092206500000003"/>
    <n v="-0.62889720000000005"/>
    <n v="-0.62889720000000005"/>
    <n v="0"/>
    <n v="-5.0897255729999999"/>
    <n v="-1.0267241730000001"/>
    <n v="-6.1164497459999998"/>
    <n v="-0.58775344900000004"/>
  </r>
  <r>
    <s v="Tim Frazier"/>
    <s v="fraziti01"/>
    <x v="0"/>
    <s v="RS"/>
    <x v="17"/>
    <n v="3156"/>
    <n v="1525"/>
    <n v="-0.52334192000000002"/>
    <n v="-1.1160030000000001"/>
    <n v="-1.6393449200000001"/>
    <n v="-0.69888482799999996"/>
    <n v="-1.5961083920000001"/>
    <n v="-2.2949932199999998"/>
    <n v="-0.54652561300000002"/>
    <n v="-1.3030850220000001"/>
    <n v="-1.8496106349999999"/>
    <n v="0.69863135099999996"/>
    <n v="0.69863135099999996"/>
    <n v="0"/>
    <n v="-0.89168477199999996"/>
    <n v="-0.86317532900000005"/>
    <n v="-1.754860101"/>
    <n v="-0.26899039699999999"/>
  </r>
  <r>
    <s v="Tim Frazier"/>
    <s v="fraziti01"/>
    <x v="1"/>
    <s v="PO"/>
    <x v="25"/>
    <n v="13"/>
    <n v="6"/>
    <n v="8.0457083780000005"/>
    <n v="11.9327463"/>
    <n v="19.978454670000001"/>
    <n v="-10.86492509"/>
    <n v="-10.43000769"/>
    <n v="-21.29493278"/>
    <n v="4.5377669540000003"/>
    <n v="8.0674521079999995"/>
    <n v="12.60521906"/>
    <n v="4.8710863E-2"/>
    <n v="0"/>
    <n v="4.8710863E-2"/>
    <n v="4.241297941"/>
    <n v="15.418590979999999"/>
    <n v="19.65988892"/>
    <n v="0.46550520299999998"/>
  </r>
  <r>
    <s v="Tim Frazier"/>
    <s v="fraziti01"/>
    <x v="1"/>
    <s v="RS"/>
    <x v="25"/>
    <n v="1711"/>
    <n v="838"/>
    <n v="-0.86342794199999995"/>
    <n v="1.3155239649999999"/>
    <n v="0.45209602300000001"/>
    <n v="-2.5576725229999999"/>
    <n v="-1.2588966479999999"/>
    <n v="-3.8165691719999999"/>
    <n v="-1.2648943509999999"/>
    <n v="0.85499569099999995"/>
    <n v="-0.40989866000000003"/>
    <n v="0.99396372499999996"/>
    <n v="0.99396372499999996"/>
    <n v="0"/>
    <n v="-1.157399863"/>
    <n v="1.0289314389999999"/>
    <n v="-0.128468424"/>
    <n v="-0.64851504999999998"/>
  </r>
  <r>
    <s v="Tim Frazier"/>
    <s v="fraziti01"/>
    <x v="2"/>
    <s v="PO"/>
    <x v="11"/>
    <n v="93"/>
    <n v="40"/>
    <n v="6.8029637909999998"/>
    <n v="-2.6560415310000001"/>
    <n v="4.1469222600000002"/>
    <n v="-8.4578409919999995"/>
    <n v="-3.8638472909999999"/>
    <n v="-12.32168828"/>
    <n v="3.925953469"/>
    <n v="-3.1909577260000002"/>
    <n v="0.73499574300000003"/>
    <n v="7.2981080000000004E-2"/>
    <n v="0"/>
    <n v="7.2981080000000004E-2"/>
    <n v="3.8625757589999998"/>
    <n v="-4.707766125"/>
    <n v="-0.84519036599999997"/>
    <n v="-0.502981448"/>
  </r>
  <r>
    <s v="Tim Frazier"/>
    <s v="fraziti01"/>
    <x v="2"/>
    <s v="RS"/>
    <x v="17"/>
    <n v="1961"/>
    <n v="909"/>
    <n v="0.41315268999999999"/>
    <n v="-1.599059376"/>
    <n v="-1.185906686"/>
    <n v="-0.45739612200000002"/>
    <n v="-1.2021381739999999"/>
    <n v="-1.6595342959999999"/>
    <n v="0.25317705200000001"/>
    <n v="-1.5866450510000001"/>
    <n v="-1.333467999"/>
    <n v="0.65460078899999996"/>
    <n v="0.65460078899999996"/>
    <n v="0"/>
    <n v="-0.34048143199999997"/>
    <n v="-1.5883405829999999"/>
    <n v="-1.9288220149999999"/>
    <n v="-0.36406444300000002"/>
  </r>
  <r>
    <s v="Tim Frazier"/>
    <s v="fraziti01"/>
    <x v="2"/>
    <s v="RS"/>
    <x v="11"/>
    <n v="480"/>
    <n v="211"/>
    <n v="-1.7124949089999999"/>
    <n v="-5.0098969819999999"/>
    <n v="-6.722391891"/>
    <n v="-4.3484423440000004"/>
    <n v="-3.7802643269999998"/>
    <n v="-8.1287066709999998"/>
    <n v="-2.3990809319999999"/>
    <n v="-5.1248357279999999"/>
    <n v="-7.5239166590000002"/>
    <n v="-0.51574687399999997"/>
    <n v="-0.51574687399999997"/>
    <n v="0"/>
    <n v="-2.1645043560000001"/>
    <n v="-4.7712139029999996"/>
    <n v="-6.9357182589999997"/>
    <n v="0.36175660199999998"/>
  </r>
  <r>
    <s v="Jimmer Fredette"/>
    <s v="fredeji01"/>
    <x v="3"/>
    <s v="RS"/>
    <x v="21"/>
    <n v="115"/>
    <n v="56"/>
    <n v="2.570597566"/>
    <n v="-4.2177167139999998"/>
    <n v="-1.647119148"/>
    <n v="9.1756045850000003"/>
    <n v="4.4174791080000002"/>
    <n v="13.59308369"/>
    <n v="4.177840733"/>
    <n v="-2.744554108"/>
    <n v="1.433286625"/>
    <n v="0.11984668900000001"/>
    <n v="0.11984668900000001"/>
    <n v="0"/>
    <n v="2.484638168"/>
    <n v="-3.9707476270000002"/>
    <n v="-1.4861094589999999"/>
    <n v="0.26094603100000002"/>
  </r>
  <r>
    <s v="Jimmer Fredette"/>
    <s v="fredeji01"/>
    <x v="3"/>
    <s v="RS"/>
    <x v="2"/>
    <n v="919"/>
    <n v="463"/>
    <n v="2.7172560780000001"/>
    <n v="-0.97408781799999999"/>
    <n v="1.7431682589999999"/>
    <n v="0.713798987"/>
    <n v="-3.6226502890000001"/>
    <n v="-2.908851302"/>
    <n v="2.4892115399999999"/>
    <n v="-1.563543495"/>
    <n v="0.92566804499999999"/>
    <n v="0.86649681199999995"/>
    <n v="0.86649681199999995"/>
    <n v="0"/>
    <n v="1.0738603849999999"/>
    <n v="-2.6325198350000001"/>
    <n v="-1.5586594499999999"/>
    <n v="-0.19652450899999999"/>
  </r>
  <r>
    <s v="Jimmer Fredette"/>
    <s v="fredeji01"/>
    <x v="4"/>
    <s v="RS"/>
    <x v="17"/>
    <n v="1026"/>
    <n v="509"/>
    <n v="-1.304164077"/>
    <n v="-3.7604264289999998"/>
    <n v="-5.064590506"/>
    <n v="1.933668937"/>
    <n v="0.70038845599999999"/>
    <n v="2.6340573940000001"/>
    <n v="-0.73697110499999996"/>
    <n v="-3.0477867500000002"/>
    <n v="-3.7847578550000001"/>
    <n v="-0.26949044100000002"/>
    <n v="-0.26949044100000002"/>
    <n v="0"/>
    <n v="-0.55807962600000005"/>
    <n v="-3.1658462190000001"/>
    <n v="-3.7239258460000002"/>
    <n v="0.27560626300000002"/>
  </r>
  <r>
    <s v="Jimmer Fredette"/>
    <s v="fredeji01"/>
    <x v="5"/>
    <s v="RS"/>
    <x v="17"/>
    <n v="28"/>
    <n v="13"/>
    <n v="-14.304096189999999"/>
    <n v="-8.6420741299999992"/>
    <n v="-22.94617032"/>
    <n v="-41.600462749999998"/>
    <n v="1.277688927"/>
    <n v="-40.322773820000002"/>
    <n v="-20.89503011"/>
    <n v="-7.0966843319999997"/>
    <n v="-27.991714439999999"/>
    <n v="-0.16800095400000001"/>
    <n v="-0.16800095400000001"/>
    <n v="0"/>
    <n v="-16.140926820000001"/>
    <n v="-5.1512201959999997"/>
    <n v="-21.292147010000001"/>
    <n v="0.34011269399999999"/>
  </r>
  <r>
    <s v="Jimmer Fredette"/>
    <s v="fredeji01"/>
    <x v="5"/>
    <s v="RS"/>
    <x v="3"/>
    <n v="11"/>
    <n v="5"/>
    <n v="10.471597060000001"/>
    <n v="-1.799917625"/>
    <n v="8.6716794319999995"/>
    <n v="-32.021211999999998"/>
    <n v="-20.61712275"/>
    <n v="-52.638334749999999"/>
    <n v="2.3777911409999999"/>
    <n v="-5.7445564710000001"/>
    <n v="-3.3667653290000001"/>
    <n v="-1.6348980000000001E-3"/>
    <n v="-1.6348980000000001E-3"/>
    <n v="0"/>
    <n v="-1.291851686"/>
    <n v="-8.3728232170000005"/>
    <n v="-9.664674904"/>
    <n v="3.821139574"/>
  </r>
  <r>
    <s v="Jimmer Fredette"/>
    <s v="fredeji01"/>
    <x v="2"/>
    <s v="RS"/>
    <x v="6"/>
    <n v="142"/>
    <n v="65"/>
    <n v="-10.089847349999999"/>
    <n v="-6.2019171860000002"/>
    <n v="-16.291764529999998"/>
    <n v="-8.9870450539999993"/>
    <n v="-8.0040347319999992"/>
    <n v="-16.991079790000001"/>
    <n v="-10.376522919999999"/>
    <n v="-6.8973785679999997"/>
    <n v="-17.27390149"/>
    <n v="-0.47701436200000003"/>
    <n v="-0.47701436200000003"/>
    <n v="0"/>
    <n v="-8.1260875210000005"/>
    <n v="-5.862649502"/>
    <n v="-13.98873702"/>
    <n v="-0.98215341700000003"/>
  </r>
  <r>
    <s v="Joel Freeland"/>
    <s v="freeljo01"/>
    <x v="3"/>
    <s v="PO"/>
    <x v="15"/>
    <n v="47"/>
    <n v="24"/>
    <n v="-13.57043792"/>
    <n v="2.7489319590000001"/>
    <n v="-10.82150596"/>
    <n v="-22.628608920000001"/>
    <n v="11.30313539"/>
    <n v="-11.32547353"/>
    <n v="-16.32735447"/>
    <n v="4.7422780769999999"/>
    <n v="-11.5850764"/>
    <n v="-0.115622745"/>
    <n v="0"/>
    <n v="-0.115622745"/>
    <n v="-12.20737308"/>
    <n v="1.591272537"/>
    <n v="-10.61610054"/>
    <n v="3.3656103110000002"/>
  </r>
  <r>
    <s v="Joel Freeland"/>
    <s v="freeljo01"/>
    <x v="3"/>
    <s v="RS"/>
    <x v="15"/>
    <n v="1475"/>
    <n v="727"/>
    <n v="-1.7652554650000001"/>
    <n v="-7.9424171000000002E-2"/>
    <n v="-1.844679637"/>
    <n v="1.6255989999999999E-3"/>
    <n v="-0.50628343200000003"/>
    <n v="-0.504657833"/>
    <n v="-1.5550408410000001"/>
    <n v="-0.16504818499999999"/>
    <n v="-1.7200890259999999"/>
    <n v="0.37966382199999998"/>
    <n v="0.37966382199999998"/>
    <n v="0"/>
    <n v="-1.4746225850000001"/>
    <n v="-0.71398094599999995"/>
    <n v="-2.188603531"/>
    <n v="-0.58903773500000001"/>
  </r>
  <r>
    <s v="Joel Freeland"/>
    <s v="freeljo01"/>
    <x v="4"/>
    <s v="PO"/>
    <x v="15"/>
    <n v="15"/>
    <n v="7"/>
    <n v="-3.4492221619999999"/>
    <n v="16.357140810000001"/>
    <n v="12.907918649999999"/>
    <n v="-27.97290688"/>
    <n v="19.977791010000001"/>
    <n v="-7.9951158649999998"/>
    <n v="-8.8294852109999997"/>
    <n v="18.193494690000001"/>
    <n v="9.36400948"/>
    <n v="4.4810243999999999E-2"/>
    <n v="0"/>
    <n v="4.4810243999999999E-2"/>
    <n v="-6.9974574279999997"/>
    <n v="14.93593712"/>
    <n v="7.9384796900000003"/>
    <n v="0.40979980199999999"/>
  </r>
  <r>
    <s v="Joel Freeland"/>
    <s v="freeljo01"/>
    <x v="4"/>
    <s v="RS"/>
    <x v="15"/>
    <n v="1247"/>
    <n v="617"/>
    <n v="-2.3573316860000002"/>
    <n v="2.582012132"/>
    <n v="0.22468044600000001"/>
    <n v="0.422968607"/>
    <n v="2.803337559"/>
    <n v="3.2263061660000001"/>
    <n v="-1.9262559589999999"/>
    <n v="2.7565920949999998"/>
    <n v="0.830336136"/>
    <n v="1.125517492"/>
    <n v="1.125517492"/>
    <n v="0"/>
    <n v="-1.876684169"/>
    <n v="2.7145777299999998"/>
    <n v="0.83789356100000001"/>
    <n v="-0.13176795999999999"/>
  </r>
  <r>
    <s v="Channing Frye"/>
    <s v="fryech01"/>
    <x v="3"/>
    <s v="RS"/>
    <x v="6"/>
    <n v="4669"/>
    <n v="2312"/>
    <n v="0.680659762"/>
    <n v="0.69294986800000002"/>
    <n v="1.37360963"/>
    <n v="6.7900857099999996"/>
    <n v="-0.66642463699999999"/>
    <n v="6.1236610730000001"/>
    <n v="1.9663717430000001"/>
    <n v="0.44006736899999999"/>
    <n v="2.4064391120000002"/>
    <n v="6.072285205"/>
    <n v="6.072285205"/>
    <n v="0"/>
    <n v="2.1163210509999999"/>
    <n v="1.3503838480000001"/>
    <n v="3.4667048980000001"/>
    <n v="-0.160208407"/>
  </r>
  <r>
    <s v="Channing Frye"/>
    <s v="fryech01"/>
    <x v="4"/>
    <s v="RS"/>
    <x v="14"/>
    <n v="3722"/>
    <n v="1870"/>
    <n v="-1.1140644799999999"/>
    <n v="-0.86380139700000003"/>
    <n v="-1.9778658769999999"/>
    <n v="-0.65055631899999999"/>
    <n v="-2.4861159329999998"/>
    <n v="-3.136672253"/>
    <n v="-1.039897165"/>
    <n v="-1.212634464"/>
    <n v="-2.2525316289999999"/>
    <n v="0.47532344700000001"/>
    <n v="0.47532344700000001"/>
    <n v="0"/>
    <n v="-0.51783232199999996"/>
    <n v="-5.9655844E-2"/>
    <n v="-0.57748816599999997"/>
    <n v="0.141796322"/>
  </r>
  <r>
    <s v="Channing Frye"/>
    <s v="fryech01"/>
    <x v="5"/>
    <s v="PO"/>
    <x v="10"/>
    <n v="461"/>
    <n v="237"/>
    <n v="4.7029277169999997"/>
    <n v="4.5189483719999997"/>
    <n v="9.2218760890000002"/>
    <n v="2.815564932"/>
    <n v="4.407694781"/>
    <n v="7.223259713"/>
    <n v="4.4278798640000003"/>
    <n v="4.7135911630000003"/>
    <n v="9.1414710269999997"/>
    <n v="1.4926086869999999"/>
    <n v="0"/>
    <n v="1.4926086869999999"/>
    <n v="5.1502480400000001"/>
    <n v="3.4767130759999998"/>
    <n v="8.6269611160000004"/>
    <n v="0.61759134800000004"/>
  </r>
  <r>
    <s v="Channing Frye"/>
    <s v="fryech01"/>
    <x v="5"/>
    <s v="RS"/>
    <x v="10"/>
    <n v="882"/>
    <n v="446"/>
    <n v="1.582290454"/>
    <n v="0.47392057300000001"/>
    <n v="2.0562110269999998"/>
    <n v="1.562840504"/>
    <n v="-1.04418126"/>
    <n v="0.51865924399999996"/>
    <n v="1.6182532430000001"/>
    <n v="0.145498186"/>
    <n v="1.7637514299999999"/>
    <n v="1.027824751"/>
    <n v="1.027824751"/>
    <n v="0"/>
    <n v="1.782220087"/>
    <n v="-0.22266380499999999"/>
    <n v="1.559556283"/>
    <n v="6.8896447999999999E-2"/>
  </r>
  <r>
    <s v="Channing Frye"/>
    <s v="fryech01"/>
    <x v="5"/>
    <s v="RS"/>
    <x v="14"/>
    <n v="1476"/>
    <n v="754"/>
    <n v="-0.374348352"/>
    <n v="-5.4227758000000001E-2"/>
    <n v="-0.42857611000000001"/>
    <n v="3.1554620610000002"/>
    <n v="1.2340008490000001"/>
    <n v="4.3894629099999998"/>
    <n v="0.34969455300000002"/>
    <n v="0.21609625299999999"/>
    <n v="0.56579080500000001"/>
    <n v="1.2707334969999999"/>
    <n v="1.2707334969999999"/>
    <n v="0"/>
    <n v="0.80223532099999995"/>
    <n v="-0.18611504200000001"/>
    <n v="0.61612027899999999"/>
    <n v="-0.36927474700000001"/>
  </r>
  <r>
    <s v="Channing Frye"/>
    <s v="fryech01"/>
    <x v="0"/>
    <s v="PO"/>
    <x v="10"/>
    <n v="314"/>
    <n v="154"/>
    <n v="4.8028742400000004"/>
    <n v="-5.3566378290000003"/>
    <n v="-0.55376358800000003"/>
    <n v="4.11877271"/>
    <n v="-15.30566731"/>
    <n v="-11.1868946"/>
    <n v="4.7822026180000003"/>
    <n v="-7.7624505800000003"/>
    <n v="-2.980247962"/>
    <n v="-1.8686386999999999E-2"/>
    <n v="0"/>
    <n v="-1.8686386999999999E-2"/>
    <n v="4.5296741239999996"/>
    <n v="-4.9442308840000004"/>
    <n v="-0.414556759"/>
    <n v="0.14644749500000001"/>
  </r>
  <r>
    <s v="Channing Frye"/>
    <s v="fryech01"/>
    <x v="0"/>
    <s v="RS"/>
    <x v="10"/>
    <n v="2849"/>
    <n v="1398"/>
    <n v="0.80676225700000004"/>
    <n v="2.2649574819999998"/>
    <n v="3.0717197390000002"/>
    <n v="-0.86288558800000004"/>
    <n v="-0.69087022200000003"/>
    <n v="-1.55375581"/>
    <n v="0.44415289200000002"/>
    <n v="1.8493830570000001"/>
    <n v="2.2935359499999999"/>
    <n v="3.607710338"/>
    <n v="3.607710338"/>
    <n v="0"/>
    <n v="1.4164595799999999"/>
    <n v="1.536328546"/>
    <n v="2.9527881260000002"/>
    <n v="0.28248877"/>
  </r>
  <r>
    <s v="Channing Frye"/>
    <s v="fryech01"/>
    <x v="1"/>
    <s v="RS"/>
    <x v="29"/>
    <n v="315"/>
    <n v="150"/>
    <n v="1.4182823280000001"/>
    <n v="-1.300454252"/>
    <n v="0.117828077"/>
    <n v="3.7326509849999998"/>
    <n v="1.688841204"/>
    <n v="5.4214921890000003"/>
    <n v="2.0085794969999999"/>
    <n v="-0.75458940500000005"/>
    <n v="1.2539900930000001"/>
    <n v="0.30551726299999998"/>
    <n v="0.30551726299999998"/>
    <n v="0"/>
    <n v="1.4195838569999999"/>
    <n v="-1.6304391149999999"/>
    <n v="-0.21085525799999999"/>
    <n v="-0.29397088599999999"/>
  </r>
  <r>
    <s v="Channing Frye"/>
    <s v="fryech01"/>
    <x v="1"/>
    <s v="RS"/>
    <x v="10"/>
    <n v="1139"/>
    <n v="545"/>
    <n v="-0.14583539000000001"/>
    <n v="-0.490004257"/>
    <n v="-0.63583964699999995"/>
    <n v="2.2179076100000001"/>
    <n v="1.067023305"/>
    <n v="3.2849309149999999"/>
    <n v="0.29601039000000001"/>
    <n v="-0.117094411"/>
    <n v="0.178915979"/>
    <n v="0.81424196400000004"/>
    <n v="0.81424196400000004"/>
    <n v="0"/>
    <n v="0.48482069999999999"/>
    <n v="-0.715727632"/>
    <n v="-0.23090693200000001"/>
    <n v="-2.0643405E-2"/>
  </r>
  <r>
    <s v="Channing Frye"/>
    <s v="fryech01"/>
    <x v="2"/>
    <s v="RS"/>
    <x v="10"/>
    <n v="696"/>
    <n v="341"/>
    <n v="-2.8581766630000001"/>
    <n v="-7.4996110329999999"/>
    <n v="-10.357787699999999"/>
    <n v="-5.512309116"/>
    <n v="-8.0175884429999993"/>
    <n v="-13.52989756"/>
    <n v="-3.533367487"/>
    <n v="-7.8911688389999997"/>
    <n v="-11.42453633"/>
    <n v="-1.504987605"/>
    <n v="-1.504987605"/>
    <n v="0"/>
    <n v="-2.6692845150000002"/>
    <n v="-7.1902383030000001"/>
    <n v="-9.8595228180000003"/>
    <n v="-0.28312294500000001"/>
  </r>
  <r>
    <s v="Markelle Fultz"/>
    <s v="fultzma01"/>
    <x v="1"/>
    <s v="PO"/>
    <x v="18"/>
    <n v="50"/>
    <n v="23"/>
    <n v="-5.2334477909999997"/>
    <n v="6.814573395"/>
    <n v="1.581125603"/>
    <n v="4.4456643199999997"/>
    <n v="2.2556829629999999"/>
    <n v="6.7013472829999996"/>
    <n v="-3.6232872399999998"/>
    <n v="6.1929042030000003"/>
    <n v="2.5696169640000002"/>
    <n v="6.3358670000000006E-2"/>
    <n v="0"/>
    <n v="6.3358670000000006E-2"/>
    <n v="-1.6685887210000001"/>
    <n v="4.9439330090000002"/>
    <n v="3.2753442879999999"/>
    <n v="-1.54917123"/>
  </r>
  <r>
    <s v="Markelle Fultz"/>
    <s v="fultzma01"/>
    <x v="1"/>
    <s v="RS"/>
    <x v="18"/>
    <n v="566"/>
    <n v="253"/>
    <n v="-2.4137826530000002"/>
    <n v="1.2613591580000001"/>
    <n v="-1.1524234950000001"/>
    <n v="-2.6799698730000001"/>
    <n v="4.2584349259999996"/>
    <n v="1.578465053"/>
    <n v="-2.6398669180000001"/>
    <n v="1.8793229140000001"/>
    <n v="-0.760544004"/>
    <n v="0.25584316000000001"/>
    <n v="0.25584316000000001"/>
    <n v="0"/>
    <n v="-2.7162127159999998"/>
    <n v="1.4695425179999999"/>
    <n v="-1.246670197"/>
    <n v="-0.36967392199999999"/>
  </r>
  <r>
    <s v="Markelle Fultz"/>
    <s v="fultzma01"/>
    <x v="2"/>
    <s v="RS"/>
    <x v="18"/>
    <n v="931"/>
    <n v="427"/>
    <n v="-2.4226027280000002"/>
    <n v="-0.70167473000000002"/>
    <n v="-3.124277459"/>
    <n v="-4.3702131900000003"/>
    <n v="1.9226144999999999"/>
    <n v="-2.44759869"/>
    <n v="-3.0050601399999999"/>
    <n v="-0.20559138800000001"/>
    <n v="-3.2106515280000001"/>
    <n v="-9.9637976000000003E-2"/>
    <n v="-9.9637976000000003E-2"/>
    <n v="0"/>
    <n v="-2.1976965380000002"/>
    <n v="-0.20539243800000001"/>
    <n v="-2.4030889759999998"/>
    <n v="-0.72858529599999999"/>
  </r>
  <r>
    <s v="Danilo Gallinari"/>
    <s v="gallida01"/>
    <x v="4"/>
    <s v="RS"/>
    <x v="16"/>
    <n v="2913"/>
    <n v="1426"/>
    <n v="2.973135729"/>
    <n v="-5.4006507000000002E-2"/>
    <n v="2.919129222"/>
    <n v="1.0185850940000001"/>
    <n v="1.2545609470000001"/>
    <n v="2.273146041"/>
    <n v="2.7656142469999998"/>
    <n v="0.24497094599999999"/>
    <n v="3.0105851929999998"/>
    <n v="4.211029613"/>
    <n v="4.211029613"/>
    <n v="0"/>
    <n v="2.505368185"/>
    <n v="-0.12429715600000001"/>
    <n v="2.3810710290000001"/>
    <n v="0.45631926900000003"/>
  </r>
  <r>
    <s v="Danilo Gallinari"/>
    <s v="gallida01"/>
    <x v="5"/>
    <s v="RS"/>
    <x v="16"/>
    <n v="3726"/>
    <n v="1839"/>
    <n v="3.8809457730000001"/>
    <n v="-0.935937825"/>
    <n v="2.9450079480000002"/>
    <n v="-1.536205373"/>
    <n v="-0.79611222800000003"/>
    <n v="-2.3323176010000002"/>
    <n v="3.0028716559999999"/>
    <n v="-0.93568823499999998"/>
    <n v="2.0671834210000002"/>
    <n v="4.510366211"/>
    <n v="4.510366211"/>
    <n v="0"/>
    <n v="2.3973916879999999"/>
    <n v="-1.190940887"/>
    <n v="1.2064508009999999"/>
    <n v="-0.20307584000000001"/>
  </r>
  <r>
    <s v="Danilo Gallinari"/>
    <s v="gallida01"/>
    <x v="0"/>
    <s v="RS"/>
    <x v="16"/>
    <n v="4413"/>
    <n v="2134"/>
    <n v="2.7321361450000001"/>
    <n v="-0.73115656299999998"/>
    <n v="2.0009795819999998"/>
    <n v="1.758964609"/>
    <n v="0.40106282900000001"/>
    <n v="2.1600274380000002"/>
    <n v="2.6376378049999998"/>
    <n v="-0.51073322700000001"/>
    <n v="2.126904578"/>
    <n v="5.308113026"/>
    <n v="5.308113026"/>
    <n v="0"/>
    <n v="2.6443258539999999"/>
    <n v="-1.4325103990000001"/>
    <n v="1.211815455"/>
    <n v="-3.1382139000000003E-2"/>
  </r>
  <r>
    <s v="Danilo Gallinari"/>
    <s v="gallida01"/>
    <x v="1"/>
    <s v="RS"/>
    <x v="19"/>
    <n v="1369"/>
    <n v="671"/>
    <n v="1.160168608"/>
    <n v="2.3543165049999999"/>
    <n v="3.5144851130000001"/>
    <n v="-2.5973016090000001"/>
    <n v="2.313891414"/>
    <n v="-0.28341019499999998"/>
    <n v="0.42779745899999999"/>
    <n v="2.5059664860000002"/>
    <n v="2.9337639449999999"/>
    <n v="1.9418572439999999"/>
    <n v="1.9418572439999999"/>
    <n v="0"/>
    <n v="1.3788074130000001"/>
    <n v="1.7270513750000001"/>
    <n v="3.1058587879999999"/>
    <n v="-0.20118493200000001"/>
  </r>
  <r>
    <s v="Danilo Gallinari"/>
    <s v="gallida01"/>
    <x v="2"/>
    <s v="PO"/>
    <x v="19"/>
    <n v="435"/>
    <n v="201"/>
    <n v="0.410966691"/>
    <n v="-2.1118571350000002"/>
    <n v="-1.7008904439999999"/>
    <n v="1.7271402870000001"/>
    <n v="1.817768625"/>
    <n v="3.5449089119999999"/>
    <n v="0.61133089200000001"/>
    <n v="-1.320018366"/>
    <n v="-0.70868747399999998"/>
    <n v="0.216052148"/>
    <n v="0"/>
    <n v="0.216052148"/>
    <n v="0.625286703"/>
    <n v="0.89732103399999996"/>
    <n v="1.522607737"/>
    <n v="6.9199476999999995E-2"/>
  </r>
  <r>
    <s v="Danilo Gallinari"/>
    <s v="gallida01"/>
    <x v="2"/>
    <s v="RS"/>
    <x v="19"/>
    <n v="4357"/>
    <n v="2059"/>
    <n v="4.5837006220000003"/>
    <n v="0.70260018400000002"/>
    <n v="5.2863008059999999"/>
    <n v="3.7248294309999999"/>
    <n v="-1.9077014809999999"/>
    <n v="1.8171279499999999"/>
    <n v="4.6745883079999997"/>
    <n v="0.20789318800000001"/>
    <n v="4.8824814959999996"/>
    <n v="7.9798616410000003"/>
    <n v="7.9798616410000003"/>
    <n v="0"/>
    <n v="4.375342313"/>
    <n v="0.28608833900000002"/>
    <n v="4.661430652"/>
    <n v="-0.48394557599999999"/>
  </r>
  <r>
    <s v="Langston Galloway"/>
    <s v="gallola01"/>
    <x v="4"/>
    <s v="RS"/>
    <x v="3"/>
    <n v="2843"/>
    <n v="1457"/>
    <n v="-0.38112868999999999"/>
    <n v="1.2466405679999999"/>
    <n v="0.86551187699999999"/>
    <n v="-2.0307403690000001"/>
    <n v="1.0275323220000001"/>
    <n v="-1.003208047"/>
    <n v="-0.66201000499999996"/>
    <n v="1.348801082"/>
    <n v="0.68679107699999997"/>
    <n v="2.5441332129999998"/>
    <n v="2.5441332129999998"/>
    <n v="0"/>
    <n v="-0.76532966800000002"/>
    <n v="1.3074881030000001"/>
    <n v="0.54215843500000005"/>
    <n v="-0.39954953199999999"/>
  </r>
  <r>
    <s v="Langston Galloway"/>
    <s v="gallola01"/>
    <x v="5"/>
    <s v="RS"/>
    <x v="3"/>
    <n v="4082"/>
    <n v="2033"/>
    <n v="-0.13601959599999999"/>
    <n v="0.94541132800000005"/>
    <n v="0.80939173200000003"/>
    <n v="-3.1861345339999998"/>
    <n v="3.0517149209999999"/>
    <n v="-0.13441961299999999"/>
    <n v="-0.77173363399999995"/>
    <n v="1.4620149769999999"/>
    <n v="0.69028134299999999"/>
    <n v="3.5526727560000002"/>
    <n v="3.5526727560000002"/>
    <n v="0"/>
    <n v="-0.96171180499999998"/>
    <n v="1.625295009"/>
    <n v="0.66358320400000004"/>
    <n v="-0.43025212699999998"/>
  </r>
  <r>
    <s v="Langston Galloway"/>
    <s v="gallola01"/>
    <x v="0"/>
    <s v="RS"/>
    <x v="2"/>
    <n v="761"/>
    <n v="375"/>
    <n v="-2.2233334079999998"/>
    <n v="0.29387253899999999"/>
    <n v="-1.9294608689999999"/>
    <n v="3.0366174250000002"/>
    <n v="1.545412469"/>
    <n v="4.5820298929999996"/>
    <n v="-1.2294202750000001"/>
    <n v="0.621287861"/>
    <n v="-0.60813241399999995"/>
    <n v="0.40732589400000002"/>
    <n v="0.40732589400000002"/>
    <n v="0"/>
    <n v="-1.7393590560000001"/>
    <n v="-0.67944376100000003"/>
    <n v="-2.4188028159999999"/>
    <n v="-0.59049910999999999"/>
  </r>
  <r>
    <s v="Langston Galloway"/>
    <s v="gallola01"/>
    <x v="0"/>
    <s v="RS"/>
    <x v="17"/>
    <n v="2323"/>
    <n v="1120"/>
    <n v="1.1781084000000001E-2"/>
    <n v="-7.4601881999999994E-2"/>
    <n v="-6.2820797999999997E-2"/>
    <n v="-3.2454212010000001"/>
    <n v="-1.007025568"/>
    <n v="-4.2524467689999996"/>
    <n v="-0.62071063199999998"/>
    <n v="-0.29554533399999999"/>
    <n v="-0.916255967"/>
    <n v="1.0444535500000001"/>
    <n v="1.0444535500000001"/>
    <n v="0"/>
    <n v="-0.70204264900000002"/>
    <n v="-0.37502254099999999"/>
    <n v="-1.0770651899999999"/>
    <n v="-0.317512868"/>
  </r>
  <r>
    <s v="Langston Galloway"/>
    <s v="gallola01"/>
    <x v="1"/>
    <s v="RS"/>
    <x v="27"/>
    <n v="1765"/>
    <n v="863"/>
    <n v="3.6077029999999999E-3"/>
    <n v="1.9170296179999999"/>
    <n v="1.9206373210000001"/>
    <n v="-1.9995249209999999"/>
    <n v="6.0300435500000003"/>
    <n v="4.0305186300000004"/>
    <n v="-0.39732457799999998"/>
    <n v="2.881800819"/>
    <n v="2.4844762409999999"/>
    <n v="2.296792054"/>
    <n v="2.296792054"/>
    <n v="0"/>
    <n v="1.2607795E-2"/>
    <n v="1.383935278"/>
    <n v="1.396543074"/>
    <n v="-0.34265995900000001"/>
  </r>
  <r>
    <s v="Langston Galloway"/>
    <s v="gallola01"/>
    <x v="2"/>
    <s v="PO"/>
    <x v="27"/>
    <n v="234"/>
    <n v="110"/>
    <n v="-1.708903439"/>
    <n v="-1.600439444"/>
    <n v="-3.3093428829999998"/>
    <n v="-7.5673689169999996"/>
    <n v="15.40235425"/>
    <n v="7.8349853280000001"/>
    <n v="-3.0380952109999999"/>
    <n v="1.9812234740000001"/>
    <n v="-1.056871737"/>
    <n v="9.8367986000000004E-2"/>
    <n v="0"/>
    <n v="9.8367986000000004E-2"/>
    <n v="-0.49961003399999998"/>
    <n v="0.47030985199999997"/>
    <n v="-2.9300182000000001E-2"/>
    <n v="0.371627498"/>
  </r>
  <r>
    <s v="Langston Galloway"/>
    <s v="gallola01"/>
    <x v="2"/>
    <s v="RS"/>
    <x v="27"/>
    <n v="3634"/>
    <n v="1745"/>
    <n v="0.14992820300000001"/>
    <n v="-0.99371726800000004"/>
    <n v="-0.84378906499999995"/>
    <n v="-6.1975862999999999E-2"/>
    <n v="-0.76402086199999997"/>
    <n v="-0.82599672499999999"/>
    <n v="0.12359131600000001"/>
    <n v="-1.0049755970000001"/>
    <n v="-0.88138428099999999"/>
    <n v="1.6577378060000001"/>
    <n v="1.6577378060000001"/>
    <n v="0"/>
    <n v="-0.24068878899999999"/>
    <n v="-0.98278161500000005"/>
    <n v="-1.223470404"/>
    <n v="-0.36075296200000001"/>
  </r>
  <r>
    <s v="Francisco Garcia"/>
    <s v="garcifr01"/>
    <x v="3"/>
    <s v="PO"/>
    <x v="26"/>
    <n v="48"/>
    <n v="22"/>
    <n v="-0.14538047100000001"/>
    <n v="-7.731090171"/>
    <n v="-7.8764706420000001"/>
    <n v="-5.4544823950000003"/>
    <n v="9.6758312140000005"/>
    <n v="4.2213488180000001"/>
    <n v="-1.2897482739999999"/>
    <n v="-4.6228897260000004"/>
    <n v="-5.9126380010000004"/>
    <n v="-3.6884118E-2"/>
    <n v="0"/>
    <n v="-3.6884118E-2"/>
    <n v="-4.7204785969999996"/>
    <n v="-5.578195408"/>
    <n v="-10.298674009999999"/>
    <n v="0.68987258699999998"/>
  </r>
  <r>
    <s v="Francisco Garcia"/>
    <s v="garcifr01"/>
    <x v="3"/>
    <s v="RS"/>
    <x v="26"/>
    <n v="2247"/>
    <n v="1083"/>
    <n v="-1.9823331999999999E-2"/>
    <n v="-2.052963637"/>
    <n v="-2.072786968"/>
    <n v="-1.5422822"/>
    <n v="1.9939964569999999"/>
    <n v="0.45171425700000001"/>
    <n v="-0.40506708000000002"/>
    <n v="-1.354578624"/>
    <n v="-1.759645704"/>
    <n v="0.54811731699999999"/>
    <n v="0.54811731699999999"/>
    <n v="0"/>
    <n v="-0.51199099000000003"/>
    <n v="-1.20655204"/>
    <n v="-1.7185430310000001"/>
    <n v="0.157823251"/>
  </r>
  <r>
    <s v="Francisco Garcia"/>
    <s v="garcifr01"/>
    <x v="4"/>
    <s v="RS"/>
    <x v="26"/>
    <n v="398"/>
    <n v="200"/>
    <n v="-3.2733647119999998"/>
    <n v="-2.6670247539999998"/>
    <n v="-5.9403894660000001"/>
    <n v="-4.6119977990000001"/>
    <n v="2.345000883"/>
    <n v="-2.2669969160000001"/>
    <n v="-3.7938919119999999"/>
    <n v="-1.827916898"/>
    <n v="-5.6218088100000001"/>
    <n v="-0.29293464499999999"/>
    <n v="-0.29293464499999999"/>
    <n v="0"/>
    <n v="-3.146436682"/>
    <n v="-1.263680291"/>
    <n v="-4.4101169730000001"/>
    <n v="-3.4270770999999998E-2"/>
  </r>
  <r>
    <s v="Patricio Garino"/>
    <s v="garinpa01"/>
    <x v="0"/>
    <s v="RS"/>
    <x v="14"/>
    <n v="86"/>
    <n v="43"/>
    <n v="-11.18537551"/>
    <n v="-10.47107924"/>
    <n v="-21.656454750000002"/>
    <n v="-7.5230486560000003"/>
    <n v="-8.3663208190000002"/>
    <n v="-15.88936947"/>
    <n v="-11.0377803"/>
    <n v="-10.634272380000001"/>
    <n v="-21.67205268"/>
    <n v="-0.418480503"/>
    <n v="-0.418480503"/>
    <n v="0"/>
    <n v="-9.2064712750000002"/>
    <n v="-8.730265481"/>
    <n v="-17.936736759999999"/>
    <n v="0.79327331899999998"/>
  </r>
  <r>
    <s v="Kevin Garnett"/>
    <s v="garneke01"/>
    <x v="3"/>
    <s v="PO"/>
    <x v="5"/>
    <n v="463"/>
    <n v="250"/>
    <n v="-1.8837097780000001"/>
    <n v="0.54771845399999997"/>
    <n v="-1.3359913240000001"/>
    <n v="2.3095027909999999"/>
    <n v="9.3919180000000008E-3"/>
    <n v="2.3188947089999998"/>
    <n v="-1.138373708"/>
    <n v="0.446177135"/>
    <n v="-0.69219657300000004"/>
    <n v="0.27087007600000002"/>
    <n v="0"/>
    <n v="0.27087007600000002"/>
    <n v="-1.598587151"/>
    <n v="0.217075347"/>
    <n v="-1.3815118040000001"/>
    <n v="5.6921836000000003E-2"/>
  </r>
  <r>
    <s v="Kevin Garnett"/>
    <s v="garneke01"/>
    <x v="3"/>
    <s v="RS"/>
    <x v="5"/>
    <n v="2136"/>
    <n v="1109"/>
    <n v="-3.9734840789999999"/>
    <n v="3.4837701129999998"/>
    <n v="-0.489713966"/>
    <n v="-3.9519455649999999"/>
    <n v="2.6431183809999999"/>
    <n v="-1.3088271840000001"/>
    <n v="-4.2105195970000002"/>
    <n v="3.541576337"/>
    <n v="-0.66894326000000004"/>
    <n v="1.171359995"/>
    <n v="1.171359995"/>
    <n v="0"/>
    <n v="-2.6808576689999999"/>
    <n v="2.3074238899999999"/>
    <n v="-0.37343377900000002"/>
    <n v="-0.49904552800000002"/>
  </r>
  <r>
    <s v="Kevin Garnett"/>
    <s v="garneke01"/>
    <x v="4"/>
    <s v="RS"/>
    <x v="13"/>
    <n v="204"/>
    <n v="98"/>
    <n v="1.634387684"/>
    <n v="6.7328358560000003"/>
    <n v="8.3672235399999995"/>
    <n v="-3.5410184830000002"/>
    <n v="7.0208104950000001"/>
    <n v="3.4797920119999999"/>
    <n v="0.66261866300000005"/>
    <n v="7.3027629259999998"/>
    <n v="7.9653815889999997"/>
    <n v="0.53791095499999997"/>
    <n v="0.53791095499999997"/>
    <n v="0"/>
    <n v="-0.101834457"/>
    <n v="5.802056221"/>
    <n v="5.7002217630000001"/>
    <n v="0.38413353500000003"/>
  </r>
  <r>
    <s v="Kevin Garnett"/>
    <s v="garneke01"/>
    <x v="4"/>
    <s v="RS"/>
    <x v="5"/>
    <n v="1664"/>
    <n v="854"/>
    <n v="-1.924246624"/>
    <n v="2.2812676789999999"/>
    <n v="0.35702105499999998"/>
    <n v="-0.71988184"/>
    <n v="1.3852939559999999"/>
    <n v="0.66541211499999997"/>
    <n v="-1.776999268"/>
    <n v="2.256481736"/>
    <n v="0.479482468"/>
    <n v="1.406078119"/>
    <n v="1.406078119"/>
    <n v="0"/>
    <n v="-1.2058540499999999"/>
    <n v="1.613174941"/>
    <n v="0.40732089100000002"/>
    <n v="-7.1030199000000002E-2"/>
  </r>
  <r>
    <s v="Kevin Garnett"/>
    <s v="garneke01"/>
    <x v="5"/>
    <s v="RS"/>
    <x v="13"/>
    <n v="1113"/>
    <n v="556"/>
    <n v="-1.4160305520000001"/>
    <n v="4.1426956300000004"/>
    <n v="2.7266650779999999"/>
    <n v="-2.1770924790000001"/>
    <n v="6.6750342749999998"/>
    <n v="4.497941795"/>
    <n v="-1.6660962079999999"/>
    <n v="4.9741734260000001"/>
    <n v="3.3080772189999998"/>
    <n v="1.703361444"/>
    <n v="1.703361444"/>
    <n v="0"/>
    <n v="-1.9251864839999999"/>
    <n v="4.2604768460000004"/>
    <n v="2.3352903619999998"/>
    <n v="-0.86085371600000005"/>
  </r>
  <r>
    <s v="Billy Garrett"/>
    <s v="garrebi01"/>
    <x v="2"/>
    <s v="RS"/>
    <x v="3"/>
    <n v="137"/>
    <n v="63"/>
    <n v="-5.9423612669999999"/>
    <n v="-6.5363595779999999"/>
    <n v="-12.478720839999999"/>
    <n v="-4.8366112509999999"/>
    <n v="-1.082686357"/>
    <n v="-5.9192976079999999"/>
    <n v="-5.9508921069999996"/>
    <n v="-5.7143712969999996"/>
    <n v="-11.665263400000001"/>
    <n v="-0.28359758800000001"/>
    <n v="-0.28359758800000001"/>
    <n v="0"/>
    <n v="-5.7754797199999999"/>
    <n v="-7.2009151239999998"/>
    <n v="-12.976394839999999"/>
    <n v="-1.0534760009999999"/>
  </r>
  <r>
    <s v="Diante Garrett"/>
    <s v="garredi02"/>
    <x v="3"/>
    <s v="RS"/>
    <x v="22"/>
    <n v="2045"/>
    <n v="1048"/>
    <n v="-3.9999368500000001"/>
    <n v="-1.752229807"/>
    <n v="-5.7521666580000002"/>
    <n v="-3.0196872539999999"/>
    <n v="1.7096413070000001"/>
    <n v="-1.310045946"/>
    <n v="-3.9985031000000002"/>
    <n v="-1.0843173559999999"/>
    <n v="-5.0828204570000004"/>
    <n v="-1.235093816"/>
    <n v="-1.235093816"/>
    <n v="0"/>
    <n v="-4.0909270250000001"/>
    <n v="-1.5078156570000001"/>
    <n v="-5.5987426820000001"/>
    <n v="-0.94128404499999996"/>
  </r>
  <r>
    <s v="Marc Gasol"/>
    <s v="gasolma01"/>
    <x v="3"/>
    <s v="PO"/>
    <x v="8"/>
    <n v="565"/>
    <n v="299"/>
    <n v="-0.79895477999999998"/>
    <n v="6.5167082059999997"/>
    <n v="5.7177534259999998"/>
    <n v="-0.24430823600000001"/>
    <n v="-6.8450992570000002"/>
    <n v="-7.0894074930000004"/>
    <n v="-0.69530529100000005"/>
    <n v="4.0561361050000002"/>
    <n v="3.3608308139999998"/>
    <n v="0.93554349000000003"/>
    <n v="0"/>
    <n v="0.93554349000000003"/>
    <n v="-1.4242728060000001"/>
    <n v="4.0566336889999999"/>
    <n v="2.632360883"/>
    <n v="-2.4997554750000002"/>
  </r>
  <r>
    <s v="Marc Gasol"/>
    <s v="gasolma01"/>
    <x v="3"/>
    <s v="RS"/>
    <x v="8"/>
    <n v="3712"/>
    <n v="1970"/>
    <n v="-0.70115467799999998"/>
    <n v="3.2238825480000002"/>
    <n v="2.5227278700000002"/>
    <n v="-2.265440656"/>
    <n v="0.597672804"/>
    <n v="-1.6677678520000001"/>
    <n v="-1.0771891600000001"/>
    <n v="2.8411717570000001"/>
    <n v="1.763982597"/>
    <n v="4.5128624100000003"/>
    <n v="4.5128624100000003"/>
    <n v="0"/>
    <n v="-0.85780314300000005"/>
    <n v="2.93758659"/>
    <n v="2.0797834470000001"/>
    <n v="-0.50979582199999995"/>
  </r>
  <r>
    <s v="Marc Gasol"/>
    <s v="gasolma01"/>
    <x v="4"/>
    <s v="PO"/>
    <x v="8"/>
    <n v="815"/>
    <n v="416"/>
    <n v="1.4567202909999999"/>
    <n v="7.7374238010000003"/>
    <n v="9.1941440920000002"/>
    <n v="-2.0800068089999999"/>
    <n v="-6.1530800409999999"/>
    <n v="-8.2330868509999995"/>
    <n v="0.79052350900000001"/>
    <n v="5.2702159689999997"/>
    <n v="6.0607394780000003"/>
    <n v="1.9203634789999999"/>
    <n v="0"/>
    <n v="1.9203634789999999"/>
    <n v="2.5128312450000001"/>
    <n v="5.3638023730000004"/>
    <n v="7.8766336179999996"/>
    <n v="-0.41527534399999999"/>
  </r>
  <r>
    <s v="Marc Gasol"/>
    <s v="gasolma01"/>
    <x v="4"/>
    <s v="RS"/>
    <x v="8"/>
    <n v="5212"/>
    <n v="2687"/>
    <n v="1.044043955"/>
    <n v="3.8453444380000001"/>
    <n v="4.8893883919999999"/>
    <n v="2.7074917680000001"/>
    <n v="-3.0357280719999999"/>
    <n v="-0.32823630399999998"/>
    <n v="1.446120093"/>
    <n v="2.5893099529999999"/>
    <n v="4.0354300460000001"/>
    <n v="9.2612415600000002"/>
    <n v="9.2612415600000002"/>
    <n v="0"/>
    <n v="0.98346899600000004"/>
    <n v="2.392726519"/>
    <n v="3.376195515"/>
    <n v="-0.42219408200000003"/>
  </r>
  <r>
    <s v="Marc Gasol"/>
    <s v="gasolma01"/>
    <x v="5"/>
    <s v="RS"/>
    <x v="8"/>
    <n v="3484"/>
    <n v="1791"/>
    <n v="-1.4377106479999999"/>
    <n v="2.5281779449999999"/>
    <n v="1.090467297"/>
    <n v="-1.5807620499999999"/>
    <n v="1.906686949"/>
    <n v="0.32592489899999999"/>
    <n v="-1.5312042109999999"/>
    <n v="2.5694905970000002"/>
    <n v="1.038286386"/>
    <n v="3.4239946570000002"/>
    <n v="3.4239946570000002"/>
    <n v="0"/>
    <n v="-1.82493255"/>
    <n v="2.0720406489999998"/>
    <n v="0.247108099"/>
    <n v="-1.0619102119999999"/>
  </r>
  <r>
    <s v="Marc Gasol"/>
    <s v="gasolma01"/>
    <x v="0"/>
    <s v="PO"/>
    <x v="8"/>
    <n v="435"/>
    <n v="240"/>
    <n v="0.83039762500000003"/>
    <n v="-1.0713727550000001"/>
    <n v="-0.24097513000000001"/>
    <n v="7.3761271089999996"/>
    <n v="-0.89647681899999998"/>
    <n v="6.4796502909999996"/>
    <n v="2.1880553229999999"/>
    <n v="-1.0270456539999999"/>
    <n v="1.161009669"/>
    <n v="0.49494424199999998"/>
    <n v="0"/>
    <n v="0.49494424199999998"/>
    <n v="4.3891350559999998"/>
    <n v="-1.7189007730000001"/>
    <n v="2.6702342830000001"/>
    <n v="0.20155389400000001"/>
  </r>
  <r>
    <s v="Marc Gasol"/>
    <s v="gasolma01"/>
    <x v="0"/>
    <s v="RS"/>
    <x v="8"/>
    <n v="4915"/>
    <n v="2531"/>
    <n v="0.91121239200000004"/>
    <n v="1.9599348560000001"/>
    <n v="2.8711472480000002"/>
    <n v="0.34715400200000002"/>
    <n v="-0.34968717300000002"/>
    <n v="-2.5331709999999999E-3"/>
    <n v="0.90363811500000002"/>
    <n v="1.572527827"/>
    <n v="2.4761659420000002"/>
    <n v="6.7294626810000002"/>
    <n v="6.7294626810000002"/>
    <n v="0"/>
    <n v="0.83156715299999995"/>
    <n v="1.3773827409999999"/>
    <n v="2.2089498939999999"/>
    <n v="-0.27863517799999998"/>
  </r>
  <r>
    <s v="Marc Gasol"/>
    <s v="gasolma01"/>
    <x v="1"/>
    <s v="RS"/>
    <x v="8"/>
    <n v="4767"/>
    <n v="2408"/>
    <n v="-1.3513507170000001"/>
    <n v="2.2619289199999999"/>
    <n v="0.910578204"/>
    <n v="-1.228754135"/>
    <n v="-1.114842256"/>
    <n v="-2.3435963910000002"/>
    <n v="-1.3223283349999999"/>
    <n v="1.72539047"/>
    <n v="0.40306213499999999"/>
    <n v="3.8607276800000001"/>
    <n v="3.8607276800000001"/>
    <n v="0"/>
    <n v="-0.85962565099999999"/>
    <n v="1.0470606179999999"/>
    <n v="0.18743496700000001"/>
    <n v="-0.332983578"/>
  </r>
  <r>
    <s v="Marc Gasol"/>
    <s v="gasolma01"/>
    <x v="2"/>
    <s v="PO"/>
    <x v="1"/>
    <n v="1474"/>
    <n v="735"/>
    <n v="-6.6404761000000007E-2"/>
    <n v="3.522973924"/>
    <n v="3.4565691620000001"/>
    <n v="-2.1546389879999999"/>
    <n v="-1.407373185"/>
    <n v="-3.5620121729999998"/>
    <n v="-0.56840888700000003"/>
    <n v="2.6315582769999999"/>
    <n v="2.06314939"/>
    <n v="1.8515607860000001"/>
    <n v="0"/>
    <n v="1.8515607860000001"/>
    <n v="0.17412657400000001"/>
    <n v="3.800044019"/>
    <n v="3.9741705920000001"/>
    <n v="-0.53184518300000005"/>
  </r>
  <r>
    <s v="Marc Gasol"/>
    <s v="gasolma01"/>
    <x v="2"/>
    <s v="RS"/>
    <x v="1"/>
    <n v="1361"/>
    <n v="648"/>
    <n v="-0.74840004699999996"/>
    <n v="6.4091144079999998"/>
    <n v="5.6607143620000002"/>
    <n v="3.0934896759999999"/>
    <n v="1.8709965420000001"/>
    <n v="4.9644862180000002"/>
    <n v="-2.7862358E-2"/>
    <n v="5.8169196239999996"/>
    <n v="5.7890572669999996"/>
    <n v="2.8356610189999998"/>
    <n v="2.8356610189999998"/>
    <n v="0"/>
    <n v="-0.176769381"/>
    <n v="4.8705769249999999"/>
    <n v="4.6938075430000001"/>
    <n v="0.45365726299999998"/>
  </r>
  <r>
    <s v="Marc Gasol"/>
    <s v="gasolma01"/>
    <x v="2"/>
    <s v="RS"/>
    <x v="8"/>
    <n v="3570"/>
    <n v="1788"/>
    <n v="-1.3904161020000001"/>
    <n v="3.1742271720000002"/>
    <n v="1.783811069"/>
    <n v="-0.35214082000000002"/>
    <n v="2.5283022540000002"/>
    <n v="2.176161434"/>
    <n v="-1.1922950830000001"/>
    <n v="3.198711259"/>
    <n v="2.0064161760000001"/>
    <n v="4.3068388359999998"/>
    <n v="4.3068388359999998"/>
    <n v="0"/>
    <n v="-1.196322806"/>
    <n v="3.2085626060000001"/>
    <n v="2.0122398000000001"/>
    <n v="-0.75496716200000002"/>
  </r>
  <r>
    <s v="Pau Gasol"/>
    <s v="gasolpa01"/>
    <x v="3"/>
    <s v="RS"/>
    <x v="29"/>
    <n v="3939"/>
    <n v="1884"/>
    <n v="-1.759937286"/>
    <n v="-0.33047841700000002"/>
    <n v="-2.0904157030000001"/>
    <n v="-0.95037591700000001"/>
    <n v="-2.7198027929999999"/>
    <n v="-3.6701787100000001"/>
    <n v="-1.6551326449999999"/>
    <n v="-0.78546063600000005"/>
    <n v="-2.4405932809999999"/>
    <n v="0.29949883599999999"/>
    <n v="0.29949883599999999"/>
    <n v="0"/>
    <n v="-0.71917827499999998"/>
    <n v="-1.028715117"/>
    <n v="-1.747893393"/>
    <n v="0.67464580299999999"/>
  </r>
  <r>
    <s v="Pau Gasol"/>
    <s v="gasolpa01"/>
    <x v="4"/>
    <s v="PO"/>
    <x v="21"/>
    <n v="608"/>
    <n v="317"/>
    <n v="0.14552315399999999"/>
    <n v="3.2340734219999998"/>
    <n v="3.3795965749999999"/>
    <n v="-0.93922240099999998"/>
    <n v="3.7283239840000002"/>
    <n v="2.7891015829999999"/>
    <n v="-8.6188479999999998E-2"/>
    <n v="3.4860301319999998"/>
    <n v="3.3998416520000001"/>
    <n v="1.037292358"/>
    <n v="0"/>
    <n v="1.037292358"/>
    <n v="2.276556067"/>
    <n v="1.2112809929999999"/>
    <n v="3.487837061"/>
    <n v="1.07849431"/>
  </r>
  <r>
    <s v="Pau Gasol"/>
    <s v="gasolpa01"/>
    <x v="4"/>
    <s v="RS"/>
    <x v="21"/>
    <n v="5312"/>
    <n v="2681"/>
    <n v="0.48196948699999997"/>
    <n v="0.80615811999999998"/>
    <n v="1.2881276070000001"/>
    <n v="-0.491203414"/>
    <n v="-0.943689004"/>
    <n v="-1.434892418"/>
    <n v="0.30532033600000003"/>
    <n v="0.480547379"/>
    <n v="0.78586771600000005"/>
    <n v="4.8630061050000002"/>
    <n v="4.8630061050000002"/>
    <n v="0"/>
    <n v="0.91279053899999996"/>
    <n v="0.44053681"/>
    <n v="1.353327349"/>
    <n v="0.52508052500000002"/>
  </r>
  <r>
    <s v="Pau Gasol"/>
    <s v="gasolpa01"/>
    <x v="5"/>
    <s v="RS"/>
    <x v="21"/>
    <n v="4652"/>
    <n v="2291"/>
    <n v="0.75950232600000001"/>
    <n v="2.5617652500000001"/>
    <n v="3.3212675759999999"/>
    <n v="3.7262039999999999E-3"/>
    <n v="0.94341477600000001"/>
    <n v="0.94714098000000002"/>
    <n v="0.67563790199999996"/>
    <n v="2.3900070680000001"/>
    <n v="3.0656449700000001"/>
    <n v="6.8430434030000002"/>
    <n v="6.8430434030000002"/>
    <n v="0"/>
    <n v="1.3783439239999999"/>
    <n v="1.653814248"/>
    <n v="3.0321581719999999"/>
    <n v="0.65143641500000005"/>
  </r>
  <r>
    <s v="Pau Gasol"/>
    <s v="gasolpa01"/>
    <x v="0"/>
    <s v="PO"/>
    <x v="20"/>
    <n v="712"/>
    <n v="365"/>
    <n v="-0.44792247800000001"/>
    <n v="1.8721216709999999"/>
    <n v="1.424199193"/>
    <n v="7.5784524710000003"/>
    <n v="-0.36718619499999999"/>
    <n v="7.2112662759999999"/>
    <n v="1.1309789180000001"/>
    <n v="1.496690023"/>
    <n v="2.627668941"/>
    <n v="1.0278249340000001"/>
    <n v="0"/>
    <n v="1.0278249340000001"/>
    <n v="2.264352143"/>
    <n v="1.8385819329999999"/>
    <n v="4.1029340760000004"/>
    <n v="-0.470045771"/>
  </r>
  <r>
    <s v="Pau Gasol"/>
    <s v="gasolpa01"/>
    <x v="0"/>
    <s v="RS"/>
    <x v="20"/>
    <n v="3234"/>
    <n v="1627"/>
    <n v="1.181953037"/>
    <n v="2.2425692829999999"/>
    <n v="3.4245223199999999"/>
    <n v="2.0429779410000002"/>
    <n v="-1.1483347189999999"/>
    <n v="0.89464322200000002"/>
    <n v="1.409058299"/>
    <n v="1.5866452019999999"/>
    <n v="2.9957035009999999"/>
    <n v="4.76727977"/>
    <n v="4.76727977"/>
    <n v="0"/>
    <n v="1.7251756650000001"/>
    <n v="1.7537515319999999"/>
    <n v="3.478927197"/>
    <n v="-4.529275E-2"/>
  </r>
  <r>
    <s v="Pau Gasol"/>
    <s v="gasolpa01"/>
    <x v="1"/>
    <s v="PO"/>
    <x v="20"/>
    <n v="184"/>
    <n v="90"/>
    <n v="0.15228777900000001"/>
    <n v="-2.9446883069999998"/>
    <n v="-2.792400529"/>
    <n v="0.23327505100000001"/>
    <n v="-6.9761478260000001"/>
    <n v="-6.7428727750000004"/>
    <n v="0.19612048900000001"/>
    <n v="-3.979268405"/>
    <n v="-3.7831479159999999"/>
    <n v="-4.9414475999999999E-2"/>
    <n v="0"/>
    <n v="-4.9414475999999999E-2"/>
    <n v="0.35133108299999999"/>
    <n v="-5.4958936759999997"/>
    <n v="-5.1445625919999998"/>
    <n v="0.97017783499999999"/>
  </r>
  <r>
    <s v="Pau Gasol"/>
    <s v="gasolpa01"/>
    <x v="1"/>
    <s v="RS"/>
    <x v="20"/>
    <n v="3662"/>
    <n v="1812"/>
    <n v="-0.22732680999999999"/>
    <n v="1.4348101"/>
    <n v="1.2074832900000001"/>
    <n v="-3.9111422280000001"/>
    <n v="-0.28745849899999998"/>
    <n v="-4.1986007269999996"/>
    <n v="-0.99829466200000005"/>
    <n v="1.1029191759999999"/>
    <n v="0.104624514"/>
    <n v="2.6532827509999999"/>
    <n v="2.6532827509999999"/>
    <n v="0"/>
    <n v="-1.0366006969999999"/>
    <n v="0.63725209199999999"/>
    <n v="-0.39934860500000002"/>
    <n v="0.53497496300000003"/>
  </r>
  <r>
    <s v="Pau Gasol"/>
    <s v="gasolpa01"/>
    <x v="2"/>
    <s v="RS"/>
    <x v="20"/>
    <n v="708"/>
    <n v="330"/>
    <n v="-1.126754472"/>
    <n v="0.81885943000000005"/>
    <n v="-0.30789504299999998"/>
    <n v="-3.7860501179999999"/>
    <n v="-1.9563386899999999"/>
    <n v="-5.7423888090000004"/>
    <n v="-1.764960987"/>
    <n v="0.30150695"/>
    <n v="-1.463454037"/>
    <n v="0.21594839699999999"/>
    <n v="0.21594839699999999"/>
    <n v="0"/>
    <n v="-1.8929652320000001"/>
    <n v="-0.439441001"/>
    <n v="-2.3324062329999999"/>
    <n v="-0.31155960399999999"/>
  </r>
  <r>
    <s v="Pau Gasol"/>
    <s v="gasolpa01"/>
    <x v="2"/>
    <s v="RS"/>
    <x v="11"/>
    <n v="66"/>
    <n v="30"/>
    <n v="-9.5197764060000001"/>
    <n v="-9.6516580300000001"/>
    <n v="-19.171434439999999"/>
    <n v="-11.445560090000001"/>
    <n v="-11.107991500000001"/>
    <n v="-22.553551590000001"/>
    <n v="-10.53622848"/>
    <n v="-10.6224797"/>
    <n v="-21.158708180000001"/>
    <n v="-0.28446791300000002"/>
    <n v="-0.28446791300000002"/>
    <n v="0"/>
    <n v="-8.3762248849999992"/>
    <n v="-7.7690745300000001"/>
    <n v="-16.14529941"/>
    <n v="0.97811393599999996"/>
  </r>
  <r>
    <s v="Rudy Gay"/>
    <s v="gayru01"/>
    <x v="3"/>
    <s v="RS"/>
    <x v="2"/>
    <n v="3773"/>
    <n v="1892"/>
    <n v="2.0972902769999999"/>
    <n v="-0.60176171099999998"/>
    <n v="1.4955285659999999"/>
    <n v="2.396451618"/>
    <n v="-2.1348337819999998"/>
    <n v="0.26161783599999999"/>
    <n v="2.320386767"/>
    <n v="-0.937190258"/>
    <n v="1.383196509"/>
    <n v="4.0003666310000003"/>
    <n v="4.0003666310000003"/>
    <n v="0"/>
    <n v="1.606912984"/>
    <n v="-1.158628089"/>
    <n v="0.44828489500000002"/>
    <n v="0.25479399200000002"/>
  </r>
  <r>
    <s v="Rudy Gay"/>
    <s v="gayru01"/>
    <x v="3"/>
    <s v="RS"/>
    <x v="1"/>
    <n v="1249"/>
    <n v="639"/>
    <n v="-2.1089342219999998"/>
    <n v="0.81622934800000002"/>
    <n v="-1.292704874"/>
    <n v="-4.2612969349999998"/>
    <n v="1.11143514"/>
    <n v="-3.1498617950000001"/>
    <n v="-2.700211248"/>
    <n v="0.92835610000000002"/>
    <n v="-1.771855148"/>
    <n v="0.319317715"/>
    <n v="0.319317715"/>
    <n v="0"/>
    <n v="-1.420499022"/>
    <n v="0.98368035700000001"/>
    <n v="-0.43681866499999999"/>
    <n v="0.12785416899999999"/>
  </r>
  <r>
    <s v="Rudy Gay"/>
    <s v="gayru01"/>
    <x v="4"/>
    <s v="RS"/>
    <x v="2"/>
    <n v="4868"/>
    <n v="2408"/>
    <n v="3.3142974509999998"/>
    <n v="-0.77427834399999995"/>
    <n v="2.540019107"/>
    <n v="3.3124817690000001"/>
    <n v="-2.378173511"/>
    <n v="0.93430825799999995"/>
    <n v="3.5416345960000002"/>
    <n v="-1.116385561"/>
    <n v="2.4252490359999999"/>
    <n v="6.4090342629999997"/>
    <n v="6.4090342629999997"/>
    <n v="0"/>
    <n v="2.6635675170000002"/>
    <n v="-1.605253963"/>
    <n v="1.0583135539999999"/>
    <n v="0.76801794800000001"/>
  </r>
  <r>
    <s v="Rudy Gay"/>
    <s v="gayru01"/>
    <x v="5"/>
    <s v="RS"/>
    <x v="2"/>
    <n v="5011"/>
    <n v="2379"/>
    <n v="-0.45808092299999997"/>
    <n v="-8.3305411999999995E-2"/>
    <n v="-0.541386335"/>
    <n v="0.42663948200000001"/>
    <n v="-0.56599716"/>
    <n v="-0.13935767900000001"/>
    <n v="-0.29437141500000003"/>
    <n v="-0.16494197199999999"/>
    <n v="-0.45931338599999999"/>
    <n v="2.7929007970000002"/>
    <n v="2.7929007970000002"/>
    <n v="0"/>
    <n v="-0.14947327599999999"/>
    <n v="-0.145546174"/>
    <n v="-0.29501944899999999"/>
    <n v="0.440821346"/>
  </r>
  <r>
    <s v="Rudy Gay"/>
    <s v="gayru01"/>
    <x v="0"/>
    <s v="RS"/>
    <x v="2"/>
    <n v="2036"/>
    <n v="1013"/>
    <n v="1.2388527220000001"/>
    <n v="2.132741019"/>
    <n v="3.3715937399999998"/>
    <n v="0.16220065"/>
    <n v="3.611689385"/>
    <n v="3.773890035"/>
    <n v="1.1133691779999999"/>
    <n v="2.6053540810000002"/>
    <n v="3.7187232589999999"/>
    <n v="3.368650884"/>
    <n v="3.368650884"/>
    <n v="0"/>
    <n v="0.72446217700000004"/>
    <n v="1.991417939"/>
    <n v="2.7158801170000002"/>
    <n v="0.74534751600000004"/>
  </r>
  <r>
    <s v="Rudy Gay"/>
    <s v="gayru01"/>
    <x v="1"/>
    <s v="PO"/>
    <x v="20"/>
    <n v="311"/>
    <n v="160"/>
    <n v="-2.4238520110000001"/>
    <n v="-1.0802930630000001"/>
    <n v="-3.5041450730000001"/>
    <n v="3.203614907"/>
    <n v="7.745044708"/>
    <n v="10.948659620000001"/>
    <n v="-1.3596450659999999"/>
    <n v="0.68228650999999996"/>
    <n v="-0.67735855599999995"/>
    <n v="0.17027613799999999"/>
    <n v="0"/>
    <n v="0.17027613799999999"/>
    <n v="3.2758917999999998E-2"/>
    <n v="1.5757472720000001"/>
    <n v="1.6085061899999999"/>
    <n v="-2.3609189549999998"/>
  </r>
  <r>
    <s v="Rudy Gay"/>
    <s v="gayru01"/>
    <x v="1"/>
    <s v="RS"/>
    <x v="20"/>
    <n v="2490"/>
    <n v="1231"/>
    <n v="1.0324573990000001"/>
    <n v="1.6461484550000001"/>
    <n v="2.6786058540000002"/>
    <n v="0.45947716199999999"/>
    <n v="0.26016212599999999"/>
    <n v="0.71963928799999999"/>
    <n v="0.99509821499999995"/>
    <n v="1.3991357369999999"/>
    <n v="2.394233952"/>
    <n v="3.237472092"/>
    <n v="3.237472092"/>
    <n v="0"/>
    <n v="0.79217142500000004"/>
    <n v="1.0985562179999999"/>
    <n v="1.890727644"/>
    <n v="0.202762677"/>
  </r>
  <r>
    <s v="Rudy Gay"/>
    <s v="gayru01"/>
    <x v="2"/>
    <s v="PO"/>
    <x v="20"/>
    <n v="356"/>
    <n v="179"/>
    <n v="0.35320737099999999"/>
    <n v="-0.628766355"/>
    <n v="-0.27555898400000001"/>
    <n v="-2.3734664599999999"/>
    <n v="-6.8841075360000001"/>
    <n v="-9.2575739959999996"/>
    <n v="-0.27228015999999999"/>
    <n v="-1.968806389"/>
    <n v="-2.2410865489999998"/>
    <n v="4.7833500000000001E-2"/>
    <n v="0"/>
    <n v="4.7833500000000001E-2"/>
    <n v="-0.92695396600000002"/>
    <n v="-2.19643159"/>
    <n v="-3.1233855560000001"/>
    <n v="-0.20938557799999999"/>
  </r>
  <r>
    <s v="Rudy Gay"/>
    <s v="gayru01"/>
    <x v="2"/>
    <s v="RS"/>
    <x v="20"/>
    <n v="3820"/>
    <n v="1842"/>
    <n v="1.249436397"/>
    <n v="1.058048879"/>
    <n v="2.307485276"/>
    <n v="0.50442964999999995"/>
    <n v="2.8252202629999998"/>
    <n v="3.3296499119999998"/>
    <n v="1.1286340989999999"/>
    <n v="1.490174492"/>
    <n v="2.61880859"/>
    <n v="5.0358591710000002"/>
    <n v="5.0358591710000002"/>
    <n v="0"/>
    <n v="0.85766716200000004"/>
    <n v="0.81082823100000001"/>
    <n v="1.6684953929999999"/>
    <n v="-0.19562175300000001"/>
  </r>
  <r>
    <s v="Michael Gbinije"/>
    <s v="gbinimi01"/>
    <x v="0"/>
    <s v="RS"/>
    <x v="27"/>
    <n v="65"/>
    <n v="32"/>
    <n v="-5.89428544"/>
    <n v="-2.7168483430000001"/>
    <n v="-8.6111337829999997"/>
    <n v="-3.7382350340000001"/>
    <n v="1.0744559499999999"/>
    <n v="-2.6637790840000002"/>
    <n v="-5.8147404490000003"/>
    <n v="-2.1565483269999999"/>
    <n v="-7.9712887759999997"/>
    <n v="-8.4070565E-2"/>
    <n v="-8.4070565E-2"/>
    <n v="0"/>
    <n v="-4.7101369980000003"/>
    <n v="-3.4873876049999999"/>
    <n v="-8.1975246029999997"/>
    <n v="-1.351242268"/>
  </r>
  <r>
    <s v="Alonzo Gee"/>
    <s v="geeal01"/>
    <x v="3"/>
    <s v="RS"/>
    <x v="10"/>
    <n v="2055"/>
    <n v="1020"/>
    <n v="-2.8951369709999999"/>
    <n v="-2.1294859449999999"/>
    <n v="-5.0246229160000002"/>
    <n v="-4.0493995109999998"/>
    <n v="-1.524700615"/>
    <n v="-5.5741001260000003"/>
    <n v="-3.3008524989999999"/>
    <n v="-2.1110052860000001"/>
    <n v="-5.4118577849999996"/>
    <n v="-1.3908842269999999"/>
    <n v="-1.3908842269999999"/>
    <n v="0"/>
    <n v="-3.2943111530000002"/>
    <n v="-2.211826464"/>
    <n v="-5.5061376170000003"/>
    <n v="0.39070986899999999"/>
  </r>
  <r>
    <s v="Alonzo Gee"/>
    <s v="geeal01"/>
    <x v="4"/>
    <s v="PO"/>
    <x v="15"/>
    <n v="8"/>
    <n v="3"/>
    <n v="2.2723053499999999"/>
    <n v="-2.059457702"/>
    <n v="0.212847648"/>
    <n v="-24.463680020000002"/>
    <n v="43.707159699999998"/>
    <n v="19.24347968"/>
    <n v="-3.2143794739999998"/>
    <n v="7.5114508930000001"/>
    <n v="4.2970714189999999"/>
    <n v="1.1418854000000001E-2"/>
    <n v="0"/>
    <n v="1.1418854000000001E-2"/>
    <n v="-3.6622085649999998"/>
    <n v="-0.40288182700000003"/>
    <n v="-4.0650903920000001"/>
    <n v="2.553142206"/>
  </r>
  <r>
    <s v="Alonzo Gee"/>
    <s v="geeal01"/>
    <x v="4"/>
    <s v="RS"/>
    <x v="15"/>
    <n v="317"/>
    <n v="151"/>
    <n v="-3.9215069730000001"/>
    <n v="1.3626148010000001"/>
    <n v="-2.5588921710000001"/>
    <n v="-5.8508964170000004"/>
    <n v="3.4473156199999999"/>
    <n v="-2.403580797"/>
    <n v="-4.5845202709999997"/>
    <n v="1.8514016360000001"/>
    <n v="-2.7331186349999999"/>
    <n v="1.311776E-3"/>
    <n v="1.311776E-3"/>
    <n v="0"/>
    <n v="-3.701704748"/>
    <n v="0.77335847099999999"/>
    <n v="-2.9283462770000002"/>
    <n v="0.82823755899999996"/>
  </r>
  <r>
    <s v="Alonzo Gee"/>
    <s v="geeal01"/>
    <x v="4"/>
    <s v="RS"/>
    <x v="16"/>
    <n v="1064"/>
    <n v="511"/>
    <n v="-0.91022615699999998"/>
    <n v="-0.79591248199999998"/>
    <n v="-1.706138639"/>
    <n v="-3.3727299560000001"/>
    <n v="-2.3053474789999999"/>
    <n v="-5.6780774349999996"/>
    <n v="-1.4629420710000001"/>
    <n v="-1.1109020629999999"/>
    <n v="-2.5738441339999998"/>
    <n v="4.6041914000000003E-2"/>
    <n v="4.6041914000000003E-2"/>
    <n v="0"/>
    <n v="-2.426826616"/>
    <n v="-1.867526381"/>
    <n v="-4.2943529969999998"/>
    <n v="0.242066951"/>
  </r>
  <r>
    <s v="Alonzo Gee"/>
    <s v="geeal01"/>
    <x v="5"/>
    <s v="RS"/>
    <x v="17"/>
    <n v="3375"/>
    <n v="1632"/>
    <n v="-2.679164289"/>
    <n v="0.91954878500000004"/>
    <n v="-1.7596155040000001"/>
    <n v="-3.8474210059999998"/>
    <n v="1.421061957"/>
    <n v="-2.4263590490000002"/>
    <n v="-3.0639300290000002"/>
    <n v="1.1148418899999999"/>
    <n v="-1.9490881390000001"/>
    <n v="0.66734047299999999"/>
    <n v="0.66734047299999999"/>
    <n v="0"/>
    <n v="-3.507023781"/>
    <n v="1.1490281790000001"/>
    <n v="-2.3579956019999999"/>
    <n v="6.7998380999999997E-2"/>
  </r>
  <r>
    <s v="Alonzo Gee"/>
    <s v="geeal01"/>
    <x v="0"/>
    <s v="RS"/>
    <x v="16"/>
    <n v="200"/>
    <n v="89"/>
    <n v="-5.0721518430000003"/>
    <n v="3.544871659"/>
    <n v="-1.5272801840000001"/>
    <n v="-2.9824499520000001"/>
    <n v="4.8768411350000003"/>
    <n v="1.894391183"/>
    <n v="-4.9725030979999998"/>
    <n v="4.1049390749999999"/>
    <n v="-0.86756402300000002"/>
    <n v="8.5839712999999998E-2"/>
    <n v="8.5839712999999998E-2"/>
    <n v="0"/>
    <n v="-4.3785864309999996"/>
    <n v="1.4312263649999999"/>
    <n v="-2.9473600649999998"/>
    <n v="0.41591931300000001"/>
  </r>
  <r>
    <s v="Marcus Georges-Hunt"/>
    <s v="georgma01"/>
    <x v="0"/>
    <s v="RS"/>
    <x v="14"/>
    <n v="101"/>
    <n v="48"/>
    <n v="-1.112772305"/>
    <n v="-7.3803700880000003"/>
    <n v="-8.4931423929999994"/>
    <n v="-13.56775092"/>
    <n v="-7.862248277"/>
    <n v="-21.429999200000001"/>
    <n v="-3.7136801450000001"/>
    <n v="-7.8809060119999996"/>
    <n v="-11.59458616"/>
    <n v="-0.217833259"/>
    <n v="-0.217833259"/>
    <n v="0"/>
    <n v="-4.0827982150000004"/>
    <n v="-7.1337387000000003"/>
    <n v="-11.21653691"/>
    <n v="0.55832950100000001"/>
  </r>
  <r>
    <s v="Marcus Georges-Hunt"/>
    <s v="georgma01"/>
    <x v="1"/>
    <s v="PO"/>
    <x v="13"/>
    <n v="8"/>
    <n v="3"/>
    <n v="-10.082597979999999"/>
    <n v="-21.096160609999998"/>
    <n v="-31.178758599999998"/>
    <n v="-20.878706189999999"/>
    <n v="3.540690771"/>
    <n v="-17.338015420000001"/>
    <n v="-12.94052662"/>
    <n v="-17.231007009999999"/>
    <n v="-30.171533629999999"/>
    <n v="-4.2992638E-2"/>
    <n v="0"/>
    <n v="-4.2992638E-2"/>
    <n v="-9.3066555139999991"/>
    <n v="-16.45303084"/>
    <n v="-25.759686349999999"/>
    <n v="-0.66471315200000003"/>
  </r>
  <r>
    <s v="Marcus Georges-Hunt"/>
    <s v="georgma01"/>
    <x v="1"/>
    <s v="RS"/>
    <x v="13"/>
    <n v="478"/>
    <n v="224"/>
    <n v="-1.5335844089999999"/>
    <n v="-1.3859400239999999"/>
    <n v="-2.9195244329999999"/>
    <n v="-1.7707722539999999"/>
    <n v="-0.82998683900000003"/>
    <n v="-2.6007590939999998"/>
    <n v="-1.7147490889999999"/>
    <n v="-1.328708985"/>
    <n v="-3.0434580750000002"/>
    <n v="-3.3393495000000002E-2"/>
    <n v="-3.3393495000000002E-2"/>
    <n v="0"/>
    <n v="-2.108416192"/>
    <n v="-1.8814957050000001"/>
    <n v="-3.9899118969999998"/>
    <n v="-0.42680907400000001"/>
  </r>
  <r>
    <s v="Paul George"/>
    <s v="georgpa01"/>
    <x v="3"/>
    <s v="PO"/>
    <x v="24"/>
    <n v="1453"/>
    <n v="781"/>
    <n v="3.657706219"/>
    <n v="2.3912151490000002"/>
    <n v="6.0489213680000002"/>
    <n v="4.9596406059999998"/>
    <n v="6.5220459159999997"/>
    <n v="11.48168652"/>
    <n v="4.2301981890000002"/>
    <n v="3.3568071289999999"/>
    <n v="7.5870053180000001"/>
    <n v="4.2684011030000004"/>
    <n v="0"/>
    <n v="4.2684011030000004"/>
    <n v="3.2948580029999999"/>
    <n v="3.5232275460000002"/>
    <n v="6.8180855490000001"/>
    <n v="0.44310115"/>
  </r>
  <r>
    <s v="Paul George"/>
    <s v="georgpa01"/>
    <x v="3"/>
    <s v="RS"/>
    <x v="24"/>
    <n v="5633"/>
    <n v="2898"/>
    <n v="2.9843034209999999"/>
    <n v="3.0438364720000002"/>
    <n v="6.0281398929999996"/>
    <n v="0.43166470699999998"/>
    <n v="2.082759217"/>
    <n v="2.5144239239999999"/>
    <n v="2.6447672440000001"/>
    <n v="2.9498352950000002"/>
    <n v="5.5946025390000003"/>
    <n v="12.44134378"/>
    <n v="12.44134378"/>
    <n v="0"/>
    <n v="2.4254648379999999"/>
    <n v="3.9904883080000002"/>
    <n v="6.4159531459999997"/>
    <n v="0.80344981999999998"/>
  </r>
  <r>
    <s v="Paul George"/>
    <s v="georgpa01"/>
    <x v="4"/>
    <s v="RS"/>
    <x v="24"/>
    <n v="179"/>
    <n v="91"/>
    <n v="0.49908632200000003"/>
    <n v="6.1991572279999998"/>
    <n v="6.6982435489999999"/>
    <n v="1.3093026569999999"/>
    <n v="1.527395641"/>
    <n v="2.836698298"/>
    <n v="0.74422961600000004"/>
    <n v="5.5779824060000003"/>
    <n v="6.3222120220000004"/>
    <n v="0.42820922"/>
    <n v="0.42820922"/>
    <n v="0"/>
    <n v="0.46679126100000001"/>
    <n v="3.4358585179999999"/>
    <n v="3.9026497789999999"/>
    <n v="1.594289426"/>
  </r>
  <r>
    <s v="Paul George"/>
    <s v="georgpa01"/>
    <x v="5"/>
    <s v="PO"/>
    <x v="24"/>
    <n v="516"/>
    <n v="275"/>
    <n v="9.2809335080000004"/>
    <n v="4.590353887"/>
    <n v="13.871287390000001"/>
    <n v="23.56486499"/>
    <n v="11.180010709999999"/>
    <n v="34.744875700000001"/>
    <n v="12.808880670000001"/>
    <n v="6.1984589809999999"/>
    <n v="19.007339649999999"/>
    <n v="3.1984056340000002"/>
    <n v="0"/>
    <n v="3.1984056340000002"/>
    <n v="9.4456707000000009"/>
    <n v="7.7535748890000002"/>
    <n v="17.19924559"/>
    <n v="1.5106166809999999"/>
  </r>
  <r>
    <s v="Paul George"/>
    <s v="georgpa01"/>
    <x v="5"/>
    <s v="RS"/>
    <x v="24"/>
    <n v="5802"/>
    <n v="2819"/>
    <n v="2.9626946599999999"/>
    <n v="2.1249589850000001"/>
    <n v="5.0876536449999996"/>
    <n v="0.69041552299999998"/>
    <n v="2.497167084"/>
    <n v="3.187582607"/>
    <n v="2.718685867"/>
    <n v="2.2947016279999999"/>
    <n v="5.0133874939999998"/>
    <n v="11.42704161"/>
    <n v="11.42704161"/>
    <n v="0"/>
    <n v="3.3480957189999998"/>
    <n v="2.6072076339999999"/>
    <n v="5.9553033519999996"/>
    <n v="2.2867702109999999"/>
  </r>
  <r>
    <s v="Paul George"/>
    <s v="georgpa01"/>
    <x v="0"/>
    <s v="PO"/>
    <x v="24"/>
    <n v="337"/>
    <n v="172"/>
    <n v="4.2577941199999998"/>
    <n v="0.92700719899999995"/>
    <n v="5.184801319"/>
    <n v="-9.0024032940000005"/>
    <n v="-20.223453920000001"/>
    <n v="-29.225857210000001"/>
    <n v="1.634600458"/>
    <n v="-3.4199403259999999"/>
    <n v="-1.785339867"/>
    <n v="8.7368816000000002E-2"/>
    <n v="0"/>
    <n v="8.7368816000000002E-2"/>
    <n v="-0.12161003300000001"/>
    <n v="-1.19715474"/>
    <n v="-1.3187647730000001"/>
    <n v="6.7374899000000002E-2"/>
  </r>
  <r>
    <s v="Paul George"/>
    <s v="georgpa01"/>
    <x v="0"/>
    <s v="RS"/>
    <x v="24"/>
    <n v="5434"/>
    <n v="2689"/>
    <n v="2.0098946369999999"/>
    <n v="0.33100227700000001"/>
    <n v="2.340896914"/>
    <n v="3.539950572"/>
    <n v="0.52773789900000001"/>
    <n v="4.0676884710000003"/>
    <n v="2.4586296459999999"/>
    <n v="0.39821406199999998"/>
    <n v="2.8568437069999999"/>
    <n v="7.763310326"/>
    <n v="7.763310326"/>
    <n v="0"/>
    <n v="2.6944811209999999"/>
    <n v="0.523438081"/>
    <n v="3.217919202"/>
    <n v="0.90699369200000002"/>
  </r>
  <r>
    <s v="Paul George"/>
    <s v="georgpa01"/>
    <x v="1"/>
    <s v="PO"/>
    <x v="0"/>
    <n v="511"/>
    <n v="251"/>
    <n v="1.5832769360000001"/>
    <n v="2.1217317859999998"/>
    <n v="3.7050087220000001"/>
    <n v="8.9643144600000007"/>
    <n v="-1.113025895"/>
    <n v="7.8512885649999999"/>
    <n v="3.2754297380000001"/>
    <n v="1.5971219050000001"/>
    <n v="4.8725516430000004"/>
    <n v="0.98067892199999995"/>
    <n v="0"/>
    <n v="0.98067892199999995"/>
    <n v="6.9408350560000001"/>
    <n v="0.70792639199999996"/>
    <n v="7.6487614480000001"/>
    <n v="-2.526652721"/>
  </r>
  <r>
    <s v="Paul George"/>
    <s v="georgpa01"/>
    <x v="1"/>
    <s v="RS"/>
    <x v="0"/>
    <n v="5977"/>
    <n v="2891"/>
    <n v="2.0082416539999999"/>
    <n v="1.7588204140000001"/>
    <n v="3.7670620669999999"/>
    <n v="-0.33072328899999998"/>
    <n v="0.28337191699999997"/>
    <n v="-4.7351372000000003E-2"/>
    <n v="1.5909789240000001"/>
    <n v="1.537340259"/>
    <n v="3.1283191829999999"/>
    <n v="8.8258696929999996"/>
    <n v="8.8258696929999996"/>
    <n v="0"/>
    <n v="2.400285604"/>
    <n v="2.5742728690000001"/>
    <n v="4.974558472"/>
    <n v="1.778100461"/>
  </r>
  <r>
    <s v="Paul George"/>
    <s v="georgpa01"/>
    <x v="2"/>
    <s v="PO"/>
    <x v="0"/>
    <n v="432"/>
    <n v="204"/>
    <n v="3.8006194180000001"/>
    <n v="7.4474099330000003"/>
    <n v="11.248029349999999"/>
    <n v="11.47898412"/>
    <n v="18.510846959999999"/>
    <n v="29.989831079999998"/>
    <n v="5.5806238080000004"/>
    <n v="10.189311740000001"/>
    <n v="15.76993555"/>
    <n v="2.0369731529999999"/>
    <n v="0"/>
    <n v="2.0369731529999999"/>
    <n v="1.1097213990000001"/>
    <n v="10.18313863"/>
    <n v="11.29286003"/>
    <n v="2.4481205849999998"/>
  </r>
  <r>
    <s v="Paul George"/>
    <s v="georgpa01"/>
    <x v="2"/>
    <s v="RS"/>
    <x v="0"/>
    <n v="6176"/>
    <n v="2841"/>
    <n v="5.1846741180000002"/>
    <n v="3.0544723139999999"/>
    <n v="8.2391464320000001"/>
    <n v="4.3276328360000003"/>
    <n v="5.8675249049999998"/>
    <n v="10.195157740000001"/>
    <n v="5.3163628020000004"/>
    <n v="3.7878235770000002"/>
    <n v="9.1041863789999997"/>
    <n v="17.381798870000001"/>
    <n v="17.381798870000001"/>
    <n v="0"/>
    <n v="5.3472469010000001"/>
    <n v="4.519896578"/>
    <n v="9.8671434789999992"/>
    <n v="1.1827803459999999"/>
  </r>
  <r>
    <s v="Jonathan Gibson"/>
    <s v="gibsojo01"/>
    <x v="0"/>
    <s v="RS"/>
    <x v="4"/>
    <n v="474"/>
    <n v="231"/>
    <n v="-4.2365103890000002"/>
    <n v="-4.2023631229999996"/>
    <n v="-8.4388735120000007"/>
    <n v="-6.7081757780000002"/>
    <n v="-6.4867399499999996"/>
    <n v="-13.19491573"/>
    <n v="-4.939440608"/>
    <n v="-4.9262882509999999"/>
    <n v="-9.8657288590000007"/>
    <n v="-0.84386772399999999"/>
    <n v="-0.84386772399999999"/>
    <n v="0"/>
    <n v="-3.6832349849999999"/>
    <n v="-4.231885707"/>
    <n v="-7.9151206910000003"/>
    <n v="0.612307716"/>
  </r>
  <r>
    <s v="Jonathan Gibson"/>
    <s v="gibsojo01"/>
    <x v="1"/>
    <s v="RS"/>
    <x v="23"/>
    <n v="87"/>
    <n v="40"/>
    <n v="5.1376964520000001"/>
    <n v="-4.1640130109999998"/>
    <n v="0.97368344100000004"/>
    <n v="9.4946519560000002"/>
    <n v="-9.5923669690000004"/>
    <n v="-9.7715013000000003E-2"/>
    <n v="6.3638054110000004"/>
    <n v="-5.5804397120000004"/>
    <n v="0.78336570000000005"/>
    <n v="7.3252618000000005E-2"/>
    <n v="7.3252618000000005E-2"/>
    <n v="0"/>
    <n v="5.0088059029999998"/>
    <n v="-5.5139003579999999"/>
    <n v="-0.50509445500000005"/>
    <n v="1.5733147709999999"/>
  </r>
  <r>
    <s v="Taj Gibson"/>
    <s v="gibsota01"/>
    <x v="3"/>
    <s v="PO"/>
    <x v="21"/>
    <n v="279"/>
    <n v="154"/>
    <n v="3.8142566229999999"/>
    <n v="6.184417743"/>
    <n v="9.9986743669999996"/>
    <n v="7.913368009"/>
    <n v="8.9428999699999991"/>
    <n v="16.856267979999998"/>
    <n v="4.9763730089999996"/>
    <n v="7.1330341280000003"/>
    <n v="12.10940714"/>
    <n v="1.1981000509999999"/>
    <n v="0"/>
    <n v="1.1981000509999999"/>
    <n v="4.0345776769999997"/>
    <n v="3.3491637559999998"/>
    <n v="7.383741434"/>
    <n v="-0.46467506200000003"/>
  </r>
  <r>
    <s v="Taj Gibson"/>
    <s v="gibsota01"/>
    <x v="3"/>
    <s v="RS"/>
    <x v="21"/>
    <n v="4473"/>
    <n v="2351"/>
    <n v="-1.6442662450000001"/>
    <n v="0.56250567399999996"/>
    <n v="-1.081760571"/>
    <n v="-0.36658768000000003"/>
    <n v="2.0653269700000001"/>
    <n v="1.69873929"/>
    <n v="-1.4139041320000001"/>
    <n v="0.83452278700000004"/>
    <n v="-0.57938134500000005"/>
    <n v="2.5761740290000001"/>
    <n v="2.5761740290000001"/>
    <n v="0"/>
    <n v="-1.9753215310000001"/>
    <n v="1.1012359110000001"/>
    <n v="-0.87408562000000001"/>
    <n v="-1.0108685850000001"/>
  </r>
  <r>
    <s v="Taj Gibson"/>
    <s v="gibsota01"/>
    <x v="4"/>
    <s v="PO"/>
    <x v="21"/>
    <n v="528"/>
    <n v="276"/>
    <n v="-1.0697343560000001"/>
    <n v="-1.6468089619999999"/>
    <n v="-2.7165433179999998"/>
    <n v="-10.32973338"/>
    <n v="-8.020688045"/>
    <n v="-18.350421430000001"/>
    <n v="-3.1491550990000001"/>
    <n v="-3.1192223000000001"/>
    <n v="-6.2683773990000002"/>
    <n v="-0.50958989300000002"/>
    <n v="0"/>
    <n v="-0.50958989300000002"/>
    <n v="-2.4830975230000001"/>
    <n v="-5.01144502"/>
    <n v="-7.4945425439999998"/>
    <n v="-0.26216276500000002"/>
  </r>
  <r>
    <s v="Taj Gibson"/>
    <s v="gibsota01"/>
    <x v="4"/>
    <s v="RS"/>
    <x v="21"/>
    <n v="3287"/>
    <n v="1692"/>
    <n v="-1.3304775929999999"/>
    <n v="1.000973229"/>
    <n v="-0.32950436399999999"/>
    <n v="-0.42839733899999999"/>
    <n v="-0.39733503799999997"/>
    <n v="-0.82573237700000002"/>
    <n v="-1.2557028699999999"/>
    <n v="0.75921827099999994"/>
    <n v="-0.49648459900000003"/>
    <n v="1.926273533"/>
    <n v="1.926273533"/>
    <n v="0"/>
    <n v="-1.290772826"/>
    <n v="0.736200784"/>
    <n v="-0.55457204199999999"/>
    <n v="-0.94114564599999995"/>
  </r>
  <r>
    <s v="Taj Gibson"/>
    <s v="gibsota01"/>
    <x v="5"/>
    <s v="RS"/>
    <x v="21"/>
    <n v="3887"/>
    <n v="1936"/>
    <n v="-0.960179899"/>
    <n v="0.50216629199999996"/>
    <n v="-0.45801360699999999"/>
    <n v="0.75022173800000003"/>
    <n v="-1.1234701039999999"/>
    <n v="-0.373248366"/>
    <n v="-0.65999443899999999"/>
    <n v="0.196923921"/>
    <n v="-0.46307051799999999"/>
    <n v="2.2380699750000002"/>
    <n v="2.2380699750000002"/>
    <n v="0"/>
    <n v="-0.76241079700000003"/>
    <n v="-9.0270718E-2"/>
    <n v="-0.852681515"/>
    <n v="-0.90136062100000003"/>
  </r>
  <r>
    <s v="Taj Gibson"/>
    <s v="gibsota01"/>
    <x v="0"/>
    <s v="PO"/>
    <x v="0"/>
    <n v="238"/>
    <n v="118"/>
    <n v="-1.42076446"/>
    <n v="2.9135255029999998"/>
    <n v="1.492761043"/>
    <n v="10.3442208"/>
    <n v="0.80930412600000001"/>
    <n v="11.153524920000001"/>
    <n v="0.98954755100000003"/>
    <n v="2.6313829549999999"/>
    <n v="3.6209305060000001"/>
    <n v="0.393226664"/>
    <n v="0"/>
    <n v="0.393226664"/>
    <n v="-1.8762056620000001"/>
    <n v="-0.40394428199999999"/>
    <n v="-2.2801499440000002"/>
    <n v="-0.57492632399999999"/>
  </r>
  <r>
    <s v="Taj Gibson"/>
    <s v="gibsota01"/>
    <x v="0"/>
    <s v="RS"/>
    <x v="21"/>
    <n v="3013"/>
    <n v="1502"/>
    <n v="-1.595431257"/>
    <n v="0.58841224999999997"/>
    <n v="-1.0070190059999999"/>
    <n v="-1.4150259350000001"/>
    <n v="6.022782E-3"/>
    <n v="-1.409003153"/>
    <n v="-1.640238554"/>
    <n v="0.48675421600000002"/>
    <n v="-1.1534843370000001"/>
    <n v="1.214465452"/>
    <n v="1.214465452"/>
    <n v="0"/>
    <n v="-2.0933487789999998"/>
    <n v="0.19285527099999999"/>
    <n v="-1.9004935080000001"/>
    <n v="-0.71974592500000001"/>
  </r>
  <r>
    <s v="Taj Gibson"/>
    <s v="gibsota01"/>
    <x v="0"/>
    <s v="RS"/>
    <x v="0"/>
    <n v="1009"/>
    <n v="487"/>
    <n v="-2.848380868"/>
    <n v="1.3852161599999999"/>
    <n v="-1.4631647080000001"/>
    <n v="-2.025687E-3"/>
    <n v="-0.34713732400000002"/>
    <n v="-0.34916301100000002"/>
    <n v="-2.4305052420000002"/>
    <n v="1.0873532910000001"/>
    <n v="-1.3431519510000001"/>
    <n v="0.34765937400000002"/>
    <n v="0.34765937400000002"/>
    <n v="0"/>
    <n v="-2.750576868"/>
    <n v="0.47301478200000002"/>
    <n v="-2.2775620860000001"/>
    <n v="-0.53218792500000001"/>
  </r>
  <r>
    <s v="Taj Gibson"/>
    <s v="gibsota01"/>
    <x v="1"/>
    <s v="PO"/>
    <x v="13"/>
    <n v="234"/>
    <n v="123"/>
    <n v="-1.0029644360000001"/>
    <n v="3.9430468890000001"/>
    <n v="2.940082453"/>
    <n v="-9.6670564920000004"/>
    <n v="5.85341326"/>
    <n v="-3.813643232"/>
    <n v="-2.8826973470000001"/>
    <n v="4.6162045579999997"/>
    <n v="1.733507211"/>
    <n v="0.283874497"/>
    <n v="0"/>
    <n v="0.283874497"/>
    <n v="-2.463505418"/>
    <n v="3.6626895899999998"/>
    <n v="1.199184172"/>
    <n v="-2.1209093370000001"/>
  </r>
  <r>
    <s v="Taj Gibson"/>
    <s v="gibsota01"/>
    <x v="1"/>
    <s v="RS"/>
    <x v="13"/>
    <n v="5519"/>
    <n v="2726"/>
    <n v="-0.19215864599999999"/>
    <n v="0.31811030099999998"/>
    <n v="0.125951655"/>
    <n v="2.0680473359999998"/>
    <n v="1.043896208"/>
    <n v="3.1119435439999998"/>
    <n v="0.21841881199999999"/>
    <n v="0.51496854000000003"/>
    <n v="0.73338735200000005"/>
    <n v="4.8003832380000002"/>
    <n v="4.8003832380000002"/>
    <n v="0"/>
    <n v="0.14396044699999999"/>
    <n v="0.75556393300000002"/>
    <n v="0.89952438000000001"/>
    <n v="-0.90766513100000001"/>
  </r>
  <r>
    <s v="Taj Gibson"/>
    <s v="gibsota01"/>
    <x v="2"/>
    <s v="RS"/>
    <x v="13"/>
    <n v="3574"/>
    <n v="1686"/>
    <n v="0.30755380100000002"/>
    <n v="-1.7746714669999999"/>
    <n v="-1.467117666"/>
    <n v="0.56820455199999997"/>
    <n v="-0.33291296199999998"/>
    <n v="0.23529158999999999"/>
    <n v="0.36397325600000002"/>
    <n v="-1.546470137"/>
    <n v="-1.1824968810000001"/>
    <n v="1.341856127"/>
    <n v="1.341856127"/>
    <n v="0"/>
    <n v="9.1056546000000002E-2"/>
    <n v="-0.96800133899999996"/>
    <n v="-0.87694479299999994"/>
    <n v="-0.491719038"/>
  </r>
  <r>
    <s v="Harry Giles III"/>
    <s v="gilesha01"/>
    <x v="2"/>
    <s v="RS"/>
    <x v="2"/>
    <n v="1820"/>
    <n v="820"/>
    <n v="-3.50658454"/>
    <n v="-0.75912298499999997"/>
    <n v="-4.2657075249999998"/>
    <n v="-2.3954550960000001"/>
    <n v="0.132237466"/>
    <n v="-2.2632176290000001"/>
    <n v="-3.4899138760000001"/>
    <n v="-0.60526153400000005"/>
    <n v="-4.0951754100000004"/>
    <n v="-0.56987835899999995"/>
    <n v="-0.56987835899999995"/>
    <n v="0"/>
    <n v="-2.9622420919999999"/>
    <n v="-0.80610855400000003"/>
    <n v="-3.768350646"/>
    <n v="1.2867273079999999"/>
  </r>
  <r>
    <s v="Shai Gilgeous-Alexander"/>
    <s v="gilgesh01"/>
    <x v="2"/>
    <s v="PO"/>
    <x v="19"/>
    <n v="375"/>
    <n v="173"/>
    <n v="2.6670582829999998"/>
    <n v="-3.6481473919999998"/>
    <n v="-0.98108910999999999"/>
    <n v="-3.6236090110000001"/>
    <n v="-4.4023028589999997"/>
    <n v="-8.0259118699999998"/>
    <n v="1.476521153"/>
    <n v="-3.9301808820000002"/>
    <n v="-2.453659729"/>
    <n v="2.6661335000000001E-2"/>
    <n v="0"/>
    <n v="2.6661335000000001E-2"/>
    <n v="-0.25329997900000001"/>
    <n v="-2.171303371"/>
    <n v="-2.424603351"/>
    <n v="-1.161944275"/>
  </r>
  <r>
    <s v="Shai Gilgeous-Alexander"/>
    <s v="gilgesh01"/>
    <x v="2"/>
    <s v="RS"/>
    <x v="19"/>
    <n v="4676"/>
    <n v="2174"/>
    <n v="-0.895861617"/>
    <n v="0.99602796199999999"/>
    <n v="0.100166346"/>
    <n v="-1.479499737"/>
    <n v="-2.9202626980000002"/>
    <n v="-4.3997624340000003"/>
    <n v="-1.102864056"/>
    <n v="0.24575404100000001"/>
    <n v="-0.85711001600000003"/>
    <n v="2.1017780589999999"/>
    <n v="2.1017780589999999"/>
    <n v="0"/>
    <n v="-1.2946005599999999"/>
    <n v="0.63764281599999995"/>
    <n v="-0.65695774399999995"/>
    <n v="0.108352085"/>
  </r>
  <r>
    <s v="Manu Ginobili"/>
    <s v="ginobma01"/>
    <x v="3"/>
    <s v="PO"/>
    <x v="20"/>
    <n v="1182"/>
    <n v="586"/>
    <n v="3.88227104"/>
    <n v="2.9976345379999998"/>
    <n v="6.8799055769999997"/>
    <n v="6.0102986840000003"/>
    <n v="4.8550050669999996"/>
    <n v="10.865303750000001"/>
    <n v="4.4281621610000004"/>
    <n v="3.4369177889999998"/>
    <n v="7.8650799500000002"/>
    <n v="3.3646036079999999"/>
    <n v="0"/>
    <n v="3.3646036079999999"/>
    <n v="2.2771404890000002"/>
    <n v="4.5758735430000002"/>
    <n v="6.8530140309999998"/>
    <n v="2.5917637130000002"/>
  </r>
  <r>
    <s v="Manu Ginobili"/>
    <s v="ginobma01"/>
    <x v="3"/>
    <s v="RS"/>
    <x v="20"/>
    <n v="3194"/>
    <n v="1550"/>
    <n v="3.5695654619999999"/>
    <n v="1.137757597"/>
    <n v="4.7073230590000001"/>
    <n v="5.0203026790000003"/>
    <n v="1.046712235"/>
    <n v="6.0670149139999996"/>
    <n v="4.0067507429999996"/>
    <n v="1.1119507879999999"/>
    <n v="5.1187015310000001"/>
    <n v="6.3702299230000001"/>
    <n v="6.3702299230000001"/>
    <n v="0"/>
    <n v="3.931738078"/>
    <n v="1.087072386"/>
    <n v="5.0188104630000003"/>
    <n v="2.274806554"/>
  </r>
  <r>
    <s v="Manu Ginobili"/>
    <s v="ginobma01"/>
    <x v="4"/>
    <s v="PO"/>
    <x v="20"/>
    <n v="271"/>
    <n v="131"/>
    <n v="4.5431547439999997"/>
    <n v="3.5630828769999998"/>
    <n v="8.106237621"/>
    <n v="-0.87835642999999997"/>
    <n v="-1.171822175"/>
    <n v="-2.0501786050000002"/>
    <n v="3.6127733439999998"/>
    <n v="2.7277829840000001"/>
    <n v="6.3405563279999999"/>
    <n v="0.64582012600000005"/>
    <n v="0"/>
    <n v="0.64582012600000005"/>
    <n v="0.58411293500000006"/>
    <n v="3.8438039910000001"/>
    <n v="4.427916926"/>
    <n v="2.9547140650000001"/>
  </r>
  <r>
    <s v="Manu Ginobili"/>
    <s v="ginobma01"/>
    <x v="4"/>
    <s v="RS"/>
    <x v="20"/>
    <n v="3217"/>
    <n v="1587"/>
    <n v="2.075336471"/>
    <n v="0.54610744200000005"/>
    <n v="2.6214439139999999"/>
    <n v="3.0964436000000001E-2"/>
    <n v="4.9970214989999997"/>
    <n v="5.0279859340000002"/>
    <n v="1.720243819"/>
    <n v="1.4448405419999999"/>
    <n v="3.1650843609999999"/>
    <n v="4.8778226250000003"/>
    <n v="4.8778226250000003"/>
    <n v="0"/>
    <n v="1.8653855829999999"/>
    <n v="0.94812023400000001"/>
    <n v="2.8135058169999998"/>
    <n v="1.7710459190000001"/>
  </r>
  <r>
    <s v="Manu Ginobili"/>
    <s v="ginobma01"/>
    <x v="5"/>
    <s v="PO"/>
    <x v="20"/>
    <n v="383"/>
    <n v="192"/>
    <n v="2.7921527130000001"/>
    <n v="3.0944419700000001"/>
    <n v="5.8865946830000002"/>
    <n v="1.9147972959999999"/>
    <n v="7.2442114460000004"/>
    <n v="9.1590087419999993"/>
    <n v="2.7523005029999998"/>
    <n v="4.0468711879999999"/>
    <n v="6.7991716909999997"/>
    <n v="0.97590439699999998"/>
    <n v="0"/>
    <n v="0.97590439699999998"/>
    <n v="0.278432603"/>
    <n v="4.4259021819999997"/>
    <n v="4.7043347850000004"/>
    <n v="1.098900483"/>
  </r>
  <r>
    <s v="Manu Ginobili"/>
    <s v="ginobma01"/>
    <x v="5"/>
    <s v="RS"/>
    <x v="20"/>
    <n v="2341"/>
    <n v="1134"/>
    <n v="2.2397911279999998"/>
    <n v="2.7158314410000002"/>
    <n v="4.955622569"/>
    <n v="1.3599307169999999"/>
    <n v="4.6872864940000003"/>
    <n v="6.0472172110000004"/>
    <n v="2.1284246040000001"/>
    <n v="3.2046220970000001"/>
    <n v="5.3330467019999999"/>
    <n v="4.7573990620000002"/>
    <n v="4.7573990620000002"/>
    <n v="0"/>
    <n v="2.4633911780000002"/>
    <n v="2.837424999"/>
    <n v="5.3008161769999997"/>
    <n v="1.688529151"/>
  </r>
  <r>
    <s v="Manu Ginobili"/>
    <s v="ginobma01"/>
    <x v="0"/>
    <s v="PO"/>
    <x v="20"/>
    <n v="579"/>
    <n v="284"/>
    <n v="1.646620859"/>
    <n v="0.36854189500000001"/>
    <n v="2.0151627539999999"/>
    <n v="-0.90641355499999998"/>
    <n v="2.0995202690000001"/>
    <n v="1.1931067129999999"/>
    <n v="1.1445799329999999"/>
    <n v="0.71482706900000004"/>
    <n v="1.859407002"/>
    <n v="0.69659430499999997"/>
    <n v="0"/>
    <n v="0.69659430499999997"/>
    <n v="1.883740258"/>
    <n v="0.42435433700000003"/>
    <n v="2.308094595"/>
    <n v="1.0882383900000001"/>
  </r>
  <r>
    <s v="Manu Ginobili"/>
    <s v="ginobma01"/>
    <x v="0"/>
    <s v="RS"/>
    <x v="20"/>
    <n v="2734"/>
    <n v="1291"/>
    <n v="1.0598096720000001"/>
    <n v="2.8133135399999998"/>
    <n v="3.873123213"/>
    <n v="0.83307770000000003"/>
    <n v="2.8942185720000002"/>
    <n v="3.7272962719999998"/>
    <n v="1.0505936950000001"/>
    <n v="2.9359980430000001"/>
    <n v="3.986591738"/>
    <n v="4.5415909499999998"/>
    <n v="4.5415909499999998"/>
    <n v="0"/>
    <n v="1.1652899619999999"/>
    <n v="2.6370553079999999"/>
    <n v="3.80234527"/>
    <n v="2.308194995"/>
  </r>
  <r>
    <s v="Manu Ginobili"/>
    <s v="ginobma01"/>
    <x v="1"/>
    <s v="PO"/>
    <x v="20"/>
    <n v="223"/>
    <n v="107"/>
    <n v="1.3565364559999999"/>
    <n v="5.7101381690000004"/>
    <n v="7.0666746250000001"/>
    <n v="6.6770012899999998"/>
    <n v="1.3756431579999999"/>
    <n v="8.0526444480000006"/>
    <n v="2.5821525209999998"/>
    <n v="5.1510408710000002"/>
    <n v="7.7331933920000004"/>
    <n v="0.604798681"/>
    <n v="0"/>
    <n v="0.604798681"/>
    <n v="2.5578752740000001"/>
    <n v="4.6682305570000002"/>
    <n v="7.2261058309999999"/>
    <n v="2.405995426"/>
  </r>
  <r>
    <s v="Manu Ginobili"/>
    <s v="ginobma01"/>
    <x v="1"/>
    <s v="RS"/>
    <x v="20"/>
    <n v="2670"/>
    <n v="1299"/>
    <n v="0.572479878"/>
    <n v="0.66360510500000003"/>
    <n v="1.236084983"/>
    <n v="0.23186214199999999"/>
    <n v="-1.720830337"/>
    <n v="-1.488968195"/>
    <n v="0.54731425499999997"/>
    <n v="0.15654638900000001"/>
    <n v="0.70386064400000004"/>
    <n v="2.3221117769999999"/>
    <n v="2.3221117769999999"/>
    <n v="0"/>
    <n v="0.15584252100000001"/>
    <n v="-0.123272032"/>
    <n v="3.2570489000000001E-2"/>
    <n v="1.432938265"/>
  </r>
  <r>
    <s v="Rudy Gobert"/>
    <s v="goberru01"/>
    <x v="3"/>
    <s v="RS"/>
    <x v="22"/>
    <n v="872"/>
    <n v="434"/>
    <n v="-3.787804242"/>
    <n v="2.1035828130000001"/>
    <n v="-1.6842214289999999"/>
    <n v="-4.4541089149999999"/>
    <n v="6.1514683010000004"/>
    <n v="1.6973593870000001"/>
    <n v="-4.1013613229999999"/>
    <n v="3.1599989430000002"/>
    <n v="-0.94136238000000005"/>
    <n v="0.40225768200000001"/>
    <n v="0.40225768200000001"/>
    <n v="0"/>
    <n v="-3.5296759510000002"/>
    <n v="0.95883274799999996"/>
    <n v="-2.570843204"/>
    <n v="0.42555242199999999"/>
  </r>
  <r>
    <s v="Rudy Gobert"/>
    <s v="goberru01"/>
    <x v="4"/>
    <s v="RS"/>
    <x v="22"/>
    <n v="4149"/>
    <n v="2158"/>
    <n v="0.48818299300000001"/>
    <n v="4.5796941350000004"/>
    <n v="5.0678771280000001"/>
    <n v="-5.2796053919999997"/>
    <n v="4.3683560569999997"/>
    <n v="-0.91124933600000002"/>
    <n v="-0.68259631200000004"/>
    <n v="4.8091715500000003"/>
    <n v="4.126575238"/>
    <n v="7.538518539"/>
    <n v="7.538518539"/>
    <n v="0"/>
    <n v="-0.68691825500000003"/>
    <n v="4.5894626059999997"/>
    <n v="3.902544351"/>
    <n v="-0.413796147"/>
  </r>
  <r>
    <s v="Rudy Gobert"/>
    <s v="goberru01"/>
    <x v="5"/>
    <s v="RS"/>
    <x v="22"/>
    <n v="3696"/>
    <n v="1932"/>
    <n v="-1.54625978"/>
    <n v="3.4438934080000001"/>
    <n v="1.8976336279999999"/>
    <n v="0.97654707299999999"/>
    <n v="2.823726288"/>
    <n v="3.8002733609999999"/>
    <n v="-1.0968039599999999"/>
    <n v="3.4798499899999999"/>
    <n v="2.38304603"/>
    <n v="5.0425672620000004"/>
    <n v="5.0425672620000004"/>
    <n v="0"/>
    <n v="-1.047381192"/>
    <n v="3.3096929070000001"/>
    <n v="2.2623117150000001"/>
    <n v="-0.33040002000000002"/>
  </r>
  <r>
    <s v="Rudy Gobert"/>
    <s v="goberru01"/>
    <x v="0"/>
    <s v="PO"/>
    <x v="22"/>
    <n v="489"/>
    <n v="246"/>
    <n v="0.37598313799999999"/>
    <n v="5.5719154550000001"/>
    <n v="5.9478985929999997"/>
    <n v="-7.1645153639999997"/>
    <n v="4.4285988769999998"/>
    <n v="-2.7359164869999999"/>
    <n v="-1.161625125"/>
    <n v="5.6300926349999996"/>
    <n v="4.46846751"/>
    <n v="0.93247689600000006"/>
    <n v="0"/>
    <n v="0.93247689600000006"/>
    <n v="1.19285102"/>
    <n v="7.1424542239999997"/>
    <n v="8.3353052440000006"/>
    <n v="-0.19837674399999999"/>
  </r>
  <r>
    <s v="Rudy Gobert"/>
    <s v="goberru01"/>
    <x v="0"/>
    <s v="RS"/>
    <x v="22"/>
    <n v="5246"/>
    <n v="2744"/>
    <n v="0.70312910500000003"/>
    <n v="5.1841199250000001"/>
    <n v="5.8872490300000004"/>
    <n v="2.6720105329999999"/>
    <n v="5.7218891709999999"/>
    <n v="8.3938997040000007"/>
    <n v="1.1558217420000001"/>
    <n v="5.5534599419999999"/>
    <n v="6.7092816839999996"/>
    <n v="13.128127449999999"/>
    <n v="13.128127449999999"/>
    <n v="0"/>
    <n v="1.110887288"/>
    <n v="6.030598221"/>
    <n v="7.1414855079999997"/>
    <n v="-0.85004061600000003"/>
  </r>
  <r>
    <s v="Rudy Gobert"/>
    <s v="goberru01"/>
    <x v="1"/>
    <s v="PO"/>
    <x v="22"/>
    <n v="783"/>
    <n v="383"/>
    <n v="0.34894876200000002"/>
    <n v="6.436898105"/>
    <n v="6.7858468670000001"/>
    <n v="-0.76343198199999995"/>
    <n v="-1.600978105"/>
    <n v="-2.364410087"/>
    <n v="0.15403037999999999"/>
    <n v="5.1118778259999997"/>
    <n v="5.2659082059999998"/>
    <n v="1.620005183"/>
    <n v="0"/>
    <n v="1.620005183"/>
    <n v="-0.16351089299999999"/>
    <n v="6.027301273"/>
    <n v="5.8637903800000002"/>
    <n v="0.27305105200000002"/>
  </r>
  <r>
    <s v="Rudy Gobert"/>
    <s v="goberru01"/>
    <x v="1"/>
    <s v="RS"/>
    <x v="22"/>
    <n v="3703"/>
    <n v="1816"/>
    <n v="-0.80860885699999996"/>
    <n v="3.544510447"/>
    <n v="2.7359015900000001"/>
    <n v="-0.24272659799999999"/>
    <n v="5.1377632670000004"/>
    <n v="4.8950366699999996"/>
    <n v="-0.73707124400000001"/>
    <n v="4.004686908"/>
    <n v="3.267615664"/>
    <n v="5.5908545910000003"/>
    <n v="5.5908545910000003"/>
    <n v="0"/>
    <n v="-0.53183712299999997"/>
    <n v="4.6705913710000004"/>
    <n v="4.1387542479999997"/>
    <n v="0.27388525400000002"/>
  </r>
  <r>
    <s v="Rudy Gobert"/>
    <s v="goberru01"/>
    <x v="2"/>
    <s v="PO"/>
    <x v="22"/>
    <n v="314"/>
    <n v="152"/>
    <n v="-0.79179266400000003"/>
    <n v="1.116520363"/>
    <n v="0.32472769899999998"/>
    <n v="-7.1676447550000004"/>
    <n v="-9.4837906610000005"/>
    <n v="-16.651435419999999"/>
    <n v="-2.0860716300000002"/>
    <n v="-1.094174239"/>
    <n v="-3.1802458699999998"/>
    <n v="-3.4893809999999997E-2"/>
    <n v="0"/>
    <n v="-3.4893809999999997E-2"/>
    <n v="-4.0534167009999997"/>
    <n v="-0.122583526"/>
    <n v="-4.1760002270000003"/>
    <n v="1.391677496"/>
  </r>
  <r>
    <s v="Rudy Gobert"/>
    <s v="goberru01"/>
    <x v="2"/>
    <s v="RS"/>
    <x v="22"/>
    <n v="5435"/>
    <n v="2577"/>
    <n v="0.73220552100000003"/>
    <n v="5.5467871610000001"/>
    <n v="6.2789926820000002"/>
    <n v="1.10595329"/>
    <n v="2.0857568780000002"/>
    <n v="3.1917101689999998"/>
    <n v="0.84583360900000004"/>
    <n v="5.0844442020000002"/>
    <n v="5.9302778109999998"/>
    <n v="11.417805700000001"/>
    <n v="11.417805700000001"/>
    <n v="0"/>
    <n v="1.1005184480000001"/>
    <n v="5.6450280619999997"/>
    <n v="6.7455465109999997"/>
    <n v="4.5570405000000001E-2"/>
  </r>
  <r>
    <s v="Ryan Gomes"/>
    <s v="gomesry01"/>
    <x v="3"/>
    <s v="RS"/>
    <x v="0"/>
    <n v="71"/>
    <n v="34"/>
    <n v="-5.4015824029999999"/>
    <n v="-1.068678748"/>
    <n v="-6.4702611509999999"/>
    <n v="-12.929591200000001"/>
    <n v="20.477539119999999"/>
    <n v="7.547947915"/>
    <n v="-7.4091734960000002"/>
    <n v="3.3023696949999999"/>
    <n v="-4.1068038009999999"/>
    <n v="-2.3327876000000001E-2"/>
    <n v="-2.3327876000000001E-2"/>
    <n v="0"/>
    <n v="-6.1288676979999996"/>
    <n v="0.25062433299999998"/>
    <n v="-5.8782433650000003"/>
    <n v="-0.84898231499999999"/>
  </r>
  <r>
    <s v="Drew Gooden"/>
    <s v="goodedr01"/>
    <x v="3"/>
    <s v="PO"/>
    <x v="25"/>
    <n v="273"/>
    <n v="146"/>
    <n v="0.84719837200000003"/>
    <n v="1.0061012760000001"/>
    <n v="1.8532996479999999"/>
    <n v="5.3796360070000002"/>
    <n v="6.2439064039999996"/>
    <n v="11.623542410000001"/>
    <n v="1.7617778630000001"/>
    <n v="2.0050220410000001"/>
    <n v="3.7667999050000001"/>
    <n v="0.50054330300000005"/>
    <n v="0"/>
    <n v="0.50054330300000005"/>
    <n v="4.26209668"/>
    <n v="2.439065759"/>
    <n v="6.701162439"/>
    <n v="-2.0604233999999999E-2"/>
  </r>
  <r>
    <s v="Drew Gooden"/>
    <s v="goodedr01"/>
    <x v="3"/>
    <s v="RS"/>
    <x v="25"/>
    <n v="761"/>
    <n v="395"/>
    <n v="0.75250887200000005"/>
    <n v="0.86438466700000005"/>
    <n v="1.6168935390000001"/>
    <n v="-0.61226616"/>
    <n v="-4.9662485119999999"/>
    <n v="-5.5785146719999998"/>
    <n v="0.51804631400000001"/>
    <n v="-0.36175323599999998"/>
    <n v="0.156293079"/>
    <n v="0.58078631800000002"/>
    <n v="0.58078631800000002"/>
    <n v="0"/>
    <n v="-0.174483625"/>
    <n v="-0.67278389500000002"/>
    <n v="-0.84726752000000005"/>
    <n v="-0.80504987100000003"/>
  </r>
  <r>
    <s v="Drew Gooden"/>
    <s v="goodedr01"/>
    <x v="4"/>
    <s v="PO"/>
    <x v="25"/>
    <n v="360"/>
    <n v="178"/>
    <n v="0.32346952600000001"/>
    <n v="-3.4565799930000001"/>
    <n v="-3.1331104669999998"/>
    <n v="1.0389616310000001"/>
    <n v="8.4421886130000008"/>
    <n v="9.4811502440000002"/>
    <n v="0.45883706400000002"/>
    <n v="-1.2694957520000001"/>
    <n v="-0.81065868799999996"/>
    <n v="0.184892011"/>
    <n v="0"/>
    <n v="0.184892011"/>
    <n v="-1.227018699"/>
    <n v="-0.21891022500000001"/>
    <n v="-1.4459289239999999"/>
    <n v="1.72449941"/>
  </r>
  <r>
    <s v="Drew Gooden"/>
    <s v="goodedr01"/>
    <x v="4"/>
    <s v="RS"/>
    <x v="25"/>
    <n v="1706"/>
    <n v="864"/>
    <n v="0.10616368"/>
    <n v="2.254720598"/>
    <n v="2.3608842779999999"/>
    <n v="-0.90409779599999995"/>
    <n v="-2.0222849850000002"/>
    <n v="-2.9263827820000001"/>
    <n v="-8.7254296999999995E-2"/>
    <n v="1.4645515490000001"/>
    <n v="1.3772972530000001"/>
    <n v="1.810497563"/>
    <n v="1.810497563"/>
    <n v="0"/>
    <n v="-0.25761545600000002"/>
    <n v="0.694422808"/>
    <n v="0.43680735199999998"/>
    <n v="-0.46740620999999999"/>
  </r>
  <r>
    <s v="Drew Gooden"/>
    <s v="goodedr01"/>
    <x v="5"/>
    <s v="RS"/>
    <x v="25"/>
    <n v="647"/>
    <n v="305"/>
    <n v="-4.4167240769999996"/>
    <n v="-5.3475020840000003"/>
    <n v="-9.7642261609999998"/>
    <n v="-4.8376977800000001"/>
    <n v="-4.8876078319999996"/>
    <n v="-9.7253056119999997"/>
    <n v="-4.7680871859999998"/>
    <n v="-5.5908782019999999"/>
    <n v="-10.35896539"/>
    <n v="-1.1884861289999999"/>
    <n v="-1.1884861289999999"/>
    <n v="0"/>
    <n v="-2.9099234470000002"/>
    <n v="-4.7049885070000004"/>
    <n v="-7.6149119540000001"/>
    <n v="0.36701049600000002"/>
  </r>
  <r>
    <s v="Archie Goodwin"/>
    <s v="goodwar01"/>
    <x v="3"/>
    <s v="RS"/>
    <x v="6"/>
    <n v="1110"/>
    <n v="533"/>
    <n v="-2.6257833449999999"/>
    <n v="0.51965509399999998"/>
    <n v="-2.106128252"/>
    <n v="-5.8134864640000004"/>
    <n v="-2.459349719"/>
    <n v="-8.2728361830000008"/>
    <n v="-3.4934518730000002"/>
    <n v="-8.1273210999999998E-2"/>
    <n v="-3.5747250840000002"/>
    <n v="-0.22596908600000001"/>
    <n v="-0.22596908600000001"/>
    <n v="0"/>
    <n v="-3.6888292219999999"/>
    <n v="-1.0841802730000001"/>
    <n v="-4.7730094950000002"/>
    <n v="0.72539342600000001"/>
  </r>
  <r>
    <s v="Archie Goodwin"/>
    <s v="goodwar01"/>
    <x v="4"/>
    <s v="RS"/>
    <x v="6"/>
    <n v="1092"/>
    <n v="535"/>
    <n v="-1.6812223289999999"/>
    <n v="-1.0947812299999999"/>
    <n v="-2.7760035580000002"/>
    <n v="-8.7209469009999996"/>
    <n v="-3.622607753"/>
    <n v="-12.34355465"/>
    <n v="-3.2343642400000001"/>
    <n v="-1.674054503"/>
    <n v="-4.9084187420000003"/>
    <n v="-0.59390432500000001"/>
    <n v="-0.59390432500000001"/>
    <n v="0"/>
    <n v="-3.460453738"/>
    <n v="-1.8515583499999999"/>
    <n v="-5.3120120880000004"/>
    <n v="0.77294698500000003"/>
  </r>
  <r>
    <s v="Archie Goodwin"/>
    <s v="goodwar01"/>
    <x v="5"/>
    <s v="RS"/>
    <x v="6"/>
    <n v="2341"/>
    <n v="1114"/>
    <n v="-0.89719895299999997"/>
    <n v="-2.8158337640000002"/>
    <n v="-3.7130327169999999"/>
    <n v="-0.29167166700000002"/>
    <n v="-3.9345730849999998"/>
    <n v="-4.2262447520000004"/>
    <n v="-0.74003800799999997"/>
    <n v="-3.1759637660000002"/>
    <n v="-3.9160017740000002"/>
    <n v="-0.66746843099999997"/>
    <n v="-0.66746843099999997"/>
    <n v="0"/>
    <n v="-0.87415223399999997"/>
    <n v="-3.8031916880000001"/>
    <n v="-4.6773439220000004"/>
    <n v="0.70127751500000002"/>
  </r>
  <r>
    <s v="Archie Goodwin"/>
    <s v="goodwar01"/>
    <x v="0"/>
    <s v="RS"/>
    <x v="17"/>
    <n v="64"/>
    <n v="30"/>
    <n v="3.0483182590000002"/>
    <n v="-8.9193128319999992"/>
    <n v="-5.8709945719999999"/>
    <n v="6.2604119750000002"/>
    <n v="-14.4802114"/>
    <n v="-8.219799429"/>
    <n v="3.9616355790000002"/>
    <n v="-10.63861425"/>
    <n v="-6.6769786660000001"/>
    <n v="-5.9884308999999997E-2"/>
    <n v="-5.9884308999999997E-2"/>
    <n v="0"/>
    <n v="1.279950242"/>
    <n v="-9.2831572770000008"/>
    <n v="-8.0032070359999992"/>
    <n v="-0.36233655300000001"/>
  </r>
  <r>
    <s v="Archie Goodwin"/>
    <s v="goodwar01"/>
    <x v="0"/>
    <s v="RS"/>
    <x v="5"/>
    <n v="384"/>
    <n v="184"/>
    <n v="1.74087466"/>
    <n v="-1.71400101"/>
    <n v="2.6873648999999999E-2"/>
    <n v="-3.439249378"/>
    <n v="-1.9036527350000001"/>
    <n v="-5.342902112"/>
    <n v="0.83231818899999999"/>
    <n v="-1.8349464090000001"/>
    <n v="-1.0026282200000001"/>
    <n v="0.164262081"/>
    <n v="0.164262081"/>
    <n v="0"/>
    <n v="-0.171532349"/>
    <n v="-2.8541831000000002"/>
    <n v="-3.0257154489999998"/>
    <n v="0.134192009"/>
  </r>
  <r>
    <s v="Brandon Goodwin"/>
    <s v="goodwbr01"/>
    <x v="2"/>
    <s v="RS"/>
    <x v="16"/>
    <n v="124"/>
    <n v="57"/>
    <n v="-2.2872855560000001"/>
    <n v="-5.2739418819999999"/>
    <n v="-7.5612274380000004"/>
    <n v="2.0008786120000002"/>
    <n v="6.4071120490000002"/>
    <n v="8.4079906609999995"/>
    <n v="-1.5479483380000001"/>
    <n v="-3.1614205590000002"/>
    <n v="-4.7093688980000001"/>
    <n v="-5.6749395000000001E-2"/>
    <n v="-5.6749395000000001E-2"/>
    <n v="0"/>
    <n v="-1.8884365809999999"/>
    <n v="-4.4203247550000002"/>
    <n v="-6.3087613359999999"/>
    <n v="-0.41457652299999997"/>
  </r>
  <r>
    <s v="Aaron Gordon"/>
    <s v="gordoaa01"/>
    <x v="4"/>
    <s v="RS"/>
    <x v="14"/>
    <n v="1603"/>
    <n v="797"/>
    <n v="-1.8647804050000001"/>
    <n v="-5.8033949000000001E-2"/>
    <n v="-1.922814354"/>
    <n v="-1.508845566"/>
    <n v="-3.1813901999999998E-2"/>
    <n v="-1.5406594680000001"/>
    <n v="-1.853828848"/>
    <n v="-1.4868085E-2"/>
    <n v="-1.8686969330000001"/>
    <n v="0.35770152900000002"/>
    <n v="0.35770152900000002"/>
    <n v="0"/>
    <n v="-2.8804622700000002"/>
    <n v="-0.83873505900000001"/>
    <n v="-3.719197329"/>
    <n v="-0.17720031"/>
  </r>
  <r>
    <s v="Aaron Gordon"/>
    <s v="gordoaa01"/>
    <x v="5"/>
    <s v="RS"/>
    <x v="14"/>
    <n v="3823"/>
    <n v="1863"/>
    <n v="1.215972109"/>
    <n v="2.8771669E-2"/>
    <n v="1.244743779"/>
    <n v="-0.74050399099999997"/>
    <n v="3.8691391999999998E-2"/>
    <n v="-0.70181259900000004"/>
    <n v="0.89439697100000004"/>
    <n v="4.5811175000000003E-2"/>
    <n v="0.94020814600000002"/>
    <n v="3.5053054879999999"/>
    <n v="3.5053054879999999"/>
    <n v="0"/>
    <n v="0.75629244299999998"/>
    <n v="-0.21265225200000001"/>
    <n v="0.54364019100000005"/>
    <n v="-6.2592982000000005E-2"/>
  </r>
  <r>
    <s v="Aaron Gordon"/>
    <s v="gordoaa01"/>
    <x v="0"/>
    <s v="RS"/>
    <x v="14"/>
    <n v="4687"/>
    <n v="2298"/>
    <n v="-0.23658069400000001"/>
    <n v="-8.2429354999999996E-2"/>
    <n v="-0.31901004900000002"/>
    <n v="6.1417323069999998"/>
    <n v="-1.138483135"/>
    <n v="5.0032491720000003"/>
    <n v="1.1392644030000001"/>
    <n v="-0.27844465200000001"/>
    <n v="0.86081975099999997"/>
    <n v="4.2285219710000002"/>
    <n v="4.2285219710000002"/>
    <n v="0"/>
    <n v="0.66388422899999999"/>
    <n v="-0.69529580599999996"/>
    <n v="-3.1411577000000003E-2"/>
    <n v="-0.11460253300000001"/>
  </r>
  <r>
    <s v="Aaron Gordon"/>
    <s v="gordoaa01"/>
    <x v="1"/>
    <s v="RS"/>
    <x v="14"/>
    <n v="3994"/>
    <n v="1909"/>
    <n v="-0.32287202399999998"/>
    <n v="1.6271403470000001"/>
    <n v="1.3042683230000001"/>
    <n v="1.7143580110000001"/>
    <n v="0.74849111000000002"/>
    <n v="2.4628491210000001"/>
    <n v="0.133844135"/>
    <n v="1.5721035059999999"/>
    <n v="1.7059476410000001"/>
    <n v="4.3542867760000004"/>
    <n v="4.3542867760000004"/>
    <n v="0"/>
    <n v="0.34315837599999999"/>
    <n v="1.234973541"/>
    <n v="1.5781319170000001"/>
    <n v="0.32729190200000002"/>
  </r>
  <r>
    <s v="Aaron Gordon"/>
    <s v="gordoaa01"/>
    <x v="2"/>
    <s v="PO"/>
    <x v="14"/>
    <n v="328"/>
    <n v="164"/>
    <n v="0.98752098200000005"/>
    <n v="-4.4906105030000001"/>
    <n v="-3.5030895210000002"/>
    <n v="1.0440731400000001"/>
    <n v="-11.292509389999999"/>
    <n v="-10.248436249999999"/>
    <n v="1.18642197"/>
    <n v="-6.173110189"/>
    <n v="-4.9866882190000004"/>
    <n v="-0.19388322599999999"/>
    <n v="0"/>
    <n v="-0.19388322599999999"/>
    <n v="1.7118939820000001"/>
    <n v="-4.6831866809999996"/>
    <n v="-2.9712926990000001"/>
    <n v="0.44511376499999999"/>
  </r>
  <r>
    <s v="Aaron Gordon"/>
    <s v="gordoaa01"/>
    <x v="2"/>
    <s v="RS"/>
    <x v="14"/>
    <n v="5446"/>
    <n v="2633"/>
    <n v="0.297214696"/>
    <n v="0.64863198799999999"/>
    <n v="0.94584668299999997"/>
    <n v="-1.3298230680000001"/>
    <n v="0.86624068499999995"/>
    <n v="-0.46358238299999999"/>
    <n v="-1.3502197000000001E-2"/>
    <n v="0.71385456800000002"/>
    <n v="0.70035237100000003"/>
    <n v="4.6165780439999997"/>
    <n v="4.6165780439999997"/>
    <n v="0"/>
    <n v="-0.28543837500000002"/>
    <n v="0.55213142699999995"/>
    <n v="0.26669305100000001"/>
    <n v="-0.40623287600000002"/>
  </r>
  <r>
    <s v="Ben Gordon"/>
    <s v="gordobe01"/>
    <x v="3"/>
    <s v="RS"/>
    <x v="12"/>
    <n v="547"/>
    <n v="279"/>
    <n v="-5.3878935139999999"/>
    <n v="-1.097908664"/>
    <n v="-6.4858021780000001"/>
    <n v="-3.0008306390000001"/>
    <n v="5.1222796949999996"/>
    <n v="2.1214490559999999"/>
    <n v="-5.1806164939999997"/>
    <n v="0.106948893"/>
    <n v="-5.0736676010000004"/>
    <n v="-0.33391559500000001"/>
    <n v="-0.33391559500000001"/>
    <n v="0"/>
    <n v="-5.1109615640000001"/>
    <n v="-1.2360356020000001"/>
    <n v="-6.3469971660000004"/>
    <n v="0.91380441499999998"/>
  </r>
  <r>
    <s v="Ben Gordon"/>
    <s v="gordobe01"/>
    <x v="4"/>
    <s v="RS"/>
    <x v="14"/>
    <n v="1579"/>
    <n v="790"/>
    <n v="-0.97445584699999999"/>
    <n v="-3.7244120459999999"/>
    <n v="-4.6988678930000001"/>
    <n v="-3.606344832"/>
    <n v="-3.3391968000000001E-2"/>
    <n v="-3.6397368010000002"/>
    <n v="-1.527816225"/>
    <n v="-3.1523143999999998"/>
    <n v="-4.6801306250000003"/>
    <n v="-0.77932336400000002"/>
    <n v="-0.77932336400000002"/>
    <n v="0"/>
    <n v="-1.887090806"/>
    <n v="-4.4171007170000003"/>
    <n v="-6.3041915230000001"/>
    <n v="0.16872194700000001"/>
  </r>
  <r>
    <s v="Drew Gordon"/>
    <s v="gordodr01"/>
    <x v="4"/>
    <s v="RS"/>
    <x v="18"/>
    <n v="158"/>
    <n v="71"/>
    <n v="-8.1976807419999993"/>
    <n v="-3.1621765229999999"/>
    <n v="-11.35985726"/>
    <n v="-5.4642888080000001"/>
    <n v="-4.8996018550000002"/>
    <n v="-10.363890659999999"/>
    <n v="-8.0075268640000008"/>
    <n v="-3.6872389760000002"/>
    <n v="-11.694765840000001"/>
    <n v="-0.32657208700000001"/>
    <n v="-0.32657208700000001"/>
    <n v="0"/>
    <n v="-8.0962217770000002"/>
    <n v="-4.7367612039999996"/>
    <n v="-12.832982980000001"/>
    <n v="0.75619534300000002"/>
  </r>
  <r>
    <s v="Eric Gordon"/>
    <s v="gordoer01"/>
    <x v="3"/>
    <s v="RS"/>
    <x v="17"/>
    <n v="4061"/>
    <n v="2057"/>
    <n v="1.0335520929999999"/>
    <n v="-3.3675774120000002"/>
    <n v="-2.3340253190000002"/>
    <n v="-1.4331876459999999"/>
    <n v="-5.1612764609999999"/>
    <n v="-6.5944641070000003"/>
    <n v="0.57006590199999996"/>
    <n v="-3.8992335680000001"/>
    <n v="-3.329167666"/>
    <n v="-0.61224367099999999"/>
    <n v="-0.61224367099999999"/>
    <n v="0"/>
    <n v="0.145524457"/>
    <n v="-3.655498288"/>
    <n v="-3.5099738309999999"/>
    <n v="0.69715692799999995"/>
  </r>
  <r>
    <s v="Eric Gordon"/>
    <s v="gordoer01"/>
    <x v="4"/>
    <s v="PO"/>
    <x v="17"/>
    <n v="283"/>
    <n v="143"/>
    <n v="5.4141429600000004"/>
    <n v="-9.0848089919999993"/>
    <n v="-3.6706660320000002"/>
    <n v="-0.48758514400000003"/>
    <n v="-16.171193290000001"/>
    <n v="-16.658778430000002"/>
    <n v="4.4823002790000004"/>
    <n v="-11.14549568"/>
    <n v="-6.663195397"/>
    <n v="-0.29519166600000002"/>
    <n v="0"/>
    <n v="-0.29519166600000002"/>
    <n v="7.859086284"/>
    <n v="-9.1602769239999997"/>
    <n v="-1.30119064"/>
    <n v="0.241521546"/>
  </r>
  <r>
    <s v="Eric Gordon"/>
    <s v="gordoer01"/>
    <x v="4"/>
    <s v="RS"/>
    <x v="17"/>
    <n v="3878"/>
    <n v="2018"/>
    <n v="0.73272209899999996"/>
    <n v="-2.143173413"/>
    <n v="-1.4104513139999999"/>
    <n v="-0.44621479400000003"/>
    <n v="-0.34250476800000001"/>
    <n v="-0.78871956200000004"/>
    <n v="0.49686422699999999"/>
    <n v="-1.892449434"/>
    <n v="-1.3955852070000001"/>
    <n v="1.3948763909999999"/>
    <n v="1.3948763909999999"/>
    <n v="0"/>
    <n v="-8.4310192000000006E-2"/>
    <n v="-1.7557983779999999"/>
    <n v="-1.840108571"/>
    <n v="2.7034563000000001E-2"/>
  </r>
  <r>
    <s v="Eric Gordon"/>
    <s v="gordoer01"/>
    <x v="5"/>
    <s v="RS"/>
    <x v="17"/>
    <n v="3039"/>
    <n v="1481"/>
    <n v="0.74774489300000002"/>
    <n v="-2.475992534"/>
    <n v="-1.7282476410000001"/>
    <n v="-0.67946567099999999"/>
    <n v="1.304372326"/>
    <n v="0.62490665400000001"/>
    <n v="0.50575818800000005"/>
    <n v="-1.8179064300000001"/>
    <n v="-1.312148243"/>
    <n v="1.0901739429999999"/>
    <n v="1.0901739429999999"/>
    <n v="0"/>
    <n v="0.56088641100000003"/>
    <n v="-1.5309351120000001"/>
    <n v="-0.97004870099999996"/>
    <n v="0.334938177"/>
  </r>
  <r>
    <s v="Eric Gordon"/>
    <s v="gordoer01"/>
    <x v="0"/>
    <s v="PO"/>
    <x v="26"/>
    <n v="741"/>
    <n v="358"/>
    <n v="0.95985742200000002"/>
    <n v="-1.138199857"/>
    <n v="-0.17834243499999999"/>
    <n v="14.08531219"/>
    <n v="-3.768986188"/>
    <n v="10.316326"/>
    <n v="3.7003631590000001"/>
    <n v="-1.753433915"/>
    <n v="1.9469292439999999"/>
    <n v="0.89272156800000002"/>
    <n v="0"/>
    <n v="0.89272156800000002"/>
    <n v="4.6397361459999997"/>
    <n v="-2.5091701049999999"/>
    <n v="2.1305660409999998"/>
    <n v="0.86413803300000003"/>
  </r>
  <r>
    <s v="Eric Gordon"/>
    <s v="gordoer01"/>
    <x v="0"/>
    <s v="RS"/>
    <x v="26"/>
    <n v="4920"/>
    <n v="2323"/>
    <n v="2.0390150820000001"/>
    <n v="-1.733579846"/>
    <n v="0.305435236"/>
    <n v="-1.358362573"/>
    <n v="2.4950049160000001"/>
    <n v="1.1366423430000001"/>
    <n v="1.3658411180000001"/>
    <n v="-0.97107133199999995"/>
    <n v="0.39476978600000001"/>
    <n v="3.759779494"/>
    <n v="3.759779494"/>
    <n v="0"/>
    <n v="1.8920913340000001"/>
    <n v="-1.2375896639999999"/>
    <n v="0.65450167000000004"/>
    <n v="0.858363769"/>
  </r>
  <r>
    <s v="Eric Gordon"/>
    <s v="gordoer01"/>
    <x v="1"/>
    <s v="PO"/>
    <x v="26"/>
    <n v="1140"/>
    <n v="549"/>
    <n v="0.44358421199999998"/>
    <n v="-3.7858007890000001"/>
    <n v="-3.3422165769999999"/>
    <n v="-5.5499620050000003"/>
    <n v="-4.4897753390000004"/>
    <n v="-10.03973734"/>
    <n v="-0.82562699699999997"/>
    <n v="-4.2391319129999996"/>
    <n v="-5.0647589110000002"/>
    <n v="-0.68094140400000003"/>
    <n v="0"/>
    <n v="-0.68094140400000003"/>
    <n v="-0.15430586299999999"/>
    <n v="-3.6393192320000001"/>
    <n v="-3.7936250949999999"/>
    <n v="1.786141"/>
  </r>
  <r>
    <s v="Eric Gordon"/>
    <s v="gordoer01"/>
    <x v="1"/>
    <s v="RS"/>
    <x v="26"/>
    <n v="4483"/>
    <n v="2154"/>
    <n v="2.377779533"/>
    <n v="-1.697043101"/>
    <n v="0.680736432"/>
    <n v="5.1662669719999998"/>
    <n v="3.1724803220000002"/>
    <n v="8.3387472939999991"/>
    <n v="3.0150230210000002"/>
    <n v="-0.82687687499999996"/>
    <n v="2.1881461459999998"/>
    <n v="5.4829449119999998"/>
    <n v="5.4829449119999998"/>
    <n v="0"/>
    <n v="3.6707235169999999"/>
    <n v="-1.4854717850000001"/>
    <n v="2.1852517319999998"/>
    <n v="1.024823893"/>
  </r>
  <r>
    <s v="Eric Gordon"/>
    <s v="gordoer01"/>
    <x v="2"/>
    <s v="PO"/>
    <x v="26"/>
    <n v="830"/>
    <n v="410"/>
    <n v="-9.8507335000000001E-2"/>
    <n v="-2.039184095"/>
    <n v="-2.1376914299999998"/>
    <n v="0.85758532700000001"/>
    <n v="-6.9968120420000002"/>
    <n v="-6.1392267150000004"/>
    <n v="2.7586910999999999E-2"/>
    <n v="-3.2644866010000002"/>
    <n v="-3.23689969"/>
    <n v="-0.105573242"/>
    <n v="0"/>
    <n v="-0.105573242"/>
    <n v="2.3612361000000002"/>
    <n v="-2.9854059799999999"/>
    <n v="-0.62416987899999998"/>
    <n v="0.50021518399999998"/>
  </r>
  <r>
    <s v="Eric Gordon"/>
    <s v="gordoer01"/>
    <x v="2"/>
    <s v="RS"/>
    <x v="26"/>
    <n v="4490"/>
    <n v="2158"/>
    <n v="8.5432400000000006E-2"/>
    <n v="-2.4752742310000002"/>
    <n v="-2.3898418320000001"/>
    <n v="3.7735999470000001"/>
    <n v="1.0165981399999999"/>
    <n v="4.7901980870000003"/>
    <n v="0.78850403000000002"/>
    <n v="-1.907335652"/>
    <n v="-1.118831621"/>
    <n v="1.8060814439999999"/>
    <n v="1.8060814439999999"/>
    <n v="0"/>
    <n v="1.484911248"/>
    <n v="-1.9154404920000001"/>
    <n v="-0.43052924399999998"/>
    <n v="0.57576026599999997"/>
  </r>
  <r>
    <s v="Marcin Gortat"/>
    <s v="gortama01"/>
    <x v="3"/>
    <s v="PO"/>
    <x v="25"/>
    <n v="705"/>
    <n v="382"/>
    <n v="-0.25380496000000002"/>
    <n v="4.3979286660000003"/>
    <n v="4.1441237050000002"/>
    <n v="7.4150904190000002"/>
    <n v="-0.75158431699999995"/>
    <n v="6.6635061029999996"/>
    <n v="1.3316100070000001"/>
    <n v="3.4879735699999999"/>
    <n v="4.8195835779999996"/>
    <n v="1.5025426609999999"/>
    <n v="0"/>
    <n v="1.5025426609999999"/>
    <n v="4.9456375399999999"/>
    <n v="1.684718492"/>
    <n v="6.630356033"/>
    <n v="-1.1593301789999999"/>
  </r>
  <r>
    <s v="Marcin Gortat"/>
    <s v="gortama01"/>
    <x v="3"/>
    <s v="RS"/>
    <x v="25"/>
    <n v="5272"/>
    <n v="2655"/>
    <n v="-1.3551665509999999"/>
    <n v="2.3330557079999998"/>
    <n v="0.97788915700000001"/>
    <n v="2.7724339210000002"/>
    <n v="2.9089956840000002"/>
    <n v="5.681429606"/>
    <n v="-0.562351869"/>
    <n v="2.5346488279999999"/>
    <n v="1.9722969589999999"/>
    <n v="6.3639860349999999"/>
    <n v="6.3639860349999999"/>
    <n v="0"/>
    <n v="-0.44576829499999998"/>
    <n v="1.8889667569999999"/>
    <n v="1.443198462"/>
    <n v="-0.49103071500000001"/>
  </r>
  <r>
    <s v="Marcin Gortat"/>
    <s v="gortama01"/>
    <x v="4"/>
    <s v="PO"/>
    <x v="25"/>
    <n v="617"/>
    <n v="307"/>
    <n v="0.33709111200000003"/>
    <n v="1.6694455530000001"/>
    <n v="2.0065366650000001"/>
    <n v="5.4143620739999996"/>
    <n v="-5.1686209590000001"/>
    <n v="0.24574111500000001"/>
    <n v="1.401493847"/>
    <n v="0.29562796499999999"/>
    <n v="1.6971218109999999"/>
    <n v="0.72544537899999995"/>
    <n v="0"/>
    <n v="0.72544537899999995"/>
    <n v="-5.2832657999999998E-2"/>
    <n v="2.429447154"/>
    <n v="2.3766144960000002"/>
    <n v="0.94588157500000003"/>
  </r>
  <r>
    <s v="Marcin Gortat"/>
    <s v="gortama01"/>
    <x v="4"/>
    <s v="RS"/>
    <x v="25"/>
    <n v="4901"/>
    <n v="2453"/>
    <n v="-1.0491630190000001"/>
    <n v="3.842315395"/>
    <n v="2.7931523760000001"/>
    <n v="2.3054608619999999"/>
    <n v="1.564510555"/>
    <n v="3.8699714169999999"/>
    <n v="-0.39910612600000001"/>
    <n v="3.563797112"/>
    <n v="3.1646909860000001"/>
    <n v="7.3667967460000003"/>
    <n v="7.3667967460000003"/>
    <n v="0"/>
    <n v="-0.102836817"/>
    <n v="3.1470326829999999"/>
    <n v="3.0441958649999998"/>
    <n v="-0.46067656600000001"/>
  </r>
  <r>
    <s v="Marcin Gortat"/>
    <s v="gortama01"/>
    <x v="5"/>
    <s v="RS"/>
    <x v="25"/>
    <n v="4658"/>
    <n v="2256"/>
    <n v="-1.2948376880000001"/>
    <n v="3.9667381060000002"/>
    <n v="2.6719004179999999"/>
    <n v="0.72413236800000003"/>
    <n v="-0.45557834699999999"/>
    <n v="0.26855402099999998"/>
    <n v="-0.94056508900000002"/>
    <n v="3.2785911720000001"/>
    <n v="2.3380260829999999"/>
    <n v="5.8349712880000002"/>
    <n v="5.8349712880000002"/>
    <n v="0"/>
    <n v="-0.76907512600000005"/>
    <n v="3.1327547610000002"/>
    <n v="2.3636796339999999"/>
    <n v="-0.35710584699999998"/>
  </r>
  <r>
    <s v="Marcin Gortat"/>
    <s v="gortama01"/>
    <x v="0"/>
    <s v="PO"/>
    <x v="25"/>
    <n v="822"/>
    <n v="409"/>
    <n v="-2.3585003219999998"/>
    <n v="4.1465013050000001"/>
    <n v="1.7880009830000001"/>
    <n v="5.9093393949999999"/>
    <n v="1.1248523539999999"/>
    <n v="7.0341917489999997"/>
    <n v="-0.83580500400000002"/>
    <n v="3.7683672239999999"/>
    <n v="2.9325622199999999"/>
    <n v="1.2139042879999999"/>
    <n v="0"/>
    <n v="1.2139042879999999"/>
    <n v="-0.97988223600000002"/>
    <n v="1.825611015"/>
    <n v="0.84572877899999999"/>
    <n v="-0.71656721700000003"/>
  </r>
  <r>
    <s v="Marcin Gortat"/>
    <s v="gortama01"/>
    <x v="0"/>
    <s v="RS"/>
    <x v="25"/>
    <n v="5242"/>
    <n v="2556"/>
    <n v="-2.1519058310000001"/>
    <n v="0.22945194499999999"/>
    <n v="-1.9224538849999999"/>
    <n v="2.8600896339999999"/>
    <n v="-2.646042982"/>
    <n v="0.214046651"/>
    <n v="-1.230013764"/>
    <n v="-0.35401860099999999"/>
    <n v="-1.5840323650000001"/>
    <n v="1.5029043099999999"/>
    <n v="1.5029043099999999"/>
    <n v="0"/>
    <n v="-0.84009202000000005"/>
    <n v="-6.7055378999999998E-2"/>
    <n v="-0.90714739899999997"/>
    <n v="-1.1354433209999999"/>
  </r>
  <r>
    <s v="Marcin Gortat"/>
    <s v="gortama01"/>
    <x v="1"/>
    <s v="PO"/>
    <x v="25"/>
    <n v="319"/>
    <n v="160"/>
    <n v="-2.1947734919999999"/>
    <n v="-1.6546971079999999"/>
    <n v="-3.8494706000000001"/>
    <n v="12.99836586"/>
    <n v="-2.9357173959999998"/>
    <n v="10.06264846"/>
    <n v="0.79455059900000002"/>
    <n v="-1.9456054009999999"/>
    <n v="-1.1510548030000001"/>
    <n v="0.13235509000000001"/>
    <n v="0"/>
    <n v="0.13235509000000001"/>
    <n v="0.58918034799999996"/>
    <n v="0.56460000099999996"/>
    <n v="1.153780348"/>
    <n v="-1.6399195040000001"/>
  </r>
  <r>
    <s v="Marcin Gortat"/>
    <s v="gortama01"/>
    <x v="1"/>
    <s v="RS"/>
    <x v="25"/>
    <n v="4236"/>
    <n v="2075"/>
    <n v="-2.3265451220000002"/>
    <n v="1.804103182"/>
    <n v="-0.52244193999999999"/>
    <n v="0.14984847500000001"/>
    <n v="0.26403929700000001"/>
    <n v="0.41388777199999999"/>
    <n v="-1.9536974439999999"/>
    <n v="1.5801636130000001"/>
    <n v="-0.37353383099999998"/>
    <n v="2.499975016"/>
    <n v="2.499975016"/>
    <n v="0"/>
    <n v="-1.897559118"/>
    <n v="1.186756793"/>
    <n v="-0.71080232399999999"/>
    <n v="-0.62716457400000003"/>
  </r>
  <r>
    <s v="Marcin Gortat"/>
    <s v="gortama01"/>
    <x v="2"/>
    <s v="RS"/>
    <x v="19"/>
    <n v="1564"/>
    <n v="751"/>
    <n v="-3.7275058539999999"/>
    <n v="1.6130906599999999"/>
    <n v="-2.1144151940000002"/>
    <n v="-1.748640516"/>
    <n v="-2.9530644129999999"/>
    <n v="-4.7017049289999999"/>
    <n v="-3.5799265330000001"/>
    <n v="0.74663724600000003"/>
    <n v="-2.8332892869999999"/>
    <n v="-3.1888405000000002E-2"/>
    <n v="-3.1888405000000002E-2"/>
    <n v="0"/>
    <n v="-3.4697877949999998"/>
    <n v="0.147312106"/>
    <n v="-3.322475689"/>
    <n v="-7.8989406999999998E-2"/>
  </r>
  <r>
    <s v="Andrew Goudelock"/>
    <s v="goudean01"/>
    <x v="5"/>
    <s v="PO"/>
    <x v="26"/>
    <n v="24"/>
    <n v="11"/>
    <n v="-12.445648090000001"/>
    <n v="-10.184469050000001"/>
    <n v="-22.63011715"/>
    <n v="-14.185858680000001"/>
    <n v="9.6917302040000006"/>
    <n v="-4.4941284809999997"/>
    <n v="-13.34477729"/>
    <n v="-6.6622929449999999"/>
    <n v="-20.007070240000001"/>
    <n v="-0.101786086"/>
    <n v="0"/>
    <n v="-0.101786086"/>
    <n v="-15.21370911"/>
    <n v="-9.9967377679999991"/>
    <n v="-25.210446879999999"/>
    <n v="1.8077445729999999"/>
  </r>
  <r>
    <s v="Andrew Goudelock"/>
    <s v="goudean01"/>
    <x v="5"/>
    <s v="RS"/>
    <x v="26"/>
    <n v="109"/>
    <n v="50"/>
    <n v="-0.18754892200000001"/>
    <n v="7.6928359659999996"/>
    <n v="7.505287043"/>
    <n v="1.7683800590000001"/>
    <n v="7.7647642499999998"/>
    <n v="9.5331443090000008"/>
    <n v="0.12648631099999999"/>
    <n v="8.1181109389999992"/>
    <n v="8.24459725"/>
    <n v="0.29135898700000001"/>
    <n v="0.29135898700000001"/>
    <n v="0"/>
    <n v="-0.47818286599999998"/>
    <n v="5.3387692879999999"/>
    <n v="4.8605864219999999"/>
    <n v="3.7926914680000001"/>
  </r>
  <r>
    <s v="Devonte' Graham"/>
    <s v="grahade01"/>
    <x v="2"/>
    <s v="RS"/>
    <x v="12"/>
    <n v="1424"/>
    <n v="676"/>
    <n v="-0.26974386099999997"/>
    <n v="-0.89907357300000001"/>
    <n v="-1.1688174330000001"/>
    <n v="-3.0104191490000001"/>
    <n v="-1.837671278"/>
    <n v="-4.8480904279999999"/>
    <n v="-0.85350866599999997"/>
    <n v="-1.116983356"/>
    <n v="-1.970492022"/>
    <n v="0.26669804899999999"/>
    <n v="0.26669804899999999"/>
    <n v="0"/>
    <n v="-0.45023982299999998"/>
    <n v="-1.8147948780000001"/>
    <n v="-2.2650347009999998"/>
    <n v="-0.81520280199999995"/>
  </r>
  <r>
    <s v="Treveon Graham"/>
    <s v="grahatr01"/>
    <x v="0"/>
    <s v="RS"/>
    <x v="12"/>
    <n v="377"/>
    <n v="189"/>
    <n v="0.39244319900000002"/>
    <n v="-4.9273456900000001"/>
    <n v="-4.5349024919999996"/>
    <n v="-8.5631511220000007"/>
    <n v="-0.71992224999999999"/>
    <n v="-9.2830733720000005"/>
    <n v="-1.472457294"/>
    <n v="-4.345836276"/>
    <n v="-5.8182935699999998"/>
    <n v="-0.29327997099999997"/>
    <n v="-0.29327997099999997"/>
    <n v="0"/>
    <n v="-1.11083932"/>
    <n v="-3.9997488219999999"/>
    <n v="-5.1105881430000002"/>
    <n v="-0.85828638899999998"/>
  </r>
  <r>
    <s v="Treveon Graham"/>
    <s v="grahatr01"/>
    <x v="1"/>
    <s v="RS"/>
    <x v="12"/>
    <n v="2174"/>
    <n v="1050"/>
    <n v="-0.31369823899999999"/>
    <n v="-1.1544702899999999"/>
    <n v="-1.4681685289999999"/>
    <n v="-2.3841636319999999"/>
    <n v="-1.357295337"/>
    <n v="-3.7414589700000001"/>
    <n v="-0.81649671000000001"/>
    <n v="-1.2568839540000001"/>
    <n v="-2.073380663"/>
    <n v="0.36013358600000001"/>
    <n v="0.36013358600000001"/>
    <n v="0"/>
    <n v="-1.8982042020000001"/>
    <n v="-0.91922817999999995"/>
    <n v="-2.8174323829999999"/>
    <n v="-0.63987607700000004"/>
  </r>
  <r>
    <s v="Treveon Graham"/>
    <s v="grahatr01"/>
    <x v="2"/>
    <s v="PO"/>
    <x v="5"/>
    <n v="176"/>
    <n v="79"/>
    <n v="-5.7031737690000002"/>
    <n v="1.3117246950000001"/>
    <n v="-4.3914490739999996"/>
    <n v="14.218075949999999"/>
    <n v="-4.2290670989999999"/>
    <n v="9.9890088509999995"/>
    <n v="-1.8415344600000001"/>
    <n v="0.32663215600000001"/>
    <n v="-1.5149023049999999"/>
    <n v="5.1409125E-2"/>
    <n v="0"/>
    <n v="5.1409125E-2"/>
    <n v="-2.5987287499999998"/>
    <n v="-1.2046849669999999"/>
    <n v="-3.8034137170000002"/>
    <n v="0.12849760299999999"/>
  </r>
  <r>
    <s v="Treveon Graham"/>
    <s v="grahatr01"/>
    <x v="2"/>
    <s v="RS"/>
    <x v="5"/>
    <n v="1558"/>
    <n v="715"/>
    <n v="-2.4421837719999999"/>
    <n v="1.9367272280000001"/>
    <n v="-0.50545654399999995"/>
    <n v="1.1940268000000001"/>
    <n v="1.317878152"/>
    <n v="2.511904951"/>
    <n v="-1.8339081719999999"/>
    <n v="1.9230130519999999"/>
    <n v="8.9104879999999997E-2"/>
    <n v="1.0371262370000001"/>
    <n v="1.0371262370000001"/>
    <n v="0"/>
    <n v="-1.237526398"/>
    <n v="1.3512481869999999"/>
    <n v="0.113721788"/>
    <n v="0.14176276500000001"/>
  </r>
  <r>
    <s v="Danny Granger"/>
    <s v="grangda01"/>
    <x v="3"/>
    <s v="PO"/>
    <x v="19"/>
    <n v="274"/>
    <n v="134"/>
    <n v="-3.5327535499999998"/>
    <n v="0.59193126399999996"/>
    <n v="-2.940822286"/>
    <n v="-0.44890353500000002"/>
    <n v="7.003497716"/>
    <n v="6.5545941809999997"/>
    <n v="-3.2248497089999999"/>
    <n v="1.979685712"/>
    <n v="-1.245163998"/>
    <n v="0.106944766"/>
    <n v="0"/>
    <n v="0.106944766"/>
    <n v="-1.9421330990000001"/>
    <n v="1.592153028"/>
    <n v="-0.349980071"/>
    <n v="0.73257770600000005"/>
  </r>
  <r>
    <s v="Danny Granger"/>
    <s v="grangda01"/>
    <x v="3"/>
    <s v="RS"/>
    <x v="24"/>
    <n v="1319"/>
    <n v="653"/>
    <n v="-1.847315976"/>
    <n v="0.48195462300000003"/>
    <n v="-1.3653613529999999"/>
    <n v="-3.5498741210000002"/>
    <n v="6.2675020750000003"/>
    <n v="2.7176279540000001"/>
    <n v="-2.2979938930000001"/>
    <n v="1.6540083569999999"/>
    <n v="-0.64398553599999997"/>
    <n v="0.70650693899999994"/>
    <n v="0.70650693899999994"/>
    <n v="0"/>
    <n v="-2.9488240229999998"/>
    <n v="0.51755460200000003"/>
    <n v="-2.4312694210000001"/>
    <n v="0.66517207899999997"/>
  </r>
  <r>
    <s v="Danny Granger"/>
    <s v="grangda01"/>
    <x v="3"/>
    <s v="RS"/>
    <x v="19"/>
    <n v="395"/>
    <n v="194"/>
    <n v="-0.72853004700000001"/>
    <n v="-1.88827805"/>
    <n v="-2.6168080979999999"/>
    <n v="-3.868997153"/>
    <n v="-3.3511855559999999"/>
    <n v="-7.2201827090000004"/>
    <n v="-1.5310076610000001"/>
    <n v="-2.3580300090000001"/>
    <n v="-3.8890376689999999"/>
    <n v="-0.11347736"/>
    <n v="-0.11347736"/>
    <n v="0"/>
    <n v="-1.58879561"/>
    <n v="-2.5105511639999998"/>
    <n v="-4.0993467739999998"/>
    <n v="0.62682019700000002"/>
  </r>
  <r>
    <s v="Danny Granger"/>
    <s v="grangda01"/>
    <x v="4"/>
    <s v="RS"/>
    <x v="9"/>
    <n v="1158"/>
    <n v="613"/>
    <n v="-2.2229650570000001"/>
    <n v="-3.2275116819999998"/>
    <n v="-5.450476739"/>
    <n v="-2.879737542"/>
    <n v="-2.966339536"/>
    <n v="-5.8460770780000004"/>
    <n v="-2.494081188"/>
    <n v="-3.3459325789999999"/>
    <n v="-5.8400137670000003"/>
    <n v="-0.96000244099999998"/>
    <n v="-0.96000244099999998"/>
    <n v="0"/>
    <n v="-2.0541151379999998"/>
    <n v="-2.9096398699999999"/>
    <n v="-4.9637550079999997"/>
    <n v="-0.63579087000000001"/>
  </r>
  <r>
    <s v="Donte Grantham"/>
    <s v="grantdo01"/>
    <x v="2"/>
    <s v="RS"/>
    <x v="0"/>
    <n v="5"/>
    <n v="2"/>
    <n v="-31.467278830000001"/>
    <n v="-9.9482915730000006"/>
    <n v="-41.4155704"/>
    <n v="-20.732630289999999"/>
    <n v="-30.691805729999999"/>
    <n v="-51.424436020000002"/>
    <n v="-31.231019499999999"/>
    <n v="-15.07692314"/>
    <n v="-46.30794264"/>
    <n v="-4.3739231000000003E-2"/>
    <n v="-4.3739231000000003E-2"/>
    <n v="0"/>
    <n v="-16.025619989999999"/>
    <n v="-8.8033801010000001"/>
    <n v="-24.829000099999998"/>
    <n v="-1.621785394"/>
  </r>
  <r>
    <s v="Jerami Grant"/>
    <s v="grantje01"/>
    <x v="4"/>
    <s v="RS"/>
    <x v="18"/>
    <n v="2844"/>
    <n v="1377"/>
    <n v="-2.7832656099999999"/>
    <n v="-5.7630005999999998E-2"/>
    <n v="-2.8408956160000001"/>
    <n v="-1.7579305780000001"/>
    <n v="1.7808822609999999"/>
    <n v="2.2951683000000001E-2"/>
    <n v="-2.64022573"/>
    <n v="0.32473818900000001"/>
    <n v="-2.315487541"/>
    <n v="0.30824065299999998"/>
    <n v="0.30824065299999998"/>
    <n v="0"/>
    <n v="-3.036634877"/>
    <n v="-0.37528762500000001"/>
    <n v="-3.4119225019999999"/>
    <n v="0.93484379699999998"/>
  </r>
  <r>
    <s v="Jerami Grant"/>
    <s v="grantje01"/>
    <x v="5"/>
    <s v="RS"/>
    <x v="18"/>
    <n v="4295"/>
    <n v="2066"/>
    <n v="-2.5091560020000001"/>
    <n v="0.92936370700000004"/>
    <n v="-1.5797922950000001"/>
    <n v="-2.0437018760000001"/>
    <n v="0.18471606400000001"/>
    <n v="-1.8589858130000001"/>
    <n v="-2.4736026720000002"/>
    <n v="0.88095150099999997"/>
    <n v="-1.592651171"/>
    <n v="1.222232355"/>
    <n v="1.222232355"/>
    <n v="0"/>
    <n v="-2.3668126219999999"/>
    <n v="0.30723948400000001"/>
    <n v="-2.0595731380000002"/>
    <n v="0.18437476699999999"/>
  </r>
  <r>
    <s v="Jerami Grant"/>
    <s v="grantje01"/>
    <x v="0"/>
    <s v="PO"/>
    <x v="0"/>
    <n v="232"/>
    <n v="111"/>
    <n v="0.90545089199999995"/>
    <n v="-4.0217672929999999"/>
    <n v="-3.1163164010000002"/>
    <n v="-10.25533523"/>
    <n v="-26.509564610000002"/>
    <n v="-36.764899839999998"/>
    <n v="-1.3265274490000001"/>
    <n v="-9.0287218320000004"/>
    <n v="-10.355249280000001"/>
    <n v="-0.44459189900000001"/>
    <n v="0"/>
    <n v="-0.44459189900000001"/>
    <n v="-3.387130285"/>
    <n v="-10.337678"/>
    <n v="-13.72480828"/>
    <n v="8.3275292000000001E-2"/>
  </r>
  <r>
    <s v="Jerami Grant"/>
    <s v="grantje01"/>
    <x v="0"/>
    <s v="RS"/>
    <x v="0"/>
    <n v="3094"/>
    <n v="1490"/>
    <n v="-1.3834668160000001"/>
    <n v="0.91365320699999997"/>
    <n v="-0.46981360999999999"/>
    <n v="-2.8888985479999998"/>
    <n v="-2.5056492119999998"/>
    <n v="-5.39454776"/>
    <n v="-1.7953446660000001"/>
    <n v="0.24030921299999999"/>
    <n v="-1.5550354529999999"/>
    <n v="0.90469526300000003"/>
    <n v="0.90469526300000003"/>
    <n v="0"/>
    <n v="-2.3946454209999999"/>
    <n v="2.2839747000000001E-2"/>
    <n v="-2.371805674"/>
    <n v="-0.40108333499999999"/>
  </r>
  <r>
    <s v="Jerami Grant"/>
    <s v="grantje01"/>
    <x v="0"/>
    <s v="RS"/>
    <x v="18"/>
    <n v="86"/>
    <n v="41"/>
    <n v="-8.4129094559999995"/>
    <n v="-1.7650984430000001"/>
    <n v="-10.178007900000001"/>
    <n v="-8.4716572760000002"/>
    <n v="4.1052814670000002"/>
    <n v="-4.366375809"/>
    <n v="-8.8299046600000004"/>
    <n v="-0.63799726899999998"/>
    <n v="-9.4679019289999999"/>
    <n v="-0.13937332199999999"/>
    <n v="-0.13937332199999999"/>
    <n v="0"/>
    <n v="-7.7673508360000003"/>
    <n v="-1.4378446620000001"/>
    <n v="-9.2051954980000001"/>
    <n v="-0.80488718699999995"/>
  </r>
  <r>
    <s v="Jerami Grant"/>
    <s v="grantje01"/>
    <x v="1"/>
    <s v="PO"/>
    <x v="0"/>
    <n v="273"/>
    <n v="133"/>
    <n v="-1.009685615"/>
    <n v="1.122691477"/>
    <n v="0.113005863"/>
    <n v="6.3826249820000003"/>
    <n v="16.061171120000001"/>
    <n v="22.4437961"/>
    <n v="0.414911366"/>
    <n v="4.2834644759999998"/>
    <n v="4.698375843"/>
    <n v="0.52306416499999997"/>
    <n v="0"/>
    <n v="0.52306416499999997"/>
    <n v="2.2412483440000002"/>
    <n v="1.183158945"/>
    <n v="3.4244072879999998"/>
    <n v="0.33542381199999999"/>
  </r>
  <r>
    <s v="Jerami Grant"/>
    <s v="grantje01"/>
    <x v="1"/>
    <s v="RS"/>
    <x v="0"/>
    <n v="3375"/>
    <n v="1647"/>
    <n v="-0.29921056699999998"/>
    <n v="0.75825278500000004"/>
    <n v="0.45904221699999997"/>
    <n v="-3.6814054629999999"/>
    <n v="0.42538579500000001"/>
    <n v="-3.256019668"/>
    <n v="-1.0466854969999999"/>
    <n v="0.71232840200000003"/>
    <n v="-0.33435709499999999"/>
    <n v="2.0125907270000001"/>
    <n v="2.0125907270000001"/>
    <n v="0"/>
    <n v="-1.127346714"/>
    <n v="-0.104857915"/>
    <n v="-1.2322046289999999"/>
    <n v="-0.84408422400000005"/>
  </r>
  <r>
    <s v="Jerami Grant"/>
    <s v="grantje01"/>
    <x v="2"/>
    <s v="PO"/>
    <x v="0"/>
    <n v="373"/>
    <n v="176"/>
    <n v="0.20438197799999999"/>
    <n v="5.5781006499999997"/>
    <n v="5.7824826280000003"/>
    <n v="6.0886922160000001"/>
    <n v="-11.479741410000001"/>
    <n v="-5.3910491909999996"/>
    <n v="1.5399004220000001"/>
    <n v="2.3386490800000002"/>
    <n v="3.8785495019999998"/>
    <n v="0.61255262099999996"/>
    <n v="0"/>
    <n v="0.61255262099999996"/>
    <n v="-1.7900100489999999"/>
    <n v="2.1306530499999998"/>
    <n v="0.340643001"/>
    <n v="-0.214632138"/>
  </r>
  <r>
    <s v="Jerami Grant"/>
    <s v="grantje01"/>
    <x v="2"/>
    <s v="RS"/>
    <x v="0"/>
    <n v="5694"/>
    <n v="2612"/>
    <n v="-0.42256990700000002"/>
    <n v="1.127130347"/>
    <n v="0.70456043999999995"/>
    <n v="-0.206709962"/>
    <n v="0.89242743099999999"/>
    <n v="0.68571746899999997"/>
    <n v="-0.40618451500000002"/>
    <n v="1.1023617800000001"/>
    <n v="0.69617726499999999"/>
    <n v="4.5992171539999998"/>
    <n v="4.5992171539999998"/>
    <n v="0"/>
    <n v="-0.60813175900000005"/>
    <n v="1.799795416"/>
    <n v="1.1916636570000001"/>
    <n v="0.148574661"/>
  </r>
  <r>
    <s v="Jerian Grant"/>
    <s v="grantje02"/>
    <x v="5"/>
    <s v="RS"/>
    <x v="3"/>
    <n v="2546"/>
    <n v="1265"/>
    <n v="-1.4526802050000001"/>
    <n v="-0.49685678599999999"/>
    <n v="-1.949536991"/>
    <n v="-5.0401536020000002"/>
    <n v="-5.0513473000000003E-2"/>
    <n v="-5.0906670749999998"/>
    <n v="-2.273515041"/>
    <n v="-0.41900446899999999"/>
    <n v="-2.6925195099999999"/>
    <n v="3.7068262999999997E-2"/>
    <n v="3.7068262999999997E-2"/>
    <n v="0"/>
    <n v="-2.0463152550000001"/>
    <n v="-0.98144396499999997"/>
    <n v="-3.0277592200000001"/>
    <n v="-7.8533854E-2"/>
  </r>
  <r>
    <s v="Jerian Grant"/>
    <s v="grantje02"/>
    <x v="0"/>
    <s v="PO"/>
    <x v="21"/>
    <n v="103"/>
    <n v="52"/>
    <n v="-8.7432772490000001"/>
    <n v="-1.545441734"/>
    <n v="-10.288718980000001"/>
    <n v="-11.06004224"/>
    <n v="-3.3287319329999998"/>
    <n v="-14.38877418"/>
    <n v="-9.6959042360000005"/>
    <n v="-2.026933155"/>
    <n v="-11.72283739"/>
    <n v="-0.25188628699999999"/>
    <n v="0"/>
    <n v="-0.25188628699999999"/>
    <n v="-9.7080780200000003"/>
    <n v="-4.0401566229999997"/>
    <n v="-13.74823464"/>
    <n v="2.505206566"/>
  </r>
  <r>
    <s v="Jerian Grant"/>
    <s v="grantje02"/>
    <x v="0"/>
    <s v="RS"/>
    <x v="21"/>
    <n v="2057"/>
    <n v="1028"/>
    <n v="0.92216467199999996"/>
    <n v="-2.8047076000000001E-2"/>
    <n v="0.89411759499999999"/>
    <n v="0.96185427800000001"/>
    <n v="9.4109002999999997E-2"/>
    <n v="1.0559632809999999"/>
    <n v="0.99171730599999997"/>
    <n v="-2.3783262999999999E-2"/>
    <n v="0.96793404299999997"/>
    <n v="1.940809325"/>
    <n v="1.940809325"/>
    <n v="0"/>
    <n v="-3.4584407999999997E-2"/>
    <n v="0.59312773600000002"/>
    <n v="0.55854332799999995"/>
    <n v="-0.46246176700000002"/>
  </r>
  <r>
    <s v="Jerian Grant"/>
    <s v="grantje02"/>
    <x v="1"/>
    <s v="RS"/>
    <x v="21"/>
    <n v="3451"/>
    <n v="1686"/>
    <n v="1.783364599"/>
    <n v="-0.70045711499999996"/>
    <n v="1.0829074839999999"/>
    <n v="-2.554663627"/>
    <n v="-1.5314650400000001"/>
    <n v="-4.0861286669999997"/>
    <n v="1.042550058"/>
    <n v="-0.87332876699999995"/>
    <n v="0.169221291"/>
    <n v="2.4815084060000001"/>
    <n v="2.4815084060000001"/>
    <n v="0"/>
    <n v="-5.2509484000000002E-2"/>
    <n v="-1.1333710180000001"/>
    <n v="-1.1858805020000001"/>
    <n v="-1.16919522"/>
  </r>
  <r>
    <s v="Jerian Grant"/>
    <s v="grantje02"/>
    <x v="2"/>
    <s v="PO"/>
    <x v="14"/>
    <n v="32"/>
    <n v="14"/>
    <n v="-8.2057908049999995"/>
    <n v="11.41253247"/>
    <n v="3.20674167"/>
    <n v="-0.87679963500000002"/>
    <n v="38.401515910000001"/>
    <n v="37.524716269999999"/>
    <n v="-6.9564728379999998"/>
    <n v="17.807731310000001"/>
    <n v="10.851258469999999"/>
    <n v="0.10296554400000001"/>
    <n v="0"/>
    <n v="0.10296554400000001"/>
    <n v="-2.1421526210000001"/>
    <n v="7.8085243440000003"/>
    <n v="5.6663717230000001"/>
    <n v="2.7462328349999998"/>
  </r>
  <r>
    <s v="Jerian Grant"/>
    <s v="grantje02"/>
    <x v="2"/>
    <s v="RS"/>
    <x v="14"/>
    <n v="1965"/>
    <n v="939"/>
    <n v="-2.6828377689999998"/>
    <n v="-1.449991993"/>
    <n v="-4.1328297620000001"/>
    <n v="-4.76383242"/>
    <n v="-0.31273912500000001"/>
    <n v="-5.0765715440000001"/>
    <n v="-3.242437019"/>
    <n v="-1.3233963799999999"/>
    <n v="-4.5658333989999997"/>
    <n v="-0.86411497299999995"/>
    <n v="-0.86411497299999995"/>
    <n v="0"/>
    <n v="-2.9538515749999998"/>
    <n v="-0.94909407499999998"/>
    <n v="-3.9029456499999999"/>
    <n v="-0.68071108599999997"/>
  </r>
  <r>
    <s v="Aaron Gray"/>
    <s v="grayaa01"/>
    <x v="3"/>
    <s v="RS"/>
    <x v="1"/>
    <n v="38"/>
    <n v="20"/>
    <n v="-8.8129976340000002"/>
    <n v="-17.199244870000001"/>
    <n v="-26.012242499999999"/>
    <n v="3.3871847879999999"/>
    <n v="-7.1285337039999996"/>
    <n v="-3.7413489160000002"/>
    <n v="-6.8485018850000001"/>
    <n v="-16.190432090000002"/>
    <n v="-23.038933969999999"/>
    <n v="-0.20619975400000001"/>
    <n v="-0.20619975400000001"/>
    <n v="0"/>
    <n v="-6.1344248490000002"/>
    <n v="-12.737675619999999"/>
    <n v="-18.872100469999999"/>
    <n v="-0.38385190299999999"/>
  </r>
  <r>
    <s v="Aaron Gray"/>
    <s v="grayaa01"/>
    <x v="3"/>
    <s v="RS"/>
    <x v="2"/>
    <n v="683"/>
    <n v="335"/>
    <n v="-3.377672789"/>
    <n v="2.7248687139999999"/>
    <n v="-0.65280407500000004"/>
    <n v="-1.342547712"/>
    <n v="-3.1451334329999998"/>
    <n v="-4.4876811449999998"/>
    <n v="-3.1833935850000001"/>
    <n v="1.689761708"/>
    <n v="-1.4936318770000001"/>
    <n v="0.21482812700000001"/>
    <n v="0.21482812700000001"/>
    <n v="0"/>
    <n v="-3.1160949040000001"/>
    <n v="0.64603682500000004"/>
    <n v="-2.4700580780000001"/>
    <n v="4.1743975000000003E-2"/>
  </r>
  <r>
    <s v="Josh Gray"/>
    <s v="grayjo01"/>
    <x v="1"/>
    <s v="RS"/>
    <x v="6"/>
    <n v="190"/>
    <n v="86"/>
    <n v="-4.1205628540000001"/>
    <n v="-3.4082388940000001"/>
    <n v="-7.5288017470000002"/>
    <n v="-12.49161827"/>
    <n v="-5.1666009710000003"/>
    <n v="-17.658219240000001"/>
    <n v="-5.9592999249999998"/>
    <n v="-3.867178692"/>
    <n v="-9.8264786169999994"/>
    <n v="-0.31199911899999999"/>
    <n v="-0.31199911899999999"/>
    <n v="0"/>
    <n v="-3.5206922280000001"/>
    <n v="-2.2778075590000002"/>
    <n v="-5.798499788"/>
    <n v="0.48019049600000002"/>
  </r>
  <r>
    <s v="Danny Green"/>
    <s v="greenda02"/>
    <x v="3"/>
    <s v="PO"/>
    <x v="20"/>
    <n v="1044"/>
    <n v="529"/>
    <n v="3.052777581"/>
    <n v="2.9092948199999999"/>
    <n v="5.9620724020000004"/>
    <n v="1.8185793770000001"/>
    <n v="5.3443711330000001"/>
    <n v="7.1629505099999999"/>
    <n v="2.9417834940000001"/>
    <n v="3.493006989"/>
    <n v="6.4347904829999996"/>
    <n v="2.5793865180000002"/>
    <n v="0"/>
    <n v="2.5793865180000002"/>
    <n v="1.3216190990000001"/>
    <n v="5.1741001129999997"/>
    <n v="6.495719212"/>
    <n v="0.82436111899999998"/>
  </r>
  <r>
    <s v="Danny Green"/>
    <s v="greenda02"/>
    <x v="3"/>
    <s v="RS"/>
    <x v="20"/>
    <n v="3344"/>
    <n v="1651"/>
    <n v="1.049426186"/>
    <n v="3.5618819209999999"/>
    <n v="4.6113081070000002"/>
    <n v="-0.96625720400000004"/>
    <n v="4.9716439430000001"/>
    <n v="4.0053867390000004"/>
    <n v="0.66370224799999999"/>
    <n v="4.010551048"/>
    <n v="4.6742532949999998"/>
    <n v="6.2861728469999996"/>
    <n v="6.2861728469999996"/>
    <n v="0"/>
    <n v="1.000560261"/>
    <n v="3.9297641030000001"/>
    <n v="4.9303243649999997"/>
    <n v="0.49732130000000002"/>
  </r>
  <r>
    <s v="Danny Green"/>
    <s v="greenda02"/>
    <x v="4"/>
    <s v="PO"/>
    <x v="20"/>
    <n v="403"/>
    <n v="204"/>
    <n v="3.7922246E-2"/>
    <n v="5.7869022660000002"/>
    <n v="5.8248245120000002"/>
    <n v="11.06636451"/>
    <n v="2.9642176309999999"/>
    <n v="14.03058214"/>
    <n v="2.3283850309999998"/>
    <n v="5.5090335860000001"/>
    <n v="7.8374186159999999"/>
    <n v="1.1322108310000001"/>
    <n v="0"/>
    <n v="1.1322108310000001"/>
    <n v="1.3004925490000001"/>
    <n v="7.5336330599999997"/>
    <n v="8.8341256090000009"/>
    <n v="-0.36453328000000002"/>
  </r>
  <r>
    <s v="Danny Green"/>
    <s v="greenda02"/>
    <x v="4"/>
    <s v="RS"/>
    <x v="20"/>
    <n v="4598"/>
    <n v="2312"/>
    <n v="2.635342198"/>
    <n v="3.1459598400000002"/>
    <n v="5.7813020379999998"/>
    <n v="4.1327559889999996"/>
    <n v="1.6672713720000001"/>
    <n v="5.8000273609999997"/>
    <n v="3.0815296129999998"/>
    <n v="2.9741697739999999"/>
    <n v="6.0556993869999998"/>
    <n v="10.40589127"/>
    <n v="10.40589127"/>
    <n v="0"/>
    <n v="3.053734484"/>
    <n v="3.763306402"/>
    <n v="6.817040886"/>
    <n v="0.17396329499999999"/>
  </r>
  <r>
    <s v="Danny Green"/>
    <s v="greenda02"/>
    <x v="5"/>
    <s v="PO"/>
    <x v="20"/>
    <n v="522"/>
    <n v="267"/>
    <n v="2.8876742769999999"/>
    <n v="9.3145831369999996"/>
    <n v="12.20225741"/>
    <n v="8.3252973479999994"/>
    <n v="3.5022804500000002"/>
    <n v="11.8275778"/>
    <n v="4.2007751170000001"/>
    <n v="8.5634097140000005"/>
    <n v="12.76418483"/>
    <n v="2.1776913640000002"/>
    <n v="0"/>
    <n v="2.1776913640000002"/>
    <n v="2.523828264"/>
    <n v="10.269893420000001"/>
    <n v="12.79372169"/>
    <n v="-8.6400264000000004E-2"/>
  </r>
  <r>
    <s v="Danny Green"/>
    <s v="greenda02"/>
    <x v="5"/>
    <s v="RS"/>
    <x v="20"/>
    <n v="4076"/>
    <n v="2062"/>
    <n v="-0.28636983799999999"/>
    <n v="2.327420225"/>
    <n v="2.0410503860000002"/>
    <n v="2.0624629649999999"/>
    <n v="1.7840132339999999"/>
    <n v="3.846476199"/>
    <n v="0.16015997800000001"/>
    <n v="2.248986683"/>
    <n v="2.4091466609999999"/>
    <n v="5.3998243009999998"/>
    <n v="5.3998243009999998"/>
    <n v="0"/>
    <n v="0.29067745"/>
    <n v="3.3430983300000001"/>
    <n v="3.6337757800000001"/>
    <n v="-0.499838277"/>
  </r>
  <r>
    <s v="Danny Green"/>
    <s v="greenda02"/>
    <x v="0"/>
    <s v="PO"/>
    <x v="20"/>
    <n v="854"/>
    <n v="436"/>
    <n v="0.50084864600000001"/>
    <n v="-0.35099478200000001"/>
    <n v="0.149853864"/>
    <n v="-4.2272904609999999"/>
    <n v="-2.3908203939999999"/>
    <n v="-6.6181108550000003"/>
    <n v="-0.53346904799999995"/>
    <n v="-0.82772387199999997"/>
    <n v="-1.361192921"/>
    <n v="0.317992412"/>
    <n v="0"/>
    <n v="0.317992412"/>
    <n v="0.17002809299999999"/>
    <n v="-0.540761979"/>
    <n v="-0.37073388600000001"/>
    <n v="-0.19163396199999999"/>
  </r>
  <r>
    <s v="Danny Green"/>
    <s v="greenda02"/>
    <x v="0"/>
    <s v="RS"/>
    <x v="20"/>
    <n v="3535"/>
    <n v="1807"/>
    <n v="-0.358370666"/>
    <n v="2.6874013799999998"/>
    <n v="2.3290307139999999"/>
    <n v="0.14073592900000001"/>
    <n v="2.0622346629999999"/>
    <n v="2.2029705919999998"/>
    <n v="-0.30430413499999998"/>
    <n v="2.6407456460000001"/>
    <n v="2.3364415109999999"/>
    <n v="4.6699062319999998"/>
    <n v="4.6699062319999998"/>
    <n v="0"/>
    <n v="-0.33064305599999999"/>
    <n v="3.3252383600000002"/>
    <n v="2.9945953040000002"/>
    <n v="-0.40672339499999999"/>
  </r>
  <r>
    <s v="Danny Green"/>
    <s v="greenda02"/>
    <x v="1"/>
    <s v="PO"/>
    <x v="20"/>
    <n v="200"/>
    <n v="103"/>
    <n v="-5.4710808679999996"/>
    <n v="4.4048294009999998"/>
    <n v="-1.0662514670000001"/>
    <n v="-7.8311152169999998"/>
    <n v="-8.8485518929999998"/>
    <n v="-16.67966711"/>
    <n v="-6.2907517439999996"/>
    <n v="1.9006779250000001"/>
    <n v="-4.3900738190000004"/>
    <n v="-8.8040616000000002E-2"/>
    <n v="0"/>
    <n v="-8.8040616000000002E-2"/>
    <n v="-3.821957619"/>
    <n v="2.0567202469999999"/>
    <n v="-1.7652373720000001"/>
    <n v="-0.93172027599999996"/>
  </r>
  <r>
    <s v="Danny Green"/>
    <s v="greenda02"/>
    <x v="1"/>
    <s v="RS"/>
    <x v="20"/>
    <n v="3576"/>
    <n v="1791"/>
    <n v="-0.81516827400000003"/>
    <n v="2.8555068829999999"/>
    <n v="2.040338609"/>
    <n v="-0.67634063200000005"/>
    <n v="1.543649703"/>
    <n v="0.86730907099999999"/>
    <n v="-0.83068211400000003"/>
    <n v="2.6943895179999999"/>
    <n v="1.8637074039999999"/>
    <n v="4.2065502429999997"/>
    <n v="4.2065502429999997"/>
    <n v="0"/>
    <n v="-0.53256295399999998"/>
    <n v="3.2060561000000001"/>
    <n v="2.6734931460000002"/>
    <n v="-0.21903155599999999"/>
  </r>
  <r>
    <s v="Danny Green"/>
    <s v="greenda02"/>
    <x v="2"/>
    <s v="PO"/>
    <x v="1"/>
    <n v="1391"/>
    <n v="684"/>
    <n v="-0.52173183400000001"/>
    <n v="0.93856026100000001"/>
    <n v="0.416828427"/>
    <n v="4.2721949669999999"/>
    <n v="-8.6796836000000002E-2"/>
    <n v="4.1853981300000003"/>
    <n v="0.38520666599999998"/>
    <n v="0.70359189899999997"/>
    <n v="1.0887985650000001"/>
    <n v="1.3928693860000001"/>
    <n v="0"/>
    <n v="1.3928693860000001"/>
    <n v="1.005560988"/>
    <n v="2.1749470529999999"/>
    <n v="3.180508041"/>
    <n v="0.80632037899999998"/>
  </r>
  <r>
    <s v="Danny Green"/>
    <s v="greenda02"/>
    <x v="2"/>
    <s v="RS"/>
    <x v="1"/>
    <n v="4662"/>
    <n v="2216"/>
    <n v="1.824136151"/>
    <n v="1.347973686"/>
    <n v="3.1721098369999998"/>
    <n v="8.4665432200000001"/>
    <n v="2.579242936"/>
    <n v="11.04578616"/>
    <n v="3.2959393370000001"/>
    <n v="1.6514227429999999"/>
    <n v="4.9473620809999996"/>
    <n v="8.712892064"/>
    <n v="8.712892064"/>
    <n v="0"/>
    <n v="2.986231536"/>
    <n v="2.4389956110000002"/>
    <n v="5.4252271470000002"/>
    <n v="0.11979793699999999"/>
  </r>
  <r>
    <s v="Draymond Green"/>
    <s v="greendr01"/>
    <x v="3"/>
    <s v="PO"/>
    <x v="28"/>
    <n v="467"/>
    <n v="228"/>
    <n v="1.239579644"/>
    <n v="7.5285960640000003"/>
    <n v="8.7681757069999993"/>
    <n v="8.6166008949999995"/>
    <n v="6.9588483500000002"/>
    <n v="15.575449239999999"/>
    <n v="2.8211222020000002"/>
    <n v="7.9523682600000001"/>
    <n v="10.77349046"/>
    <n v="1.6706793609999999"/>
    <n v="0"/>
    <n v="1.6706793609999999"/>
    <n v="1.777726524"/>
    <n v="9.6894262690000001"/>
    <n v="11.46715279"/>
    <n v="2.7580688470000001"/>
  </r>
  <r>
    <s v="Draymond Green"/>
    <s v="greendr01"/>
    <x v="3"/>
    <s v="RS"/>
    <x v="28"/>
    <n v="3724"/>
    <n v="1797"/>
    <n v="-0.51086212099999995"/>
    <n v="4.8584683149999996"/>
    <n v="4.3476061929999998"/>
    <n v="-3.7623237829999998"/>
    <n v="2.5232696680000002"/>
    <n v="-1.2390541150000001"/>
    <n v="-1.2042997010000001"/>
    <n v="4.5789488619999998"/>
    <n v="3.3746491619999999"/>
    <n v="5.6481413380000003"/>
    <n v="5.6481413380000003"/>
    <n v="0"/>
    <n v="-0.84771807099999996"/>
    <n v="5.4962629400000003"/>
    <n v="4.6485448700000003"/>
    <n v="0.56167715100000004"/>
  </r>
  <r>
    <s v="Draymond Green"/>
    <s v="greendr01"/>
    <x v="4"/>
    <s v="PO"/>
    <x v="28"/>
    <n v="1582"/>
    <n v="784"/>
    <n v="2.2193540760000001"/>
    <n v="6.0428435059999996"/>
    <n v="8.2621975820000007"/>
    <n v="6.3415646399999996"/>
    <n v="8.5252374720000006"/>
    <n v="14.86680211"/>
    <n v="3.1458517829999999"/>
    <n v="6.7964479080000002"/>
    <n v="9.9422996910000005"/>
    <n v="5.3504671960000003"/>
    <n v="0"/>
    <n v="5.3504671960000003"/>
    <n v="2.7045816729999999"/>
    <n v="7.3195005850000001"/>
    <n v="10.02408226"/>
    <n v="2.1077699660000002"/>
  </r>
  <r>
    <s v="Draymond Green"/>
    <s v="greendr01"/>
    <x v="4"/>
    <s v="RS"/>
    <x v="28"/>
    <n v="5213"/>
    <n v="2490"/>
    <n v="0.76147452500000001"/>
    <n v="4.8685077789999998"/>
    <n v="5.6299823040000003"/>
    <n v="4.1138390830000002"/>
    <n v="4.8596034699999997"/>
    <n v="8.9734425529999999"/>
    <n v="1.4603672249999999"/>
    <n v="5.0820117629999997"/>
    <n v="6.5423789870000002"/>
    <n v="11.979464439999999"/>
    <n v="11.979464439999999"/>
    <n v="0"/>
    <n v="2.3180116669999999"/>
    <n v="5.7348570460000001"/>
    <n v="8.0528687130000005"/>
    <n v="1.4170497040000001"/>
  </r>
  <r>
    <s v="Draymond Green"/>
    <s v="greendr01"/>
    <x v="5"/>
    <s v="PO"/>
    <x v="28"/>
    <n v="1803"/>
    <n v="879"/>
    <n v="2.0609053570000002"/>
    <n v="5.7646376779999997"/>
    <n v="7.8255430349999999"/>
    <n v="7.2562834430000001"/>
    <n v="5.8429067229999996"/>
    <n v="13.09919017"/>
    <n v="3.2083558750000001"/>
    <n v="6.1177017659999997"/>
    <n v="9.3260576410000002"/>
    <n v="5.6530702870000002"/>
    <n v="0"/>
    <n v="5.6530702870000002"/>
    <n v="2.2808369179999999"/>
    <n v="7.8854063029999999"/>
    <n v="10.16624322"/>
    <n v="1.149858848"/>
  </r>
  <r>
    <s v="Draymond Green"/>
    <s v="greendr01"/>
    <x v="5"/>
    <s v="RS"/>
    <x v="28"/>
    <n v="5975"/>
    <n v="2808"/>
    <n v="2.8216580069999999"/>
    <n v="4.4569527799999999"/>
    <n v="7.2786107869999999"/>
    <n v="8.8219980289999995"/>
    <n v="7.0460816289999997"/>
    <n v="15.868079659999999"/>
    <n v="4.1535019819999999"/>
    <n v="5.2134473850000003"/>
    <n v="9.3669493670000001"/>
    <n v="17.817424030000002"/>
    <n v="17.817424030000002"/>
    <n v="0"/>
    <n v="4.8662014009999996"/>
    <n v="5.1937511699999996"/>
    <n v="10.05995257"/>
    <n v="2.5789342450000001"/>
  </r>
  <r>
    <s v="Draymond Green"/>
    <s v="greendr01"/>
    <x v="0"/>
    <s v="PO"/>
    <x v="28"/>
    <n v="1265"/>
    <n v="593"/>
    <n v="2.4669739110000002"/>
    <n v="5.7683380990000002"/>
    <n v="8.2353120089999994"/>
    <n v="2.4646126349999999"/>
    <n v="11.2826673"/>
    <n v="13.74727994"/>
    <n v="2.4887515119999999"/>
    <n v="7.1650570949999999"/>
    <n v="9.6538086070000002"/>
    <n v="3.93782773"/>
    <n v="0"/>
    <n v="3.93782773"/>
    <n v="3.0575004290000001"/>
    <n v="8.4336123020000002"/>
    <n v="11.491112729999999"/>
    <n v="1.6816494769999999"/>
  </r>
  <r>
    <s v="Draymond Green"/>
    <s v="greendr01"/>
    <x v="0"/>
    <s v="RS"/>
    <x v="28"/>
    <n v="5255"/>
    <n v="2471"/>
    <n v="0.85501537800000005"/>
    <n v="6.1729726469999999"/>
    <n v="7.027988025"/>
    <n v="2.3187584459999999"/>
    <n v="4.7962138049999998"/>
    <n v="7.1149722510000002"/>
    <n v="1.1422641039999999"/>
    <n v="6.1721318280000004"/>
    <n v="7.314395932"/>
    <n v="12.89226858"/>
    <n v="12.89226858"/>
    <n v="0"/>
    <n v="2.2990364940000001"/>
    <n v="6.433202895"/>
    <n v="8.7322393890000001"/>
    <n v="1.5774210049999999"/>
  </r>
  <r>
    <s v="Draymond Green"/>
    <s v="greendr01"/>
    <x v="1"/>
    <s v="PO"/>
    <x v="28"/>
    <n v="1662"/>
    <n v="819"/>
    <n v="1.2789733569999999"/>
    <n v="6.1228415429999998"/>
    <n v="7.4018148999999998"/>
    <n v="4.2570476340000001"/>
    <n v="4.8438409460000003"/>
    <n v="9.1008885799999995"/>
    <n v="1.889548059"/>
    <n v="6.1227047319999999"/>
    <n v="8.012252792"/>
    <n v="4.6627985470000004"/>
    <n v="0"/>
    <n v="4.6627985470000004"/>
    <n v="2.6066333199999998"/>
    <n v="7.5616052529999997"/>
    <n v="10.16823857"/>
    <n v="0.51990677299999999"/>
  </r>
  <r>
    <s v="Draymond Green"/>
    <s v="greendr01"/>
    <x v="1"/>
    <s v="RS"/>
    <x v="28"/>
    <n v="4890"/>
    <n v="2287"/>
    <n v="0.69773901800000004"/>
    <n v="2.3905577029999998"/>
    <n v="3.0882967200000002"/>
    <n v="0.60248722600000004"/>
    <n v="1.732423898"/>
    <n v="2.334911124"/>
    <n v="0.66466275799999996"/>
    <n v="2.387425168"/>
    <n v="3.052087926"/>
    <n v="6.8931699719999999"/>
    <n v="6.8931699719999999"/>
    <n v="0"/>
    <n v="1.595823124"/>
    <n v="2.5282613789999999"/>
    <n v="4.1240845029999997"/>
    <n v="1.80420487"/>
  </r>
  <r>
    <s v="Draymond Green"/>
    <s v="greendr01"/>
    <x v="2"/>
    <s v="PO"/>
    <x v="28"/>
    <n v="1770"/>
    <n v="851"/>
    <n v="2.1048822870000001"/>
    <n v="3.39441046"/>
    <n v="5.4992927470000001"/>
    <n v="5.6618324810000003"/>
    <n v="7.3037008630000004"/>
    <n v="12.96553334"/>
    <n v="2.8840529400000001"/>
    <n v="4.4302276640000002"/>
    <n v="7.3142806040000004"/>
    <n v="4.630073307"/>
    <n v="0"/>
    <n v="4.630073307"/>
    <n v="2.685775381"/>
    <n v="5.4535646059999996"/>
    <n v="8.1393399869999996"/>
    <n v="2.7205438649999998"/>
  </r>
  <r>
    <s v="Draymond Green"/>
    <s v="greendr01"/>
    <x v="2"/>
    <s v="RS"/>
    <x v="28"/>
    <n v="4456"/>
    <n v="2065"/>
    <n v="-0.79598462000000003"/>
    <n v="3.3569048910000001"/>
    <n v="2.5609202710000001"/>
    <n v="2.1838814389999999"/>
    <n v="3.4043439690000001"/>
    <n v="5.5882254089999996"/>
    <n v="-0.25212259799999998"/>
    <n v="3.5422254280000001"/>
    <n v="3.2901028299999999"/>
    <n v="6.4380964540000001"/>
    <n v="6.4380964540000001"/>
    <n v="0"/>
    <n v="0.226622778"/>
    <n v="3.3379357600000001"/>
    <n v="3.5645585390000001"/>
    <n v="1.192598072"/>
  </r>
  <r>
    <s v="Erick Green"/>
    <s v="greener01"/>
    <x v="4"/>
    <s v="RS"/>
    <x v="16"/>
    <n v="842"/>
    <n v="410"/>
    <n v="-1.3062488940000001"/>
    <n v="-2.7104028489999998"/>
    <n v="-4.0166517429999997"/>
    <n v="-3.8752791129999999"/>
    <n v="-1.109415882"/>
    <n v="-4.9846949949999999"/>
    <n v="-1.907549937"/>
    <n v="-2.5053028500000001"/>
    <n v="-4.4128527870000003"/>
    <n v="-0.34319421999999999"/>
    <n v="-0.34319421999999999"/>
    <n v="0"/>
    <n v="-2.0516341269999998"/>
    <n v="-3.0610358080000002"/>
    <n v="-5.1126699350000004"/>
    <n v="-1.2804685360000001"/>
  </r>
  <r>
    <s v="Erick Green"/>
    <s v="greener01"/>
    <x v="5"/>
    <s v="RS"/>
    <x v="16"/>
    <n v="15"/>
    <n v="7"/>
    <n v="-10.305830950000001"/>
    <n v="-1.16201048"/>
    <n v="-11.46784143"/>
    <n v="3.2202224340000001"/>
    <n v="10.29052972"/>
    <n v="13.51075215"/>
    <n v="-8.0758612900000006"/>
    <n v="1.20399075"/>
    <n v="-6.8718705399999997"/>
    <n v="-1.4325862999999999E-2"/>
    <n v="-1.4325862999999999E-2"/>
    <n v="0"/>
    <n v="-7.940724565"/>
    <n v="-3.660147254"/>
    <n v="-11.60087182"/>
    <n v="-2.6217081229999999"/>
  </r>
  <r>
    <s v="Erick Green"/>
    <s v="greener01"/>
    <x v="5"/>
    <s v="RS"/>
    <x v="22"/>
    <n v="69"/>
    <n v="35"/>
    <n v="5.0229065300000002"/>
    <n v="-2.8452262309999998"/>
    <n v="2.1776802989999999"/>
    <n v="2.1996277430000002"/>
    <n v="-12.995295779999999"/>
    <n v="-10.795668040000001"/>
    <n v="4.7510818950000004"/>
    <n v="-5.2001806119999996"/>
    <n v="-0.44909871800000001"/>
    <n v="4.0244003E-2"/>
    <n v="4.0244003E-2"/>
    <n v="0"/>
    <n v="0.761297738"/>
    <n v="-4.4084418300000001"/>
    <n v="-3.647144092"/>
    <n v="-2.005192697"/>
  </r>
  <r>
    <s v="Gerald Green"/>
    <s v="greenge01"/>
    <x v="3"/>
    <s v="RS"/>
    <x v="6"/>
    <n v="4762"/>
    <n v="2330"/>
    <n v="1.580770606"/>
    <n v="-0.58969782400000004"/>
    <n v="0.99107278200000004"/>
    <n v="-0.25485566599999998"/>
    <n v="-3.993586616"/>
    <n v="-4.2484422820000001"/>
    <n v="1.2504013890000001"/>
    <n v="-1.341899816"/>
    <n v="-9.1498426999999993E-2"/>
    <n v="3.196730783"/>
    <n v="3.196730783"/>
    <n v="0"/>
    <n v="1.4682866670000001"/>
    <n v="-0.91585810099999998"/>
    <n v="0.55242856600000001"/>
    <n v="1.1045581600000001"/>
  </r>
  <r>
    <s v="Gerald Green"/>
    <s v="greenge01"/>
    <x v="4"/>
    <s v="RS"/>
    <x v="6"/>
    <n v="2977"/>
    <n v="1446"/>
    <n v="2.1107099580000002"/>
    <n v="-1.816458328"/>
    <n v="0.29425162999999999"/>
    <n v="1.6974541009999999"/>
    <n v="-2.3259094779999998"/>
    <n v="-0.62845537699999998"/>
    <n v="2.172144667"/>
    <n v="-2.0280229890000001"/>
    <n v="0.144121677"/>
    <n v="2.1598154580000002"/>
    <n v="2.1598154580000002"/>
    <n v="0"/>
    <n v="1.751125491"/>
    <n v="-1.7044189679999999"/>
    <n v="4.6706523E-2"/>
    <n v="1.10842113"/>
  </r>
  <r>
    <s v="Gerald Green"/>
    <s v="greenge01"/>
    <x v="5"/>
    <s v="PO"/>
    <x v="9"/>
    <n v="216"/>
    <n v="110"/>
    <n v="-2.3258466090000001"/>
    <n v="6.6122154259999997"/>
    <n v="4.2863688179999997"/>
    <n v="-3.7692772219999999"/>
    <n v="15.64586414"/>
    <n v="11.876586919999999"/>
    <n v="-2.7925021289999998"/>
    <n v="8.8343379239999997"/>
    <n v="6.0418357949999999"/>
    <n v="0.50843392099999996"/>
    <n v="0"/>
    <n v="0.50843392099999996"/>
    <n v="-2.5020720910000001"/>
    <n v="5.4756017520000002"/>
    <n v="2.9735296610000002"/>
    <n v="-8.5053050000000005E-2"/>
  </r>
  <r>
    <s v="Gerald Green"/>
    <s v="greenge01"/>
    <x v="5"/>
    <s v="RS"/>
    <x v="9"/>
    <n v="3086"/>
    <n v="1557"/>
    <n v="-0.462586781"/>
    <n v="8.6659271999999996E-2"/>
    <n v="-0.37592750899999999"/>
    <n v="-0.52416212100000004"/>
    <n v="0.50775443799999997"/>
    <n v="-1.6407682E-2"/>
    <n v="-0.50411492800000002"/>
    <n v="0.15965564500000001"/>
    <n v="-0.34445928399999998"/>
    <n v="1.89637677"/>
    <n v="1.89637677"/>
    <n v="0"/>
    <n v="-0.37045470899999999"/>
    <n v="-0.108028374"/>
    <n v="-0.47848308299999998"/>
    <n v="-0.74346441799999996"/>
  </r>
  <r>
    <s v="Gerald Green"/>
    <s v="greenge01"/>
    <x v="0"/>
    <s v="PO"/>
    <x v="23"/>
    <n v="375"/>
    <n v="192"/>
    <n v="0.83451728999999997"/>
    <n v="-3.4504673430000001"/>
    <n v="-2.6159500530000002"/>
    <n v="0.28372544999999999"/>
    <n v="0.37320513599999999"/>
    <n v="0.65693058599999998"/>
    <n v="0.76864587699999998"/>
    <n v="-2.8412345600000002"/>
    <n v="-2.0725886830000002"/>
    <n v="6.8925977999999999E-2"/>
    <n v="0"/>
    <n v="6.8925977999999999E-2"/>
    <n v="-0.190884744"/>
    <n v="-4.4957419400000003"/>
    <n v="-4.6866266850000002"/>
    <n v="0.68708909399999996"/>
  </r>
  <r>
    <s v="Gerald Green"/>
    <s v="greenge01"/>
    <x v="0"/>
    <s v="RS"/>
    <x v="23"/>
    <n v="1097"/>
    <n v="538"/>
    <n v="-1.6522011809999999"/>
    <n v="-2.8328139619999999"/>
    <n v="-4.485015142"/>
    <n v="-1.2822675509999999"/>
    <n v="-0.48024440000000002"/>
    <n v="-1.762511951"/>
    <n v="-1.7092869239999999"/>
    <n v="-2.5165247449999999"/>
    <n v="-4.2258116689999996"/>
    <n v="-0.404114321"/>
    <n v="-0.404114321"/>
    <n v="0"/>
    <n v="-0.93248372899999998"/>
    <n v="-3.14479255"/>
    <n v="-4.0772762790000003"/>
    <n v="-0.23674020100000001"/>
  </r>
  <r>
    <s v="Gerald Green"/>
    <s v="greenge01"/>
    <x v="1"/>
    <s v="PO"/>
    <x v="26"/>
    <n v="566"/>
    <n v="272"/>
    <n v="-1.9823101569999999"/>
    <n v="-1.274970087"/>
    <n v="-3.2572802439999999"/>
    <n v="-0.23283680000000001"/>
    <n v="-4.6590471840000003"/>
    <n v="-4.8918839839999997"/>
    <n v="-1.7860713509999999"/>
    <n v="-2.099409772"/>
    <n v="-3.8854811229999999"/>
    <n v="-0.16227065600000001"/>
    <n v="0"/>
    <n v="-0.16227065600000001"/>
    <n v="-1.0065968670000001"/>
    <n v="-1.6486120959999999"/>
    <n v="-2.6552089630000002"/>
    <n v="-0.14804704899999999"/>
  </r>
  <r>
    <s v="Gerald Green"/>
    <s v="greenge01"/>
    <x v="1"/>
    <s v="RS"/>
    <x v="26"/>
    <n v="1926"/>
    <n v="929"/>
    <n v="1.2505223679999999"/>
    <n v="-1.446572628"/>
    <n v="-0.196050261"/>
    <n v="-2.8506884139999999"/>
    <n v="0.87293331900000004"/>
    <n v="-1.9777550960000001"/>
    <n v="0.37373321900000001"/>
    <n v="-1.096059385"/>
    <n v="-0.72232616599999999"/>
    <n v="0.96214783800000003"/>
    <n v="0.96214783800000003"/>
    <n v="0"/>
    <n v="1.859976614"/>
    <n v="-1.0021797059999999"/>
    <n v="0.85779690799999997"/>
    <n v="0.111421431"/>
  </r>
  <r>
    <s v="Gerald Green"/>
    <s v="greenge01"/>
    <x v="2"/>
    <s v="PO"/>
    <x v="26"/>
    <n v="205"/>
    <n v="97"/>
    <n v="-1.262261372"/>
    <n v="-0.74233167300000003"/>
    <n v="-2.004593045"/>
    <n v="-5.0588204269999997"/>
    <n v="0.46821862400000003"/>
    <n v="-4.5906018030000002"/>
    <n v="-2.204665028"/>
    <n v="-0.57800594000000005"/>
    <n v="-2.7826709670000001"/>
    <n v="-1.6710169999999999E-3"/>
    <n v="0"/>
    <n v="-1.6710169999999999E-3"/>
    <n v="0.47881228799999997"/>
    <n v="-1.246107122"/>
    <n v="-0.76729483399999998"/>
    <n v="0.20541773899999999"/>
  </r>
  <r>
    <s v="Gerald Green"/>
    <s v="greenge01"/>
    <x v="2"/>
    <s v="RS"/>
    <x v="26"/>
    <n v="3087"/>
    <n v="1473"/>
    <n v="-3.0028193000000002E-2"/>
    <n v="-2.3334911090000001"/>
    <n v="-2.3635193029999999"/>
    <n v="1.046213743"/>
    <n v="-1.2447020209999999"/>
    <n v="-0.19848827899999999"/>
    <n v="0.118262273"/>
    <n v="-2.257359836"/>
    <n v="-2.139097563"/>
    <n v="0.460554766"/>
    <n v="0.460554766"/>
    <n v="0"/>
    <n v="1.1959036460000001"/>
    <n v="-2.1060311"/>
    <n v="-0.91012745399999995"/>
    <n v="0.32110857399999998"/>
  </r>
  <r>
    <s v="JaMychal Green"/>
    <s v="greenja01"/>
    <x v="4"/>
    <s v="PO"/>
    <x v="8"/>
    <n v="18"/>
    <n v="8"/>
    <n v="1.6115510209999999"/>
    <n v="7.2652526660000003"/>
    <n v="8.8768036870000007"/>
    <n v="-7.5410841910000004"/>
    <n v="30.741182389999999"/>
    <n v="23.200098199999999"/>
    <n v="-0.22129678999999999"/>
    <n v="12.53661365"/>
    <n v="12.315316859999999"/>
    <n v="6.4694851999999997E-2"/>
    <n v="0"/>
    <n v="6.4694851999999997E-2"/>
    <n v="6.4614401000000002E-2"/>
    <n v="12.68742964"/>
    <n v="12.752044039999999"/>
    <n v="1.941297678"/>
  </r>
  <r>
    <s v="JaMychal Green"/>
    <s v="greenja01"/>
    <x v="4"/>
    <s v="RS"/>
    <x v="8"/>
    <n v="289"/>
    <n v="139"/>
    <n v="-0.74204696000000003"/>
    <n v="1.6369945180000001"/>
    <n v="0.894947559"/>
    <n v="-4.0421059689999996"/>
    <n v="-0.69379987200000004"/>
    <n v="-4.7359058410000001"/>
    <n v="-1.452334558"/>
    <n v="1.223077972"/>
    <n v="-0.22925658600000001"/>
    <n v="0.18081393800000001"/>
    <n v="0.18081393800000001"/>
    <n v="0"/>
    <n v="-1.615457812"/>
    <n v="-0.19674419500000001"/>
    <n v="-1.8122020059999999"/>
    <n v="1.098794359"/>
  </r>
  <r>
    <s v="JaMychal Green"/>
    <s v="greenja01"/>
    <x v="4"/>
    <s v="RS"/>
    <x v="20"/>
    <n v="51"/>
    <n v="25"/>
    <n v="-2.249442143"/>
    <n v="-5.4894478610000004"/>
    <n v="-7.7388900039999999"/>
    <n v="-8.2269340759999992"/>
    <n v="3.3050047629999999"/>
    <n v="-4.9219293129999997"/>
    <n v="-3.6378727409999998"/>
    <n v="-4.0222221569999999"/>
    <n v="-7.6600948979999997"/>
    <n v="-6.3563289999999995E-2"/>
    <n v="-6.3563289999999995E-2"/>
    <n v="0"/>
    <n v="-3.1134790849999998"/>
    <n v="-3.4311617459999999"/>
    <n v="-6.5446408309999997"/>
    <n v="1.431688888"/>
  </r>
  <r>
    <s v="JaMychal Green"/>
    <s v="greenja01"/>
    <x v="5"/>
    <s v="PO"/>
    <x v="8"/>
    <n v="141"/>
    <n v="72"/>
    <n v="-3.0311580220000001"/>
    <n v="-4.6588293000000003E-2"/>
    <n v="-3.0777463159999998"/>
    <n v="-7.3750148900000001"/>
    <n v="-9.2507859079999992"/>
    <n v="-16.6258008"/>
    <n v="-4.0559897349999998"/>
    <n v="-1.8775691430000001"/>
    <n v="-5.9335588789999996"/>
    <n v="-0.121341806"/>
    <n v="0"/>
    <n v="-0.121341806"/>
    <n v="0.55460442200000004"/>
    <n v="-0.60337910299999997"/>
    <n v="-4.8774681E-2"/>
    <n v="0.57418978899999995"/>
  </r>
  <r>
    <s v="JaMychal Green"/>
    <s v="greenja01"/>
    <x v="5"/>
    <s v="RS"/>
    <x v="8"/>
    <n v="2952"/>
    <n v="1446"/>
    <n v="-1.4341803609999999"/>
    <n v="-0.19018721299999999"/>
    <n v="-1.6243675740000001"/>
    <n v="0.100213129"/>
    <n v="1.3035188419999999"/>
    <n v="1.4037319720000001"/>
    <n v="-1.186844309"/>
    <n v="0.13473452"/>
    <n v="-1.05210979"/>
    <n v="1.259548216"/>
    <n v="1.259548216"/>
    <n v="0"/>
    <n v="-2.093511398"/>
    <n v="-0.26743362399999998"/>
    <n v="-2.360945021"/>
    <n v="0.54065304000000003"/>
  </r>
  <r>
    <s v="JaMychal Green"/>
    <s v="greenja01"/>
    <x v="0"/>
    <s v="PO"/>
    <x v="8"/>
    <n v="216"/>
    <n v="118"/>
    <n v="0.61558491299999996"/>
    <n v="-6.787614875"/>
    <n v="-6.1720299609999998"/>
    <n v="17.816896870000001"/>
    <n v="-9.5975730709999993"/>
    <n v="8.2193237959999994"/>
    <n v="4.1723509500000002"/>
    <n v="-7.7220817159999999"/>
    <n v="-3.5497307660000001"/>
    <n v="-4.9019820999999998E-2"/>
    <n v="0"/>
    <n v="-4.9019820999999998E-2"/>
    <n v="5.1904105899999999"/>
    <n v="-6.9871933100000003"/>
    <n v="-1.796782721"/>
    <n v="-1.2385590660000001"/>
  </r>
  <r>
    <s v="JaMychal Green"/>
    <s v="greenja01"/>
    <x v="0"/>
    <s v="RS"/>
    <x v="8"/>
    <n v="4098"/>
    <n v="2101"/>
    <n v="-0.50271839900000004"/>
    <n v="0.896027727"/>
    <n v="0.39330932800000001"/>
    <n v="-1.201990347"/>
    <n v="0.15713792500000001"/>
    <n v="-1.044852423"/>
    <n v="-0.69123047100000001"/>
    <n v="0.76509700800000002"/>
    <n v="7.3866536999999996E-2"/>
    <n v="3.0175713059999998"/>
    <n v="3.0175713059999998"/>
    <n v="0"/>
    <n v="-0.87819759100000006"/>
    <n v="1.026920413"/>
    <n v="0.148722822"/>
    <n v="-0.30514606"/>
  </r>
  <r>
    <s v="JaMychal Green"/>
    <s v="greenja01"/>
    <x v="1"/>
    <s v="RS"/>
    <x v="8"/>
    <n v="3060"/>
    <n v="1542"/>
    <n v="-1.670764103"/>
    <n v="-1.280946608"/>
    <n v="-2.951710711"/>
    <n v="0.120531656"/>
    <n v="-2.6658651400000002"/>
    <n v="-2.5453334839999999"/>
    <n v="-1.3438251910000001"/>
    <n v="-1.61161464"/>
    <n v="-2.9554398320000002"/>
    <n v="-0.16092260799999999"/>
    <n v="-0.16092260799999999"/>
    <n v="0"/>
    <n v="-1.299824275"/>
    <n v="-1.556386271"/>
    <n v="-2.8562105450000002"/>
    <n v="-0.43130316299999999"/>
  </r>
  <r>
    <s v="JaMychal Green"/>
    <s v="greenja01"/>
    <x v="2"/>
    <s v="PO"/>
    <x v="19"/>
    <n v="305"/>
    <n v="141"/>
    <n v="0.169048053"/>
    <n v="-8.3363020310000007"/>
    <n v="-8.1672539779999997"/>
    <n v="14.17631048"/>
    <n v="-5.8071706450000002"/>
    <n v="8.3691398330000002"/>
    <n v="3.0654649429999998"/>
    <n v="-8.2693960109999995"/>
    <n v="-5.2039310680000002"/>
    <n v="-0.18243485200000001"/>
    <n v="0"/>
    <n v="-0.18243485200000001"/>
    <n v="2.0381045289999999"/>
    <n v="-6.6323809249999996"/>
    <n v="-4.5942763959999997"/>
    <n v="0.200617297"/>
  </r>
  <r>
    <s v="JaMychal Green"/>
    <s v="greenja01"/>
    <x v="2"/>
    <s v="RS"/>
    <x v="8"/>
    <n v="1849"/>
    <n v="900"/>
    <n v="-1.514291305"/>
    <n v="-0.52950514299999996"/>
    <n v="-2.0437964480000002"/>
    <n v="-4.322615356"/>
    <n v="-3.1286980400000002"/>
    <n v="-7.4513133959999998"/>
    <n v="-2.1313565419999998"/>
    <n v="-1.121870146"/>
    <n v="-3.2532266879999998"/>
    <n v="-0.232397676"/>
    <n v="-0.232397676"/>
    <n v="0"/>
    <n v="-2.0202356940000001"/>
    <n v="-0.409866014"/>
    <n v="-2.430101708"/>
    <n v="0.584848586"/>
  </r>
  <r>
    <s v="JaMychal Green"/>
    <s v="greenja01"/>
    <x v="2"/>
    <s v="RS"/>
    <x v="19"/>
    <n v="1062"/>
    <n v="471"/>
    <n v="2.306679E-2"/>
    <n v="-1.2443192439999999"/>
    <n v="-1.221252454"/>
    <n v="-1.010176025"/>
    <n v="-0.37043431599999999"/>
    <n v="-1.380610342"/>
    <n v="-0.23213931700000001"/>
    <n v="-1.1387404409999999"/>
    <n v="-1.3708797580000001"/>
    <n v="0.33327181099999997"/>
    <n v="0.33327181099999997"/>
    <n v="0"/>
    <n v="-0.59678914999999999"/>
    <n v="-1.4180377719999999"/>
    <n v="-2.0148269230000002"/>
    <n v="0.57303347500000001"/>
  </r>
  <r>
    <s v="Jeff Green"/>
    <s v="greenje02"/>
    <x v="3"/>
    <s v="RS"/>
    <x v="23"/>
    <n v="5576"/>
    <n v="2805"/>
    <n v="-0.95332523499999999"/>
    <n v="-2.230341315"/>
    <n v="-3.1836665499999999"/>
    <n v="-4.1447576780000004"/>
    <n v="-1.5407100469999999"/>
    <n v="-5.6854677249999996"/>
    <n v="-1.6107413290000001"/>
    <n v="-2.1988266300000001"/>
    <n v="-3.8095679589999998"/>
    <n v="-1.524298865"/>
    <n v="-1.524298865"/>
    <n v="0"/>
    <n v="-1.809941859"/>
    <n v="-2.172650457"/>
    <n v="-3.9825923159999999"/>
    <n v="0.50220070000000006"/>
  </r>
  <r>
    <s v="Jeff Green"/>
    <s v="greenje02"/>
    <x v="4"/>
    <s v="PO"/>
    <x v="8"/>
    <n v="589"/>
    <n v="298"/>
    <n v="-3.3640849639999999"/>
    <n v="-0.67490207800000002"/>
    <n v="-4.0389870419999996"/>
    <n v="3.0966246630000001"/>
    <n v="2.3696810610000001"/>
    <n v="5.4663057239999997"/>
    <n v="-2.252254771"/>
    <n v="-0.147250347"/>
    <n v="-2.399505118"/>
    <n v="5.4450418E-2"/>
    <n v="0"/>
    <n v="5.4450418E-2"/>
    <n v="-0.26679015299999997"/>
    <n v="-0.27381797200000002"/>
    <n v="-0.54060812499999999"/>
    <n v="-0.89512627"/>
  </r>
  <r>
    <s v="Jeff Green"/>
    <s v="greenje02"/>
    <x v="4"/>
    <s v="RS"/>
    <x v="8"/>
    <n v="2627"/>
    <n v="1361"/>
    <n v="0.495521981"/>
    <n v="-0.33908191900000001"/>
    <n v="0.15644006199999999"/>
    <n v="-2.5512956080000002"/>
    <n v="-1.4954337820000001"/>
    <n v="-4.0467293900000003"/>
    <n v="-0.11582978300000001"/>
    <n v="-0.65570361099999996"/>
    <n v="-0.77153339399999998"/>
    <n v="1.3636457500000001"/>
    <n v="1.3636457500000001"/>
    <n v="0"/>
    <n v="-0.71875152899999994"/>
    <n v="-0.31881942400000002"/>
    <n v="-1.0375709529999999"/>
    <n v="-0.70962211399999997"/>
  </r>
  <r>
    <s v="Jeff Green"/>
    <s v="greenje02"/>
    <x v="4"/>
    <s v="RS"/>
    <x v="23"/>
    <n v="2249"/>
    <n v="1093"/>
    <n v="-0.30178922400000002"/>
    <n v="-0.59663406299999999"/>
    <n v="-0.89842328699999996"/>
    <n v="-2.1360532339999998"/>
    <n v="-2.2650224200000002"/>
    <n v="-4.4010756539999996"/>
    <n v="-0.69013111599999999"/>
    <n v="-0.98930563599999999"/>
    <n v="-1.679436752"/>
    <n v="0.60010920400000001"/>
    <n v="0.60010920400000001"/>
    <n v="0"/>
    <n v="-0.38936831399999999"/>
    <n v="-0.78763446299999995"/>
    <n v="-1.177002777"/>
    <n v="0.49973054300000003"/>
  </r>
  <r>
    <s v="Jeff Green"/>
    <s v="greenje02"/>
    <x v="5"/>
    <s v="PO"/>
    <x v="19"/>
    <n v="319"/>
    <n v="159"/>
    <n v="-1.4066271290000001"/>
    <n v="1.6552862370000001"/>
    <n v="0.24865910799999999"/>
    <n v="1.1136328520000001"/>
    <n v="-6.0224767449999996"/>
    <n v="-4.9088438930000002"/>
    <n v="-0.90852716600000005"/>
    <n v="6.6380261999999995E-2"/>
    <n v="-0.84214690400000003"/>
    <n v="0.157964834"/>
    <n v="0"/>
    <n v="0.157964834"/>
    <n v="-4.5940745009999997"/>
    <n v="-1.3288097E-2"/>
    <n v="-4.6073625979999999"/>
    <n v="-0.98736164500000001"/>
  </r>
  <r>
    <s v="Jeff Green"/>
    <s v="greenje02"/>
    <x v="5"/>
    <s v="RS"/>
    <x v="19"/>
    <n v="1427"/>
    <n v="709"/>
    <n v="-1.808668516"/>
    <n v="-0.55501146499999998"/>
    <n v="-2.3636799800000001"/>
    <n v="-0.23323303400000001"/>
    <n v="-2.3231988459999999"/>
    <n v="-2.5564318799999999"/>
    <n v="-1.618957156"/>
    <n v="-1.011425996"/>
    <n v="-2.6303831519999998"/>
    <n v="4.3056290999999997E-2"/>
    <n v="4.3056290999999997E-2"/>
    <n v="0"/>
    <n v="-1.6361089499999999"/>
    <n v="-0.41034353099999998"/>
    <n v="-2.0464524819999999"/>
    <n v="-0.480826209"/>
  </r>
  <r>
    <s v="Jeff Green"/>
    <s v="greenje02"/>
    <x v="5"/>
    <s v="RS"/>
    <x v="8"/>
    <n v="3028"/>
    <n v="1544"/>
    <n v="-0.25254094100000002"/>
    <n v="-1.0222020030000001"/>
    <n v="-1.274742944"/>
    <n v="-0.91091535700000004"/>
    <n v="0.80119158899999998"/>
    <n v="-0.109723768"/>
    <n v="-0.395629956"/>
    <n v="-0.68894333299999999"/>
    <n v="-1.0845732889999999"/>
    <n v="1.2992840430000001"/>
    <n v="1.2992840430000001"/>
    <n v="0"/>
    <n v="-0.97953300700000001"/>
    <n v="-0.87117619899999998"/>
    <n v="-1.8507092060000001"/>
    <n v="-0.94242329599999997"/>
  </r>
  <r>
    <s v="Jeff Green"/>
    <s v="greenje02"/>
    <x v="0"/>
    <s v="RS"/>
    <x v="14"/>
    <n v="3126"/>
    <n v="1534"/>
    <n v="-1.6436261379999999"/>
    <n v="-0.59488462399999997"/>
    <n v="-2.2385107620000002"/>
    <n v="-5.809312867"/>
    <n v="0.29092293299999999"/>
    <n v="-5.5183899350000001"/>
    <n v="-2.5561407759999999"/>
    <n v="-0.40942984900000001"/>
    <n v="-2.9655706249999998"/>
    <n v="-0.168216645"/>
    <n v="-0.168216645"/>
    <n v="0"/>
    <n v="-2.7799878059999998"/>
    <n v="-1.076356968"/>
    <n v="-3.8563447740000001"/>
    <n v="-0.29012564800000001"/>
  </r>
  <r>
    <s v="Jeff Green"/>
    <s v="greenje02"/>
    <x v="1"/>
    <s v="PO"/>
    <x v="10"/>
    <n v="1023"/>
    <n v="523"/>
    <n v="-0.38819925700000002"/>
    <n v="-0.95963818700000003"/>
    <n v="-1.347837443"/>
    <n v="-4.7711804459999998"/>
    <n v="3.34553674"/>
    <n v="-1.425643706"/>
    <n v="-1.399172039"/>
    <n v="-9.2535660000000006E-2"/>
    <n v="-1.491707699"/>
    <n v="0.34370081800000002"/>
    <n v="0"/>
    <n v="0.34370081800000002"/>
    <n v="-0.57199698899999996"/>
    <n v="-0.95661799400000003"/>
    <n v="-1.528614983"/>
    <n v="-0.72799023600000001"/>
  </r>
  <r>
    <s v="Jeff Green"/>
    <s v="greenje02"/>
    <x v="1"/>
    <s v="RS"/>
    <x v="10"/>
    <n v="3810"/>
    <n v="1828"/>
    <n v="-0.24432653200000001"/>
    <n v="-0.90735414700000006"/>
    <n v="-1.151680679"/>
    <n v="-1.4693469649999999"/>
    <n v="4.2604292739999998"/>
    <n v="2.7910823090000001"/>
    <n v="-0.56758752099999998"/>
    <n v="0.17012363999999999"/>
    <n v="-0.39746388100000002"/>
    <n v="2.1839149720000002"/>
    <n v="2.1839149720000002"/>
    <n v="0"/>
    <n v="-0.89875406199999996"/>
    <n v="-0.57674349499999999"/>
    <n v="-1.4754975560000001"/>
    <n v="-0.45968116799999997"/>
  </r>
  <r>
    <s v="Jeff Green"/>
    <s v="greenje02"/>
    <x v="2"/>
    <s v="RS"/>
    <x v="25"/>
    <n v="4474"/>
    <n v="2097"/>
    <n v="8.6396240000000003E-3"/>
    <n v="-0.62940026599999999"/>
    <n v="-0.62076064200000003"/>
    <n v="0.75435044799999995"/>
    <n v="-2.0869175150000001"/>
    <n v="-1.3325670679999999"/>
    <n v="0.157318915"/>
    <n v="-0.91058659200000003"/>
    <n v="-0.753267676"/>
    <n v="2.1315360569999999"/>
    <n v="2.1315360569999999"/>
    <n v="0"/>
    <n v="-0.222858528"/>
    <n v="-1.1656137929999999"/>
    <n v="-1.3884723210000001"/>
    <n v="-0.22644558100000001"/>
  </r>
  <r>
    <s v="Willie Green"/>
    <s v="greenwi01"/>
    <x v="3"/>
    <s v="PO"/>
    <x v="19"/>
    <n v="41"/>
    <n v="19"/>
    <n v="-4.453217145"/>
    <n v="-3.5363440310000001"/>
    <n v="-7.9895611750000004"/>
    <n v="-7.1767628019999998"/>
    <n v="1.1339788120000001"/>
    <n v="-6.0427839900000002"/>
    <n v="-5.4340832240000001"/>
    <n v="-2.7643361469999999"/>
    <n v="-8.198419371"/>
    <n v="-5.6223303000000002E-2"/>
    <n v="0"/>
    <n v="-5.6223303000000002E-2"/>
    <n v="-0.74143717099999995"/>
    <n v="-1.388771349"/>
    <n v="-2.13020852"/>
    <n v="2.9833877339999999"/>
  </r>
  <r>
    <s v="Willie Green"/>
    <s v="greenwi01"/>
    <x v="3"/>
    <s v="RS"/>
    <x v="19"/>
    <n v="1783"/>
    <n v="869"/>
    <n v="-2.8637792119999999"/>
    <n v="-1.387609015"/>
    <n v="-4.2513882279999997"/>
    <n v="-3.8682011279999999"/>
    <n v="2.759629817"/>
    <n v="-1.1085713109999999"/>
    <n v="-3.3242354829999998"/>
    <n v="-0.648690294"/>
    <n v="-3.9729257769999999"/>
    <n v="-0.54357825699999995"/>
    <n v="-0.54357825699999995"/>
    <n v="0"/>
    <n v="-2.5924892819999998"/>
    <n v="-0.69172688100000002"/>
    <n v="-3.284216164"/>
    <n v="0.24363206800000001"/>
  </r>
  <r>
    <s v="Willie Green"/>
    <s v="greenwi01"/>
    <x v="4"/>
    <s v="RS"/>
    <x v="14"/>
    <n v="1900"/>
    <n v="951"/>
    <n v="-2.4069514019999998"/>
    <n v="-0.24532203299999999"/>
    <n v="-2.6522734350000001"/>
    <n v="-5.4522441590000001"/>
    <n v="3.7632509299999999"/>
    <n v="-1.688993229"/>
    <n v="-3.133847979"/>
    <n v="0.61799821600000004"/>
    <n v="-2.5158497629999999"/>
    <n v="0.11361428699999999"/>
    <n v="0.11361428699999999"/>
    <n v="0"/>
    <n v="-3.117902425"/>
    <n v="-0.31429945799999998"/>
    <n v="-3.4322018829999998"/>
    <n v="3.836309E-3"/>
  </r>
  <r>
    <s v="Blake Griffin"/>
    <s v="griffbl01"/>
    <x v="3"/>
    <s v="PO"/>
    <x v="19"/>
    <n v="956"/>
    <n v="478"/>
    <n v="3.4768072490000002"/>
    <n v="1.2589935670000001"/>
    <n v="4.7358008160000002"/>
    <n v="4.0846039689999998"/>
    <n v="-1.4787789280000001"/>
    <n v="2.6058250410000001"/>
    <n v="3.6890148950000001"/>
    <n v="0.76926312799999996"/>
    <n v="4.4582780230000001"/>
    <n v="1.7890440400000001"/>
    <n v="0"/>
    <n v="1.7890440400000001"/>
    <n v="4.3778604129999996"/>
    <n v="1.0004134849999999"/>
    <n v="5.3782738979999998"/>
    <n v="-1.2289107690000001"/>
  </r>
  <r>
    <s v="Blake Griffin"/>
    <s v="griffbl01"/>
    <x v="3"/>
    <s v="RS"/>
    <x v="19"/>
    <n v="5783"/>
    <n v="2863"/>
    <n v="2.3946553920000002"/>
    <n v="3.2095561000000002E-2"/>
    <n v="2.426750953"/>
    <n v="4.5257346140000001"/>
    <n v="1.540938092"/>
    <n v="6.0666727060000003"/>
    <n v="2.8827396030000001"/>
    <n v="0.31898184699999999"/>
    <n v="3.20172145"/>
    <n v="8.7445547169999998"/>
    <n v="8.7445547169999998"/>
    <n v="0"/>
    <n v="3.2297946080000002"/>
    <n v="1.2851491509999999"/>
    <n v="4.5149437590000003"/>
    <n v="0.56111992099999997"/>
  </r>
  <r>
    <s v="Blake Griffin"/>
    <s v="griffbl01"/>
    <x v="4"/>
    <s v="PO"/>
    <x v="19"/>
    <n v="1158"/>
    <n v="557"/>
    <n v="4.0723293070000004"/>
    <n v="1.7890034319999999"/>
    <n v="5.8613327399999999"/>
    <n v="0.77422776400000004"/>
    <n v="10.382247120000001"/>
    <n v="11.156474879999999"/>
    <n v="3.5141180190000001"/>
    <n v="3.7007310410000001"/>
    <n v="7.2148490599999997"/>
    <n v="2.9526327819999998"/>
    <n v="0"/>
    <n v="2.9526327819999998"/>
    <n v="4.0256567859999999"/>
    <n v="3.1732159769999999"/>
    <n v="7.1988727629999998"/>
    <n v="1.057273364"/>
  </r>
  <r>
    <s v="Blake Griffin"/>
    <s v="griffbl01"/>
    <x v="4"/>
    <s v="RS"/>
    <x v="19"/>
    <n v="4705"/>
    <n v="2356"/>
    <n v="3.2283906600000001"/>
    <n v="-1.111210383"/>
    <n v="2.1171802770000001"/>
    <n v="3.5254581150000002"/>
    <n v="-1.3544391039999999"/>
    <n v="2.1710190109999998"/>
    <n v="3.2329844560000001"/>
    <n v="-1.2442143729999999"/>
    <n v="1.9887700829999999"/>
    <n v="5.7107213379999999"/>
    <n v="5.7107213379999999"/>
    <n v="0"/>
    <n v="3.306238526"/>
    <n v="-0.47478796600000001"/>
    <n v="2.8314505599999999"/>
    <n v="0.24531671499999999"/>
  </r>
  <r>
    <s v="Blake Griffin"/>
    <s v="griffbl01"/>
    <x v="5"/>
    <s v="PO"/>
    <x v="19"/>
    <n v="254"/>
    <n v="127"/>
    <n v="-2.2961011600000001"/>
    <n v="1.256357258"/>
    <n v="-1.0397439020000001"/>
    <n v="1.280880598"/>
    <n v="3.3640377240000001"/>
    <n v="4.6449183219999997"/>
    <n v="-1.7248597379999999"/>
    <n v="1.702871075"/>
    <n v="-2.1988661999999999E-2"/>
    <n v="0.18344692100000001"/>
    <n v="0"/>
    <n v="0.18344692100000001"/>
    <n v="-5.8586390699999997"/>
    <n v="0.74921492599999995"/>
    <n v="-5.1094241440000001"/>
    <n v="0.595222849"/>
  </r>
  <r>
    <s v="Blake Griffin"/>
    <s v="griffbl01"/>
    <x v="5"/>
    <s v="RS"/>
    <x v="19"/>
    <n v="2393"/>
    <n v="1170"/>
    <n v="1.3201894380000001"/>
    <n v="-0.292052586"/>
    <n v="1.028136852"/>
    <n v="-0.99962479400000004"/>
    <n v="2.2849414029999999"/>
    <n v="1.28531661"/>
    <n v="0.85868471000000002"/>
    <n v="0.18107651999999999"/>
    <n v="1.0397612300000001"/>
    <n v="2.266705371"/>
    <n v="2.266705371"/>
    <n v="0"/>
    <n v="0.35329812300000002"/>
    <n v="0.63090694199999997"/>
    <n v="0.98420506500000005"/>
    <n v="0.192981448"/>
  </r>
  <r>
    <s v="Blake Griffin"/>
    <s v="griffbl01"/>
    <x v="0"/>
    <s v="PO"/>
    <x v="19"/>
    <n v="185"/>
    <n v="99"/>
    <n v="-0.14489390499999999"/>
    <n v="6.5268123679999999"/>
    <n v="6.381918464"/>
    <n v="6.6823725019999998"/>
    <n v="5.854044408"/>
    <n v="12.53641691"/>
    <n v="1.2821319600000001"/>
    <n v="6.7874276010000001"/>
    <n v="8.0695595610000002"/>
    <n v="0.56173201699999997"/>
    <n v="0"/>
    <n v="0.56173201699999997"/>
    <n v="3.9932728800000001"/>
    <n v="3.6353949110000001"/>
    <n v="7.6286677919999999"/>
    <n v="-0.32559484"/>
  </r>
  <r>
    <s v="Blake Griffin"/>
    <s v="griffbl01"/>
    <x v="0"/>
    <s v="RS"/>
    <x v="19"/>
    <n v="4208"/>
    <n v="2076"/>
    <n v="4.4292362250000004"/>
    <n v="1.503282869"/>
    <n v="5.9325190939999999"/>
    <n v="4.884180905"/>
    <n v="0.66732867399999996"/>
    <n v="5.5515095790000002"/>
    <n v="4.694905404"/>
    <n v="1.4006842209999999"/>
    <n v="6.0955896249999997"/>
    <n v="9.4191307589999997"/>
    <n v="9.4191307589999997"/>
    <n v="0"/>
    <n v="4.6149010400000003"/>
    <n v="1.250462642"/>
    <n v="5.8653636819999999"/>
    <n v="0.52454793899999996"/>
  </r>
  <r>
    <s v="Blake Griffin"/>
    <s v="griffbl01"/>
    <x v="1"/>
    <s v="RS"/>
    <x v="27"/>
    <n v="1689"/>
    <n v="831"/>
    <n v="2.4502203850000002"/>
    <n v="0.20669521399999999"/>
    <n v="2.656915599"/>
    <n v="0.10001283399999999"/>
    <n v="2.001642221"/>
    <n v="2.1016550550000002"/>
    <n v="2.1402442929999999"/>
    <n v="0.58604860199999997"/>
    <n v="2.7262928949999998"/>
    <n v="2.3233087210000001"/>
    <n v="2.3233087210000001"/>
    <n v="0"/>
    <n v="2.1293622659999998"/>
    <n v="-5.2914728000000001E-2"/>
    <n v="2.076447538"/>
    <n v="6.3695287000000003E-2"/>
  </r>
  <r>
    <s v="Blake Griffin"/>
    <s v="griffbl01"/>
    <x v="1"/>
    <s v="RS"/>
    <x v="19"/>
    <n v="2355"/>
    <n v="1139"/>
    <n v="2.3151561869999999"/>
    <n v="-0.29047329199999999"/>
    <n v="2.0246828950000002"/>
    <n v="0.873272677"/>
    <n v="0.77103783999999997"/>
    <n v="1.6443105179999999"/>
    <n v="2.1587234099999999"/>
    <n v="-7.2623914999999997E-2"/>
    <n v="2.0860994960000001"/>
    <n v="2.8280786240000002"/>
    <n v="2.8280786240000002"/>
    <n v="0"/>
    <n v="3.025164841"/>
    <n v="0.139832242"/>
    <n v="3.1649970829999998"/>
    <n v="0.625994889"/>
  </r>
  <r>
    <s v="Blake Griffin"/>
    <s v="griffbl01"/>
    <x v="2"/>
    <s v="PO"/>
    <x v="27"/>
    <n v="124"/>
    <n v="58"/>
    <n v="9.9098558150000002"/>
    <n v="-0.27156290500000002"/>
    <n v="9.6382929100000005"/>
    <n v="13.72917605"/>
    <n v="5.3712761420000001"/>
    <n v="19.100452189999999"/>
    <n v="11.590088720000001"/>
    <n v="1.008765973"/>
    <n v="12.59885469"/>
    <n v="0.47462036299999999"/>
    <n v="0"/>
    <n v="0.47462036299999999"/>
    <n v="12.5702009"/>
    <n v="-0.25708457600000001"/>
    <n v="12.313116320000001"/>
    <n v="1.3114669160000001"/>
  </r>
  <r>
    <s v="Blake Griffin"/>
    <s v="griffbl01"/>
    <x v="2"/>
    <s v="RS"/>
    <x v="27"/>
    <n v="5388"/>
    <n v="2622"/>
    <n v="4.2924513150000001"/>
    <n v="0.62343682099999997"/>
    <n v="4.9158881360000004"/>
    <n v="1.342578125"/>
    <n v="-0.86679492800000002"/>
    <n v="0.47578319699999999"/>
    <n v="3.974967747"/>
    <n v="0.350320615"/>
    <n v="4.3252883620000002"/>
    <n v="9.5145357760000007"/>
    <n v="9.5145357760000007"/>
    <n v="0"/>
    <n v="3.6948729619999998"/>
    <n v="-0.28613270200000002"/>
    <n v="3.4087402600000001"/>
    <n v="0.53415767599999997"/>
  </r>
  <r>
    <s v="Jorge Gutierrez"/>
    <s v="gutiejo01"/>
    <x v="3"/>
    <s v="PO"/>
    <x v="5"/>
    <n v="7"/>
    <n v="3"/>
    <n v="13.680088059999999"/>
    <n v="-23.463816959999999"/>
    <n v="-9.7837289009999999"/>
    <n v="-33.15798393"/>
    <n v="-27.485818680000001"/>
    <n v="-60.643802610000002"/>
    <n v="4.726709262"/>
    <n v="-25.746401379999998"/>
    <n v="-21.019692119999998"/>
    <n v="-2.9155548E-2"/>
    <n v="0"/>
    <n v="-2.9155548E-2"/>
    <n v="-2.0101175019999999"/>
    <n v="-20.019041550000001"/>
    <n v="-22.029159060000001"/>
    <n v="1.013674755"/>
  </r>
  <r>
    <s v="Jorge Gutierrez"/>
    <s v="gutiejo01"/>
    <x v="3"/>
    <s v="RS"/>
    <x v="5"/>
    <n v="482"/>
    <n v="244"/>
    <n v="-1.7237090829999999"/>
    <n v="0.97963867800000004"/>
    <n v="-0.74407040499999999"/>
    <n v="-3.1957371239999999"/>
    <n v="-1.9728210770000001"/>
    <n v="-5.1685582009999997"/>
    <n v="-2.1488209810000001"/>
    <n v="0.44244837300000001"/>
    <n v="-1.7063726079999999"/>
    <n v="0.12984510899999999"/>
    <n v="0.12984510899999999"/>
    <n v="0"/>
    <n v="-2.607602408"/>
    <n v="0.63618955899999996"/>
    <n v="-1.971412849"/>
    <n v="-5.5231275000000003E-2"/>
  </r>
  <r>
    <s v="Jorge Gutierrez"/>
    <s v="gutiejo01"/>
    <x v="4"/>
    <s v="PO"/>
    <x v="11"/>
    <n v="20"/>
    <n v="12"/>
    <n v="-6.3325972259999999"/>
    <n v="-9.3042330000000006E-2"/>
    <n v="-6.4256395560000001"/>
    <n v="-21.043674930000002"/>
    <n v="-33.360711700000003"/>
    <n v="-54.404386629999998"/>
    <n v="-9.6602205419999994"/>
    <n v="-6.8841913940000001"/>
    <n v="-16.54441194"/>
    <n v="-8.4560479999999993E-2"/>
    <n v="0"/>
    <n v="-8.4560479999999993E-2"/>
    <n v="-9.8046951720000006"/>
    <n v="-4.8395360180000004"/>
    <n v="-14.644231189999999"/>
    <n v="-2.8170850760000001"/>
  </r>
  <r>
    <s v="Jorge Gutierrez"/>
    <s v="gutiejo01"/>
    <x v="4"/>
    <s v="RS"/>
    <x v="5"/>
    <n v="89"/>
    <n v="44"/>
    <n v="2.439196468"/>
    <n v="-9.19670831"/>
    <n v="-6.7575118410000004"/>
    <n v="-12.741929389999999"/>
    <n v="5.2424984889999999"/>
    <n v="-7.4994309039999996"/>
    <n v="-0.51674289600000001"/>
    <n v="-6.6797097550000002"/>
    <n v="-7.1964526510000004"/>
    <n v="-0.100189239"/>
    <n v="-0.100189239"/>
    <n v="0"/>
    <n v="-1.5699750480000001"/>
    <n v="-6.4503717729999996"/>
    <n v="-8.0203468210000004"/>
    <n v="0.35710358399999997"/>
  </r>
  <r>
    <s v="Jorge Gutierrez"/>
    <s v="gutiejo01"/>
    <x v="4"/>
    <s v="RS"/>
    <x v="11"/>
    <n v="263"/>
    <n v="131"/>
    <n v="-1.8442252139999999"/>
    <n v="3.6286008600000002"/>
    <n v="1.784375646"/>
    <n v="-2.8814125330000002"/>
    <n v="-2.1891227190000002"/>
    <n v="-5.070535252"/>
    <n v="-2.172824012"/>
    <n v="2.5866859469999999"/>
    <n v="0.41386193500000001"/>
    <n v="0.211538266"/>
    <n v="0.211538266"/>
    <n v="0"/>
    <n v="-2.5601544029999999"/>
    <n v="3.2181248899999999"/>
    <n v="0.65797048700000005"/>
    <n v="3.5261840000000003E-2"/>
  </r>
  <r>
    <s v="Jorge Gutierrez"/>
    <s v="gutiejo01"/>
    <x v="5"/>
    <s v="PO"/>
    <x v="12"/>
    <n v="25"/>
    <n v="12"/>
    <n v="-13.716102729999999"/>
    <n v="5.0242784870000001"/>
    <n v="-8.6918242419999991"/>
    <n v="-7.8333499809999996"/>
    <n v="-10.4373538"/>
    <n v="-18.270703780000002"/>
    <n v="-13.221550909999999"/>
    <n v="2.2590337919999999"/>
    <n v="-10.962517119999999"/>
    <n v="-5.1567676E-2"/>
    <n v="0"/>
    <n v="-5.1567676E-2"/>
    <n v="-12.41462492"/>
    <n v="-3.3237271740000001"/>
    <n v="-15.738352089999999"/>
    <n v="-0.53081383299999996"/>
  </r>
  <r>
    <s v="Jorge Gutierrez"/>
    <s v="gutiejo01"/>
    <x v="5"/>
    <s v="RS"/>
    <x v="12"/>
    <n v="134"/>
    <n v="63"/>
    <n v="0.67092959299999999"/>
    <n v="-0.85932808500000002"/>
    <n v="-0.188398492"/>
    <n v="2.956949958"/>
    <n v="-0.82159855299999995"/>
    <n v="2.1353514040000001"/>
    <n v="1.1520410480000001"/>
    <n v="-0.95766651599999997"/>
    <n v="0.19437453199999999"/>
    <n v="9.5241384999999998E-2"/>
    <n v="9.5241384999999998E-2"/>
    <n v="0"/>
    <n v="0.69030020599999997"/>
    <n v="-3.2323939269999999"/>
    <n v="-2.5420937210000001"/>
    <n v="0.62104244099999995"/>
  </r>
  <r>
    <s v="PJ Hairston"/>
    <s v="hairspj02"/>
    <x v="4"/>
    <s v="RS"/>
    <x v="12"/>
    <n v="1381"/>
    <n v="687"/>
    <n v="-0.42301706700000002"/>
    <n v="-0.25437520800000002"/>
    <n v="-0.67739227400000002"/>
    <n v="-0.40471027900000001"/>
    <n v="-2.730129013"/>
    <n v="-3.1348392920000001"/>
    <n v="-0.375095081"/>
    <n v="-0.79772422300000001"/>
    <n v="-1.1728193039999999"/>
    <n v="0.55543318399999997"/>
    <n v="0.55543318399999997"/>
    <n v="0"/>
    <n v="-0.77457225299999999"/>
    <n v="-1.22432758"/>
    <n v="-1.9988998330000001"/>
    <n v="0.454426212"/>
  </r>
  <r>
    <s v="PJ Hairston"/>
    <s v="hairspj02"/>
    <x v="5"/>
    <s v="PO"/>
    <x v="8"/>
    <n v="40"/>
    <n v="22"/>
    <n v="-11.11856504"/>
    <n v="1.7579961159999999"/>
    <n v="-9.3605689240000007"/>
    <n v="5.057070586"/>
    <n v="-1.6702393959999999"/>
    <n v="3.386831189"/>
    <n v="-8.3404979259999994"/>
    <n v="1.200590866"/>
    <n v="-7.1399070599999996"/>
    <n v="-5.0416158000000003E-2"/>
    <n v="0"/>
    <n v="-5.0416158000000003E-2"/>
    <n v="-5.0188982710000003"/>
    <n v="-0.82192705499999996"/>
    <n v="-5.840825326"/>
    <n v="-0.75446612899999999"/>
  </r>
  <r>
    <s v="PJ Hairston"/>
    <s v="hairspj02"/>
    <x v="5"/>
    <s v="RS"/>
    <x v="12"/>
    <n v="1890"/>
    <n v="938"/>
    <n v="-2.2123689729999998"/>
    <n v="-1.720573949"/>
    <n v="-3.9329429220000001"/>
    <n v="-1.7285808170000001"/>
    <n v="-3.0123863919999998"/>
    <n v="-4.7409672089999999"/>
    <n v="-2.2519843050000001"/>
    <n v="-2.1148214689999998"/>
    <n v="-4.3668057730000003"/>
    <n v="-0.77370946699999998"/>
    <n v="-0.77370946699999998"/>
    <n v="0"/>
    <n v="-1.6120329250000001"/>
    <n v="-1.211403354"/>
    <n v="-2.823436279"/>
    <n v="-5.2268949999999996E-3"/>
  </r>
  <r>
    <s v="PJ Hairston"/>
    <s v="hairspj02"/>
    <x v="5"/>
    <s v="RS"/>
    <x v="8"/>
    <n v="749"/>
    <n v="375"/>
    <n v="-3.8435148450000001"/>
    <n v="-3.0933880120000001"/>
    <n v="-6.9369028569999998"/>
    <n v="-2.2650500849999999"/>
    <n v="-2.6034984059999999"/>
    <n v="-4.8685484910000003"/>
    <n v="-3.740689878"/>
    <n v="-3.155807673"/>
    <n v="-6.8964975500000003"/>
    <n v="-0.79305369400000003"/>
    <n v="-0.79305369400000003"/>
    <n v="0"/>
    <n v="-4.1851166879999999"/>
    <n v="-2.9475561149999998"/>
    <n v="-7.1326728030000002"/>
    <n v="-3.3863869999999997E-2"/>
  </r>
  <r>
    <s v="Daniel Hamilton"/>
    <s v="hamilda02"/>
    <x v="1"/>
    <s v="RS"/>
    <x v="0"/>
    <n v="57"/>
    <n v="28"/>
    <n v="3.4695656719999999"/>
    <n v="-9.1060100580000007"/>
    <n v="-5.636444386"/>
    <n v="-13.75386501"/>
    <n v="0.95434396399999999"/>
    <n v="-12.79952104"/>
    <n v="6.2884370999999994E-2"/>
    <n v="-7.5734313149999997"/>
    <n v="-7.5105469439999997"/>
    <n v="-6.7764721999999999E-2"/>
    <n v="-6.7764721999999999E-2"/>
    <n v="0"/>
    <n v="1.7442799309999999"/>
    <n v="-7.5425122800000004"/>
    <n v="-5.7982323490000001"/>
    <n v="-0.35378269400000001"/>
  </r>
  <r>
    <s v="Daniel Hamilton"/>
    <s v="hamilda02"/>
    <x v="2"/>
    <s v="RS"/>
    <x v="7"/>
    <n v="445"/>
    <n v="204"/>
    <n v="-1.5652645700000001"/>
    <n v="-2.1791200000000001E-4"/>
    <n v="-1.565482482"/>
    <n v="-4.1940216430000001"/>
    <n v="3.3585684159999998"/>
    <n v="-0.83545322700000002"/>
    <n v="-2.172988524"/>
    <n v="0.76089804999999999"/>
    <n v="-1.412090474"/>
    <n v="0.13985318699999999"/>
    <n v="0.13985318699999999"/>
    <n v="0"/>
    <n v="-1.9947592240000001"/>
    <n v="-1.230716879"/>
    <n v="-3.2254761030000001"/>
    <n v="0.44094679399999998"/>
  </r>
  <r>
    <s v="Jordan Hamilton"/>
    <s v="hamiljo02"/>
    <x v="3"/>
    <s v="RS"/>
    <x v="26"/>
    <n v="737"/>
    <n v="349"/>
    <n v="-0.51589394600000005"/>
    <n v="-2.5186120399999998"/>
    <n v="-3.0345059860000001"/>
    <n v="-2.6885868980000001"/>
    <n v="0.24353443299999999"/>
    <n v="-2.4450524649999998"/>
    <n v="-1.0697855030000001"/>
    <n v="-2.119632636"/>
    <n v="-3.1894181389999998"/>
    <n v="-7.8625635999999999E-2"/>
    <n v="-7.8625635999999999E-2"/>
    <n v="0"/>
    <n v="-1.1682937170000001"/>
    <n v="-1.669593603"/>
    <n v="-2.8378873200000001"/>
    <n v="0.46942010000000001"/>
  </r>
  <r>
    <s v="Jordan Hamilton"/>
    <s v="hamiljo02"/>
    <x v="3"/>
    <s v="RS"/>
    <x v="16"/>
    <n v="1385"/>
    <n v="670"/>
    <n v="-0.26322603700000002"/>
    <n v="0.48150504399999999"/>
    <n v="0.218279007"/>
    <n v="-3.7148639650000002"/>
    <n v="-0.65448769100000004"/>
    <n v="-4.3693516560000001"/>
    <n v="-0.99265753800000001"/>
    <n v="0.2945237"/>
    <n v="-0.69813383799999995"/>
    <n v="0.70255173100000001"/>
    <n v="0.70255173100000001"/>
    <n v="0"/>
    <n v="-0.34492082000000002"/>
    <n v="-0.40390736999999999"/>
    <n v="-0.74882819"/>
    <n v="0.15782307100000001"/>
  </r>
  <r>
    <s v="Jordan Hamilton"/>
    <s v="hamiljo02"/>
    <x v="4"/>
    <s v="RS"/>
    <x v="19"/>
    <n v="254"/>
    <n v="122"/>
    <n v="-0.80196854900000003"/>
    <n v="-7.4788834780000002"/>
    <n v="-8.2808520269999999"/>
    <n v="-6.4276163310000003"/>
    <n v="-3.3662546500000001"/>
    <n v="-9.7938709809999995"/>
    <n v="-2.0233250809999999"/>
    <n v="-7.1004827580000001"/>
    <n v="-9.1238078399999996"/>
    <n v="-0.39899723199999998"/>
    <n v="-0.39899723199999998"/>
    <n v="0"/>
    <n v="-2.6360224560000001"/>
    <n v="-5.5011526059999998"/>
    <n v="-8.1371750620000007"/>
    <n v="0.54708343199999998"/>
  </r>
  <r>
    <s v="Jordan Hamilton"/>
    <s v="hamiljo02"/>
    <x v="5"/>
    <s v="RS"/>
    <x v="17"/>
    <n v="621"/>
    <n v="304"/>
    <n v="-1.5772261320000001"/>
    <n v="-3.6501856789999998"/>
    <n v="-5.2274118109999996"/>
    <n v="0.15948156999999999"/>
    <n v="-4.928824799"/>
    <n v="-4.7693432290000004"/>
    <n v="-1.2873195040000001"/>
    <n v="-4.0847445340000004"/>
    <n v="-5.3720640380000004"/>
    <n v="-0.40849419100000001"/>
    <n v="-0.40849419100000001"/>
    <n v="0"/>
    <n v="-1.188121822"/>
    <n v="-2.8184335969999998"/>
    <n v="-4.0065554189999997"/>
    <n v="0.43485895099999999"/>
  </r>
  <r>
    <s v="Justin Hamilton"/>
    <s v="hamilju01"/>
    <x v="3"/>
    <s v="RS"/>
    <x v="12"/>
    <n v="10"/>
    <n v="4"/>
    <n v="-8.8091594190000002"/>
    <n v="2.7460358789999999"/>
    <n v="-6.0631235400000003"/>
    <n v="28.783909040000001"/>
    <n v="-27.09405709"/>
    <n v="1.689851945"/>
    <n v="-1.399841409"/>
    <n v="-3.2086396100000001"/>
    <n v="-4.6084810190000001"/>
    <n v="-4.1505099999999996E-3"/>
    <n v="-4.1505099999999996E-3"/>
    <n v="0"/>
    <n v="1.058032402"/>
    <n v="1.6526315789999999"/>
    <n v="2.7106639810000002"/>
    <n v="9.0463431290000003"/>
  </r>
  <r>
    <s v="Justin Hamilton"/>
    <s v="hamilju01"/>
    <x v="3"/>
    <s v="RS"/>
    <x v="9"/>
    <n v="132"/>
    <n v="68"/>
    <n v="-2.424827536"/>
    <n v="-2.8637446550000001"/>
    <n v="-5.2885721910000001"/>
    <n v="-6.8283179069999997"/>
    <n v="-8.9579566869999994"/>
    <n v="-15.78627459"/>
    <n v="-3.5160969780000002"/>
    <n v="-4.3087789509999999"/>
    <n v="-7.8248759290000001"/>
    <n v="-0.17713300000000001"/>
    <n v="-0.17713300000000001"/>
    <n v="0"/>
    <n v="-2.0290260259999999"/>
    <n v="-3.2531990949999998"/>
    <n v="-5.2822251209999997"/>
    <n v="0.581422314"/>
  </r>
  <r>
    <s v="Justin Hamilton"/>
    <s v="hamilju01"/>
    <x v="4"/>
    <s v="RS"/>
    <x v="13"/>
    <n v="850"/>
    <n v="423"/>
    <n v="-0.99474446900000002"/>
    <n v="-0.78884780899999996"/>
    <n v="-1.783592278"/>
    <n v="-3.541957289"/>
    <n v="-2.76800442"/>
    <n v="-6.3099617090000004"/>
    <n v="-1.551467935"/>
    <n v="-1.0974777769999999"/>
    <n v="-2.6489457120000002"/>
    <n v="2.1969658999999999E-2"/>
    <n v="2.1969658999999999E-2"/>
    <n v="0"/>
    <n v="-1.9461327589999999"/>
    <n v="-0.70852942200000002"/>
    <n v="-2.654662181"/>
    <n v="0.70646261399999999"/>
  </r>
  <r>
    <s v="Justin Hamilton"/>
    <s v="hamilju01"/>
    <x v="4"/>
    <s v="RS"/>
    <x v="9"/>
    <n v="541"/>
    <n v="289"/>
    <n v="-1.8826803249999999"/>
    <n v="4.1986698069999999"/>
    <n v="2.315989482"/>
    <n v="-6.8249711230000001"/>
    <n v="-0.60739396800000001"/>
    <n v="-7.4323650920000004"/>
    <n v="-3.0338758029999999"/>
    <n v="3.4822212299999999"/>
    <n v="0.44834542700000002"/>
    <n v="0.46792514800000001"/>
    <n v="0.46792514800000001"/>
    <n v="0"/>
    <n v="-2.680080018"/>
    <n v="1.651672287"/>
    <n v="-1.028407732"/>
    <n v="-0.74501960700000003"/>
  </r>
  <r>
    <s v="Justin Hamilton"/>
    <s v="hamilju01"/>
    <x v="0"/>
    <s v="RS"/>
    <x v="5"/>
    <n v="2534"/>
    <n v="1177"/>
    <n v="-1.923890675"/>
    <n v="0.74960664499999996"/>
    <n v="-1.1742840299999999"/>
    <n v="-4.1931973669999998"/>
    <n v="-1.878391828"/>
    <n v="-6.0715891949999996"/>
    <n v="-2.4661512249999999"/>
    <n v="0.29213653699999997"/>
    <n v="-2.1740146889999998"/>
    <n v="0.34681925000000002"/>
    <n v="0.34681925000000002"/>
    <n v="0"/>
    <n v="-2.7499648670000001"/>
    <n v="-0.694947129"/>
    <n v="-3.4449119960000001"/>
    <n v="0.26571792500000002"/>
  </r>
  <r>
    <s v="AJ Hammons"/>
    <s v="hammoaj01"/>
    <x v="0"/>
    <s v="RS"/>
    <x v="4"/>
    <n v="329"/>
    <n v="163"/>
    <n v="-6.9518382599999997"/>
    <n v="-3.9236895299999999"/>
    <n v="-10.87552779"/>
    <n v="-1.758884399"/>
    <n v="2.795691696"/>
    <n v="1.0368072960000001"/>
    <n v="-6.2257902380000001"/>
    <n v="-2.7533119899999998"/>
    <n v="-8.9791022280000004"/>
    <n v="-0.51563235100000004"/>
    <n v="-0.51563235100000004"/>
    <n v="0"/>
    <n v="-6.8691650019999999"/>
    <n v="-3.507816805"/>
    <n v="-10.37698181"/>
    <n v="-0.45368965500000002"/>
  </r>
  <r>
    <s v="Dusty Hannahs"/>
    <s v="hannadu01"/>
    <x v="2"/>
    <s v="RS"/>
    <x v="8"/>
    <n v="57"/>
    <n v="26"/>
    <n v="-10.553388529999999"/>
    <n v="-0.91363912700000005"/>
    <n v="-11.467027659999999"/>
    <n v="-14.576316200000001"/>
    <n v="-3.5130287149999999"/>
    <n v="-18.089344919999998"/>
    <n v="-11.917569159999999"/>
    <n v="-1.454210443"/>
    <n v="-13.371779610000001"/>
    <n v="-0.13866556999999999"/>
    <n v="-0.13866556999999999"/>
    <n v="0"/>
    <n v="-10.80890497"/>
    <n v="-2.5015195069999998"/>
    <n v="-13.310424469999999"/>
    <n v="-1.616193454"/>
  </r>
  <r>
    <s v="Tyler Hansbrough"/>
    <s v="hansbty01"/>
    <x v="3"/>
    <s v="PO"/>
    <x v="1"/>
    <n v="57"/>
    <n v="29"/>
    <n v="-3.1855901879999999"/>
    <n v="-9.9162850690000006"/>
    <n v="-13.10187526"/>
    <n v="-2.1114902889999998"/>
    <n v="10.520266080000001"/>
    <n v="8.40877579"/>
    <n v="-3.0672785230000001"/>
    <n v="-6.2570382320000002"/>
    <n v="-9.3243167549999999"/>
    <n v="-0.102240233"/>
    <n v="0"/>
    <n v="-0.102240233"/>
    <n v="-5.4953656039999998"/>
    <n v="-5.5783062780000003"/>
    <n v="-11.073671879999999"/>
    <n v="1.7738001240000001"/>
  </r>
  <r>
    <s v="Tyler Hansbrough"/>
    <s v="hansbty01"/>
    <x v="3"/>
    <s v="RS"/>
    <x v="1"/>
    <n v="1930"/>
    <n v="978"/>
    <n v="-1.2653531000000001E-2"/>
    <n v="-0.40900829"/>
    <n v="-0.42166182099999999"/>
    <n v="-3.4752461710000002"/>
    <n v="0.26715513800000001"/>
    <n v="-3.2080910330000001"/>
    <n v="-0.77159576699999999"/>
    <n v="-0.30489697399999999"/>
    <n v="-1.0764927419999999"/>
    <n v="0.83591405299999999"/>
    <n v="0.83591405299999999"/>
    <n v="0"/>
    <n v="-1.0687048589999999"/>
    <n v="-0.27053997000000002"/>
    <n v="-1.3392448290000001"/>
    <n v="0.100477898"/>
  </r>
  <r>
    <s v="Tyler Hansbrough"/>
    <s v="hansbty01"/>
    <x v="4"/>
    <s v="PO"/>
    <x v="1"/>
    <n v="93"/>
    <n v="48"/>
    <n v="-3.9318287220000001"/>
    <n v="7.4311349939999998"/>
    <n v="3.4993062730000002"/>
    <n v="-7.808077151"/>
    <n v="8.9470003449999993"/>
    <n v="1.138923194"/>
    <n v="-5.01651925"/>
    <n v="8.3164778409999993"/>
    <n v="3.2999585910000002"/>
    <n v="0.15324448900000001"/>
    <n v="0"/>
    <n v="0.15324448900000001"/>
    <n v="-4.8981952240000002"/>
    <n v="5.7501589930000003"/>
    <n v="0.85196376900000004"/>
    <n v="0.27598677700000002"/>
  </r>
  <r>
    <s v="Tyler Hansbrough"/>
    <s v="hansbty01"/>
    <x v="4"/>
    <s v="RS"/>
    <x v="1"/>
    <n v="2066"/>
    <n v="1058"/>
    <n v="0.29265778999999997"/>
    <n v="0.43101192799999999"/>
    <n v="0.72366971800000002"/>
    <n v="3.371790957"/>
    <n v="-0.22703395700000001"/>
    <n v="3.1447569999999998"/>
    <n v="0.91071209799999997"/>
    <n v="0.35125136800000001"/>
    <n v="1.2619634669999999"/>
    <n v="2.1535919489999999"/>
    <n v="2.1535919489999999"/>
    <n v="0"/>
    <n v="3.5201615999999998E-2"/>
    <n v="0.15371143700000001"/>
    <n v="0.188913053"/>
    <n v="-0.53279100199999996"/>
  </r>
  <r>
    <s v="Tyler Hansbrough"/>
    <s v="hansbty01"/>
    <x v="5"/>
    <s v="PO"/>
    <x v="12"/>
    <n v="12"/>
    <n v="6"/>
    <n v="-6.1266851109999996"/>
    <n v="-8.3674644039999997"/>
    <n v="-14.49414951"/>
    <n v="-5.5250789930000002"/>
    <n v="-22.080741840000002"/>
    <n v="-27.605820829999999"/>
    <n v="-6.192387987"/>
    <n v="-11.6423079"/>
    <n v="-17.834695880000002"/>
    <n v="-4.5221030000000002E-2"/>
    <n v="0"/>
    <n v="-4.5221030000000002E-2"/>
    <n v="-7.3099116449999997"/>
    <n v="-13.117656070000001"/>
    <n v="-20.427567710000002"/>
    <n v="-4.8012177869999997"/>
  </r>
  <r>
    <s v="Tyler Hansbrough"/>
    <s v="hansbty01"/>
    <x v="5"/>
    <s v="RS"/>
    <x v="12"/>
    <n v="703"/>
    <n v="343"/>
    <n v="-2.2903894610000002"/>
    <n v="-4.0078819040000004"/>
    <n v="-6.2982713659999998"/>
    <n v="-2.0833273600000002"/>
    <n v="-3.7537330299999998"/>
    <n v="-5.8370603900000004"/>
    <n v="-2.3959823189999998"/>
    <n v="-4.2252289010000004"/>
    <n v="-6.6212112210000003"/>
    <n v="-0.67813561600000005"/>
    <n v="-0.67813561600000005"/>
    <n v="0"/>
    <n v="-2.9517394280000002"/>
    <n v="-2.826010482"/>
    <n v="-5.7777499099999998"/>
    <n v="9.7942486999999995E-2"/>
  </r>
  <r>
    <s v="Tim Hardaway Jr."/>
    <s v="hardati02"/>
    <x v="3"/>
    <s v="RS"/>
    <x v="3"/>
    <n v="3691"/>
    <n v="1875"/>
    <n v="1.0120508960000001"/>
    <n v="-5.5781436299999996"/>
    <n v="-4.5660927329999996"/>
    <n v="-4.1027142230000004"/>
    <n v="-3.9453302720000001"/>
    <n v="-8.0480444940000009"/>
    <n v="-6.8714509999999998E-3"/>
    <n v="-5.5479667409999998"/>
    <n v="-5.5548381920000001"/>
    <n v="-2.6886062279999998"/>
    <n v="-2.6886062279999998"/>
    <n v="0"/>
    <n v="-1.3802827E-2"/>
    <n v="-4.5926811570000003"/>
    <n v="-4.6064839830000004"/>
    <n v="0.19402952500000001"/>
  </r>
  <r>
    <s v="Tim Hardaway Jr."/>
    <s v="hardati02"/>
    <x v="4"/>
    <s v="RS"/>
    <x v="3"/>
    <n v="3293"/>
    <n v="1681"/>
    <n v="0.574124258"/>
    <n v="-4.2491600619999996"/>
    <n v="-3.6750358040000002"/>
    <n v="-0.98476625100000004"/>
    <n v="-2.8117665060000001"/>
    <n v="-3.7965327580000001"/>
    <n v="0.39818192400000002"/>
    <n v="-4.1404926580000003"/>
    <n v="-3.7423107340000001"/>
    <n v="-0.848563136"/>
    <n v="-0.848563136"/>
    <n v="0"/>
    <n v="4.4279396999999998E-2"/>
    <n v="-4.4650171629999997"/>
    <n v="-4.4207377650000002"/>
    <n v="-0.28038660700000001"/>
  </r>
  <r>
    <s v="Tim Hardaway Jr."/>
    <s v="hardati02"/>
    <x v="5"/>
    <s v="PO"/>
    <x v="7"/>
    <n v="171"/>
    <n v="87"/>
    <n v="-3.5817668569999999"/>
    <n v="-6.2338244679999999"/>
    <n v="-9.8155913259999998"/>
    <n v="-5.9014846250000002"/>
    <n v="2.5619875580000002"/>
    <n v="-3.3394970659999998"/>
    <n v="-4.3174632109999997"/>
    <n v="-4.7891288989999996"/>
    <n v="-9.1065921099999994"/>
    <n v="-0.28902305299999997"/>
    <n v="0"/>
    <n v="-0.28902305299999997"/>
    <n v="-2.1649563820000002"/>
    <n v="-7.7795313100000003"/>
    <n v="-9.9444876919999992"/>
    <n v="-0.64640195499999997"/>
  </r>
  <r>
    <s v="Tim Hardaway Jr."/>
    <s v="hardati02"/>
    <x v="5"/>
    <s v="RS"/>
    <x v="7"/>
    <n v="1774"/>
    <n v="864"/>
    <n v="0.43421222399999998"/>
    <n v="1.4721876810000001"/>
    <n v="1.906399905"/>
    <n v="1.502655012"/>
    <n v="2.0252930789999999"/>
    <n v="3.5279480909999998"/>
    <n v="0.69658666800000002"/>
    <n v="1.6132019099999999"/>
    <n v="2.309788578"/>
    <n v="2.225727172"/>
    <n v="2.225727172"/>
    <n v="0"/>
    <n v="0.45878256899999997"/>
    <n v="0.62987962500000005"/>
    <n v="1.0886621949999999"/>
    <n v="-0.20556300799999999"/>
  </r>
  <r>
    <s v="Tim Hardaway Jr."/>
    <s v="hardati02"/>
    <x v="0"/>
    <s v="PO"/>
    <x v="7"/>
    <n v="411"/>
    <n v="200"/>
    <n v="-3.8270478309999998"/>
    <n v="-7.1180803719999997"/>
    <n v="-10.945128199999999"/>
    <n v="-8.3262293270000001"/>
    <n v="1.720393721"/>
    <n v="-6.6058356060000003"/>
    <n v="-4.9728397229999999"/>
    <n v="-5.7759805870000003"/>
    <n v="-10.748820309999999"/>
    <n v="-0.844788337"/>
    <n v="0"/>
    <n v="-0.844788337"/>
    <n v="-6.1125987799999999"/>
    <n v="-3.8834390669999999"/>
    <n v="-9.9960378460000001"/>
    <n v="0.34336452299999998"/>
  </r>
  <r>
    <s v="Tim Hardaway Jr."/>
    <s v="hardati02"/>
    <x v="0"/>
    <s v="RS"/>
    <x v="7"/>
    <n v="4482"/>
    <n v="2154"/>
    <n v="1.8687012119999999"/>
    <n v="-1.0519338659999999"/>
    <n v="0.81676734600000001"/>
    <n v="3.5075644619999999"/>
    <n v="1.178526942"/>
    <n v="4.6860914039999999"/>
    <n v="2.3964067409999998"/>
    <n v="-0.68423763699999995"/>
    <n v="1.712169104"/>
    <n v="4.9320311209999996"/>
    <n v="4.9320311209999996"/>
    <n v="0"/>
    <n v="1.5453651829999999"/>
    <n v="-0.97416729000000002"/>
    <n v="0.57119789200000004"/>
    <n v="0.56483728099999997"/>
  </r>
  <r>
    <s v="Tim Hardaway Jr."/>
    <s v="hardati02"/>
    <x v="1"/>
    <s v="RS"/>
    <x v="3"/>
    <n v="3893"/>
    <n v="1885"/>
    <n v="1.883098231"/>
    <n v="6.732427E-3"/>
    <n v="1.889830659"/>
    <n v="1.7371181929999999"/>
    <n v="-0.199958411"/>
    <n v="1.5371597809999999"/>
    <n v="1.985154326"/>
    <n v="-8.0045700000000008E-3"/>
    <n v="1.977149756"/>
    <n v="4.5889894460000002"/>
    <n v="4.5889894460000002"/>
    <n v="0"/>
    <n v="2.1567470809999998"/>
    <n v="9.2704052999999995E-2"/>
    <n v="2.249451133"/>
    <n v="0.93304310499999998"/>
  </r>
  <r>
    <s v="Tim Hardaway Jr."/>
    <s v="hardati02"/>
    <x v="2"/>
    <s v="RS"/>
    <x v="3"/>
    <n v="3173"/>
    <n v="1499"/>
    <n v="1.696609585"/>
    <n v="-0.48101712099999999"/>
    <n v="1.215592464"/>
    <n v="0.75635737400000003"/>
    <n v="-2.3040620789999999"/>
    <n v="-1.5477047049999999"/>
    <n v="1.7145231759999999"/>
    <n v="-0.845813916"/>
    <n v="0.86870925899999996"/>
    <n v="2.785554071"/>
    <n v="2.785554071"/>
    <n v="0"/>
    <n v="1.7207354779999999"/>
    <n v="-0.89293547100000004"/>
    <n v="0.827800007"/>
    <n v="0.66291825900000001"/>
  </r>
  <r>
    <s v="Tim Hardaway Jr."/>
    <s v="hardati02"/>
    <x v="2"/>
    <s v="RS"/>
    <x v="4"/>
    <n v="1155"/>
    <n v="558"/>
    <n v="-0.20634149700000001"/>
    <n v="0.279768605"/>
    <n v="7.3427108000000005E-2"/>
    <n v="-0.191842652"/>
    <n v="-2.544471873"/>
    <n v="-2.7363145250000001"/>
    <n v="-0.17864456400000001"/>
    <n v="-0.28678758500000001"/>
    <n v="-0.46543214900000002"/>
    <n v="0.65175317600000005"/>
    <n v="0.65175317600000005"/>
    <n v="0"/>
    <n v="0.383286397"/>
    <n v="-0.24633745100000001"/>
    <n v="0.13694894599999999"/>
    <n v="0.212461492"/>
  </r>
  <r>
    <s v="James Harden"/>
    <s v="hardeja01"/>
    <x v="3"/>
    <s v="PO"/>
    <x v="26"/>
    <n v="514"/>
    <n v="263"/>
    <n v="6.156129527"/>
    <n v="4.2963329659999996"/>
    <n v="10.45246249"/>
    <n v="14.13956934"/>
    <n v="-8.4073605039999997"/>
    <n v="5.7322088310000003"/>
    <n v="8.0437944679999998"/>
    <n v="1.921200716"/>
    <n v="9.9649951839999993"/>
    <n v="1.767286406"/>
    <n v="0"/>
    <n v="1.767286406"/>
    <n v="3.5462211140000002"/>
    <n v="3.5155610359999998"/>
    <n v="7.0617821510000001"/>
    <n v="0.40350319899999998"/>
  </r>
  <r>
    <s v="James Harden"/>
    <s v="hardeja01"/>
    <x v="3"/>
    <s v="RS"/>
    <x v="26"/>
    <n v="5655"/>
    <n v="2777"/>
    <n v="6.3529482210000001"/>
    <n v="-0.38853560999999998"/>
    <n v="5.9644126100000001"/>
    <n v="4.695490801"/>
    <n v="0.38888498700000002"/>
    <n v="5.084375788"/>
    <n v="6.3416573840000003"/>
    <n v="-0.27296225400000002"/>
    <n v="6.0686951310000001"/>
    <n v="12.6494538"/>
    <n v="12.6494538"/>
    <n v="0"/>
    <n v="6.0115166340000004"/>
    <n v="0.13290410699999999"/>
    <n v="6.1444207420000003"/>
    <n v="1.189115361"/>
  </r>
  <r>
    <s v="James Harden"/>
    <s v="hardeja01"/>
    <x v="4"/>
    <s v="PO"/>
    <x v="26"/>
    <n v="1378"/>
    <n v="636"/>
    <n v="8.1042229090000006"/>
    <n v="-1.335356212"/>
    <n v="6.7688666980000001"/>
    <n v="5.6153376110000002"/>
    <n v="-1.8878852049999999"/>
    <n v="3.7274524069999999"/>
    <n v="7.9991800690000003"/>
    <n v="-1.564680386"/>
    <n v="6.4344996830000003"/>
    <n v="3.1966722249999999"/>
    <n v="0"/>
    <n v="3.1966722249999999"/>
    <n v="6.2792892419999999"/>
    <n v="-1.0339381510000001"/>
    <n v="5.2453510909999999"/>
    <n v="3.8600283580000001"/>
  </r>
  <r>
    <s v="James Harden"/>
    <s v="hardeja01"/>
    <x v="4"/>
    <s v="RS"/>
    <x v="26"/>
    <n v="6062"/>
    <n v="2981"/>
    <n v="7.2858174560000002"/>
    <n v="0.58453747599999994"/>
    <n v="7.8703549319999997"/>
    <n v="6.9336312260000001"/>
    <n v="-1.891467384"/>
    <n v="5.0421638419999999"/>
    <n v="7.6789126239999996"/>
    <n v="6.7597139000000001E-2"/>
    <n v="7.7465097629999997"/>
    <n v="16.128532159999999"/>
    <n v="16.128532159999999"/>
    <n v="0"/>
    <n v="7.3267133160000002"/>
    <n v="0.72666045000000001"/>
    <n v="8.0533737670000001"/>
    <n v="0.98707732400000003"/>
  </r>
  <r>
    <s v="James Harden"/>
    <s v="hardeja01"/>
    <x v="5"/>
    <s v="PO"/>
    <x v="26"/>
    <n v="402"/>
    <n v="193"/>
    <n v="5.0774611170000004"/>
    <n v="-2.226130859"/>
    <n v="2.8513302569999999"/>
    <n v="-2.470266702"/>
    <n v="-1.465577957"/>
    <n v="-3.9358446580000002"/>
    <n v="3.9963603509999999"/>
    <n v="-2.2093140880000002"/>
    <n v="1.7870462629999999"/>
    <n v="0.47496039699999998"/>
    <n v="0"/>
    <n v="0.47496039699999998"/>
    <n v="2.905219958"/>
    <n v="0.53400412100000005"/>
    <n v="3.4392240780000001"/>
    <n v="2.929501315"/>
  </r>
  <r>
    <s v="James Harden"/>
    <s v="hardeja01"/>
    <x v="5"/>
    <s v="RS"/>
    <x v="26"/>
    <n v="6428"/>
    <n v="3125"/>
    <n v="5.800426968"/>
    <n v="-1.1257930679999999"/>
    <n v="4.6746338999999999"/>
    <n v="3.3011593530000001"/>
    <n v="1.5880414329999999"/>
    <n v="4.8892007849999999"/>
    <n v="5.6560001150000003"/>
    <n v="-0.60839643899999996"/>
    <n v="5.0476036759999996"/>
    <n v="12.603310219999999"/>
    <n v="12.603310219999999"/>
    <n v="0"/>
    <n v="6.3072311299999999"/>
    <n v="-0.29520942700000002"/>
    <n v="6.0120217040000004"/>
    <n v="1.343989777"/>
  </r>
  <r>
    <s v="James Harden"/>
    <s v="hardeja01"/>
    <x v="0"/>
    <s v="PO"/>
    <x v="26"/>
    <n v="824"/>
    <n v="407"/>
    <n v="5.4061223060000003"/>
    <n v="2.6648764950000001"/>
    <n v="8.0709988020000001"/>
    <n v="-7.5319362249999999"/>
    <n v="8.8688449479999996"/>
    <n v="1.3369087239999999"/>
    <n v="3.0128857440000001"/>
    <n v="4.0930923840000002"/>
    <n v="7.1059781280000003"/>
    <n v="2.1448471160000002"/>
    <n v="0"/>
    <n v="2.1448471160000002"/>
    <n v="4.7870363429999996"/>
    <n v="3.7442609039999999"/>
    <n v="8.5312972479999996"/>
    <n v="1.5584592559999999"/>
  </r>
  <r>
    <s v="James Harden"/>
    <s v="hardeja01"/>
    <x v="0"/>
    <s v="RS"/>
    <x v="26"/>
    <n v="6221"/>
    <n v="2947"/>
    <n v="8.5316923490000001"/>
    <n v="-0.55269890899999996"/>
    <n v="7.97899344"/>
    <n v="3.6622590970000002"/>
    <n v="-1.6798749900000001"/>
    <n v="1.9823841069999999"/>
    <n v="7.940983331"/>
    <n v="-0.82635192300000004"/>
    <n v="7.1146314080000002"/>
    <n v="15.19910181"/>
    <n v="15.19910181"/>
    <n v="0"/>
    <n v="8.7950822950000003"/>
    <n v="-0.98624722499999995"/>
    <n v="7.8088350699999998"/>
    <n v="2.4274099269999998"/>
  </r>
  <r>
    <s v="James Harden"/>
    <s v="hardeja01"/>
    <x v="1"/>
    <s v="PO"/>
    <x v="26"/>
    <n v="1242"/>
    <n v="621"/>
    <n v="6.8272971079999998"/>
    <n v="1.271647382"/>
    <n v="8.0989444899999992"/>
    <n v="6.5820577220000001"/>
    <n v="4.7086140289999996"/>
    <n v="11.29067175"/>
    <n v="7.1677603369999998"/>
    <n v="2.0129132699999999"/>
    <n v="9.1806736069999992"/>
    <n v="3.8781477739999999"/>
    <n v="0"/>
    <n v="3.8781477739999999"/>
    <n v="7.4306271009999998"/>
    <n v="3.8693225259999999"/>
    <n v="11.29994963"/>
    <n v="-0.51141688100000005"/>
  </r>
  <r>
    <s v="James Harden"/>
    <s v="hardeja01"/>
    <x v="1"/>
    <s v="RS"/>
    <x v="26"/>
    <n v="5224"/>
    <n v="2551"/>
    <n v="9.9998139930000001"/>
    <n v="1.4939347009999999"/>
    <n v="11.49374869"/>
    <n v="3.30722571"/>
    <n v="-0.41415866699999998"/>
    <n v="2.8930670429999998"/>
    <n v="9.1273697590000005"/>
    <n v="1.151305016"/>
    <n v="10.278674779999999"/>
    <n v="17.04801522"/>
    <n v="17.04801522"/>
    <n v="0"/>
    <n v="9.9107766450000003"/>
    <n v="1.0791841090000001"/>
    <n v="10.98996075"/>
    <n v="0.53193761100000003"/>
  </r>
  <r>
    <s v="James Harden"/>
    <s v="hardeja01"/>
    <x v="2"/>
    <s v="PO"/>
    <x v="26"/>
    <n v="871"/>
    <n v="424"/>
    <n v="6.9034642550000003"/>
    <n v="2.325552429"/>
    <n v="9.2290166839999994"/>
    <n v="9.4608754519999998"/>
    <n v="-2.873535951"/>
    <n v="6.5873395009999998"/>
    <n v="7.885547002"/>
    <n v="1.3366471360000001"/>
    <n v="9.2221941380000008"/>
    <n v="2.7334223350000002"/>
    <n v="0"/>
    <n v="2.7334223350000002"/>
    <n v="11.082665130000001"/>
    <n v="3.0113798709999999"/>
    <n v="14.094044999999999"/>
    <n v="2.31954086"/>
  </r>
  <r>
    <s v="James Harden"/>
    <s v="hardeja01"/>
    <x v="2"/>
    <s v="RS"/>
    <x v="26"/>
    <n v="5857"/>
    <n v="2867"/>
    <n v="10.41368889"/>
    <n v="1.713256399"/>
    <n v="12.12694529"/>
    <n v="4.7730965999999997"/>
    <n v="-1.6013851109999999"/>
    <n v="3.1717114890000002"/>
    <n v="9.8159560480000003"/>
    <n v="1.1213634800000001"/>
    <n v="10.93731953"/>
    <n v="20.057946080000001"/>
    <n v="20.057946080000001"/>
    <n v="0"/>
    <n v="10.86494476"/>
    <n v="1.4776198629999999"/>
    <n v="12.342564619999999"/>
    <n v="0.18788255200000001"/>
  </r>
  <r>
    <s v="Maurice Harkless"/>
    <s v="harklma01"/>
    <x v="3"/>
    <s v="RS"/>
    <x v="14"/>
    <n v="3879"/>
    <n v="1950"/>
    <n v="-1.357600672"/>
    <n v="0.84195905900000001"/>
    <n v="-0.515641613"/>
    <n v="-1.3942282500000001"/>
    <n v="-1.7715207610000001"/>
    <n v="-3.1657490109999999"/>
    <n v="-1.395810051"/>
    <n v="0.37376414200000002"/>
    <n v="-1.022045909"/>
    <n v="1.7182265990000001"/>
    <n v="1.7182265990000001"/>
    <n v="0"/>
    <n v="-2.154676587"/>
    <n v="0.56930915699999995"/>
    <n v="-1.5853674289999999"/>
    <n v="-5.0082306E-2"/>
  </r>
  <r>
    <s v="Maurice Harkless"/>
    <s v="harklma01"/>
    <x v="4"/>
    <s v="RS"/>
    <x v="14"/>
    <n v="1364"/>
    <n v="674"/>
    <n v="-2.7016858510000001"/>
    <n v="-0.72850844800000003"/>
    <n v="-3.4301942990000001"/>
    <n v="-3.343757498"/>
    <n v="2.9918873910000001"/>
    <n v="-0.35187010600000002"/>
    <n v="-2.9451820080000002"/>
    <n v="5.0694700000000002E-2"/>
    <n v="-2.894487308"/>
    <n v="-4.9790039000000001E-2"/>
    <n v="-4.9790039000000001E-2"/>
    <n v="0"/>
    <n v="-3.4133864759999999"/>
    <n v="-0.33192377200000001"/>
    <n v="-3.745310248"/>
    <n v="0.201677841"/>
  </r>
  <r>
    <s v="Maurice Harkless"/>
    <s v="harklma01"/>
    <x v="5"/>
    <s v="PO"/>
    <x v="15"/>
    <n v="558"/>
    <n v="272"/>
    <n v="0.549791323"/>
    <n v="4.107799462"/>
    <n v="4.657590785"/>
    <n v="-6.3116927690000004"/>
    <n v="4.8873491949999996"/>
    <n v="-1.4243435739999999"/>
    <n v="-0.91715495599999997"/>
    <n v="4.5263447599999997"/>
    <n v="3.6091898040000001"/>
    <n v="0.91846397899999999"/>
    <n v="0"/>
    <n v="0.91846397899999999"/>
    <n v="0.28512705399999999"/>
    <n v="4.2134948589999999"/>
    <n v="4.498621913"/>
    <n v="0.86683718300000001"/>
  </r>
  <r>
    <s v="Maurice Harkless"/>
    <s v="harklma01"/>
    <x v="5"/>
    <s v="RS"/>
    <x v="15"/>
    <n v="2992"/>
    <n v="1457"/>
    <n v="-0.56328398599999996"/>
    <n v="-1.0276037689999999"/>
    <n v="-1.590887755"/>
    <n v="0.77221938999999995"/>
    <n v="-0.87196580999999995"/>
    <n v="-9.9746420000000002E-2"/>
    <n v="-0.33670514099999999"/>
    <n v="-1.0449687830000001"/>
    <n v="-1.3816739250000001"/>
    <n v="1.015510605"/>
    <n v="1.015510605"/>
    <n v="0"/>
    <n v="-0.361696238"/>
    <n v="-1.5185709300000001"/>
    <n v="-1.880267168"/>
    <n v="-0.15851806900000001"/>
  </r>
  <r>
    <s v="Maurice Harkless"/>
    <s v="harklma01"/>
    <x v="0"/>
    <s v="PO"/>
    <x v="15"/>
    <n v="210"/>
    <n v="99"/>
    <n v="-1.394590695"/>
    <n v="2.101730211"/>
    <n v="0.70713951600000002"/>
    <n v="-2.5136647559999998"/>
    <n v="4.87374258"/>
    <n v="2.3600778240000002"/>
    <n v="-1.6933698450000001"/>
    <n v="2.8816280760000001"/>
    <n v="1.1882582310000001"/>
    <n v="0.20374652600000001"/>
    <n v="0"/>
    <n v="0.20374652600000001"/>
    <n v="1.5087765740000001"/>
    <n v="4.7522665100000001"/>
    <n v="6.2610430839999998"/>
    <n v="-0.66492048599999998"/>
  </r>
  <r>
    <s v="Maurice Harkless"/>
    <s v="harklma01"/>
    <x v="0"/>
    <s v="RS"/>
    <x v="15"/>
    <n v="4536"/>
    <n v="2223"/>
    <n v="-1.0366754579999999"/>
    <n v="0.47999937999999998"/>
    <n v="-0.55667607799999996"/>
    <n v="5.431712578"/>
    <n v="-0.80989407099999999"/>
    <n v="4.6218185070000004"/>
    <n v="0.24224535699999999"/>
    <n v="0.262742329"/>
    <n v="0.50498768599999999"/>
    <n v="3.6751619280000001"/>
    <n v="3.6751619280000001"/>
    <n v="0"/>
    <n v="3.8559593000000003E-2"/>
    <n v="0.59599218300000001"/>
    <n v="0.63455177699999998"/>
    <n v="-0.440071196"/>
  </r>
  <r>
    <s v="Maurice Harkless"/>
    <s v="harklma01"/>
    <x v="1"/>
    <s v="PO"/>
    <x v="15"/>
    <n v="103"/>
    <n v="53"/>
    <n v="1.3801497380000001"/>
    <n v="2.0070208190000001"/>
    <n v="3.3871705570000001"/>
    <n v="0.413227544"/>
    <n v="-1.404715323"/>
    <n v="-0.99148777899999996"/>
    <n v="1.2757426599999999"/>
    <n v="1.487080172"/>
    <n v="2.762822833"/>
    <n v="0.14987099300000001"/>
    <n v="0"/>
    <n v="0.14987099300000001"/>
    <n v="-0.51603143399999996"/>
    <n v="1.536381365"/>
    <n v="1.0203499309999999"/>
    <n v="-2.4577269570000002"/>
  </r>
  <r>
    <s v="Maurice Harkless"/>
    <s v="harklma01"/>
    <x v="1"/>
    <s v="RS"/>
    <x v="15"/>
    <n v="2599"/>
    <n v="1264"/>
    <n v="-0.59503233799999999"/>
    <n v="-0.178256147"/>
    <n v="-0.77328848500000003"/>
    <n v="-1.8090503060000001"/>
    <n v="-0.87161727300000003"/>
    <n v="-2.680667578"/>
    <n v="-0.87795798199999997"/>
    <n v="-0.36503085699999999"/>
    <n v="-1.24298884"/>
    <n v="0.96568934299999998"/>
    <n v="0.96568934299999998"/>
    <n v="0"/>
    <n v="-1.6130501960000001"/>
    <n v="-0.115723805"/>
    <n v="-1.7287740009999999"/>
    <n v="-0.62989608699999999"/>
  </r>
  <r>
    <s v="Maurice Harkless"/>
    <s v="harklma01"/>
    <x v="2"/>
    <s v="PO"/>
    <x v="15"/>
    <n v="808"/>
    <n v="388"/>
    <n v="1.012249406"/>
    <n v="0.77004597200000002"/>
    <n v="1.7822953779999999"/>
    <n v="0.38724898600000002"/>
    <n v="-1.104654276"/>
    <n v="-0.71740528999999997"/>
    <n v="0.90444407400000004"/>
    <n v="0.42841584199999999"/>
    <n v="1.3328599169999999"/>
    <n v="0.83408226799999996"/>
    <n v="0"/>
    <n v="0.83408226799999996"/>
    <n v="-6.7876811999999995E-2"/>
    <n v="1.2809976270000001"/>
    <n v="1.2131208149999999"/>
    <n v="5.9957561999999999E-2"/>
  </r>
  <r>
    <s v="Maurice Harkless"/>
    <s v="harklma01"/>
    <x v="2"/>
    <s v="RS"/>
    <x v="15"/>
    <n v="2997"/>
    <n v="1415"/>
    <n v="-0.54123454699999995"/>
    <n v="1.2175332560000001"/>
    <n v="0.676298709"/>
    <n v="0.45983770099999999"/>
    <n v="2.4322900509999998"/>
    <n v="2.8921277519999999"/>
    <n v="-0.391091625"/>
    <n v="1.5404365790000001"/>
    <n v="1.149344954"/>
    <n v="2.8135635899999998"/>
    <n v="2.8135635899999998"/>
    <n v="0"/>
    <n v="-0.43915619700000003"/>
    <n v="1.9257324119999999"/>
    <n v="1.4865762149999999"/>
    <n v="-5.4384335999999998E-2"/>
  </r>
  <r>
    <s v="Justin Harper"/>
    <s v="harpeju01"/>
    <x v="5"/>
    <s v="RS"/>
    <x v="27"/>
    <n v="70"/>
    <n v="35"/>
    <n v="-4.1453313300000003"/>
    <n v="-0.12858714600000001"/>
    <n v="-4.2739184760000004"/>
    <n v="-11.624183520000001"/>
    <n v="-19.988241200000001"/>
    <n v="-31.61242472"/>
    <n v="-5.9799819999999997"/>
    <n v="-4.3107488030000001"/>
    <n v="-10.2907308"/>
    <n v="-0.13601775199999999"/>
    <n v="-0.13601775199999999"/>
    <n v="0"/>
    <n v="-4.0619825609999998"/>
    <n v="-4.2517877449999997"/>
    <n v="-8.3137703070000004"/>
    <n v="0.98897582900000003"/>
  </r>
  <r>
    <s v="Justin Harper"/>
    <s v="harpeju01"/>
    <x v="0"/>
    <s v="RS"/>
    <x v="18"/>
    <n v="66"/>
    <n v="31"/>
    <n v="-9.6480079090000004"/>
    <n v="-3.380805772"/>
    <n v="-13.028813680000001"/>
    <n v="-2.8215191640000001"/>
    <n v="-7.2599260890000004"/>
    <n v="-10.08144525"/>
    <n v="-8.6883426969999995"/>
    <n v="-4.36099383"/>
    <n v="-13.04933653"/>
    <n v="-0.166095663"/>
    <n v="-0.166095663"/>
    <n v="0"/>
    <n v="-6.0838607700000003"/>
    <n v="-4.987300791"/>
    <n v="-11.07116156"/>
    <n v="1.926510422"/>
  </r>
  <r>
    <s v="Josh Harrellson"/>
    <s v="harrejo01"/>
    <x v="3"/>
    <s v="RS"/>
    <x v="27"/>
    <n v="649"/>
    <n v="317"/>
    <n v="0.51115500899999999"/>
    <n v="3.8160754400000001"/>
    <n v="4.327230449"/>
    <n v="-2.7049340669999999"/>
    <n v="4.9992193450000002"/>
    <n v="2.2942852789999999"/>
    <n v="-0.144549222"/>
    <n v="4.3672560770000004"/>
    <n v="4.2227068550000002"/>
    <n v="1.127996861"/>
    <n v="1.127996861"/>
    <n v="0"/>
    <n v="-0.65636351800000003"/>
    <n v="0.98190968300000003"/>
    <n v="0.325546165"/>
    <n v="2.3582777999999999E-2"/>
  </r>
  <r>
    <s v="Montrezl Harrell"/>
    <s v="harremo01"/>
    <x v="5"/>
    <s v="PO"/>
    <x v="26"/>
    <n v="26"/>
    <n v="12"/>
    <n v="-10.75730598"/>
    <n v="0.66087188500000005"/>
    <n v="-10.096434090000001"/>
    <n v="-17.006912639999999"/>
    <n v="0.55496326399999996"/>
    <n v="-16.451949379999999"/>
    <n v="-12.578703969999999"/>
    <n v="0.69129629000000004"/>
    <n v="-11.887407680000001"/>
    <n v="-5.8065136000000003E-2"/>
    <n v="0"/>
    <n v="-5.8065136000000003E-2"/>
    <n v="-13.95277493"/>
    <n v="0.105456439"/>
    <n v="-13.847318489999999"/>
    <n v="0.60638671399999999"/>
  </r>
  <r>
    <s v="Montrezl Harrell"/>
    <s v="harremo01"/>
    <x v="5"/>
    <s v="RS"/>
    <x v="26"/>
    <n v="805"/>
    <n v="379"/>
    <n v="-0.90317914700000002"/>
    <n v="-0.633591601"/>
    <n v="-1.5367707479999999"/>
    <n v="2.04131785"/>
    <n v="1.9979293629999999"/>
    <n v="4.0392472130000003"/>
    <n v="-0.37617677399999999"/>
    <n v="-9.1604715000000003E-2"/>
    <n v="-0.46778148800000002"/>
    <n v="0.44442183800000001"/>
    <n v="0.44442183800000001"/>
    <n v="0"/>
    <n v="-1.1023648909999999"/>
    <n v="-0.70650953100000002"/>
    <n v="-1.8088744219999999"/>
    <n v="0.69054405900000004"/>
  </r>
  <r>
    <s v="Montrezl Harrell"/>
    <s v="harremo01"/>
    <x v="0"/>
    <s v="PO"/>
    <x v="26"/>
    <n v="45"/>
    <n v="21"/>
    <n v="-4.6021817819999997"/>
    <n v="-9.7725476570000005"/>
    <n v="-14.374729439999999"/>
    <n v="-2.9628261359999999"/>
    <n v="4.9493894809999999"/>
    <n v="1.986563345"/>
    <n v="-4.6304811700000004"/>
    <n v="-7.4315062489999999"/>
    <n v="-12.061987419999999"/>
    <n v="-0.10436487999999999"/>
    <n v="0"/>
    <n v="-0.10436487999999999"/>
    <n v="-1.5553053699999999"/>
    <n v="-9.5728316539999998"/>
    <n v="-11.12813702"/>
    <n v="1.375687568"/>
  </r>
  <r>
    <s v="Montrezl Harrell"/>
    <s v="harremo01"/>
    <x v="0"/>
    <s v="RS"/>
    <x v="26"/>
    <n v="2251"/>
    <n v="1064"/>
    <n v="0.72901575200000002"/>
    <n v="-0.77560642700000004"/>
    <n v="-4.6590674999999998E-2"/>
    <n v="1.5179045149999999"/>
    <n v="-2.4582720290000002"/>
    <n v="-0.94036751299999999"/>
    <n v="0.84995147299999996"/>
    <n v="-1.1673331499999999"/>
    <n v="-0.317381678"/>
    <n v="1.3218767810000001"/>
    <n v="1.3218767810000001"/>
    <n v="0"/>
    <n v="0.88019799700000001"/>
    <n v="-1.0227996779999999"/>
    <n v="-0.14260168000000001"/>
    <n v="9.8280955000000003E-2"/>
  </r>
  <r>
    <s v="Montrezl Harrell"/>
    <s v="harremo01"/>
    <x v="1"/>
    <s v="RS"/>
    <x v="19"/>
    <n v="2758"/>
    <n v="1293"/>
    <n v="1.5832659630000001"/>
    <n v="-0.26532995300000001"/>
    <n v="1.3179360099999999"/>
    <n v="1.957834037"/>
    <n v="0.64544029300000005"/>
    <n v="2.6032743300000001"/>
    <n v="1.7486678440000001"/>
    <n v="-8.0554434999999994E-2"/>
    <n v="1.668113409"/>
    <n v="2.9207907240000002"/>
    <n v="2.9207907240000002"/>
    <n v="0"/>
    <n v="1.2508698579999999"/>
    <n v="-0.93910136899999996"/>
    <n v="0.31176848899999998"/>
    <n v="0.211411611"/>
  </r>
  <r>
    <s v="Montrezl Harrell"/>
    <s v="harremo01"/>
    <x v="2"/>
    <s v="PO"/>
    <x v="19"/>
    <n v="344"/>
    <n v="158"/>
    <n v="3.2620686409999999"/>
    <n v="-1.633548292"/>
    <n v="1.628520349"/>
    <n v="-5.7407517710000002"/>
    <n v="-15.515696780000001"/>
    <n v="-21.256448550000002"/>
    <n v="1.52318613"/>
    <n v="-4.5262343710000001"/>
    <n v="-3.0030482410000001"/>
    <n v="-2.0957271999999999E-2"/>
    <n v="0"/>
    <n v="-2.0957271999999999E-2"/>
    <n v="-0.35453983999999999"/>
    <n v="-4.0530184269999996"/>
    <n v="-4.4075582669999998"/>
    <n v="-0.38303811900000001"/>
  </r>
  <r>
    <s v="Montrezl Harrell"/>
    <s v="harremo01"/>
    <x v="2"/>
    <s v="RS"/>
    <x v="19"/>
    <n v="4680"/>
    <n v="2158"/>
    <n v="0.71121622500000004"/>
    <n v="1.4116821420000001"/>
    <n v="2.1228983669999999"/>
    <n v="1.3902928720000001"/>
    <n v="-0.12295552799999999"/>
    <n v="1.267337344"/>
    <n v="0.879970154"/>
    <n v="1.1653010210000001"/>
    <n v="2.0452711749999999"/>
    <n v="5.3112812700000003"/>
    <n v="5.3112812700000003"/>
    <n v="0"/>
    <n v="0.32717485400000001"/>
    <n v="1.1129174239999999"/>
    <n v="1.4400922780000001"/>
    <n v="0.61059649800000004"/>
  </r>
  <r>
    <s v="Aaron Harrison"/>
    <s v="harriaa01"/>
    <x v="5"/>
    <s v="PO"/>
    <x v="12"/>
    <n v="16"/>
    <n v="7"/>
    <n v="-5.0008804580000001"/>
    <n v="-11.65724601"/>
    <n v="-16.658126469999999"/>
    <n v="-10.47096252"/>
    <n v="-8.1950462809999998"/>
    <n v="-18.6660088"/>
    <n v="-6.2526305180000001"/>
    <n v="-11.50458203"/>
    <n v="-17.757212549999998"/>
    <n v="-5.5784528E-2"/>
    <n v="0"/>
    <n v="-5.5784528E-2"/>
    <n v="-6.1778511780000001"/>
    <n v="-12.96315397"/>
    <n v="-19.141005150000002"/>
    <n v="0.87219720300000003"/>
  </r>
  <r>
    <s v="Aaron Harrison"/>
    <s v="harriaa01"/>
    <x v="5"/>
    <s v="RS"/>
    <x v="12"/>
    <n v="206"/>
    <n v="93"/>
    <n v="-5.6521481079999996"/>
    <n v="0.83005220999999996"/>
    <n v="-4.8220958979999997"/>
    <n v="-5.3064738399999998"/>
    <n v="1.769104641"/>
    <n v="-3.537369199"/>
    <n v="-5.9550014219999996"/>
    <n v="1.031067132"/>
    <n v="-4.9239342910000001"/>
    <n v="-0.104434111"/>
    <n v="-0.104434111"/>
    <n v="0"/>
    <n v="-4.8730997260000004"/>
    <n v="-0.80519029600000003"/>
    <n v="-5.6782900219999997"/>
    <n v="1.216249344"/>
  </r>
  <r>
    <s v="Aaron Harrison"/>
    <s v="harriaa01"/>
    <x v="0"/>
    <s v="RS"/>
    <x v="12"/>
    <n v="34"/>
    <n v="17"/>
    <n v="-5.3324017340000003"/>
    <n v="-7.6797995600000002"/>
    <n v="-13.01220129"/>
    <n v="-16.747500110000001"/>
    <n v="3.4986662430000002"/>
    <n v="-13.24883386"/>
    <n v="-8.0622201249999996"/>
    <n v="-5.8238010009999996"/>
    <n v="-13.88602113"/>
    <n v="-9.4780752999999995E-2"/>
    <n v="-9.4780752999999995E-2"/>
    <n v="0"/>
    <n v="-6.1698553150000004"/>
    <n v="-5.4860286470000004"/>
    <n v="-11.655883960000001"/>
    <n v="-1.8345339839999999"/>
  </r>
  <r>
    <s v="Aaron Harrison"/>
    <s v="harriaa01"/>
    <x v="1"/>
    <s v="RS"/>
    <x v="4"/>
    <n v="480"/>
    <n v="233"/>
    <n v="-2.35415814"/>
    <n v="-3.0512147760000001"/>
    <n v="-5.4053729160000001"/>
    <n v="-4.5417560689999998"/>
    <n v="-5.4678617850000002"/>
    <n v="-10.00961785"/>
    <n v="-2.923254816"/>
    <n v="-3.7353368649999998"/>
    <n v="-6.658591682"/>
    <n v="-0.46463036899999999"/>
    <n v="-0.46463036899999999"/>
    <n v="0"/>
    <n v="-2.2714433239999998"/>
    <n v="-1.710354014"/>
    <n v="-3.9817973379999998"/>
    <n v="-2.0752549999999998E-3"/>
  </r>
  <r>
    <s v="Al Harrington"/>
    <s v="harrial01"/>
    <x v="3"/>
    <s v="PO"/>
    <x v="25"/>
    <n v="119"/>
    <n v="59"/>
    <n v="-6.6312478370000001"/>
    <n v="-0.26980636899999999"/>
    <n v="-6.9010542050000003"/>
    <n v="-14.163728259999999"/>
    <n v="1.998666933"/>
    <n v="-12.16506133"/>
    <n v="-8.6715687720000005"/>
    <n v="7.4308679000000002E-2"/>
    <n v="-8.5972600929999992"/>
    <n v="-0.18411854"/>
    <n v="0"/>
    <n v="-0.18411854"/>
    <n v="-2.3433273090000002"/>
    <n v="-2.3797445430000002"/>
    <n v="-4.7230718520000003"/>
    <n v="1.321882928"/>
  </r>
  <r>
    <s v="Al Harrington"/>
    <s v="harrial01"/>
    <x v="3"/>
    <s v="RS"/>
    <x v="25"/>
    <n v="1012"/>
    <n v="511"/>
    <n v="-1.879285466"/>
    <n v="-0.10557169499999999"/>
    <n v="-1.9848571610000001"/>
    <n v="0.444799273"/>
    <n v="-2.028383668"/>
    <n v="-1.5835843949999999"/>
    <n v="-1.5158294619999999"/>
    <n v="-0.54061621299999996"/>
    <n v="-2.0564456760000001"/>
    <n v="0.18173445599999999"/>
    <n v="0.18173445599999999"/>
    <n v="0"/>
    <n v="-1.8491470109999999"/>
    <n v="-1.407007401"/>
    <n v="-3.2561544119999999"/>
    <n v="0.486095055"/>
  </r>
  <r>
    <s v="Andrew Harrison"/>
    <s v="harrian01"/>
    <x v="0"/>
    <s v="PO"/>
    <x v="8"/>
    <n v="213"/>
    <n v="119"/>
    <n v="3.8034332360000001"/>
    <n v="-4.8416000889999999"/>
    <n v="-1.0381668529999999"/>
    <n v="-0.25375883199999999"/>
    <n v="-16.835430089999999"/>
    <n v="-17.089188920000002"/>
    <n v="3.1211352080000001"/>
    <n v="-7.5813429340000003"/>
    <n v="-4.4602077260000002"/>
    <n v="-0.104151955"/>
    <n v="0"/>
    <n v="-0.104151955"/>
    <n v="4.3741190330000004"/>
    <n v="-5.8707807189999999"/>
    <n v="-1.4966616859999999"/>
    <n v="-2.649473854"/>
  </r>
  <r>
    <s v="Andrew Harrison"/>
    <s v="harrian01"/>
    <x v="0"/>
    <s v="RS"/>
    <x v="8"/>
    <n v="2897"/>
    <n v="1474"/>
    <n v="-3.0116010850000001"/>
    <n v="-1.7644143670000001"/>
    <n v="-4.7760154520000002"/>
    <n v="-3.019511547"/>
    <n v="2.4703427769999999"/>
    <n v="-0.54916876999999997"/>
    <n v="-3.201711199"/>
    <n v="-1.021411354"/>
    <n v="-4.2231225520000004"/>
    <n v="-1.0957992350000001"/>
    <n v="-1.0957992350000001"/>
    <n v="0"/>
    <n v="-3.212460171"/>
    <n v="-0.38021606000000002"/>
    <n v="-3.592676231"/>
    <n v="-1.066067474"/>
  </r>
  <r>
    <s v="Andrew Harrison"/>
    <s v="harrian01"/>
    <x v="1"/>
    <s v="RS"/>
    <x v="8"/>
    <n v="2619"/>
    <n v="1326"/>
    <n v="-0.24197600499999999"/>
    <n v="-0.416834753"/>
    <n v="-0.65881075899999997"/>
    <n v="-1.363492739"/>
    <n v="-0.81002638699999996"/>
    <n v="-2.1735191270000001"/>
    <n v="-0.43107869900000001"/>
    <n v="-0.493297131"/>
    <n v="-0.92437583000000001"/>
    <n v="1.2226034240000001"/>
    <n v="1.2226034240000001"/>
    <n v="0"/>
    <n v="-1.1131958399999999"/>
    <n v="-0.211573915"/>
    <n v="-1.324769756"/>
    <n v="-1.0021260620000001"/>
  </r>
  <r>
    <s v="Andrew Harrison"/>
    <s v="harrian01"/>
    <x v="2"/>
    <s v="RS"/>
    <x v="17"/>
    <n v="78"/>
    <n v="38"/>
    <n v="3.0616459950000001"/>
    <n v="-6.4152656170000002"/>
    <n v="-3.3536196220000001"/>
    <n v="7.2357547750000002"/>
    <n v="-7.5896288289999996"/>
    <n v="-0.35387405399999999"/>
    <n v="4.1138981909999996"/>
    <n v="-7.0284680770000003"/>
    <n v="-2.9145698850000001"/>
    <n v="-3.190577E-3"/>
    <n v="-3.190577E-3"/>
    <n v="0"/>
    <n v="4.9068175949999997"/>
    <n v="-6.8227025269999997"/>
    <n v="-1.915884932"/>
    <n v="-1.204594E-3"/>
  </r>
  <r>
    <s v="Andrew Harrison"/>
    <s v="harrian01"/>
    <x v="2"/>
    <s v="RS"/>
    <x v="8"/>
    <n v="10"/>
    <n v="5"/>
    <n v="-6.3432281550000003"/>
    <n v="-12.66577247"/>
    <n v="-19.009000629999999"/>
    <n v="-21.930593699999999"/>
    <n v="0.54595064500000001"/>
    <n v="-21.384643059999998"/>
    <n v="-10.024616959999999"/>
    <n v="-10.87647711"/>
    <n v="-20.901094059999998"/>
    <n v="-4.5659563E-2"/>
    <n v="-4.5659563E-2"/>
    <n v="0"/>
    <n v="-9.8506441969999994"/>
    <n v="-11.956252879999999"/>
    <n v="-21.806897070000002"/>
    <n v="-1.4171702660000001"/>
  </r>
  <r>
    <s v="Andrew Harrison"/>
    <s v="harrian01"/>
    <x v="2"/>
    <s v="RS"/>
    <x v="10"/>
    <n v="293"/>
    <n v="144"/>
    <n v="-4.1848970129999996"/>
    <n v="-2.0813075990000001"/>
    <n v="-6.2662046130000002"/>
    <n v="-3.0308160399999999"/>
    <n v="4.565555636"/>
    <n v="1.5347395960000001"/>
    <n v="-4.1628704220000001"/>
    <n v="-0.68846229699999995"/>
    <n v="-4.8513327190000002"/>
    <n v="-0.153188769"/>
    <n v="-0.153188769"/>
    <n v="0"/>
    <n v="-3.895470381"/>
    <n v="-2.7007217E-2"/>
    <n v="-3.9224775969999999"/>
    <n v="-0.78795489500000004"/>
  </r>
  <r>
    <s v="Devin Harris"/>
    <s v="harride01"/>
    <x v="3"/>
    <s v="PO"/>
    <x v="4"/>
    <n v="354"/>
    <n v="176"/>
    <n v="3.5635928460000001"/>
    <n v="-1.0829161920000001"/>
    <n v="2.4806766539999998"/>
    <n v="1.5006554940000001"/>
    <n v="5.6963689640000004"/>
    <n v="7.1970244570000004"/>
    <n v="3.2790752950000002"/>
    <n v="0.22865434700000001"/>
    <n v="3.5077296420000001"/>
    <n v="0.57791195799999995"/>
    <n v="0"/>
    <n v="0.57791195799999995"/>
    <n v="5.6985539799999998"/>
    <n v="-0.102578154"/>
    <n v="5.5959758260000001"/>
    <n v="-0.26004696700000002"/>
  </r>
  <r>
    <s v="Devin Harris"/>
    <s v="harride01"/>
    <x v="3"/>
    <s v="RS"/>
    <x v="4"/>
    <n v="1644"/>
    <n v="818"/>
    <n v="2.0922553850000001"/>
    <n v="0.57922362500000002"/>
    <n v="2.6714790100000001"/>
    <n v="4.0317543139999996"/>
    <n v="1.61165852"/>
    <n v="5.6434128340000003"/>
    <n v="2.578664093"/>
    <n v="0.82031311200000001"/>
    <n v="3.3989772060000001"/>
    <n v="2.5549056800000001"/>
    <n v="2.5549056800000001"/>
    <n v="0"/>
    <n v="2.3727116779999999"/>
    <n v="-0.47316205"/>
    <n v="1.8995496279999999"/>
    <n v="-0.423489369"/>
  </r>
  <r>
    <s v="Devin Harris"/>
    <s v="harride01"/>
    <x v="4"/>
    <s v="PO"/>
    <x v="4"/>
    <n v="170"/>
    <n v="74"/>
    <n v="-1.979434213"/>
    <n v="0.60719610300000004"/>
    <n v="-1.3722381100000001"/>
    <n v="-8.6055593150000007"/>
    <n v="-5.5253307659999997"/>
    <n v="-14.13089008"/>
    <n v="-3.5394588919999999"/>
    <n v="-0.55468768300000004"/>
    <n v="-4.0941465749999999"/>
    <n v="-5.3165599000000001E-2"/>
    <n v="0"/>
    <n v="-5.3165599000000001E-2"/>
    <n v="-4.9423006520000001"/>
    <n v="-2.4001616779999999"/>
    <n v="-7.3424623310000001"/>
    <n v="1.523082228"/>
  </r>
  <r>
    <s v="Devin Harris"/>
    <s v="harride01"/>
    <x v="4"/>
    <s v="RS"/>
    <x v="4"/>
    <n v="3457"/>
    <n v="1685"/>
    <n v="2.4182587710000001"/>
    <n v="0.60462390799999999"/>
    <n v="3.0228826789999999"/>
    <n v="0.37008450900000001"/>
    <n v="-0.31923659599999998"/>
    <n v="5.0847914000000001E-2"/>
    <n v="2.1089047760000001"/>
    <n v="0.436885945"/>
    <n v="2.5457907209999999"/>
    <n v="4.5632191009999996"/>
    <n v="4.5632191009999996"/>
    <n v="0"/>
    <n v="2.1410601050000002"/>
    <n v="0.283585631"/>
    <n v="2.424645736"/>
    <n v="0.22109247800000001"/>
  </r>
  <r>
    <s v="Devin Harris"/>
    <s v="harride01"/>
    <x v="5"/>
    <s v="PO"/>
    <x v="4"/>
    <n v="234"/>
    <n v="121"/>
    <n v="1.760400121"/>
    <n v="-3.8819088019999999"/>
    <n v="-2.1215086809999999"/>
    <n v="9.7804771890000008"/>
    <n v="-4.0199708320000003"/>
    <n v="5.7605063569999997"/>
    <n v="3.588664187"/>
    <n v="-4.0381362870000004"/>
    <n v="-0.44947209999999999"/>
    <n v="0.145810618"/>
    <n v="0"/>
    <n v="0.145810618"/>
    <n v="1.3075791750000001"/>
    <n v="-4.0327481430000001"/>
    <n v="-2.7251689680000002"/>
    <n v="-0.43140906299999998"/>
  </r>
  <r>
    <s v="Devin Harris"/>
    <s v="harride01"/>
    <x v="5"/>
    <s v="RS"/>
    <x v="4"/>
    <n v="2668"/>
    <n v="1280"/>
    <n v="1.0522303820000001"/>
    <n v="8.1245444999999999E-2"/>
    <n v="1.133475827"/>
    <n v="-4.6384459920000003"/>
    <n v="1.069554788"/>
    <n v="-3.5688912030000002"/>
    <n v="-6.6616258999999997E-2"/>
    <n v="0.28511243400000003"/>
    <n v="0.21849617499999999"/>
    <n v="1.9593062000000001"/>
    <n v="1.9593062000000001"/>
    <n v="0"/>
    <n v="-1.0262944679999999"/>
    <n v="3.2024997999999999E-2"/>
    <n v="-0.99426946999999999"/>
    <n v="1.0439289030000001"/>
  </r>
  <r>
    <s v="Devin Harris"/>
    <s v="harride01"/>
    <x v="0"/>
    <s v="RS"/>
    <x v="4"/>
    <n v="2174"/>
    <n v="1087"/>
    <n v="1.842882892"/>
    <n v="-4.6601127999999999E-2"/>
    <n v="1.7962817639999999"/>
    <n v="8.4304352999999999E-2"/>
    <n v="2.2795654029999999"/>
    <n v="2.3638697560000002"/>
    <n v="1.6373140020000001"/>
    <n v="0.42538374099999998"/>
    <n v="2.0626977420000001"/>
    <n v="2.6775103119999999"/>
    <n v="2.6775103119999999"/>
    <n v="0"/>
    <n v="0.95942232999999999"/>
    <n v="-0.21060246099999999"/>
    <n v="0.74881987000000005"/>
    <n v="0.31050157499999997"/>
  </r>
  <r>
    <s v="Devin Harris"/>
    <s v="harride01"/>
    <x v="1"/>
    <s v="RS"/>
    <x v="16"/>
    <n v="1122"/>
    <n v="533"/>
    <n v="2.585617279"/>
    <n v="-3.9994750689999998"/>
    <n v="-1.4138577910000001"/>
    <n v="0.23064377"/>
    <n v="-2.4318251640000002"/>
    <n v="-2.2011813939999998"/>
    <n v="2.2087622609999999"/>
    <n v="-3.9120610820000001"/>
    <n v="-1.703298821"/>
    <n v="0.28521222000000002"/>
    <n v="0.28521222000000002"/>
    <n v="0"/>
    <n v="1.6429078930000001"/>
    <n v="-3.7590348960000002"/>
    <n v="-2.1161270029999999"/>
    <n v="0.20068846200000001"/>
  </r>
  <r>
    <s v="Devin Harris"/>
    <s v="harride01"/>
    <x v="1"/>
    <s v="RS"/>
    <x v="4"/>
    <n v="1672"/>
    <n v="807"/>
    <n v="0.79116569699999995"/>
    <n v="0.78698248599999998"/>
    <n v="1.5781481829999999"/>
    <n v="2.048924671"/>
    <n v="3.9254879640000002"/>
    <n v="5.9744126350000002"/>
    <n v="1.136236762"/>
    <n v="1.488119092"/>
    <n v="2.624355854"/>
    <n v="2.2316191120000002"/>
    <n v="2.2316191120000002"/>
    <n v="0"/>
    <n v="1.0977004770000001"/>
    <n v="1.1790967349999999"/>
    <n v="2.276797212"/>
    <n v="0.84403591700000002"/>
  </r>
  <r>
    <s v="Devin Harris"/>
    <s v="harride01"/>
    <x v="2"/>
    <s v="RS"/>
    <x v="4"/>
    <n v="2245"/>
    <n v="1071"/>
    <n v="0.25926107399999998"/>
    <n v="-1.1607880290000001"/>
    <n v="-0.90152695500000002"/>
    <n v="-1.4380578310000001"/>
    <n v="-2.1502014190000001"/>
    <n v="-3.5882592500000001"/>
    <n v="-7.1562155000000002E-2"/>
    <n v="-1.4414169080000001"/>
    <n v="-1.512979063"/>
    <n v="0.67761205599999996"/>
    <n v="0.67761205599999996"/>
    <n v="0"/>
    <n v="-0.52056598200000004"/>
    <n v="-1.2105655799999999"/>
    <n v="-1.7311315620000001"/>
    <n v="0.252376498"/>
  </r>
  <r>
    <s v="Elias Harris"/>
    <s v="harriel01"/>
    <x v="3"/>
    <s v="RS"/>
    <x v="29"/>
    <n v="25"/>
    <n v="11"/>
    <n v="-8.0302976210000008"/>
    <n v="5.9529500779999998"/>
    <n v="-2.0773475430000001"/>
    <n v="9.9989830400000006"/>
    <n v="-24.397227879999999"/>
    <n v="-14.39824484"/>
    <n v="-4.7214375310000003"/>
    <n v="0.144448206"/>
    <n v="-4.5769893240000004"/>
    <n v="-1.0306677E-2"/>
    <n v="-1.0306677E-2"/>
    <n v="0"/>
    <n v="-6.0674011989999999"/>
    <n v="-0.46895909299999999"/>
    <n v="-6.5363602930000004"/>
    <n v="0.49809830799999999"/>
  </r>
  <r>
    <s v="Gary Harris"/>
    <s v="harriga01"/>
    <x v="4"/>
    <s v="RS"/>
    <x v="16"/>
    <n v="1510"/>
    <n v="719"/>
    <n v="-4.7364325579999997"/>
    <n v="-1.5343518700000001"/>
    <n v="-6.2707844279999998"/>
    <n v="-5.1857655759999997"/>
    <n v="-0.97021812100000004"/>
    <n v="-6.1559836969999999"/>
    <n v="-5.1175400529999999"/>
    <n v="-1.4784569679999999"/>
    <n v="-6.5959970209999996"/>
    <n v="-1.42244405"/>
    <n v="-1.42244405"/>
    <n v="0"/>
    <n v="-4.3168902190000003"/>
    <n v="-1.2391983099999999"/>
    <n v="-5.5560885290000002"/>
    <n v="0.78860851399999998"/>
  </r>
  <r>
    <s v="Gary Harris"/>
    <s v="harriga01"/>
    <x v="5"/>
    <s v="RS"/>
    <x v="16"/>
    <n v="4958"/>
    <n v="2439"/>
    <n v="0.22411312899999999"/>
    <n v="-1.225749078"/>
    <n v="-1.001635949"/>
    <n v="1.179921298"/>
    <n v="-4.2741566759999996"/>
    <n v="-3.094235378"/>
    <n v="0.44293307900000001"/>
    <n v="-1.9069839989999999"/>
    <n v="-1.464050919"/>
    <n v="1.6045806380000001"/>
    <n v="1.6045806380000001"/>
    <n v="0"/>
    <n v="-2.8513897E-2"/>
    <n v="-1.236745846"/>
    <n v="-1.265259742"/>
    <n v="0.26708793800000002"/>
  </r>
  <r>
    <s v="Gary Harris"/>
    <s v="harriga01"/>
    <x v="0"/>
    <s v="RS"/>
    <x v="16"/>
    <n v="3712"/>
    <n v="1782"/>
    <n v="2.3788503400000001"/>
    <n v="-0.97947718299999997"/>
    <n v="1.399373158"/>
    <n v="5.8091033080000001"/>
    <n v="-4.2901509730000003"/>
    <n v="1.518952335"/>
    <n v="3.1830988169999999"/>
    <n v="-1.715139432"/>
    <n v="1.4679593849999999"/>
    <n v="3.8489399419999999"/>
    <n v="3.8489399419999999"/>
    <n v="0"/>
    <n v="2.9607163550000002"/>
    <n v="-1.791184589"/>
    <n v="1.169531766"/>
    <n v="0.359912434"/>
  </r>
  <r>
    <s v="Gary Harris"/>
    <s v="harriga01"/>
    <x v="1"/>
    <s v="RS"/>
    <x v="16"/>
    <n v="4724"/>
    <n v="2304"/>
    <n v="1.5136255300000001"/>
    <n v="0.58936868899999995"/>
    <n v="2.1029942199999998"/>
    <n v="0.91618773899999995"/>
    <n v="0.64812679900000003"/>
    <n v="1.5643145380000001"/>
    <n v="1.429616563"/>
    <n v="0.64767308499999998"/>
    <n v="2.0772896479999998"/>
    <n v="5.7154900949999998"/>
    <n v="5.7154900949999998"/>
    <n v="0"/>
    <n v="2.1199539170000001"/>
    <n v="0.65166001200000001"/>
    <n v="2.7716139289999999"/>
    <n v="0.71685337699999996"/>
  </r>
  <r>
    <s v="Gary Harris"/>
    <s v="harriga01"/>
    <x v="2"/>
    <s v="PO"/>
    <x v="16"/>
    <n v="1010"/>
    <n v="517"/>
    <n v="0.58357166100000002"/>
    <n v="-0.153262604"/>
    <n v="0.43030905699999999"/>
    <n v="-0.195598364"/>
    <n v="4.1534947520000003"/>
    <n v="3.957896388"/>
    <n v="0.41485470200000002"/>
    <n v="0.730661479"/>
    <n v="1.1455161810000001"/>
    <n v="1.0534388809999999"/>
    <n v="0"/>
    <n v="1.0534388809999999"/>
    <n v="-1.7642170129999999"/>
    <n v="1.2511261730000001"/>
    <n v="-0.51309084000000005"/>
    <n v="-0.59273541600000001"/>
  </r>
  <r>
    <s v="Gary Harris"/>
    <s v="harriga01"/>
    <x v="2"/>
    <s v="RS"/>
    <x v="16"/>
    <n v="3394"/>
    <n v="1639"/>
    <n v="-0.43415538100000001"/>
    <n v="-0.28438179699999999"/>
    <n v="-0.71853717800000005"/>
    <n v="-1.2440241889999999"/>
    <n v="3.4326950539999999"/>
    <n v="2.1886708650000002"/>
    <n v="-0.663990635"/>
    <n v="0.46204916099999999"/>
    <n v="-0.20194147400000001"/>
    <n v="2.1320655359999998"/>
    <n v="2.1320655359999998"/>
    <n v="0"/>
    <n v="-0.558058316"/>
    <n v="0.23701972599999999"/>
    <n v="-0.32103859000000001"/>
    <n v="6.3788424999999996E-2"/>
  </r>
  <r>
    <s v="Joe Harris"/>
    <s v="harrijo01"/>
    <x v="4"/>
    <s v="PO"/>
    <x v="10"/>
    <n v="34"/>
    <n v="16"/>
    <n v="-0.14417550700000001"/>
    <n v="-5.061670157"/>
    <n v="-5.2058456639999999"/>
    <n v="-25.9188115"/>
    <n v="-1.575361153"/>
    <n v="-27.494172649999999"/>
    <n v="-5.6294704600000003"/>
    <n v="-4.6981749329999998"/>
    <n v="-10.327645390000001"/>
    <n v="-6.4231474999999996E-2"/>
    <n v="0"/>
    <n v="-6.4231474999999996E-2"/>
    <n v="-2.1591181920000002"/>
    <n v="-5.9426384260000003"/>
    <n v="-8.1017566179999996"/>
    <n v="0.65606036599999995"/>
  </r>
  <r>
    <s v="Joe Harris"/>
    <s v="harrijo01"/>
    <x v="4"/>
    <s v="RS"/>
    <x v="10"/>
    <n v="989"/>
    <n v="493"/>
    <n v="-1.607841981"/>
    <n v="-5.1216341209999996"/>
    <n v="-6.7294761019999996"/>
    <n v="-3.3267104770000002"/>
    <n v="-4.75981772"/>
    <n v="-8.0865281969999998"/>
    <n v="-2.126946695"/>
    <n v="-5.3556648969999996"/>
    <n v="-7.4826115929999997"/>
    <n v="-1.1938486930000001"/>
    <n v="-1.1938486930000001"/>
    <n v="0"/>
    <n v="-1.7025673130000001"/>
    <n v="-5.2116634509999997"/>
    <n v="-6.914230764"/>
    <n v="0.27885157999999999"/>
  </r>
  <r>
    <s v="Joe Harris"/>
    <s v="harrijo01"/>
    <x v="5"/>
    <s v="RS"/>
    <x v="10"/>
    <n v="33"/>
    <n v="15"/>
    <n v="-2.2371406149999999"/>
    <n v="-20.101365120000001"/>
    <n v="-22.338505739999999"/>
    <n v="-7.1534076659999997"/>
    <n v="-37.472274939999998"/>
    <n v="-44.625682599999998"/>
    <n v="-3.4813426180000002"/>
    <n v="-25.04547895"/>
    <n v="-28.526821569999999"/>
    <n v="-0.20145939800000001"/>
    <n v="-0.20145939800000001"/>
    <n v="0"/>
    <n v="-2.5980650409999999"/>
    <n v="-17.846888759999999"/>
    <n v="-20.4449538"/>
    <n v="2.0750354"/>
  </r>
  <r>
    <s v="Joe Harris"/>
    <s v="harrijo01"/>
    <x v="0"/>
    <s v="RS"/>
    <x v="5"/>
    <n v="2481"/>
    <n v="1138"/>
    <n v="-1.5753682389999999"/>
    <n v="-1.389810175"/>
    <n v="-2.9651784139999999"/>
    <n v="-4.849006073"/>
    <n v="0.93193330200000002"/>
    <n v="-3.917072772"/>
    <n v="-2.3034406719999998"/>
    <n v="-0.95370729099999996"/>
    <n v="-3.257147963"/>
    <n v="-0.29727395299999998"/>
    <n v="-0.29727395299999998"/>
    <n v="0"/>
    <n v="-2.9439139239999998"/>
    <n v="-1.261098144"/>
    <n v="-4.2050120690000004"/>
    <n v="0.93941739199999996"/>
  </r>
  <r>
    <s v="Joe Harris"/>
    <s v="harrijo01"/>
    <x v="1"/>
    <s v="RS"/>
    <x v="5"/>
    <n v="4139"/>
    <n v="1975"/>
    <n v="1.262604064"/>
    <n v="-1.241649341"/>
    <n v="2.0954721999999999E-2"/>
    <n v="0.771103388"/>
    <n v="-0.31288736299999997"/>
    <n v="0.45821602500000003"/>
    <n v="1.254365714"/>
    <n v="-1.0989424969999999"/>
    <n v="0.155423216"/>
    <n v="2.9252805670000002"/>
    <n v="2.9252805670000002"/>
    <n v="0"/>
    <n v="0.89468965499999997"/>
    <n v="-1.4569508440000001"/>
    <n v="-0.56226118899999999"/>
    <n v="-7.9780723999999997E-2"/>
  </r>
  <r>
    <s v="Joe Harris"/>
    <s v="harrijo01"/>
    <x v="2"/>
    <s v="PO"/>
    <x v="5"/>
    <n v="327"/>
    <n v="149"/>
    <n v="-3.9417655699999998"/>
    <n v="-2.2726064419999998"/>
    <n v="-6.214372011"/>
    <n v="-11.15094444"/>
    <n v="-10.538474799999999"/>
    <n v="-21.689419239999999"/>
    <n v="-5.6650238980000003"/>
    <n v="-4.0510241599999999"/>
    <n v="-9.7160480580000002"/>
    <n v="-0.55413189200000001"/>
    <n v="0"/>
    <n v="-0.55413189200000001"/>
    <n v="-5.8320623899999999"/>
    <n v="-5.278321225"/>
    <n v="-11.11038361"/>
    <n v="1.4502631509999999"/>
  </r>
  <r>
    <s v="Joe Harris"/>
    <s v="harrijo01"/>
    <x v="2"/>
    <s v="RS"/>
    <x v="5"/>
    <n v="4907"/>
    <n v="2293"/>
    <n v="0.57999874600000001"/>
    <n v="0.21793458299999999"/>
    <n v="0.79793332900000002"/>
    <n v="2.8608443659999998"/>
    <n v="-3.049477623"/>
    <n v="-0.188633257"/>
    <n v="1.0964621059999999"/>
    <n v="-0.456806249"/>
    <n v="0.63965585700000005"/>
    <n v="3.9861325249999999"/>
    <n v="3.9861325249999999"/>
    <n v="0"/>
    <n v="0.83115322800000002"/>
    <n v="-0.56872550700000002"/>
    <n v="0.26242771999999998"/>
    <n v="0.52974645899999995"/>
  </r>
  <r>
    <s v="Manny Harris"/>
    <s v="harrima01"/>
    <x v="3"/>
    <s v="RS"/>
    <x v="29"/>
    <n v="371"/>
    <n v="180"/>
    <n v="-0.61645103000000001"/>
    <n v="-3.5745225309999999"/>
    <n v="-4.1909735609999998"/>
    <n v="0.124993595"/>
    <n v="-3.4087782230000001"/>
    <n v="-3.2837846270000002"/>
    <n v="-0.46200277499999998"/>
    <n v="-3.7230934429999998"/>
    <n v="-4.185096218"/>
    <n v="-0.13196962800000001"/>
    <n v="-0.13196962800000001"/>
    <n v="0"/>
    <n v="4.4435439999999998E-3"/>
    <n v="-3.434333852"/>
    <n v="-3.4298903080000001"/>
    <n v="0.128183036"/>
  </r>
  <r>
    <s v="Manny Harris"/>
    <s v="harrima01"/>
    <x v="0"/>
    <s v="RS"/>
    <x v="4"/>
    <n v="51"/>
    <n v="25"/>
    <n v="-7.5775578069999998"/>
    <n v="-15.934879909999999"/>
    <n v="-23.512437720000001"/>
    <n v="-10.27749094"/>
    <n v="-11.873408830000001"/>
    <n v="-22.150899760000001"/>
    <n v="-8.4622781420000006"/>
    <n v="-15.98206545"/>
    <n v="-24.444343589999999"/>
    <n v="-0.27985357799999999"/>
    <n v="-0.27985357799999999"/>
    <n v="0"/>
    <n v="-9.0590220719999994"/>
    <n v="-14.930889540000001"/>
    <n v="-23.989911620000001"/>
    <n v="1.1138803260000001"/>
  </r>
  <r>
    <s v="Mike Harris"/>
    <s v="harrimi01"/>
    <x v="3"/>
    <s v="RS"/>
    <x v="22"/>
    <n v="455"/>
    <n v="225"/>
    <n v="-0.204610185"/>
    <n v="4.8516621200000003"/>
    <n v="4.6470519350000004"/>
    <n v="-2.3449749010000001"/>
    <n v="4.4516882280000001"/>
    <n v="2.1067133280000001"/>
    <n v="-0.59065236799999998"/>
    <n v="5.1711698320000004"/>
    <n v="4.5805174639999997"/>
    <n v="0.84247619799999995"/>
    <n v="0.84247619799999995"/>
    <n v="0"/>
    <n v="-0.60562513500000004"/>
    <n v="4.9418875169999996"/>
    <n v="4.3362623820000001"/>
    <n v="0.11049738000000001"/>
  </r>
  <r>
    <s v="Shaquille Harrison"/>
    <s v="harrish01"/>
    <x v="1"/>
    <s v="RS"/>
    <x v="6"/>
    <n v="837"/>
    <n v="384"/>
    <n v="1.5072852370000001"/>
    <n v="1.9434688499999999"/>
    <n v="3.4507540880000001"/>
    <n v="4.1468965830000002"/>
    <n v="3.9588308259999998"/>
    <n v="8.1057274079999999"/>
    <n v="2.2116431159999999"/>
    <n v="2.5498123989999999"/>
    <n v="4.7614555149999997"/>
    <n v="1.4794258950000001"/>
    <n v="1.4794258950000001"/>
    <n v="0"/>
    <n v="1.0898875370000001"/>
    <n v="2.1362840759999999"/>
    <n v="3.226171613"/>
    <n v="0.52614399999999995"/>
  </r>
  <r>
    <s v="Shaquille Harrison"/>
    <s v="harrish01"/>
    <x v="2"/>
    <s v="RS"/>
    <x v="21"/>
    <n v="3009"/>
    <n v="1430"/>
    <n v="-0.68526951599999997"/>
    <n v="2.2482282429999998"/>
    <n v="1.562958727"/>
    <n v="-4.4402228839999998"/>
    <n v="-1.00599079"/>
    <n v="-5.4462136750000001"/>
    <n v="-1.4416475289999999"/>
    <n v="1.779813919"/>
    <n v="0.33816638900000001"/>
    <n v="2.2438570000000002"/>
    <n v="2.2438570000000002"/>
    <n v="0"/>
    <n v="-2.3980871129999999"/>
    <n v="1.5482351839999999"/>
    <n v="-0.84985192899999995"/>
    <n v="-0.41731706200000002"/>
  </r>
  <r>
    <s v="Tobias Harris"/>
    <s v="harrito02"/>
    <x v="3"/>
    <s v="RS"/>
    <x v="14"/>
    <n v="3642"/>
    <n v="1850"/>
    <n v="5.4179671999999998E-2"/>
    <n v="-1.7910375039999999"/>
    <n v="-1.7368578320000001"/>
    <n v="-0.64151676400000002"/>
    <n v="-1.9014015479999999"/>
    <n v="-2.5429183119999998"/>
    <n v="-1.3518248E-2"/>
    <n v="-1.8933455809999999"/>
    <n v="-1.90686383"/>
    <n v="0.79052307700000002"/>
    <n v="0.79052307700000002"/>
    <n v="0"/>
    <n v="-0.92732419799999999"/>
    <n v="-1.41239084"/>
    <n v="-2.339715038"/>
    <n v="-0.63731793299999995"/>
  </r>
  <r>
    <s v="Tobias Harris"/>
    <s v="harrito02"/>
    <x v="4"/>
    <s v="RS"/>
    <x v="14"/>
    <n v="4668"/>
    <n v="2369"/>
    <n v="0.16408220600000001"/>
    <n v="-0.49746090300000001"/>
    <n v="-0.333378697"/>
    <n v="-1.0577134530000001"/>
    <n v="-2.7921826429999999"/>
    <n v="-3.8498960960000002"/>
    <n v="-2.6982181000000001E-2"/>
    <n v="-0.97382911000000005"/>
    <n v="-1.000811291"/>
    <n v="2.0977793920000001"/>
    <n v="2.0977793920000001"/>
    <n v="0"/>
    <n v="-0.14908086800000001"/>
    <n v="-0.74506554300000005"/>
    <n v="-0.89414641100000003"/>
    <n v="-0.74394362599999997"/>
  </r>
  <r>
    <s v="Tobias Harris"/>
    <s v="harrito02"/>
    <x v="5"/>
    <s v="PO"/>
    <x v="27"/>
    <n v="285"/>
    <n v="156"/>
    <n v="0.82413107500000005"/>
    <n v="-0.79774103600000001"/>
    <n v="2.6390038000000001E-2"/>
    <n v="18.15091808"/>
    <n v="3.203701525"/>
    <n v="21.354619599999999"/>
    <n v="4.4176851460000002"/>
    <n v="8.0598920000000004E-2"/>
    <n v="4.4982840660000001"/>
    <n v="0.59936244400000005"/>
    <n v="0"/>
    <n v="0.59936244400000005"/>
    <n v="3.9204993359999998"/>
    <n v="1.587010735"/>
    <n v="5.5075100709999996"/>
    <n v="0.69866440500000004"/>
  </r>
  <r>
    <s v="Tobias Harris"/>
    <s v="harrito02"/>
    <x v="5"/>
    <s v="RS"/>
    <x v="14"/>
    <n v="3212"/>
    <n v="1610"/>
    <n v="-6.9500530000000003E-3"/>
    <n v="0.90532918900000003"/>
    <n v="0.89837913599999997"/>
    <n v="-1.260310542"/>
    <n v="2.6194717220000001"/>
    <n v="1.3591611809999999"/>
    <n v="-0.25941978399999999"/>
    <n v="1.3319521480000001"/>
    <n v="1.072532364"/>
    <n v="3.114328193"/>
    <n v="3.114328193"/>
    <n v="0"/>
    <n v="-0.32549770500000003"/>
    <n v="0.82536348900000001"/>
    <n v="0.49986578399999998"/>
    <n v="-0.79613608700000005"/>
  </r>
  <r>
    <s v="Tobias Harris"/>
    <s v="harrito02"/>
    <x v="5"/>
    <s v="RS"/>
    <x v="27"/>
    <n v="1808"/>
    <n v="903"/>
    <n v="1.687184434"/>
    <n v="-0.40439310899999997"/>
    <n v="1.282791325"/>
    <n v="-0.57868682000000005"/>
    <n v="-0.73105045400000002"/>
    <n v="-1.3097372730000001"/>
    <n v="1.3163757540000001"/>
    <n v="-0.49764973800000001"/>
    <n v="0.81872601499999997"/>
    <n v="1.63733891"/>
    <n v="1.63733891"/>
    <n v="0"/>
    <n v="1.3097197890000001"/>
    <n v="0.21609927000000001"/>
    <n v="1.525819059"/>
    <n v="-0.40476751100000002"/>
  </r>
  <r>
    <s v="Tobias Harris"/>
    <s v="harrito02"/>
    <x v="0"/>
    <s v="RS"/>
    <x v="27"/>
    <n v="5164"/>
    <n v="2567"/>
    <n v="0.88200144899999999"/>
    <n v="0.65512609399999999"/>
    <n v="1.537127543"/>
    <n v="1.134769825"/>
    <n v="1.1332957079999999"/>
    <n v="2.2680655320000001"/>
    <n v="1.0269884069999999"/>
    <n v="0.78465648600000004"/>
    <n v="1.811644893"/>
    <n v="5.9576142540000001"/>
    <n v="5.9576142540000001"/>
    <n v="0"/>
    <n v="0.94410038299999999"/>
    <n v="0.77611597600000004"/>
    <n v="1.7202163589999999"/>
    <n v="-0.27413321099999999"/>
  </r>
  <r>
    <s v="Tobias Harris"/>
    <s v="harrito02"/>
    <x v="1"/>
    <s v="RS"/>
    <x v="19"/>
    <n v="2299"/>
    <n v="1105"/>
    <n v="0.97837906100000005"/>
    <n v="1.81028795"/>
    <n v="2.7886670119999999"/>
    <n v="0.67935896900000003"/>
    <n v="-2.3815851129999999"/>
    <n v="-1.7022261439999999"/>
    <n v="0.96634699599999996"/>
    <n v="1.059172421"/>
    <n v="2.0255194169999999"/>
    <n v="2.70270242"/>
    <n v="2.70270242"/>
    <n v="0"/>
    <n v="1.3431590440000001"/>
    <n v="1.323665769"/>
    <n v="2.6668248129999998"/>
    <n v="0.38329559600000002"/>
  </r>
  <r>
    <s v="Tobias Harris"/>
    <s v="harrito02"/>
    <x v="1"/>
    <s v="RS"/>
    <x v="27"/>
    <n v="3160"/>
    <n v="1563"/>
    <n v="2.561431781"/>
    <n v="-1.4413882730000001"/>
    <n v="1.120043508"/>
    <n v="1.508067603"/>
    <n v="-2.8762381480000001"/>
    <n v="-1.3681705449999999"/>
    <n v="2.5201431159999998"/>
    <n v="-1.841682845"/>
    <n v="0.67846027099999995"/>
    <n v="2.7101254730000002"/>
    <n v="2.7101254730000002"/>
    <n v="0"/>
    <n v="2.8556845910000002"/>
    <n v="-0.99206620599999995"/>
    <n v="1.8636183850000001"/>
    <n v="-0.86623778500000004"/>
  </r>
  <r>
    <s v="Tobias Harris"/>
    <s v="harrito02"/>
    <x v="2"/>
    <s v="PO"/>
    <x v="18"/>
    <n v="919"/>
    <n v="443"/>
    <n v="1.6249737829999999"/>
    <n v="-0.57736365000000001"/>
    <n v="1.0476101339999999"/>
    <n v="1.1701342830000001"/>
    <n v="-1.621898445"/>
    <n v="-0.451764163"/>
    <n v="1.5812637380000001"/>
    <n v="-0.86290910399999998"/>
    <n v="0.71835463300000002"/>
    <n v="0.81136245100000004"/>
    <n v="0"/>
    <n v="0.81136245100000004"/>
    <n v="1.8746762640000001"/>
    <n v="-1.1949248830000001"/>
    <n v="0.67975138099999999"/>
    <n v="0.35243106899999999"/>
  </r>
  <r>
    <s v="Tobias Harris"/>
    <s v="harrito02"/>
    <x v="2"/>
    <s v="RS"/>
    <x v="19"/>
    <n v="4013"/>
    <n v="1903"/>
    <n v="1.6601050669999999"/>
    <n v="-0.98939253100000002"/>
    <n v="0.67071253600000003"/>
    <n v="-0.36441537600000001"/>
    <n v="0.26363719899999999"/>
    <n v="-0.100778177"/>
    <n v="1.328698229"/>
    <n v="-0.77393650999999997"/>
    <n v="0.55476171900000004"/>
    <n v="3.182689624"/>
    <n v="3.182689624"/>
    <n v="0"/>
    <n v="0.82898430700000003"/>
    <n v="-0.61426300300000003"/>
    <n v="0.214721304"/>
    <n v="-0.82386881599999995"/>
  </r>
  <r>
    <s v="Tobias Harris"/>
    <s v="harrito02"/>
    <x v="2"/>
    <s v="RS"/>
    <x v="18"/>
    <n v="2039"/>
    <n v="944"/>
    <n v="-0.18225249499999999"/>
    <n v="0.29615416900000002"/>
    <n v="0.11390167399999999"/>
    <n v="-6.6966347999999995E-2"/>
    <n v="-2.1515781559999998"/>
    <n v="-2.218544504"/>
    <n v="-0.19340263699999999"/>
    <n v="-0.207351586"/>
    <n v="-0.40075422199999999"/>
    <n v="1.127042809"/>
    <n v="1.127042809"/>
    <n v="0"/>
    <n v="7.9085568999999994E-2"/>
    <n v="-8.4673491000000004E-2"/>
    <n v="-5.5879220000000004E-3"/>
    <n v="-0.398264601"/>
  </r>
  <r>
    <s v="Isaiah Hartenstein"/>
    <s v="harteis01"/>
    <x v="2"/>
    <s v="PO"/>
    <x v="26"/>
    <n v="6"/>
    <n v="2"/>
    <n v="19.02696224"/>
    <n v="-6.4985823030000001"/>
    <n v="12.528379940000001"/>
    <n v="-27.150685200000002"/>
    <n v="-35.459901369999997"/>
    <n v="-62.610586570000002"/>
    <n v="10.516407470000001"/>
    <n v="-13.03200732"/>
    <n v="-2.515599854"/>
    <n v="2.57178E-4"/>
    <n v="0"/>
    <n v="2.57178E-4"/>
    <n v="10.135486520000001"/>
    <n v="-9.1691977829999995"/>
    <n v="0.96628873199999998"/>
    <n v="4.22989557"/>
  </r>
  <r>
    <s v="Isaiah Hartenstein"/>
    <s v="harteis01"/>
    <x v="2"/>
    <s v="RS"/>
    <x v="26"/>
    <n v="471"/>
    <n v="221"/>
    <n v="-3.247881741"/>
    <n v="0.364035736"/>
    <n v="-2.883846004"/>
    <n v="8.4648810000000005E-2"/>
    <n v="3.489243246"/>
    <n v="3.573892055"/>
    <n v="-2.8323688929999999"/>
    <n v="1.0361000440000001"/>
    <n v="-1.7962688490000001"/>
    <n v="0.108177592"/>
    <n v="0.108177592"/>
    <n v="0"/>
    <n v="-2.8850819250000002"/>
    <n v="1.1500156109999999"/>
    <n v="-1.735066314"/>
    <n v="0.60690879799999997"/>
  </r>
  <r>
    <s v="Josh Hart"/>
    <s v="hartjo01"/>
    <x v="1"/>
    <s v="RS"/>
    <x v="29"/>
    <n v="3055"/>
    <n v="1461"/>
    <n v="0.67929221399999995"/>
    <n v="0.93108184000000005"/>
    <n v="1.6103740529999999"/>
    <n v="1.7603846409999999"/>
    <n v="-1.5438870440000001"/>
    <n v="0.21649759700000001"/>
    <n v="0.95541231699999996"/>
    <n v="0.46238596999999998"/>
    <n v="1.4177982870000001"/>
    <n v="3.1000311599999999"/>
    <n v="3.1000311599999999"/>
    <n v="0"/>
    <n v="0.25412834299999998"/>
    <n v="0.69443664699999996"/>
    <n v="0.94856499100000002"/>
    <n v="-0.212489276"/>
  </r>
  <r>
    <s v="Josh Hart"/>
    <s v="hartjo01"/>
    <x v="2"/>
    <s v="RS"/>
    <x v="29"/>
    <n v="3772"/>
    <n v="1715"/>
    <n v="-2.0081800269999999"/>
    <n v="2.5147496660000002"/>
    <n v="0.50656963899999996"/>
    <n v="-2.2050674410000002"/>
    <n v="4.2905582439999996"/>
    <n v="2.085490804"/>
    <n v="-2.1459514739999999"/>
    <n v="3.0243946739999998"/>
    <n v="0.87844319900000001"/>
    <n v="3.1844837930000001"/>
    <n v="3.1844837930000001"/>
    <n v="0"/>
    <n v="-2.5024848999999998"/>
    <n v="3.0537079710000001"/>
    <n v="0.55122307199999998"/>
    <n v="0.30884788400000002"/>
  </r>
  <r>
    <s v="Udonis Haslem"/>
    <s v="hasleud01"/>
    <x v="3"/>
    <s v="PO"/>
    <x v="9"/>
    <n v="316"/>
    <n v="169"/>
    <n v="-1.042377114"/>
    <n v="1.162898757"/>
    <n v="0.120521643"/>
    <n v="-6.7539545539999999"/>
    <n v="-8.9130306850000007"/>
    <n v="-15.666985240000001"/>
    <n v="-2.3913395799999999"/>
    <n v="-0.88712491299999996"/>
    <n v="-3.2784644919999999"/>
    <n v="-4.6831403000000001E-2"/>
    <n v="0"/>
    <n v="-4.6831403000000001E-2"/>
    <n v="-1.3028589E-2"/>
    <n v="-1.826993877"/>
    <n v="-1.840022466"/>
    <n v="-0.32343450099999999"/>
  </r>
  <r>
    <s v="Udonis Haslem"/>
    <s v="hasleud01"/>
    <x v="3"/>
    <s v="RS"/>
    <x v="9"/>
    <n v="1253"/>
    <n v="653"/>
    <n v="-2.5619310099999999"/>
    <n v="-4.5688292930000003"/>
    <n v="-7.1307603029999997"/>
    <n v="-3.1002187289999998"/>
    <n v="-2.5676788269999999"/>
    <n v="-5.6678975559999998"/>
    <n v="-2.8479592899999999"/>
    <n v="-4.4386658329999999"/>
    <n v="-7.2866251230000003"/>
    <n v="-1.499987696"/>
    <n v="-1.499987696"/>
    <n v="0"/>
    <n v="-2.3513972390000002"/>
    <n v="-3.624214689"/>
    <n v="-5.9756119270000001"/>
    <n v="-0.72579450199999995"/>
  </r>
  <r>
    <s v="Udonis Haslem"/>
    <s v="hasleud01"/>
    <x v="4"/>
    <s v="RS"/>
    <x v="9"/>
    <n v="1926"/>
    <n v="995"/>
    <n v="-2.408963371"/>
    <n v="-3.2033643440000001"/>
    <n v="-5.6123277150000002"/>
    <n v="-3.9008187439999999"/>
    <n v="-1.2967202980000001"/>
    <n v="-5.1975390419999998"/>
    <n v="-2.8772877010000002"/>
    <n v="-2.9847942600000001"/>
    <n v="-5.8620819610000003"/>
    <n v="-1.573177789"/>
    <n v="-1.573177789"/>
    <n v="0"/>
    <n v="-3.1366030390000001"/>
    <n v="-2.4623850370000002"/>
    <n v="-5.5989880760000004"/>
    <n v="-0.40470889300000001"/>
  </r>
  <r>
    <s v="Udonis Haslem"/>
    <s v="hasleud01"/>
    <x v="5"/>
    <s v="PO"/>
    <x v="9"/>
    <n v="166"/>
    <n v="85"/>
    <n v="-3.9846846299999998"/>
    <n v="-0.235635118"/>
    <n v="-4.2203197479999996"/>
    <n v="-4.7742301920000001"/>
    <n v="-4.3079440299999998"/>
    <n v="-9.0821742230000009"/>
    <n v="-4.3963226219999996"/>
    <n v="-1.169376967"/>
    <n v="-5.5656995890000003"/>
    <n v="-0.12500457500000001"/>
    <n v="0"/>
    <n v="-0.12500457500000001"/>
    <n v="-5.5590383030000003"/>
    <n v="-3.390913861"/>
    <n v="-8.9499521640000008"/>
    <n v="-0.70471980400000001"/>
  </r>
  <r>
    <s v="Udonis Haslem"/>
    <s v="hasleud01"/>
    <x v="5"/>
    <s v="RS"/>
    <x v="9"/>
    <n v="517"/>
    <n v="260"/>
    <n v="-3.6882389120000001"/>
    <n v="-1.3803299680000001"/>
    <n v="-5.068568881"/>
    <n v="-1.030953666"/>
    <n v="0.23457782899999999"/>
    <n v="-0.79637583599999995"/>
    <n v="-3.3589856870000001"/>
    <n v="-1.150507105"/>
    <n v="-4.5094927929999997"/>
    <n v="-0.230304325"/>
    <n v="-0.230304325"/>
    <n v="0"/>
    <n v="-2.7581161449999998"/>
    <n v="-1.291875168"/>
    <n v="-4.0499913129999996"/>
    <n v="-1.2960568939999999"/>
  </r>
  <r>
    <s v="Udonis Haslem"/>
    <s v="hasleud01"/>
    <x v="0"/>
    <s v="RS"/>
    <x v="9"/>
    <n v="266"/>
    <n v="130"/>
    <n v="-5.7453781900000003"/>
    <n v="-0.69362408799999997"/>
    <n v="-6.4390022770000002"/>
    <n v="-15.94081366"/>
    <n v="-3.633686516"/>
    <n v="-19.574500180000001"/>
    <n v="-8.2033689259999996"/>
    <n v="-1.383509369"/>
    <n v="-9.586878295"/>
    <n v="-0.45124345300000002"/>
    <n v="-0.45124345300000002"/>
    <n v="0"/>
    <n v="-8.1837898280000001"/>
    <n v="-0.74531011199999997"/>
    <n v="-8.9290999400000004"/>
    <n v="-0.48007582300000001"/>
  </r>
  <r>
    <s v="Udonis Haslem"/>
    <s v="hasleud01"/>
    <x v="1"/>
    <s v="RS"/>
    <x v="9"/>
    <n v="141"/>
    <n v="72"/>
    <n v="-9.5852947329999996"/>
    <n v="7.9325530000000005E-2"/>
    <n v="-9.5059692029999994"/>
    <n v="-10.01661358"/>
    <n v="4.461965642"/>
    <n v="-5.5546479419999999"/>
    <n v="-10.25507341"/>
    <n v="0.94660403000000004"/>
    <n v="-9.3084693779999998"/>
    <n v="-0.23670973100000001"/>
    <n v="-0.23670973100000001"/>
    <n v="0"/>
    <n v="-9.3247214540000005"/>
    <n v="-1.7658491430000001"/>
    <n v="-11.0905706"/>
    <n v="-1.7341177569999999"/>
  </r>
  <r>
    <s v="Udonis Haslem"/>
    <s v="hasleud01"/>
    <x v="2"/>
    <s v="RS"/>
    <x v="9"/>
    <n v="167"/>
    <n v="74"/>
    <n v="-9.4174678509999996"/>
    <n v="5.8379900500000002"/>
    <n v="-3.5794777999999998"/>
    <n v="-13.101256169999999"/>
    <n v="3.0532689369999999"/>
    <n v="-10.04798723"/>
    <n v="-10.74685599"/>
    <n v="5.5565898020000004"/>
    <n v="-5.1902661859999997"/>
    <n v="-9.2658873000000003E-2"/>
    <n v="-9.2658873000000003E-2"/>
    <n v="0"/>
    <n v="-8.5485319069999992"/>
    <n v="2.559338275"/>
    <n v="-5.9891936320000001"/>
    <n v="0.58307510600000001"/>
  </r>
  <r>
    <s v="Spencer Hawes"/>
    <s v="hawessp01"/>
    <x v="3"/>
    <s v="RS"/>
    <x v="10"/>
    <n v="1582"/>
    <n v="804"/>
    <n v="1.268655211"/>
    <n v="0.480443273"/>
    <n v="1.7490984839999999"/>
    <n v="1.492782812"/>
    <n v="-4.1426353499999999"/>
    <n v="-2.6498525380000002"/>
    <n v="1.4282438959999999"/>
    <n v="-0.42352816100000001"/>
    <n v="1.0047157360000001"/>
    <n v="1.5571606149999999"/>
    <n v="1.5571606149999999"/>
    <n v="0"/>
    <n v="1.6810819370000001"/>
    <n v="-0.76026576099999998"/>
    <n v="0.92081617500000001"/>
    <n v="1.0570041670000001"/>
  </r>
  <r>
    <s v="Spencer Hawes"/>
    <s v="hawessp01"/>
    <x v="3"/>
    <s v="RS"/>
    <x v="18"/>
    <n v="3523"/>
    <n v="1666"/>
    <n v="-1.5192428529999999"/>
    <n v="1.825940999"/>
    <n v="0.306698146"/>
    <n v="-2.0723130240000001"/>
    <n v="-3.2936273219999999"/>
    <n v="-5.3659403460000004"/>
    <n v="-1.6374634029999999"/>
    <n v="0.92360855100000006"/>
    <n v="-0.71385485199999998"/>
    <n v="1.752490852"/>
    <n v="1.752490852"/>
    <n v="0"/>
    <n v="-1.6485381100000001"/>
    <n v="8.3986899000000004E-2"/>
    <n v="-1.5645512109999999"/>
    <n v="1.2071080949999999"/>
  </r>
  <r>
    <s v="Spencer Hawes"/>
    <s v="hawessp01"/>
    <x v="4"/>
    <s v="PO"/>
    <x v="19"/>
    <n v="124"/>
    <n v="57"/>
    <n v="2.1459582689999999"/>
    <n v="-2.7274837729999999"/>
    <n v="-0.58152550300000005"/>
    <n v="5.3619412899999999"/>
    <n v="-3.860216941"/>
    <n v="1.5017243490000001"/>
    <n v="2.868077429"/>
    <n v="-3.1175575320000002"/>
    <n v="-0.24948010300000001"/>
    <n v="7.5506437999999995E-2"/>
    <n v="0"/>
    <n v="7.5506437999999995E-2"/>
    <n v="1.745390212"/>
    <n v="-1.568581137"/>
    <n v="0.17680907500000001"/>
    <n v="0.652744871"/>
  </r>
  <r>
    <s v="Spencer Hawes"/>
    <s v="hawessp01"/>
    <x v="4"/>
    <s v="RS"/>
    <x v="19"/>
    <n v="2562"/>
    <n v="1274"/>
    <n v="-3.4991766360000001"/>
    <n v="-0.28392349"/>
    <n v="-3.7831001249999998"/>
    <n v="-8.0559047069999998"/>
    <n v="-0.49252679199999999"/>
    <n v="-8.5484314999999995"/>
    <n v="-4.729785777"/>
    <n v="-0.38002191499999999"/>
    <n v="-5.1098076920000004"/>
    <n v="-1.5372413549999999"/>
    <n v="-1.5372413549999999"/>
    <n v="0"/>
    <n v="-3.3313414309999998"/>
    <n v="-0.58104410399999995"/>
    <n v="-3.9123855349999999"/>
    <n v="0.211226097"/>
  </r>
  <r>
    <s v="Spencer Hawes"/>
    <s v="hawessp01"/>
    <x v="5"/>
    <s v="PO"/>
    <x v="12"/>
    <n v="110"/>
    <n v="53"/>
    <n v="1.2233012999999999E-2"/>
    <n v="8.8756512399999998"/>
    <n v="8.8878842529999993"/>
    <n v="-0.39744559600000001"/>
    <n v="28.599791799999998"/>
    <n v="28.202346210000002"/>
    <n v="-2.0631554E-2"/>
    <n v="13.55018506"/>
    <n v="13.52955351"/>
    <n v="0.45608330499999999"/>
    <n v="0"/>
    <n v="0.45608330499999999"/>
    <n v="-2.5689498120000001"/>
    <n v="7.4270706630000003"/>
    <n v="4.8581208509999998"/>
    <n v="0.43346399200000002"/>
  </r>
  <r>
    <s v="Spencer Hawes"/>
    <s v="hawessp01"/>
    <x v="5"/>
    <s v="RS"/>
    <x v="12"/>
    <n v="2110"/>
    <n v="1035"/>
    <n v="-2.5941831460000002"/>
    <n v="1.162463496"/>
    <n v="-1.4317196489999999"/>
    <n v="-2.7628282469999998"/>
    <n v="2.108718863"/>
    <n v="-0.65410938399999996"/>
    <n v="-2.800355696"/>
    <n v="1.4123345920000001"/>
    <n v="-1.388021105"/>
    <n v="0.72088799299999995"/>
    <n v="0.72088799299999995"/>
    <n v="0"/>
    <n v="-2.5468913080000002"/>
    <n v="0.85167448199999995"/>
    <n v="-1.695216826"/>
    <n v="0.22898928099999999"/>
  </r>
  <r>
    <s v="Spencer Hawes"/>
    <s v="hawessp01"/>
    <x v="0"/>
    <s v="PO"/>
    <x v="11"/>
    <n v="31"/>
    <n v="17"/>
    <n v="0.30086711399999999"/>
    <n v="-10.91227787"/>
    <n v="-10.611410749999999"/>
    <n v="-0.33508943699999999"/>
    <n v="-5.6358171959999996"/>
    <n v="-5.9709066330000002"/>
    <n v="0.24394294499999999"/>
    <n v="-10.60470119"/>
    <n v="-10.360758239999999"/>
    <n v="-6.7182681999999994E-2"/>
    <n v="0"/>
    <n v="-6.7182681999999994E-2"/>
    <n v="-1.505718458"/>
    <n v="-12.662202089999999"/>
    <n v="-14.16792055"/>
    <n v="-1.274870768"/>
  </r>
  <r>
    <s v="Spencer Hawes"/>
    <s v="hawessp01"/>
    <x v="0"/>
    <s v="RS"/>
    <x v="11"/>
    <n v="344"/>
    <n v="171"/>
    <n v="5.8592047000000001E-2"/>
    <n v="-1.716590574"/>
    <n v="-1.6579985269999999"/>
    <n v="-4.8533835520000004"/>
    <n v="-3.7863769880000002"/>
    <n v="-8.6397605399999993"/>
    <n v="-0.96340345199999999"/>
    <n v="-2.2413745120000002"/>
    <n v="-3.2047779639999998"/>
    <n v="-4.0063904999999997E-2"/>
    <n v="-4.0063904999999997E-2"/>
    <n v="0"/>
    <n v="-0.46168082900000001"/>
    <n v="-2.6387790189999998"/>
    <n v="-3.1004598479999999"/>
    <n v="0.95717031100000005"/>
  </r>
  <r>
    <s v="Spencer Hawes"/>
    <s v="hawessp01"/>
    <x v="0"/>
    <s v="RS"/>
    <x v="12"/>
    <n v="1301"/>
    <n v="626"/>
    <n v="-2.454621178"/>
    <n v="-0.53714346599999996"/>
    <n v="-2.9917646439999999"/>
    <n v="-5.2796577740000004"/>
    <n v="-3.7285215150000002"/>
    <n v="-9.0081792889999992"/>
    <n v="-3.1987560660000001"/>
    <n v="-1.216903351"/>
    <n v="-4.4156594159999996"/>
    <n v="-0.53538930799999995"/>
    <n v="-0.53538930799999995"/>
    <n v="0"/>
    <n v="-2.6392055659999998"/>
    <n v="-1.725101419"/>
    <n v="-4.3643069849999998"/>
    <n v="0.627343121"/>
  </r>
  <r>
    <s v="Chuck Hayes"/>
    <s v="hayesch01"/>
    <x v="3"/>
    <s v="PO"/>
    <x v="1"/>
    <n v="73"/>
    <n v="38"/>
    <n v="-5.7686438219999996"/>
    <n v="6.9327719950000004"/>
    <n v="1.1641281720000001"/>
    <n v="-2.2185336360000001"/>
    <n v="10.194531100000001"/>
    <n v="7.9759974610000004"/>
    <n v="-5.2979260940000001"/>
    <n v="7.9588932430000003"/>
    <n v="2.6609671490000002"/>
    <n v="0.108275723"/>
    <n v="0"/>
    <n v="0.108275723"/>
    <n v="-6.1613126879999998"/>
    <n v="3.0778026860000001"/>
    <n v="-3.0835100020000001"/>
    <n v="6.8782272000000005E-2"/>
  </r>
  <r>
    <s v="Chuck Hayes"/>
    <s v="hayesch01"/>
    <x v="3"/>
    <s v="RS"/>
    <x v="2"/>
    <n v="364"/>
    <n v="179"/>
    <n v="-0.98817371099999995"/>
    <n v="2.7840520400000002"/>
    <n v="1.795878329"/>
    <n v="-1.276159453"/>
    <n v="0.40805074099999999"/>
    <n v="-0.86810871099999998"/>
    <n v="-1.1359398700000001"/>
    <n v="2.4852164010000002"/>
    <n v="1.3492765309999999"/>
    <n v="0.37510460600000001"/>
    <n v="0.37510460600000001"/>
    <n v="0"/>
    <n v="-1.774637292"/>
    <n v="1.2409641309999999"/>
    <n v="-0.53367316099999995"/>
    <n v="0.188283477"/>
  </r>
  <r>
    <s v="Chuck Hayes"/>
    <s v="hayesch01"/>
    <x v="3"/>
    <s v="RS"/>
    <x v="1"/>
    <n v="1126"/>
    <n v="575"/>
    <n v="-2.9321532010000002"/>
    <n v="1.5498569659999999"/>
    <n v="-1.3822962350000001"/>
    <n v="0.80725269200000005"/>
    <n v="4.344005342"/>
    <n v="5.1512580339999996"/>
    <n v="-2.3711085070000002"/>
    <n v="2.2038016960000002"/>
    <n v="-0.167306811"/>
    <n v="0.75401807200000004"/>
    <n v="0.75401807200000004"/>
    <n v="0"/>
    <n v="-3.5254857909999999"/>
    <n v="1.230283496"/>
    <n v="-2.2952022940000001"/>
    <n v="-0.46252976200000001"/>
  </r>
  <r>
    <s v="Chuck Hayes"/>
    <s v="hayesch01"/>
    <x v="4"/>
    <s v="RS"/>
    <x v="1"/>
    <n v="506"/>
    <n v="255"/>
    <n v="-1.569392723"/>
    <n v="0.83833842599999997"/>
    <n v="-0.73105429700000002"/>
    <n v="5.2582613570000003"/>
    <n v="0.45532025300000001"/>
    <n v="5.7135816100000003"/>
    <n v="-0.28795880899999998"/>
    <n v="0.83879416600000001"/>
    <n v="0.55083535699999997"/>
    <n v="0.42894800300000002"/>
    <n v="0.42894800300000002"/>
    <n v="0"/>
    <n v="-0.90426813299999997"/>
    <n v="-0.26902773400000002"/>
    <n v="-1.173295867"/>
    <n v="-0.110305339"/>
  </r>
  <r>
    <s v="Chuck Hayes"/>
    <s v="hayesch01"/>
    <x v="5"/>
    <s v="RS"/>
    <x v="26"/>
    <n v="52"/>
    <n v="24"/>
    <n v="-7.9404205210000001"/>
    <n v="8.1887891780000004"/>
    <n v="0.24836865799999999"/>
    <n v="-9.2499549170000002"/>
    <n v="6.7829210519999998"/>
    <n v="-2.4670338649999999"/>
    <n v="-8.7691064579999995"/>
    <n v="8.4384587589999995"/>
    <n v="-0.33064769900000002"/>
    <n v="3.0108724E-2"/>
    <n v="3.0108724E-2"/>
    <n v="0"/>
    <n v="-9.7929636549999994"/>
    <n v="6.3904058719999997"/>
    <n v="-3.4025577829999998"/>
    <n v="1.5971477780000001"/>
  </r>
  <r>
    <s v="Nigel Hayes"/>
    <s v="hayesni01"/>
    <x v="1"/>
    <s v="RS"/>
    <x v="2"/>
    <n v="198"/>
    <n v="105"/>
    <n v="-4.0226930239999996"/>
    <n v="1.237289163"/>
    <n v="-2.7854038609999998"/>
    <n v="-5.0469809029999997"/>
    <n v="5.2177213289999997"/>
    <n v="0.170740426"/>
    <n v="-4.4457379570000004"/>
    <n v="2.1625281890000001"/>
    <n v="-2.2832097679999999"/>
    <n v="2.4472820999999999E-2"/>
    <n v="2.4472820999999999E-2"/>
    <n v="0"/>
    <n v="-4.0320534879999999"/>
    <n v="0.94727420299999998"/>
    <n v="-3.0847792840000001"/>
    <n v="-2.116699568"/>
  </r>
  <r>
    <s v="Nigel Hayes"/>
    <s v="hayesni01"/>
    <x v="1"/>
    <s v="RS"/>
    <x v="1"/>
    <n v="12"/>
    <n v="6"/>
    <n v="11.25380788"/>
    <n v="-2.915844903"/>
    <n v="8.3379629749999999"/>
    <n v="-6.525151342"/>
    <n v="21.150607539999999"/>
    <n v="14.6254562"/>
    <n v="8.0681610359999993"/>
    <n v="1.8537221260000001"/>
    <n v="9.9218831620000003"/>
    <n v="3.8561475999999997E-2"/>
    <n v="3.8561475999999997E-2"/>
    <n v="0"/>
    <n v="5.262729062"/>
    <n v="-4.9339410969999999"/>
    <n v="0.32878796399999999"/>
    <n v="-0.58736842499999997"/>
  </r>
  <r>
    <s v="Nigel Hayes"/>
    <s v="hayesni01"/>
    <x v="1"/>
    <s v="RS"/>
    <x v="29"/>
    <n v="24"/>
    <n v="11"/>
    <n v="1.41551797"/>
    <n v="-3.549393249"/>
    <n v="-2.1338752790000002"/>
    <n v="33.498525770000001"/>
    <n v="-5.2088220490000001"/>
    <n v="28.289703719999999"/>
    <n v="8.2422952019999993"/>
    <n v="-4.0487592140000004"/>
    <n v="4.1935359889999999"/>
    <n v="3.9013791999999999E-2"/>
    <n v="3.9013791999999999E-2"/>
    <n v="0"/>
    <n v="7.6266244399999996"/>
    <n v="-6.4153114379999998"/>
    <n v="1.211313002"/>
    <n v="0.11526097"/>
  </r>
  <r>
    <s v="Gordon Hayward"/>
    <s v="haywago01"/>
    <x v="3"/>
    <s v="RS"/>
    <x v="22"/>
    <n v="5431"/>
    <n v="2800"/>
    <n v="0.54847802599999995"/>
    <n v="5.0927738E-2"/>
    <n v="0.59940576400000001"/>
    <n v="0.83423540799999996"/>
    <n v="-0.67082097500000004"/>
    <n v="0.163414433"/>
    <n v="0.690428288"/>
    <n v="-5.2275283999999998E-2"/>
    <n v="0.63815300399999997"/>
    <n v="4.8815460389999998"/>
    <n v="4.8815460389999998"/>
    <n v="0"/>
    <n v="0.938245157"/>
    <n v="5.9201442999999999E-2"/>
    <n v="0.99744659999999996"/>
    <n v="0.81972856699999996"/>
  </r>
  <r>
    <s v="Gordon Hayward"/>
    <s v="haywago01"/>
    <x v="4"/>
    <s v="RS"/>
    <x v="22"/>
    <n v="5027"/>
    <n v="2618"/>
    <n v="2.8793237500000002"/>
    <n v="0.184123279"/>
    <n v="3.0634470290000002"/>
    <n v="3.6264831609999999"/>
    <n v="0.34146258200000001"/>
    <n v="3.967945743"/>
    <n v="3.23215027"/>
    <n v="0.202423668"/>
    <n v="3.4345739389999999"/>
    <n v="8.3432336399999993"/>
    <n v="8.3432336399999993"/>
    <n v="0"/>
    <n v="3.122023102"/>
    <n v="0.45483625300000002"/>
    <n v="3.5768593549999999"/>
    <n v="0.95741757900000002"/>
  </r>
  <r>
    <s v="Gordon Hayward"/>
    <s v="haywago01"/>
    <x v="5"/>
    <s v="RS"/>
    <x v="22"/>
    <n v="5598"/>
    <n v="2893"/>
    <n v="1.844331298"/>
    <n v="-0.70218923300000002"/>
    <n v="1.142142065"/>
    <n v="0.18703868500000001"/>
    <n v="-1.319974354"/>
    <n v="-1.1329356690000001"/>
    <n v="1.615060162"/>
    <n v="-0.90092165999999996"/>
    <n v="0.71413850199999995"/>
    <n v="5.1489245520000004"/>
    <n v="5.1489245520000004"/>
    <n v="0"/>
    <n v="1.325065242"/>
    <n v="-0.36901508"/>
    <n v="0.95605016099999995"/>
    <n v="0.68462822300000004"/>
  </r>
  <r>
    <s v="Gordon Hayward"/>
    <s v="haywago01"/>
    <x v="0"/>
    <s v="PO"/>
    <x v="22"/>
    <n v="812"/>
    <n v="411"/>
    <n v="3.8339460430000001"/>
    <n v="0.56087494400000004"/>
    <n v="4.3948209880000002"/>
    <n v="-8.942781901"/>
    <n v="2.1602555219999999"/>
    <n v="-6.7825263790000001"/>
    <n v="1.471771183"/>
    <n v="0.83353407800000001"/>
    <n v="2.305305261"/>
    <n v="1.11215804"/>
    <n v="0"/>
    <n v="1.11215804"/>
    <n v="2.5551793680000001"/>
    <n v="2.3068676419999998"/>
    <n v="4.8620470100000004"/>
    <n v="1.665887205"/>
  </r>
  <r>
    <s v="Gordon Hayward"/>
    <s v="haywago01"/>
    <x v="0"/>
    <s v="RS"/>
    <x v="22"/>
    <n v="4843"/>
    <n v="2516"/>
    <n v="3.276778781"/>
    <n v="0.88467346300000005"/>
    <n v="4.1614522440000004"/>
    <n v="1.5480661"/>
    <n v="0.52498414500000001"/>
    <n v="2.0730502450000001"/>
    <n v="3.0944333770000001"/>
    <n v="0.81866772399999999"/>
    <n v="3.9131011010000001"/>
    <n v="8.5339217820000002"/>
    <n v="8.5339217820000002"/>
    <n v="0"/>
    <n v="2.79261778"/>
    <n v="0.88730973700000004"/>
    <n v="3.6799275169999999"/>
    <n v="-0.220833274"/>
  </r>
  <r>
    <s v="Gordon Hayward"/>
    <s v="haywago01"/>
    <x v="1"/>
    <s v="RS"/>
    <x v="23"/>
    <n v="10"/>
    <n v="5"/>
    <n v="-6.2274196399999999"/>
    <n v="-13.9607502"/>
    <n v="-20.18816984"/>
    <n v="0.32233419800000002"/>
    <n v="7.2361765289999997"/>
    <n v="7.5585107279999999"/>
    <n v="-5.2259671450000003"/>
    <n v="-10.45016071"/>
    <n v="-15.67612785"/>
    <n v="-3.2994361E-2"/>
    <n v="-3.2994361E-2"/>
    <n v="0"/>
    <n v="-5.5320207520000002"/>
    <n v="-10.71321646"/>
    <n v="-16.24523722"/>
    <n v="5.9589972999999997E-2"/>
  </r>
  <r>
    <s v="Gordon Hayward"/>
    <s v="haywago01"/>
    <x v="2"/>
    <s v="PO"/>
    <x v="23"/>
    <n v="563"/>
    <n v="267"/>
    <n v="-1.2465596649999999"/>
    <n v="-6.1172102999999999E-2"/>
    <n v="-1.307731768"/>
    <n v="-2.4721960749999998"/>
    <n v="-1.3995273290000001"/>
    <n v="-3.871723405"/>
    <n v="-1.590905977"/>
    <n v="-0.40340502900000003"/>
    <n v="-1.994311006"/>
    <n v="0.10473872200000001"/>
    <n v="0"/>
    <n v="0.10473872200000001"/>
    <n v="-0.58067214899999997"/>
    <n v="-1.9239025139999999"/>
    <n v="-2.5045746640000002"/>
    <n v="-1.341008634"/>
  </r>
  <r>
    <s v="Gordon Hayward"/>
    <s v="haywago01"/>
    <x v="2"/>
    <s v="RS"/>
    <x v="23"/>
    <n v="3983"/>
    <n v="1863"/>
    <n v="0.97246723800000001"/>
    <n v="4.6229384999999998E-2"/>
    <n v="1.0186966230000001"/>
    <n v="-0.19274127699999999"/>
    <n v="0.32848401599999999"/>
    <n v="0.13574274"/>
    <n v="0.77292912899999999"/>
    <n v="9.0218708999999994E-2"/>
    <n v="0.86314783799999995"/>
    <n v="3.4453831090000002"/>
    <n v="3.4453831090000002"/>
    <n v="0"/>
    <n v="0.88484867099999998"/>
    <n v="-0.16400305900000001"/>
    <n v="0.72084561199999997"/>
    <n v="0.328702304"/>
  </r>
  <r>
    <s v="Brendan Haywood"/>
    <s v="haywobr01"/>
    <x v="4"/>
    <s v="PO"/>
    <x v="10"/>
    <n v="5"/>
    <n v="2"/>
    <n v="-18.405773159999999"/>
    <n v="-8.8740244110000006"/>
    <n v="-27.279797569999999"/>
    <n v="6.5206843149999996"/>
    <n v="-1.007844392"/>
    <n v="5.5128399220000004"/>
    <n v="-14.47949951"/>
    <n v="-7.8341913060000001"/>
    <n v="-22.313690820000001"/>
    <n v="-2.0644002000000002E-2"/>
    <n v="0"/>
    <n v="-2.0644002000000002E-2"/>
    <n v="-8.1194832330000004"/>
    <n v="-10.09849784"/>
    <n v="-18.21798107"/>
    <n v="0.25858048500000003"/>
  </r>
  <r>
    <s v="Brendan Haywood"/>
    <s v="haywobr01"/>
    <x v="4"/>
    <s v="RS"/>
    <x v="10"/>
    <n v="242"/>
    <n v="119"/>
    <n v="-6.3989395900000003"/>
    <n v="2.330159986"/>
    <n v="-4.0687796040000004"/>
    <n v="-10.240048979999999"/>
    <n v="-1.7195578789999999"/>
    <n v="-11.959606859999999"/>
    <n v="-7.7008607189999996"/>
    <n v="1.5876488689999999"/>
    <n v="-6.1132118499999999"/>
    <n v="-0.20583151399999999"/>
    <n v="-0.20583151399999999"/>
    <n v="0"/>
    <n v="-6.2205219290000002"/>
    <n v="0.36312103400000001"/>
    <n v="-5.8574008949999996"/>
    <n v="0.76931462399999995"/>
  </r>
  <r>
    <s v="Reggie Hearn"/>
    <s v="hearnre01"/>
    <x v="1"/>
    <s v="RS"/>
    <x v="27"/>
    <n v="15"/>
    <n v="7"/>
    <n v="2.1956416330000001"/>
    <n v="-1.1663493899999999"/>
    <n v="1.029292243"/>
    <n v="-17.259477990000001"/>
    <n v="-6.8656354789999998"/>
    <n v="-24.125113469999999"/>
    <n v="-1.8195535220000001"/>
    <n v="-2.5389417760000002"/>
    <n v="-4.3584952980000002"/>
    <n v="-5.631502E-3"/>
    <n v="-5.631502E-3"/>
    <n v="0"/>
    <n v="-1.3213049530000001"/>
    <n v="-5.6462130070000001"/>
    <n v="-6.9675179600000003"/>
    <n v="-1.9526156480000001"/>
  </r>
  <r>
    <s v="Gerald Henderson"/>
    <s v="hendege02"/>
    <x v="3"/>
    <s v="PO"/>
    <x v="12"/>
    <n v="229"/>
    <n v="119"/>
    <n v="-2.309972508"/>
    <n v="0.71509645399999999"/>
    <n v="-1.594876054"/>
    <n v="-4.9242567599999996"/>
    <n v="2.4445589339999998"/>
    <n v="-2.4796978250000001"/>
    <n v="-2.9123438749999999"/>
    <n v="1.1319951100000001"/>
    <n v="-1.7803487650000001"/>
    <n v="6.2299187999999998E-2"/>
    <n v="0"/>
    <n v="6.2299187999999998E-2"/>
    <n v="-3.9612892629999998"/>
    <n v="1.230522364"/>
    <n v="-2.7307668999999999"/>
    <n v="2.4176983750000001"/>
  </r>
  <r>
    <s v="Gerald Henderson"/>
    <s v="hendege02"/>
    <x v="3"/>
    <s v="RS"/>
    <x v="12"/>
    <n v="4755"/>
    <n v="2461"/>
    <n v="-1.3494019580000001"/>
    <n v="7.7596016000000004E-2"/>
    <n v="-1.271805941"/>
    <n v="-2.3169639289999999"/>
    <n v="-1.31539195"/>
    <n v="-3.6323558789999999"/>
    <n v="-1.5993492840000001"/>
    <n v="-0.23842623299999999"/>
    <n v="-1.8377755170000001"/>
    <n v="1.1332151189999999"/>
    <n v="1.1332151189999999"/>
    <n v="0"/>
    <n v="-2.068602227"/>
    <n v="-7.6218927000000006E-2"/>
    <n v="-2.1448211540000002"/>
    <n v="-1.019612462"/>
  </r>
  <r>
    <s v="Gerald Henderson"/>
    <s v="hendege02"/>
    <x v="4"/>
    <s v="RS"/>
    <x v="12"/>
    <n v="4535"/>
    <n v="2315"/>
    <n v="-1.2140610869999999"/>
    <n v="0.69362573999999999"/>
    <n v="-0.52043534700000005"/>
    <n v="1.1593899999999999E-3"/>
    <n v="2.5002663460000001"/>
    <n v="2.5014257359999998"/>
    <n v="-0.96313783399999997"/>
    <n v="1.096341928"/>
    <n v="0.133204094"/>
    <n v="3.4004455359999999"/>
    <n v="3.4004455359999999"/>
    <n v="0"/>
    <n v="-1.480735616"/>
    <n v="0.85388168799999997"/>
    <n v="-0.62685392799999995"/>
    <n v="-0.13922974699999999"/>
  </r>
  <r>
    <s v="Gerald Henderson"/>
    <s v="hendege02"/>
    <x v="5"/>
    <s v="PO"/>
    <x v="15"/>
    <n v="479"/>
    <n v="234"/>
    <n v="-1.8678446019999999"/>
    <n v="1.415337405"/>
    <n v="-0.45250719700000003"/>
    <n v="-5.7148343669999999"/>
    <n v="-0.55292435699999998"/>
    <n v="-6.2677587240000001"/>
    <n v="-2.862638257"/>
    <n v="1.0819265769999999"/>
    <n v="-1.78071168"/>
    <n v="0.11825279700000001"/>
    <n v="0"/>
    <n v="0.11825279700000001"/>
    <n v="-1.79505304"/>
    <n v="0.13584891800000001"/>
    <n v="-1.659204122"/>
    <n v="-0.87368964699999996"/>
  </r>
  <r>
    <s v="Gerald Henderson"/>
    <s v="hendege02"/>
    <x v="5"/>
    <s v="RS"/>
    <x v="15"/>
    <n v="2913"/>
    <n v="1431"/>
    <n v="-0.95054730700000001"/>
    <n v="0.46330940100000001"/>
    <n v="-0.48723790500000003"/>
    <n v="-1.2273740150000001"/>
    <n v="7.0591177000000005E-2"/>
    <n v="-1.156782837"/>
    <n v="-1.0973478350000001"/>
    <n v="0.42193135500000001"/>
    <n v="-0.67541647999999999"/>
    <n v="1.5080179579999999"/>
    <n v="1.5080179579999999"/>
    <n v="0"/>
    <n v="-0.84230359399999999"/>
    <n v="-0.62779681700000001"/>
    <n v="-1.470100411"/>
    <n v="-0.42754418700000002"/>
  </r>
  <r>
    <s v="Gerald Henderson"/>
    <s v="hendege02"/>
    <x v="0"/>
    <s v="RS"/>
    <x v="18"/>
    <n v="3482"/>
    <n v="1667"/>
    <n v="-1.2161654479999999"/>
    <n v="-0.981284657"/>
    <n v="-2.1974501050000002"/>
    <n v="-3.0912150309999999"/>
    <n v="-3.7653823160000002"/>
    <n v="-6.8565973470000001"/>
    <n v="-1.6166225780000001"/>
    <n v="-1.6173767189999999"/>
    <n v="-3.233999297"/>
    <n v="-0.41021835400000001"/>
    <n v="-0.41021835400000001"/>
    <n v="0"/>
    <n v="-2.1842224369999999"/>
    <n v="-1.620446284"/>
    <n v="-3.8046687210000001"/>
    <n v="-0.33949155199999997"/>
  </r>
  <r>
    <s v="Myke Henry"/>
    <s v="henrymy01"/>
    <x v="1"/>
    <s v="RS"/>
    <x v="8"/>
    <n v="781"/>
    <n v="378"/>
    <n v="-2.737069945"/>
    <n v="1.0736231810000001"/>
    <n v="-1.6634467639999999"/>
    <n v="1.0206001810000001"/>
    <n v="-2.107632052"/>
    <n v="-1.0870318720000001"/>
    <n v="-2.0699256629999998"/>
    <n v="0.51375385900000003"/>
    <n v="-1.5561718040000001"/>
    <n v="0.23218888100000001"/>
    <n v="0.23218888100000001"/>
    <n v="0"/>
    <n v="-1.375195508"/>
    <n v="0.68051860900000005"/>
    <n v="-0.69467689899999996"/>
    <n v="0.841195252"/>
  </r>
  <r>
    <s v="Xavier Henry"/>
    <s v="henryxa01"/>
    <x v="3"/>
    <s v="RS"/>
    <x v="29"/>
    <n v="1920"/>
    <n v="908"/>
    <n v="-1.2828145609999999"/>
    <n v="1.94210018"/>
    <n v="0.65928561900000004"/>
    <n v="-1.016201686"/>
    <n v="3.0014867500000002"/>
    <n v="1.985285065"/>
    <n v="-1.2629464859999999"/>
    <n v="2.322795079"/>
    <n v="1.059848592"/>
    <n v="1.7761130860000001"/>
    <n v="1.7761130860000001"/>
    <n v="0"/>
    <n v="-1.288788161"/>
    <n v="1.3085708030000001"/>
    <n v="1.9782642E-2"/>
    <n v="0.60629120000000003"/>
  </r>
  <r>
    <s v="Xavier Henry"/>
    <s v="henryxa01"/>
    <x v="4"/>
    <s v="RS"/>
    <x v="29"/>
    <n v="172"/>
    <n v="86"/>
    <n v="-4.0331711139999999"/>
    <n v="-2.0520264109999999"/>
    <n v="-6.0851975249999999"/>
    <n v="-0.36433173299999999"/>
    <n v="5.2808078509999996"/>
    <n v="4.9164761180000003"/>
    <n v="-3.462573956"/>
    <n v="-0.55022883899999997"/>
    <n v="-4.0128027949999998"/>
    <n v="-5.5694632000000001E-2"/>
    <n v="-5.5694632000000001E-2"/>
    <n v="0"/>
    <n v="-2.8671585940000002"/>
    <n v="-2.4621590069999999"/>
    <n v="-5.3293176019999997"/>
    <n v="0.49563717099999999"/>
  </r>
  <r>
    <s v="John Henson"/>
    <s v="hensojo01"/>
    <x v="3"/>
    <s v="RS"/>
    <x v="11"/>
    <n v="3608"/>
    <n v="1856"/>
    <n v="-2.09251567"/>
    <n v="-0.57009541799999996"/>
    <n v="-2.6626110879999998"/>
    <n v="-3.0789600290000001"/>
    <n v="-2.976238129"/>
    <n v="-6.0551981579999996"/>
    <n v="-2.3655276750000001"/>
    <n v="-1.0278873070000001"/>
    <n v="-3.3934149809999998"/>
    <n v="-0.60484691599999996"/>
    <n v="-0.60484691599999996"/>
    <n v="0"/>
    <n v="-2.242961786"/>
    <n v="-1.6241906850000001"/>
    <n v="-3.8671524709999998"/>
    <n v="-0.69626443299999996"/>
  </r>
  <r>
    <s v="John Henson"/>
    <s v="hensojo01"/>
    <x v="4"/>
    <s v="PO"/>
    <x v="11"/>
    <n v="294"/>
    <n v="153"/>
    <n v="-2.5443074600000002"/>
    <n v="2.593215866"/>
    <n v="4.8908406000000001E-2"/>
    <n v="-0.37858735300000002"/>
    <n v="0.51566621499999998"/>
    <n v="0.137078862"/>
    <n v="-2.1430330149999999"/>
    <n v="2.3222492269999999"/>
    <n v="0.17921621200000001"/>
    <n v="0.234896562"/>
    <n v="0"/>
    <n v="0.234896562"/>
    <n v="-2.453748327"/>
    <n v="1.387384365"/>
    <n v="-1.0663639620000001"/>
    <n v="-0.38074574300000003"/>
  </r>
  <r>
    <s v="John Henson"/>
    <s v="hensojo01"/>
    <x v="4"/>
    <s v="RS"/>
    <x v="11"/>
    <n v="2428"/>
    <n v="1228"/>
    <n v="-2.192174364"/>
    <n v="0.34934897399999998"/>
    <n v="-1.8428253910000001"/>
    <n v="-4.5741585320000002"/>
    <n v="1.1997139219999999"/>
    <n v="-3.3744446109999999"/>
    <n v="-2.8001656530000001"/>
    <n v="0.49006678199999998"/>
    <n v="-2.3100988710000001"/>
    <n v="0.276109983"/>
    <n v="0.276109983"/>
    <n v="0"/>
    <n v="-3.136511783"/>
    <n v="0.49457503899999999"/>
    <n v="-2.6419367440000001"/>
    <n v="0.174199465"/>
  </r>
  <r>
    <s v="John Henson"/>
    <s v="hensojo01"/>
    <x v="5"/>
    <s v="RS"/>
    <x v="11"/>
    <n v="1920"/>
    <n v="960"/>
    <n v="-1.8026264590000001"/>
    <n v="0.96152729599999998"/>
    <n v="-0.84109916299999998"/>
    <n v="-4.2511422400000001"/>
    <n v="0.25609191999999997"/>
    <n v="-3.9950503199999998"/>
    <n v="-2.3993560829999998"/>
    <n v="0.92053175799999998"/>
    <n v="-1.4788243249999999"/>
    <n v="0.62306790000000001"/>
    <n v="0.62306790000000001"/>
    <n v="0"/>
    <n v="-2.146475556"/>
    <n v="0.17524837800000001"/>
    <n v="-1.9712271779999999"/>
    <n v="7.1597506000000005E-2"/>
  </r>
  <r>
    <s v="John Henson"/>
    <s v="hensojo01"/>
    <x v="0"/>
    <s v="PO"/>
    <x v="11"/>
    <n v="23"/>
    <n v="12"/>
    <n v="-7.4489666459999997"/>
    <n v="9.5228368799999998"/>
    <n v="2.0738702340000001"/>
    <n v="-16.475259399999999"/>
    <n v="-3.1673052739999998"/>
    <n v="-19.642564669999999"/>
    <n v="-9.7217317730000001"/>
    <n v="7.3501792549999996"/>
    <n v="-2.3715525180000001"/>
    <n v="2.4638870000000001E-3"/>
    <n v="0"/>
    <n v="2.4638870000000001E-3"/>
    <n v="-8.9760075219999997"/>
    <n v="7.031757507"/>
    <n v="-1.9442500149999999"/>
    <n v="2.9998757180000002"/>
  </r>
  <r>
    <s v="John Henson"/>
    <s v="hensojo01"/>
    <x v="0"/>
    <s v="RS"/>
    <x v="11"/>
    <n v="2237"/>
    <n v="1123"/>
    <n v="-3.3128544089999998"/>
    <n v="0.97083551300000004"/>
    <n v="-2.3420188959999999"/>
    <n v="-0.84468250300000003"/>
    <n v="0.35578527500000001"/>
    <n v="-0.48889722699999999"/>
    <n v="-3.0093091439999999"/>
    <n v="0.90673766499999997"/>
    <n v="-2.1025714789999999"/>
    <n v="0.37024563999999999"/>
    <n v="0.37024563999999999"/>
    <n v="0"/>
    <n v="-3.30047237"/>
    <n v="0.57352820500000001"/>
    <n v="-2.7269441649999999"/>
    <n v="-0.18550254899999999"/>
  </r>
  <r>
    <s v="John Henson"/>
    <s v="hensojo01"/>
    <x v="1"/>
    <s v="PO"/>
    <x v="11"/>
    <n v="146"/>
    <n v="74"/>
    <n v="5.1266923999999998E-2"/>
    <n v="3.7598820470000001"/>
    <n v="3.8111489700000001"/>
    <n v="-1.5530449449999999"/>
    <n v="-0.92987291299999997"/>
    <n v="-2.4829178590000001"/>
    <n v="-0.39234288"/>
    <n v="2.998154548"/>
    <n v="2.6058116679999999"/>
    <n v="0.20853869799999999"/>
    <n v="0"/>
    <n v="0.20853869799999999"/>
    <n v="1.0038142139999999"/>
    <n v="1.104071153"/>
    <n v="2.1078853679999998"/>
    <n v="-4.7621219999999997E-3"/>
  </r>
  <r>
    <s v="John Henson"/>
    <s v="hensojo01"/>
    <x v="1"/>
    <s v="RS"/>
    <x v="11"/>
    <n v="3988"/>
    <n v="1970"/>
    <n v="-2.150125729"/>
    <n v="-3.0184193000000002E-2"/>
    <n v="-2.1803099210000001"/>
    <n v="2.2030839289999999"/>
    <n v="1.721937268"/>
    <n v="3.925021197"/>
    <n v="-1.397306336"/>
    <n v="0.347997363"/>
    <n v="-1.049308973"/>
    <n v="1.700559226"/>
    <n v="1.700559226"/>
    <n v="0"/>
    <n v="-1.5515151519999999"/>
    <n v="0.61522237700000004"/>
    <n v="-0.93629277399999999"/>
    <n v="-0.51039412200000001"/>
  </r>
  <r>
    <s v="John Henson"/>
    <s v="hensojo01"/>
    <x v="2"/>
    <s v="RS"/>
    <x v="11"/>
    <n v="431"/>
    <n v="188"/>
    <n v="-1.9527418059999999"/>
    <n v="4.0563128089999996"/>
    <n v="2.1035710029999999"/>
    <n v="-1.7821362650000001"/>
    <n v="0.17267211700000001"/>
    <n v="-1.609464148"/>
    <n v="-2.0939599699999998"/>
    <n v="3.4140338570000002"/>
    <n v="1.3200738869999999"/>
    <n v="0.39423079300000002"/>
    <n v="0.39423079300000002"/>
    <n v="0"/>
    <n v="-0.98628285299999996"/>
    <n v="1.9847600359999999"/>
    <n v="0.99847718299999999"/>
    <n v="1.002207163"/>
  </r>
  <r>
    <s v="Juancho Hernangomez"/>
    <s v="hernaju01"/>
    <x v="0"/>
    <s v="RS"/>
    <x v="16"/>
    <n v="1781"/>
    <n v="842"/>
    <n v="-0.21900244099999999"/>
    <n v="1.8945939949999999"/>
    <n v="1.6755915539999999"/>
    <n v="-8.5443456000000001E-2"/>
    <n v="-2.00067051"/>
    <n v="-2.0861139660000001"/>
    <n v="-0.243971626"/>
    <n v="1.2545391050000001"/>
    <n v="1.0105674790000001"/>
    <n v="1.6206316650000001"/>
    <n v="1.6206316650000001"/>
    <n v="0"/>
    <n v="0.28250934999999999"/>
    <n v="-0.28787652499999999"/>
    <n v="-5.3671750000000001E-3"/>
    <n v="0.31182064399999998"/>
  </r>
  <r>
    <s v="Juancho Hernangomez"/>
    <s v="hernaju01"/>
    <x v="1"/>
    <s v="RS"/>
    <x v="16"/>
    <n v="574"/>
    <n v="277"/>
    <n v="-1.176118915"/>
    <n v="-0.48624849399999998"/>
    <n v="-1.6623674079999999"/>
    <n v="-2.7864038029999998"/>
    <n v="-2.1562898850000001"/>
    <n v="-4.9426936870000002"/>
    <n v="-1.586149289"/>
    <n v="-0.80901825400000005"/>
    <n v="-2.3951675429999999"/>
    <n v="5.0140585000000001E-2"/>
    <n v="5.0140585000000001E-2"/>
    <n v="0"/>
    <n v="-1.3264257150000001"/>
    <n v="-2.2161149120000001"/>
    <n v="-3.5425406270000002"/>
    <n v="-1.2371391000000001E-2"/>
  </r>
  <r>
    <s v="Juancho Hernangomez"/>
    <s v="hernaju01"/>
    <x v="2"/>
    <s v="PO"/>
    <x v="16"/>
    <n v="29"/>
    <n v="15"/>
    <n v="-10.206295069999999"/>
    <n v="-6.3840210989999999"/>
    <n v="-16.590316170000001"/>
    <n v="9.1480985070000003"/>
    <n v="7.4666737789999997"/>
    <n v="16.614772290000001"/>
    <n v="-6.8255919350000003"/>
    <n v="-3.9070440249999998"/>
    <n v="-10.73263596"/>
    <n v="-6.1232409000000002E-2"/>
    <n v="0"/>
    <n v="-6.1232409000000002E-2"/>
    <n v="-8.3588802270000002"/>
    <n v="-5.8940649030000003"/>
    <n v="-14.252945130000001"/>
    <n v="-2.800002004"/>
  </r>
  <r>
    <s v="Juancho Hernangomez"/>
    <s v="hernaju01"/>
    <x v="2"/>
    <s v="RS"/>
    <x v="16"/>
    <n v="2818"/>
    <n v="1358"/>
    <n v="-1.2839158289999999"/>
    <n v="0.85460541000000001"/>
    <n v="-0.42931042000000003"/>
    <n v="-1.602844946"/>
    <n v="0.97096489399999997"/>
    <n v="-0.63188005199999997"/>
    <n v="-1.4441062739999999"/>
    <n v="0.89759743000000003"/>
    <n v="-0.54650884399999999"/>
    <n v="1.517801782"/>
    <n v="1.517801782"/>
    <n v="0"/>
    <n v="-1.3351197829999999"/>
    <n v="0.24405544600000001"/>
    <n v="-1.0910643369999999"/>
    <n v="-0.59348632599999995"/>
  </r>
  <r>
    <s v="Willy Hernangomez"/>
    <s v="hernawi01"/>
    <x v="0"/>
    <s v="RS"/>
    <x v="3"/>
    <n v="2713"/>
    <n v="1324"/>
    <n v="-1.073328316"/>
    <n v="-2.1722539999999999E-2"/>
    <n v="-1.0950508569999999"/>
    <n v="-1.242058061"/>
    <n v="0.82109931300000005"/>
    <n v="-0.42095874799999999"/>
    <n v="-1.1538149579999999"/>
    <n v="0.21082831299999999"/>
    <n v="-0.94298664499999996"/>
    <n v="1.226270293"/>
    <n v="1.226270293"/>
    <n v="0"/>
    <n v="-0.81375555600000005"/>
    <n v="-8.5877222000000003E-2"/>
    <n v="-0.89963277799999997"/>
    <n v="0.45195092599999998"/>
  </r>
  <r>
    <s v="Willy Hernangomez"/>
    <s v="hernawi01"/>
    <x v="1"/>
    <s v="RS"/>
    <x v="12"/>
    <n v="558"/>
    <n v="262"/>
    <n v="2.5097508419999999"/>
    <n v="0.35021546799999997"/>
    <n v="2.8599663099999999"/>
    <n v="0.76402536200000004"/>
    <n v="-0.23765243799999999"/>
    <n v="0.52637292400000002"/>
    <n v="2.2828042059999998"/>
    <n v="0.29107182199999998"/>
    <n v="2.5738760279999999"/>
    <n v="0.71736553800000002"/>
    <n v="0.71736553800000002"/>
    <n v="0"/>
    <n v="1.874879363"/>
    <n v="0.99294024400000003"/>
    <n v="2.8678196069999999"/>
    <n v="0.79594230799999999"/>
  </r>
  <r>
    <s v="Willy Hernangomez"/>
    <s v="hernawi01"/>
    <x v="1"/>
    <s v="RS"/>
    <x v="3"/>
    <n v="486"/>
    <n v="233"/>
    <n v="-3.7550022630000002"/>
    <n v="-0.36978482000000001"/>
    <n v="-4.1247870830000002"/>
    <n v="-4.5421305109999999"/>
    <n v="4.4419043890000003"/>
    <n v="-0.100226122"/>
    <n v="-4.1198015029999997"/>
    <n v="0.65087236199999998"/>
    <n v="-3.4689291409999998"/>
    <n v="-8.6305032000000004E-2"/>
    <n v="-8.6305032000000004E-2"/>
    <n v="0"/>
    <n v="-2.787278422"/>
    <n v="-0.93220887299999999"/>
    <n v="-3.719487295"/>
    <n v="0.97634348000000004"/>
  </r>
  <r>
    <s v="Willy Hernangomez"/>
    <s v="hernawi01"/>
    <x v="2"/>
    <s v="RS"/>
    <x v="12"/>
    <n v="1739"/>
    <n v="812"/>
    <n v="-6.438951E-3"/>
    <n v="-3.5764713330000002"/>
    <n v="-3.582910284"/>
    <n v="-0.59018802699999995"/>
    <n v="-4.8291538770000004"/>
    <n v="-5.4193419030000003"/>
    <n v="-0.13498506399999999"/>
    <n v="-4.00704364"/>
    <n v="-4.1420287040000003"/>
    <n v="-0.57982376800000002"/>
    <n v="-0.57982376800000002"/>
    <n v="0"/>
    <n v="-2.7415742999999999E-2"/>
    <n v="-3.803305811"/>
    <n v="-3.8307215540000001"/>
    <n v="0.55327230500000002"/>
  </r>
  <r>
    <s v="Mario Hezonja"/>
    <s v="hezonma01"/>
    <x v="5"/>
    <s v="RS"/>
    <x v="14"/>
    <n v="2898"/>
    <n v="1413"/>
    <n v="-2.4262715589999999"/>
    <n v="-1.260811031"/>
    <n v="-3.6870825890000001"/>
    <n v="-0.46753081800000001"/>
    <n v="0.78577394300000003"/>
    <n v="0.31824312599999999"/>
    <n v="-2.1510610250000002"/>
    <n v="-0.89398760899999996"/>
    <n v="-3.045048634"/>
    <n v="-0.213872057"/>
    <n v="-0.213872057"/>
    <n v="0"/>
    <n v="-1.6968524730000001"/>
    <n v="-1.5794994069999999"/>
    <n v="-3.2763518810000001"/>
    <n v="0.53643983799999995"/>
  </r>
  <r>
    <s v="Mario Hezonja"/>
    <s v="hezonma01"/>
    <x v="0"/>
    <s v="RS"/>
    <x v="14"/>
    <n v="1947"/>
    <n v="960"/>
    <n v="-4.0009166089999999"/>
    <n v="-0.91530981600000005"/>
    <n v="-4.9162264249999996"/>
    <n v="-6.2999852120000002"/>
    <n v="-2.3417105729999999"/>
    <n v="-8.6416957849999996"/>
    <n v="-4.6548249569999998"/>
    <n v="-1.219466065"/>
    <n v="-5.8742910220000004"/>
    <n v="-1.537501491"/>
    <n v="-1.537501491"/>
    <n v="0"/>
    <n v="-3.7375674289999998"/>
    <n v="-2.2176793030000002"/>
    <n v="-5.955246732"/>
    <n v="0.46465188099999999"/>
  </r>
  <r>
    <s v="Mario Hezonja"/>
    <s v="hezonma01"/>
    <x v="1"/>
    <s v="RS"/>
    <x v="14"/>
    <n v="3407"/>
    <n v="1657"/>
    <n v="-0.62416773699999994"/>
    <n v="0.57498638999999996"/>
    <n v="-4.9181347E-2"/>
    <n v="-1.5113110199999999"/>
    <n v="-1.787526919"/>
    <n v="-3.2988379399999999"/>
    <n v="-0.79909851399999998"/>
    <n v="0.15088184399999999"/>
    <n v="-0.64821667100000002"/>
    <n v="1.775629795"/>
    <n v="1.775629795"/>
    <n v="0"/>
    <n v="-1.044908972"/>
    <n v="0.21634018299999999"/>
    <n v="-0.82856878899999997"/>
    <n v="-6.8152301999999998E-2"/>
  </r>
  <r>
    <s v="Mario Hezonja"/>
    <s v="hezonma01"/>
    <x v="2"/>
    <s v="RS"/>
    <x v="3"/>
    <n v="2532"/>
    <n v="1206"/>
    <n v="-2.2819948640000001"/>
    <n v="0.17914593200000001"/>
    <n v="-2.1028489330000002"/>
    <n v="-2.2657793060000002"/>
    <n v="-1.31232886"/>
    <n v="-3.5781081659999998"/>
    <n v="-2.3219114190000001"/>
    <n v="-6.1274745999999998E-2"/>
    <n v="-2.3831861660000002"/>
    <n v="0.22643141999999999"/>
    <n v="0.22643141999999999"/>
    <n v="0"/>
    <n v="-1.9342999830000001"/>
    <n v="-0.44410810499999998"/>
    <n v="-2.378408088"/>
    <n v="0.32981871800000001"/>
  </r>
  <r>
    <s v="Roy Hibbert"/>
    <s v="hibbero01"/>
    <x v="3"/>
    <s v="PO"/>
    <x v="24"/>
    <n v="995"/>
    <n v="542"/>
    <n v="-2.3813505410000002"/>
    <n v="3.5713714840000002"/>
    <n v="1.190020944"/>
    <n v="-5.5374384880000003"/>
    <n v="-7.8486694869999996"/>
    <n v="-13.38610798"/>
    <n v="-3.140041085"/>
    <n v="1.331014224"/>
    <n v="-1.809026861"/>
    <n v="0.264686172"/>
    <n v="0"/>
    <n v="0.264686172"/>
    <n v="-3.3400342649999999"/>
    <n v="0.123197347"/>
    <n v="-3.2168369170000002"/>
    <n v="-1.2725209"/>
  </r>
  <r>
    <s v="Roy Hibbert"/>
    <s v="hibbero01"/>
    <x v="3"/>
    <s v="RS"/>
    <x v="24"/>
    <n v="4643"/>
    <n v="2409"/>
    <n v="-2.8042281070000001"/>
    <n v="3.74560944"/>
    <n v="0.94138133300000004"/>
    <n v="3.408773751"/>
    <n v="1.6956404570000001"/>
    <n v="5.1044142079999997"/>
    <n v="-1.652822104"/>
    <n v="3.4397335729999998"/>
    <n v="1.7869114690000001"/>
    <n v="5.5161513749999997"/>
    <n v="5.5161513749999997"/>
    <n v="0"/>
    <n v="-2.4436442029999998"/>
    <n v="3.5881760809999999"/>
    <n v="1.144531878"/>
    <n v="-1.0327112279999999"/>
  </r>
  <r>
    <s v="Roy Hibbert"/>
    <s v="hibbero01"/>
    <x v="4"/>
    <s v="RS"/>
    <x v="24"/>
    <n v="3728"/>
    <n v="1926"/>
    <n v="-2.4787535979999999"/>
    <n v="2.6135440270000001"/>
    <n v="0.13479042899999999"/>
    <n v="-1.198553974"/>
    <n v="-1.1218959079999999"/>
    <n v="-2.3204498820000001"/>
    <n v="-2.3319700760000002"/>
    <n v="1.957746593"/>
    <n v="-0.374223482"/>
    <n v="2.3047593239999999"/>
    <n v="2.3047593239999999"/>
    <n v="0"/>
    <n v="-2.1993236129999998"/>
    <n v="1.013083371"/>
    <n v="-1.186240242"/>
    <n v="-1.2235020780000001"/>
  </r>
  <r>
    <s v="Roy Hibbert"/>
    <s v="hibbero01"/>
    <x v="5"/>
    <s v="RS"/>
    <x v="29"/>
    <n v="3794"/>
    <n v="1878"/>
    <n v="-3.7826553540000001"/>
    <n v="-0.16763613299999999"/>
    <n v="-3.9502914869999999"/>
    <n v="-5.2396501679999998"/>
    <n v="-3.9539350880000002"/>
    <n v="-9.1935852560000004"/>
    <n v="-4.3242655350000003"/>
    <n v="-0.876978539"/>
    <n v="-5.201244075"/>
    <n v="-2.339445451"/>
    <n v="-2.339445451"/>
    <n v="0"/>
    <n v="-4.7122944240000004"/>
    <n v="-1.1888153749999999"/>
    <n v="-5.9011097990000003"/>
    <n v="-0.383894181"/>
  </r>
  <r>
    <s v="Roy Hibbert"/>
    <s v="hibbero01"/>
    <x v="0"/>
    <s v="RS"/>
    <x v="16"/>
    <n v="26"/>
    <n v="11"/>
    <n v="-1.6158365969999999"/>
    <n v="0.13179891399999999"/>
    <n v="-1.4840376829999999"/>
    <n v="-33.878639030000002"/>
    <n v="-2.7686656749999998"/>
    <n v="-36.647304699999999"/>
    <n v="-8.5694639539999997"/>
    <n v="-0.427142882"/>
    <n v="-8.9966068359999998"/>
    <n v="-3.4841647000000003E-2"/>
    <n v="-3.4841647000000003E-2"/>
    <n v="0"/>
    <n v="-10.286202510000001"/>
    <n v="0.144360399"/>
    <n v="-10.141842110000001"/>
    <n v="-0.60314222500000003"/>
  </r>
  <r>
    <s v="Roy Hibbert"/>
    <s v="hibbero01"/>
    <x v="0"/>
    <s v="RS"/>
    <x v="12"/>
    <n v="1386"/>
    <n v="671"/>
    <n v="-3.2572934240000002"/>
    <n v="1.6182025659999999"/>
    <n v="-1.639090857"/>
    <n v="-1.558473778"/>
    <n v="3.1200355999999999E-2"/>
    <n v="-1.5272734210000001"/>
    <n v="-3.1240683059999999"/>
    <n v="1.3985964950000001"/>
    <n v="-1.725471811"/>
    <n v="0.351004223"/>
    <n v="0.351004223"/>
    <n v="0"/>
    <n v="-3.5456248619999999"/>
    <n v="0.532603779"/>
    <n v="-3.0130210829999999"/>
    <n v="7.3535633000000003E-2"/>
  </r>
  <r>
    <s v="Isaiah Hicks"/>
    <s v="hicksis01"/>
    <x v="1"/>
    <s v="RS"/>
    <x v="3"/>
    <n v="501"/>
    <n v="240"/>
    <n v="-5.2899115390000002"/>
    <n v="-4.8736271469999997"/>
    <n v="-10.163538689999999"/>
    <n v="-1.3065766620000001"/>
    <n v="-1.27702168"/>
    <n v="-2.5835983420000002"/>
    <n v="-4.7621890970000003"/>
    <n v="-4.3989825729999996"/>
    <n v="-9.1611716699999999"/>
    <n v="-0.78462634200000003"/>
    <n v="-0.78462634200000003"/>
    <n v="0"/>
    <n v="-4.5087670759999998"/>
    <n v="-4.151732848"/>
    <n v="-8.6604999249999999"/>
    <n v="-5.1656542E-2"/>
  </r>
  <r>
    <s v="Isaiah Hicks"/>
    <s v="hicksis01"/>
    <x v="2"/>
    <s v="RS"/>
    <x v="3"/>
    <n v="66"/>
    <n v="32"/>
    <n v="-1.5735099749999999"/>
    <n v="1.0503687589999999"/>
    <n v="-0.52314121599999996"/>
    <n v="-6.3046834199999999"/>
    <n v="2.5870389600000001"/>
    <n v="-3.7176444609999999"/>
    <n v="-2.5603050949999999"/>
    <n v="1.5497172779999999"/>
    <n v="-1.010587817"/>
    <n v="2.8587263000000002E-2"/>
    <n v="2.8587263000000002E-2"/>
    <n v="0"/>
    <n v="-1.8765283239999999"/>
    <n v="1.6045945930000001"/>
    <n v="-0.27193373100000001"/>
    <n v="0.67799355800000005"/>
  </r>
  <r>
    <s v="JJ Hickson"/>
    <s v="hicksjj01"/>
    <x v="3"/>
    <s v="RS"/>
    <x v="16"/>
    <n v="3843"/>
    <n v="1859"/>
    <n v="-2.9373869039999998"/>
    <n v="0.14077120900000001"/>
    <n v="-2.7966156949999998"/>
    <n v="-3.1065532020000002"/>
    <n v="-0.96290516699999995"/>
    <n v="-4.0694583700000004"/>
    <n v="-3.1427796969999999"/>
    <n v="-6.5957835000000006E-2"/>
    <n v="-3.2087375319999998"/>
    <n v="-0.43574112599999998"/>
    <n v="-0.43574112599999998"/>
    <n v="0"/>
    <n v="-2.6966562039999999"/>
    <n v="5.6929204999999997E-2"/>
    <n v="-2.639726998"/>
    <n v="0.14243019300000001"/>
  </r>
  <r>
    <s v="JJ Hickson"/>
    <s v="hicksjj01"/>
    <x v="4"/>
    <s v="RS"/>
    <x v="16"/>
    <n v="2873"/>
    <n v="1411"/>
    <n v="-3.1372585050000001"/>
    <n v="-1.120099556"/>
    <n v="-4.2573580609999997"/>
    <n v="-4.7411412239999997"/>
    <n v="-0.89647981200000004"/>
    <n v="-5.6376210359999996"/>
    <n v="-3.6544015519999999"/>
    <n v="-1.1176033000000001"/>
    <n v="-4.7720048520000002"/>
    <n v="-1.457743692"/>
    <n v="-1.457743692"/>
    <n v="0"/>
    <n v="-3.7333572909999999"/>
    <n v="-1.4658316440000001"/>
    <n v="-5.1991889349999996"/>
    <n v="0.13954207099999999"/>
  </r>
  <r>
    <s v="JJ Hickson"/>
    <s v="hicksjj01"/>
    <x v="5"/>
    <s v="RS"/>
    <x v="25"/>
    <n v="287"/>
    <n v="131"/>
    <n v="-1.045141917"/>
    <n v="-1.040143346"/>
    <n v="-2.0852852620000002"/>
    <n v="-6.8823637419999999"/>
    <n v="-0.17433628800000001"/>
    <n v="-7.05670003"/>
    <n v="-2.3413657099999998"/>
    <n v="-0.94939443800000001"/>
    <n v="-3.2907601479999999"/>
    <n v="-3.6495464999999998E-2"/>
    <n v="-3.6495464999999998E-2"/>
    <n v="0"/>
    <n v="-2.8919062000000002"/>
    <n v="-1.431227958"/>
    <n v="-4.3231341580000002"/>
    <n v="0.95462402700000004"/>
  </r>
  <r>
    <s v="JJ Hickson"/>
    <s v="hicksjj01"/>
    <x v="5"/>
    <s v="RS"/>
    <x v="16"/>
    <n v="624"/>
    <n v="305"/>
    <n v="-4.5920585880000004"/>
    <n v="4.015519544"/>
    <n v="-0.57653904300000003"/>
    <n v="-3.8921482209999998"/>
    <n v="0.192093246"/>
    <n v="-3.700054975"/>
    <n v="-4.7177752870000003"/>
    <n v="3.508314296"/>
    <n v="-1.209460991"/>
    <n v="0.240266863"/>
    <n v="0.240266863"/>
    <n v="0"/>
    <n v="-3.7204967920000001"/>
    <n v="1.7022215949999999"/>
    <n v="-2.0182751969999999"/>
    <n v="0.22093307400000001"/>
  </r>
  <r>
    <s v="Buddy Hield"/>
    <s v="hieldbu01"/>
    <x v="0"/>
    <s v="RS"/>
    <x v="17"/>
    <n v="2427"/>
    <n v="1161"/>
    <n v="-0.93532607999999995"/>
    <n v="-1.5365626240000001"/>
    <n v="-2.4718887039999999"/>
    <n v="-3.5321106499999999"/>
    <n v="-2.6232821400000002"/>
    <n v="-6.1553927899999996"/>
    <n v="-1.4866340739999999"/>
    <n v="-1.8775104469999999"/>
    <n v="-3.3641445210000001"/>
    <n v="-0.36377046000000002"/>
    <n v="-0.36377046000000002"/>
    <n v="0"/>
    <n v="-2.126333185"/>
    <n v="-2.0169467540000001"/>
    <n v="-4.1432799390000001"/>
    <n v="-3.5745299999999998E-3"/>
  </r>
  <r>
    <s v="Buddy Hield"/>
    <s v="hieldbu01"/>
    <x v="0"/>
    <s v="RS"/>
    <x v="2"/>
    <n v="1458"/>
    <n v="727"/>
    <n v="2.6176596999999999E-2"/>
    <n v="-0.62898948700000001"/>
    <n v="-0.60281289100000002"/>
    <n v="0.75461775099999995"/>
    <n v="-0.53922926800000004"/>
    <n v="0.21538848299999999"/>
    <n v="0.207700733"/>
    <n v="-0.61007442599999995"/>
    <n v="-0.40237369299999998"/>
    <n v="0.872714196"/>
    <n v="0.872714196"/>
    <n v="0"/>
    <n v="-1.4565864E-2"/>
    <n v="-0.85179788599999995"/>
    <n v="-0.86636374999999999"/>
    <n v="0.218925699"/>
  </r>
  <r>
    <s v="Buddy Hield"/>
    <s v="hieldbu01"/>
    <x v="1"/>
    <s v="RS"/>
    <x v="2"/>
    <n v="4059"/>
    <n v="2024"/>
    <n v="1.0794004239999999"/>
    <n v="-0.34912221999999998"/>
    <n v="0.73027820399999999"/>
    <n v="0.51874372999999996"/>
    <n v="2.4504161670000002"/>
    <n v="2.9691598969999999"/>
    <n v="1.1016528130000001"/>
    <n v="0.25907719899999998"/>
    <n v="1.360730011"/>
    <n v="4.2398527279999998"/>
    <n v="4.2398527279999998"/>
    <n v="0"/>
    <n v="0.67886210800000002"/>
    <n v="0.36707531300000001"/>
    <n v="1.045937422"/>
    <n v="-0.11850601099999999"/>
  </r>
  <r>
    <s v="Buddy Hield"/>
    <s v="hieldbu01"/>
    <x v="2"/>
    <s v="RS"/>
    <x v="2"/>
    <n v="5717"/>
    <n v="2615"/>
    <n v="2.4714239689999999"/>
    <n v="-0.68784603300000002"/>
    <n v="1.7835779359999999"/>
    <n v="0.30586560699999998"/>
    <n v="-1.1447538799999999"/>
    <n v="-0.83888827300000002"/>
    <n v="2.1723437890000001"/>
    <n v="-0.81170901799999995"/>
    <n v="1.360634771"/>
    <n v="5.5248522820000003"/>
    <n v="5.5248522820000003"/>
    <n v="0"/>
    <n v="2.3215663960000001"/>
    <n v="-0.54097489200000004"/>
    <n v="1.780591504"/>
    <n v="0.75361251100000004"/>
  </r>
  <r>
    <s v="Haywood Highsmith"/>
    <s v="highsha01"/>
    <x v="2"/>
    <s v="RS"/>
    <x v="18"/>
    <n v="88"/>
    <n v="40"/>
    <n v="-5.0592658070000001"/>
    <n v="-6.1288111680000004"/>
    <n v="-11.188076969999999"/>
    <n v="-3.3952312309999999"/>
    <n v="-14.73397995"/>
    <n v="-18.129211189999999"/>
    <n v="-5.0446544580000001"/>
    <n v="-8.2925077340000009"/>
    <n v="-13.337162190000001"/>
    <n v="-0.21613697000000001"/>
    <n v="-0.21613697000000001"/>
    <n v="0"/>
    <n v="-4.6735008860000002"/>
    <n v="-7.5104776339999999"/>
    <n v="-12.18397852"/>
    <n v="3.4982106999999998E-2"/>
  </r>
  <r>
    <s v="Nene"/>
    <s v="hilarne01"/>
    <x v="3"/>
    <s v="PO"/>
    <x v="25"/>
    <n v="603"/>
    <n v="325"/>
    <n v="-3.573809534"/>
    <n v="2.3650483489999998"/>
    <n v="-1.208761185"/>
    <n v="-6.9491704189999997"/>
    <n v="-0.56403542399999995"/>
    <n v="-7.5132058429999997"/>
    <n v="-4.4168550550000001"/>
    <n v="1.8177516840000001"/>
    <n v="-2.599103371"/>
    <n v="2.5904684000000001E-2"/>
    <n v="0"/>
    <n v="2.5904684000000001E-2"/>
    <n v="0.86422054400000003"/>
    <n v="1.573486752"/>
    <n v="2.4377072960000001"/>
    <n v="0.356386286"/>
  </r>
  <r>
    <s v="Nene"/>
    <s v="hilarne01"/>
    <x v="3"/>
    <s v="RS"/>
    <x v="25"/>
    <n v="3111"/>
    <n v="1560"/>
    <n v="-1.840816048"/>
    <n v="3.8155633450000002"/>
    <n v="1.974747297"/>
    <n v="-2.7803914299999999"/>
    <n v="2.6719156659999999"/>
    <n v="-0.108475764"/>
    <n v="-2.1508237719999999"/>
    <n v="3.7586395160000001"/>
    <n v="1.607815743"/>
    <n v="3.4878053819999999"/>
    <n v="3.4878053819999999"/>
    <n v="0"/>
    <n v="-1.8969482929999999"/>
    <n v="3.3201175859999998"/>
    <n v="1.4231692929999999"/>
    <n v="0.53558277899999995"/>
  </r>
  <r>
    <s v="Nene"/>
    <s v="hilarne01"/>
    <x v="4"/>
    <s v="PO"/>
    <x v="25"/>
    <n v="503"/>
    <n v="257"/>
    <n v="-2.4697595379999999"/>
    <n v="4.2385698610000002"/>
    <n v="1.7688103230000001"/>
    <n v="-10.37107479"/>
    <n v="5.3789233019999996"/>
    <n v="-4.9921514870000001"/>
    <n v="-4.2949312610000003"/>
    <n v="4.671986703"/>
    <n v="0.37705544200000002"/>
    <n v="0.42045818499999998"/>
    <n v="0"/>
    <n v="0.42045818499999998"/>
    <n v="-5.357039672"/>
    <n v="6.6325803829999996"/>
    <n v="1.2755407110000001"/>
    <n v="-0.55314275300000004"/>
  </r>
  <r>
    <s v="Nene"/>
    <s v="hilarne01"/>
    <x v="4"/>
    <s v="RS"/>
    <x v="25"/>
    <n v="3369"/>
    <n v="1693"/>
    <n v="-2.5678764840000001"/>
    <n v="3.0516906100000001"/>
    <n v="0.48381412600000001"/>
    <n v="0.116545066"/>
    <n v="0.99271372999999996"/>
    <n v="1.109258796"/>
    <n v="-2.1446347299999999"/>
    <n v="2.7821094039999998"/>
    <n v="0.63747467400000002"/>
    <n v="2.9313752380000002"/>
    <n v="2.9313752380000002"/>
    <n v="0"/>
    <n v="-1.9186067769999999"/>
    <n v="2.674677993"/>
    <n v="0.75607121600000005"/>
    <n v="0.176352596"/>
  </r>
  <r>
    <s v="Nene"/>
    <s v="hilarne01"/>
    <x v="5"/>
    <s v="RS"/>
    <x v="25"/>
    <n v="2309"/>
    <n v="1094"/>
    <n v="-2.530382162"/>
    <n v="3.292535634"/>
    <n v="0.76215347300000003"/>
    <n v="-0.87509519300000005"/>
    <n v="2.0447850029999999"/>
    <n v="1.1696898099999999"/>
    <n v="-2.332805987"/>
    <n v="3.2255933300000001"/>
    <n v="0.89278734299999996"/>
    <n v="2.057757987"/>
    <n v="2.057757987"/>
    <n v="0"/>
    <n v="-1.514502424"/>
    <n v="3.20522777"/>
    <n v="1.6907253470000001"/>
    <n v="1.1775655700000001"/>
  </r>
  <r>
    <s v="Nene"/>
    <s v="hilarne01"/>
    <x v="0"/>
    <s v="PO"/>
    <x v="26"/>
    <n v="346"/>
    <n v="161"/>
    <n v="0.65657314700000002"/>
    <n v="1.38756491"/>
    <n v="2.0441380570000001"/>
    <n v="3.0170804150000001"/>
    <n v="13.54229535"/>
    <n v="16.559375760000002"/>
    <n v="1.126782921"/>
    <n v="3.9813236280000002"/>
    <n v="5.1081065490000004"/>
    <n v="0.67570065300000004"/>
    <n v="0"/>
    <n v="0.67570065300000004"/>
    <n v="2.5576592630000001"/>
    <n v="1.39948841"/>
    <n v="3.9571476730000001"/>
    <n v="1.4474118170000001"/>
  </r>
  <r>
    <s v="Nene"/>
    <s v="hilarne01"/>
    <x v="0"/>
    <s v="RS"/>
    <x v="26"/>
    <n v="2606"/>
    <n v="1198"/>
    <n v="-1.9198626430000001"/>
    <n v="3.0079581329999998"/>
    <n v="1.0880954899999999"/>
    <n v="-1.765219901"/>
    <n v="4.4610428420000003"/>
    <n v="2.6958229409999999"/>
    <n v="-2.093869969"/>
    <n v="3.5029871689999998"/>
    <n v="1.4091172000000001"/>
    <n v="2.5748970299999998"/>
    <n v="2.5748970299999998"/>
    <n v="0"/>
    <n v="-1.0818755849999999"/>
    <n v="3.1178210169999998"/>
    <n v="2.0359454320000001"/>
    <n v="1.264196155"/>
  </r>
  <r>
    <s v="Nene"/>
    <s v="hilarne01"/>
    <x v="1"/>
    <s v="PO"/>
    <x v="26"/>
    <n v="226"/>
    <n v="107"/>
    <n v="-5.2180266980000001"/>
    <n v="4.1593068850000003"/>
    <n v="-1.058719813"/>
    <n v="1.1697708609999999"/>
    <n v="3.755291041"/>
    <n v="4.9250619020000004"/>
    <n v="-4.2643224389999999"/>
    <n v="4.3416725530000004"/>
    <n v="7.7350113999999998E-2"/>
    <n v="0.160619764"/>
    <n v="0"/>
    <n v="0.160619764"/>
    <n v="-4.2969585080000003"/>
    <n v="4.1694585110000002"/>
    <n v="-0.127499997"/>
    <n v="0.876413416"/>
  </r>
  <r>
    <s v="Nene"/>
    <s v="hilarne01"/>
    <x v="1"/>
    <s v="RS"/>
    <x v="26"/>
    <n v="1612"/>
    <n v="758"/>
    <n v="-1.7241965690000001"/>
    <n v="3.92074744"/>
    <n v="2.1965508709999999"/>
    <n v="2.168240827"/>
    <n v="5.3928319609999997"/>
    <n v="7.5610727889999998"/>
    <n v="-1.1125172990000001"/>
    <n v="4.4330216099999999"/>
    <n v="3.3205043110000001"/>
    <n v="2.363946017"/>
    <n v="2.363946017"/>
    <n v="0"/>
    <n v="-0.65429963300000005"/>
    <n v="3.2327557090000001"/>
    <n v="2.5784560750000001"/>
    <n v="0.68831492599999999"/>
  </r>
  <r>
    <s v="Nene"/>
    <s v="hilarne01"/>
    <x v="2"/>
    <s v="PO"/>
    <x v="26"/>
    <n v="108"/>
    <n v="53"/>
    <n v="6.7102751329999997"/>
    <n v="4.1378626709999997"/>
    <n v="10.8481378"/>
    <n v="12.432952220000001"/>
    <n v="-6.1799558489999997"/>
    <n v="6.2529963720000001"/>
    <n v="8.2212193120000006"/>
    <n v="2.198159746"/>
    <n v="10.419379060000001"/>
    <n v="0.36489409699999997"/>
    <n v="0"/>
    <n v="0.36489409699999997"/>
    <n v="6.5350560370000004"/>
    <n v="2.7513770919999998"/>
    <n v="9.2864331290000006"/>
    <n v="-0.64463043900000006"/>
  </r>
  <r>
    <s v="Nene"/>
    <s v="hilarne01"/>
    <x v="2"/>
    <s v="RS"/>
    <x v="26"/>
    <n v="1157"/>
    <n v="546"/>
    <n v="-2.3777556359999998"/>
    <n v="2.7293012609999998"/>
    <n v="0.35154562499999997"/>
    <n v="-9.6139258000000005E-2"/>
    <n v="3.4625946879999998"/>
    <n v="3.3664554290000002"/>
    <n v="-2.1272401169999999"/>
    <n v="3.0455492510000002"/>
    <n v="0.91830913400000003"/>
    <n v="1.0175504870000001"/>
    <n v="1.0175504870000001"/>
    <n v="0"/>
    <n v="-1.37635694"/>
    <n v="2.4002556209999999"/>
    <n v="1.0238986809999999"/>
    <n v="-0.43158371400000001"/>
  </r>
  <r>
    <s v="George Hill"/>
    <s v="hillge01"/>
    <x v="3"/>
    <s v="PO"/>
    <x v="24"/>
    <n v="1272"/>
    <n v="687"/>
    <n v="-0.72298890299999996"/>
    <n v="2.5723027460000001"/>
    <n v="1.849313843"/>
    <n v="-0.479434113"/>
    <n v="3.2830968249999999"/>
    <n v="2.8036627119999999"/>
    <n v="-0.67277075799999997"/>
    <n v="2.826900905"/>
    <n v="2.1541301470000001"/>
    <n v="1.744025307"/>
    <n v="0"/>
    <n v="1.744025307"/>
    <n v="-0.85555026999999995"/>
    <n v="2.5313144049999998"/>
    <n v="1.675764134"/>
    <n v="-1.5084144900000001"/>
  </r>
  <r>
    <s v="George Hill"/>
    <s v="hillge01"/>
    <x v="3"/>
    <s v="RS"/>
    <x v="24"/>
    <n v="4704"/>
    <n v="2434"/>
    <n v="0.304398591"/>
    <n v="2.2498822409999999"/>
    <n v="2.5542808319999999"/>
    <n v="0.16351037299999999"/>
    <n v="1.3799266560000001"/>
    <n v="1.5434370289999999"/>
    <n v="0.33331761500000001"/>
    <n v="2.1277308349999999"/>
    <n v="2.4610484499999998"/>
    <n v="6.3686108470000002"/>
    <n v="6.3686108470000002"/>
    <n v="0"/>
    <n v="-0.36943510400000001"/>
    <n v="3.0818699280000001"/>
    <n v="2.7124348239999998"/>
    <n v="-1.5208433130000001"/>
  </r>
  <r>
    <s v="George Hill"/>
    <s v="hillge01"/>
    <x v="4"/>
    <s v="RS"/>
    <x v="24"/>
    <n v="2477"/>
    <n v="1267"/>
    <n v="3.4984758130000002"/>
    <n v="1.6612864140000001"/>
    <n v="5.1597622269999999"/>
    <n v="4.314276198"/>
    <n v="1.5618060499999999"/>
    <n v="5.8760822480000003"/>
    <n v="3.9203535650000001"/>
    <n v="1.718911904"/>
    <n v="5.6392654689999997"/>
    <n v="5.3728063150000001"/>
    <n v="5.3728063150000001"/>
    <n v="0"/>
    <n v="3.667108764"/>
    <n v="1.9200954539999999"/>
    <n v="5.5872042180000001"/>
    <n v="-0.88787822599999999"/>
  </r>
  <r>
    <s v="George Hill"/>
    <s v="hillge01"/>
    <x v="5"/>
    <s v="PO"/>
    <x v="24"/>
    <n v="441"/>
    <n v="235"/>
    <n v="3.9525808919999998"/>
    <n v="3.5044230060000001"/>
    <n v="7.457003898"/>
    <n v="11.150625"/>
    <n v="-1.2120082190000001"/>
    <n v="9.9386167800000003"/>
    <n v="5.700100226"/>
    <n v="2.654000371"/>
    <n v="8.3541005980000005"/>
    <n v="1.361837451"/>
    <n v="0"/>
    <n v="1.361837451"/>
    <n v="2.6926350189999999"/>
    <n v="3.9088420369999999"/>
    <n v="6.6014770570000003"/>
    <n v="-0.78003505399999995"/>
  </r>
  <r>
    <s v="George Hill"/>
    <s v="hillge01"/>
    <x v="5"/>
    <s v="RS"/>
    <x v="24"/>
    <n v="5125"/>
    <n v="2524"/>
    <n v="0.29739367100000003"/>
    <n v="0.46765021400000001"/>
    <n v="0.76504388400000001"/>
    <n v="-0.23878207700000001"/>
    <n v="1.056311491"/>
    <n v="0.81752941400000001"/>
    <n v="0.21140850999999999"/>
    <n v="0.58582239300000005"/>
    <n v="0.79723090299999999"/>
    <n v="4.508414449"/>
    <n v="4.508414449"/>
    <n v="0"/>
    <n v="0.28554027700000001"/>
    <n v="1.3089384980000001"/>
    <n v="1.594478775"/>
    <n v="-1.273017254"/>
  </r>
  <r>
    <s v="George Hill"/>
    <s v="hillge01"/>
    <x v="0"/>
    <s v="PO"/>
    <x v="22"/>
    <n v="532"/>
    <n v="281"/>
    <n v="1.134072993"/>
    <n v="-3.8420125920000001"/>
    <n v="-2.7079395989999999"/>
    <n v="8.2957650390000008"/>
    <n v="1.2078067800000001"/>
    <n v="9.5035718189999994"/>
    <n v="2.7293284930000001"/>
    <n v="-3.0682482310000001"/>
    <n v="-0.33891973800000003"/>
    <n v="0.34824745200000001"/>
    <n v="0"/>
    <n v="0.34824745200000001"/>
    <n v="3.1957637669999999"/>
    <n v="0.22648617900000001"/>
    <n v="3.422249946"/>
    <n v="-2.2379508019999999"/>
  </r>
  <r>
    <s v="George Hill"/>
    <s v="hillge01"/>
    <x v="0"/>
    <s v="RS"/>
    <x v="22"/>
    <n v="2983"/>
    <n v="1544"/>
    <n v="3.070582081"/>
    <n v="7.6732746000000004E-2"/>
    <n v="3.1473148270000002"/>
    <n v="1.3495079809999999"/>
    <n v="2.1832809179999999"/>
    <n v="3.5327888980000002"/>
    <n v="2.8858871179999999"/>
    <n v="0.46561924199999999"/>
    <n v="3.3515063600000001"/>
    <n v="4.7660431279999997"/>
    <n v="4.7660431279999997"/>
    <n v="0"/>
    <n v="2.6512857190000001"/>
    <n v="1.665476266"/>
    <n v="4.3167619850000003"/>
    <n v="-0.82471704599999995"/>
  </r>
  <r>
    <s v="George Hill"/>
    <s v="hillge01"/>
    <x v="1"/>
    <s v="PO"/>
    <x v="10"/>
    <n v="1081"/>
    <n v="557"/>
    <n v="0.73001798200000001"/>
    <n v="-0.97420331199999999"/>
    <n v="-0.24418533000000001"/>
    <n v="4.4256981929999997"/>
    <n v="2.071935646"/>
    <n v="6.4976338389999997"/>
    <n v="1.470301664"/>
    <n v="-0.37147469599999999"/>
    <n v="1.098826968"/>
    <n v="1.12169483"/>
    <n v="0"/>
    <n v="1.12169483"/>
    <n v="2.0365704679999999"/>
    <n v="0.59735558700000002"/>
    <n v="2.6339260549999999"/>
    <n v="-0.550876056"/>
  </r>
  <r>
    <s v="George Hill"/>
    <s v="hillge01"/>
    <x v="1"/>
    <s v="RS"/>
    <x v="10"/>
    <n v="1368"/>
    <n v="669"/>
    <n v="-0.85153751700000002"/>
    <n v="1.6974630799999999"/>
    <n v="0.84592556299999999"/>
    <n v="5.624560604"/>
    <n v="0.38668354700000002"/>
    <n v="6.0112441509999996"/>
    <n v="0.40129821500000001"/>
    <n v="1.572615152"/>
    <n v="1.973913367"/>
    <n v="1.600301655"/>
    <n v="1.600301655"/>
    <n v="0"/>
    <n v="-0.24474131399999999"/>
    <n v="1.5463716089999999"/>
    <n v="1.301630295"/>
    <n v="-0.74332865400000003"/>
  </r>
  <r>
    <s v="George Hill"/>
    <s v="hillge01"/>
    <x v="1"/>
    <s v="RS"/>
    <x v="2"/>
    <n v="2266"/>
    <n v="1143"/>
    <n v="0.17273239200000001"/>
    <n v="0.40647011300000002"/>
    <n v="0.57920250500000003"/>
    <n v="-1.8181970519999999"/>
    <n v="-3.199231089"/>
    <n v="-5.0174281409999999"/>
    <n v="-0.16917786600000001"/>
    <n v="-0.28710657699999997"/>
    <n v="-0.45628444299999998"/>
    <n v="1.3176319519999999"/>
    <n v="1.3176319519999999"/>
    <n v="0"/>
    <n v="-0.94071738000000005"/>
    <n v="-0.29182185100000002"/>
    <n v="-1.2325392310000001"/>
    <n v="-1.4808269350000001"/>
  </r>
  <r>
    <s v="George Hill"/>
    <s v="hillge01"/>
    <x v="2"/>
    <s v="PO"/>
    <x v="11"/>
    <n v="827"/>
    <n v="395"/>
    <n v="4.6506145769999998"/>
    <n v="0.33149994300000002"/>
    <n v="4.9821145209999997"/>
    <n v="5.7650111510000004"/>
    <n v="1.135367639"/>
    <n v="6.9003787890000003"/>
    <n v="5.0862393690000003"/>
    <n v="0.42580607999999998"/>
    <n v="5.5120454499999996"/>
    <n v="1.684641289"/>
    <n v="0"/>
    <n v="1.684641289"/>
    <n v="5.6240059049999997"/>
    <n v="0.86110438899999997"/>
    <n v="6.4851102940000001"/>
    <n v="-1.8882734480000001"/>
  </r>
  <r>
    <s v="George Hill"/>
    <s v="hillge01"/>
    <x v="2"/>
    <s v="RS"/>
    <x v="10"/>
    <n v="689"/>
    <n v="344"/>
    <n v="-7.4231551000000007E-2"/>
    <n v="-3.1155413919999999"/>
    <n v="-3.1897729419999998"/>
    <n v="2.8910025190000002"/>
    <n v="-9.3737870000000001E-2"/>
    <n v="2.7972646490000002"/>
    <n v="0.57415212000000004"/>
    <n v="-2.5847026120000001"/>
    <n v="-2.0105504920000001"/>
    <n v="0.12851926699999999"/>
    <n v="0.12851926699999999"/>
    <n v="0"/>
    <n v="0.189951129"/>
    <n v="-1.7016433520000001"/>
    <n v="-1.5116922230000001"/>
    <n v="-0.98994590500000001"/>
  </r>
  <r>
    <s v="George Hill"/>
    <s v="hillge01"/>
    <x v="2"/>
    <s v="RS"/>
    <x v="11"/>
    <n v="2076"/>
    <n v="958"/>
    <n v="-0.30601635500000002"/>
    <n v="1.978125811"/>
    <n v="1.672109456"/>
    <n v="-2.5003732030000001"/>
    <n v="4.538838889"/>
    <n v="2.0384656859999999"/>
    <n v="-0.81463792999999995"/>
    <n v="2.5630053180000001"/>
    <n v="1.7483673879999999"/>
    <n v="2.1782301510000002"/>
    <n v="2.1782301510000002"/>
    <n v="0"/>
    <n v="-0.58019896500000001"/>
    <n v="2.0409073050000002"/>
    <n v="1.46070834"/>
    <n v="-0.94762864899999999"/>
  </r>
  <r>
    <s v="Darrun Hilliard"/>
    <s v="hillida01"/>
    <x v="5"/>
    <s v="RS"/>
    <x v="27"/>
    <n v="773"/>
    <n v="383"/>
    <n v="-1.441740037"/>
    <n v="-1.984089902"/>
    <n v="-3.4258299390000002"/>
    <n v="-1.0130852340000001"/>
    <n v="-4.7445563000000003E-2"/>
    <n v="-1.060530797"/>
    <n v="-1.440378553"/>
    <n v="-1.7119617899999999"/>
    <n v="-3.152340342"/>
    <n v="-7.8701047999999996E-2"/>
    <n v="-7.8701047999999996E-2"/>
    <n v="0"/>
    <n v="-1.936380048"/>
    <n v="-2.8055664390000001"/>
    <n v="-4.7419464869999999"/>
    <n v="0.100779155"/>
  </r>
  <r>
    <s v="Darrun Hilliard"/>
    <s v="hillida01"/>
    <x v="0"/>
    <s v="RS"/>
    <x v="27"/>
    <n v="764"/>
    <n v="381"/>
    <n v="-4.2470321450000004"/>
    <n v="-1.6859224269999999"/>
    <n v="-5.9329545719999999"/>
    <n v="-3.767068026"/>
    <n v="3.0174525540000001"/>
    <n v="-0.749615472"/>
    <n v="-4.3620382539999998"/>
    <n v="-0.815818131"/>
    <n v="-5.1778563850000001"/>
    <n v="-0.47598567200000003"/>
    <n v="-0.47598567200000003"/>
    <n v="0"/>
    <n v="-3.7569590540000002"/>
    <n v="-1.901694078"/>
    <n v="-5.6586531329999996"/>
    <n v="0.84050379500000005"/>
  </r>
  <r>
    <s v="Darrun Hilliard"/>
    <s v="hillida01"/>
    <x v="1"/>
    <s v="RS"/>
    <x v="20"/>
    <n v="196"/>
    <n v="95"/>
    <n v="-5.0515751680000003"/>
    <n v="-4.0905680210000002"/>
    <n v="-9.1421431890000004"/>
    <n v="2.4881255869999999"/>
    <n v="-5.1847709350000004"/>
    <n v="-2.696645347"/>
    <n v="-3.7979313129999999"/>
    <n v="-4.6375715900000003"/>
    <n v="-8.4355029039999998"/>
    <n v="-0.27133035500000002"/>
    <n v="-0.27133035500000002"/>
    <n v="0"/>
    <n v="-4.9102050820000001"/>
    <n v="-3.86441203"/>
    <n v="-8.7746171119999996"/>
    <n v="-1.526363771"/>
  </r>
  <r>
    <s v="Jordan Hill"/>
    <s v="hilljo01"/>
    <x v="3"/>
    <s v="RS"/>
    <x v="29"/>
    <n v="3073"/>
    <n v="1500"/>
    <n v="0.11926848600000001"/>
    <n v="4.3065774000000001E-2"/>
    <n v="0.16233426000000001"/>
    <n v="-3.138376117"/>
    <n v="-1.9013627909999999"/>
    <n v="-5.0397389070000003"/>
    <n v="-0.51993957599999996"/>
    <n v="-0.28904439100000001"/>
    <n v="-0.80898396699999997"/>
    <n v="1.475062168"/>
    <n v="1.475062168"/>
    <n v="0"/>
    <n v="-0.459582251"/>
    <n v="-0.55484857700000001"/>
    <n v="-1.0144308280000001"/>
    <n v="-0.67135176500000004"/>
  </r>
  <r>
    <s v="Jordan Hill"/>
    <s v="hilljo01"/>
    <x v="4"/>
    <s v="RS"/>
    <x v="29"/>
    <n v="3762"/>
    <n v="1874"/>
    <n v="-2.2943652970000001"/>
    <n v="0.78848580499999998"/>
    <n v="-1.5058794929999999"/>
    <n v="-2.8684124799999999"/>
    <n v="-2.3147285540000002"/>
    <n v="-5.1831410340000001"/>
    <n v="-2.5139938590000002"/>
    <n v="0.265043366"/>
    <n v="-2.2489504930000002"/>
    <n v="0.474947805"/>
    <n v="0.474947805"/>
    <n v="0"/>
    <n v="-2.6415112490000001"/>
    <n v="5.5819537000000002E-2"/>
    <n v="-2.5856917109999999"/>
    <n v="-0.82331599499999997"/>
  </r>
  <r>
    <s v="Jordan Hill"/>
    <s v="hilljo01"/>
    <x v="5"/>
    <s v="PO"/>
    <x v="24"/>
    <n v="30"/>
    <n v="15"/>
    <n v="-4.0971389150000004"/>
    <n v="-7.476926154"/>
    <n v="-11.57406507"/>
    <n v="-3.2515342409999999"/>
    <n v="-20.701447600000002"/>
    <n v="-23.95298184"/>
    <n v="-4.1801038119999996"/>
    <n v="-10.740813210000001"/>
    <n v="-14.920917019999999"/>
    <n v="-9.5714596999999998E-2"/>
    <n v="0"/>
    <n v="-9.5714596999999998E-2"/>
    <n v="-3.5805040410000002"/>
    <n v="-5.6313996660000001"/>
    <n v="-9.2119037069999994"/>
    <n v="-0.34693695400000002"/>
  </r>
  <r>
    <s v="Jordan Hill"/>
    <s v="hilljo01"/>
    <x v="5"/>
    <s v="RS"/>
    <x v="24"/>
    <n v="3046"/>
    <n v="1513"/>
    <n v="-1.5505713130000001"/>
    <n v="-0.327215003"/>
    <n v="-1.877786315"/>
    <n v="0.331428428"/>
    <n v="-0.21140957799999999"/>
    <n v="0.12001885"/>
    <n v="-1.234937975"/>
    <n v="-0.39649075499999997"/>
    <n v="-1.631428731"/>
    <n v="0.85259238500000001"/>
    <n v="0.85259238500000001"/>
    <n v="0"/>
    <n v="-1.095068924"/>
    <n v="8.3377897000000006E-2"/>
    <n v="-1.0116910269999999"/>
    <n v="-1.229965282"/>
  </r>
  <r>
    <s v="Jordan Hill"/>
    <s v="hilljo01"/>
    <x v="0"/>
    <s v="RS"/>
    <x v="13"/>
    <n v="92"/>
    <n v="47"/>
    <n v="-6.041960027"/>
    <n v="-8.6606998159999993"/>
    <n v="-14.702659840000001"/>
    <n v="-5.8133492589999998"/>
    <n v="10.48134718"/>
    <n v="4.6679979229999997"/>
    <n v="-6.3671959200000003"/>
    <n v="-5.1088066879999996"/>
    <n v="-11.47600261"/>
    <n v="-0.20876049599999999"/>
    <n v="-0.20876049599999999"/>
    <n v="0"/>
    <n v="-4.2208869560000002"/>
    <n v="-4.9560639039999996"/>
    <n v="-9.1769508599999998"/>
    <n v="-0.226803585"/>
  </r>
  <r>
    <s v="Solomon Hill"/>
    <s v="hillso01"/>
    <x v="3"/>
    <s v="PO"/>
    <x v="24"/>
    <n v="1"/>
    <n v="1"/>
    <n v="-2.4235963310000002"/>
    <n v="-0.84282253500000004"/>
    <n v="-3.266418866"/>
    <n v="-68.15790337"/>
    <n v="65.511121729999999"/>
    <n v="-2.6467816420000001"/>
    <n v="-16.33201408"/>
    <n v="12.95647962"/>
    <n v="-3.3755344630000002"/>
    <n v="-3.2072300000000003E-4"/>
    <n v="0"/>
    <n v="-3.2072300000000003E-4"/>
    <n v="-12.36495143"/>
    <n v="4.6668865860000004"/>
    <n v="-7.6980648460000003"/>
    <n v="-2.3776406639999998"/>
  </r>
  <r>
    <s v="Solomon Hill"/>
    <s v="hillso01"/>
    <x v="3"/>
    <s v="RS"/>
    <x v="24"/>
    <n v="437"/>
    <n v="226"/>
    <n v="-2.6749073409999999"/>
    <n v="-0.65640159099999995"/>
    <n v="-3.3313089319999998"/>
    <n v="2.4381504359999999"/>
    <n v="-0.66040842399999999"/>
    <n v="1.777742011"/>
    <n v="-1.7324013460000001"/>
    <n v="-0.77736634400000004"/>
    <n v="-2.5097676899999999"/>
    <n v="2.7664932999999999E-2"/>
    <n v="2.7664932999999999E-2"/>
    <n v="0"/>
    <n v="-2.2701126010000001"/>
    <n v="-1.3702690980000001"/>
    <n v="-3.6403816980000001"/>
    <n v="-0.121541939"/>
  </r>
  <r>
    <s v="Solomon Hill"/>
    <s v="hillso01"/>
    <x v="4"/>
    <s v="RS"/>
    <x v="24"/>
    <n v="4651"/>
    <n v="2381"/>
    <n v="-1.1940060969999999"/>
    <n v="0.64052391200000003"/>
    <n v="-0.55348218500000002"/>
    <n v="-2.5240259040000002"/>
    <n v="-3.4427416960000001"/>
    <n v="-5.9667675999999998"/>
    <n v="-1.5278148009999999"/>
    <n v="-0.188596232"/>
    <n v="-1.716411033"/>
    <n v="1.2476480830000001"/>
    <n v="1.2476480830000001"/>
    <n v="0"/>
    <n v="-2.011791203"/>
    <n v="-6.1128782E-2"/>
    <n v="-2.072919985"/>
    <n v="-0.60652729599999999"/>
  </r>
  <r>
    <s v="Solomon Hill"/>
    <s v="hillso01"/>
    <x v="5"/>
    <s v="PO"/>
    <x v="24"/>
    <n v="375"/>
    <n v="198"/>
    <n v="3.7769723700000002"/>
    <n v="2.6706037600000001"/>
    <n v="6.4475761299999998"/>
    <n v="4.2473846990000004"/>
    <n v="4.5228079049999996"/>
    <n v="8.7701926050000001"/>
    <n v="4.1159381420000001"/>
    <n v="3.1242808790000001"/>
    <n v="7.2402190209999997"/>
    <n v="1.0243702059999999"/>
    <n v="0"/>
    <n v="1.0243702059999999"/>
    <n v="1.3368129849999999"/>
    <n v="3.476207289"/>
    <n v="4.8130202740000003"/>
    <n v="-1.5063717409999999"/>
  </r>
  <r>
    <s v="Solomon Hill"/>
    <s v="hillso01"/>
    <x v="5"/>
    <s v="RS"/>
    <x v="24"/>
    <n v="1783"/>
    <n v="866"/>
    <n v="9.9956799999999998E-3"/>
    <n v="0.57197769799999998"/>
    <n v="0.58197337800000004"/>
    <n v="2.213077755"/>
    <n v="0.44619869600000001"/>
    <n v="2.6592764510000002"/>
    <n v="0.46934223200000003"/>
    <n v="0.54121031900000005"/>
    <n v="1.0105525500000001"/>
    <n v="1.6579493970000001"/>
    <n v="1.6579493970000001"/>
    <n v="0"/>
    <n v="4.3341910000000003E-3"/>
    <n v="0.18936903799999999"/>
    <n v="0.193703229"/>
    <n v="-0.21097301600000001"/>
  </r>
  <r>
    <s v="Solomon Hill"/>
    <s v="hillso01"/>
    <x v="0"/>
    <s v="RS"/>
    <x v="17"/>
    <n v="4944"/>
    <n v="2374"/>
    <n v="-2.2465126720000002"/>
    <n v="0.71736936500000004"/>
    <n v="-1.5291433080000001"/>
    <n v="0.29467512600000001"/>
    <n v="2.809587353"/>
    <n v="3.104262479"/>
    <n v="-1.811522482"/>
    <n v="1.174984563"/>
    <n v="-0.63653791900000001"/>
    <n v="2.5736410439999999"/>
    <n v="2.5736410439999999"/>
    <n v="0"/>
    <n v="-2.1521627589999999"/>
    <n v="1.1509740310000001"/>
    <n v="-1.001188728"/>
    <n v="0.52820600500000003"/>
  </r>
  <r>
    <s v="Solomon Hill"/>
    <s v="hillso01"/>
    <x v="1"/>
    <s v="PO"/>
    <x v="17"/>
    <n v="252"/>
    <n v="114"/>
    <n v="-0.58254861700000005"/>
    <n v="-4.4195544739999999"/>
    <n v="-5.0021030919999996"/>
    <n v="2.6488971889999999"/>
    <n v="-6.2152930580000003"/>
    <n v="-3.5663958689999999"/>
    <n v="2.4652171000000001E-2"/>
    <n v="-5.1071281009999998"/>
    <n v="-5.0824759300000002"/>
    <n v="-0.14124968099999999"/>
    <n v="0"/>
    <n v="-0.14124968099999999"/>
    <n v="0.31730721499999998"/>
    <n v="-4.9969354240000001"/>
    <n v="-4.6796282089999997"/>
    <n v="0.92851123199999996"/>
  </r>
  <r>
    <s v="Solomon Hill"/>
    <s v="hillso01"/>
    <x v="1"/>
    <s v="RS"/>
    <x v="17"/>
    <n v="419"/>
    <n v="187"/>
    <n v="-2.4853635669999998"/>
    <n v="-1.5036321420000001"/>
    <n v="-3.988995708"/>
    <n v="-4.3220113089999996"/>
    <n v="-2.1987591790000001"/>
    <n v="-6.5207704880000001"/>
    <n v="-3.015449533"/>
    <n v="-1.7542067729999999"/>
    <n v="-4.7696563049999998"/>
    <n v="-0.194217481"/>
    <n v="-0.194217481"/>
    <n v="0"/>
    <n v="-3.2085420089999999"/>
    <n v="-1.0427262100000001"/>
    <n v="-4.2512682179999999"/>
    <n v="0.78626238199999998"/>
  </r>
  <r>
    <s v="Solomon Hill"/>
    <s v="hillso01"/>
    <x v="2"/>
    <s v="RS"/>
    <x v="17"/>
    <n v="1913"/>
    <n v="878"/>
    <n v="-3.0009153039999998"/>
    <n v="0.22193247699999999"/>
    <n v="-2.7789828270000001"/>
    <n v="-2.1607727329999999"/>
    <n v="-2.9086569230000001"/>
    <n v="-5.0694296559999996"/>
    <n v="-3.0103516130000001"/>
    <n v="-0.385921876"/>
    <n v="-3.3962734889999999"/>
    <n v="-0.28965782400000001"/>
    <n v="-0.28965782400000001"/>
    <n v="0"/>
    <n v="-2.575503146"/>
    <n v="-0.98049114100000001"/>
    <n v="-3.5559942869999999"/>
    <n v="5.4915115E-2"/>
  </r>
  <r>
    <s v="Kirk Hinrich"/>
    <s v="hinriki01"/>
    <x v="3"/>
    <s v="PO"/>
    <x v="21"/>
    <n v="305"/>
    <n v="167"/>
    <n v="-1.8844071579999999"/>
    <n v="3.0540492910000001"/>
    <n v="1.169642133"/>
    <n v="0.90724861199999995"/>
    <n v="-5.9567837219999999"/>
    <n v="-5.0495351089999998"/>
    <n v="-1.37306131"/>
    <n v="1.3513083809999999"/>
    <n v="-2.1752929000000001E-2"/>
    <n v="0.23648681299999999"/>
    <n v="0"/>
    <n v="0.23648681299999999"/>
    <n v="0.32012072499999999"/>
    <n v="1.332503239"/>
    <n v="1.652623964"/>
    <n v="-1.261556151"/>
  </r>
  <r>
    <s v="Kirk Hinrich"/>
    <s v="hinriki01"/>
    <x v="3"/>
    <s v="RS"/>
    <x v="21"/>
    <n v="4040"/>
    <n v="2116"/>
    <n v="-1.564122362"/>
    <n v="1.6667234959999999"/>
    <n v="0.102601133"/>
    <n v="-1.679529174"/>
    <n v="3.5969309599999999"/>
    <n v="1.9174017860000001"/>
    <n v="-1.653579127"/>
    <n v="2.1025040320000001"/>
    <n v="0.44892490499999999"/>
    <n v="3.4290886409999999"/>
    <n v="3.4290886409999999"/>
    <n v="0"/>
    <n v="-2.0912039469999999"/>
    <n v="3.2171379"/>
    <n v="1.1259339530000001"/>
    <n v="-0.678136717"/>
  </r>
  <r>
    <s v="Kirk Hinrich"/>
    <s v="hinriki01"/>
    <x v="4"/>
    <s v="PO"/>
    <x v="21"/>
    <n v="239"/>
    <n v="126"/>
    <n v="1.0062189770000001"/>
    <n v="-4.1146194869999997"/>
    <n v="-3.1084005100000001"/>
    <n v="-9.1140732260000004"/>
    <n v="-13.710583700000001"/>
    <n v="-22.82465693"/>
    <n v="-1.2092318550000001"/>
    <n v="-6.4042205709999998"/>
    <n v="-7.6134524250000002"/>
    <n v="-0.31996530099999998"/>
    <n v="0"/>
    <n v="-0.31996530099999998"/>
    <n v="-2.7951902340000001"/>
    <n v="-5.7655349769999997"/>
    <n v="-8.5607252119999995"/>
    <n v="-0.74435751500000003"/>
  </r>
  <r>
    <s v="Kirk Hinrich"/>
    <s v="hinriki01"/>
    <x v="4"/>
    <s v="RS"/>
    <x v="21"/>
    <n v="3202"/>
    <n v="1610"/>
    <n v="-2.2037996550000001"/>
    <n v="-1.0330331589999999"/>
    <n v="-3.236832814"/>
    <n v="-1.9137773389999999"/>
    <n v="1.2563546000000001"/>
    <n v="-0.65742273900000003"/>
    <n v="-2.327286805"/>
    <n v="-0.62909476499999994"/>
    <n v="-2.95638157"/>
    <n v="-0.16894746099999999"/>
    <n v="-0.16894746099999999"/>
    <n v="0"/>
    <n v="-2.0773303510000001"/>
    <n v="-9.7173780000000001E-2"/>
    <n v="-2.174504131"/>
    <n v="-0.327462172"/>
  </r>
  <r>
    <s v="Kirk Hinrich"/>
    <s v="hinriki01"/>
    <x v="5"/>
    <s v="PO"/>
    <x v="7"/>
    <n v="52"/>
    <n v="27"/>
    <n v="-2.5399059460000002"/>
    <n v="-1.547780975"/>
    <n v="-4.0876869210000004"/>
    <n v="2.2693024230000001"/>
    <n v="8.626216801"/>
    <n v="10.895519220000001"/>
    <n v="-1.7448196709999999"/>
    <n v="0.45232822299999997"/>
    <n v="-1.292491447"/>
    <n v="2.0250669999999998E-2"/>
    <n v="0"/>
    <n v="2.0250669999999998E-2"/>
    <n v="-0.46015239499999999"/>
    <n v="-2.4436874620000002"/>
    <n v="-2.9038398569999999"/>
    <n v="-2.0976297540000002"/>
  </r>
  <r>
    <s v="Kirk Hinrich"/>
    <s v="hinriki01"/>
    <x v="5"/>
    <s v="RS"/>
    <x v="7"/>
    <n v="148"/>
    <n v="76"/>
    <n v="-1.81568997"/>
    <n v="7.696842105"/>
    <n v="5.8811521349999998"/>
    <n v="3.0905486240000002"/>
    <n v="5.4572553279999996"/>
    <n v="8.5478039510000006"/>
    <n v="-0.895781508"/>
    <n v="7.6278632179999999"/>
    <n v="6.7320817100000001"/>
    <n v="0.36083555499999997"/>
    <n v="0.36083555499999997"/>
    <n v="0"/>
    <n v="-2.264231933"/>
    <n v="4.0925318480000001"/>
    <n v="1.8282999150000001"/>
    <n v="-1.816174712"/>
  </r>
  <r>
    <s v="Kirk Hinrich"/>
    <s v="hinriki01"/>
    <x v="5"/>
    <s v="RS"/>
    <x v="21"/>
    <n v="1128"/>
    <n v="555"/>
    <n v="-0.66327957999999998"/>
    <n v="-1.045473608"/>
    <n v="-1.7087531869999999"/>
    <n v="-1.7396705649999999"/>
    <n v="1.9913736769999999"/>
    <n v="0.25170311099999998"/>
    <n v="-0.93247421900000005"/>
    <n v="-0.47357324200000001"/>
    <n v="-1.406047461"/>
    <n v="0.37779016799999998"/>
    <n v="0.37779016799999998"/>
    <n v="0"/>
    <n v="-1.6707083140000001"/>
    <n v="-0.45914529199999998"/>
    <n v="-2.1298536060000002"/>
    <n v="-0.70987078000000003"/>
  </r>
  <r>
    <s v="Aaron Holiday"/>
    <s v="holidaa01"/>
    <x v="2"/>
    <s v="PO"/>
    <x v="24"/>
    <n v="27"/>
    <n v="13"/>
    <n v="-8.4351657949999996"/>
    <n v="-7.5562922029999999"/>
    <n v="-15.991458"/>
    <n v="-7.4828017850000004"/>
    <n v="4.1142469659999996"/>
    <n v="-3.3685548189999999"/>
    <n v="-8.6436936679999992"/>
    <n v="-5.6461601220000004"/>
    <n v="-14.28985379"/>
    <n v="-7.9149522E-2"/>
    <n v="0"/>
    <n v="-7.9149522E-2"/>
    <n v="-6.9130323279999999"/>
    <n v="-1.95440484"/>
    <n v="-8.8674371680000004"/>
    <n v="0.26447342499999998"/>
  </r>
  <r>
    <s v="Aaron Holiday"/>
    <s v="holidaa01"/>
    <x v="2"/>
    <s v="RS"/>
    <x v="24"/>
    <n v="1391"/>
    <n v="646"/>
    <n v="-0.62941832200000003"/>
    <n v="2.0323205070000001"/>
    <n v="1.4029021850000001"/>
    <n v="0.408542668"/>
    <n v="3.2200750299999998"/>
    <n v="3.6286176979999998"/>
    <n v="-0.45573674600000003"/>
    <n v="2.3581449509999999"/>
    <n v="1.902408205"/>
    <n v="1.543244525"/>
    <n v="1.543244525"/>
    <n v="0"/>
    <n v="-0.71786583999999998"/>
    <n v="1.3574505939999999"/>
    <n v="0.63958475400000003"/>
    <n v="0.65539472499999996"/>
  </r>
  <r>
    <s v="Jrue Holiday"/>
    <s v="holidjr01"/>
    <x v="3"/>
    <s v="RS"/>
    <x v="17"/>
    <n v="2267"/>
    <n v="1143"/>
    <n v="1.8826191379999999"/>
    <n v="-0.212491455"/>
    <n v="1.670127683"/>
    <n v="3.1162274590000001"/>
    <n v="0.38179246900000002"/>
    <n v="3.4980199289999998"/>
    <n v="2.2427704679999998"/>
    <n v="-6.5766062E-2"/>
    <n v="2.177004406"/>
    <n v="2.8657919039999999"/>
    <n v="2.8657919039999999"/>
    <n v="0"/>
    <n v="1.946147557"/>
    <n v="0.81544182600000004"/>
    <n v="2.761589383"/>
    <n v="-0.24813368099999999"/>
  </r>
  <r>
    <s v="Jrue Holiday"/>
    <s v="holidjr01"/>
    <x v="4"/>
    <s v="PO"/>
    <x v="17"/>
    <n v="115"/>
    <n v="55"/>
    <n v="3.2152785879999999"/>
    <n v="-4.2412937800000003"/>
    <n v="-1.026015192"/>
    <n v="-4.4985934240000001"/>
    <n v="5.9780242939999999"/>
    <n v="1.4794308700000001"/>
    <n v="1.7410281460000001"/>
    <n v="-2.3159624079999999"/>
    <n v="-0.57493426199999997"/>
    <n v="6.3603130999999993E-2"/>
    <n v="0"/>
    <n v="6.3603130999999993E-2"/>
    <n v="4.0598792819999998"/>
    <n v="-2.518406642"/>
    <n v="1.5414726400000001"/>
    <n v="1.0033582539999999"/>
  </r>
  <r>
    <s v="Jrue Holiday"/>
    <s v="holidjr01"/>
    <x v="4"/>
    <s v="RS"/>
    <x v="17"/>
    <n v="2574"/>
    <n v="1303"/>
    <n v="3.3366581989999999"/>
    <n v="-0.74416500600000002"/>
    <n v="2.5924931930000001"/>
    <n v="2.5770692670000002"/>
    <n v="-2.5191150999999998E-2"/>
    <n v="2.5518781160000001"/>
    <n v="3.3365112699999999"/>
    <n v="-0.62611743900000005"/>
    <n v="2.7103938310000002"/>
    <n v="3.6365458140000002"/>
    <n v="3.6365458140000002"/>
    <n v="0"/>
    <n v="3.1988873779999998"/>
    <n v="0.67916711299999999"/>
    <n v="3.8780544909999999"/>
    <n v="0.172432906"/>
  </r>
  <r>
    <s v="Jrue Holiday"/>
    <s v="holidjr01"/>
    <x v="5"/>
    <s v="RS"/>
    <x v="17"/>
    <n v="3781"/>
    <n v="1831"/>
    <n v="3.1805444089999999"/>
    <n v="-0.186593227"/>
    <n v="2.993951182"/>
    <n v="2.8098081220000002"/>
    <n v="1.523774433"/>
    <n v="4.3335825549999996"/>
    <n v="3.2996059550000001"/>
    <n v="0.20315164299999999"/>
    <n v="3.502757597"/>
    <n v="5.9128916739999999"/>
    <n v="5.9128916739999999"/>
    <n v="0"/>
    <n v="2.6371300149999999"/>
    <n v="0.50598935"/>
    <n v="3.143119365"/>
    <n v="1.199615927"/>
  </r>
  <r>
    <s v="Jrue Holiday"/>
    <s v="holidjr01"/>
    <x v="0"/>
    <s v="RS"/>
    <x v="17"/>
    <n v="4533"/>
    <n v="2190"/>
    <n v="0.88479920400000001"/>
    <n v="-0.47119656900000001"/>
    <n v="0.413602635"/>
    <n v="-0.708800706"/>
    <n v="3.195682782"/>
    <n v="2.486882075"/>
    <n v="0.64974744699999998"/>
    <n v="0.245775946"/>
    <n v="0.89552339199999997"/>
    <n v="4.0920008689999996"/>
    <n v="4.0920008689999996"/>
    <n v="0"/>
    <n v="0.29480514299999999"/>
    <n v="0.79421410199999998"/>
    <n v="1.0890192439999999"/>
    <n v="0.45078307200000001"/>
  </r>
  <r>
    <s v="Jrue Holiday"/>
    <s v="holidjr01"/>
    <x v="1"/>
    <s v="PO"/>
    <x v="17"/>
    <n v="756"/>
    <n v="348"/>
    <n v="4.1034414659999996"/>
    <n v="-0.21254007699999999"/>
    <n v="3.8909013899999998"/>
    <n v="0.48277890600000001"/>
    <n v="5.8923273590000003"/>
    <n v="6.3751062650000003"/>
    <n v="3.5941763689999999"/>
    <n v="1.0024316179999999"/>
    <n v="4.5966079879999997"/>
    <n v="1.357368852"/>
    <n v="0"/>
    <n v="1.357368852"/>
    <n v="3.4723840770000001"/>
    <n v="1.6194755890000001"/>
    <n v="5.0918596650000003"/>
    <n v="0.87554167000000005"/>
  </r>
  <r>
    <s v="Jrue Holiday"/>
    <s v="holidjr01"/>
    <x v="1"/>
    <s v="RS"/>
    <x v="17"/>
    <n v="6235"/>
    <n v="2927"/>
    <n v="2.0926558740000001"/>
    <n v="0.95313520100000004"/>
    <n v="3.0457910749999999"/>
    <n v="2.2297716460000001"/>
    <n v="6.3258039049999999"/>
    <n v="8.5555755510000004"/>
    <n v="2.226106836"/>
    <n v="2.1293619430000001"/>
    <n v="4.3554687789999997"/>
    <n v="10.708486540000001"/>
    <n v="10.708486540000001"/>
    <n v="0"/>
    <n v="2.4643181310000002"/>
    <n v="2.5099513120000001"/>
    <n v="4.9742694419999998"/>
    <n v="0.91144079499999997"/>
  </r>
  <r>
    <s v="Jrue Holiday"/>
    <s v="holidjr01"/>
    <x v="2"/>
    <s v="RS"/>
    <x v="17"/>
    <n v="5211"/>
    <n v="2402"/>
    <n v="3.530818091"/>
    <n v="0.69990924600000004"/>
    <n v="4.2307273370000003"/>
    <n v="5.2898575110000001"/>
    <n v="4.0433213339999998"/>
    <n v="9.3331788450000008"/>
    <n v="4.0976058450000004"/>
    <n v="1.472658993"/>
    <n v="5.5702648379999999"/>
    <n v="10.273637369999999"/>
    <n v="10.273637369999999"/>
    <n v="0"/>
    <n v="4.0782664559999997"/>
    <n v="1.3769993789999999"/>
    <n v="5.4552658349999996"/>
    <n v="0.77110589399999996"/>
  </r>
  <r>
    <s v="Justin Holiday"/>
    <s v="holidju01"/>
    <x v="4"/>
    <s v="PO"/>
    <x v="28"/>
    <n v="23"/>
    <n v="11"/>
    <n v="-5.1209597349999996"/>
    <n v="-4.3358685389999998"/>
    <n v="-9.4568282739999994"/>
    <n v="-20.310471039999999"/>
    <n v="12.50691746"/>
    <n v="-7.8035535840000003"/>
    <n v="-8.7099927959999999"/>
    <n v="-1.22273765"/>
    <n v="-9.9327304460000008"/>
    <n v="-4.2821684999999998E-2"/>
    <n v="0"/>
    <n v="-4.2821684999999998E-2"/>
    <n v="-6.0221080860000002"/>
    <n v="-5.7928497429999997"/>
    <n v="-11.814957830000001"/>
    <n v="2.8932925209999998"/>
  </r>
  <r>
    <s v="Justin Holiday"/>
    <s v="holidju01"/>
    <x v="4"/>
    <s v="RS"/>
    <x v="28"/>
    <n v="1377"/>
    <n v="657"/>
    <n v="-0.69615511399999996"/>
    <n v="1.6854707280000001"/>
    <n v="0.98931561400000001"/>
    <n v="-5.6076961360000004"/>
    <n v="0.65013096299999995"/>
    <n v="-4.9575651729999999"/>
    <n v="-1.8450257590000001"/>
    <n v="1.4895831479999999"/>
    <n v="-0.35544261100000002"/>
    <n v="0.80847413999999995"/>
    <n v="0.80847413999999995"/>
    <n v="0"/>
    <n v="-1.082915015"/>
    <n v="1.426378312"/>
    <n v="0.343463297"/>
    <n v="0.69474231799999997"/>
  </r>
  <r>
    <s v="Justin Holiday"/>
    <s v="holidju01"/>
    <x v="5"/>
    <s v="RS"/>
    <x v="7"/>
    <n v="544"/>
    <n v="263"/>
    <n v="-3.8812841470000001"/>
    <n v="0.80194721400000002"/>
    <n v="-3.079336933"/>
    <n v="-3.7174382540000002"/>
    <n v="-1.9819850619999999"/>
    <n v="-5.6994233159999999"/>
    <n v="-4.0680070779999999"/>
    <n v="0.20416109399999999"/>
    <n v="-3.8638459840000001"/>
    <n v="-0.150177741"/>
    <n v="-0.150177741"/>
    <n v="0"/>
    <n v="-3.5394180890000002"/>
    <n v="-0.32731907100000002"/>
    <n v="-3.86673716"/>
    <n v="0.47004417399999998"/>
  </r>
  <r>
    <s v="Justin Holiday"/>
    <s v="holidju01"/>
    <x v="5"/>
    <s v="RS"/>
    <x v="21"/>
    <n v="1057"/>
    <n v="510"/>
    <n v="-0.44344241600000001"/>
    <n v="0.50504784400000002"/>
    <n v="6.1605426999999997E-2"/>
    <n v="-1.060373813"/>
    <n v="-1.8892604239999999"/>
    <n v="-2.9496342370000002"/>
    <n v="-0.58080667799999997"/>
    <n v="5.0534757999999999E-2"/>
    <n v="-0.53027192000000001"/>
    <n v="0.58251566700000001"/>
    <n v="0.58251566700000001"/>
    <n v="0"/>
    <n v="-0.915861488"/>
    <n v="2.6085800000000001E-3"/>
    <n v="-0.91325290800000003"/>
    <n v="0.83536374499999999"/>
  </r>
  <r>
    <s v="Justin Holiday"/>
    <s v="holidju01"/>
    <x v="0"/>
    <s v="RS"/>
    <x v="3"/>
    <n v="3346"/>
    <n v="1639"/>
    <n v="-0.35734164400000001"/>
    <n v="-0.29455804200000002"/>
    <n v="-0.65189968600000003"/>
    <n v="-1.7780263629999999"/>
    <n v="3.7103616740000001"/>
    <n v="1.9323353110000001"/>
    <n v="-0.65909098899999996"/>
    <n v="0.56713606900000002"/>
    <n v="-9.1954919999999996E-2"/>
    <n v="2.2290124379999998"/>
    <n v="2.2290124379999998"/>
    <n v="0"/>
    <n v="-0.48058283800000001"/>
    <n v="-5.4721569999999997E-2"/>
    <n v="-0.53530440899999998"/>
    <n v="0.27837250499999999"/>
  </r>
  <r>
    <s v="Justin Holiday"/>
    <s v="holidju01"/>
    <x v="1"/>
    <s v="RS"/>
    <x v="21"/>
    <n v="4739"/>
    <n v="2265"/>
    <n v="-1.454846965"/>
    <n v="0.47723469800000001"/>
    <n v="-0.97761226700000003"/>
    <n v="1.231427982"/>
    <n v="3.0505925760000001"/>
    <n v="4.2820205590000002"/>
    <n v="-0.93233750199999998"/>
    <n v="1.08335125"/>
    <n v="0.151013748"/>
    <n v="3.3835504369999998"/>
    <n v="3.3835504369999998"/>
    <n v="0"/>
    <n v="-0.95397406200000001"/>
    <n v="0.923408911"/>
    <n v="-3.0565150999999999E-2"/>
    <n v="0.92112819000000001"/>
  </r>
  <r>
    <s v="Justin Holiday"/>
    <s v="holidju01"/>
    <x v="2"/>
    <s v="RS"/>
    <x v="8"/>
    <n v="2655"/>
    <n v="1282"/>
    <n v="-2.8402474629999999"/>
    <n v="0.82254256699999995"/>
    <n v="-2.0177048960000001"/>
    <n v="0.59039582899999998"/>
    <n v="-4.631292019"/>
    <n v="-4.0408961899999998"/>
    <n v="-2.261792077"/>
    <n v="-0.29106053999999998"/>
    <n v="-2.552852616"/>
    <n v="0.129409042"/>
    <n v="0.129409042"/>
    <n v="0"/>
    <n v="-2.840521362"/>
    <n v="0.48145249099999998"/>
    <n v="-2.3590688709999998"/>
    <n v="0.36323160599999998"/>
  </r>
  <r>
    <s v="Justin Holiday"/>
    <s v="holidju01"/>
    <x v="2"/>
    <s v="RS"/>
    <x v="21"/>
    <n v="2754"/>
    <n v="1325"/>
    <n v="-0.61878969100000003"/>
    <n v="2.3516944789999998"/>
    <n v="1.7329047879999999"/>
    <n v="-6.5016675739999998"/>
    <n v="2.5030608970000001"/>
    <n v="-3.9986066770000002"/>
    <n v="-1.829693633"/>
    <n v="2.571575046"/>
    <n v="0.74188141299999999"/>
    <n v="2.3676937749999998"/>
    <n v="2.3676937749999998"/>
    <n v="0"/>
    <n v="-1.6321343399999999"/>
    <n v="2.3112708949999998"/>
    <n v="0.67913655500000003"/>
    <n v="0.307807094"/>
  </r>
  <r>
    <s v="John Holland"/>
    <s v="hollajo02"/>
    <x v="5"/>
    <s v="PO"/>
    <x v="23"/>
    <n v="2"/>
    <n v="1"/>
    <n v="-40.303496369999998"/>
    <n v="-21.371024909999999"/>
    <n v="-61.67452127"/>
    <n v="-54.011332590000002"/>
    <n v="18.416154649999999"/>
    <n v="-35.595177929999998"/>
    <n v="-45.323308490000002"/>
    <n v="-14.96798733"/>
    <n v="-60.291295820000002"/>
    <n v="-3.1377806000000001E-2"/>
    <n v="0"/>
    <n v="-3.1377806000000001E-2"/>
    <n v="-20.030093239999999"/>
    <n v="-13.27545701"/>
    <n v="-33.305550250000003"/>
    <n v="3.4536893540000002"/>
  </r>
  <r>
    <s v="John Holland"/>
    <s v="hollajo02"/>
    <x v="1"/>
    <s v="RS"/>
    <x v="10"/>
    <n v="367"/>
    <n v="174"/>
    <n v="-4.5941782780000002"/>
    <n v="-2.3368059489999999"/>
    <n v="-6.9309842269999997"/>
    <n v="-3.4783796900000001"/>
    <n v="-4.8616364829999998"/>
    <n v="-8.3400161730000004"/>
    <n v="-4.711493269"/>
    <n v="-2.980974818"/>
    <n v="-7.692468087"/>
    <n v="-0.44166461699999998"/>
    <n v="-0.44166461699999998"/>
    <n v="0"/>
    <n v="-3.9924641689999998"/>
    <n v="-4.1685327479999996"/>
    <n v="-8.1609969170000003"/>
    <n v="0.65518038499999998"/>
  </r>
  <r>
    <s v="John Holland"/>
    <s v="hollajo02"/>
    <x v="2"/>
    <s v="RS"/>
    <x v="10"/>
    <n v="2"/>
    <n v="1"/>
    <n v="-3.1479337699999999"/>
    <n v="2.5823981470000001"/>
    <n v="-0.56553562300000004"/>
    <n v="-62.584553149999998"/>
    <n v="66.137861630000003"/>
    <n v="3.5533084800000001"/>
    <n v="-15.74663144"/>
    <n v="15.992447889999999"/>
    <n v="0.24581645599999999"/>
    <n v="1.433683E-3"/>
    <n v="1.433683E-3"/>
    <n v="0"/>
    <n v="-10.634509980000001"/>
    <n v="5.053319052"/>
    <n v="-5.5811909269999997"/>
    <n v="-6.3198177119999999"/>
  </r>
  <r>
    <s v="Rondae Hollis-Jefferson"/>
    <s v="holliro01"/>
    <x v="5"/>
    <s v="RS"/>
    <x v="5"/>
    <n v="1263"/>
    <n v="615"/>
    <n v="-0.48972262900000002"/>
    <n v="4.3027523170000004"/>
    <n v="3.8130296879999999"/>
    <n v="-2.6153245979999999"/>
    <n v="3.345308883"/>
    <n v="0.72998428500000001"/>
    <n v="-0.91612273099999997"/>
    <n v="4.4613627080000002"/>
    <n v="3.545239977"/>
    <n v="1.978907059"/>
    <n v="1.978907059"/>
    <n v="0"/>
    <n v="-0.47436241200000001"/>
    <n v="3.7300383930000001"/>
    <n v="3.255675981"/>
    <n v="0.17959825900000001"/>
  </r>
  <r>
    <s v="Rondae Hollis-Jefferson"/>
    <s v="holliro01"/>
    <x v="0"/>
    <s v="RS"/>
    <x v="5"/>
    <n v="3826"/>
    <n v="1761"/>
    <n v="-1.6176064450000001"/>
    <n v="2.0811804029999998"/>
    <n v="0.46357395699999998"/>
    <n v="-2.2432905490000001"/>
    <n v="1.4330007520000001"/>
    <n v="-0.81028979800000001"/>
    <n v="-1.788870653"/>
    <n v="2.1104138699999999"/>
    <n v="0.32154321699999999"/>
    <n v="2.7969027560000002"/>
    <n v="2.7969027560000002"/>
    <n v="0"/>
    <n v="-2.0169589650000002"/>
    <n v="1.4924444100000001"/>
    <n v="-0.52451455499999999"/>
    <n v="1.3235784989999999"/>
  </r>
  <r>
    <s v="Rondae Hollis-Jefferson"/>
    <s v="holliro01"/>
    <x v="1"/>
    <s v="RS"/>
    <x v="5"/>
    <n v="4047"/>
    <n v="1920"/>
    <n v="-0.30841437700000002"/>
    <n v="1.6227423679999999"/>
    <n v="1.3143279919999999"/>
    <n v="-0.53623832500000002"/>
    <n v="-1.2807209610000001"/>
    <n v="-1.816959285"/>
    <n v="-0.34443500199999999"/>
    <n v="1.142456777"/>
    <n v="0.79802177399999996"/>
    <n v="3.498920853"/>
    <n v="3.498920853"/>
    <n v="0"/>
    <n v="-0.34048265500000002"/>
    <n v="0.96797882000000002"/>
    <n v="0.62749616399999997"/>
    <n v="0.66601644100000001"/>
  </r>
  <r>
    <s v="Rondae Hollis-Jefferson"/>
    <s v="holliro01"/>
    <x v="2"/>
    <s v="PO"/>
    <x v="5"/>
    <n v="145"/>
    <n v="62"/>
    <n v="1.983631068"/>
    <n v="6.2151469940000004"/>
    <n v="8.1987780620000006"/>
    <n v="3.376876261"/>
    <n v="-3.5692239369999998"/>
    <n v="-0.192347676"/>
    <n v="2.3913283189999999"/>
    <n v="4.6271019190000002"/>
    <n v="7.0184302379999997"/>
    <n v="0.32702002600000002"/>
    <n v="0"/>
    <n v="0.32702002600000002"/>
    <n v="0.12847998799999999"/>
    <n v="2.185116507"/>
    <n v="2.3135964950000001"/>
    <n v="2.5988655399999998"/>
  </r>
  <r>
    <s v="Rondae Hollis-Jefferson"/>
    <s v="holliro01"/>
    <x v="2"/>
    <s v="RS"/>
    <x v="5"/>
    <n v="2669"/>
    <n v="1234"/>
    <n v="-2.6887248029999999"/>
    <n v="2.6705768110000001"/>
    <n v="-1.8147992000000002E-2"/>
    <n v="-1.8479882190000001"/>
    <n v="1.9782311990000001"/>
    <n v="0.13024298000000001"/>
    <n v="-2.6619273200000002"/>
    <n v="2.684587359"/>
    <n v="2.2660038E-2"/>
    <n v="1.7458305730000001"/>
    <n v="1.7458305730000001"/>
    <n v="0"/>
    <n v="-2.619069198"/>
    <n v="2.0130400869999998"/>
    <n v="-0.60602911100000001"/>
    <n v="1.1700449E-2"/>
  </r>
  <r>
    <s v="Ryan Hollins"/>
    <s v="holliry01"/>
    <x v="3"/>
    <s v="PO"/>
    <x v="19"/>
    <n v="18"/>
    <n v="9"/>
    <n v="-12.59125833"/>
    <n v="3.7073133870000001"/>
    <n v="-8.8839449449999996"/>
    <n v="-0.76841747900000001"/>
    <n v="0.75360402999999998"/>
    <n v="-1.4813448999999999E-2"/>
    <n v="-11.067106559999999"/>
    <n v="3.322446196"/>
    <n v="-7.7446603669999998"/>
    <n v="-2.3330284999999999E-2"/>
    <n v="0"/>
    <n v="-2.3330284999999999E-2"/>
    <n v="-6.4809501699999998"/>
    <n v="-0.53774733900000005"/>
    <n v="-7.0186975089999999"/>
    <n v="-1.26897148"/>
  </r>
  <r>
    <s v="Ryan Hollins"/>
    <s v="holliry01"/>
    <x v="3"/>
    <s v="RS"/>
    <x v="19"/>
    <n v="1017"/>
    <n v="482"/>
    <n v="-2.1281490980000002"/>
    <n v="1.0156351340000001"/>
    <n v="-1.1125139639999999"/>
    <n v="-2.9977412139999999"/>
    <n v="3.4256882919999998"/>
    <n v="0.42794707900000001"/>
    <n v="-2.508007739"/>
    <n v="1.5318353579999999"/>
    <n v="-0.97617238100000003"/>
    <n v="0.43958039799999998"/>
    <n v="0.43958039799999998"/>
    <n v="0"/>
    <n v="-2.3778497889999999"/>
    <n v="0.45816121500000001"/>
    <n v="-1.919688574"/>
    <n v="0.74035958400000002"/>
  </r>
  <r>
    <s v="Ryan Hollins"/>
    <s v="holliry01"/>
    <x v="4"/>
    <s v="RS"/>
    <x v="2"/>
    <n v="901"/>
    <n v="441"/>
    <n v="-2.713102964"/>
    <n v="-0.23932746999999999"/>
    <n v="-2.952430434"/>
    <n v="-2.5801498939999998"/>
    <n v="1.5704085210000001"/>
    <n v="-1.009741373"/>
    <n v="-2.863271476"/>
    <n v="0.176715386"/>
    <n v="-2.6865560899999998"/>
    <n v="1.430858E-2"/>
    <n v="1.430858E-2"/>
    <n v="0"/>
    <n v="-3.8271711869999998"/>
    <n v="-1.737711534"/>
    <n v="-5.564882721"/>
    <n v="0.22715945700000001"/>
  </r>
  <r>
    <s v="Ryan Hollins"/>
    <s v="holliry01"/>
    <x v="5"/>
    <s v="RS"/>
    <x v="8"/>
    <n v="807"/>
    <n v="412"/>
    <n v="-2.9457543130000001"/>
    <n v="-0.78773101400000001"/>
    <n v="-3.7334853269999999"/>
    <n v="-2.3348551940000002"/>
    <n v="-6.1762606629999999"/>
    <n v="-8.5111158570000001"/>
    <n v="-3.0095235109999998"/>
    <n v="-1.944893379"/>
    <n v="-4.9544168900000001"/>
    <n v="-0.46087444900000002"/>
    <n v="-0.46087444900000002"/>
    <n v="0"/>
    <n v="-4.1790406899999999"/>
    <n v="-1.6354116329999999"/>
    <n v="-5.8144523230000003"/>
    <n v="-0.52700983800000001"/>
  </r>
  <r>
    <s v="Ryan Hollins"/>
    <s v="holliry01"/>
    <x v="5"/>
    <s v="RS"/>
    <x v="25"/>
    <n v="96"/>
    <n v="48"/>
    <n v="-3.658095973"/>
    <n v="-2.732074543"/>
    <n v="-6.3901705150000003"/>
    <n v="-3.346072489"/>
    <n v="-10.80069151"/>
    <n v="-14.146763999999999"/>
    <n v="-3.7936875520000002"/>
    <n v="-4.5868448620000004"/>
    <n v="-8.3805324139999993"/>
    <n v="-0.137659012"/>
    <n v="-0.137659012"/>
    <n v="0"/>
    <n v="-4.5686990310000004"/>
    <n v="-3.9905906610000001"/>
    <n v="-8.5592896920000001"/>
    <n v="-0.163316026"/>
  </r>
  <r>
    <s v="Richaun Holmes"/>
    <s v="holmeri01"/>
    <x v="5"/>
    <s v="RS"/>
    <x v="18"/>
    <n v="1482"/>
    <n v="702"/>
    <n v="-0.849291613"/>
    <n v="-2.1131759849999998"/>
    <n v="-2.9624675979999999"/>
    <n v="2.4127926020000001"/>
    <n v="-1.0219667429999999"/>
    <n v="1.390825859"/>
    <n v="-0.12506852199999999"/>
    <n v="-1.9563551320000001"/>
    <n v="-2.0814236529999999"/>
    <n v="0.24045215"/>
    <n v="0.24045215"/>
    <n v="0"/>
    <n v="-0.92599311100000004"/>
    <n v="-2.3193340629999999"/>
    <n v="-3.2453271739999998"/>
    <n v="0.405832733"/>
  </r>
  <r>
    <s v="Richaun Holmes"/>
    <s v="holmeri01"/>
    <x v="0"/>
    <s v="RS"/>
    <x v="18"/>
    <n v="2510"/>
    <n v="1193"/>
    <n v="-1.103069128"/>
    <n v="-0.85576923599999999"/>
    <n v="-1.958838364"/>
    <n v="-2.1760779000000001E-2"/>
    <n v="-2.6124793070000001"/>
    <n v="-2.6342400869999998"/>
    <n v="-0.86973634300000002"/>
    <n v="-1.2686027799999999"/>
    <n v="-2.1383391220000001"/>
    <n v="0.37286527400000002"/>
    <n v="0.37286527400000002"/>
    <n v="0"/>
    <n v="-0.873300937"/>
    <n v="-0.71140843899999995"/>
    <n v="-1.5847093750000001"/>
    <n v="0.14925855299999999"/>
  </r>
  <r>
    <s v="Richaun Holmes"/>
    <s v="holmeri01"/>
    <x v="1"/>
    <s v="PO"/>
    <x v="18"/>
    <n v="26"/>
    <n v="11"/>
    <n v="-4.323493429"/>
    <n v="-5.7230728419999997"/>
    <n v="-10.04656627"/>
    <n v="-10.49626432"/>
    <n v="-3.3770233049999998"/>
    <n v="-13.87328763"/>
    <n v="-6.0737103589999997"/>
    <n v="-5.5920747970000004"/>
    <n v="-11.66578516"/>
    <n v="-5.2018545999999999E-2"/>
    <n v="0"/>
    <n v="-5.2018545999999999E-2"/>
    <n v="-4.2439469819999998"/>
    <n v="-9.5763576809999993"/>
    <n v="-13.82030466"/>
    <n v="0.77908897099999996"/>
  </r>
  <r>
    <s v="Richaun Holmes"/>
    <s v="holmeri01"/>
    <x v="1"/>
    <s v="RS"/>
    <x v="18"/>
    <n v="1607"/>
    <n v="746"/>
    <n v="-1.5069621440000001"/>
    <n v="0.53880567599999996"/>
    <n v="-0.96815646799999999"/>
    <n v="-2.0895415439999998"/>
    <n v="-1.9993198809999999"/>
    <n v="-4.0888614260000002"/>
    <n v="-1.741175938"/>
    <n v="-5.4921401000000002E-2"/>
    <n v="-1.7960973389999999"/>
    <n v="0.362543648"/>
    <n v="0.362543648"/>
    <n v="0"/>
    <n v="-1.91441002"/>
    <n v="-8.8682223000000004E-2"/>
    <n v="-2.0030922430000002"/>
    <n v="-0.14220590899999999"/>
  </r>
  <r>
    <s v="Richaun Holmes"/>
    <s v="holmeri01"/>
    <x v="2"/>
    <s v="RS"/>
    <x v="6"/>
    <n v="2524"/>
    <n v="1184"/>
    <n v="-1.420745207"/>
    <n v="-4.1592332000000003E-2"/>
    <n v="-1.462337539"/>
    <n v="-1.583409064"/>
    <n v="0.52429941800000002"/>
    <n v="-1.059109646"/>
    <n v="-1.4919950829999999"/>
    <n v="0.16892953899999999"/>
    <n v="-1.3230655440000001"/>
    <n v="0.859137343"/>
    <n v="0.859137343"/>
    <n v="0"/>
    <n v="-1.611254749"/>
    <n v="7.9515997000000005E-2"/>
    <n v="-1.5317387520000001"/>
    <n v="-0.33585688400000002"/>
  </r>
  <r>
    <s v="Rodney Hood"/>
    <s v="hoodro01"/>
    <x v="4"/>
    <s v="RS"/>
    <x v="22"/>
    <n v="2046"/>
    <n v="1064"/>
    <n v="0.84380441799999995"/>
    <n v="-1.8458656879999999"/>
    <n v="-1.00206127"/>
    <n v="-0.64234745999999998"/>
    <n v="2.0238014610000001"/>
    <n v="1.381454001"/>
    <n v="0.59239683200000004"/>
    <n v="-1.1734059699999999"/>
    <n v="-0.58100913700000001"/>
    <n v="1.166610361"/>
    <n v="1.166610361"/>
    <n v="0"/>
    <n v="-0.30422159100000001"/>
    <n v="-0.51064423400000003"/>
    <n v="-0.81486582500000004"/>
    <n v="-0.88222394599999998"/>
  </r>
  <r>
    <s v="Rodney Hood"/>
    <s v="hoodro01"/>
    <x v="5"/>
    <s v="RS"/>
    <x v="22"/>
    <n v="4831"/>
    <n v="2541"/>
    <n v="1.672485486"/>
    <n v="-0.733217597"/>
    <n v="0.93926788800000005"/>
    <n v="3.148047907"/>
    <n v="-1.6837866379999999"/>
    <n v="1.4642612690000001"/>
    <n v="2.0913744259999998"/>
    <n v="-1.0122174900000001"/>
    <n v="1.0791569350000001"/>
    <n v="4.8768342520000001"/>
    <n v="4.8768342520000001"/>
    <n v="0"/>
    <n v="1.541016975"/>
    <n v="-0.36360892700000003"/>
    <n v="1.177408048"/>
    <n v="-1.7193866209999999"/>
  </r>
  <r>
    <s v="Rodney Hood"/>
    <s v="hoodro01"/>
    <x v="0"/>
    <s v="PO"/>
    <x v="22"/>
    <n v="543"/>
    <n v="277"/>
    <n v="-3.8461719240000001"/>
    <n v="0.93411001400000004"/>
    <n v="-2.9120619090000002"/>
    <n v="-0.300738634"/>
    <n v="-3.5298435449999999"/>
    <n v="-3.8305821789999999"/>
    <n v="-3.3129196279999999"/>
    <n v="-2.5970093999999999E-2"/>
    <n v="-3.3388897219999998"/>
    <n v="-8.4930004000000003E-2"/>
    <n v="0"/>
    <n v="-8.4930004000000003E-2"/>
    <n v="-0.61832494400000004"/>
    <n v="0.85994019200000005"/>
    <n v="0.241615248"/>
    <n v="-1.018424244"/>
  </r>
  <r>
    <s v="Rodney Hood"/>
    <s v="hoodro01"/>
    <x v="0"/>
    <s v="RS"/>
    <x v="22"/>
    <n v="3078"/>
    <n v="1593"/>
    <n v="0.49948283900000001"/>
    <n v="-0.44524187599999998"/>
    <n v="5.4240963000000003E-2"/>
    <n v="-1.1645348179999999"/>
    <n v="-0.59232630600000002"/>
    <n v="-1.7568611240000001"/>
    <n v="0.16959798500000001"/>
    <n v="-0.55048079699999997"/>
    <n v="-0.38088281200000002"/>
    <n v="1.9068160439999999"/>
    <n v="1.9068160439999999"/>
    <n v="0"/>
    <n v="7.3167428000000007E-2"/>
    <n v="0.165784078"/>
    <n v="0.23895150600000001"/>
    <n v="-0.95164950100000001"/>
  </r>
  <r>
    <s v="Rodney Hood"/>
    <s v="hoodro01"/>
    <x v="1"/>
    <s v="PO"/>
    <x v="10"/>
    <n v="496"/>
    <n v="260"/>
    <n v="-2.04929227"/>
    <n v="-4.4407660240000002"/>
    <n v="-6.4900582939999998"/>
    <n v="-7.952693665"/>
    <n v="-6.3465117949999996"/>
    <n v="-14.29920546"/>
    <n v="-3.4528787919999999"/>
    <n v="-5.0853947829999999"/>
    <n v="-8.5382735739999998"/>
    <n v="-0.78759280799999998"/>
    <n v="0"/>
    <n v="-0.78759280799999998"/>
    <n v="-2.720056713"/>
    <n v="-4.6604181779999996"/>
    <n v="-7.3804748910000004"/>
    <n v="-0.53117479099999998"/>
  </r>
  <r>
    <s v="Rodney Hood"/>
    <s v="hoodro01"/>
    <x v="1"/>
    <s v="RS"/>
    <x v="22"/>
    <n v="2201"/>
    <n v="1084"/>
    <n v="0.202808022"/>
    <n v="-2.0912534159999998"/>
    <n v="-1.8884453940000001"/>
    <n v="-3.3874131689999998"/>
    <n v="-2.9036099179999999"/>
    <n v="-6.291023086"/>
    <n v="-0.52273790499999995"/>
    <n v="-2.4377675779999999"/>
    <n v="-2.9605054829999999"/>
    <n v="-0.11603788299999999"/>
    <n v="-0.11603788299999999"/>
    <n v="0"/>
    <n v="0.12711361800000001"/>
    <n v="-1.372823055"/>
    <n v="-1.2457094369999999"/>
    <n v="-0.32684975799999999"/>
  </r>
  <r>
    <s v="Rodney Hood"/>
    <s v="hoodro01"/>
    <x v="1"/>
    <s v="RS"/>
    <x v="10"/>
    <n v="1106"/>
    <n v="532"/>
    <n v="0.70078467600000005"/>
    <n v="-3.492204858"/>
    <n v="-2.791420182"/>
    <n v="1.658222613"/>
    <n v="0.112975284"/>
    <n v="1.7711978960000001"/>
    <n v="0.89178684900000005"/>
    <n v="-2.9219130870000001"/>
    <n v="-2.0301262379999998"/>
    <n v="0.19466533799999999"/>
    <n v="0.19466533799999999"/>
    <n v="0"/>
    <n v="0.769623956"/>
    <n v="-2.039480052"/>
    <n v="-1.269856096"/>
    <n v="-0.36928724800000001"/>
  </r>
  <r>
    <s v="Rodney Hood"/>
    <s v="hoodro01"/>
    <x v="2"/>
    <s v="PO"/>
    <x v="15"/>
    <n v="751"/>
    <n v="373"/>
    <n v="2.6861359519999999"/>
    <n v="-0.124655033"/>
    <n v="2.5614809200000002"/>
    <n v="-0.635241218"/>
    <n v="3.8939727770000001"/>
    <n v="3.258731558"/>
    <n v="2.1153894590000002"/>
    <n v="0.69756229400000003"/>
    <n v="2.8129517530000001"/>
    <n v="1.0693929310000001"/>
    <n v="0"/>
    <n v="1.0693929310000001"/>
    <n v="0.52970649800000003"/>
    <n v="-1.1938483479999999"/>
    <n v="-0.66414185000000003"/>
    <n v="-2.0452511539999998"/>
  </r>
  <r>
    <s v="Rodney Hood"/>
    <s v="hoodro01"/>
    <x v="2"/>
    <s v="RS"/>
    <x v="15"/>
    <n v="1372"/>
    <n v="659"/>
    <n v="-2.5869652E-2"/>
    <n v="0.42927853900000001"/>
    <n v="0.40340888800000002"/>
    <n v="-1.3371665720000001"/>
    <n v="-1.307243159"/>
    <n v="-2.6444097310000001"/>
    <n v="-0.34625292899999999"/>
    <n v="8.0701799000000005E-2"/>
    <n v="-0.265551131"/>
    <n v="0.82733835200000005"/>
    <n v="0.82733835200000005"/>
    <n v="0"/>
    <n v="-0.357074263"/>
    <n v="-0.34405698099999998"/>
    <n v="-0.70113124400000004"/>
    <n v="-0.97451290099999999"/>
  </r>
  <r>
    <s v="Rodney Hood"/>
    <s v="hoodro01"/>
    <x v="2"/>
    <s v="RS"/>
    <x v="10"/>
    <n v="2487"/>
    <n v="1234"/>
    <n v="0.89935388599999999"/>
    <n v="-1.525867818"/>
    <n v="-0.62651393200000005"/>
    <n v="-2.8631816240000001"/>
    <n v="-6.9561953999999995E-2"/>
    <n v="-2.9327435789999998"/>
    <n v="0.20866242800000001"/>
    <n v="-1.242562642"/>
    <n v="-1.033900214"/>
    <n v="1.064387631"/>
    <n v="1.064387631"/>
    <n v="0"/>
    <n v="-0.199174719"/>
    <n v="-1.243666814"/>
    <n v="-1.442841533"/>
    <n v="-1.5135754690000001"/>
  </r>
  <r>
    <s v="Scotty Hopson"/>
    <s v="hopsosc01"/>
    <x v="3"/>
    <s v="RS"/>
    <x v="10"/>
    <n v="16"/>
    <n v="7"/>
    <n v="-6.6599349329999997"/>
    <n v="-3.7272213910000001"/>
    <n v="-10.387156320000001"/>
    <n v="-9.5681472870000004"/>
    <n v="0.59866253400000002"/>
    <n v="-8.9694847529999997"/>
    <n v="-7.7140951290000004"/>
    <n v="-3.1226036769999999"/>
    <n v="-10.83669881"/>
    <n v="-2.9645797000000002E-2"/>
    <n v="-2.9645797000000002E-2"/>
    <n v="0"/>
    <n v="-2.7282132699999999"/>
    <n v="-2.965267071"/>
    <n v="-5.6934803409999999"/>
    <n v="2.5404772370000002"/>
  </r>
  <r>
    <s v="Scotty Hopson"/>
    <s v="hopsosc01"/>
    <x v="1"/>
    <s v="RS"/>
    <x v="4"/>
    <n v="21"/>
    <n v="8"/>
    <n v="-9.3435841370000006"/>
    <n v="7.3684408000000007E-2"/>
    <n v="-9.2698997290000005"/>
    <n v="-14.612072680000001"/>
    <n v="-14.749936829999999"/>
    <n v="-29.36200951"/>
    <n v="-10.97012479"/>
    <n v="-3.0488890670000002"/>
    <n v="-14.019013859999999"/>
    <n v="-4.7591434000000002E-2"/>
    <n v="-4.7591434000000002E-2"/>
    <n v="0"/>
    <n v="-9.4448311890000003"/>
    <n v="-8.5379823699999999"/>
    <n v="-17.98281356"/>
    <n v="3.4416408170000001"/>
  </r>
  <r>
    <s v="Al Horford"/>
    <s v="horfoal01"/>
    <x v="3"/>
    <s v="RS"/>
    <x v="7"/>
    <n v="1934"/>
    <n v="958"/>
    <n v="-1.684508946"/>
    <n v="2.5892321530000002"/>
    <n v="0.90472320799999995"/>
    <n v="-0.51790488899999998"/>
    <n v="1.0877094249999999"/>
    <n v="0.56980453600000003"/>
    <n v="-1.526519103"/>
    <n v="2.4347559900000002"/>
    <n v="0.90823688599999997"/>
    <n v="1.783800249"/>
    <n v="1.783800249"/>
    <n v="0"/>
    <n v="-1.260007766"/>
    <n v="1.088686042"/>
    <n v="-0.17132172500000001"/>
    <n v="-0.22755366099999999"/>
  </r>
  <r>
    <s v="Al Horford"/>
    <s v="horfoal01"/>
    <x v="4"/>
    <s v="PO"/>
    <x v="7"/>
    <n v="1047"/>
    <n v="522"/>
    <n v="-6.832739E-3"/>
    <n v="3.271137204"/>
    <n v="3.2643044639999999"/>
    <n v="-2.5102158270000001"/>
    <n v="8.0493264470000003"/>
    <n v="5.5391106199999998"/>
    <n v="-0.53028000900000005"/>
    <n v="4.4393508150000001"/>
    <n v="3.9090708059999999"/>
    <n v="1.8200759740000001"/>
    <n v="0"/>
    <n v="1.8200759740000001"/>
    <n v="-2.3540204060000001"/>
    <n v="2.697665481"/>
    <n v="0.34364507500000002"/>
    <n v="-0.47551140400000003"/>
  </r>
  <r>
    <s v="Al Horford"/>
    <s v="horfoal01"/>
    <x v="4"/>
    <s v="RS"/>
    <x v="7"/>
    <n v="4637"/>
    <n v="2318"/>
    <n v="0.13619972499999999"/>
    <n v="2.0708441199999998"/>
    <n v="2.2070438440000002"/>
    <n v="1.8267060449999999"/>
    <n v="-0.70700492500000001"/>
    <n v="1.11970112"/>
    <n v="0.44059621300000001"/>
    <n v="1.581138127"/>
    <n v="2.0217343400000001"/>
    <n v="5.6021489530000004"/>
    <n v="5.6021489530000004"/>
    <n v="0"/>
    <n v="0.92721030800000004"/>
    <n v="0.88999821499999998"/>
    <n v="1.817208522"/>
    <n v="-0.69860816100000001"/>
  </r>
  <r>
    <s v="Al Horford"/>
    <s v="horfoal01"/>
    <x v="5"/>
    <s v="PO"/>
    <x v="7"/>
    <n v="670"/>
    <n v="327"/>
    <n v="-1.1954138919999999"/>
    <n v="6.8864508989999997"/>
    <n v="5.6910370070000003"/>
    <n v="-6.0116211670000004"/>
    <n v="-4.3168992829999997"/>
    <n v="-10.328520449999999"/>
    <n v="-2.2956886999999999"/>
    <n v="4.9009268559999999"/>
    <n v="2.6052381549999999"/>
    <n v="0.92678721600000002"/>
    <n v="0"/>
    <n v="0.92678721600000002"/>
    <n v="-2.5045150000000001E-3"/>
    <n v="3.1167350460000001"/>
    <n v="3.114230531"/>
    <n v="0.54961179900000001"/>
  </r>
  <r>
    <s v="Al Horford"/>
    <s v="horfoal01"/>
    <x v="5"/>
    <s v="RS"/>
    <x v="7"/>
    <n v="5463"/>
    <n v="2631"/>
    <n v="-0.23634535800000001"/>
    <n v="1.7033164789999999"/>
    <n v="1.466971121"/>
    <n v="-0.29276003"/>
    <n v="1.865525943"/>
    <n v="1.572765913"/>
    <n v="-0.24853266600000001"/>
    <n v="1.7750430079999999"/>
    <n v="1.5265103419999999"/>
    <n v="5.7403436540000001"/>
    <n v="5.7403436540000001"/>
    <n v="0"/>
    <n v="4.50804E-2"/>
    <n v="1.8124398450000001"/>
    <n v="1.8575202449999999"/>
    <n v="-2.9103760000000001E-3"/>
  </r>
  <r>
    <s v="Al Horford"/>
    <s v="horfoal01"/>
    <x v="0"/>
    <s v="PO"/>
    <x v="23"/>
    <n v="1188"/>
    <n v="610"/>
    <n v="2.546699314"/>
    <n v="0.18319242299999999"/>
    <n v="2.729891737"/>
    <n v="-5.4072554000000002E-2"/>
    <n v="-6.0002355029999999"/>
    <n v="-6.0543080570000001"/>
    <n v="2.1573553630000002"/>
    <n v="-1.08214232"/>
    <n v="1.075213043"/>
    <n v="1.209191543"/>
    <n v="0"/>
    <n v="1.209191543"/>
    <n v="0.54199252600000003"/>
    <n v="-2.622567122"/>
    <n v="-2.080574597"/>
    <n v="-1.465804651"/>
  </r>
  <r>
    <s v="Al Horford"/>
    <s v="horfoal01"/>
    <x v="0"/>
    <s v="RS"/>
    <x v="23"/>
    <n v="4464"/>
    <n v="2193"/>
    <n v="0.20592992700000001"/>
    <n v="0.47830295499999997"/>
    <n v="0.68423288199999999"/>
    <n v="2.6359814830000001"/>
    <n v="-0.56440718700000003"/>
    <n v="2.0715742960000001"/>
    <n v="0.69277794000000004"/>
    <n v="0.27749017500000001"/>
    <n v="0.97026811499999999"/>
    <n v="4.1446918620000002"/>
    <n v="4.1446918620000002"/>
    <n v="0"/>
    <n v="0.89592748600000005"/>
    <n v="0.12325784300000001"/>
    <n v="1.0191853289999999"/>
    <n v="-0.419448037"/>
  </r>
  <r>
    <s v="Al Horford"/>
    <s v="horfoal01"/>
    <x v="1"/>
    <s v="PO"/>
    <x v="23"/>
    <n v="1327"/>
    <n v="679"/>
    <n v="0.59609601499999998"/>
    <n v="2.188722936"/>
    <n v="2.7848189510000001"/>
    <n v="3.2786734919999998"/>
    <n v="4.1295484890000003"/>
    <n v="7.4082219809999996"/>
    <n v="1.209865075"/>
    <n v="2.6670817410000001"/>
    <n v="3.8769468159999998"/>
    <n v="2.3327282469999999"/>
    <n v="0"/>
    <n v="2.3327282469999999"/>
    <n v="-1.3265752150000001"/>
    <n v="2.166880817"/>
    <n v="0.84030560200000004"/>
    <n v="-1.4423478000000001"/>
  </r>
  <r>
    <s v="Al Horford"/>
    <s v="horfoal01"/>
    <x v="1"/>
    <s v="RS"/>
    <x v="23"/>
    <n v="4612"/>
    <n v="2277"/>
    <n v="3.8509923000000001E-2"/>
    <n v="3.5568791750000002"/>
    <n v="3.5953890980000001"/>
    <n v="3.9191648080000001"/>
    <n v="1.649941342"/>
    <n v="5.5691061499999996"/>
    <n v="0.86594459999999995"/>
    <n v="3.291071879"/>
    <n v="4.1570164790000002"/>
    <n v="7.9864774839999999"/>
    <n v="7.9864774839999999"/>
    <n v="0"/>
    <n v="0.44754574400000002"/>
    <n v="2.6251212050000001"/>
    <n v="3.0726669489999998"/>
    <n v="-0.46456573299999998"/>
  </r>
  <r>
    <s v="Al Horford"/>
    <s v="horfoal01"/>
    <x v="2"/>
    <s v="PO"/>
    <x v="23"/>
    <n v="652"/>
    <n v="310"/>
    <n v="1.314856987"/>
    <n v="7.0766047570000001"/>
    <n v="8.3914617440000008"/>
    <n v="5.385182039"/>
    <n v="6.2504932750000002"/>
    <n v="11.63567531"/>
    <n v="2.2632673990000001"/>
    <n v="7.19411486"/>
    <n v="9.4573822599999993"/>
    <n v="1.9824252760000001"/>
    <n v="0"/>
    <n v="1.9824252760000001"/>
    <n v="3.2850341909999998"/>
    <n v="5.6918133160000002"/>
    <n v="8.9768475070000004"/>
    <n v="-0.44271037299999999"/>
  </r>
  <r>
    <s v="Al Horford"/>
    <s v="horfoal01"/>
    <x v="2"/>
    <s v="RS"/>
    <x v="23"/>
    <n v="4144"/>
    <n v="1973"/>
    <n v="0.79933051499999996"/>
    <n v="1.767326237"/>
    <n v="2.5666567520000001"/>
    <n v="3.8120877200000001"/>
    <n v="-0.221668065"/>
    <n v="3.5904196549999998"/>
    <n v="1.4638979919999999"/>
    <n v="1.407035663"/>
    <n v="2.8709336560000001"/>
    <n v="5.6357062840000003"/>
    <n v="5.6357062840000003"/>
    <n v="0"/>
    <n v="1.725227606"/>
    <n v="1.6857592450000001"/>
    <n v="3.4109868510000001"/>
    <n v="-0.40461223099999999"/>
  </r>
  <r>
    <s v="Danuel House Jr."/>
    <s v="houseda01"/>
    <x v="0"/>
    <s v="RS"/>
    <x v="25"/>
    <n v="2"/>
    <n v="1"/>
    <n v="-6.3366683119999996"/>
    <n v="5.3492172470000003"/>
    <n v="-0.98745106500000002"/>
    <n v="-67.517343080000003"/>
    <n v="61.287228570000003"/>
    <n v="-6.2301145059999996"/>
    <n v="-19.33872217"/>
    <n v="17.461879540000002"/>
    <n v="-1.876842627"/>
    <n v="4.2444100000000001E-4"/>
    <n v="4.2444100000000001E-4"/>
    <n v="0"/>
    <n v="-17.603950149999999"/>
    <n v="7.380937394"/>
    <n v="-10.223012750000001"/>
    <n v="-4.6335674950000003"/>
  </r>
  <r>
    <s v="Danuel House Jr."/>
    <s v="houseda01"/>
    <x v="1"/>
    <s v="RS"/>
    <x v="6"/>
    <n v="846"/>
    <n v="403"/>
    <n v="0.64599821800000001"/>
    <n v="-0.415404049"/>
    <n v="0.23059416999999999"/>
    <n v="2.2770289049999999"/>
    <n v="4.7218350859999996"/>
    <n v="6.9988639910000003"/>
    <n v="1.078605898"/>
    <n v="0.69282547000000005"/>
    <n v="1.771431368"/>
    <n v="0.92417965999999996"/>
    <n v="0.92417965999999996"/>
    <n v="0"/>
    <n v="0.44348990100000002"/>
    <n v="-0.877890842"/>
    <n v="-0.43440094099999998"/>
    <n v="-0.58414878299999995"/>
  </r>
  <r>
    <s v="Danuel House Jr."/>
    <s v="houseda01"/>
    <x v="2"/>
    <s v="PO"/>
    <x v="26"/>
    <n v="298"/>
    <n v="141"/>
    <n v="-1.868367646"/>
    <n v="-3.1033453469999999"/>
    <n v="-4.9717129929999997"/>
    <n v="-3.9845020779999998"/>
    <n v="3.2246687569999999"/>
    <n v="-0.75983332199999998"/>
    <n v="-2.5350811680000001"/>
    <n v="-2.0214984230000002"/>
    <n v="-4.5565795910000002"/>
    <n v="-0.13371006599999999"/>
    <n v="0"/>
    <n v="-0.13371006599999999"/>
    <n v="-4.0764593000000002E-2"/>
    <n v="-2.3068281229999998"/>
    <n v="-2.3475927169999999"/>
    <n v="-0.24302979499999999"/>
  </r>
  <r>
    <s v="Danuel House Jr."/>
    <s v="houseda01"/>
    <x v="2"/>
    <s v="RS"/>
    <x v="26"/>
    <n v="2053"/>
    <n v="979"/>
    <n v="0.17304384"/>
    <n v="-0.59376832899999998"/>
    <n v="-0.42072448899999998"/>
    <n v="4.5019312579999999"/>
    <n v="0.22162131199999999"/>
    <n v="4.7235525699999998"/>
    <n v="1.0042930080000001"/>
    <n v="-0.47271145799999997"/>
    <n v="0.53158154999999996"/>
    <n v="1.6392092359999999"/>
    <n v="1.6392092359999999"/>
    <n v="0"/>
    <n v="0.87931376000000006"/>
    <n v="-0.413660788"/>
    <n v="0.465652972"/>
    <n v="6.5813649999999996E-3"/>
  </r>
  <r>
    <s v="Dwight Howard"/>
    <s v="howardw01"/>
    <x v="3"/>
    <s v="PO"/>
    <x v="26"/>
    <n v="449"/>
    <n v="231"/>
    <n v="2.3829577959999999"/>
    <n v="0.78171659100000002"/>
    <n v="3.1646743869999998"/>
    <n v="-1.222871582"/>
    <n v="-1.564173002"/>
    <n v="-2.7870445840000002"/>
    <n v="1.6201778689999999"/>
    <n v="0.37982567099999998"/>
    <n v="2.0000035399999998"/>
    <n v="0.57404339699999996"/>
    <n v="0"/>
    <n v="0.57404339699999996"/>
    <n v="-0.76945469799999999"/>
    <n v="1.584272707"/>
    <n v="0.81481800900000001"/>
    <n v="-0.53525402600000005"/>
  </r>
  <r>
    <s v="Dwight Howard"/>
    <s v="howardw01"/>
    <x v="3"/>
    <s v="RS"/>
    <x v="26"/>
    <n v="4805"/>
    <n v="2396"/>
    <n v="-0.74671463699999996"/>
    <n v="2.4995910229999998"/>
    <n v="1.7528763860000001"/>
    <n v="1.189649669"/>
    <n v="1.3767137220000001"/>
    <n v="2.5663633909999999"/>
    <n v="-0.44724411400000003"/>
    <n v="2.4050196590000001"/>
    <n v="1.9577755450000001"/>
    <n v="5.759380696"/>
    <n v="5.759380696"/>
    <n v="0"/>
    <n v="0.22213427199999999"/>
    <n v="2.0877935349999999"/>
    <n v="2.3099278070000002"/>
    <n v="7.3521134000000002E-2"/>
  </r>
  <r>
    <s v="Dwight Howard"/>
    <s v="howardw01"/>
    <x v="4"/>
    <s v="PO"/>
    <x v="26"/>
    <n v="1211"/>
    <n v="574"/>
    <n v="-1.2170391970000001"/>
    <n v="5.5130214930000001"/>
    <n v="4.295982296"/>
    <n v="5.3854737249999998"/>
    <n v="4.8473070399999996"/>
    <n v="10.232780760000001"/>
    <n v="2.6224594E-2"/>
    <n v="5.7097727410000001"/>
    <n v="5.7359973350000004"/>
    <n v="2.5295356760000001"/>
    <n v="0"/>
    <n v="2.5295356760000001"/>
    <n v="0.71519411799999999"/>
    <n v="5.3103702589999999"/>
    <n v="6.0255643780000003"/>
    <n v="-1.2636147609999999"/>
  </r>
  <r>
    <s v="Dwight Howard"/>
    <s v="howardw01"/>
    <x v="4"/>
    <s v="RS"/>
    <x v="26"/>
    <n v="2487"/>
    <n v="1223"/>
    <n v="-1.5328190639999999"/>
    <n v="1.366951558"/>
    <n v="-0.165867506"/>
    <n v="1.3768251730000001"/>
    <n v="3.7233626800000001"/>
    <n v="5.1001878530000004"/>
    <n v="-1.0309582669999999"/>
    <n v="1.904766508"/>
    <n v="0.87380824099999999"/>
    <n v="2.2811755439999999"/>
    <n v="2.2811755439999999"/>
    <n v="0"/>
    <n v="-0.414035712"/>
    <n v="1.7225622949999999"/>
    <n v="1.3085265829999999"/>
    <n v="0.84866420300000001"/>
  </r>
  <r>
    <s v="Dwight Howard"/>
    <s v="howardw01"/>
    <x v="5"/>
    <s v="PO"/>
    <x v="26"/>
    <n v="361"/>
    <n v="180"/>
    <n v="-3.976428152"/>
    <n v="-0.88067163599999998"/>
    <n v="-4.8570997880000002"/>
    <n v="5.5186924450000001"/>
    <n v="-17.52522944"/>
    <n v="-12.006537"/>
    <n v="-2.1199838030000002"/>
    <n v="-4.4176152789999996"/>
    <n v="-6.5375990819999998"/>
    <n v="-0.34570495400000001"/>
    <n v="0"/>
    <n v="-0.34570495400000001"/>
    <n v="-0.97585446300000001"/>
    <n v="-3.086849607"/>
    <n v="-4.0627040709999998"/>
    <n v="-3.457175152"/>
  </r>
  <r>
    <s v="Dwight Howard"/>
    <s v="howardw01"/>
    <x v="5"/>
    <s v="RS"/>
    <x v="26"/>
    <n v="4668"/>
    <n v="2280"/>
    <n v="-1.8469080389999999"/>
    <n v="0.595818085"/>
    <n v="-1.251089954"/>
    <n v="-0.79795559500000002"/>
    <n v="-0.366528101"/>
    <n v="-1.164483696"/>
    <n v="-1.761482467"/>
    <n v="0.45362752299999998"/>
    <n v="-1.3078549429999999"/>
    <n v="1.6838920509999999"/>
    <n v="1.6838920509999999"/>
    <n v="0"/>
    <n v="-0.73841965600000004"/>
    <n v="0.56631407300000003"/>
    <n v="-0.17210558200000001"/>
    <n v="0.36741349400000001"/>
  </r>
  <r>
    <s v="Dwight Howard"/>
    <s v="howardw01"/>
    <x v="0"/>
    <s v="PO"/>
    <x v="7"/>
    <n v="322"/>
    <n v="157"/>
    <n v="-4.2182050660000003"/>
    <n v="10.655286159999999"/>
    <n v="6.4370810900000004"/>
    <n v="7.1216331769999996"/>
    <n v="-1.9504686010000001"/>
    <n v="5.1711645759999998"/>
    <n v="-2.0550271050000002"/>
    <n v="8.6463426779999999"/>
    <n v="6.5913155730000001"/>
    <n v="0.78053319499999996"/>
    <n v="0"/>
    <n v="0.78053319499999996"/>
    <n v="-3.3638827230000001"/>
    <n v="5.8183645630000003"/>
    <n v="2.4544818400000001"/>
    <n v="1.1033444880000001"/>
  </r>
  <r>
    <s v="Dwight Howard"/>
    <s v="howardw01"/>
    <x v="0"/>
    <s v="RS"/>
    <x v="7"/>
    <n v="4491"/>
    <n v="2199"/>
    <n v="-1.4030286780000001"/>
    <n v="2.9232487580000002"/>
    <n v="1.5202200800000001"/>
    <n v="-1.9993104900000001"/>
    <n v="-0.63706633199999996"/>
    <n v="-2.6363768209999998"/>
    <n v="-1.5638645550000001"/>
    <n v="2.3259502040000002"/>
    <n v="0.76208564899999998"/>
    <n v="3.9471362700000001"/>
    <n v="3.9471362700000001"/>
    <n v="0"/>
    <n v="-1.4717459319999999"/>
    <n v="1.9338002599999999"/>
    <n v="0.46205432800000001"/>
    <n v="0.16984585899999999"/>
  </r>
  <r>
    <s v="Dwight Howard"/>
    <s v="howardw01"/>
    <x v="1"/>
    <s v="RS"/>
    <x v="12"/>
    <n v="5101"/>
    <n v="2463"/>
    <n v="-2.6300738990000001"/>
    <n v="0.12717086499999999"/>
    <n v="-2.502903034"/>
    <n v="-2.4268039000000002E-2"/>
    <n v="-0.94354965999999996"/>
    <n v="-0.96781769900000003"/>
    <n v="-2.2456966340000002"/>
    <n v="-7.0777379000000001E-2"/>
    <n v="-2.3164740130000001"/>
    <n v="0.54769907399999995"/>
    <n v="0.54769907399999995"/>
    <n v="0"/>
    <n v="-2.1126647580000002"/>
    <n v="-0.180779833"/>
    <n v="-2.2934445910000001"/>
    <n v="0.531785281"/>
  </r>
  <r>
    <s v="Dwight Howard"/>
    <s v="howardw01"/>
    <x v="2"/>
    <s v="RS"/>
    <x v="25"/>
    <n v="491"/>
    <n v="230"/>
    <n v="-1.630512065"/>
    <n v="-4.2158798720000004"/>
    <n v="-5.8463919369999999"/>
    <n v="-3.2059362249999999"/>
    <n v="-1.7074903050000001"/>
    <n v="-4.9134265289999997"/>
    <n v="-2.0658165199999998"/>
    <n v="-3.896792735"/>
    <n v="-5.9626092550000003"/>
    <n v="-0.380269468"/>
    <n v="-0.380269468"/>
    <n v="0"/>
    <n v="-1.384301097"/>
    <n v="-3.7031296569999999"/>
    <n v="-5.0874307539999997"/>
    <n v="0.88741424400000002"/>
  </r>
  <r>
    <s v="Lester Hudson"/>
    <s v="hudsole01"/>
    <x v="4"/>
    <s v="PO"/>
    <x v="19"/>
    <n v="84"/>
    <n v="38"/>
    <n v="-4.4700451020000003"/>
    <n v="-12.981418550000001"/>
    <n v="-17.451463650000001"/>
    <n v="-3.1699490140000002"/>
    <n v="6.9651145830000001"/>
    <n v="3.7951655689999999"/>
    <n v="-4.5722710940000004"/>
    <n v="-9.6105255530000004"/>
    <n v="-14.18279665"/>
    <n v="-0.229163908"/>
    <n v="0"/>
    <n v="-0.229163908"/>
    <n v="-3.0644836739999999"/>
    <n v="-9.3606943719999993"/>
    <n v="-12.42517805"/>
    <n v="0.23564642"/>
  </r>
  <r>
    <s v="Lester Hudson"/>
    <s v="hudsole01"/>
    <x v="4"/>
    <s v="RS"/>
    <x v="19"/>
    <n v="109"/>
    <n v="56"/>
    <n v="1.729222204"/>
    <n v="4.3016989780000001"/>
    <n v="6.0309211810000001"/>
    <n v="-6.829594449"/>
    <n v="2.7125438829999999"/>
    <n v="-4.1170505659999996"/>
    <n v="-1.7547876E-2"/>
    <n v="4.169247962"/>
    <n v="4.151700086"/>
    <n v="0.19758361499999999"/>
    <n v="0.19758361499999999"/>
    <n v="0"/>
    <n v="-0.30282683500000002"/>
    <n v="4.3849325400000003"/>
    <n v="4.082105705"/>
    <n v="0.19148832599999999"/>
  </r>
  <r>
    <s v="Kevin Huerter"/>
    <s v="huertke01"/>
    <x v="2"/>
    <s v="RS"/>
    <x v="7"/>
    <n v="4505"/>
    <n v="2048"/>
    <n v="-0.47385001300000001"/>
    <n v="-2.6993899269999999"/>
    <n v="-3.1732399400000002"/>
    <n v="3.9247061830000001"/>
    <n v="0.21962014899999999"/>
    <n v="4.1443263320000003"/>
    <n v="0.44121421900000002"/>
    <n v="-2.2055805739999998"/>
    <n v="-1.7643663540000001"/>
    <n v="1.0358182869999999"/>
    <n v="1.0358182869999999"/>
    <n v="0"/>
    <n v="0.25071073199999999"/>
    <n v="-1.9180331589999999"/>
    <n v="-1.667322427"/>
    <n v="0.58779762199999996"/>
  </r>
  <r>
    <s v="Marcelo Huertas"/>
    <s v="huertma01"/>
    <x v="5"/>
    <s v="RS"/>
    <x v="29"/>
    <n v="1737"/>
    <n v="869"/>
    <n v="-1.1809250630000001"/>
    <n v="-1.4866016230000001"/>
    <n v="-2.6675266870000001"/>
    <n v="1.365302118"/>
    <n v="3.927919186"/>
    <n v="5.2932213040000002"/>
    <n v="-0.67110245599999996"/>
    <n v="-0.360613621"/>
    <n v="-1.031716077"/>
    <n v="0.76312456100000003"/>
    <n v="0.76312456100000003"/>
    <n v="0"/>
    <n v="-1.835248964"/>
    <n v="-1.5061002859999999"/>
    <n v="-3.3413492489999999"/>
    <n v="0.16669208799999999"/>
  </r>
  <r>
    <s v="Marcelo Huertas"/>
    <s v="huertma01"/>
    <x v="0"/>
    <s v="RS"/>
    <x v="29"/>
    <n v="503"/>
    <n v="237"/>
    <n v="-2.3706363289999999"/>
    <n v="-1.3125095659999999"/>
    <n v="-3.683145895"/>
    <n v="-3.4226373990000001"/>
    <n v="-3.4939052249999998"/>
    <n v="-6.9165426249999999"/>
    <n v="-2.6651541829999998"/>
    <n v="-1.751453358"/>
    <n v="-4.4166075410000003"/>
    <n v="-0.202737949"/>
    <n v="-0.202737949"/>
    <n v="0"/>
    <n v="-1.834594726"/>
    <n v="-2.2694745909999998"/>
    <n v="-4.1040693170000004"/>
    <n v="0.59193605400000004"/>
  </r>
  <r>
    <s v="Josh Huestis"/>
    <s v="huestjo01"/>
    <x v="5"/>
    <s v="PO"/>
    <x v="0"/>
    <n v="20"/>
    <n v="10"/>
    <n v="2.9114910699999998"/>
    <n v="13.892790809999999"/>
    <n v="16.804281880000001"/>
    <n v="-20.528468889999999"/>
    <n v="22.121252630000001"/>
    <n v="1.592783745"/>
    <n v="-2.0435039009999998"/>
    <n v="16.3536994"/>
    <n v="14.310195500000001"/>
    <n v="9.0050394000000006E-2"/>
    <n v="0"/>
    <n v="9.0050394000000006E-2"/>
    <n v="-1.919411644"/>
    <n v="11.027901440000001"/>
    <n v="9.1084897910000002"/>
    <n v="0.29625217500000001"/>
  </r>
  <r>
    <s v="Josh Huestis"/>
    <s v="huestjo01"/>
    <x v="5"/>
    <s v="RS"/>
    <x v="0"/>
    <n v="113"/>
    <n v="55"/>
    <n v="-2.8303647860000001"/>
    <n v="-0.194811863"/>
    <n v="-3.0251766490000001"/>
    <n v="1.8415580229999999"/>
    <n v="5.1543424980000001"/>
    <n v="6.9959005210000003"/>
    <n v="-2.0820191600000002"/>
    <n v="0.89104099599999997"/>
    <n v="-1.190978165"/>
    <n v="4.4120726999999998E-2"/>
    <n v="4.4120726999999998E-2"/>
    <n v="0"/>
    <n v="-1.3690608719999999"/>
    <n v="-0.75585502699999996"/>
    <n v="-2.1249158989999999"/>
    <n v="0.833119897"/>
  </r>
  <r>
    <s v="Josh Huestis"/>
    <s v="huestjo01"/>
    <x v="0"/>
    <s v="RS"/>
    <x v="0"/>
    <n v="68"/>
    <n v="31"/>
    <n v="2.3441710929999999"/>
    <n v="5.5331347629999996"/>
    <n v="7.8773058560000004"/>
    <n v="6.5691375949999999"/>
    <n v="4.2005082260000002"/>
    <n v="10.769645819999999"/>
    <n v="3.3741322989999998"/>
    <n v="5.5851989340000001"/>
    <n v="8.9593312330000003"/>
    <n v="0.18347324300000001"/>
    <n v="0.18347324300000001"/>
    <n v="0"/>
    <n v="3.443642444"/>
    <n v="3.2985044989999999"/>
    <n v="6.7421469429999998"/>
    <n v="-0.91306418700000003"/>
  </r>
  <r>
    <s v="Josh Huestis"/>
    <s v="huestjo01"/>
    <x v="1"/>
    <s v="PO"/>
    <x v="0"/>
    <n v="41"/>
    <n v="19"/>
    <n v="0.30253284000000003"/>
    <n v="1.3515013899999999"/>
    <n v="1.654034231"/>
    <n v="1.9465829429999999"/>
    <n v="-6.3051834000000001E-2"/>
    <n v="1.8835311079999999"/>
    <n v="0.54342148599999995"/>
    <n v="1.1364954469999999"/>
    <n v="1.6799169329999999"/>
    <n v="4.4712584999999999E-2"/>
    <n v="0"/>
    <n v="4.4712584999999999E-2"/>
    <n v="1.213319311"/>
    <n v="0.88524146800000003"/>
    <n v="2.098560779"/>
    <n v="0.93194566400000001"/>
  </r>
  <r>
    <s v="Josh Huestis"/>
    <s v="huestjo01"/>
    <x v="1"/>
    <s v="RS"/>
    <x v="0"/>
    <n v="1981"/>
    <n v="982"/>
    <n v="-3.88259132"/>
    <n v="1.252005762"/>
    <n v="-2.6305855579999999"/>
    <n v="0.46000432400000002"/>
    <n v="1.255233786"/>
    <n v="1.71523811"/>
    <n v="-3.219569779"/>
    <n v="1.3029015289999999"/>
    <n v="-1.9166682500000001"/>
    <n v="0.41261620700000001"/>
    <n v="0.41261620700000001"/>
    <n v="0"/>
    <n v="-3.6014813229999998"/>
    <n v="0.13071849899999999"/>
    <n v="-3.4707628239999999"/>
    <n v="-1.1633935289999999"/>
  </r>
  <r>
    <s v="Robbie Hummel"/>
    <s v="hummero01"/>
    <x v="3"/>
    <s v="RS"/>
    <x v="13"/>
    <n v="1342"/>
    <n v="655"/>
    <n v="0.38077142800000002"/>
    <n v="0.45863552200000002"/>
    <n v="0.83940694999999999"/>
    <n v="-0.52054282699999999"/>
    <n v="2.685020937"/>
    <n v="2.1644781100000001"/>
    <n v="0.186702956"/>
    <n v="0.92551969199999995"/>
    <n v="1.1122226479999999"/>
    <n v="1.2825868549999999"/>
    <n v="1.2825868549999999"/>
    <n v="0"/>
    <n v="-5.7725775E-2"/>
    <n v="2.0691201999999999E-2"/>
    <n v="-3.7034573000000001E-2"/>
    <n v="-0.60153505200000001"/>
  </r>
  <r>
    <s v="Robbie Hummel"/>
    <s v="hummero01"/>
    <x v="4"/>
    <s v="RS"/>
    <x v="13"/>
    <n v="1482"/>
    <n v="742"/>
    <n v="-0.82723727599999997"/>
    <n v="-1.8524059829999999"/>
    <n v="-2.6796432600000002"/>
    <n v="-0.77982741799999999"/>
    <n v="-2.7806656570000001"/>
    <n v="-3.560493074"/>
    <n v="-0.846329836"/>
    <n v="-2.027396902"/>
    <n v="-2.8737267389999999"/>
    <n v="-4.6760839999999998E-2"/>
    <n v="-4.6760839999999998E-2"/>
    <n v="0"/>
    <n v="-1.604587671"/>
    <n v="-2.209725395"/>
    <n v="-3.814313066"/>
    <n v="-0.16008793199999999"/>
  </r>
  <r>
    <s v="Isaac Humphries"/>
    <s v="humphis01"/>
    <x v="2"/>
    <s v="RS"/>
    <x v="7"/>
    <n v="128"/>
    <n v="56"/>
    <n v="-4.39048602"/>
    <n v="-4.7109095979999998"/>
    <n v="-9.1013956179999997"/>
    <n v="-3.031326773"/>
    <n v="-5.3175795999999997E-2"/>
    <n v="-3.0845025690000001"/>
    <n v="-4.3385477420000003"/>
    <n v="-3.9656012550000002"/>
    <n v="-8.3041489970000004"/>
    <n v="-0.158945696"/>
    <n v="-0.158945696"/>
    <n v="0"/>
    <n v="-2.5311615810000001"/>
    <n v="-5.4627009309999996"/>
    <n v="-7.9938625119999998"/>
    <n v="0.16504744700000001"/>
  </r>
  <r>
    <s v="Kris Humphries"/>
    <s v="humphkr01"/>
    <x v="3"/>
    <s v="RS"/>
    <x v="23"/>
    <n v="2712"/>
    <n v="1376"/>
    <n v="0.24219227400000001"/>
    <n v="3.3617608429999999"/>
    <n v="3.6039531170000001"/>
    <n v="-1.0021286970000001"/>
    <n v="0.54577353200000001"/>
    <n v="-0.45635516500000001"/>
    <n v="4.7201756999999997E-2"/>
    <n v="2.981672809"/>
    <n v="3.0288745659999998"/>
    <n v="4.0385649189999997"/>
    <n v="4.0385649189999997"/>
    <n v="0"/>
    <n v="0.227500009"/>
    <n v="1.7862583910000001"/>
    <n v="2.013758401"/>
    <n v="-0.43521214699999999"/>
  </r>
  <r>
    <s v="Kris Humphries"/>
    <s v="humphkr01"/>
    <x v="4"/>
    <s v="PO"/>
    <x v="25"/>
    <n v="11"/>
    <n v="5"/>
    <n v="0.24803926000000001"/>
    <n v="-24.285843140000001"/>
    <n v="-24.037803879999998"/>
    <n v="-18.369916249999999"/>
    <n v="-3.701638923"/>
    <n v="-22.07155517"/>
    <n v="-3.667432496"/>
    <n v="-21.598264010000001"/>
    <n v="-25.265696510000001"/>
    <n v="-5.9240081E-2"/>
    <n v="0"/>
    <n v="-5.9240081E-2"/>
    <n v="-7.0028109719999998"/>
    <n v="-16.30964719"/>
    <n v="-23.312458169999999"/>
    <n v="2.0907209999999998E-3"/>
  </r>
  <r>
    <s v="Kris Humphries"/>
    <s v="humphkr01"/>
    <x v="4"/>
    <s v="RS"/>
    <x v="25"/>
    <n v="2649"/>
    <n v="1345"/>
    <n v="-1.0400226130000001"/>
    <n v="2.153968044"/>
    <n v="1.1139454310000001"/>
    <n v="-2.3590328270000001"/>
    <n v="-1.6294124809999999"/>
    <n v="-3.9884453080000002"/>
    <n v="-1.3650701000000001"/>
    <n v="1.4624856289999999"/>
    <n v="9.7415529000000001E-2"/>
    <n v="1.934343122"/>
    <n v="1.934343122"/>
    <n v="0"/>
    <n v="-1.241749792"/>
    <n v="1.1947531659999999"/>
    <n v="-4.6996625E-2"/>
    <n v="-0.96228308500000004"/>
  </r>
  <r>
    <s v="Kris Humphries"/>
    <s v="humphkr01"/>
    <x v="5"/>
    <s v="PO"/>
    <x v="7"/>
    <n v="111"/>
    <n v="56"/>
    <n v="4.1715268290000003"/>
    <n v="-0.78066085600000001"/>
    <n v="3.3908659719999998"/>
    <n v="13.626554329999999"/>
    <n v="1.7334809959999999"/>
    <n v="15.360035330000001"/>
    <n v="6.42441174"/>
    <n v="-0.35451600100000003"/>
    <n v="6.0698957389999997"/>
    <n v="0.26225546599999999"/>
    <n v="0"/>
    <n v="0.26225546599999999"/>
    <n v="7.0173437529999996"/>
    <n v="-1.8870724459999999"/>
    <n v="5.1302713070000001"/>
    <n v="0.86277884900000001"/>
  </r>
  <r>
    <s v="Kris Humphries"/>
    <s v="humphkr01"/>
    <x v="5"/>
    <s v="RS"/>
    <x v="25"/>
    <n v="988"/>
    <n v="466"/>
    <n v="4.8790105E-2"/>
    <n v="-3.4681579550000001"/>
    <n v="-3.4193678510000001"/>
    <n v="-2.476036175"/>
    <n v="-2.42651862"/>
    <n v="-4.9025547950000004"/>
    <n v="-0.45558504999999999"/>
    <n v="-3.4628283629999999"/>
    <n v="-3.9184134130000001"/>
    <n v="-0.27908783999999998"/>
    <n v="-0.27908783999999998"/>
    <n v="0"/>
    <n v="1.4401196999999999E-2"/>
    <n v="-3.008415056"/>
    <n v="-2.9940138580000002"/>
    <n v="0.45507687299999999"/>
  </r>
  <r>
    <s v="Kris Humphries"/>
    <s v="humphkr01"/>
    <x v="5"/>
    <s v="RS"/>
    <x v="6"/>
    <n v="160"/>
    <n v="74"/>
    <n v="-1.5883543899999999"/>
    <n v="2.3319686069999999"/>
    <n v="0.74361421699999997"/>
    <n v="-2.1040315550000002"/>
    <n v="-2.1536606439999999"/>
    <n v="-4.257692198"/>
    <n v="-1.689900763"/>
    <n v="1.592280564"/>
    <n v="-9.7620199000000005E-2"/>
    <n v="0.10151935600000001"/>
    <n v="0.10151935600000001"/>
    <n v="0"/>
    <n v="0.22083364799999999"/>
    <n v="2.0361460810000001"/>
    <n v="2.2569797290000002"/>
    <n v="1.3458088070000001"/>
  </r>
  <r>
    <s v="Kris Humphries"/>
    <s v="humphkr01"/>
    <x v="5"/>
    <s v="RS"/>
    <x v="7"/>
    <n v="610"/>
    <n v="295"/>
    <n v="-0.138740275"/>
    <n v="1.0918608839999999"/>
    <n v="0.95312060799999998"/>
    <n v="0.91545858000000002"/>
    <n v="-0.82125557199999999"/>
    <n v="9.4203008000000005E-2"/>
    <n v="7.9185561000000002E-2"/>
    <n v="0.67527329700000005"/>
    <n v="0.75445885800000001"/>
    <n v="0.53097762000000004"/>
    <n v="0.53097762000000004"/>
    <n v="0"/>
    <n v="0.10390822800000001"/>
    <n v="1.30120112"/>
    <n v="1.405109349"/>
    <n v="0.65300259400000005"/>
  </r>
  <r>
    <s v="Kris Humphries"/>
    <s v="humphkr01"/>
    <x v="0"/>
    <s v="PO"/>
    <x v="7"/>
    <n v="8"/>
    <n v="3"/>
    <n v="-3.5621170069999999"/>
    <n v="6.1942366690000004"/>
    <n v="2.6321196630000001"/>
    <n v="12.71858527"/>
    <n v="-4.5666353439999998"/>
    <n v="8.1519499270000004"/>
    <n v="-0.295583871"/>
    <n v="4.3010886560000001"/>
    <n v="4.0055047850000003"/>
    <n v="1.0567735999999999E-2"/>
    <n v="0"/>
    <n v="1.0567735999999999E-2"/>
    <n v="-1.2589051760000001"/>
    <n v="-0.513305652"/>
    <n v="-1.772210828"/>
    <n v="-0.87406928299999997"/>
  </r>
  <r>
    <s v="Kris Humphries"/>
    <s v="humphkr01"/>
    <x v="0"/>
    <s v="RS"/>
    <x v="7"/>
    <n v="1415"/>
    <n v="689"/>
    <n v="-2.3650625540000001"/>
    <n v="0.107428012"/>
    <n v="-2.2576345419999999"/>
    <n v="-5.3895097669999998"/>
    <n v="0.41235265799999998"/>
    <n v="-4.9771571090000002"/>
    <n v="-3.1060064559999998"/>
    <n v="0.14291646299999999"/>
    <n v="-2.9630899930000001"/>
    <n v="-7.4656212E-2"/>
    <n v="-7.4656212E-2"/>
    <n v="0"/>
    <n v="-2.885033811"/>
    <n v="-0.242700942"/>
    <n v="-3.1277347529999999"/>
    <n v="-0.328481352"/>
  </r>
  <r>
    <s v="RJ Hunter"/>
    <s v="hunterj01"/>
    <x v="5"/>
    <s v="PO"/>
    <x v="23"/>
    <n v="84"/>
    <n v="41"/>
    <n v="-4.9804035100000004"/>
    <n v="2.2595961510000002"/>
    <n v="-2.7208073590000001"/>
    <n v="4.7186299079999996"/>
    <n v="-1.3602363550000001"/>
    <n v="3.358393553"/>
    <n v="-3.2701904119999998"/>
    <n v="1.6641463759999999"/>
    <n v="-1.606044037"/>
    <n v="2.4491855E-2"/>
    <n v="0"/>
    <n v="2.4491855E-2"/>
    <n v="-1.294700086"/>
    <n v="-2.5969626419999998"/>
    <n v="-3.891662728"/>
    <n v="-0.72474682899999998"/>
  </r>
  <r>
    <s v="RJ Hunter"/>
    <s v="hunterj01"/>
    <x v="5"/>
    <s v="RS"/>
    <x v="23"/>
    <n v="668"/>
    <n v="315"/>
    <n v="-1.7677385510000001"/>
    <n v="-1.002638948"/>
    <n v="-2.7703774989999999"/>
    <n v="-6.755391275"/>
    <n v="5.4350201719999998"/>
    <n v="-1.320371102"/>
    <n v="-2.9353712769999998"/>
    <n v="0.25137420300000002"/>
    <n v="-2.683997073"/>
    <n v="1.0642206E-2"/>
    <n v="1.0642206E-2"/>
    <n v="0"/>
    <n v="-1.786650007"/>
    <n v="-0.672817424"/>
    <n v="-2.4594674300000001"/>
    <n v="0.31942416400000001"/>
  </r>
  <r>
    <s v="RJ Hunter"/>
    <s v="hunterj01"/>
    <x v="0"/>
    <s v="RS"/>
    <x v="21"/>
    <n v="19"/>
    <n v="9"/>
    <n v="-8.6134927010000002"/>
    <n v="-7.8289180649999999"/>
    <n v="-16.442410769999999"/>
    <n v="-45.420086990000001"/>
    <n v="13.90559681"/>
    <n v="-31.514490179999999"/>
    <n v="-16.908182069999999"/>
    <n v="-3.8554285849999999"/>
    <n v="-20.76361065"/>
    <n v="-8.1684148999999998E-2"/>
    <n v="-8.1684148999999998E-2"/>
    <n v="0"/>
    <n v="-13.516889409999999"/>
    <n v="-7.152083127"/>
    <n v="-20.668972539999999"/>
    <n v="-1.22235461"/>
  </r>
  <r>
    <s v="RJ Hunter"/>
    <s v="hunterj01"/>
    <x v="1"/>
    <s v="RS"/>
    <x v="26"/>
    <n v="92"/>
    <n v="45"/>
    <n v="-3.6614341050000001"/>
    <n v="0.38390517400000002"/>
    <n v="-3.277528931"/>
    <n v="-1.736800232"/>
    <n v="4.0986909479999998"/>
    <n v="2.3618907149999999"/>
    <n v="-3.5825928440000001"/>
    <n v="1.1393948890000001"/>
    <n v="-2.443197955"/>
    <n v="7.1029810000000004E-3"/>
    <n v="7.1029810000000004E-3"/>
    <n v="0"/>
    <n v="-0.37869518299999999"/>
    <n v="0.56821366299999998"/>
    <n v="0.18951847999999999"/>
    <n v="0.832462916"/>
  </r>
  <r>
    <s v="RJ Hunter"/>
    <s v="hunterj01"/>
    <x v="2"/>
    <s v="RS"/>
    <x v="23"/>
    <n v="54"/>
    <n v="26"/>
    <n v="4.4831761370000001"/>
    <n v="2.4031415159999998"/>
    <n v="6.8863176519999998"/>
    <n v="18.234040480000001"/>
    <n v="13.974339069999999"/>
    <n v="32.208379549999997"/>
    <n v="7.6034991180000002"/>
    <n v="4.9488114660000004"/>
    <n v="12.55231058"/>
    <n v="0.20352292999999999"/>
    <n v="0.20352292999999999"/>
    <n v="0"/>
    <n v="6.8738834610000001"/>
    <n v="4.2187991880000002"/>
    <n v="11.09268265"/>
    <n v="0.26846460900000002"/>
  </r>
  <r>
    <s v="Vincent Hunter"/>
    <s v="huntevi01"/>
    <x v="1"/>
    <s v="RS"/>
    <x v="8"/>
    <n v="16"/>
    <n v="7"/>
    <n v="1.641904357"/>
    <n v="10.93648584"/>
    <n v="12.578390199999999"/>
    <n v="14.534926690000001"/>
    <n v="15.76986896"/>
    <n v="30.304795649999999"/>
    <n v="4.6140296940000001"/>
    <n v="12.703291889999999"/>
    <n v="17.317321589999999"/>
    <n v="7.1034359000000005E-2"/>
    <n v="7.1034359000000005E-2"/>
    <n v="0"/>
    <n v="3.6260399859999999"/>
    <n v="4.360374803"/>
    <n v="7.9864147900000004"/>
    <n v="-0.87762178999999996"/>
  </r>
  <r>
    <s v="Chandler Hutchison"/>
    <s v="hutchch01"/>
    <x v="2"/>
    <s v="RS"/>
    <x v="21"/>
    <n v="1876"/>
    <n v="895"/>
    <n v="-3.1303028770000001"/>
    <n v="0.821905102"/>
    <n v="-2.3083977760000001"/>
    <n v="-2.3122180750000001"/>
    <n v="1.3550444820000001"/>
    <n v="-0.95717359300000004"/>
    <n v="-3.0961887739999998"/>
    <n v="1.0380314289999999"/>
    <n v="-2.0581573450000001"/>
    <n v="0.31367373599999998"/>
    <n v="0.31367373599999998"/>
    <n v="0"/>
    <n v="-3.687142433"/>
    <n v="-0.31560675799999999"/>
    <n v="-4.0027491919999996"/>
    <n v="-0.72316135500000001"/>
  </r>
  <r>
    <s v="Serge Ibaka"/>
    <s v="ibakase01"/>
    <x v="3"/>
    <s v="PO"/>
    <x v="0"/>
    <n v="1128"/>
    <n v="581"/>
    <n v="3.5258494000000001E-2"/>
    <n v="4.425345621"/>
    <n v="4.4606041149999998"/>
    <n v="5.8280717040000001"/>
    <n v="2.1087768489999998"/>
    <n v="7.9368485529999999"/>
    <n v="1.2200978119999999"/>
    <n v="4.2100887880000002"/>
    <n v="5.4301865999999999"/>
    <n v="2.4703640309999999"/>
    <n v="0"/>
    <n v="2.4703640309999999"/>
    <n v="0.66415950099999999"/>
    <n v="5.5367971279999999"/>
    <n v="6.2009566290000002"/>
    <n v="-1.1318608809999999"/>
  </r>
  <r>
    <s v="Serge Ibaka"/>
    <s v="ibakase01"/>
    <x v="3"/>
    <s v="RS"/>
    <x v="0"/>
    <n v="5404"/>
    <n v="2666"/>
    <n v="-0.64818166799999999"/>
    <n v="2.5473515789999999"/>
    <n v="1.8991699120000001"/>
    <n v="1.274257261"/>
    <n v="0.67376525899999995"/>
    <n v="1.9480225200000001"/>
    <n v="-0.34122335799999998"/>
    <n v="2.2528384689999998"/>
    <n v="1.911615112"/>
    <n v="6.3237538100000004"/>
    <n v="6.3237538100000004"/>
    <n v="0"/>
    <n v="3.5249361999999999E-2"/>
    <n v="2.8256614039999999"/>
    <n v="2.860910767"/>
    <n v="-0.256300113"/>
  </r>
  <r>
    <s v="Serge Ibaka"/>
    <s v="ibakase01"/>
    <x v="4"/>
    <s v="RS"/>
    <x v="0"/>
    <n v="4247"/>
    <n v="2116"/>
    <n v="-0.65363832499999996"/>
    <n v="2.7989070140000001"/>
    <n v="2.1452686879999998"/>
    <n v="0.88549802899999996"/>
    <n v="3.0203184539999999"/>
    <n v="3.9058164830000002"/>
    <n v="-0.40247694499999997"/>
    <n v="3.007504001"/>
    <n v="2.605027056"/>
    <n v="5.7432119559999997"/>
    <n v="5.7432119559999997"/>
    <n v="0"/>
    <n v="5.5054921999999999E-2"/>
    <n v="2.6686333599999998"/>
    <n v="2.723688283"/>
    <n v="-0.630073946"/>
  </r>
  <r>
    <s v="Serge Ibaka"/>
    <s v="ibakase01"/>
    <x v="5"/>
    <s v="PO"/>
    <x v="0"/>
    <n v="1220"/>
    <n v="602"/>
    <n v="3.1012969940000001"/>
    <n v="1.9788844299999999"/>
    <n v="5.0801814240000001"/>
    <n v="8.7415469269999999"/>
    <n v="4.6180394180000004"/>
    <n v="13.35958634"/>
    <n v="4.2965608209999999"/>
    <n v="2.6326119870000002"/>
    <n v="6.9291728069999996"/>
    <n v="3.0871532230000001"/>
    <n v="0"/>
    <n v="3.0871532230000001"/>
    <n v="5.4515157109999999"/>
    <n v="4.2706548189999998"/>
    <n v="9.7221705309999997"/>
    <n v="0.65317380199999997"/>
  </r>
  <r>
    <s v="Serge Ibaka"/>
    <s v="ibakase01"/>
    <x v="5"/>
    <s v="RS"/>
    <x v="0"/>
    <n v="5122"/>
    <n v="2500"/>
    <n v="-1.912011175"/>
    <n v="1.78764722"/>
    <n v="-0.124363955"/>
    <n v="4.3348238200000004"/>
    <n v="-0.49606714800000001"/>
    <n v="3.8387566720000001"/>
    <n v="-0.80171313"/>
    <n v="1.388591575"/>
    <n v="0.58687844600000005"/>
    <n v="4.2442472840000001"/>
    <n v="4.2442472840000001"/>
    <n v="0"/>
    <n v="-0.22910845399999999"/>
    <n v="1.3292750440000001"/>
    <n v="1.1001665899999999"/>
    <n v="-0.27413391100000001"/>
  </r>
  <r>
    <s v="Serge Ibaka"/>
    <s v="ibakase01"/>
    <x v="0"/>
    <s v="PO"/>
    <x v="1"/>
    <n v="591"/>
    <n v="307"/>
    <n v="-3.3779580519999999"/>
    <n v="-1.1115712419999999"/>
    <n v="-4.4895292939999996"/>
    <n v="-0.113527771"/>
    <n v="-2.9743694440000001"/>
    <n v="-3.0878972149999999"/>
    <n v="-2.842136547"/>
    <n v="-1.570963069"/>
    <n v="-4.4130996170000003"/>
    <n v="-0.26625972199999998"/>
    <n v="0"/>
    <n v="-0.26625972199999998"/>
    <n v="-4.1126245700000004"/>
    <n v="-0.50855789900000004"/>
    <n v="-4.6211824699999999"/>
    <n v="-0.86394137000000004"/>
  </r>
  <r>
    <s v="Serge Ibaka"/>
    <s v="ibakase01"/>
    <x v="0"/>
    <s v="RS"/>
    <x v="14"/>
    <n v="3470"/>
    <n v="1710"/>
    <n v="-0.46315658700000001"/>
    <n v="7.2172511999999994E-2"/>
    <n v="-0.39098407400000001"/>
    <n v="-0.41365532500000002"/>
    <n v="0.14032671399999999"/>
    <n v="-0.273328611"/>
    <n v="-0.420688226"/>
    <n v="0.131705302"/>
    <n v="-0.28898292399999997"/>
    <n v="2.1455669999999998"/>
    <n v="2.1455669999999998"/>
    <n v="0"/>
    <n v="-0.25535183"/>
    <n v="0.21099896700000001"/>
    <n v="-4.4352862999999999E-2"/>
    <n v="-6.9791671E-2"/>
  </r>
  <r>
    <s v="Serge Ibaka"/>
    <s v="ibakase01"/>
    <x v="0"/>
    <s v="RS"/>
    <x v="1"/>
    <n v="1397"/>
    <n v="712"/>
    <n v="-2.2937195949999998"/>
    <n v="0.58137310399999997"/>
    <n v="-1.7123464909999999"/>
    <n v="0.176210432"/>
    <n v="0.44484148600000001"/>
    <n v="0.62105191800000004"/>
    <n v="-1.955999493"/>
    <n v="0.57691799700000002"/>
    <n v="-1.3790814950000001"/>
    <n v="0.497017351"/>
    <n v="0.497017351"/>
    <n v="0"/>
    <n v="-0.88301263799999996"/>
    <n v="0.939980818"/>
    <n v="5.696818E-2"/>
    <n v="-0.19417034899999999"/>
  </r>
  <r>
    <s v="Serge Ibaka"/>
    <s v="ibakase01"/>
    <x v="1"/>
    <s v="PO"/>
    <x v="1"/>
    <n v="523"/>
    <n v="260"/>
    <n v="-3.0747057189999998"/>
    <n v="9.3989747999999998E-2"/>
    <n v="-2.9807159699999999"/>
    <n v="8.7336075510000004"/>
    <n v="-0.43661803100000002"/>
    <n v="8.2969895210000004"/>
    <n v="-0.81584151100000002"/>
    <n v="6.5597521000000006E-2"/>
    <n v="-0.75024398999999997"/>
    <n v="0.27214492899999998"/>
    <n v="0"/>
    <n v="0.27214492899999998"/>
    <n v="-2.5421167869999999"/>
    <n v="-2.1169767679999998"/>
    <n v="-4.659093554"/>
    <n v="-0.51541619500000002"/>
  </r>
  <r>
    <s v="Serge Ibaka"/>
    <s v="ibakase01"/>
    <x v="1"/>
    <s v="RS"/>
    <x v="1"/>
    <n v="4346"/>
    <n v="2093"/>
    <n v="-1.1781615510000001"/>
    <n v="-0.14403452899999999"/>
    <n v="-1.3221960800000001"/>
    <n v="0.45466369600000001"/>
    <n v="-0.362901735"/>
    <n v="9.1761961000000003E-2"/>
    <n v="-0.97708792"/>
    <n v="-0.23417247199999999"/>
    <n v="-1.211260392"/>
    <n v="1.6417918039999999"/>
    <n v="1.6417918039999999"/>
    <n v="0"/>
    <n v="-0.22305296099999999"/>
    <n v="-1.0040230000000001E-2"/>
    <n v="-0.23309319100000001"/>
    <n v="-8.1447064E-2"/>
  </r>
  <r>
    <s v="Serge Ibaka"/>
    <s v="ibakase01"/>
    <x v="2"/>
    <s v="PO"/>
    <x v="1"/>
    <n v="1014"/>
    <n v="500"/>
    <n v="-1.932740959"/>
    <n v="2.9592158890000002"/>
    <n v="1.0264749310000001"/>
    <n v="0.38968871399999999"/>
    <n v="4.4734948189999999"/>
    <n v="4.8631835329999999"/>
    <n v="-1.629133564"/>
    <n v="3.3753375980000002"/>
    <n v="1.746204034"/>
    <n v="1.180576445"/>
    <n v="0"/>
    <n v="1.180576445"/>
    <n v="-0.33227655900000003"/>
    <n v="3.7621451869999998"/>
    <n v="3.4298686279999999"/>
    <n v="-0.19958532300000001"/>
  </r>
  <r>
    <s v="Serge Ibaka"/>
    <s v="ibakase01"/>
    <x v="2"/>
    <s v="RS"/>
    <x v="1"/>
    <n v="4203"/>
    <n v="2010"/>
    <n v="-1.518161632"/>
    <n v="1.6306895299999999"/>
    <n v="0.112527898"/>
    <n v="1.0873911460000001"/>
    <n v="-3.0443158279999998"/>
    <n v="-1.9569246819999999"/>
    <n v="-1.1161514400000001"/>
    <n v="0.71772859499999997"/>
    <n v="-0.39842284500000003"/>
    <n v="2.3929903700000001"/>
    <n v="2.3929903700000001"/>
    <n v="0"/>
    <n v="-0.73992983599999995"/>
    <n v="1.032628608"/>
    <n v="0.292698772"/>
    <n v="-0.784217897"/>
  </r>
  <r>
    <s v="Andre Iguodala"/>
    <s v="iguodan01"/>
    <x v="3"/>
    <s v="PO"/>
    <x v="28"/>
    <n v="495"/>
    <n v="248"/>
    <n v="0.34464608499999999"/>
    <n v="0.95179835400000001"/>
    <n v="1.2964444390000001"/>
    <n v="-8.0354217989999999"/>
    <n v="-4.9061050289999999"/>
    <n v="-12.941526830000001"/>
    <n v="-1.4235721910000001"/>
    <n v="-0.23214955400000001"/>
    <n v="-1.6557217449999999"/>
    <n v="0.14111036199999999"/>
    <n v="0"/>
    <n v="0.14111036199999999"/>
    <n v="-2.8677764720000001"/>
    <n v="0.461675118"/>
    <n v="-2.4061013529999999"/>
    <n v="-1.0985363340000001"/>
  </r>
  <r>
    <s v="Andre Iguodala"/>
    <s v="iguodan01"/>
    <x v="3"/>
    <s v="RS"/>
    <x v="28"/>
    <n v="4142"/>
    <n v="2040"/>
    <n v="0.231418813"/>
    <n v="2.1178607330000001"/>
    <n v="2.3492795449999999"/>
    <n v="4.8185948219999997"/>
    <n v="4.1723362679999996"/>
    <n v="8.9909310900000001"/>
    <n v="1.229324648"/>
    <n v="2.6170730299999998"/>
    <n v="3.8463976789999998"/>
    <n v="6.8455971910000004"/>
    <n v="6.8455971910000004"/>
    <n v="0"/>
    <n v="1.0492259239999999"/>
    <n v="3.1430940170000001"/>
    <n v="4.192319941"/>
    <n v="-0.27921625999999999"/>
  </r>
  <r>
    <s v="Andre Iguodala"/>
    <s v="iguodan01"/>
    <x v="4"/>
    <s v="PO"/>
    <x v="28"/>
    <n v="1269"/>
    <n v="635"/>
    <n v="2.0423301949999999"/>
    <n v="2.1811604509999998"/>
    <n v="4.2234906460000001"/>
    <n v="0.977633325"/>
    <n v="-5.114109708"/>
    <n v="-4.1364763829999998"/>
    <n v="1.88533537"/>
    <n v="0.70816344399999998"/>
    <n v="2.5934988140000002"/>
    <n v="1.7727180419999999"/>
    <n v="0"/>
    <n v="1.7727180419999999"/>
    <n v="1.3366387070000001"/>
    <n v="0.439064699"/>
    <n v="1.7757034060000001"/>
    <n v="-0.688660304"/>
  </r>
  <r>
    <s v="Andre Iguodala"/>
    <s v="iguodan01"/>
    <x v="4"/>
    <s v="RS"/>
    <x v="28"/>
    <n v="4288"/>
    <n v="2069"/>
    <n v="0.14824792000000001"/>
    <n v="1.547700531"/>
    <n v="1.695948451"/>
    <n v="-1.952666316"/>
    <n v="1.621990654"/>
    <n v="-0.33067566100000001"/>
    <n v="-0.28984288200000002"/>
    <n v="1.600494353"/>
    <n v="1.3106514709999999"/>
    <n v="4.254422849"/>
    <n v="4.254422849"/>
    <n v="0"/>
    <n v="-0.108522065"/>
    <n v="1.5800320290000001"/>
    <n v="1.471509964"/>
    <n v="-0.71625554800000002"/>
  </r>
  <r>
    <s v="Andre Iguodala"/>
    <s v="iguodan01"/>
    <x v="5"/>
    <s v="PO"/>
    <x v="28"/>
    <n v="1581"/>
    <n v="767"/>
    <n v="1.0356951219999999"/>
    <n v="-0.47241823599999999"/>
    <n v="0.56327688600000003"/>
    <n v="3.0803957980000001"/>
    <n v="-1.2887928040000001"/>
    <n v="1.791602994"/>
    <n v="1.4983577450000001"/>
    <n v="-0.74103286000000002"/>
    <n v="0.75732488499999995"/>
    <n v="1.411985107"/>
    <n v="0"/>
    <n v="1.411985107"/>
    <n v="0.179619476"/>
    <n v="0.222827526"/>
    <n v="0.402447002"/>
    <n v="-0.23884491299999999"/>
  </r>
  <r>
    <s v="Andre Iguodala"/>
    <s v="iguodan01"/>
    <x v="5"/>
    <s v="RS"/>
    <x v="28"/>
    <n v="3676"/>
    <n v="1732"/>
    <n v="3.184011E-3"/>
    <n v="0.141117989"/>
    <n v="0.14430200000000001"/>
    <n v="0.17567184999999999"/>
    <n v="1.7483342719999999"/>
    <n v="1.924006122"/>
    <n v="1.7964244000000001E-2"/>
    <n v="0.44911356200000002"/>
    <n v="0.46707780599999998"/>
    <n v="2.831065986"/>
    <n v="2.831065986"/>
    <n v="0"/>
    <n v="0.49373139799999999"/>
    <n v="0.22836077900000001"/>
    <n v="0.72209217699999995"/>
    <n v="-0.40411459"/>
  </r>
  <r>
    <s v="Andre Iguodala"/>
    <s v="iguodan01"/>
    <x v="0"/>
    <s v="PO"/>
    <x v="28"/>
    <n v="888"/>
    <n v="419"/>
    <n v="-2.2075739740000002"/>
    <n v="-0.420857009"/>
    <n v="-2.6284309829999999"/>
    <n v="-5.7111292960000002"/>
    <n v="0.85648043799999996"/>
    <n v="-4.854648858"/>
    <n v="-3.2016877780000002"/>
    <n v="-0.26967392699999998"/>
    <n v="-3.4713617050000001"/>
    <n v="-0.157876394"/>
    <n v="0"/>
    <n v="-0.157876394"/>
    <n v="-2.2508300530000001"/>
    <n v="-2.5719335999999999E-2"/>
    <n v="-2.27654939"/>
    <n v="-0.70924820099999997"/>
  </r>
  <r>
    <s v="Andre Iguodala"/>
    <s v="iguodan01"/>
    <x v="0"/>
    <s v="RS"/>
    <x v="28"/>
    <n v="4232"/>
    <n v="1998"/>
    <n v="0.87673679100000002"/>
    <n v="0.96005847899999996"/>
    <n v="1.8367952700000001"/>
    <n v="-1.2655832849999999"/>
    <n v="1.911187838"/>
    <n v="0.64560455299999997"/>
    <n v="0.43780125800000003"/>
    <n v="1.1550869349999999"/>
    <n v="1.5928881930000001"/>
    <n v="4.3815717589999998"/>
    <n v="4.3815717589999998"/>
    <n v="0"/>
    <n v="0.445454085"/>
    <n v="0.85034876400000003"/>
    <n v="1.295802849"/>
    <n v="-1.007703614"/>
  </r>
  <r>
    <s v="Andre Iguodala"/>
    <s v="iguodan01"/>
    <x v="1"/>
    <s v="PO"/>
    <x v="28"/>
    <n v="844"/>
    <n v="401"/>
    <n v="0.91971105799999997"/>
    <n v="2.8512626619999999"/>
    <n v="3.7709737209999998"/>
    <n v="2.4744689389999999"/>
    <n v="3.3149380580000001"/>
    <n v="5.7894069970000004"/>
    <n v="1.212690745"/>
    <n v="3.0277401290000001"/>
    <n v="4.2404308740000003"/>
    <n v="1.4858807839999999"/>
    <n v="0"/>
    <n v="1.4858807839999999"/>
    <n v="1.618335208"/>
    <n v="2.7253955639999998"/>
    <n v="4.3437307729999999"/>
    <n v="0.71791965700000004"/>
  </r>
  <r>
    <s v="Andre Iguodala"/>
    <s v="iguodan01"/>
    <x v="1"/>
    <s v="RS"/>
    <x v="28"/>
    <n v="3418"/>
    <n v="1622"/>
    <n v="-0.93826282800000005"/>
    <n v="0.52456817700000002"/>
    <n v="-0.41369465"/>
    <n v="-2.7803776199999999"/>
    <n v="4.3332498690000003"/>
    <n v="1.552872249"/>
    <n v="-1.421878923"/>
    <n v="1.329467261"/>
    <n v="-9.2411662000000006E-2"/>
    <n v="2.1763493409999999"/>
    <n v="2.1763493409999999"/>
    <n v="0"/>
    <n v="-1.051944725"/>
    <n v="0.67268985000000003"/>
    <n v="-0.37925487499999999"/>
    <n v="-1.033923731"/>
  </r>
  <r>
    <s v="Andre Iguodala"/>
    <s v="iguodan01"/>
    <x v="2"/>
    <s v="PO"/>
    <x v="28"/>
    <n v="1312"/>
    <n v="629"/>
    <n v="0.37992170800000002"/>
    <n v="0.82719566700000002"/>
    <n v="1.2071173740000001"/>
    <n v="5.6546434740000002"/>
    <n v="-0.85146270000000002"/>
    <n v="4.8031807740000003"/>
    <n v="1.4199939580000001"/>
    <n v="0.51851824499999999"/>
    <n v="1.9385122029999999"/>
    <n v="1.5467664889999999"/>
    <n v="0"/>
    <n v="1.5467664889999999"/>
    <n v="1.855467781"/>
    <n v="0.77075386400000001"/>
    <n v="2.6262216450000002"/>
    <n v="-0.32265656399999998"/>
  </r>
  <r>
    <s v="Andre Iguodala"/>
    <s v="iguodan01"/>
    <x v="2"/>
    <s v="RS"/>
    <x v="28"/>
    <n v="3394"/>
    <n v="1578"/>
    <n v="-3.6681707000000001E-2"/>
    <n v="1.206240107"/>
    <n v="1.1695584000000001"/>
    <n v="-1.3083612790000001"/>
    <n v="2.847267655"/>
    <n v="1.538906375"/>
    <n v="-0.31469718000000002"/>
    <n v="1.607968463"/>
    <n v="1.2932712829999999"/>
    <n v="3.2281521199999998"/>
    <n v="3.2281521199999998"/>
    <n v="0"/>
    <n v="-0.157834575"/>
    <n v="1.221957966"/>
    <n v="1.0641233910000001"/>
    <n v="-0.84743078999999999"/>
  </r>
  <r>
    <s v="Ersan Ilyasova"/>
    <s v="ilyaser01"/>
    <x v="3"/>
    <s v="RS"/>
    <x v="11"/>
    <n v="2894"/>
    <n v="1478"/>
    <n v="-1.990232566"/>
    <n v="0.46236068699999999"/>
    <n v="-1.5278718790000001"/>
    <n v="-3.8090546829999998"/>
    <n v="1.0574721419999999"/>
    <n v="-2.7515825409999999"/>
    <n v="-2.4249179889999999"/>
    <n v="0.69452134799999998"/>
    <n v="-1.7303966399999999"/>
    <n v="0.77035443100000001"/>
    <n v="0.77035443100000001"/>
    <n v="0"/>
    <n v="-1.8657173789999999"/>
    <n v="0.26355849199999998"/>
    <n v="-1.602158886"/>
    <n v="0.18667763600000001"/>
  </r>
  <r>
    <s v="Ersan Ilyasova"/>
    <s v="ilyaser01"/>
    <x v="4"/>
    <s v="PO"/>
    <x v="11"/>
    <n v="281"/>
    <n v="142"/>
    <n v="-4.4703860000000004"/>
    <n v="1.1523724179999999"/>
    <n v="-3.3180135819999999"/>
    <n v="7.2549891620000002"/>
    <n v="-9.4863955059999991"/>
    <n v="-2.2314063449999999"/>
    <n v="-2.1649245580000001"/>
    <n v="-1.0144787289999999"/>
    <n v="-3.179403287"/>
    <n v="-3.2480884000000002E-2"/>
    <n v="0"/>
    <n v="-3.2480884000000002E-2"/>
    <n v="-1.3302070349999999"/>
    <n v="-1.107071012"/>
    <n v="-2.4372780459999999"/>
    <n v="1.1900252979999999"/>
  </r>
  <r>
    <s v="Ersan Ilyasova"/>
    <s v="ilyaser01"/>
    <x v="4"/>
    <s v="RS"/>
    <x v="11"/>
    <n v="2623"/>
    <n v="1319"/>
    <n v="1.8511341459999999"/>
    <n v="1.1173234030000001"/>
    <n v="2.9684575479999999"/>
    <n v="2.4181288520000002"/>
    <n v="-2.5475981540000001"/>
    <n v="-0.12946930200000001"/>
    <n v="2.1282328490000002"/>
    <n v="0.38495839100000001"/>
    <n v="2.5131912399999998"/>
    <n v="3.5681402219999998"/>
    <n v="3.5681402219999998"/>
    <n v="0"/>
    <n v="1.976503229"/>
    <n v="0.97821432600000002"/>
    <n v="2.9547175550000002"/>
    <n v="0.71085773200000002"/>
  </r>
  <r>
    <s v="Ersan Ilyasova"/>
    <s v="ilyaser01"/>
    <x v="5"/>
    <s v="RS"/>
    <x v="14"/>
    <n v="932"/>
    <n v="447"/>
    <n v="0.101693435"/>
    <n v="-2.02052678"/>
    <n v="-1.9188333440000001"/>
    <n v="-0.91468258099999999"/>
    <n v="-6.06346629"/>
    <n v="-6.9781488710000001"/>
    <n v="-8.7806647000000002E-2"/>
    <n v="-2.9725983249999999"/>
    <n v="-3.0604049720000002"/>
    <n v="-7.1256447000000001E-2"/>
    <n v="-7.1256447000000001E-2"/>
    <n v="0"/>
    <n v="-0.41065978400000003"/>
    <n v="-2.0060159529999999"/>
    <n v="-2.4166757369999998"/>
    <n v="0.64275203700000005"/>
  </r>
  <r>
    <s v="Ersan Ilyasova"/>
    <s v="ilyaser01"/>
    <x v="5"/>
    <s v="RS"/>
    <x v="27"/>
    <n v="2896"/>
    <n v="1434"/>
    <n v="0.64874491300000003"/>
    <n v="1.0300652429999999"/>
    <n v="1.6788101559999999"/>
    <n v="-2.3989839169999998"/>
    <n v="-0.82089463799999995"/>
    <n v="-3.2198785540000001"/>
    <n v="5.2380537999999997E-2"/>
    <n v="0.707948366"/>
    <n v="0.76032890500000005"/>
    <n v="2.5792146100000002"/>
    <n v="2.5792146100000002"/>
    <n v="0"/>
    <n v="0.54081108200000005"/>
    <n v="1.189945585"/>
    <n v="1.7307566670000001"/>
    <n v="0.41712337500000002"/>
  </r>
  <r>
    <s v="Ersan Ilyasova"/>
    <s v="ilyaser01"/>
    <x v="0"/>
    <s v="PO"/>
    <x v="7"/>
    <n v="198"/>
    <n v="90"/>
    <n v="-2.3152317579999999"/>
    <n v="4.0517279850000003"/>
    <n v="1.7364962269999999"/>
    <n v="-2.7009847109999998"/>
    <n v="5.868876674"/>
    <n v="3.1678919630000002"/>
    <n v="-2.483360217"/>
    <n v="4.6413430059999996"/>
    <n v="2.1579827890000001"/>
    <n v="0.236856712"/>
    <n v="0"/>
    <n v="0.236856712"/>
    <n v="-4.3048673050000001"/>
    <n v="0.98195157"/>
    <n v="-3.3229157360000001"/>
    <n v="1.8386288639999999"/>
  </r>
  <r>
    <s v="Ersan Ilyasova"/>
    <s v="ilyaser01"/>
    <x v="0"/>
    <s v="RS"/>
    <x v="7"/>
    <n v="1314"/>
    <n v="633"/>
    <n v="-0.18114404200000001"/>
    <n v="3.2960645689999999"/>
    <n v="3.1149205279999999"/>
    <n v="0.42252835100000002"/>
    <n v="2.3014242889999998"/>
    <n v="2.7239526399999998"/>
    <n v="-1.1952725000000001E-2"/>
    <n v="3.259164953"/>
    <n v="3.247212228"/>
    <n v="1.953847777"/>
    <n v="1.953847777"/>
    <n v="0"/>
    <n v="-0.44790010499999999"/>
    <n v="2.6022757489999999"/>
    <n v="2.1543756439999999"/>
    <n v="0.86139188899999997"/>
  </r>
  <r>
    <s v="Ersan Ilyasova"/>
    <s v="ilyaser01"/>
    <x v="0"/>
    <s v="RS"/>
    <x v="18"/>
    <n v="3035"/>
    <n v="1447"/>
    <n v="0.18631679200000001"/>
    <n v="1.3935684639999999"/>
    <n v="1.5798852560000001"/>
    <n v="0.41565185999999998"/>
    <n v="1.422090869"/>
    <n v="1.8377427289999999"/>
    <n v="0.34029178900000001"/>
    <n v="1.4900506899999999"/>
    <n v="1.8303424779999999"/>
    <n v="3.4088661509999998"/>
    <n v="3.4088661509999998"/>
    <n v="0"/>
    <n v="0.38894752900000001"/>
    <n v="0.79060678699999998"/>
    <n v="1.1795543159999999"/>
    <n v="0.79439800000000005"/>
  </r>
  <r>
    <s v="Ersan Ilyasova"/>
    <s v="ilyaser01"/>
    <x v="0"/>
    <s v="RS"/>
    <x v="0"/>
    <n v="142"/>
    <n v="62"/>
    <n v="-6.7891361970000004"/>
    <n v="1.476200749"/>
    <n v="-5.3129354480000002"/>
    <n v="-4.2029819479999997"/>
    <n v="4.9224327959999998"/>
    <n v="0.71945084800000003"/>
    <n v="-6.6828400109999997"/>
    <n v="2.2557644319999999"/>
    <n v="-4.4270755790000003"/>
    <n v="-5.3652116E-2"/>
    <n v="-5.3652116E-2"/>
    <n v="0"/>
    <n v="-7.6490240780000001"/>
    <n v="1.8400585810000001"/>
    <n v="-5.808965497"/>
    <n v="1.1134669530000001"/>
  </r>
  <r>
    <s v="Ersan Ilyasova"/>
    <s v="ilyaser01"/>
    <x v="1"/>
    <s v="PO"/>
    <x v="18"/>
    <n v="487"/>
    <n v="233"/>
    <n v="1.727555366"/>
    <n v="3.7961164809999999"/>
    <n v="5.5236718460000001"/>
    <n v="3.2517446429999999"/>
    <n v="11.17090943"/>
    <n v="14.422654079999999"/>
    <n v="2.0792749000000001"/>
    <n v="5.5335353950000004"/>
    <n v="7.6128102950000001"/>
    <n v="1.2825763509999999"/>
    <n v="0"/>
    <n v="1.2825763509999999"/>
    <n v="3.7375436419999999"/>
    <n v="3.5482699590000002"/>
    <n v="7.2858136010000001"/>
    <n v="0.92495307800000004"/>
  </r>
  <r>
    <s v="Ersan Ilyasova"/>
    <s v="ilyaser01"/>
    <x v="1"/>
    <s v="RS"/>
    <x v="7"/>
    <n v="2402"/>
    <n v="1175"/>
    <n v="-1.093768651"/>
    <n v="1.290971079"/>
    <n v="0.19720242700000001"/>
    <n v="0.744013178"/>
    <n v="-0.186267553"/>
    <n v="0.55774562500000002"/>
    <n v="-0.73111779799999999"/>
    <n v="1.0990104700000001"/>
    <n v="0.36789267199999998"/>
    <n v="1.863157607"/>
    <n v="1.863157607"/>
    <n v="0"/>
    <n v="-0.62612029199999997"/>
    <n v="1.056465059"/>
    <n v="0.43034476700000002"/>
    <n v="-0.316954393"/>
  </r>
  <r>
    <s v="Ersan Ilyasova"/>
    <s v="ilyaser01"/>
    <x v="1"/>
    <s v="RS"/>
    <x v="18"/>
    <n v="1206"/>
    <n v="554"/>
    <n v="-1.9669494279999999"/>
    <n v="3.7870516379999999"/>
    <n v="1.820102211"/>
    <n v="-1.020349248"/>
    <n v="2.6750350759999999"/>
    <n v="1.6546858280000001"/>
    <n v="-1.9143351049999999"/>
    <n v="3.6985947289999999"/>
    <n v="1.7842596239999999"/>
    <n v="1.294243654"/>
    <n v="1.294243654"/>
    <n v="0"/>
    <n v="-1.402432509"/>
    <n v="3.5062930149999998"/>
    <n v="2.1038605060000002"/>
    <n v="0.97767785699999998"/>
  </r>
  <r>
    <s v="Ersan Ilyasova"/>
    <s v="ilyaser01"/>
    <x v="2"/>
    <s v="PO"/>
    <x v="11"/>
    <n v="579"/>
    <n v="272"/>
    <n v="1.3658347289999999"/>
    <n v="5.662860169"/>
    <n v="7.0286948980000004"/>
    <n v="7.9574054460000001"/>
    <n v="1.8311446250000001"/>
    <n v="9.7885500709999995"/>
    <n v="2.741239524"/>
    <n v="5.0580940029999999"/>
    <n v="7.799333528"/>
    <n v="1.5144501100000001"/>
    <n v="0"/>
    <n v="1.5144501100000001"/>
    <n v="3.9251576410000002"/>
    <n v="4.8355545470000001"/>
    <n v="8.7607121879999994"/>
    <n v="0.30037956999999998"/>
  </r>
  <r>
    <s v="Ersan Ilyasova"/>
    <s v="ilyaser01"/>
    <x v="2"/>
    <s v="RS"/>
    <x v="11"/>
    <n v="2693"/>
    <n v="1231"/>
    <n v="-0.89158301399999995"/>
    <n v="2.751683179"/>
    <n v="1.860100165"/>
    <n v="0.59306295600000003"/>
    <n v="2.4250791629999999"/>
    <n v="3.0181421199999998"/>
    <n v="-0.67076521"/>
    <n v="2.786272313"/>
    <n v="2.1155071030000001"/>
    <n v="3.0592900200000002"/>
    <n v="3.0592900200000002"/>
    <n v="0"/>
    <n v="-0.85124495"/>
    <n v="3.0726384809999998"/>
    <n v="2.2213935309999999"/>
    <n v="0.115997664"/>
  </r>
  <r>
    <s v="Joe Ingles"/>
    <s v="inglejo01"/>
    <x v="4"/>
    <s v="RS"/>
    <x v="22"/>
    <n v="3218"/>
    <n v="1673"/>
    <n v="-0.62451644900000003"/>
    <n v="0.19253203699999999"/>
    <n v="-0.43198441199999998"/>
    <n v="-3.3328790740000001"/>
    <n v="-0.13947326500000001"/>
    <n v="-3.472352339"/>
    <n v="-1.2273749730000001"/>
    <n v="0.110717703"/>
    <n v="-1.116657271"/>
    <n v="1.3902506960000001"/>
    <n v="1.3902506960000001"/>
    <n v="0"/>
    <n v="-1.6977853860000001"/>
    <n v="9.7321390000000008E-3"/>
    <n v="-1.688053247"/>
    <n v="-0.269136129"/>
  </r>
  <r>
    <s v="Joe Ingles"/>
    <s v="inglejo01"/>
    <x v="5"/>
    <s v="RS"/>
    <x v="22"/>
    <n v="2462"/>
    <n v="1241"/>
    <n v="-1.088819051"/>
    <n v="-0.41842223099999998"/>
    <n v="-1.507241281"/>
    <n v="-4.0209687130000002"/>
    <n v="1.359599336"/>
    <n v="-2.6613693760000001"/>
    <n v="-1.745328714"/>
    <n v="-0.103475782"/>
    <n v="-1.8488044960000001"/>
    <n v="0.573084382"/>
    <n v="0.573084382"/>
    <n v="0"/>
    <n v="-1.5618924350000001"/>
    <n v="-0.34902160300000001"/>
    <n v="-1.910914038"/>
    <n v="0.42554157500000001"/>
  </r>
  <r>
    <s v="Joe Ingles"/>
    <s v="inglejo01"/>
    <x v="0"/>
    <s v="PO"/>
    <x v="22"/>
    <n v="649"/>
    <n v="334"/>
    <n v="-0.41260256000000001"/>
    <n v="5.8773220520000002"/>
    <n v="5.4647194929999996"/>
    <n v="3.6136888370000002"/>
    <n v="5.3076037859999996"/>
    <n v="8.9212926229999994"/>
    <n v="0.37913533999999999"/>
    <n v="6.0698227170000001"/>
    <n v="6.4489580569999996"/>
    <n v="1.6086562799999999"/>
    <n v="0"/>
    <n v="1.6086562799999999"/>
    <n v="1.9236982549999999"/>
    <n v="7.9893606249999998"/>
    <n v="9.9130588799999995"/>
    <n v="-0.48201159199999999"/>
  </r>
  <r>
    <s v="Joe Ingles"/>
    <s v="inglejo01"/>
    <x v="0"/>
    <s v="RS"/>
    <x v="22"/>
    <n v="3880"/>
    <n v="1972"/>
    <n v="0.555521343"/>
    <n v="1.9104440060000001"/>
    <n v="2.4659653490000002"/>
    <n v="2.0261398540000002"/>
    <n v="-0.82944216000000004"/>
    <n v="1.196697694"/>
    <n v="0.90123221899999995"/>
    <n v="1.4058441319999999"/>
    <n v="2.30707635"/>
    <n v="5.1065566100000002"/>
    <n v="5.1065566100000002"/>
    <n v="0"/>
    <n v="0.556688195"/>
    <n v="1.4363845079999999"/>
    <n v="1.993072704"/>
    <n v="0.35780157800000001"/>
  </r>
  <r>
    <s v="Joe Ingles"/>
    <s v="inglejo01"/>
    <x v="1"/>
    <s v="PO"/>
    <x v="22"/>
    <n v="775"/>
    <n v="382"/>
    <n v="1.481443917"/>
    <n v="0.11925448900000001"/>
    <n v="1.6006984049999999"/>
    <n v="9.3430078650000006"/>
    <n v="8.1556391739999992"/>
    <n v="17.498647040000002"/>
    <n v="3.2268655339999999"/>
    <n v="1.7236276699999999"/>
    <n v="4.9504932029999997"/>
    <n v="1.542181727"/>
    <n v="0"/>
    <n v="1.542181727"/>
    <n v="2.3557940620000002"/>
    <n v="1.4734641900000001"/>
    <n v="3.8292582519999998"/>
    <n v="-0.35806300499999999"/>
  </r>
  <r>
    <s v="Joe Ingles"/>
    <s v="inglejo01"/>
    <x v="1"/>
    <s v="RS"/>
    <x v="22"/>
    <n v="5240"/>
    <n v="2578"/>
    <n v="1.570169441"/>
    <n v="0.70391656300000005"/>
    <n v="2.2740860039999999"/>
    <n v="2.163975717"/>
    <n v="0.57039634699999997"/>
    <n v="2.734372064"/>
    <n v="1.7972650459999999"/>
    <n v="0.65616580999999996"/>
    <n v="2.4534308560000002"/>
    <n v="6.8875677279999996"/>
    <n v="6.8875677279999996"/>
    <n v="0"/>
    <n v="1.417868535"/>
    <n v="1.0839106270000001"/>
    <n v="2.5017791620000001"/>
    <n v="0.63074223699999998"/>
  </r>
  <r>
    <s v="Joe Ingles"/>
    <s v="inglejo01"/>
    <x v="2"/>
    <s v="PO"/>
    <x v="22"/>
    <n v="314"/>
    <n v="151"/>
    <n v="-1.177388447"/>
    <n v="1.4740841870000001"/>
    <n v="0.29669573999999999"/>
    <n v="-1.9323957309999999"/>
    <n v="-0.71353786299999999"/>
    <n v="-2.6459335930000001"/>
    <n v="-1.326546706"/>
    <n v="1.0575500449999999"/>
    <n v="-0.26899666100000003"/>
    <n v="0.20047130399999999"/>
    <n v="0"/>
    <n v="0.20047130399999999"/>
    <n v="-2.604138828"/>
    <n v="3.334381525"/>
    <n v="0.73024269799999997"/>
    <n v="1.684534786"/>
  </r>
  <r>
    <s v="Joe Ingles"/>
    <s v="inglejo01"/>
    <x v="2"/>
    <s v="RS"/>
    <x v="22"/>
    <n v="5464"/>
    <n v="2568"/>
    <n v="1.442704996"/>
    <n v="0.64221006599999997"/>
    <n v="2.084915063"/>
    <n v="0.716535319"/>
    <n v="3.4390125710000001"/>
    <n v="4.1555478900000002"/>
    <n v="1.370890247"/>
    <n v="1.203669587"/>
    <n v="2.574559834"/>
    <n v="7.0067615659999998"/>
    <n v="7.0067615659999998"/>
    <n v="0"/>
    <n v="0.96106346200000003"/>
    <n v="1.2605704950000001"/>
    <n v="2.2216339569999999"/>
    <n v="0.44640401000000002"/>
  </r>
  <r>
    <s v="Damien Inglis"/>
    <s v="inglida01"/>
    <x v="5"/>
    <s v="RS"/>
    <x v="11"/>
    <n v="315"/>
    <n v="156"/>
    <n v="-3.8713653290000001"/>
    <n v="-0.12408199"/>
    <n v="-3.9954473190000002"/>
    <n v="-9.4968449790000005"/>
    <n v="1.2572906939999999"/>
    <n v="-8.2395542850000005"/>
    <n v="-5.2557230730000004"/>
    <n v="0.21173129800000001"/>
    <n v="-5.0439917750000003"/>
    <n v="-0.18364429400000001"/>
    <n v="-0.18364429400000001"/>
    <n v="0"/>
    <n v="-4.1954046500000004"/>
    <n v="-1.361037813"/>
    <n v="-5.5564424629999998"/>
    <n v="0.56872847400000004"/>
  </r>
  <r>
    <s v="Andre Ingram"/>
    <s v="ingraan01"/>
    <x v="1"/>
    <s v="RS"/>
    <x v="29"/>
    <n v="142"/>
    <n v="64"/>
    <n v="2.7807500699999999"/>
    <n v="5.5922558459999996"/>
    <n v="8.3730059170000004"/>
    <n v="0.26724873199999999"/>
    <n v="7.9605472639999997"/>
    <n v="8.2277959959999993"/>
    <n v="2.427878652"/>
    <n v="6.4300928610000003"/>
    <n v="8.8579715130000007"/>
    <n v="0.38484155799999997"/>
    <n v="0.38484155799999997"/>
    <n v="0"/>
    <n v="1.7721757119999999"/>
    <n v="4.8136499869999998"/>
    <n v="6.5858256989999999"/>
    <n v="1.5202134"/>
  </r>
  <r>
    <s v="Andre Ingram"/>
    <s v="ingraan01"/>
    <x v="2"/>
    <s v="RS"/>
    <x v="29"/>
    <n v="34"/>
    <n v="15"/>
    <n v="-10.886043750000001"/>
    <n v="-0.70967295900000005"/>
    <n v="-11.59571671"/>
    <n v="-9.8647832290000004"/>
    <n v="8.712911879"/>
    <n v="-1.15187135"/>
    <n v="-11.2854391"/>
    <n v="1.2496395979999999"/>
    <n v="-10.0357995"/>
    <n v="-5.6616605E-2"/>
    <n v="-5.6616605E-2"/>
    <n v="0"/>
    <n v="-10.15511966"/>
    <n v="-0.88328524799999997"/>
    <n v="-11.038404910000001"/>
    <n v="1.568927475"/>
  </r>
  <r>
    <s v="Brandon Ingram"/>
    <s v="ingrabr01"/>
    <x v="0"/>
    <s v="RS"/>
    <x v="29"/>
    <n v="4738"/>
    <n v="2279"/>
    <n v="-3.1042068710000001"/>
    <n v="-2.59903678"/>
    <n v="-5.7032436510000002"/>
    <n v="0.56841314700000001"/>
    <n v="-2.642194581"/>
    <n v="-2.0737814339999998"/>
    <n v="-2.4954390009999998"/>
    <n v="-2.7148407670000001"/>
    <n v="-5.2102797689999996"/>
    <n v="-2.8435436630000002"/>
    <n v="-2.8435436630000002"/>
    <n v="0"/>
    <n v="-2.55759165"/>
    <n v="-2.998125924"/>
    <n v="-5.555717574"/>
    <n v="-0.58759231099999998"/>
  </r>
  <r>
    <s v="Brandon Ingram"/>
    <s v="ingrabr01"/>
    <x v="1"/>
    <s v="RS"/>
    <x v="29"/>
    <n v="4175"/>
    <n v="1975"/>
    <n v="-0.92155830299999997"/>
    <n v="-0.98866942700000005"/>
    <n v="-1.910227731"/>
    <n v="-2.0694158479999998"/>
    <n v="0.24993164900000001"/>
    <n v="-1.8194841989999999"/>
    <n v="-1.1894428340000001"/>
    <n v="-0.79093065299999998"/>
    <n v="-1.980373486"/>
    <n v="0.777666423"/>
    <n v="0.777666423"/>
    <n v="0"/>
    <n v="-1.740028704"/>
    <n v="-0.80611430500000003"/>
    <n v="-2.5461430090000001"/>
    <n v="0.27579108299999999"/>
  </r>
  <r>
    <s v="Brandon Ingram"/>
    <s v="ingrabr01"/>
    <x v="2"/>
    <s v="RS"/>
    <x v="29"/>
    <n v="3828"/>
    <n v="1760"/>
    <n v="-1.2165082540000001"/>
    <n v="-0.70248612099999996"/>
    <n v="-1.918994375"/>
    <n v="-1.504182039"/>
    <n v="-0.37617143400000003"/>
    <n v="-1.880353473"/>
    <n v="-1.3187966069999999"/>
    <n v="-0.681162932"/>
    <n v="-1.999959539"/>
    <n v="0.67189026100000004"/>
    <n v="0.67189026100000004"/>
    <n v="0"/>
    <n v="-1.905365835"/>
    <n v="-0.67189394999999996"/>
    <n v="-2.5772597849999999"/>
    <n v="-0.243634513"/>
  </r>
  <r>
    <s v="Kyrie Irving"/>
    <s v="irvinky01"/>
    <x v="3"/>
    <s v="RS"/>
    <x v="10"/>
    <n v="4903"/>
    <n v="2496"/>
    <n v="2.7906266799999999"/>
    <n v="-0.50837518500000001"/>
    <n v="2.282251494"/>
    <n v="-0.59293038200000003"/>
    <n v="-3.5998949489999998"/>
    <n v="-4.1928253309999999"/>
    <n v="2.3103019649999998"/>
    <n v="-1.1598762220000001"/>
    <n v="1.150425743"/>
    <n v="4.984231018"/>
    <n v="4.984231018"/>
    <n v="0"/>
    <n v="2.3032965999999999"/>
    <n v="-0.83870788600000001"/>
    <n v="1.464588714"/>
    <n v="0.33209803599999999"/>
  </r>
  <r>
    <s v="Kyrie Irving"/>
    <s v="irvinky01"/>
    <x v="4"/>
    <s v="PO"/>
    <x v="10"/>
    <n v="890"/>
    <n v="464"/>
    <n v="3.9912497120000001"/>
    <n v="-2.6401266149999998"/>
    <n v="1.351123096"/>
    <n v="3.5856890309999998"/>
    <n v="-3.7440736459999999"/>
    <n v="-0.15838461400000001"/>
    <n v="4.0797844669999996"/>
    <n v="-3.0860597150000002"/>
    <n v="0.99372475299999996"/>
    <n v="0.91214561699999996"/>
    <n v="0"/>
    <n v="0.91214561699999996"/>
    <n v="4.8899168230000001"/>
    <n v="-1.5696802059999999"/>
    <n v="3.3202366159999999"/>
    <n v="-0.201656157"/>
  </r>
  <r>
    <s v="Kyrie Irving"/>
    <s v="irvinky01"/>
    <x v="4"/>
    <s v="RS"/>
    <x v="10"/>
    <n v="5378"/>
    <n v="2730"/>
    <n v="5.1231424729999997"/>
    <n v="-0.84988080099999996"/>
    <n v="4.2732616730000004"/>
    <n v="5.8494735379999998"/>
    <n v="-0.70774804899999999"/>
    <n v="5.1417254889999997"/>
    <n v="5.5093957570000001"/>
    <n v="-0.86614112899999995"/>
    <n v="4.6432546290000003"/>
    <n v="10.362912659999999"/>
    <n v="10.362912659999999"/>
    <n v="0"/>
    <n v="6.0533263829999999"/>
    <n v="-0.50528321300000001"/>
    <n v="5.5480431699999997"/>
    <n v="0.60760194199999995"/>
  </r>
  <r>
    <s v="Kyrie Irving"/>
    <s v="irvinky01"/>
    <x v="5"/>
    <s v="PO"/>
    <x v="10"/>
    <n v="1493"/>
    <n v="774"/>
    <n v="6.0116548769999998"/>
    <n v="-3.0398379470000001"/>
    <n v="2.9718169300000001"/>
    <n v="7.0748597200000001"/>
    <n v="-8.5176592860000007"/>
    <n v="-1.4427995659999999"/>
    <n v="6.4505072730000004"/>
    <n v="-4.4059390670000003"/>
    <n v="2.0445682070000002"/>
    <n v="1.9618737989999999"/>
    <n v="0"/>
    <n v="1.9618737989999999"/>
    <n v="7.5244772510000004"/>
    <n v="-3.1576914550000001"/>
    <n v="4.3667857960000003"/>
    <n v="0.44551718699999998"/>
  </r>
  <r>
    <s v="Kyrie Irving"/>
    <s v="irvinky01"/>
    <x v="5"/>
    <s v="RS"/>
    <x v="10"/>
    <n v="3283"/>
    <n v="1667"/>
    <n v="2.6695740190000001"/>
    <n v="-1.717636172"/>
    <n v="0.95193784699999995"/>
    <n v="2.3800981229999998"/>
    <n v="-3.4160274770000001"/>
    <n v="-1.0359293540000001"/>
    <n v="2.649705102"/>
    <n v="-2.1926260420000001"/>
    <n v="0.45707906100000001"/>
    <n v="2.7145802909999999"/>
    <n v="2.7145802909999999"/>
    <n v="0"/>
    <n v="3.4118920429999999"/>
    <n v="-1.7649743010000001"/>
    <n v="1.6469177420000001"/>
    <n v="-0.46752674100000002"/>
  </r>
  <r>
    <s v="Kyrie Irving"/>
    <s v="irvinky01"/>
    <x v="0"/>
    <s v="PO"/>
    <x v="10"/>
    <n v="1321"/>
    <n v="653"/>
    <n v="5.7039559540000004"/>
    <n v="-1.06451969"/>
    <n v="4.6394362640000004"/>
    <n v="3.6886511579999999"/>
    <n v="-3.554613727"/>
    <n v="0.13403743100000001"/>
    <n v="5.4331181260000001"/>
    <n v="-1.677541951"/>
    <n v="3.7555761749999999"/>
    <n v="2.2457344369999999"/>
    <n v="0"/>
    <n v="2.2457344369999999"/>
    <n v="5.8762279140000002"/>
    <n v="-1.7249827170000001"/>
    <n v="4.1512451969999997"/>
    <n v="0.44775994000000002"/>
  </r>
  <r>
    <s v="Kyrie Irving"/>
    <s v="irvinky01"/>
    <x v="0"/>
    <s v="RS"/>
    <x v="10"/>
    <n v="5131"/>
    <n v="2525"/>
    <n v="5.8456068730000004"/>
    <n v="-3.74727064"/>
    <n v="2.0983362329999999"/>
    <n v="6.727933384"/>
    <n v="-3.7778285880000002"/>
    <n v="2.9501047960000002"/>
    <n v="6.2570171989999999"/>
    <n v="-3.9871667139999998"/>
    <n v="2.2698504850000001"/>
    <n v="6.4670650289999996"/>
    <n v="6.4670650289999996"/>
    <n v="0"/>
    <n v="6.2676017960000001"/>
    <n v="-2.878353122"/>
    <n v="3.3892486740000001"/>
    <n v="3.2997450000000002E-3"/>
  </r>
  <r>
    <s v="Kyrie Irving"/>
    <s v="irvinky01"/>
    <x v="1"/>
    <s v="RS"/>
    <x v="23"/>
    <n v="3951"/>
    <n v="1931"/>
    <n v="6.1491485189999997"/>
    <n v="-0.88470344199999995"/>
    <n v="5.2644450770000004"/>
    <n v="3.4243892040000001"/>
    <n v="-1.7538874369999999"/>
    <n v="1.670501767"/>
    <n v="5.9754969620000002"/>
    <n v="-1.159873572"/>
    <n v="4.8156233899999998"/>
    <n v="7.4890680840000003"/>
    <n v="7.4890680840000003"/>
    <n v="0"/>
    <n v="5.4363848020000001"/>
    <n v="-0.70539828400000004"/>
    <n v="4.730986519"/>
    <n v="0.47171474099999999"/>
  </r>
  <r>
    <s v="Kyrie Irving"/>
    <s v="irvinky01"/>
    <x v="2"/>
    <s v="PO"/>
    <x v="23"/>
    <n v="699"/>
    <n v="330"/>
    <n v="1.257947677"/>
    <n v="-1.5806994000000001"/>
    <n v="-0.32275172299999999"/>
    <n v="4.3968057590000003"/>
    <n v="-5.7552984980000002"/>
    <n v="-1.358492738"/>
    <n v="2.0801505069999999"/>
    <n v="-2.5947528100000001"/>
    <n v="-0.51460230299999998"/>
    <n v="0.39575235800000003"/>
    <n v="0"/>
    <n v="0.39575235800000003"/>
    <n v="4.8175937119999999"/>
    <n v="-2.8565169130000001"/>
    <n v="1.961076799"/>
    <n v="1.9425336179999999"/>
  </r>
  <r>
    <s v="Kyrie Irving"/>
    <s v="irvinky01"/>
    <x v="2"/>
    <s v="RS"/>
    <x v="23"/>
    <n v="4705"/>
    <n v="2214"/>
    <n v="5.6018255549999996"/>
    <n v="1.130465402"/>
    <n v="6.732290957"/>
    <n v="3.9413428449999999"/>
    <n v="0.67702796899999995"/>
    <n v="4.6183708149999996"/>
    <n v="5.5291009569999998"/>
    <n v="1.0845064129999999"/>
    <n v="6.6136073700000004"/>
    <n v="10.706791620000001"/>
    <n v="10.706791620000001"/>
    <n v="0"/>
    <n v="6.1180813990000003"/>
    <n v="1.58623827"/>
    <n v="7.7043196690000002"/>
    <n v="1.2508866080000001"/>
  </r>
  <r>
    <s v="Jonathan Isaac"/>
    <s v="isaacjo01"/>
    <x v="1"/>
    <s v="RS"/>
    <x v="14"/>
    <n v="1119"/>
    <n v="536"/>
    <n v="-4.8369631269999998"/>
    <n v="2.8919986830000002"/>
    <n v="-1.944964444"/>
    <n v="-6.8917349080000001"/>
    <n v="2.8682684030000001"/>
    <n v="-4.023466505"/>
    <n v="-5.5282957530000001"/>
    <n v="3.0949046120000001"/>
    <n v="-2.433391141"/>
    <n v="8.6718060999999999E-2"/>
    <n v="8.6718060999999999E-2"/>
    <n v="0"/>
    <n v="-4.4451955520000004"/>
    <n v="2.744446333"/>
    <n v="-1.7007492200000001"/>
    <n v="0.15572597499999999"/>
  </r>
  <r>
    <s v="Jonathan Isaac"/>
    <s v="isaacjo01"/>
    <x v="2"/>
    <s v="PO"/>
    <x v="14"/>
    <n v="275"/>
    <n v="137"/>
    <n v="-1.673055999"/>
    <n v="-4.6413959250000003"/>
    <n v="-6.3144519240000001"/>
    <n v="-3.7301820760000002"/>
    <n v="2.8114301589999999"/>
    <n v="-0.918751918"/>
    <n v="-2.1315726819999998"/>
    <n v="-3.3569998719999998"/>
    <n v="-5.4885725540000001"/>
    <n v="-0.19710035200000001"/>
    <n v="0"/>
    <n v="-0.19710035200000001"/>
    <n v="-1.587150501"/>
    <n v="-2.984415351"/>
    <n v="-4.571565852"/>
    <n v="-0.162000805"/>
  </r>
  <r>
    <s v="Jonathan Isaac"/>
    <s v="isaacjo01"/>
    <x v="2"/>
    <s v="RS"/>
    <x v="14"/>
    <n v="4145"/>
    <n v="1996"/>
    <n v="-1.302072203"/>
    <n v="2.2170649629999999"/>
    <n v="0.91499275899999999"/>
    <n v="0.97614778599999996"/>
    <n v="-0.33152743899999998"/>
    <n v="0.64462034700000004"/>
    <n v="-0.87849732700000005"/>
    <n v="1.7941619980000001"/>
    <n v="0.91566467100000004"/>
    <n v="3.7334679739999999"/>
    <n v="3.7334679739999999"/>
    <n v="0"/>
    <n v="-0.50687980600000004"/>
    <n v="1.2449458849999999"/>
    <n v="0.73806607899999999"/>
    <n v="1.3776929E-2"/>
  </r>
  <r>
    <s v="Royal Ivey"/>
    <s v="iveyro01"/>
    <x v="3"/>
    <s v="RS"/>
    <x v="0"/>
    <n v="8"/>
    <n v="5"/>
    <n v="-1.1067063960000001"/>
    <n v="-12.876864449999999"/>
    <n v="-13.983570840000001"/>
    <n v="-23.129913940000002"/>
    <n v="-10.09345557"/>
    <n v="-33.223369509999998"/>
    <n v="-5.8810920800000002"/>
    <n v="-13.23243735"/>
    <n v="-19.11352943"/>
    <n v="-4.0197851999999999E-2"/>
    <n v="-4.0197851999999999E-2"/>
    <n v="0"/>
    <n v="-12.34503962"/>
    <n v="-16.9078105"/>
    <n v="-29.252850120000002"/>
    <n v="-3.5511665209999999"/>
  </r>
  <r>
    <s v="Wes Iwundu"/>
    <s v="iwundwe01"/>
    <x v="1"/>
    <s v="RS"/>
    <x v="14"/>
    <n v="2074"/>
    <n v="1020"/>
    <n v="-3.0511509239999999"/>
    <n v="0.18888772600000001"/>
    <n v="-2.862263198"/>
    <n v="-2.882108938"/>
    <n v="2.0775788739999999"/>
    <n v="-0.80453006400000004"/>
    <n v="-3.1655694699999999"/>
    <n v="0.62908402399999996"/>
    <n v="-2.5364854459999999"/>
    <n v="0.11022037799999999"/>
    <n v="0.11022037799999999"/>
    <n v="0"/>
    <n v="-3.6630399969999998"/>
    <n v="-7.6847525999999999E-2"/>
    <n v="-3.7398875230000002"/>
    <n v="-0.79762335500000003"/>
  </r>
  <r>
    <s v="Wes Iwundu"/>
    <s v="iwundwe01"/>
    <x v="2"/>
    <s v="PO"/>
    <x v="14"/>
    <n v="129"/>
    <n v="60"/>
    <n v="0.65854531000000005"/>
    <n v="-3.0184848560000002"/>
    <n v="-2.3599395460000001"/>
    <n v="1.3668153649999999"/>
    <n v="11.05098969"/>
    <n v="12.417805059999999"/>
    <n v="0.93368420299999999"/>
    <n v="-0.24850259499999999"/>
    <n v="0.68518160800000005"/>
    <n v="0.108455336"/>
    <n v="0"/>
    <n v="0.108455336"/>
    <n v="0.39871594500000002"/>
    <n v="-1.278660363"/>
    <n v="-0.87994441800000001"/>
    <n v="-1.99707E-4"/>
  </r>
  <r>
    <s v="Wes Iwundu"/>
    <s v="iwundwe01"/>
    <x v="2"/>
    <s v="RS"/>
    <x v="14"/>
    <n v="2603"/>
    <n v="1233"/>
    <n v="-2.7753675690000001"/>
    <n v="0.15299374700000001"/>
    <n v="-2.6223738220000001"/>
    <n v="-3.0123150189999999"/>
    <n v="2.4587246770000002"/>
    <n v="-0.55359034200000001"/>
    <n v="-2.9549373600000002"/>
    <n v="0.61899384899999998"/>
    <n v="-2.335943511"/>
    <n v="0.26013777700000001"/>
    <n v="0.26013777700000001"/>
    <n v="0"/>
    <n v="-3.617830546"/>
    <n v="-0.20602283399999999"/>
    <n v="-3.8238533800000001"/>
    <n v="-0.131257656"/>
  </r>
  <r>
    <s v="Jarrett Jack"/>
    <s v="jackja01"/>
    <x v="3"/>
    <s v="RS"/>
    <x v="10"/>
    <n v="4418"/>
    <n v="2252"/>
    <n v="-1.1384999490000001"/>
    <n v="-0.83556817100000003"/>
    <n v="-1.9740681200000001"/>
    <n v="-3.5239259289999998"/>
    <n v="-0.47887043499999998"/>
    <n v="-4.0027963639999999"/>
    <n v="-1.677024625"/>
    <n v="-0.78492548399999995"/>
    <n v="-2.461950109"/>
    <n v="0.327914961"/>
    <n v="0.327914961"/>
    <n v="0"/>
    <n v="-1.3988162799999999"/>
    <n v="-1.3698215039999999"/>
    <n v="-2.768637784"/>
    <n v="-0.88270642899999996"/>
  </r>
  <r>
    <s v="Jarrett Jack"/>
    <s v="jackja01"/>
    <x v="4"/>
    <s v="PO"/>
    <x v="5"/>
    <n v="312"/>
    <n v="153"/>
    <n v="0.86875891900000002"/>
    <n v="2.4076525910000002"/>
    <n v="3.27641151"/>
    <n v="14.49052745"/>
    <n v="26.223511640000002"/>
    <n v="40.71403909"/>
    <n v="3.7794504359999999"/>
    <n v="7.5339785939999997"/>
    <n v="11.31342903"/>
    <n v="1.1605836140000001"/>
    <n v="0"/>
    <n v="1.1605836140000001"/>
    <n v="3.907417272"/>
    <n v="5.9107895150000003"/>
    <n v="9.8182067869999994"/>
    <n v="2.4166719840000002"/>
  </r>
  <r>
    <s v="Jarrett Jack"/>
    <s v="jackja01"/>
    <x v="4"/>
    <s v="RS"/>
    <x v="5"/>
    <n v="4440"/>
    <n v="2241"/>
    <n v="-0.84943454399999996"/>
    <n v="-9.6667182000000004E-2"/>
    <n v="-0.946101725"/>
    <n v="-6.4888182069999996"/>
    <n v="-2.2763060259999999"/>
    <n v="-8.7651242329999999"/>
    <n v="-2.0613728240000002"/>
    <n v="-0.52993820800000002"/>
    <n v="-2.5913110320000001"/>
    <n v="0.18163468899999999"/>
    <n v="0.18163468899999999"/>
    <n v="0"/>
    <n v="-1.621486355"/>
    <n v="-1.154363644"/>
    <n v="-2.7758499990000001"/>
    <n v="0.103779051"/>
  </r>
  <r>
    <s v="Jarrett Jack"/>
    <s v="jackja01"/>
    <x v="5"/>
    <s v="RS"/>
    <x v="5"/>
    <n v="2093"/>
    <n v="1027"/>
    <n v="0.25369997700000002"/>
    <n v="-1.9499434659999999"/>
    <n v="-1.696243489"/>
    <n v="-1.1956111549999999"/>
    <n v="-0.108090793"/>
    <n v="-1.3037019489999999"/>
    <n v="5.8374330000000004E-3"/>
    <n v="-1.6325712999999999"/>
    <n v="-1.626733867"/>
    <n v="0.58833088099999997"/>
    <n v="0.58833088099999997"/>
    <n v="0"/>
    <n v="0.58775249799999996"/>
    <n v="-1.88622621"/>
    <n v="-1.2984737120000001"/>
    <n v="-3.8671194999999998E-2"/>
  </r>
  <r>
    <s v="Jarrett Jack"/>
    <s v="jackja01"/>
    <x v="0"/>
    <s v="RS"/>
    <x v="17"/>
    <n v="68"/>
    <n v="33"/>
    <n v="-3.5306414570000002"/>
    <n v="-1.1760260339999999"/>
    <n v="-4.7066674900000001"/>
    <n v="-9.0938017599999998"/>
    <n v="-0.50543694500000003"/>
    <n v="-9.5992387049999994"/>
    <n v="-4.8632947059999996"/>
    <n v="-1.137439426"/>
    <n v="-6.0007341329999999"/>
    <n v="-5.4835613999999998E-2"/>
    <n v="-5.4835613999999998E-2"/>
    <n v="0"/>
    <n v="-4.5387435299999996"/>
    <n v="-1.288805872"/>
    <n v="-5.8275494019999998"/>
    <n v="0.18693648299999999"/>
  </r>
  <r>
    <s v="Jarrett Jack"/>
    <s v="jackja01"/>
    <x v="1"/>
    <s v="RS"/>
    <x v="3"/>
    <n v="3164"/>
    <n v="1548"/>
    <n v="-1.540139106"/>
    <n v="-1.701310648"/>
    <n v="-3.241449754"/>
    <n v="2.4336319390000001"/>
    <n v="-1.0263886769999999"/>
    <n v="1.407243263"/>
    <n v="-0.78335872500000003"/>
    <n v="-1.6405883189999999"/>
    <n v="-2.4239470430000001"/>
    <n v="0.25569176399999999"/>
    <n v="0.25569176399999999"/>
    <n v="0"/>
    <n v="-1.2848393979999999"/>
    <n v="-2.1910426049999998"/>
    <n v="-3.4758820030000002"/>
    <n v="-0.70164676800000003"/>
  </r>
  <r>
    <s v="Aaron Jackson"/>
    <s v="jacksaa01"/>
    <x v="1"/>
    <s v="PO"/>
    <x v="26"/>
    <n v="36"/>
    <n v="17"/>
    <n v="-6.6351702010000002"/>
    <n v="-10.0450824"/>
    <n v="-16.680252599999999"/>
    <n v="-11.87338705"/>
    <n v="4.5607220799999997"/>
    <n v="-7.3126649710000002"/>
    <n v="-8.1933131610000007"/>
    <n v="-7.6885061849999996"/>
    <n v="-15.881819350000001"/>
    <n v="-0.116361543"/>
    <n v="0"/>
    <n v="-0.116361543"/>
    <n v="-6.5964630179999997"/>
    <n v="-8.5049396089999991"/>
    <n v="-15.101402630000001"/>
    <n v="-0.91988554600000005"/>
  </r>
  <r>
    <s v="Aaron Jackson"/>
    <s v="jacksaa01"/>
    <x v="1"/>
    <s v="RS"/>
    <x v="26"/>
    <n v="66"/>
    <n v="35"/>
    <n v="-7.5454388290000001"/>
    <n v="-13.42541744"/>
    <n v="-20.970856269999999"/>
    <n v="-9.1639575779999998"/>
    <n v="-6.4224866260000004"/>
    <n v="-15.586444200000001"/>
    <n v="-8.3949485290000005"/>
    <n v="-12.7968355"/>
    <n v="-21.19178402"/>
    <n v="-0.329191452"/>
    <n v="-0.329191452"/>
    <n v="0"/>
    <n v="-6.5332019729999997"/>
    <n v="-9.0769018540000008"/>
    <n v="-15.61010383"/>
    <n v="-3.7196308999999997E-2"/>
  </r>
  <r>
    <s v="Demetrius Jackson"/>
    <s v="jacksde01"/>
    <x v="0"/>
    <s v="RS"/>
    <x v="23"/>
    <n v="35"/>
    <n v="17"/>
    <n v="10.36720833"/>
    <n v="-1.4441019509999999"/>
    <n v="8.9231063830000004"/>
    <n v="-7.6193979260000004"/>
    <n v="-1.6175429999999999E-3"/>
    <n v="-7.6210154689999996"/>
    <n v="7.272728345"/>
    <n v="-1.1658721540000001"/>
    <n v="6.1068561910000003"/>
    <n v="7.4672906999999997E-2"/>
    <n v="7.4672906999999997E-2"/>
    <n v="0"/>
    <n v="3.4172745089999998"/>
    <n v="-3.2417923860000002"/>
    <n v="0.17548212299999999"/>
    <n v="-2.7404328009999999"/>
  </r>
  <r>
    <s v="Demetrius Jackson"/>
    <s v="jacksde01"/>
    <x v="1"/>
    <s v="RS"/>
    <x v="18"/>
    <n v="38"/>
    <n v="17"/>
    <n v="6.0233999389999999"/>
    <n v="-5.2440233620000001"/>
    <n v="0.77937657699999996"/>
    <n v="11.708558269999999"/>
    <n v="-33.586733690000003"/>
    <n v="-21.878175420000002"/>
    <n v="7.4909244509999997"/>
    <n v="-11.68907463"/>
    <n v="-4.198150182"/>
    <n v="-1.2516876E-2"/>
    <n v="-1.2516876E-2"/>
    <n v="0"/>
    <n v="4.7094873499999999"/>
    <n v="-7.8979495420000001"/>
    <n v="-3.1884621919999998"/>
    <n v="-0.34361861999999999"/>
  </r>
  <r>
    <s v="Demetrius Jackson"/>
    <s v="jacksde01"/>
    <x v="1"/>
    <s v="RS"/>
    <x v="26"/>
    <n v="128"/>
    <n v="63"/>
    <n v="-11.29017223"/>
    <n v="-2.9960918520000002"/>
    <n v="-14.28626408"/>
    <n v="-16.341273879999999"/>
    <n v="3.1862054209999999"/>
    <n v="-13.155068460000001"/>
    <n v="-13.154528239999999"/>
    <n v="-1.9499906490000001"/>
    <n v="-15.10451889"/>
    <n v="-0.40340768399999999"/>
    <n v="-0.40340768399999999"/>
    <n v="0"/>
    <n v="-8.1714111389999999"/>
    <n v="-1.9490888500000001"/>
    <n v="-10.120499990000001"/>
    <n v="1.5740590299999999"/>
  </r>
  <r>
    <s v="Demetrius Jackson"/>
    <s v="jacksde01"/>
    <x v="2"/>
    <s v="RS"/>
    <x v="18"/>
    <n v="88"/>
    <n v="39"/>
    <n v="2.016593436"/>
    <n v="-0.80950204599999998"/>
    <n v="1.20709139"/>
    <n v="-3.4266388330000002"/>
    <n v="-3.6168367190000001"/>
    <n v="-7.0434755520000003"/>
    <n v="0.968219096"/>
    <n v="-1.452451119"/>
    <n v="-0.48423202300000001"/>
    <n v="4.4903467000000002E-2"/>
    <n v="4.4903467000000002E-2"/>
    <n v="0"/>
    <n v="-0.83533053400000001"/>
    <n v="-1.949267793"/>
    <n v="-2.7845983269999999"/>
    <n v="-0.40764529900000002"/>
  </r>
  <r>
    <s v="Frank Jackson"/>
    <s v="jacksfr01"/>
    <x v="2"/>
    <s v="RS"/>
    <x v="17"/>
    <n v="2616"/>
    <n v="1169"/>
    <n v="-1.5201122659999999"/>
    <n v="-2.8520109969999998"/>
    <n v="-4.3721232629999998"/>
    <n v="-3.0970040989999998"/>
    <n v="-1.689013087"/>
    <n v="-4.7860171859999996"/>
    <n v="-1.946423979"/>
    <n v="-2.7598103570000001"/>
    <n v="-4.7062343359999996"/>
    <n v="-1.1753325750000001"/>
    <n v="-1.1753325750000001"/>
    <n v="0"/>
    <n v="-1.8523902670000001"/>
    <n v="-3.0277280210000002"/>
    <n v="-4.8801182880000002"/>
    <n v="0.75013712600000004"/>
  </r>
  <r>
    <s v="Jaren Jackson Jr."/>
    <s v="jacksja02"/>
    <x v="2"/>
    <s v="RS"/>
    <x v="8"/>
    <n v="3045"/>
    <n v="1515"/>
    <n v="-1.5111657300000001"/>
    <n v="1.2396711220000001"/>
    <n v="-0.271494607"/>
    <n v="-2.346413756"/>
    <n v="3.7839567330000001"/>
    <n v="1.4375429770000001"/>
    <n v="-1.706874443"/>
    <n v="1.8014120330000001"/>
    <n v="9.4537589000000005E-2"/>
    <n v="2.1895146639999998"/>
    <n v="2.1895146639999998"/>
    <n v="0"/>
    <n v="-2.2530124960000002"/>
    <n v="2.0278778160000002"/>
    <n v="-0.22513468"/>
    <n v="-0.42547263600000002"/>
  </r>
  <r>
    <s v="Josh Jackson"/>
    <s v="jacksjo02"/>
    <x v="1"/>
    <s v="RS"/>
    <x v="6"/>
    <n v="4213"/>
    <n v="1959"/>
    <n v="-2.5836714710000002"/>
    <n v="-1.3358791640000001"/>
    <n v="-3.9195506340000001"/>
    <n v="-5.3718982579999999"/>
    <n v="-1.117712724"/>
    <n v="-6.4896109820000003"/>
    <n v="-3.2096171280000001"/>
    <n v="-1.312363366"/>
    <n v="-4.5219804940000001"/>
    <n v="-1.7938777850000001"/>
    <n v="-1.7938777850000001"/>
    <n v="0"/>
    <n v="-2.999566068"/>
    <n v="-1.30136981"/>
    <n v="-4.3009358789999999"/>
    <n v="1.277887768"/>
  </r>
  <r>
    <s v="Josh Jackson"/>
    <s v="jacksjo02"/>
    <x v="2"/>
    <s v="RS"/>
    <x v="6"/>
    <n v="4235"/>
    <n v="1988"/>
    <n v="-3.1916112430000001"/>
    <n v="0.679542015"/>
    <n v="-2.5120692280000001"/>
    <n v="-3.6263622020000001"/>
    <n v="-0.45244983900000002"/>
    <n v="-4.0788120409999999"/>
    <n v="-3.391344224"/>
    <n v="0.55335998799999997"/>
    <n v="-2.837984236"/>
    <n v="-9.0162592999999999E-2"/>
    <n v="-9.0162592999999999E-2"/>
    <n v="0"/>
    <n v="-3.4977838139999999"/>
    <n v="-9.4366531000000003E-2"/>
    <n v="-3.5921503449999999"/>
    <n v="1.053107679"/>
  </r>
  <r>
    <s v="Justin Jackson"/>
    <s v="jacksju01"/>
    <x v="1"/>
    <s v="RS"/>
    <x v="2"/>
    <n v="3057"/>
    <n v="1506"/>
    <n v="-2.4193863069999999"/>
    <n v="-1.72033452"/>
    <n v="-4.1397208259999996"/>
    <n v="-1.4201547050000001"/>
    <n v="-2.1389788999999999E-2"/>
    <n v="-1.4415444930000001"/>
    <n v="-2.2958969279999999"/>
    <n v="-1.4378129049999999"/>
    <n v="-3.7337098329999998"/>
    <n v="-0.75273784799999999"/>
    <n v="-0.75273784799999999"/>
    <n v="0"/>
    <n v="-2.5941310280000001"/>
    <n v="-2.2756564190000002"/>
    <n v="-4.8697874470000002"/>
    <n v="-0.40771029600000003"/>
  </r>
  <r>
    <s v="Justin Jackson"/>
    <s v="jacksju01"/>
    <x v="2"/>
    <s v="RS"/>
    <x v="2"/>
    <n v="2366"/>
    <n v="1083"/>
    <n v="-1.2521830700000001"/>
    <n v="-1.320547857"/>
    <n v="-2.5727309269999998"/>
    <n v="-1.14246077"/>
    <n v="0.63961735799999997"/>
    <n v="-0.50284341200000005"/>
    <n v="-1.3040242710000001"/>
    <n v="-0.97628002400000002"/>
    <n v="-2.2803042950000001"/>
    <n v="0.25810687300000001"/>
    <n v="0.25810687300000001"/>
    <n v="0"/>
    <n v="-1.299617542"/>
    <n v="-1.305154742"/>
    <n v="-2.604772284"/>
    <n v="-0.55835781200000001"/>
  </r>
  <r>
    <s v="Justin Jackson"/>
    <s v="jacksju01"/>
    <x v="2"/>
    <s v="RS"/>
    <x v="4"/>
    <n v="1114"/>
    <n v="531"/>
    <n v="0.30437561099999999"/>
    <n v="-1.2565204400000001"/>
    <n v="-0.95214482899999997"/>
    <n v="1.0365089700000001"/>
    <n v="0.40599971899999998"/>
    <n v="1.4425086890000001"/>
    <n v="0.48474250600000002"/>
    <n v="-0.97975094299999999"/>
    <n v="-0.49500843700000002"/>
    <n v="0.60847331299999996"/>
    <n v="0.60847331299999996"/>
    <n v="0"/>
    <n v="-3.7785597999999997E-2"/>
    <n v="-1.4901063130000001"/>
    <n v="-1.527891911"/>
    <n v="-0.407116333"/>
  </r>
  <r>
    <s v="Pierre Jackson"/>
    <s v="jackspi01"/>
    <x v="0"/>
    <s v="RS"/>
    <x v="4"/>
    <n v="172"/>
    <n v="84"/>
    <n v="6.3917362000000005E-2"/>
    <n v="1.6184628839999999"/>
    <n v="1.6823802459999999"/>
    <n v="6.4672962749999998"/>
    <n v="12.96002446"/>
    <n v="19.427320730000002"/>
    <n v="1.441909186"/>
    <n v="4.0646068519999998"/>
    <n v="5.5065160390000001"/>
    <n v="0.35119523000000002"/>
    <n v="0.35119523000000002"/>
    <n v="0"/>
    <n v="-0.66348007099999995"/>
    <n v="1.692313484"/>
    <n v="1.0288334139999999"/>
    <n v="-0.73533935699999997"/>
  </r>
  <r>
    <s v="Reggie Jackson"/>
    <s v="jacksre01"/>
    <x v="3"/>
    <s v="PO"/>
    <x v="0"/>
    <n v="1048"/>
    <n v="531"/>
    <n v="0.13989684399999999"/>
    <n v="0.25259203200000002"/>
    <n v="0.39248887599999999"/>
    <n v="-3.1771923559999999"/>
    <n v="2.6936236230000001"/>
    <n v="-0.48356873299999997"/>
    <n v="-0.56980366000000005"/>
    <n v="0.74977476300000001"/>
    <n v="0.17997110299999999"/>
    <n v="0.81450241199999995"/>
    <n v="0"/>
    <n v="0.81450241199999995"/>
    <n v="-0.99081699400000001"/>
    <n v="0.94683982600000005"/>
    <n v="-4.3977167999999997E-2"/>
    <n v="-0.47240726199999999"/>
  </r>
  <r>
    <s v="Reggie Jackson"/>
    <s v="jacksre01"/>
    <x v="3"/>
    <s v="RS"/>
    <x v="0"/>
    <n v="4586"/>
    <n v="2277"/>
    <n v="0.85100595599999995"/>
    <n v="-5.6844619999999998E-2"/>
    <n v="0.79416133600000005"/>
    <n v="1.0729183289999999"/>
    <n v="2.3743288630000001"/>
    <n v="3.4472471919999998"/>
    <n v="0.89664815399999998"/>
    <n v="0.40538875099999999"/>
    <n v="1.302036905"/>
    <n v="4.6668513899999997"/>
    <n v="4.6668513899999997"/>
    <n v="0"/>
    <n v="0.84954181799999995"/>
    <n v="0.89358875299999996"/>
    <n v="1.743130571"/>
    <n v="-0.82526670899999999"/>
  </r>
  <r>
    <s v="Reggie Jackson"/>
    <s v="jacksre01"/>
    <x v="4"/>
    <s v="RS"/>
    <x v="27"/>
    <n v="1699"/>
    <n v="870"/>
    <n v="3.6921458650000001"/>
    <n v="-0.79316087700000004"/>
    <n v="2.898984988"/>
    <n v="3.8840141020000001"/>
    <n v="0.84019056199999997"/>
    <n v="4.7242046640000002"/>
    <n v="3.99628396"/>
    <n v="-0.47896329599999998"/>
    <n v="3.5173206640000001"/>
    <n v="2.77026416"/>
    <n v="2.77026416"/>
    <n v="0"/>
    <n v="3.585601289"/>
    <n v="-1.004792957"/>
    <n v="2.5808083329999998"/>
    <n v="-0.40112139800000002"/>
  </r>
  <r>
    <s v="Reggie Jackson"/>
    <s v="jacksre01"/>
    <x v="4"/>
    <s v="RS"/>
    <x v="0"/>
    <n v="2773"/>
    <n v="1398"/>
    <n v="0.97653438800000003"/>
    <n v="-1.1177748300000001"/>
    <n v="-0.14124044199999999"/>
    <n v="-8.0310708999999994E-2"/>
    <n v="0.17234168899999999"/>
    <n v="9.2030979999999998E-2"/>
    <n v="0.79174435200000004"/>
    <n v="-0.92384761900000001"/>
    <n v="-0.132103266"/>
    <n v="1.847718269"/>
    <n v="1.847718269"/>
    <n v="0"/>
    <n v="0.29402303600000002"/>
    <n v="-0.76022613000000006"/>
    <n v="-0.46620309300000001"/>
    <n v="-1.00256273"/>
  </r>
  <r>
    <s v="Reggie Jackson"/>
    <s v="jacksre01"/>
    <x v="5"/>
    <s v="PO"/>
    <x v="27"/>
    <n v="266"/>
    <n v="147"/>
    <n v="3.500691196"/>
    <n v="-3.9836297279999999"/>
    <n v="-0.48293853199999998"/>
    <n v="1.4231164009999999"/>
    <n v="8.9225109289999995"/>
    <n v="10.345627329999999"/>
    <n v="3.1942179039999998"/>
    <n v="-1.4058040249999999"/>
    <n v="1.7884138789999999"/>
    <n v="0.34346516300000002"/>
    <n v="0"/>
    <n v="0.34346516300000002"/>
    <n v="2.3566317410000002"/>
    <n v="1.379614146"/>
    <n v="3.7362458869999999"/>
    <n v="-2.0554890229999998"/>
  </r>
  <r>
    <s v="Reggie Jackson"/>
    <s v="jacksre01"/>
    <x v="5"/>
    <s v="RS"/>
    <x v="27"/>
    <n v="4890"/>
    <n v="2424"/>
    <n v="3.0934730579999998"/>
    <n v="-1.6373718349999999"/>
    <n v="1.4561012229999999"/>
    <n v="2.5872754759999999"/>
    <n v="-1.24969124"/>
    <n v="1.3375842360000001"/>
    <n v="3.1733483580000001"/>
    <n v="-1.6589969870000001"/>
    <n v="1.5143513710000001"/>
    <n v="5.2761580649999997"/>
    <n v="5.2761580649999997"/>
    <n v="0"/>
    <n v="2.8134139440000001"/>
    <n v="-1.1361942389999999"/>
    <n v="1.6772197049999999"/>
    <n v="4.3149346999999998E-2"/>
  </r>
  <r>
    <s v="Reggie Jackson"/>
    <s v="jacksre01"/>
    <x v="0"/>
    <s v="RS"/>
    <x v="27"/>
    <n v="2853"/>
    <n v="1424"/>
    <n v="0.42830791200000001"/>
    <n v="-1.510480949"/>
    <n v="-1.082173037"/>
    <n v="-1.685775824"/>
    <n v="-3.8959252950000001"/>
    <n v="-5.5817011189999999"/>
    <n v="5.0728681999999997E-2"/>
    <n v="-2.11168756"/>
    <n v="-2.060958877"/>
    <n v="0.50028618199999997"/>
    <n v="0.50028618199999997"/>
    <n v="0"/>
    <n v="0.18302396000000001"/>
    <n v="-1.294460795"/>
    <n v="-1.111436834"/>
    <n v="-6.2561352000000001E-2"/>
  </r>
  <r>
    <s v="Reggie Jackson"/>
    <s v="jacksre01"/>
    <x v="1"/>
    <s v="RS"/>
    <x v="27"/>
    <n v="2423"/>
    <n v="1201"/>
    <n v="1.444293797"/>
    <n v="-0.76382946299999999"/>
    <n v="0.68046433399999995"/>
    <n v="1.2441053129999999"/>
    <n v="6.2502130000000003E-2"/>
    <n v="1.3066074430000001"/>
    <n v="1.5124997410000001"/>
    <n v="-0.65641076399999998"/>
    <n v="0.85608897699999997"/>
    <n v="2.186055348"/>
    <n v="2.186055348"/>
    <n v="0"/>
    <n v="0.96115730899999996"/>
    <n v="-0.83877759699999999"/>
    <n v="0.122379712"/>
    <n v="-1.058408762"/>
  </r>
  <r>
    <s v="Reggie Jackson"/>
    <s v="jacksre01"/>
    <x v="2"/>
    <s v="PO"/>
    <x v="27"/>
    <n v="231"/>
    <n v="108"/>
    <n v="7.8272731210000002"/>
    <n v="-5.3018184130000003"/>
    <n v="2.5254547089999999"/>
    <n v="14.670074700000001"/>
    <n v="-11.51051711"/>
    <n v="3.159557591"/>
    <n v="9.9365436739999993"/>
    <n v="-6.8030273990000003"/>
    <n v="3.1335162749999999"/>
    <n v="0.33384440799999998"/>
    <n v="0"/>
    <n v="0.33384440799999998"/>
    <n v="11.43741574"/>
    <n v="-6.7120144389999998"/>
    <n v="4.7254013009999998"/>
    <n v="-0.15267376199999999"/>
  </r>
  <r>
    <s v="Reggie Jackson"/>
    <s v="jacksre01"/>
    <x v="2"/>
    <s v="RS"/>
    <x v="27"/>
    <n v="4710"/>
    <n v="2289"/>
    <n v="1.278474696"/>
    <n v="-2.5735623439999999"/>
    <n v="-1.2950876490000001"/>
    <n v="0.67437459899999996"/>
    <n v="2.6952265999999999E-2"/>
    <n v="0.70132686499999997"/>
    <n v="1.25665249"/>
    <n v="-2.1900041699999999"/>
    <n v="-0.93335168000000002"/>
    <n v="2.1070685560000002"/>
    <n v="2.1070685560000002"/>
    <n v="0"/>
    <n v="0.91412974599999997"/>
    <n v="-1.7051136769999999"/>
    <n v="-0.79098393199999995"/>
    <n v="-0.69654329400000004"/>
  </r>
  <r>
    <s v="Stephen Jackson"/>
    <s v="jacksst02"/>
    <x v="3"/>
    <s v="RS"/>
    <x v="19"/>
    <n v="219"/>
    <n v="107"/>
    <n v="-6.5834006179999998"/>
    <n v="5.3073816999999996"/>
    <n v="-1.2760189179999999"/>
    <n v="-4.0293037810000003"/>
    <n v="5.8331056940000003"/>
    <n v="1.803801913"/>
    <n v="-6.4942469999999997"/>
    <n v="5.7307453190000004"/>
    <n v="-0.76350168100000004"/>
    <n v="0.109645436"/>
    <n v="0.109645436"/>
    <n v="0"/>
    <n v="-4.559688671"/>
    <n v="4.5544568209999996"/>
    <n v="-5.2318499999999997E-3"/>
    <n v="1.061086075"/>
  </r>
  <r>
    <s v="Bernard James"/>
    <s v="jamesbe01"/>
    <x v="3"/>
    <s v="PO"/>
    <x v="4"/>
    <n v="14"/>
    <n v="8"/>
    <n v="1.0364913410000001"/>
    <n v="14.68966086"/>
    <n v="15.7261522"/>
    <n v="17.594975959999999"/>
    <n v="17.30707782"/>
    <n v="34.902053780000003"/>
    <n v="4.3170730549999998"/>
    <n v="16.128391019999999"/>
    <n v="20.445464080000001"/>
    <n v="9.5777904999999997E-2"/>
    <n v="0"/>
    <n v="9.5777904999999997E-2"/>
    <n v="3.3919688880000001"/>
    <n v="12.40568367"/>
    <n v="15.79765256"/>
    <n v="-1.7732799020000001"/>
  </r>
  <r>
    <s v="Bernard James"/>
    <s v="jamesbe01"/>
    <x v="3"/>
    <s v="RS"/>
    <x v="4"/>
    <n v="309"/>
    <n v="146"/>
    <n v="-5.0065520039999996"/>
    <n v="-5.7604810009999996"/>
    <n v="-10.76703301"/>
    <n v="-4.7911612640000003"/>
    <n v="2.3982722879999998"/>
    <n v="-2.3928889760000001"/>
    <n v="-5.264023817"/>
    <n v="-4.3883801550000001"/>
    <n v="-9.6524039720000001"/>
    <n v="-0.51720347600000005"/>
    <n v="-0.51720347600000005"/>
    <n v="0"/>
    <n v="-5.612075302"/>
    <n v="-4.8782939650000001"/>
    <n v="-10.49036927"/>
    <n v="0.56877348000000005"/>
  </r>
  <r>
    <s v="Bernard James"/>
    <s v="jamesbe01"/>
    <x v="4"/>
    <s v="PO"/>
    <x v="4"/>
    <n v="4"/>
    <n v="2"/>
    <n v="-2.7796796650000002"/>
    <n v="2.0762348460000002"/>
    <n v="-0.703444819"/>
    <n v="-2.1956281249999998"/>
    <n v="56.888131960000003"/>
    <n v="54.69250383"/>
    <n v="-2.7717442050000001"/>
    <n v="13.88622689"/>
    <n v="11.114482690000001"/>
    <n v="1.4142037999999999E-2"/>
    <n v="0"/>
    <n v="1.4142037999999999E-2"/>
    <n v="-4.7920923670000004"/>
    <n v="3.1038071340000002"/>
    <n v="-1.688285233"/>
    <n v="-2.9689570000000001"/>
  </r>
  <r>
    <s v="Bernard James"/>
    <s v="jamesbe01"/>
    <x v="4"/>
    <s v="RS"/>
    <x v="4"/>
    <n v="322"/>
    <n v="158"/>
    <n v="0.13367099299999999"/>
    <n v="5.0287514519999998"/>
    <n v="5.1624224449999998"/>
    <n v="-3.2315915390000001"/>
    <n v="2.5056307090000001"/>
    <n v="-0.72596083"/>
    <n v="-0.553784312"/>
    <n v="4.8200040609999997"/>
    <n v="4.2662197490000002"/>
    <n v="0.56335020099999999"/>
    <n v="0.56335020099999999"/>
    <n v="0"/>
    <n v="-1.316413829"/>
    <n v="1.560331454"/>
    <n v="0.243917625"/>
    <n v="-0.37953342499999998"/>
  </r>
  <r>
    <s v="Damion James"/>
    <s v="jamesda01"/>
    <x v="3"/>
    <s v="RS"/>
    <x v="20"/>
    <n v="101"/>
    <n v="50"/>
    <n v="-4.2587702629999997"/>
    <n v="-0.57218199700000005"/>
    <n v="-4.8309522600000001"/>
    <n v="0.33525844500000002"/>
    <n v="4.3211329449999996"/>
    <n v="4.6563913899999996"/>
    <n v="-3.5057752340000001"/>
    <n v="0.38795940699999998"/>
    <n v="-3.1178158260000002"/>
    <n v="-9.3408209999999992E-3"/>
    <n v="-9.3408209999999992E-3"/>
    <n v="0"/>
    <n v="-3.7900966340000002"/>
    <n v="0.92844477599999997"/>
    <n v="-2.8616518580000001"/>
    <n v="-0.43097479700000002"/>
  </r>
  <r>
    <s v="LeBron James"/>
    <s v="jamesle01"/>
    <x v="3"/>
    <s v="PO"/>
    <x v="9"/>
    <n v="1396"/>
    <n v="763"/>
    <n v="7.6669073509999999"/>
    <n v="-0.85343143200000005"/>
    <n v="6.813475919"/>
    <n v="2.1689482450000002"/>
    <n v="7.2446871210000001"/>
    <n v="9.4136353659999994"/>
    <n v="6.8899235699999997"/>
    <n v="0.82354812799999999"/>
    <n v="7.7134716980000002"/>
    <n v="4.210398659"/>
    <n v="0"/>
    <n v="4.210398659"/>
    <n v="7.5755970829999999"/>
    <n v="0.68274698199999995"/>
    <n v="8.2583440649999993"/>
    <n v="0.20794931"/>
  </r>
  <r>
    <s v="LeBron James"/>
    <s v="jamesle01"/>
    <x v="3"/>
    <s v="RS"/>
    <x v="9"/>
    <n v="5625"/>
    <n v="2902"/>
    <n v="5.641812721"/>
    <n v="-1.2905678"/>
    <n v="4.3512449210000002"/>
    <n v="5.5626238480000003"/>
    <n v="-0.88938159999999999"/>
    <n v="4.6732422480000002"/>
    <n v="5.838391895"/>
    <n v="-1.285499707"/>
    <n v="4.5528921880000004"/>
    <n v="10.890705130000001"/>
    <n v="10.890705130000001"/>
    <n v="0"/>
    <n v="6.5264039819999997"/>
    <n v="-1.438474748"/>
    <n v="5.0879292339999997"/>
    <n v="0.69226250600000006"/>
  </r>
  <r>
    <s v="LeBron James"/>
    <s v="jamesle01"/>
    <x v="4"/>
    <s v="PO"/>
    <x v="10"/>
    <n v="1609"/>
    <n v="844"/>
    <n v="3.2985813340000001"/>
    <n v="1.0904098550000001"/>
    <n v="4.3889911880000003"/>
    <n v="3.8595227190000001"/>
    <n v="0.75784699200000005"/>
    <n v="4.6173697100000002"/>
    <n v="3.607665742"/>
    <n v="1.050525575"/>
    <n v="4.658191317"/>
    <n v="3.2274794039999999"/>
    <n v="0"/>
    <n v="3.2274794039999999"/>
    <n v="6.0003870700000004"/>
    <n v="0.84443735499999995"/>
    <n v="6.8448244249999997"/>
    <n v="-1.835769448"/>
  </r>
  <r>
    <s v="LeBron James"/>
    <s v="jamesle01"/>
    <x v="4"/>
    <s v="RS"/>
    <x v="10"/>
    <n v="4885"/>
    <n v="2493"/>
    <n v="4.6644496780000004"/>
    <n v="-0.57141819000000005"/>
    <n v="4.0930314870000002"/>
    <n v="6.5417600130000002"/>
    <n v="1.704196523"/>
    <n v="8.2459565359999996"/>
    <n v="5.2514821820000002"/>
    <n v="-0.124572533"/>
    <n v="5.1269096489999999"/>
    <n v="10.08546782"/>
    <n v="10.08546782"/>
    <n v="0"/>
    <n v="5.9950926669999998"/>
    <n v="-0.89140148399999997"/>
    <n v="5.1036911839999997"/>
    <n v="0.637466003"/>
  </r>
  <r>
    <s v="LeBron James"/>
    <s v="jamesle01"/>
    <x v="5"/>
    <s v="PO"/>
    <x v="10"/>
    <n v="1563"/>
    <n v="822"/>
    <n v="5.462839701"/>
    <n v="3.653486988"/>
    <n v="9.1163266889999992"/>
    <n v="4.6310357370000004"/>
    <n v="9.5731867289999997"/>
    <n v="14.204222469999999"/>
    <n v="5.4717135819999996"/>
    <n v="5.0832067929999996"/>
    <n v="10.55492037"/>
    <n v="5.6872811130000001"/>
    <n v="0"/>
    <n v="5.6872811130000001"/>
    <n v="7.2350163680000001"/>
    <n v="4.9197739479999996"/>
    <n v="12.15479032"/>
    <n v="-1.11681119"/>
  </r>
  <r>
    <s v="LeBron James"/>
    <s v="jamesle01"/>
    <x v="5"/>
    <s v="RS"/>
    <x v="10"/>
    <n v="5340"/>
    <n v="2709"/>
    <n v="5.0853508290000002"/>
    <n v="0.81528200200000001"/>
    <n v="5.9006328310000002"/>
    <n v="9.032315058"/>
    <n v="3.2325310709999999"/>
    <n v="12.26484613"/>
    <n v="6.090796578"/>
    <n v="1.362443471"/>
    <n v="7.4532400489999997"/>
    <n v="14.18284805"/>
    <n v="14.18284805"/>
    <n v="0"/>
    <n v="6.6117527120000004"/>
    <n v="0.58042852899999997"/>
    <n v="7.1921812420000002"/>
    <n v="0.558626501"/>
  </r>
  <r>
    <s v="LeBron James"/>
    <s v="jamesle01"/>
    <x v="0"/>
    <s v="PO"/>
    <x v="10"/>
    <n v="1495"/>
    <n v="744"/>
    <n v="7.375553858"/>
    <n v="2.0724179810000001"/>
    <n v="9.4479718399999992"/>
    <n v="16.115710440000001"/>
    <n v="5.2176018309999996"/>
    <n v="21.33331227"/>
    <n v="9.4524084599999991"/>
    <n v="2.8295221239999999"/>
    <n v="12.281930579999999"/>
    <n v="5.7887864609999999"/>
    <n v="0"/>
    <n v="5.7887864609999999"/>
    <n v="9.9919001509999994"/>
    <n v="3.4313836430000002"/>
    <n v="13.423283789999999"/>
    <n v="-1.5774020609999999"/>
  </r>
  <r>
    <s v="LeBron James"/>
    <s v="jamesle01"/>
    <x v="0"/>
    <s v="RS"/>
    <x v="10"/>
    <n v="5646"/>
    <n v="2794"/>
    <n v="4.940585972"/>
    <n v="0.173304083"/>
    <n v="5.1138900539999996"/>
    <n v="10.261944160000001"/>
    <n v="1.209238848"/>
    <n v="11.471183"/>
    <n v="6.2253956219999997"/>
    <n v="0.40131704099999999"/>
    <n v="6.6267126630000002"/>
    <n v="13.4209829"/>
    <n v="13.4209829"/>
    <n v="0"/>
    <n v="6.9325002309999997"/>
    <n v="-0.123855858"/>
    <n v="6.8086443729999999"/>
    <n v="0.399879861"/>
  </r>
  <r>
    <s v="LeBron James"/>
    <s v="jamesle01"/>
    <x v="1"/>
    <s v="PO"/>
    <x v="10"/>
    <n v="1777"/>
    <n v="922"/>
    <n v="7.9808719610000001"/>
    <n v="-0.372473047"/>
    <n v="7.6083989140000003"/>
    <n v="11.297083089999999"/>
    <n v="-6.0202665919999996"/>
    <n v="5.2768164979999996"/>
    <n v="9.1798213119999996"/>
    <n v="-1.5565275700000001"/>
    <n v="7.6232937420000004"/>
    <n v="5.0024654960000001"/>
    <n v="0"/>
    <n v="5.0024654960000001"/>
    <n v="9.5932185620000006"/>
    <n v="-1.9066946730000001"/>
    <n v="7.6865238890000001"/>
    <n v="-0.58540320300000004"/>
  </r>
  <r>
    <s v="LeBron James"/>
    <s v="jamesle01"/>
    <x v="1"/>
    <s v="RS"/>
    <x v="10"/>
    <n v="6249"/>
    <n v="3026"/>
    <n v="6.1828763560000004"/>
    <n v="-0.86039322299999998"/>
    <n v="5.3224831320000003"/>
    <n v="8.5026241890000005"/>
    <n v="-4.915580405"/>
    <n v="3.587043784"/>
    <n v="6.9710552190000001"/>
    <n v="-1.731308676"/>
    <n v="5.2397465429999999"/>
    <n v="12.40925444"/>
    <n v="12.40925444"/>
    <n v="0"/>
    <n v="6.7148089100000004"/>
    <n v="-2.018766737"/>
    <n v="4.6960421730000004"/>
    <n v="0.59640279299999999"/>
  </r>
  <r>
    <s v="LeBron James"/>
    <s v="jamesle01"/>
    <x v="2"/>
    <s v="RS"/>
    <x v="29"/>
    <n v="4202"/>
    <n v="1937"/>
    <n v="5.5420038539999998"/>
    <n v="-0.18120182500000001"/>
    <n v="5.3608020290000002"/>
    <n v="3.1318561850000002"/>
    <n v="1.541907653"/>
    <n v="4.6737638380000002"/>
    <n v="5.4132701870000002"/>
    <n v="0.16474530400000001"/>
    <n v="5.5780154900000003"/>
    <n v="8.2974310019999997"/>
    <n v="8.2974310019999997"/>
    <n v="0"/>
    <n v="4.4089125449999997"/>
    <n v="-0.104033404"/>
    <n v="4.3048791409999998"/>
    <n v="0.83222624199999995"/>
  </r>
  <r>
    <s v="Mike L. James"/>
    <s v="jamesmi01"/>
    <x v="3"/>
    <s v="RS"/>
    <x v="21"/>
    <n v="137"/>
    <n v="77"/>
    <n v="-5.5189481689999997"/>
    <n v="7.5412427700000002"/>
    <n v="2.022294601"/>
    <n v="1.007904594"/>
    <n v="-7.7813045509999998"/>
    <n v="-6.7733999569999996"/>
    <n v="-4.43312975"/>
    <n v="4.7573793210000002"/>
    <n v="0.32424957100000001"/>
    <n v="0.119045047"/>
    <n v="0.119045047"/>
    <n v="0"/>
    <n v="-4.5560044939999997"/>
    <n v="3.5028287379999998"/>
    <n v="-1.0531757559999999"/>
    <n v="-1.37239442"/>
  </r>
  <r>
    <s v="Mike James"/>
    <s v="jamesmi02"/>
    <x v="1"/>
    <s v="RS"/>
    <x v="17"/>
    <n v="42"/>
    <n v="18"/>
    <n v="-5.0506215760000002"/>
    <n v="-12.99014637"/>
    <n v="-18.040767939999999"/>
    <n v="-0.60889181000000003"/>
    <n v="-17.555727319999999"/>
    <n v="-18.164619129999998"/>
    <n v="-4.427638"/>
    <n v="-14.72963725"/>
    <n v="-19.157275250000001"/>
    <n v="-0.15004624799999999"/>
    <n v="-0.15004624799999999"/>
    <n v="0"/>
    <n v="-4.9101102939999999"/>
    <n v="-10.32957189"/>
    <n v="-15.239682180000001"/>
    <n v="-0.41580695499999998"/>
  </r>
  <r>
    <s v="Mike James"/>
    <s v="jamesmi02"/>
    <x v="1"/>
    <s v="RS"/>
    <x v="6"/>
    <n v="1473"/>
    <n v="669"/>
    <n v="-0.56044568299999997"/>
    <n v="0.56208192099999998"/>
    <n v="1.636237E-3"/>
    <n v="8.234267E-3"/>
    <n v="2.7416949669999999"/>
    <n v="2.7499292340000001"/>
    <n v="-0.37079317499999997"/>
    <n v="1.1125171220000001"/>
    <n v="0.74172394699999999"/>
    <n v="1.1918697220000001"/>
    <n v="1.1918697220000001"/>
    <n v="0"/>
    <n v="-0.873330834"/>
    <n v="-0.142367836"/>
    <n v="-1.0156986699999999"/>
    <n v="5.0967620000000003E-3"/>
  </r>
  <r>
    <s v="Antawn Jamison"/>
    <s v="jamisan01"/>
    <x v="3"/>
    <s v="RS"/>
    <x v="19"/>
    <n v="510"/>
    <n v="248"/>
    <n v="-5.172049897"/>
    <n v="-0.26700970299999999"/>
    <n v="-5.4390596000000002"/>
    <n v="-4.669535131"/>
    <n v="7.7892156530000003"/>
    <n v="3.1196805219999999"/>
    <n v="-5.4737020129999996"/>
    <n v="1.3549457760000001"/>
    <n v="-4.1187562370000004"/>
    <n v="-0.173951409"/>
    <n v="-0.173951409"/>
    <n v="0"/>
    <n v="-2.2655052219999998"/>
    <n v="1.0397572610000001"/>
    <n v="-1.2257479609999999"/>
    <n v="0.42269130999999999"/>
  </r>
  <r>
    <s v="Al Jefferson"/>
    <s v="jeffeal01"/>
    <x v="3"/>
    <s v="PO"/>
    <x v="12"/>
    <n v="201"/>
    <n v="106"/>
    <n v="-2.4509597040000002"/>
    <n v="4.5514990280000003"/>
    <n v="2.100539323"/>
    <n v="-2.9679096789999999"/>
    <n v="-2.9312715150000002"/>
    <n v="-5.8991811939999996"/>
    <n v="-2.6250302190000001"/>
    <n v="3.2703300390000001"/>
    <n v="0.64529981999999997"/>
    <n v="0.18814979500000001"/>
    <n v="0"/>
    <n v="0.18814979500000001"/>
    <n v="-3.864306252"/>
    <n v="3.843515843"/>
    <n v="-2.0790409999999999E-2"/>
    <n v="-0.60301644499999996"/>
  </r>
  <r>
    <s v="Al Jefferson"/>
    <s v="jeffeal01"/>
    <x v="3"/>
    <s v="RS"/>
    <x v="12"/>
    <n v="4967"/>
    <n v="2553"/>
    <n v="-0.942354044"/>
    <n v="2.3110676630000002"/>
    <n v="1.3687136200000001"/>
    <n v="1.0417112630000001"/>
    <n v="-0.59571607599999998"/>
    <n v="0.44599518700000002"/>
    <n v="-0.54609813500000004"/>
    <n v="1.8245687639999999"/>
    <n v="1.2784706290000001"/>
    <n v="5.2026598570000004"/>
    <n v="5.2026598570000004"/>
    <n v="0"/>
    <n v="-1.203177986"/>
    <n v="2.0200702719999999"/>
    <n v="0.81689228700000005"/>
    <n v="-0.81500429600000002"/>
  </r>
  <r>
    <s v="Al Jefferson"/>
    <s v="jeffeal01"/>
    <x v="4"/>
    <s v="RS"/>
    <x v="12"/>
    <n v="3892"/>
    <n v="1992"/>
    <n v="-2.848480302"/>
    <n v="0.79989301000000002"/>
    <n v="-2.0485872920000001"/>
    <n v="2.6514928E-2"/>
    <n v="-1.988727234"/>
    <n v="-1.9622123060000001"/>
    <n v="-2.3276509289999998"/>
    <n v="0.25443689000000003"/>
    <n v="-2.0732140389999998"/>
    <n v="0.680319016"/>
    <n v="0.680319016"/>
    <n v="0"/>
    <n v="-2.465594496"/>
    <n v="1.315804234"/>
    <n v="-1.1497902609999999"/>
    <n v="-1.047155101"/>
  </r>
  <r>
    <s v="Al Jefferson"/>
    <s v="jeffeal01"/>
    <x v="5"/>
    <s v="PO"/>
    <x v="12"/>
    <n v="308"/>
    <n v="168"/>
    <n v="-1.3660996540000001"/>
    <n v="-3.8047645220000001"/>
    <n v="-5.1708641750000002"/>
    <n v="-0.937739973"/>
    <n v="-14.00807629"/>
    <n v="-14.945816260000001"/>
    <n v="-1.3772368340000001"/>
    <n v="-6.1122384199999997"/>
    <n v="-7.4894752550000003"/>
    <n v="-0.405860528"/>
    <n v="0"/>
    <n v="-0.405860528"/>
    <n v="-3.0462080060000001"/>
    <n v="-6.9318745809999998"/>
    <n v="-9.9780825869999994"/>
    <n v="-2.977293333"/>
  </r>
  <r>
    <s v="Al Jefferson"/>
    <s v="jeffeal01"/>
    <x v="5"/>
    <s v="RS"/>
    <x v="12"/>
    <n v="2221"/>
    <n v="1096"/>
    <n v="-2.3899451489999999"/>
    <n v="-0.88997475599999998"/>
    <n v="-3.2799199049999999"/>
    <n v="-1.4295090770000001"/>
    <n v="1.2635073219999999"/>
    <n v="-0.166001755"/>
    <n v="-2.3643342569999999"/>
    <n v="-0.519116413"/>
    <n v="-2.8834506700000002"/>
    <n v="-7.4142233000000002E-2"/>
    <n v="-7.4142233000000002E-2"/>
    <n v="0"/>
    <n v="-2.5288532589999999"/>
    <n v="8.0134624000000002E-2"/>
    <n v="-2.4487186350000001"/>
    <n v="-0.62929471599999998"/>
  </r>
  <r>
    <s v="Al Jefferson"/>
    <s v="jeffeal01"/>
    <x v="0"/>
    <s v="RS"/>
    <x v="24"/>
    <n v="1885"/>
    <n v="931"/>
    <n v="-1.0130740920000001"/>
    <n v="-1.316178571"/>
    <n v="-2.3292526630000001"/>
    <n v="-2.5717955899999998"/>
    <n v="-1.4618634800000001"/>
    <n v="-4.0336590699999997"/>
    <n v="-1.396568209"/>
    <n v="-1.436593945"/>
    <n v="-2.8331621550000001"/>
    <n v="-3.8995596E-2"/>
    <n v="-3.8995596E-2"/>
    <n v="0"/>
    <n v="-1.9936404050000001"/>
    <n v="-1.9231540760000001"/>
    <n v="-3.9167944810000002"/>
    <n v="-1.256778902"/>
  </r>
  <r>
    <s v="Al Jefferson"/>
    <s v="jeffeal01"/>
    <x v="1"/>
    <s v="RS"/>
    <x v="24"/>
    <n v="989"/>
    <n v="484"/>
    <n v="-0.93775803400000002"/>
    <n v="-1.9069211020000001"/>
    <n v="-2.8446791359999999"/>
    <n v="-0.62693020399999999"/>
    <n v="-1.7102280299999999"/>
    <n v="-2.3371582329999998"/>
    <n v="-0.94637581699999995"/>
    <n v="-1.985709626"/>
    <n v="-2.9320854430000001"/>
    <n v="-4.4684907000000003E-2"/>
    <n v="-4.4684907000000003E-2"/>
    <n v="0"/>
    <n v="-0.61694996700000004"/>
    <n v="-1.5077881989999999"/>
    <n v="-2.1247381660000002"/>
    <n v="-0.61483091999999995"/>
  </r>
  <r>
    <s v="Amile Jefferson"/>
    <s v="jeffeam01"/>
    <x v="2"/>
    <s v="RS"/>
    <x v="14"/>
    <n v="147"/>
    <n v="68"/>
    <n v="0.51275037499999998"/>
    <n v="-1.899863034"/>
    <n v="-1.3871126600000001"/>
    <n v="10.235327590000001"/>
    <n v="-3.6455958069999999"/>
    <n v="6.5897317859999998"/>
    <n v="2.574062477"/>
    <n v="-2.4617227869999998"/>
    <n v="0.11233969000000001"/>
    <n v="9.8949322000000006E-2"/>
    <n v="9.8949322000000006E-2"/>
    <n v="0"/>
    <n v="0.65886960500000002"/>
    <n v="-1.7276836229999999"/>
    <n v="-1.068814017"/>
    <n v="-0.364886033"/>
  </r>
  <r>
    <s v="Cory Jefferson"/>
    <s v="jeffeco01"/>
    <x v="4"/>
    <s v="RS"/>
    <x v="5"/>
    <n v="1081"/>
    <n v="531"/>
    <n v="-1.2302805189999999"/>
    <n v="0.31230755500000001"/>
    <n v="-0.91797296399999995"/>
    <n v="0.67281798800000003"/>
    <n v="7.1944761919999998"/>
    <n v="7.86729418"/>
    <n v="-0.86767512400000002"/>
    <n v="1.823489052"/>
    <n v="0.95581392799999998"/>
    <n v="1.0059616440000001"/>
    <n v="1.0059616440000001"/>
    <n v="0"/>
    <n v="-0.67417763399999997"/>
    <n v="-0.80268131399999998"/>
    <n v="-1.476858947"/>
    <n v="0.19070842399999999"/>
  </r>
  <r>
    <s v="Cory Jefferson"/>
    <s v="jeffeco01"/>
    <x v="5"/>
    <s v="RS"/>
    <x v="6"/>
    <n v="104"/>
    <n v="50"/>
    <n v="-1.5779814320000001"/>
    <n v="2.4439125430000002"/>
    <n v="0.86593111099999998"/>
    <n v="0.218489508"/>
    <n v="-1.601690265"/>
    <n v="-1.383200757"/>
    <n v="-1.2191293329999999"/>
    <n v="1.794298919"/>
    <n v="0.57516958500000004"/>
    <n v="8.3948299000000004E-2"/>
    <n v="8.3948299000000004E-2"/>
    <n v="0"/>
    <n v="-0.75572221100000003"/>
    <n v="0.76122975400000004"/>
    <n v="5.5075430000000002E-3"/>
    <n v="-1.0099533940000001"/>
  </r>
  <r>
    <s v="Othyus Jeffers"/>
    <s v="jeffeot01"/>
    <x v="3"/>
    <s v="RS"/>
    <x v="20"/>
    <n v="64"/>
    <n v="34"/>
    <n v="1.2281623699999999"/>
    <n v="-1.1947773900000001"/>
    <n v="3.3384980000000002E-2"/>
    <n v="12.079440030000001"/>
    <n v="6.7194245710000002"/>
    <n v="18.798864600000002"/>
    <n v="3.598266331"/>
    <n v="0.30323936400000001"/>
    <n v="3.901505695"/>
    <n v="0.11351618199999999"/>
    <n v="0.11351618199999999"/>
    <n v="0"/>
    <n v="3.8012505669999999"/>
    <n v="-0.88950485499999998"/>
    <n v="2.9117457130000002"/>
    <n v="-1.551296979"/>
  </r>
  <r>
    <s v="Othyus Jeffers"/>
    <s v="jeffeot01"/>
    <x v="3"/>
    <s v="RS"/>
    <x v="13"/>
    <n v="24"/>
    <n v="13"/>
    <n v="-4.6786551779999996"/>
    <n v="2.0703924699999998"/>
    <n v="-2.6082627070000002"/>
    <n v="9.9241875789999998"/>
    <n v="6.7249397340000003"/>
    <n v="16.649127310000001"/>
    <n v="-1.93082763"/>
    <n v="3.1448323720000002"/>
    <n v="1.214004742"/>
    <n v="2.5973413000000001E-2"/>
    <n v="2.5973413000000001E-2"/>
    <n v="0"/>
    <n v="1.2122394510000001"/>
    <n v="0.85043585499999996"/>
    <n v="2.062675306"/>
    <n v="-1.1609916549999999"/>
  </r>
  <r>
    <s v="Richard Jefferson"/>
    <s v="jefferi01"/>
    <x v="3"/>
    <s v="RS"/>
    <x v="22"/>
    <n v="4273"/>
    <n v="2213"/>
    <n v="0.15244105799999999"/>
    <n v="-1.362842844"/>
    <n v="-1.210401786"/>
    <n v="-2.3610997280000001"/>
    <n v="-2.501176112"/>
    <n v="-4.8622758399999997"/>
    <n v="-0.32215327900000001"/>
    <n v="-1.635362693"/>
    <n v="-1.9575159719999999"/>
    <n v="0.89028808999999998"/>
    <n v="0.89028808999999998"/>
    <n v="0"/>
    <n v="-0.58955259699999996"/>
    <n v="-1.400859015"/>
    <n v="-1.9904116119999999"/>
    <n v="-0.48065207199999999"/>
  </r>
  <r>
    <s v="Richard Jefferson"/>
    <s v="jefferi01"/>
    <x v="4"/>
    <s v="PO"/>
    <x v="4"/>
    <n v="111"/>
    <n v="51"/>
    <n v="-2.0996773989999999"/>
    <n v="-1.385363597"/>
    <n v="-3.4850409959999999"/>
    <n v="-5.8315475880000003"/>
    <n v="-16.24827208"/>
    <n v="-22.079819669999999"/>
    <n v="-3.058600695"/>
    <n v="-4.5096077450000003"/>
    <n v="-7.5682084400000003"/>
    <n v="-0.12892745899999999"/>
    <n v="0"/>
    <n v="-0.12892745899999999"/>
    <n v="-3.3274549790000001"/>
    <n v="-6.9561531429999999"/>
    <n v="-10.28360812"/>
    <n v="-0.27980699999999997"/>
  </r>
  <r>
    <s v="Richard Jefferson"/>
    <s v="jefferi01"/>
    <x v="4"/>
    <s v="RS"/>
    <x v="4"/>
    <n v="2560"/>
    <n v="1244"/>
    <n v="-0.57697649699999998"/>
    <n v="-2.6574436999999999E-2"/>
    <n v="-0.60355093299999996"/>
    <n v="-1.192110005"/>
    <n v="0.79274846499999996"/>
    <n v="-0.39936154099999999"/>
    <n v="-0.76203038400000001"/>
    <n v="0.12864969700000001"/>
    <n v="-0.63338068700000005"/>
    <n v="1.3469887"/>
    <n v="1.3469887"/>
    <n v="0"/>
    <n v="-0.49246727299999998"/>
    <n v="-0.49241072800000002"/>
    <n v="-0.984878001"/>
    <n v="0.25655697"/>
  </r>
  <r>
    <s v="Richard Jefferson"/>
    <s v="jefferi01"/>
    <x v="5"/>
    <s v="PO"/>
    <x v="10"/>
    <n v="739"/>
    <n v="381"/>
    <n v="0.37858599199999998"/>
    <n v="1.981302364"/>
    <n v="2.3598883559999999"/>
    <n v="-2.8938028870000001"/>
    <n v="1.923860401"/>
    <n v="-0.96994248599999999"/>
    <n v="-0.45503533800000001"/>
    <n v="2.045148792"/>
    <n v="1.590113455"/>
    <n v="0.864532364"/>
    <n v="0"/>
    <n v="0.864532364"/>
    <n v="0.34321194300000002"/>
    <n v="1.175238657"/>
    <n v="1.5184505989999999"/>
    <n v="-0.61022398099999997"/>
  </r>
  <r>
    <s v="Richard Jefferson"/>
    <s v="jefferi01"/>
    <x v="5"/>
    <s v="RS"/>
    <x v="10"/>
    <n v="2639"/>
    <n v="1326"/>
    <n v="-0.73648225099999998"/>
    <n v="-1.333995738"/>
    <n v="-2.0704779900000001"/>
    <n v="-7.0499878340000004"/>
    <n v="-0.35452377899999998"/>
    <n v="-7.4045116130000004"/>
    <n v="-2.1260460540000001"/>
    <n v="-1.2343500700000001"/>
    <n v="-3.3603961240000002"/>
    <n v="-0.41231760099999998"/>
    <n v="-0.41231760099999998"/>
    <n v="0"/>
    <n v="-1.639863879"/>
    <n v="-1.5991204729999999"/>
    <n v="-3.2389843520000001"/>
    <n v="-0.14924659900000001"/>
  </r>
  <r>
    <s v="Richard Jefferson"/>
    <s v="jefferi01"/>
    <x v="0"/>
    <s v="PO"/>
    <x v="10"/>
    <n v="376"/>
    <n v="179"/>
    <n v="-0.185712667"/>
    <n v="-2.5590024389999999"/>
    <n v="-2.7447151060000001"/>
    <n v="-1.0260467959999999"/>
    <n v="1.477920492"/>
    <n v="0.45187369599999999"/>
    <n v="-0.52597210000000005"/>
    <n v="-1.8931521410000001"/>
    <n v="-2.419124241"/>
    <n v="3.1555561000000003E-2"/>
    <n v="0"/>
    <n v="3.1555561000000003E-2"/>
    <n v="0.36563734399999998"/>
    <n v="-1.956958542"/>
    <n v="-1.5913211979999999"/>
    <n v="1.21008231"/>
  </r>
  <r>
    <s v="Richard Jefferson"/>
    <s v="jefferi01"/>
    <x v="0"/>
    <s v="RS"/>
    <x v="10"/>
    <n v="3301"/>
    <n v="1614"/>
    <n v="-1.4522776959999999"/>
    <n v="-0.84754414499999997"/>
    <n v="-2.299821841"/>
    <n v="-1.780890493"/>
    <n v="1.621397381"/>
    <n v="-0.15949311199999999"/>
    <n v="-1.6308670009999999"/>
    <n v="-0.358845462"/>
    <n v="-1.989712463"/>
    <n v="0.62449412900000001"/>
    <n v="0.62449412900000001"/>
    <n v="0"/>
    <n v="-1.4976971050000001"/>
    <n v="-0.83734687900000004"/>
    <n v="-2.3350439829999998"/>
    <n v="-0.24666906499999999"/>
  </r>
  <r>
    <s v="Richard Jefferson"/>
    <s v="jefferi01"/>
    <x v="1"/>
    <s v="RS"/>
    <x v="16"/>
    <n v="340"/>
    <n v="163"/>
    <n v="-1.7207822450000001"/>
    <n v="-3.0681426109999999"/>
    <n v="-4.7889248560000004"/>
    <n v="-6.9677890509999996"/>
    <n v="-3.9557141250000001"/>
    <n v="-10.923503180000001"/>
    <n v="-2.920085485"/>
    <n v="-3.4099064619999999"/>
    <n v="-6.3299919469999999"/>
    <n v="-0.29625673699999999"/>
    <n v="-0.29625673699999999"/>
    <n v="0"/>
    <n v="-2.6819004039999998"/>
    <n v="-4.5200205049999997"/>
    <n v="-7.201920909"/>
    <n v="-0.48801678700000001"/>
  </r>
  <r>
    <s v="John Jenkins"/>
    <s v="jenkijo01"/>
    <x v="3"/>
    <s v="RS"/>
    <x v="7"/>
    <n v="325"/>
    <n v="158"/>
    <n v="-5.621341879"/>
    <n v="-5.6447083190000003"/>
    <n v="-11.2660502"/>
    <n v="-3.515688677"/>
    <n v="-1.1339217319999999"/>
    <n v="-4.6496104100000002"/>
    <n v="-5.52021622"/>
    <n v="-5.0419854549999998"/>
    <n v="-10.56220167"/>
    <n v="-0.63357557200000003"/>
    <n v="-0.63357557200000003"/>
    <n v="0"/>
    <n v="-5.0778664119999997"/>
    <n v="-5.5103345539999999"/>
    <n v="-10.588200970000001"/>
    <n v="0.58203415599999997"/>
  </r>
  <r>
    <s v="John Jenkins"/>
    <s v="jenkijo01"/>
    <x v="4"/>
    <s v="PO"/>
    <x v="7"/>
    <n v="41"/>
    <n v="21"/>
    <n v="3.8884701420000001"/>
    <n v="-4.4655129870000003"/>
    <n v="-0.57704284400000005"/>
    <n v="15.332526229999999"/>
    <n v="12.098557449999999"/>
    <n v="27.43108367"/>
    <n v="6.555281559"/>
    <n v="-1.2501055240000001"/>
    <n v="5.3051760349999997"/>
    <n v="8.7908023000000002E-2"/>
    <n v="0"/>
    <n v="8.7908023000000002E-2"/>
    <n v="3.4350123099999998"/>
    <n v="-3.191440327"/>
    <n v="0.24357198299999999"/>
    <n v="-1.196019824"/>
  </r>
  <r>
    <s v="John Jenkins"/>
    <s v="jenkijo01"/>
    <x v="4"/>
    <s v="RS"/>
    <x v="7"/>
    <n v="611"/>
    <n v="297"/>
    <n v="0.85134278100000005"/>
    <n v="-2.861852861"/>
    <n v="-2.0105100789999999"/>
    <n v="-7.292329992"/>
    <n v="1.2795613969999999"/>
    <n v="-6.0127685939999997"/>
    <n v="-0.81200142600000003"/>
    <n v="-2.1816111349999998"/>
    <n v="-2.9936125599999999"/>
    <n v="-3.7063496000000001E-2"/>
    <n v="-3.7063496000000001E-2"/>
    <n v="0"/>
    <n v="-6.7024654000000003E-2"/>
    <n v="-3.1825411849999998"/>
    <n v="-3.2495658380000001"/>
    <n v="0.38714485900000001"/>
  </r>
  <r>
    <s v="John Jenkins"/>
    <s v="jenkijo01"/>
    <x v="5"/>
    <s v="RS"/>
    <x v="4"/>
    <n v="407"/>
    <n v="193"/>
    <n v="-5.1456461679999999"/>
    <n v="-3.0544626680000002"/>
    <n v="-8.2001088360000001"/>
    <n v="0.756352523"/>
    <n v="2.1649038520000001"/>
    <n v="2.921256375"/>
    <n v="-4.2044263910000002"/>
    <n v="-2.139088841"/>
    <n v="-6.3435152319999997"/>
    <n v="-0.353796055"/>
    <n v="-0.353796055"/>
    <n v="0"/>
    <n v="-4.0703258609999997"/>
    <n v="-3.3513748419999998"/>
    <n v="-7.421700704"/>
    <n v="-1.4458222999999999E-2"/>
  </r>
  <r>
    <s v="John Jenkins"/>
    <s v="jenkijo01"/>
    <x v="5"/>
    <s v="RS"/>
    <x v="6"/>
    <n v="625"/>
    <n v="287"/>
    <n v="-0.78133134299999996"/>
    <n v="-3.1322131409999998"/>
    <n v="-3.913544484"/>
    <n v="-3.486250939"/>
    <n v="-1.791580569"/>
    <n v="-5.2778315070000001"/>
    <n v="-1.3608387550000001"/>
    <n v="-2.9988137159999999"/>
    <n v="-4.3596524710000004"/>
    <n v="-0.23785149"/>
    <n v="-0.23785149"/>
    <n v="0"/>
    <n v="-2.2759737869999999"/>
    <n v="-4.5204744029999997"/>
    <n v="-6.7964481899999996"/>
    <n v="0.89306073600000002"/>
  </r>
  <r>
    <s v="John Jenkins"/>
    <s v="jenkijo01"/>
    <x v="0"/>
    <s v="RS"/>
    <x v="6"/>
    <n v="28"/>
    <n v="13"/>
    <n v="7.1910957939999998"/>
    <n v="-8.2880219519999994"/>
    <n v="-1.096926158"/>
    <n v="21.27310683"/>
    <n v="4.9493678990000003"/>
    <n v="26.222474720000001"/>
    <n v="10.668632990000001"/>
    <n v="-5.9224384360000002"/>
    <n v="4.746194558"/>
    <n v="4.9484735000000002E-2"/>
    <n v="4.9484735000000002E-2"/>
    <n v="0"/>
    <n v="5.9160976859999996"/>
    <n v="-6.7808774620000003"/>
    <n v="-0.86477977699999997"/>
    <n v="-0.46269335900000003"/>
  </r>
  <r>
    <s v="John Jenkins"/>
    <s v="jenkijo01"/>
    <x v="2"/>
    <s v="RS"/>
    <x v="3"/>
    <n v="663"/>
    <n v="319"/>
    <n v="-2.2801190999999998"/>
    <n v="-3.3260192750000002"/>
    <n v="-5.6061383759999996"/>
    <n v="-3.886521036"/>
    <n v="-0.61312565699999999"/>
    <n v="-4.4996466929999999"/>
    <n v="-2.6813618479999999"/>
    <n v="-2.9099369300000002"/>
    <n v="-5.5912987779999996"/>
    <n v="-0.45880595699999999"/>
    <n v="-0.45880595699999999"/>
    <n v="0"/>
    <n v="-3.5472089570000001"/>
    <n v="-5.0765947779999996"/>
    <n v="-8.6238037349999992"/>
    <n v="-0.79916642699999996"/>
  </r>
  <r>
    <s v="John Jenkins"/>
    <s v="jenkijo01"/>
    <x v="2"/>
    <s v="RS"/>
    <x v="25"/>
    <n v="32"/>
    <n v="14"/>
    <n v="6.4348724879999999"/>
    <n v="-9.3342920580000008"/>
    <n v="-2.8994195700000001"/>
    <n v="-9.1741162500000009"/>
    <n v="11.97930588"/>
    <n v="2.8051896329999999"/>
    <n v="3.5734544490000002"/>
    <n v="-5.3645630009999996"/>
    <n v="-1.7911085520000001"/>
    <n v="6.7928240000000003E-3"/>
    <n v="6.7928240000000003E-3"/>
    <n v="0"/>
    <n v="2.0352014500000002"/>
    <n v="-5.9112610329999997"/>
    <n v="-3.876059583"/>
    <n v="-0.83841339500000001"/>
  </r>
  <r>
    <s v="Brandon Jennings"/>
    <s v="jennibr01"/>
    <x v="3"/>
    <s v="RS"/>
    <x v="27"/>
    <n v="5508"/>
    <n v="2728"/>
    <n v="2.1671040100000001"/>
    <n v="-2.9281845770000001"/>
    <n v="-0.76108056700000004"/>
    <n v="1.4467891230000001"/>
    <n v="-1.8503342700000001"/>
    <n v="-0.40354514699999999"/>
    <n v="2.1663172830000001"/>
    <n v="-2.844858618"/>
    <n v="-0.67854133500000002"/>
    <n v="2.8998262929999998"/>
    <n v="2.8998262929999998"/>
    <n v="0"/>
    <n v="2.441203513"/>
    <n v="-2.6802753899999998"/>
    <n v="-0.23907187699999999"/>
    <n v="0.55614213400000001"/>
  </r>
  <r>
    <s v="Brandon Jennings"/>
    <s v="jennibr01"/>
    <x v="4"/>
    <s v="RS"/>
    <x v="27"/>
    <n v="2351"/>
    <n v="1173"/>
    <n v="3.6610102069999999"/>
    <n v="3.5272961999999998E-2"/>
    <n v="3.696283169"/>
    <n v="-0.33679481100000003"/>
    <n v="0.29646085799999999"/>
    <n v="-4.0333952999999999E-2"/>
    <n v="3.075021376"/>
    <n v="0.104283629"/>
    <n v="3.1793050049999998"/>
    <n v="3.5436237899999998"/>
    <n v="3.5436237899999998"/>
    <n v="0"/>
    <n v="2.8665471610000002"/>
    <n v="-0.45373463400000003"/>
    <n v="2.4128125269999998"/>
    <n v="-0.13121181400000001"/>
  </r>
  <r>
    <s v="Brandon Jennings"/>
    <s v="jennibr01"/>
    <x v="5"/>
    <s v="RS"/>
    <x v="27"/>
    <n v="849"/>
    <n v="416"/>
    <n v="2.4188926999999999E-2"/>
    <n v="0.56491831599999998"/>
    <n v="0.58910724299999995"/>
    <n v="-0.51897135400000005"/>
    <n v="1.8848707549999999"/>
    <n v="1.3658994010000001"/>
    <n v="-8.4967534999999997E-2"/>
    <n v="0.87406801099999998"/>
    <n v="0.789100476"/>
    <n v="0.74475549299999999"/>
    <n v="0.74475549299999999"/>
    <n v="0"/>
    <n v="-6.3407294000000003E-2"/>
    <n v="-0.12979522099999999"/>
    <n v="-0.19320251499999999"/>
    <n v="-0.83179767400000004"/>
  </r>
  <r>
    <s v="Brandon Jennings"/>
    <s v="jennibr01"/>
    <x v="5"/>
    <s v="RS"/>
    <x v="14"/>
    <n v="960"/>
    <n v="452"/>
    <n v="-0.41867964899999999"/>
    <n v="0.87194425200000003"/>
    <n v="0.45326460299999999"/>
    <n v="-1.0552871340000001"/>
    <n v="2.0796215E-2"/>
    <n v="-1.034490919"/>
    <n v="-0.56869802000000003"/>
    <n v="0.76053629199999995"/>
    <n v="0.191838271"/>
    <n v="0.683727372"/>
    <n v="0.683727372"/>
    <n v="0"/>
    <n v="-0.323338505"/>
    <n v="-0.15831489900000001"/>
    <n v="-0.48165340400000001"/>
    <n v="0.76461201400000001"/>
  </r>
  <r>
    <s v="Brandon Jennings"/>
    <s v="jennibr01"/>
    <x v="0"/>
    <s v="PO"/>
    <x v="25"/>
    <n v="382"/>
    <n v="178"/>
    <n v="-2.5313466820000001"/>
    <n v="-9.4335934580000007"/>
    <n v="-11.96494014"/>
    <n v="-10.60959182"/>
    <n v="-2.8127066809999999"/>
    <n v="-13.422298509999999"/>
    <n v="-4.4379740009999997"/>
    <n v="-8.5646443189999992"/>
    <n v="-13.00261832"/>
    <n v="-0.95718333499999997"/>
    <n v="0"/>
    <n v="-0.95718333499999997"/>
    <n v="-4.0732717909999998"/>
    <n v="-9.1648145499999991"/>
    <n v="-13.238086340000001"/>
    <n v="-0.31319569200000003"/>
  </r>
  <r>
    <s v="Brandon Jennings"/>
    <s v="jennibr01"/>
    <x v="0"/>
    <s v="RS"/>
    <x v="3"/>
    <n v="2929"/>
    <n v="1428"/>
    <n v="0.121160266"/>
    <n v="-0.86224251600000001"/>
    <n v="-0.74108225000000005"/>
    <n v="-0.94549015599999997"/>
    <n v="0.66512260700000003"/>
    <n v="-0.28036754899999999"/>
    <n v="-7.6881808999999995E-2"/>
    <n v="-0.56064218700000001"/>
    <n v="-0.63752399599999998"/>
    <n v="1.536601187"/>
    <n v="1.536601187"/>
    <n v="0"/>
    <n v="-0.520638186"/>
    <n v="-0.96524663600000005"/>
    <n v="-1.485884822"/>
    <n v="-0.15781435299999999"/>
  </r>
  <r>
    <s v="Brandon Jennings"/>
    <s v="jennibr01"/>
    <x v="0"/>
    <s v="RS"/>
    <x v="25"/>
    <n v="782"/>
    <n v="374"/>
    <n v="-0.67547397899999995"/>
    <n v="-1.7134884180000001"/>
    <n v="-2.3889623969999998"/>
    <n v="6.5954449999999998E-2"/>
    <n v="-0.82136261799999999"/>
    <n v="-0.75540816899999996"/>
    <n v="-0.55747540200000001"/>
    <n v="-1.6046174900000001"/>
    <n v="-2.162092892"/>
    <n v="0.11172942499999999"/>
    <n v="0.11172942499999999"/>
    <n v="0"/>
    <n v="2.7827384E-2"/>
    <n v="-1.594213579"/>
    <n v="-1.566386195"/>
    <n v="-0.39518483300000001"/>
  </r>
  <r>
    <s v="Brandon Jennings"/>
    <s v="jennibr01"/>
    <x v="1"/>
    <s v="PO"/>
    <x v="11"/>
    <n v="8"/>
    <n v="5"/>
    <n v="-14.341947230000001"/>
    <n v="-12.522859309999999"/>
    <n v="-26.86480654"/>
    <n v="19.62310197"/>
    <n v="-20.729304290000002"/>
    <n v="-1.1062023169999999"/>
    <n v="-8.1431680879999995"/>
    <n v="-14.959586270000001"/>
    <n v="-23.102754350000001"/>
    <n v="-5.6440130999999998E-2"/>
    <n v="0"/>
    <n v="-5.6440130999999998E-2"/>
    <n v="-2.0673545579999999"/>
    <n v="-23.492318480000002"/>
    <n v="-25.55967304"/>
    <n v="5.2679716880000003"/>
  </r>
  <r>
    <s v="Brandon Jennings"/>
    <s v="jennibr01"/>
    <x v="1"/>
    <s v="RS"/>
    <x v="11"/>
    <n v="434"/>
    <n v="205"/>
    <n v="-0.55896549900000003"/>
    <n v="0.126873769"/>
    <n v="-0.43209173000000001"/>
    <n v="-6.1894944299999999"/>
    <n v="-3.8354428029999998"/>
    <n v="-10.024937230000001"/>
    <n v="-1.785145612"/>
    <n v="-0.667837558"/>
    <n v="-2.45298317"/>
    <n v="3.1186810999999998E-2"/>
    <n v="3.1186810999999998E-2"/>
    <n v="0"/>
    <n v="-1.8998373989999999"/>
    <n v="-2.1531382020000001"/>
    <n v="-4.052975601"/>
    <n v="0.388045423"/>
  </r>
  <r>
    <s v="Jonas Jerebko"/>
    <s v="jerebjo01"/>
    <x v="3"/>
    <s v="RS"/>
    <x v="27"/>
    <n v="1484"/>
    <n v="741"/>
    <n v="-7.7649632999999996E-2"/>
    <n v="-2.1638430280000001"/>
    <n v="-2.2414926620000002"/>
    <n v="-3.88488145"/>
    <n v="0.128661313"/>
    <n v="-3.7562201370000001"/>
    <n v="-0.87295678499999996"/>
    <n v="-1.752401922"/>
    <n v="-2.6253587070000002"/>
    <n v="4.7311027999999998E-2"/>
    <n v="4.7311027999999998E-2"/>
    <n v="0"/>
    <n v="-0.79861605000000002"/>
    <n v="-2.6379647340000001"/>
    <n v="-3.4365807849999999"/>
    <n v="0.38544771799999999"/>
  </r>
  <r>
    <s v="Jonas Jerebko"/>
    <s v="jerebjo01"/>
    <x v="4"/>
    <s v="PO"/>
    <x v="23"/>
    <n v="140"/>
    <n v="68"/>
    <n v="-3.3720401359999999"/>
    <n v="-0.17063500100000001"/>
    <n v="-3.5426751369999998"/>
    <n v="1.2524812839999999"/>
    <n v="8.9886344380000001"/>
    <n v="10.24111572"/>
    <n v="-2.530392381"/>
    <n v="1.733150878"/>
    <n v="-0.79724150299999996"/>
    <n v="7.0487884000000001E-2"/>
    <n v="0"/>
    <n v="7.0487884000000001E-2"/>
    <n v="-4.472630734"/>
    <n v="0.93129203999999999"/>
    <n v="-3.5413386939999998"/>
    <n v="0.84938794900000003"/>
  </r>
  <r>
    <s v="Jonas Jerebko"/>
    <s v="jerebjo01"/>
    <x v="4"/>
    <s v="RS"/>
    <x v="27"/>
    <n v="1379"/>
    <n v="703"/>
    <n v="5.5496866999999998E-2"/>
    <n v="1.448908511"/>
    <n v="1.504405378"/>
    <n v="1.849766483"/>
    <n v="0.23320286400000001"/>
    <n v="2.0829693470000001"/>
    <n v="0.42550720199999997"/>
    <n v="1.307593612"/>
    <n v="1.7331008139999999"/>
    <n v="1.599273878"/>
    <n v="1.599273878"/>
    <n v="0"/>
    <n v="0.51273586000000004"/>
    <n v="1.1720704340000001"/>
    <n v="1.684806295"/>
    <n v="-0.51780761200000003"/>
  </r>
  <r>
    <s v="Jonas Jerebko"/>
    <s v="jerebjo01"/>
    <x v="4"/>
    <s v="RS"/>
    <x v="23"/>
    <n v="1061"/>
    <n v="527"/>
    <n v="1.3283310340000001"/>
    <n v="4.4430417269999998"/>
    <n v="5.7713727610000003"/>
    <n v="0.93370861100000002"/>
    <n v="4.7851155959999998"/>
    <n v="5.7188242069999999"/>
    <n v="1.342188119"/>
    <n v="4.7705817850000001"/>
    <n v="6.1127699040000003"/>
    <n v="2.384079163"/>
    <n v="2.384079163"/>
    <n v="0"/>
    <n v="1.530219056"/>
    <n v="3.8606582270000001"/>
    <n v="5.390877283"/>
    <n v="4.4199576999999997E-2"/>
  </r>
  <r>
    <s v="Jonas Jerebko"/>
    <s v="jerebjo01"/>
    <x v="5"/>
    <s v="PO"/>
    <x v="23"/>
    <n v="337"/>
    <n v="162"/>
    <n v="1.106123237"/>
    <n v="-1.571159848"/>
    <n v="-0.46503661099999999"/>
    <n v="9.468688234"/>
    <n v="-4.5339117599999996"/>
    <n v="4.9347764740000004"/>
    <n v="2.9276609410000001"/>
    <n v="-2.2759282540000001"/>
    <n v="0.65173268799999995"/>
    <n v="0.28931929899999997"/>
    <n v="0"/>
    <n v="0.28931929899999997"/>
    <n v="4.0914652489999996"/>
    <n v="-4.8572762750000003"/>
    <n v="-0.76581102599999995"/>
    <n v="-0.21624527800000001"/>
  </r>
  <r>
    <s v="Jonas Jerebko"/>
    <s v="jerebjo01"/>
    <x v="5"/>
    <s v="RS"/>
    <x v="23"/>
    <n v="2474"/>
    <n v="1176"/>
    <n v="-1.925846033"/>
    <n v="0.75512356700000005"/>
    <n v="-1.170722466"/>
    <n v="-1.9100180040000001"/>
    <n v="2.3043030249999998"/>
    <n v="0.39428502100000001"/>
    <n v="-2.0629764339999999"/>
    <n v="1.0818095489999999"/>
    <n v="-0.98116688500000004"/>
    <n v="1.059486921"/>
    <n v="1.059486921"/>
    <n v="0"/>
    <n v="-2.001401489"/>
    <n v="0.44598752899999999"/>
    <n v="-1.5554139600000001"/>
    <n v="-0.16613025300000001"/>
  </r>
  <r>
    <s v="Jonas Jerebko"/>
    <s v="jerebjo01"/>
    <x v="0"/>
    <s v="PO"/>
    <x v="23"/>
    <n v="268"/>
    <n v="128"/>
    <n v="-1.4991582750000001"/>
    <n v="0.26802295700000001"/>
    <n v="-1.231135318"/>
    <n v="9.1621490999999999E-2"/>
    <n v="1.5985635730000001"/>
    <n v="1.6901850650000001"/>
    <n v="-1.252889659"/>
    <n v="0.58597526799999999"/>
    <n v="-0.66691438999999997"/>
    <n v="0.14237708299999999"/>
    <n v="0"/>
    <n v="0.14237708299999999"/>
    <n v="-1.5202608049999999"/>
    <n v="4.3547083E-2"/>
    <n v="-1.476713722"/>
    <n v="1.42765119"/>
  </r>
  <r>
    <s v="Jonas Jerebko"/>
    <s v="jerebjo01"/>
    <x v="0"/>
    <s v="RS"/>
    <x v="23"/>
    <n v="2516"/>
    <n v="1232"/>
    <n v="-1.0125486720000001"/>
    <n v="-0.83587482300000004"/>
    <n v="-1.8484234960000001"/>
    <n v="1.2286308640000001"/>
    <n v="-0.85585490399999997"/>
    <n v="0.37277595899999999"/>
    <n v="-0.64023446900000003"/>
    <n v="-0.89845454499999999"/>
    <n v="-1.5386890129999999"/>
    <n v="0.75696664300000005"/>
    <n v="0.75696664300000005"/>
    <n v="0"/>
    <n v="-0.70686164100000004"/>
    <n v="-0.90414570100000002"/>
    <n v="-1.611007342"/>
    <n v="-0.56978770300000003"/>
  </r>
  <r>
    <s v="Jonas Jerebko"/>
    <s v="jerebjo01"/>
    <x v="1"/>
    <s v="PO"/>
    <x v="22"/>
    <n v="161"/>
    <n v="79"/>
    <n v="0.46764734600000002"/>
    <n v="1.3846605599999999"/>
    <n v="1.8523079060000001"/>
    <n v="-3.4596213910000002"/>
    <n v="-0.68742257299999998"/>
    <n v="-4.1470439639999999"/>
    <n v="-0.29551918700000002"/>
    <n v="0.98923024999999998"/>
    <n v="0.69371106299999996"/>
    <n v="0.14286416900000001"/>
    <n v="0"/>
    <n v="0.14286416900000001"/>
    <n v="-1.8920987890000001"/>
    <n v="1.3528760820000001"/>
    <n v="-0.53922270800000005"/>
    <n v="-0.19773926999999999"/>
  </r>
  <r>
    <s v="Jonas Jerebko"/>
    <s v="jerebjo01"/>
    <x v="1"/>
    <s v="RS"/>
    <x v="22"/>
    <n v="2307"/>
    <n v="1134"/>
    <n v="0.74517881699999999"/>
    <n v="-1.061360646"/>
    <n v="-0.31618183"/>
    <n v="0.34640711600000001"/>
    <n v="-0.37689456900000001"/>
    <n v="-3.0487453000000001E-2"/>
    <n v="0.70967006499999996"/>
    <n v="-1.059100567"/>
    <n v="-0.34943050199999998"/>
    <n v="1.3804459410000001"/>
    <n v="1.3804459410000001"/>
    <n v="0"/>
    <n v="0.115594035"/>
    <n v="-0.35087629799999998"/>
    <n v="-0.23528226299999999"/>
    <n v="-0.60307283700000003"/>
  </r>
  <r>
    <s v="Jonas Jerebko"/>
    <s v="jerebjo01"/>
    <x v="2"/>
    <s v="PO"/>
    <x v="28"/>
    <n v="239"/>
    <n v="121"/>
    <n v="0.53050534900000001"/>
    <n v="-4.725793049"/>
    <n v="-4.1952876999999997"/>
    <n v="0.38408408599999999"/>
    <n v="-5.0735219420000002"/>
    <n v="-4.6894378559999996"/>
    <n v="0.43607267"/>
    <n v="-5.1182782019999999"/>
    <n v="-4.6822055310000001"/>
    <n v="-0.120708043"/>
    <n v="0"/>
    <n v="-0.120708043"/>
    <n v="-0.54259480400000004"/>
    <n v="-6.5673981210000001"/>
    <n v="-7.1099929250000002"/>
    <n v="-1.871484616"/>
  </r>
  <r>
    <s v="Jonas Jerebko"/>
    <s v="jerebjo01"/>
    <x v="2"/>
    <s v="RS"/>
    <x v="28"/>
    <n v="2600"/>
    <n v="1218"/>
    <n v="5.1768010000000003E-2"/>
    <n v="-1.1665626760000001"/>
    <n v="-1.1147946660000001"/>
    <n v="-2.6185427950000002"/>
    <n v="-1.014540902"/>
    <n v="-3.633083697"/>
    <n v="-0.55234199399999995"/>
    <n v="-1.233971704"/>
    <n v="-1.7863136980000001"/>
    <n v="0.59739695199999998"/>
    <n v="0.59739695199999998"/>
    <n v="0"/>
    <n v="-0.303036166"/>
    <n v="-1.142742396"/>
    <n v="-1.4457785620000001"/>
    <n v="-0.248540659"/>
  </r>
  <r>
    <s v="Grant Jerrett"/>
    <s v="jerregr01"/>
    <x v="4"/>
    <s v="RS"/>
    <x v="0"/>
    <n v="52"/>
    <n v="25"/>
    <n v="-19.122284969999999"/>
    <n v="-11.700411559999999"/>
    <n v="-30.822696530000002"/>
    <n v="-13.08174479"/>
    <n v="-6.6877070840000004"/>
    <n v="-19.769451879999998"/>
    <n v="-19.092132079999999"/>
    <n v="-11.42251738"/>
    <n v="-30.514649460000001"/>
    <n v="-0.36331574599999999"/>
    <n v="-0.36331574599999999"/>
    <n v="0"/>
    <n v="-11.66269204"/>
    <n v="-12.228720640000001"/>
    <n v="-23.891412689999999"/>
    <n v="2.4851485229999999"/>
  </r>
  <r>
    <s v="Grant Jerrett"/>
    <s v="jerregr01"/>
    <x v="4"/>
    <s v="RS"/>
    <x v="22"/>
    <n v="57"/>
    <n v="26"/>
    <n v="0.104154447"/>
    <n v="-6.5029210930000003"/>
    <n v="-6.3987666460000003"/>
    <n v="4.3253104090000001"/>
    <n v="-1.6622866709999999"/>
    <n v="2.6630237370000001"/>
    <n v="1.019302895"/>
    <n v="-5.8830252449999998"/>
    <n v="-4.8637223489999997"/>
    <n v="-2.8668968E-2"/>
    <n v="-2.8668968E-2"/>
    <n v="0"/>
    <n v="2.1051850399999998"/>
    <n v="-5.3059148040000004"/>
    <n v="-3.2007297650000002"/>
    <n v="2.1546937939999999"/>
  </r>
  <r>
    <s v="Alize Johnson"/>
    <s v="johnsal02"/>
    <x v="2"/>
    <s v="RS"/>
    <x v="24"/>
    <n v="148"/>
    <n v="64"/>
    <n v="-2.8136021229999999"/>
    <n v="-1.8833834060000001"/>
    <n v="-4.696985529"/>
    <n v="1.3869920280000001"/>
    <n v="-6.0133923960000004"/>
    <n v="-4.6264003679999997"/>
    <n v="-2.0898468960000001"/>
    <n v="-2.9235444249999998"/>
    <n v="-5.0133913210000003"/>
    <n v="-7.3013660999999994E-2"/>
    <n v="-7.3013660999999994E-2"/>
    <n v="0"/>
    <n v="-3.4816993919999999"/>
    <n v="-3.0801271020000001"/>
    <n v="-6.561826494"/>
    <n v="-1.2305877009999999"/>
  </r>
  <r>
    <s v="Amir Johnson"/>
    <s v="johnsam01"/>
    <x v="3"/>
    <s v="PO"/>
    <x v="1"/>
    <n v="362"/>
    <n v="191"/>
    <n v="-0.88205029300000004"/>
    <n v="1.9498766700000001"/>
    <n v="1.067826377"/>
    <n v="-4.9891991009999996"/>
    <n v="-9.0788790759999998"/>
    <n v="-14.068078180000001"/>
    <n v="-1.74390406"/>
    <n v="-0.259278179"/>
    <n v="-2.003182239"/>
    <n v="7.5480457000000001E-2"/>
    <n v="0"/>
    <n v="7.5480457000000001E-2"/>
    <n v="-4.2585474679999997"/>
    <n v="-1.0590715980000001"/>
    <n v="-5.3176190659999998"/>
    <n v="0.52194807499999996"/>
  </r>
  <r>
    <s v="Amir Johnson"/>
    <s v="johnsam01"/>
    <x v="3"/>
    <s v="RS"/>
    <x v="1"/>
    <n v="4276"/>
    <n v="2214"/>
    <n v="-0.55357604900000001"/>
    <n v="1.395203456"/>
    <n v="0.84162740700000005"/>
    <n v="1.2185875939999999"/>
    <n v="0.18878483800000001"/>
    <n v="1.4073724320000001"/>
    <n v="-0.25005862400000001"/>
    <n v="1.2072615790000001"/>
    <n v="0.95720295399999999"/>
    <n v="4.1755882959999999"/>
    <n v="4.1755882959999999"/>
    <n v="0"/>
    <n v="-0.13740068899999999"/>
    <n v="1.508536841"/>
    <n v="1.3711361520000001"/>
    <n v="-0.274955267"/>
  </r>
  <r>
    <s v="Amir Johnson"/>
    <s v="johnsam01"/>
    <x v="4"/>
    <s v="PO"/>
    <x v="1"/>
    <n v="221"/>
    <n v="112"/>
    <n v="1.5882799400000001"/>
    <n v="-5.0907197770000003"/>
    <n v="-3.5024398369999998"/>
    <n v="3.322257719"/>
    <n v="-8.0042385560000007"/>
    <n v="-4.6819808370000002"/>
    <n v="2.0639903230000001"/>
    <n v="-5.8753055270000001"/>
    <n v="-3.811315204"/>
    <n v="-6.2039046E-2"/>
    <n v="0"/>
    <n v="-6.2039046E-2"/>
    <n v="1.352435093"/>
    <n v="-6.9078477339999997"/>
    <n v="-5.5554126410000002"/>
    <n v="-0.78512705699999996"/>
  </r>
  <r>
    <s v="Amir Johnson"/>
    <s v="johnsam01"/>
    <x v="4"/>
    <s v="RS"/>
    <x v="1"/>
    <n v="3898"/>
    <n v="1979"/>
    <n v="-0.16169746600000001"/>
    <n v="0.67642328299999999"/>
    <n v="0.51472581799999995"/>
    <n v="0.68429731400000005"/>
    <n v="1.038376121"/>
    <n v="1.7226734349999999"/>
    <n v="-5.2451182999999998E-2"/>
    <n v="0.83151340399999996"/>
    <n v="0.779062221"/>
    <n v="3.558334586"/>
    <n v="3.558334586"/>
    <n v="0"/>
    <n v="4.6344979999999999E-3"/>
    <n v="0.31218279599999998"/>
    <n v="0.31681729400000003"/>
    <n v="-0.13212317500000001"/>
  </r>
  <r>
    <s v="Amir Johnson"/>
    <s v="johnsam01"/>
    <x v="5"/>
    <s v="PO"/>
    <x v="23"/>
    <n v="268"/>
    <n v="134"/>
    <n v="0.63953121099999999"/>
    <n v="0.225789042"/>
    <n v="0.86532025300000004"/>
    <n v="3.848086474"/>
    <n v="-4.0585490789999996"/>
    <n v="-0.210462605"/>
    <n v="1.369832639"/>
    <n v="-0.78655561799999996"/>
    <n v="0.58327702000000003"/>
    <n v="0.23137482400000001"/>
    <n v="0"/>
    <n v="0.23137482400000001"/>
    <n v="1.4581731819999999"/>
    <n v="-4.654911265"/>
    <n v="-3.1967380830000001"/>
    <n v="-1.4798265020000001"/>
  </r>
  <r>
    <s v="Amir Johnson"/>
    <s v="johnsam01"/>
    <x v="5"/>
    <s v="RS"/>
    <x v="23"/>
    <n v="3720"/>
    <n v="1800"/>
    <n v="-0.17671230299999999"/>
    <n v="1.564457464"/>
    <n v="1.3877451620000001"/>
    <n v="1.831291625"/>
    <n v="-0.14116252800000001"/>
    <n v="1.6901290959999999"/>
    <n v="0.21801062199999999"/>
    <n v="1.25525131"/>
    <n v="1.473261932"/>
    <n v="3.864795719"/>
    <n v="3.864795719"/>
    <n v="0"/>
    <n v="-0.165693272"/>
    <n v="1.6940791980000001"/>
    <n v="1.5283859259999999"/>
    <n v="-0.34461441599999998"/>
  </r>
  <r>
    <s v="Amir Johnson"/>
    <s v="johnsam01"/>
    <x v="0"/>
    <s v="PO"/>
    <x v="23"/>
    <n v="281"/>
    <n v="142"/>
    <n v="-4.3852705179999996"/>
    <n v="1.350133026"/>
    <n v="-3.035137492"/>
    <n v="-8.2548619609999996"/>
    <n v="-1.2070203859999999"/>
    <n v="-9.4618823469999995"/>
    <n v="-5.4514341589999997"/>
    <n v="0.90368777499999997"/>
    <n v="-4.5477463849999999"/>
    <n v="-0.13456310099999999"/>
    <n v="0"/>
    <n v="-0.13456310099999999"/>
    <n v="-5.8536972110000001"/>
    <n v="0.47858213399999999"/>
    <n v="-5.3751150770000002"/>
    <n v="0.16881395299999999"/>
  </r>
  <r>
    <s v="Amir Johnson"/>
    <s v="johnsam01"/>
    <x v="0"/>
    <s v="RS"/>
    <x v="23"/>
    <n v="3250"/>
    <n v="1608"/>
    <n v="-0.58909577499999999"/>
    <n v="3.7303330429999999"/>
    <n v="3.1412372679999998"/>
    <n v="3.4187278509999999"/>
    <n v="2.2367715389999998"/>
    <n v="5.6554993900000001"/>
    <n v="0.178599119"/>
    <n v="3.6298304830000001"/>
    <n v="3.8084296009999998"/>
    <n v="5.3635933119999999"/>
    <n v="5.3635933119999999"/>
    <n v="0"/>
    <n v="-2.7747813999999999E-2"/>
    <n v="3.5876423489999998"/>
    <n v="3.5598945359999998"/>
    <n v="-0.30906081000000002"/>
  </r>
  <r>
    <s v="Amir Johnson"/>
    <s v="johnsam01"/>
    <x v="1"/>
    <s v="PO"/>
    <x v="18"/>
    <n v="206"/>
    <n v="94"/>
    <n v="3.1581387030000001"/>
    <n v="2.0345532980000001"/>
    <n v="5.1926920000000001"/>
    <n v="3.7350408989999999"/>
    <n v="0.74056105400000005"/>
    <n v="4.4756019519999999"/>
    <n v="3.3417797999999999"/>
    <n v="1.897640072"/>
    <n v="5.239419871"/>
    <n v="0.39654281499999999"/>
    <n v="0"/>
    <n v="0.39654281499999999"/>
    <n v="2.4548175369999998"/>
    <n v="-0.29686500399999999"/>
    <n v="2.157952533"/>
    <n v="0.33660526600000001"/>
  </r>
  <r>
    <s v="Amir Johnson"/>
    <s v="johnsam01"/>
    <x v="1"/>
    <s v="RS"/>
    <x v="18"/>
    <n v="2529"/>
    <n v="1171"/>
    <n v="-0.457479315"/>
    <n v="3.823792342"/>
    <n v="3.3663130269999999"/>
    <n v="-2.4778423429999998"/>
    <n v="0.30100017299999998"/>
    <n v="-2.17684217"/>
    <n v="-0.92805402100000001"/>
    <n v="3.2210034630000002"/>
    <n v="2.2929494410000002"/>
    <n v="3.0231620490000002"/>
    <n v="3.0231620490000002"/>
    <n v="0"/>
    <n v="-1.617721518"/>
    <n v="3.5604378969999999"/>
    <n v="1.94271638"/>
    <n v="0.33849781299999998"/>
  </r>
  <r>
    <s v="Amir Johnson"/>
    <s v="johnsam01"/>
    <x v="2"/>
    <s v="PO"/>
    <x v="18"/>
    <n v="42"/>
    <n v="20"/>
    <n v="6.4294566929999997"/>
    <n v="-3.9979393079999999"/>
    <n v="2.4315173849999998"/>
    <n v="-13.63726546"/>
    <n v="-23.289235000000001"/>
    <n v="-36.92650046"/>
    <n v="2.5893062790000001"/>
    <n v="-8.3459318299999996"/>
    <n v="-5.7566255499999999"/>
    <n v="-3.179738E-2"/>
    <n v="0"/>
    <n v="-3.179738E-2"/>
    <n v="2.0821040050000001"/>
    <n v="-8.2198435110000005"/>
    <n v="-6.137739506"/>
    <n v="0.48905573899999999"/>
  </r>
  <r>
    <s v="Amir Johnson"/>
    <s v="johnsam01"/>
    <x v="2"/>
    <s v="RS"/>
    <x v="18"/>
    <n v="1164"/>
    <n v="529"/>
    <n v="-1.533314474"/>
    <n v="0.13254523200000001"/>
    <n v="-1.4007692410000001"/>
    <n v="-0.66363027200000002"/>
    <n v="-1.955749457"/>
    <n v="-2.6193797280000002"/>
    <n v="-1.4761559319999999"/>
    <n v="-0.34203514800000001"/>
    <n v="-1.8181910800000001"/>
    <n v="0.253930398"/>
    <n v="0.253930398"/>
    <n v="0"/>
    <n v="-1.7607167480000001"/>
    <n v="-7.6634549999999996E-2"/>
    <n v="-1.837351298"/>
    <n v="0.98840593300000001"/>
  </r>
  <r>
    <s v="BJ Johnson"/>
    <s v="johnsbj01"/>
    <x v="2"/>
    <s v="RS"/>
    <x v="2"/>
    <n v="12"/>
    <n v="6"/>
    <n v="-10.836169659999999"/>
    <n v="1.6919811950000001"/>
    <n v="-9.1441884610000006"/>
    <n v="5.7051134809999997"/>
    <n v="-6.8735074230000004"/>
    <n v="-1.168393942"/>
    <n v="-8.0319156560000007"/>
    <n v="4.0481361E-2"/>
    <n v="-7.9914342950000004"/>
    <n v="-1.5802430999999999E-2"/>
    <n v="-1.5802430999999999E-2"/>
    <n v="0"/>
    <n v="-11.19681508"/>
    <n v="-0.22913375899999999"/>
    <n v="-11.425948829999999"/>
    <n v="-1.5412230570000001"/>
  </r>
  <r>
    <s v="BJ Johnson"/>
    <s v="johnsbj01"/>
    <x v="2"/>
    <s v="RS"/>
    <x v="7"/>
    <n v="97"/>
    <n v="43"/>
    <n v="-0.98879162300000001"/>
    <n v="-5.4833777320000001"/>
    <n v="-6.4721693550000001"/>
    <n v="-0.85738879999999995"/>
    <n v="-3.9968759500000002"/>
    <n v="-4.8542647499999996"/>
    <n v="-1.0140830860000001"/>
    <n v="-5.483837072"/>
    <n v="-6.4979201580000003"/>
    <n v="-8.2512381999999995E-2"/>
    <n v="-8.2512381999999995E-2"/>
    <n v="0"/>
    <n v="-1.608075457"/>
    <n v="-4.8868736359999998"/>
    <n v="-6.4949490929999998"/>
    <n v="0.357287252"/>
  </r>
  <r>
    <s v="Brice Johnson"/>
    <s v="johnsbr02"/>
    <x v="0"/>
    <s v="RS"/>
    <x v="19"/>
    <n v="20"/>
    <n v="9"/>
    <n v="-9.8874257570000008"/>
    <n v="29.050034320000002"/>
    <n v="19.162608559999999"/>
    <n v="2.0849861590000001"/>
    <n v="15.553535869999999"/>
    <n v="17.638522030000001"/>
    <n v="-8.1292798840000007"/>
    <n v="27.909117009999999"/>
    <n v="19.77983712"/>
    <n v="0.10000663899999999"/>
    <n v="0.10000663899999999"/>
    <n v="0"/>
    <n v="-7.5663647269999998"/>
    <n v="24.978730680000002"/>
    <n v="17.412365950000002"/>
    <n v="-3.2672754679999998"/>
  </r>
  <r>
    <s v="Brice Johnson"/>
    <s v="johnsbr02"/>
    <x v="1"/>
    <s v="RS"/>
    <x v="19"/>
    <n v="86"/>
    <n v="38"/>
    <n v="-1.2190223"/>
    <n v="11.68297823"/>
    <n v="10.463955929999999"/>
    <n v="9.686570455"/>
    <n v="17.332214860000001"/>
    <n v="27.018785319999999"/>
    <n v="0.97284132499999998"/>
    <n v="13.59124499"/>
    <n v="14.564086319999999"/>
    <n v="0.34318488200000002"/>
    <n v="0.34318488200000002"/>
    <n v="0"/>
    <n v="3.0366653160000001"/>
    <n v="10.17121075"/>
    <n v="13.207876069999999"/>
    <n v="2.2181879379999998"/>
  </r>
  <r>
    <s v="Brice Johnson"/>
    <s v="johnsbr02"/>
    <x v="1"/>
    <s v="RS"/>
    <x v="8"/>
    <n v="131"/>
    <n v="60"/>
    <n v="-5.5481877669999999"/>
    <n v="-6.5974064999999998E-2"/>
    <n v="-5.6141618319999997"/>
    <n v="-9.3333522270000007"/>
    <n v="-7.7581562320000002"/>
    <n v="-17.09150846"/>
    <n v="-6.544670966"/>
    <n v="-1.5888004769999999"/>
    <n v="-8.1334714439999996"/>
    <n v="-0.163628732"/>
    <n v="-0.163628732"/>
    <n v="0"/>
    <n v="-5.1342126390000002"/>
    <n v="-2.5284997599999999"/>
    <n v="-7.662712398"/>
    <n v="-0.70430926699999996"/>
  </r>
  <r>
    <s v="Chris Johnson"/>
    <s v="johnsch04"/>
    <x v="3"/>
    <s v="RS"/>
    <x v="23"/>
    <n v="1578"/>
    <n v="789"/>
    <n v="-0.92225983899999997"/>
    <n v="-2.4155263910000002"/>
    <n v="-3.3377862290000002"/>
    <n v="1.8412078540000001"/>
    <n v="0.58479119599999996"/>
    <n v="2.4259990500000002"/>
    <n v="-0.36364961400000001"/>
    <n v="-1.9030100919999999"/>
    <n v="-2.266659706"/>
    <n v="0.19427282100000001"/>
    <n v="0.19427282100000001"/>
    <n v="0"/>
    <n v="-0.70620492499999998"/>
    <n v="-2.358921225"/>
    <n v="-3.0651261500000002"/>
    <n v="-0.14530168299999999"/>
  </r>
  <r>
    <s v="Chris Johnson"/>
    <s v="johnsch04"/>
    <x v="4"/>
    <s v="RS"/>
    <x v="22"/>
    <n v="441"/>
    <n v="211"/>
    <n v="-0.45533773700000002"/>
    <n v="-0.833333137"/>
    <n v="-1.2886708739999999"/>
    <n v="1.8791118739999999"/>
    <n v="1.1790492100000001"/>
    <n v="3.058161084"/>
    <n v="1.5889311E-2"/>
    <n v="-0.47922759999999998"/>
    <n v="-0.46333828900000001"/>
    <n v="0.24638070300000001"/>
    <n v="0.24638070300000001"/>
    <n v="0"/>
    <n v="-0.82971266700000001"/>
    <n v="-0.35709900100000003"/>
    <n v="-1.186811667"/>
    <n v="8.4353828000000006E-2"/>
  </r>
  <r>
    <s v="Chris Johnson"/>
    <s v="johnsch04"/>
    <x v="4"/>
    <s v="RS"/>
    <x v="18"/>
    <n v="393"/>
    <n v="187"/>
    <n v="-5.4207804849999999"/>
    <n v="3.9077396200000001"/>
    <n v="-1.513040865"/>
    <n v="-0.357248707"/>
    <n v="3.676016014"/>
    <n v="3.3187673069999999"/>
    <n v="-4.5881741219999999"/>
    <n v="4.1122258110000001"/>
    <n v="-0.47594831100000001"/>
    <n v="0.21979743099999999"/>
    <n v="0.21979743099999999"/>
    <n v="0"/>
    <n v="-3.9316156420000001"/>
    <n v="2.3019469720000001"/>
    <n v="-1.62966867"/>
    <n v="1.2535125039999999"/>
  </r>
  <r>
    <s v="Chris Johnson"/>
    <s v="johnsch04"/>
    <x v="4"/>
    <s v="RS"/>
    <x v="11"/>
    <n v="257"/>
    <n v="128"/>
    <n v="1.7104989000000001E-2"/>
    <n v="2.0272532120000002"/>
    <n v="2.0443582010000001"/>
    <n v="-9.0981208860000002"/>
    <n v="-5.9388260989999999"/>
    <n v="-15.036946990000001"/>
    <n v="-1.877706622"/>
    <n v="0.46478145599999998"/>
    <n v="-1.412925166"/>
    <n v="8.698554E-2"/>
    <n v="8.698554E-2"/>
    <n v="0"/>
    <n v="-1.4029655240000001"/>
    <n v="0.17368808699999999"/>
    <n v="-1.2292774369999999"/>
    <n v="-0.36563353399999998"/>
  </r>
  <r>
    <s v="Chris Johnson"/>
    <s v="johnsch04"/>
    <x v="5"/>
    <s v="RS"/>
    <x v="22"/>
    <n v="1719"/>
    <n v="857"/>
    <n v="-3.073864581"/>
    <n v="0.35147138900000002"/>
    <n v="-2.7223931920000002"/>
    <n v="-1.7484242059999999"/>
    <n v="3.8517938589999998"/>
    <n v="2.1033696530000001"/>
    <n v="-2.9680854060000001"/>
    <n v="1.057550056"/>
    <n v="-1.91053535"/>
    <n v="0.36698925900000001"/>
    <n v="0.36698925900000001"/>
    <n v="0"/>
    <n v="-3.6114127640000002"/>
    <n v="0.337983223"/>
    <n v="-3.2734295410000001"/>
    <n v="-1.5822942999999999E-2"/>
  </r>
  <r>
    <s v="Darius Johnson-Odom"/>
    <s v="johnsda03"/>
    <x v="3"/>
    <s v="RS"/>
    <x v="18"/>
    <n v="34"/>
    <n v="15"/>
    <n v="-21.700426669999999"/>
    <n v="3.7644221820000001"/>
    <n v="-17.936004489999998"/>
    <n v="-14.219959490000001"/>
    <n v="19.820072360000001"/>
    <n v="5.600112867"/>
    <n v="-21.294633510000001"/>
    <n v="7.4432628630000002"/>
    <n v="-13.85137065"/>
    <n v="-8.7173338000000003E-2"/>
    <n v="-8.7173338000000003E-2"/>
    <n v="0"/>
    <n v="-12.97957589"/>
    <n v="5.2346158139999996"/>
    <n v="-7.7449600739999998"/>
    <n v="2.500131798"/>
  </r>
  <r>
    <s v="Dakari Johnson"/>
    <s v="johnsda04"/>
    <x v="1"/>
    <s v="PO"/>
    <x v="0"/>
    <n v="6"/>
    <n v="3"/>
    <n v="-1.3555288940000001"/>
    <n v="-1.2322581109999999"/>
    <n v="-2.587787005"/>
    <n v="61.506409519999998"/>
    <n v="15.197111769999999"/>
    <n v="76.703521289999998"/>
    <n v="11.52574325"/>
    <n v="2.0726175590000002"/>
    <n v="13.598360810000001"/>
    <n v="2.5257412999999999E-2"/>
    <n v="0"/>
    <n v="2.5257412999999999E-2"/>
    <n v="7.069439193"/>
    <n v="-3.312881441"/>
    <n v="3.756557752"/>
    <n v="-2.0791562620000001"/>
  </r>
  <r>
    <s v="Dakari Johnson"/>
    <s v="johnsda04"/>
    <x v="1"/>
    <s v="RS"/>
    <x v="0"/>
    <n v="329"/>
    <n v="161"/>
    <n v="-0.43167159599999999"/>
    <n v="3.926960153"/>
    <n v="3.4952885569999999"/>
    <n v="-8.0489093379999996"/>
    <n v="11.09255345"/>
    <n v="3.0436441080000001"/>
    <n v="-2.07794627"/>
    <n v="5.6340223500000004"/>
    <n v="3.55607608"/>
    <n v="0.513887117"/>
    <n v="0.513887117"/>
    <n v="0"/>
    <n v="-2.6267820610000001"/>
    <n v="4.1874020380000001"/>
    <n v="1.560619977"/>
    <n v="-0.786655408"/>
  </r>
  <r>
    <s v="James Johnson"/>
    <s v="johnsja01"/>
    <x v="3"/>
    <s v="PO"/>
    <x v="8"/>
    <n v="59"/>
    <n v="28"/>
    <n v="5.4918090839999998"/>
    <n v="-4.423136264"/>
    <n v="1.06867282"/>
    <n v="-13.488352880000001"/>
    <n v="4.7756925219999999"/>
    <n v="-8.7126603619999994"/>
    <n v="1.9129291939999999"/>
    <n v="-2.8293915470000002"/>
    <n v="-0.91646235300000001"/>
    <n v="2.7657505999999998E-2"/>
    <n v="0"/>
    <n v="2.7657505999999998E-2"/>
    <n v="-1.2588800499999999"/>
    <n v="-1.165383203"/>
    <n v="-2.424263254"/>
    <n v="2.208598673"/>
  </r>
  <r>
    <s v="James Johnson"/>
    <s v="johnsja01"/>
    <x v="3"/>
    <s v="RS"/>
    <x v="8"/>
    <n v="1858"/>
    <n v="956"/>
    <n v="1.206468951"/>
    <n v="4.6256145999999998E-2"/>
    <n v="1.252725096"/>
    <n v="1.611101839"/>
    <n v="3.1877521980000001"/>
    <n v="4.7988540369999999"/>
    <n v="1.365027679"/>
    <n v="0.67165172399999995"/>
    <n v="2.0366794019999999"/>
    <n v="2.3461105949999999"/>
    <n v="2.3461105949999999"/>
    <n v="0"/>
    <n v="0.72501742999999996"/>
    <n v="1.001395722"/>
    <n v="1.7264131519999999"/>
    <n v="0.468417845"/>
  </r>
  <r>
    <s v="James Johnson"/>
    <s v="johnsja01"/>
    <x v="4"/>
    <s v="PO"/>
    <x v="1"/>
    <n v="27"/>
    <n v="12"/>
    <n v="-11.68246677"/>
    <n v="-7.5590527639999996"/>
    <n v="-19.241519530000001"/>
    <n v="-12.20533661"/>
    <n v="-14.079302139999999"/>
    <n v="-26.284638749999999"/>
    <n v="-12.4036974"/>
    <n v="-9.1831706030000007"/>
    <n v="-21.586867999999999"/>
    <n v="-0.119640186"/>
    <n v="0"/>
    <n v="-0.119640186"/>
    <n v="-11.100580020000001"/>
    <n v="-12.770149529999999"/>
    <n v="-23.87072955"/>
    <n v="0.56517214299999996"/>
  </r>
  <r>
    <s v="James Johnson"/>
    <s v="johnsja01"/>
    <x v="4"/>
    <s v="RS"/>
    <x v="1"/>
    <n v="2701"/>
    <n v="1370"/>
    <n v="0.58832373699999996"/>
    <n v="1.0119150859999999"/>
    <n v="1.600238823"/>
    <n v="1.2180341159999999"/>
    <n v="1.9736548650000001"/>
    <n v="3.191688981"/>
    <n v="0.69272842499999998"/>
    <n v="1.3111241899999999"/>
    <n v="2.003852615"/>
    <n v="3.318202957"/>
    <n v="3.318202957"/>
    <n v="0"/>
    <n v="0.33634737799999997"/>
    <n v="0.59039796499999997"/>
    <n v="0.92674534399999997"/>
    <n v="-0.133227084"/>
  </r>
  <r>
    <s v="James Johnson"/>
    <s v="johnsja01"/>
    <x v="5"/>
    <s v="PO"/>
    <x v="1"/>
    <n v="188"/>
    <n v="98"/>
    <n v="-5.1882381100000003"/>
    <n v="-1.495948703"/>
    <n v="-6.6841868130000002"/>
    <n v="-10.91002565"/>
    <n v="1.5239535769999999"/>
    <n v="-9.3860720769999997"/>
    <n v="-6.6943201300000004"/>
    <n v="-0.94452009800000003"/>
    <n v="-7.6388402280000003"/>
    <n v="-0.25320219300000002"/>
    <n v="0"/>
    <n v="-0.25320219300000002"/>
    <n v="-5.9473192419999998"/>
    <n v="-2.1138346239999999"/>
    <n v="-8.0611538659999997"/>
    <n v="0.41360800800000003"/>
  </r>
  <r>
    <s v="James Johnson"/>
    <s v="johnsja01"/>
    <x v="5"/>
    <s v="RS"/>
    <x v="1"/>
    <n v="1818"/>
    <n v="926"/>
    <n v="-1.8162940030000001"/>
    <n v="-0.438966146"/>
    <n v="-2.2552601490000002"/>
    <n v="-0.27113090000000001"/>
    <n v="-1.3080706289999999"/>
    <n v="-1.57920153"/>
    <n v="-1.6578582850000001"/>
    <n v="-0.65535177499999997"/>
    <n v="-2.3132100599999998"/>
    <n v="0.20575543800000001"/>
    <n v="0.20575543800000001"/>
    <n v="0"/>
    <n v="-1.692808329"/>
    <n v="-0.50983815399999999"/>
    <n v="-2.2026464840000002"/>
    <n v="-0.28592862299999999"/>
  </r>
  <r>
    <s v="James Johnson"/>
    <s v="johnsja01"/>
    <x v="0"/>
    <s v="RS"/>
    <x v="9"/>
    <n v="4257"/>
    <n v="2085"/>
    <n v="0.96217396499999996"/>
    <n v="1.8992035599999999"/>
    <n v="2.861377525"/>
    <n v="-2.240015133"/>
    <n v="3.9358139840000002"/>
    <n v="1.695798852"/>
    <n v="0.35790599000000001"/>
    <n v="2.4164628339999998"/>
    <n v="2.7743688249999998"/>
    <n v="5.9300541940000002"/>
    <n v="5.9300541940000002"/>
    <n v="0"/>
    <n v="0.46990193499999999"/>
    <n v="2.1611550099999999"/>
    <n v="2.6310569450000001"/>
    <n v="0.89154960999999999"/>
  </r>
  <r>
    <s v="James Johnson"/>
    <s v="johnsja01"/>
    <x v="1"/>
    <s v="PO"/>
    <x v="9"/>
    <n v="340"/>
    <n v="161"/>
    <n v="2.3502813530000002"/>
    <n v="-2.007475881"/>
    <n v="0.342805472"/>
    <n v="-0.79027832600000003"/>
    <n v="-1.1890159810000001"/>
    <n v="-1.979294307"/>
    <n v="1.832195579"/>
    <n v="-1.91589414"/>
    <n v="-8.3698561000000005E-2"/>
    <n v="0.22718838599999999"/>
    <n v="0"/>
    <n v="0.22718838599999999"/>
    <n v="1.9625997500000001"/>
    <n v="-2.2736865640000001"/>
    <n v="-0.31108681399999999"/>
    <n v="0.56314222700000005"/>
  </r>
  <r>
    <s v="James Johnson"/>
    <s v="johnsja01"/>
    <x v="1"/>
    <s v="RS"/>
    <x v="9"/>
    <n v="3956"/>
    <n v="1943"/>
    <n v="-0.11360671899999999"/>
    <n v="0.18669529800000001"/>
    <n v="7.3088579000000001E-2"/>
    <n v="0.51558173799999996"/>
    <n v="3.7149164999999998E-2"/>
    <n v="0.55273090300000005"/>
    <n v="3.2501657000000003E-2"/>
    <n v="0.13765622499999999"/>
    <n v="0.17015788200000001"/>
    <n v="2.9010852059999999"/>
    <n v="2.9010852059999999"/>
    <n v="0"/>
    <n v="-0.34210949699999998"/>
    <n v="0.52387484600000001"/>
    <n v="0.18176534899999999"/>
    <n v="0.21514148899999999"/>
  </r>
  <r>
    <s v="James Johnson"/>
    <s v="johnsja01"/>
    <x v="2"/>
    <s v="RS"/>
    <x v="9"/>
    <n v="2403"/>
    <n v="1164"/>
    <n v="-2.4799658529999999"/>
    <n v="-0.67922584900000005"/>
    <n v="-3.1591917020000002"/>
    <n v="-2.1857596469999998"/>
    <n v="-0.505566179"/>
    <n v="-2.6913258259999999"/>
    <n v="-2.5394870510000001"/>
    <n v="-0.71988468900000002"/>
    <n v="-3.2593717390000001"/>
    <n v="-0.30129056799999998"/>
    <n v="-0.30129056799999998"/>
    <n v="0"/>
    <n v="-2.5417755529999999"/>
    <n v="-0.76355406599999998"/>
    <n v="-3.3053296190000001"/>
    <n v="-0.40814067799999998"/>
  </r>
  <r>
    <s v="Joe Johnson"/>
    <s v="johnsjo02"/>
    <x v="3"/>
    <s v="PO"/>
    <x v="5"/>
    <n v="863"/>
    <n v="469"/>
    <n v="4.4854320200000002"/>
    <n v="-1.9572375040000001"/>
    <n v="2.5281945160000001"/>
    <n v="5.1437555120000003"/>
    <n v="10.031808850000001"/>
    <n v="15.175564359999999"/>
    <n v="4.868357541"/>
    <n v="0.40084821799999998"/>
    <n v="5.2692057590000001"/>
    <n v="1.9495062780000001"/>
    <n v="0"/>
    <n v="1.9495062780000001"/>
    <n v="2.7789051370000002"/>
    <n v="0.61480992000000001"/>
    <n v="3.3937150580000002"/>
    <n v="-1.3850625459999999"/>
  </r>
  <r>
    <s v="Joe Johnson"/>
    <s v="johnsjo02"/>
    <x v="3"/>
    <s v="RS"/>
    <x v="5"/>
    <n v="4947"/>
    <n v="2575"/>
    <n v="2.7736580919999998"/>
    <n v="-3.2640863530000002"/>
    <n v="-0.490428262"/>
    <n v="1.73424621"/>
    <n v="0.31716065300000001"/>
    <n v="2.0514068640000001"/>
    <n v="2.7390793410000001"/>
    <n v="-2.6927856929999998"/>
    <n v="4.6293648E-2"/>
    <n v="3.6364217939999999"/>
    <n v="3.6364217939999999"/>
    <n v="0"/>
    <n v="2.3773872960000002"/>
    <n v="-2.9164840980000002"/>
    <n v="-0.53909680199999999"/>
    <n v="-0.97257426999999996"/>
  </r>
  <r>
    <s v="Joe Johnson"/>
    <s v="johnsjo02"/>
    <x v="4"/>
    <s v="PO"/>
    <x v="5"/>
    <n v="489"/>
    <n v="249"/>
    <n v="2.5181560300000001"/>
    <n v="-5.3058432460000002"/>
    <n v="-2.7876872160000001"/>
    <n v="-14.35369032"/>
    <n v="-24.596362750000001"/>
    <n v="-38.950053060000002"/>
    <n v="-0.83904697399999995"/>
    <n v="-9.6452288759999991"/>
    <n v="-10.48427585"/>
    <n v="-0.98289217200000001"/>
    <n v="0"/>
    <n v="-0.98289217200000001"/>
    <n v="-1.2092658169999999"/>
    <n v="-8.2712556759999991"/>
    <n v="-9.4805214939999995"/>
    <n v="-2.902490061"/>
  </r>
  <r>
    <s v="Joe Johnson"/>
    <s v="johnsjo02"/>
    <x v="4"/>
    <s v="RS"/>
    <x v="5"/>
    <n v="5427"/>
    <n v="2791"/>
    <n v="1.307737191"/>
    <n v="-2.5165232139999998"/>
    <n v="-1.208786023"/>
    <n v="3.0459665770000002"/>
    <n v="-2.2873960590000002"/>
    <n v="0.75857051799999997"/>
    <n v="1.7671818050000001"/>
    <n v="-2.604620803"/>
    <n v="-0.83743899799999999"/>
    <n v="2.686312644"/>
    <n v="2.686312644"/>
    <n v="0"/>
    <n v="1.557422734"/>
    <n v="-2.695633875"/>
    <n v="-1.138211141"/>
    <n v="-1.3067998199999999"/>
  </r>
  <r>
    <s v="Joe Johnson"/>
    <s v="johnsjo02"/>
    <x v="5"/>
    <s v="PO"/>
    <x v="9"/>
    <n v="939"/>
    <n v="492"/>
    <n v="0.71558907400000005"/>
    <n v="-1.1827647999999999"/>
    <n v="-0.46717572600000001"/>
    <n v="4.1145615089999996"/>
    <n v="0.118215945"/>
    <n v="4.2327774539999998"/>
    <n v="1.457754204"/>
    <n v="-1.0156042199999999"/>
    <n v="0.44214998500000002"/>
    <n v="0.81751779400000002"/>
    <n v="0"/>
    <n v="0.81751779400000002"/>
    <n v="0.34442881199999997"/>
    <n v="-1.2349365459999999"/>
    <n v="-0.89050773400000005"/>
    <n v="-1.0240941050000001"/>
  </r>
  <r>
    <s v="Joe Johnson"/>
    <s v="johnsjo02"/>
    <x v="5"/>
    <s v="RS"/>
    <x v="9"/>
    <n v="1527"/>
    <n v="769"/>
    <n v="2.299816903"/>
    <n v="-2.5648316200000001"/>
    <n v="-0.26501471700000001"/>
    <n v="5.4951278700000001"/>
    <n v="-0.85588298799999996"/>
    <n v="4.6392448819999998"/>
    <n v="3.1021593699999999"/>
    <n v="-2.3921095349999999"/>
    <n v="0.71004983499999996"/>
    <n v="1.3494961590000001"/>
    <n v="1.3494961590000001"/>
    <n v="0"/>
    <n v="1.1324045490000001"/>
    <n v="-1.739827035"/>
    <n v="-0.60742248600000004"/>
    <n v="-0.57817869300000002"/>
  </r>
  <r>
    <s v="Joe Johnson"/>
    <s v="johnsjo02"/>
    <x v="5"/>
    <s v="RS"/>
    <x v="5"/>
    <n v="3889"/>
    <n v="1934"/>
    <n v="-0.16015921999999999"/>
    <n v="-2.2538682630000002"/>
    <n v="-2.4140274829999999"/>
    <n v="0.56955353200000003"/>
    <n v="1.458265044"/>
    <n v="2.027818576"/>
    <n v="2.3060483999999999E-2"/>
    <n v="-1.587914295"/>
    <n v="-1.56485381"/>
    <n v="1.163270123"/>
    <n v="1.163270123"/>
    <n v="0"/>
    <n v="-0.19385649899999999"/>
    <n v="-2.2568393590000002"/>
    <n v="-2.450695858"/>
    <n v="-0.51347202999999997"/>
  </r>
  <r>
    <s v="Joe Johnson"/>
    <s v="johnsjo02"/>
    <x v="0"/>
    <s v="PO"/>
    <x v="22"/>
    <n v="644"/>
    <n v="326"/>
    <n v="4.1063792000000002E-2"/>
    <n v="-1.3276814480000001"/>
    <n v="-1.2866176570000001"/>
    <n v="1.7275352399999999"/>
    <n v="-4.8022959180000004"/>
    <n v="-3.0747606780000001"/>
    <n v="0.43162831000000002"/>
    <n v="-2.1984546269999998"/>
    <n v="-1.766826317"/>
    <n v="0.165150725"/>
    <n v="0"/>
    <n v="0.165150725"/>
    <n v="1.4483856479999999"/>
    <n v="-0.78337314199999997"/>
    <n v="0.66501250599999995"/>
    <n v="-2.0067983489999999"/>
  </r>
  <r>
    <s v="Joe Johnson"/>
    <s v="johnsjo02"/>
    <x v="0"/>
    <s v="RS"/>
    <x v="22"/>
    <n v="3593"/>
    <n v="1843"/>
    <n v="0.96832906299999999"/>
    <n v="-0.90997687400000005"/>
    <n v="5.8352188999999999E-2"/>
    <n v="1.296583466"/>
    <n v="-0.109063022"/>
    <n v="1.187520444"/>
    <n v="1.091505116"/>
    <n v="-0.84692111000000003"/>
    <n v="0.24458400599999999"/>
    <n v="2.7793334010000001"/>
    <n v="2.7793334010000001"/>
    <n v="0"/>
    <n v="0.60715376600000004"/>
    <n v="-1.2397273769999999"/>
    <n v="-0.63257361099999998"/>
    <n v="-1.2704531729999999"/>
  </r>
  <r>
    <s v="Joe Johnson"/>
    <s v="johnsjo02"/>
    <x v="1"/>
    <s v="PO"/>
    <x v="26"/>
    <n v="112"/>
    <n v="54"/>
    <n v="-8.6492418440000005"/>
    <n v="-7.291777293"/>
    <n v="-15.94101914"/>
    <n v="-14.73162303"/>
    <n v="-4.5798921159999999"/>
    <n v="-19.311515150000002"/>
    <n v="-10.498535240000001"/>
    <n v="-7.2461495100000004"/>
    <n v="-17.744684750000001"/>
    <n v="-0.426999348"/>
    <n v="0"/>
    <n v="-0.426999348"/>
    <n v="-9.1794624079999991"/>
    <n v="-7.8867757059999999"/>
    <n v="-17.06623811"/>
    <n v="0.21253359799999999"/>
  </r>
  <r>
    <s v="Joe Johnson"/>
    <s v="johnsjo02"/>
    <x v="1"/>
    <s v="RS"/>
    <x v="26"/>
    <n v="1042"/>
    <n v="505"/>
    <n v="-2.3589853989999998"/>
    <n v="-1.933571734"/>
    <n v="-4.2925571319999998"/>
    <n v="-3.8767459569999998"/>
    <n v="0.555803194"/>
    <n v="-3.3209427630000001"/>
    <n v="-2.9192558470000001"/>
    <n v="-1.5801057359999999"/>
    <n v="-4.4993615829999998"/>
    <n v="-0.44775809999999999"/>
    <n v="-0.44775809999999999"/>
    <n v="0"/>
    <n v="-1.967248042"/>
    <n v="-1.9394027700000001"/>
    <n v="-3.9066508120000001"/>
    <n v="-0.65290877800000002"/>
  </r>
  <r>
    <s v="Joe Johnson"/>
    <s v="johnsjo02"/>
    <x v="1"/>
    <s v="RS"/>
    <x v="22"/>
    <n v="1422"/>
    <n v="700"/>
    <n v="-3.1776432090000002"/>
    <n v="-0.74129297599999999"/>
    <n v="-3.9189361850000002"/>
    <n v="-5.9453808229999998"/>
    <n v="-2.1698546890000001"/>
    <n v="-8.1152355119999999"/>
    <n v="-3.9398680970000002"/>
    <n v="-1.147616301"/>
    <n v="-5.087484399"/>
    <n v="-0.82451072599999997"/>
    <n v="-0.82451072599999997"/>
    <n v="0"/>
    <n v="-3.522617678"/>
    <n v="-1.0587064340000001"/>
    <n v="-4.5813241119999999"/>
    <n v="-1.2237162109999999"/>
  </r>
  <r>
    <s v="Nick Johnson"/>
    <s v="johnsni01"/>
    <x v="4"/>
    <s v="PO"/>
    <x v="26"/>
    <n v="105"/>
    <n v="49"/>
    <n v="-4.7834254950000004"/>
    <n v="-5.5876831989999998"/>
    <n v="-10.37110869"/>
    <n v="-11.32131467"/>
    <n v="1.3515201779999999"/>
    <n v="-9.9697944930000002"/>
    <n v="-6.4576248359999999"/>
    <n v="-4.4525608290000003"/>
    <n v="-10.91018566"/>
    <n v="-0.21305828800000001"/>
    <n v="0"/>
    <n v="-0.21305828800000001"/>
    <n v="-6.5206939669999997"/>
    <n v="-4.8413629040000004"/>
    <n v="-11.36205687"/>
    <n v="1.2188616329999999"/>
  </r>
  <r>
    <s v="Nick Johnson"/>
    <s v="johnsni01"/>
    <x v="4"/>
    <s v="RS"/>
    <x v="26"/>
    <n v="557"/>
    <n v="262"/>
    <n v="-5.2591511649999996"/>
    <n v="-1.005115513"/>
    <n v="-6.2642666780000003"/>
    <n v="-6.9331151799999997"/>
    <n v="1.41760598"/>
    <n v="-5.5155092010000004"/>
    <n v="-5.969388393"/>
    <n v="-0.60174223199999999"/>
    <n v="-6.5711306250000003"/>
    <n v="-0.51340533499999996"/>
    <n v="-0.51340533499999996"/>
    <n v="0"/>
    <n v="-5.2372396219999997"/>
    <n v="-1.183904402"/>
    <n v="-6.4211440240000002"/>
    <n v="0.49294029700000003"/>
  </r>
  <r>
    <s v="Omari Johnson"/>
    <s v="johnsom01"/>
    <x v="1"/>
    <s v="RS"/>
    <x v="8"/>
    <n v="153"/>
    <n v="75"/>
    <n v="-4.1115111000000003E-2"/>
    <n v="-7.7616041710000001"/>
    <n v="-7.802719282"/>
    <n v="15.89023594"/>
    <n v="-5.4457470069999996"/>
    <n v="10.44448893"/>
    <n v="3.3244329769999998"/>
    <n v="-7.7187425080000001"/>
    <n v="-4.3943095300000001"/>
    <n v="-6.2952707999999996E-2"/>
    <n v="-6.2952707999999996E-2"/>
    <n v="0"/>
    <n v="2.3136935379999999"/>
    <n v="-6.2820565320000004"/>
    <n v="-3.968362994"/>
    <n v="5.2347786E-2"/>
  </r>
  <r>
    <s v="Orlando Johnson"/>
    <s v="johnsor01"/>
    <x v="3"/>
    <s v="RS"/>
    <x v="24"/>
    <n v="675"/>
    <n v="342"/>
    <n v="-2.2614217700000001"/>
    <n v="0.56081775499999997"/>
    <n v="-1.7006040149999999"/>
    <n v="-5.809550282"/>
    <n v="3.3572713099999998"/>
    <n v="-2.4522789710000001"/>
    <n v="-3.1155730089999998"/>
    <n v="1.1033021439999999"/>
    <n v="-2.0122708650000001"/>
    <n v="0.12730117099999999"/>
    <n v="0.12730117099999999"/>
    <n v="0"/>
    <n v="-3.363153912"/>
    <n v="-0.208886351"/>
    <n v="-3.5720402629999999"/>
    <n v="-1.0610464150000001"/>
  </r>
  <r>
    <s v="Orlando Johnson"/>
    <s v="johnsor01"/>
    <x v="3"/>
    <s v="RS"/>
    <x v="2"/>
    <n v="99"/>
    <n v="50"/>
    <n v="-6.0659291910000004"/>
    <n v="-8.3045877259999994"/>
    <n v="-14.37051692"/>
    <n v="-8.5057167660000008"/>
    <n v="-3.7584558860000001"/>
    <n v="-12.264172650000001"/>
    <n v="-6.9578502120000003"/>
    <n v="-7.8505394040000001"/>
    <n v="-14.80838962"/>
    <n v="-0.300032191"/>
    <n v="-0.300032191"/>
    <n v="0"/>
    <n v="-8.4352376249999992"/>
    <n v="-8.1975591699999999"/>
    <n v="-16.63279679"/>
    <n v="-2.3626666630000002"/>
  </r>
  <r>
    <s v="Orlando Johnson"/>
    <s v="johnsor01"/>
    <x v="5"/>
    <s v="RS"/>
    <x v="17"/>
    <n v="116"/>
    <n v="54"/>
    <n v="-9.4450815339999998"/>
    <n v="-5.202383749"/>
    <n v="-14.64746528"/>
    <n v="-2.8098417699999998"/>
    <n v="-15.145126619999999"/>
    <n v="-17.954968390000001"/>
    <n v="-8.6038864779999997"/>
    <n v="-7.536130021"/>
    <n v="-16.140016500000002"/>
    <n v="-0.36802991699999998"/>
    <n v="-0.36802991699999998"/>
    <n v="0"/>
    <n v="-6.1631119290000003"/>
    <n v="-7.0453289899999998"/>
    <n v="-13.208440919999999"/>
    <n v="-0.23195365000000001"/>
  </r>
  <r>
    <s v="Orlando Johnson"/>
    <s v="johnsor01"/>
    <x v="5"/>
    <s v="RS"/>
    <x v="6"/>
    <n v="97"/>
    <n v="47"/>
    <n v="-1.150159065"/>
    <n v="-4.9908445439999998"/>
    <n v="-6.1410036080000001"/>
    <n v="-4.3865671419999996"/>
    <n v="11.21294226"/>
    <n v="6.8263751209999999"/>
    <n v="-1.823895442"/>
    <n v="-1.858396124"/>
    <n v="-3.682291566"/>
    <n v="-2.2400184E-2"/>
    <n v="-2.2400184E-2"/>
    <n v="0"/>
    <n v="-9.6062990000000004E-3"/>
    <n v="-0.18314138299999999"/>
    <n v="-0.192747681"/>
    <n v="0.194019936"/>
  </r>
  <r>
    <s v="Stanley Johnson"/>
    <s v="johnsst04"/>
    <x v="5"/>
    <s v="PO"/>
    <x v="27"/>
    <n v="145"/>
    <n v="81"/>
    <n v="1.325537"/>
    <n v="-4.509594238"/>
    <n v="-3.1840572379999998"/>
    <n v="2.8974717380000001"/>
    <n v="3.4857051239999999"/>
    <n v="6.383176862"/>
    <n v="1.666018937"/>
    <n v="-2.9321650959999999"/>
    <n v="-1.266146159"/>
    <n v="6.2674533000000004E-2"/>
    <n v="0"/>
    <n v="6.2674533000000004E-2"/>
    <n v="1.9364878219999999"/>
    <n v="0.74898838599999995"/>
    <n v="2.6854762069999998"/>
    <n v="-0.85798427300000002"/>
  </r>
  <r>
    <s v="Stanley Johnson"/>
    <s v="johnsst04"/>
    <x v="5"/>
    <s v="RS"/>
    <x v="27"/>
    <n v="3448"/>
    <n v="1687"/>
    <n v="-3.0842955179999998"/>
    <n v="-0.46558115799999999"/>
    <n v="-3.5498766759999998"/>
    <n v="-4.3361338570000001"/>
    <n v="-0.14598233999999999"/>
    <n v="-4.4821161969999999"/>
    <n v="-3.5355440200000001"/>
    <n v="-0.43252108700000003"/>
    <n v="-3.9680651060000001"/>
    <n v="-1.0548376770000001"/>
    <n v="-1.0548376770000001"/>
    <n v="0"/>
    <n v="-2.757263595"/>
    <n v="-0.569752865"/>
    <n v="-3.3270164599999998"/>
    <n v="0.60020304300000005"/>
  </r>
  <r>
    <s v="Stanley Johnson"/>
    <s v="johnsst04"/>
    <x v="0"/>
    <s v="RS"/>
    <x v="27"/>
    <n v="2773"/>
    <n v="1371"/>
    <n v="-2.8455191800000001"/>
    <n v="5.5061379999999998E-3"/>
    <n v="-2.8400130419999998"/>
    <n v="-0.52002172499999999"/>
    <n v="2.36189217"/>
    <n v="1.8418704450000001"/>
    <n v="-2.4913238679999998"/>
    <n v="0.475550747"/>
    <n v="-2.0157731210000001"/>
    <n v="0.51334894200000003"/>
    <n v="0.51334894200000003"/>
    <n v="0"/>
    <n v="-2.693226283"/>
    <n v="0.264129367"/>
    <n v="-2.4290969160000002"/>
    <n v="-4.4150037000000003E-2"/>
  </r>
  <r>
    <s v="Stanley Johnson"/>
    <s v="johnsst04"/>
    <x v="1"/>
    <s v="RS"/>
    <x v="27"/>
    <n v="3859"/>
    <n v="1894"/>
    <n v="-2.6542272680000001"/>
    <n v="1.11381434"/>
    <n v="-1.540412927"/>
    <n v="-2.2281182359999998"/>
    <n v="1.909008313"/>
    <n v="-0.31910992300000002"/>
    <n v="-2.7179444250000002"/>
    <n v="1.333636013"/>
    <n v="-1.3843084109999999"/>
    <n v="1.3183492080000001"/>
    <n v="1.3183492080000001"/>
    <n v="0"/>
    <n v="-2.5290856910000001"/>
    <n v="1.884970864"/>
    <n v="-0.644114827"/>
    <n v="-0.101042166"/>
  </r>
  <r>
    <s v="Stanley Johnson"/>
    <s v="johnsst04"/>
    <x v="2"/>
    <s v="RS"/>
    <x v="27"/>
    <n v="2034"/>
    <n v="961"/>
    <n v="-3.1780125520000002"/>
    <n v="2.6248622840000002"/>
    <n v="-0.553150268"/>
    <n v="-8.9818666379999996"/>
    <n v="3.2660180950000002"/>
    <n v="-5.7158485429999999"/>
    <n v="-4.5706237290000002"/>
    <n v="2.9187298579999998"/>
    <n v="-1.651893872"/>
    <n v="0.53781919099999997"/>
    <n v="0.53781919099999997"/>
    <n v="0"/>
    <n v="-3.5472069780000002"/>
    <n v="2.0292755310000001"/>
    <n v="-1.517931447"/>
    <n v="-0.11066912"/>
  </r>
  <r>
    <s v="Stanley Johnson"/>
    <s v="johnsst04"/>
    <x v="2"/>
    <s v="RS"/>
    <x v="17"/>
    <n v="558"/>
    <n v="247"/>
    <n v="-4.457798049"/>
    <n v="-1.20527852"/>
    <n v="-5.6630765690000002"/>
    <n v="-9.5460993970000008"/>
    <n v="2.4952573849999999"/>
    <n v="-7.0508420129999996"/>
    <n v="-5.7874237949999996"/>
    <n v="-0.46623391400000003"/>
    <n v="-6.2536577089999996"/>
    <n v="-0.44692518399999998"/>
    <n v="-0.44692518399999998"/>
    <n v="0"/>
    <n v="-4.2869115170000001"/>
    <n v="-1.866245398"/>
    <n v="-6.1531569150000003"/>
    <n v="1.2455809090000001"/>
  </r>
  <r>
    <s v="Tyler Johnson"/>
    <s v="johnsty01"/>
    <x v="4"/>
    <s v="RS"/>
    <x v="9"/>
    <n v="1213"/>
    <n v="603"/>
    <n v="-2.031887293"/>
    <n v="2.743876282"/>
    <n v="0.71198898899999996"/>
    <n v="-4.2048012960000003"/>
    <n v="2.0825828149999999"/>
    <n v="-2.122218481"/>
    <n v="-2.6027766849999998"/>
    <n v="2.800501803"/>
    <n v="0.19772511800000001"/>
    <n v="0.90620550300000002"/>
    <n v="0.90620550300000002"/>
    <n v="0"/>
    <n v="-2.4917240810000001"/>
    <n v="2.0738741489999999"/>
    <n v="-0.41784993199999998"/>
    <n v="-7.0202130000000001E-2"/>
  </r>
  <r>
    <s v="Tyler Johnson"/>
    <s v="johnsty01"/>
    <x v="5"/>
    <s v="PO"/>
    <x v="9"/>
    <n v="116"/>
    <n v="61"/>
    <n v="1.9894357709999999"/>
    <n v="0.62766282900000003"/>
    <n v="2.6170985999999998"/>
    <n v="6.790306857"/>
    <n v="-2.872332686"/>
    <n v="3.917974171"/>
    <n v="3.1080743439999998"/>
    <n v="-0.174864881"/>
    <n v="2.9332094629999999"/>
    <n v="0.18145555399999999"/>
    <n v="0"/>
    <n v="0.18145555399999999"/>
    <n v="1.444837632"/>
    <n v="-1.6648163389999999"/>
    <n v="-0.219978707"/>
    <n v="-0.50321001799999998"/>
  </r>
  <r>
    <s v="Tyler Johnson"/>
    <s v="johnsty01"/>
    <x v="5"/>
    <s v="RS"/>
    <x v="9"/>
    <n v="1690"/>
    <n v="863"/>
    <n v="0.18295588300000001"/>
    <n v="0.99222225200000003"/>
    <n v="1.1751781349999999"/>
    <n v="-2.1007081250000001"/>
    <n v="1.680283792"/>
    <n v="-0.42042433299999998"/>
    <n v="-0.276999783"/>
    <n v="1.1798723529999999"/>
    <n v="0.90287257099999996"/>
    <n v="1.589247431"/>
    <n v="1.589247431"/>
    <n v="0"/>
    <n v="-0.55534203999999998"/>
    <n v="0.69307038700000001"/>
    <n v="0.137728347"/>
    <n v="-1.1616651149999999"/>
  </r>
  <r>
    <s v="Tyler Johnson"/>
    <s v="johnsty01"/>
    <x v="0"/>
    <s v="RS"/>
    <x v="9"/>
    <n v="4422"/>
    <n v="2178"/>
    <n v="0.95104291799999996"/>
    <n v="1.619613067"/>
    <n v="2.5706559850000001"/>
    <n v="-3.4625720329999998"/>
    <n v="1.912120362"/>
    <n v="-1.550451671"/>
    <n v="9.6002705999999993E-2"/>
    <n v="1.7617721559999999"/>
    <n v="1.8577748620000001"/>
    <n v="5.1268858359999996"/>
    <n v="5.1268858359999996"/>
    <n v="0"/>
    <n v="0.14088114600000001"/>
    <n v="2.2885819289999998"/>
    <n v="2.4294630760000002"/>
    <n v="0.12748405600000001"/>
  </r>
  <r>
    <s v="Tyler Johnson"/>
    <s v="johnsty01"/>
    <x v="1"/>
    <s v="PO"/>
    <x v="9"/>
    <n v="172"/>
    <n v="81"/>
    <n v="3.7318875679999999"/>
    <n v="-6.7889421289999996"/>
    <n v="-3.0570545610000002"/>
    <n v="4.0999358480000003"/>
    <n v="-3.0854876099999999"/>
    <n v="1.0144482379999999"/>
    <n v="4.0358370150000002"/>
    <n v="-6.3926141919999999"/>
    <n v="-2.3567771780000002"/>
    <n v="1.6777717000000001E-2"/>
    <n v="0"/>
    <n v="1.6777717000000001E-2"/>
    <n v="4.1943668150000004"/>
    <n v="-4.5204521819999997"/>
    <n v="-0.32608536700000001"/>
    <n v="0.102981789"/>
  </r>
  <r>
    <s v="Tyler Johnson"/>
    <s v="johnsty01"/>
    <x v="1"/>
    <s v="RS"/>
    <x v="9"/>
    <n v="4175"/>
    <n v="2052"/>
    <n v="5.3611275E-2"/>
    <n v="0.32848274900000002"/>
    <n v="0.38209402399999998"/>
    <n v="-0.20494894399999999"/>
    <n v="0.68135554799999998"/>
    <n v="0.47640660299999998"/>
    <n v="2.6807278E-2"/>
    <n v="0.39904131900000001"/>
    <n v="0.425848597"/>
    <n v="3.3319744440000001"/>
    <n v="3.3319744440000001"/>
    <n v="0"/>
    <n v="-0.206219714"/>
    <n v="0.95304456199999998"/>
    <n v="0.74682484800000004"/>
    <n v="0.21128779"/>
  </r>
  <r>
    <s v="Tyler Johnson"/>
    <s v="johnsty01"/>
    <x v="2"/>
    <s v="RS"/>
    <x v="6"/>
    <n v="884"/>
    <n v="406"/>
    <n v="-1.2214537379999999"/>
    <n v="1.1750456389999999"/>
    <n v="-4.6408099000000001E-2"/>
    <n v="-3.4092403770000002"/>
    <n v="-0.31443272500000002"/>
    <n v="-3.7236731029999999"/>
    <n v="-1.714964589"/>
    <n v="0.98997884800000002"/>
    <n v="-0.72498574100000002"/>
    <n v="0.41715668"/>
    <n v="0.41715668"/>
    <n v="0"/>
    <n v="-2.3140096809999999"/>
    <n v="0.37957516899999999"/>
    <n v="-1.9344345119999999"/>
    <n v="-0.56056111500000005"/>
  </r>
  <r>
    <s v="Tyler Johnson"/>
    <s v="johnsty01"/>
    <x v="2"/>
    <s v="RS"/>
    <x v="9"/>
    <n v="2336"/>
    <n v="1123"/>
    <n v="-0.898801081"/>
    <n v="-0.114323746"/>
    <n v="-1.013124827"/>
    <n v="-2.555578315"/>
    <n v="-0.92936521000000005"/>
    <n v="-3.4849435249999998"/>
    <n v="-1.2630689500000001"/>
    <n v="-0.31748099800000001"/>
    <n v="-1.580549948"/>
    <n v="0.67190827600000003"/>
    <n v="0.67190827600000003"/>
    <n v="0"/>
    <n v="-0.79881380800000001"/>
    <n v="-0.34387459500000001"/>
    <n v="-1.142688403"/>
    <n v="0.28389336900000001"/>
  </r>
  <r>
    <s v="Wesley Johnson"/>
    <s v="johnswe01"/>
    <x v="3"/>
    <s v="RS"/>
    <x v="29"/>
    <n v="4717"/>
    <n v="2240"/>
    <n v="-2.256077077"/>
    <n v="-1.4631939309999999"/>
    <n v="-3.7192710080000002"/>
    <n v="-1.4593848110000001"/>
    <n v="1.7672825E-2"/>
    <n v="-1.4417119860000001"/>
    <n v="-2.1987449510000001"/>
    <n v="-1.1870260960000001"/>
    <n v="-3.385771047"/>
    <n v="-0.73372895400000004"/>
    <n v="-0.73372895400000004"/>
    <n v="0"/>
    <n v="-1.4906631370000001"/>
    <n v="-0.76067966399999998"/>
    <n v="-2.2513428000000002"/>
    <n v="0.94243538900000001"/>
  </r>
  <r>
    <s v="Wesley Johnson"/>
    <s v="johnswe01"/>
    <x v="4"/>
    <s v="RS"/>
    <x v="29"/>
    <n v="4504"/>
    <n v="2245"/>
    <n v="-1.138703894"/>
    <n v="-1.383849753"/>
    <n v="-2.5225536470000001"/>
    <n v="1.852474832"/>
    <n v="-1.589458781"/>
    <n v="0.26301605099999997"/>
    <n v="-0.56274894099999995"/>
    <n v="-1.4555070409999999"/>
    <n v="-2.0182559819999999"/>
    <n v="0.83847022800000004"/>
    <n v="0.83847022800000004"/>
    <n v="0"/>
    <n v="-0.53490160099999995"/>
    <n v="-1.732218714"/>
    <n v="-2.2671203150000001"/>
    <n v="3.7912297999999997E-2"/>
  </r>
  <r>
    <s v="Wesley Johnson"/>
    <s v="johnswe01"/>
    <x v="5"/>
    <s v="PO"/>
    <x v="19"/>
    <n v="160"/>
    <n v="77"/>
    <n v="-1.9733481749999999"/>
    <n v="6.5428938619999997"/>
    <n v="4.5695456869999997"/>
    <n v="2.3093239140000001"/>
    <n v="19.388547070000001"/>
    <n v="21.697870989999998"/>
    <n v="-1.0595745809999999"/>
    <n v="9.5611511480000004"/>
    <n v="8.5015765680000008"/>
    <n v="0.45830338900000001"/>
    <n v="0"/>
    <n v="0.45830338900000001"/>
    <n v="-3.7906401770000002"/>
    <n v="6.4944608229999998"/>
    <n v="2.703820646"/>
    <n v="0.50457571899999998"/>
  </r>
  <r>
    <s v="Wesley Johnson"/>
    <s v="johnswe01"/>
    <x v="5"/>
    <s v="RS"/>
    <x v="19"/>
    <n v="3456"/>
    <n v="1666"/>
    <n v="-1.583385431"/>
    <n v="1.7062458330000001"/>
    <n v="0.12286040199999999"/>
    <n v="-3.7326367450000002"/>
    <n v="2.1213416270000001"/>
    <n v="-1.6112951179999999"/>
    <n v="-2.1335617839999999"/>
    <n v="1.8482422009999999"/>
    <n v="-0.28531958299999999"/>
    <n v="2.1126020620000001"/>
    <n v="2.1126020620000001"/>
    <n v="0"/>
    <n v="-1.628201486"/>
    <n v="2.2941208880000001"/>
    <n v="0.66591940199999999"/>
    <n v="0.822755181"/>
  </r>
  <r>
    <s v="Wesley Johnson"/>
    <s v="johnswe01"/>
    <x v="0"/>
    <s v="PO"/>
    <x v="19"/>
    <n v="23"/>
    <n v="11"/>
    <n v="-0.176005407"/>
    <n v="4.6109158719999996"/>
    <n v="4.4349104649999997"/>
    <n v="-8.5501953799999999"/>
    <n v="1.4409143719999999"/>
    <n v="-7.109281008"/>
    <n v="-2.0366723919999998"/>
    <n v="4.0373747279999996"/>
    <n v="2.0007023359999998"/>
    <n v="2.7560503E-2"/>
    <n v="0"/>
    <n v="2.7560503E-2"/>
    <n v="-0.395979374"/>
    <n v="0.708454959"/>
    <n v="0.31247558399999997"/>
    <n v="0.21949423000000001"/>
  </r>
  <r>
    <s v="Wesley Johnson"/>
    <s v="johnswe01"/>
    <x v="0"/>
    <s v="RS"/>
    <x v="19"/>
    <n v="1681"/>
    <n v="810"/>
    <n v="-2.902254734"/>
    <n v="1.3533699459999999"/>
    <n v="-1.5488847880000001"/>
    <n v="-3.8298278699999999"/>
    <n v="3.0786876090000002"/>
    <n v="-0.75114026199999995"/>
    <n v="-3.2851501330000001"/>
    <n v="1.7623700739999999"/>
    <n v="-1.5227800600000001"/>
    <n v="0.50699729999999998"/>
    <n v="0.50699729999999998"/>
    <n v="0"/>
    <n v="-1.948755596"/>
    <n v="1.3614243960000001"/>
    <n v="-0.58733120000000005"/>
    <n v="-3.2119047999999997E-2"/>
  </r>
  <r>
    <s v="Wesley Johnson"/>
    <s v="johnswe01"/>
    <x v="1"/>
    <s v="RS"/>
    <x v="19"/>
    <n v="3164"/>
    <n v="1486"/>
    <n v="-2.7493924289999998"/>
    <n v="1.8937195440000001"/>
    <n v="-0.85567288500000005"/>
    <n v="-2.2785038709999998"/>
    <n v="2.2604143489999999"/>
    <n v="-1.8089522E-2"/>
    <n v="-2.8563734759999999"/>
    <n v="2.0997839740000002"/>
    <n v="-0.756589501"/>
    <n v="1.5229100229999999"/>
    <n v="1.5229100229999999"/>
    <n v="0"/>
    <n v="-2.3101880779999999"/>
    <n v="2.0507097299999999"/>
    <n v="-0.25947834800000003"/>
    <n v="0.76081595400000002"/>
  </r>
  <r>
    <s v="Wesley Johnson"/>
    <s v="johnswe01"/>
    <x v="2"/>
    <s v="RS"/>
    <x v="17"/>
    <n v="823"/>
    <n v="377"/>
    <n v="-3.1220052539999998"/>
    <n v="-1.1820368720000001"/>
    <n v="-4.3040421259999997"/>
    <n v="-3.7797436790000001"/>
    <n v="-5.9253046420000004"/>
    <n v="-9.7050483209999996"/>
    <n v="-3.453017606"/>
    <n v="-2.2124413359999999"/>
    <n v="-5.6654589419999999"/>
    <n v="-0.56230051000000003"/>
    <n v="-0.56230051000000003"/>
    <n v="0"/>
    <n v="-3.8360531610000002"/>
    <n v="-1.9194594599999999"/>
    <n v="-5.7555126200000002"/>
    <n v="0.27722017900000001"/>
  </r>
  <r>
    <s v="Wesley Johnson"/>
    <s v="johnswe01"/>
    <x v="2"/>
    <s v="RS"/>
    <x v="25"/>
    <n v="344"/>
    <n v="157"/>
    <n v="-5.1670514159999996"/>
    <n v="0.375413524"/>
    <n v="-4.7916378919999998"/>
    <n v="-3.4197778909999998"/>
    <n v="9.1660425639999996"/>
    <n v="5.7462646729999998"/>
    <n v="-5.1402601160000003"/>
    <n v="2.276747114"/>
    <n v="-2.8635130019999999"/>
    <n v="-9.1526860000000002E-3"/>
    <n v="-9.1526860000000002E-3"/>
    <n v="0"/>
    <n v="-4.6890652020000001"/>
    <n v="-0.359138548"/>
    <n v="-5.048203751"/>
    <n v="0.67402360100000003"/>
  </r>
  <r>
    <s v="Nikola Jokic"/>
    <s v="jokicni01"/>
    <x v="5"/>
    <s v="RS"/>
    <x v="16"/>
    <n v="3484"/>
    <n v="1733"/>
    <n v="3.651482192"/>
    <n v="4.3442620620000003"/>
    <n v="7.9957442539999999"/>
    <n v="2.3438284889999998"/>
    <n v="3.7972585419999998"/>
    <n v="6.1410870309999996"/>
    <n v="3.6139099570000002"/>
    <n v="4.5478300899999997"/>
    <n v="8.1617400470000003"/>
    <n v="9.6642194709999991"/>
    <n v="9.6642194709999991"/>
    <n v="0"/>
    <n v="2.732456521"/>
    <n v="4.3690915730000004"/>
    <n v="7.101548094"/>
    <n v="0.16522313499999999"/>
  </r>
  <r>
    <s v="Nikola Jokic"/>
    <s v="jokicni01"/>
    <x v="0"/>
    <s v="RS"/>
    <x v="16"/>
    <n v="4256"/>
    <n v="2038"/>
    <n v="5.7214652099999999"/>
    <n v="0.958364365"/>
    <n v="6.6798295750000003"/>
    <n v="7.4166446300000004"/>
    <n v="0.25985858099999998"/>
    <n v="7.676503211"/>
    <n v="6.36416307"/>
    <n v="0.94058668099999998"/>
    <n v="7.3047497520000002"/>
    <n v="10.584679789999999"/>
    <n v="10.584679789999999"/>
    <n v="0"/>
    <n v="6.1136060109999999"/>
    <n v="1.2216481960000001"/>
    <n v="7.3352542070000002"/>
    <n v="1.218540894"/>
  </r>
  <r>
    <s v="Nikola Jokic"/>
    <s v="jokicni01"/>
    <x v="1"/>
    <s v="RS"/>
    <x v="16"/>
    <n v="4963"/>
    <n v="2443"/>
    <n v="4.7525631490000002"/>
    <n v="0.159956723"/>
    <n v="4.9125198729999999"/>
    <n v="5.6665701070000001"/>
    <n v="0.58844268600000005"/>
    <n v="6.2550127919999996"/>
    <n v="5.1672146430000003"/>
    <n v="0.306921891"/>
    <n v="5.4741365340000003"/>
    <n v="10.27493138"/>
    <n v="10.27493138"/>
    <n v="0"/>
    <n v="5.6811341799999999"/>
    <n v="1.362593492"/>
    <n v="7.0437276720000002"/>
    <n v="0.23432556500000001"/>
  </r>
  <r>
    <s v="Nikola Jokic"/>
    <s v="jokicni01"/>
    <x v="2"/>
    <s v="PO"/>
    <x v="16"/>
    <n v="1086"/>
    <n v="557"/>
    <n v="8.7729713989999993"/>
    <n v="5.4401094280000004"/>
    <n v="14.213080830000001"/>
    <n v="3.7395945880000001"/>
    <n v="10.995599110000001"/>
    <n v="14.735193689999999"/>
    <n v="8.1471903950000009"/>
    <n v="6.9298390550000004"/>
    <n v="15.077029449999999"/>
    <n v="5.1663103489999997"/>
    <n v="0"/>
    <n v="5.1663103489999997"/>
    <n v="4.9703881839999999"/>
    <n v="6.5954802319999999"/>
    <n v="11.565868419999999"/>
    <n v="-1.1164129039999999"/>
  </r>
  <r>
    <s v="Nikola Jokic"/>
    <s v="jokicni01"/>
    <x v="2"/>
    <s v="RS"/>
    <x v="16"/>
    <n v="5133"/>
    <n v="2504"/>
    <n v="5.7921221510000001"/>
    <n v="2.2561081509999998"/>
    <n v="8.0482303010000003"/>
    <n v="3.6084766519999998"/>
    <n v="-0.55860290199999996"/>
    <n v="3.0498737500000002"/>
    <n v="5.6429588309999996"/>
    <n v="1.762306972"/>
    <n v="7.4052658029999998"/>
    <n v="13.03130189"/>
    <n v="13.03130189"/>
    <n v="0"/>
    <n v="6.0560804069999996"/>
    <n v="2.421618257"/>
    <n v="8.4776986640000001"/>
    <n v="0.45196144999999999"/>
  </r>
  <r>
    <s v="Dahntay Jones"/>
    <s v="jonesda02"/>
    <x v="4"/>
    <s v="PO"/>
    <x v="19"/>
    <n v="45"/>
    <n v="18"/>
    <n v="-0.107647162"/>
    <n v="0.390662595"/>
    <n v="0.28301543299999998"/>
    <n v="4.1265705229999998"/>
    <n v="20.50154895"/>
    <n v="24.628119479999999"/>
    <n v="0.69919127999999997"/>
    <n v="4.6164570730000003"/>
    <n v="5.3156483530000003"/>
    <n v="7.7876246999999996E-2"/>
    <n v="0"/>
    <n v="7.7876246999999996E-2"/>
    <n v="0.35686510100000002"/>
    <n v="2.0062845930000002"/>
    <n v="2.3631496940000001"/>
    <n v="1.8714581699999999"/>
  </r>
  <r>
    <s v="Dahntay Jones"/>
    <s v="jonesda02"/>
    <x v="4"/>
    <s v="RS"/>
    <x v="19"/>
    <n v="263"/>
    <n v="123"/>
    <n v="-3.726787925"/>
    <n v="-5.6391415670000002"/>
    <n v="-9.3659294919999994"/>
    <n v="-11.96306965"/>
    <n v="-0.70359341099999995"/>
    <n v="-12.66666307"/>
    <n v="-5.5824576840000004"/>
    <n v="-4.9814046129999996"/>
    <n v="-10.5638623"/>
    <n v="-0.49037515500000001"/>
    <n v="-0.49037515500000001"/>
    <n v="0"/>
    <n v="-6.0767130529999998"/>
    <n v="-4.7667157219999998"/>
    <n v="-10.843428769999999"/>
    <n v="3.7845410000000002E-3"/>
  </r>
  <r>
    <s v="Dahntay Jones"/>
    <s v="jonesda02"/>
    <x v="5"/>
    <s v="PO"/>
    <x v="10"/>
    <n v="103"/>
    <n v="50"/>
    <n v="-0.43400049000000002"/>
    <n v="-0.19525746699999999"/>
    <n v="-0.62925795699999998"/>
    <n v="-20.286233129999999"/>
    <n v="19.034515590000002"/>
    <n v="-1.2517175389999999"/>
    <n v="-4.8006377100000002"/>
    <n v="3.7519242469999998"/>
    <n v="-1.0487134629999999"/>
    <n v="4.4995420000000001E-2"/>
    <n v="0"/>
    <n v="4.4995420000000001E-2"/>
    <n v="-3.0868378330000001"/>
    <n v="-0.22521804200000001"/>
    <n v="-3.312055875"/>
    <n v="0.49838474100000002"/>
  </r>
  <r>
    <s v="Dahntay Jones"/>
    <s v="jonesda02"/>
    <x v="5"/>
    <s v="RS"/>
    <x v="10"/>
    <n v="79"/>
    <n v="42"/>
    <n v="-0.58554169"/>
    <n v="-0.43746490700000001"/>
    <n v="-1.023006597"/>
    <n v="7.4430668129999997"/>
    <n v="-7.4877842499999998"/>
    <n v="-4.4717435999999999E-2"/>
    <n v="1.044736986"/>
    <n v="-1.955646338"/>
    <n v="-0.91090935200000001"/>
    <n v="3.8789988999999997E-2"/>
    <n v="3.8789988999999997E-2"/>
    <n v="0"/>
    <n v="1.597076234"/>
    <n v="0.88784793100000003"/>
    <n v="2.4849241640000002"/>
    <n v="-1.5341962360000001"/>
  </r>
  <r>
    <s v="Dahntay Jones"/>
    <s v="jonesda02"/>
    <x v="0"/>
    <s v="PO"/>
    <x v="10"/>
    <n v="70"/>
    <n v="33"/>
    <n v="4.2506336820000001"/>
    <n v="-13.11909494"/>
    <n v="-8.8684612559999998"/>
    <n v="5.220017887"/>
    <n v="-14.946212210000001"/>
    <n v="-9.7261943259999999"/>
    <n v="4.5404434739999999"/>
    <n v="-14.368522090000001"/>
    <n v="-9.8280786179999993"/>
    <n v="-0.123719656"/>
    <n v="0"/>
    <n v="-0.123719656"/>
    <n v="3.441861184"/>
    <n v="-13.18274027"/>
    <n v="-9.7408790849999995"/>
    <n v="0.637851634"/>
  </r>
  <r>
    <s v="Dahntay Jones"/>
    <s v="jonesda02"/>
    <x v="0"/>
    <s v="RS"/>
    <x v="10"/>
    <n v="21"/>
    <n v="12"/>
    <n v="1.0807450599999999"/>
    <n v="2.4737301330000001"/>
    <n v="3.554475193"/>
    <n v="8.9023886890000004"/>
    <n v="-9.5907374010000002"/>
    <n v="-0.688348713"/>
    <n v="2.6364830370000001"/>
    <n v="0.15554310599999999"/>
    <n v="2.7920261430000002"/>
    <n v="3.3789436999999999E-2"/>
    <n v="3.3789436999999999E-2"/>
    <n v="0"/>
    <n v="9.6764731780000002"/>
    <n v="-1.5880433380000001"/>
    <n v="8.0884298399999999"/>
    <n v="-0.40780494299999998"/>
  </r>
  <r>
    <s v="Damian Jones"/>
    <s v="jonesda03"/>
    <x v="0"/>
    <s v="PO"/>
    <x v="28"/>
    <n v="44"/>
    <n v="21"/>
    <n v="2.7780307560000002"/>
    <n v="-0.488987691"/>
    <n v="2.289043065"/>
    <n v="-4.0741052399999997"/>
    <n v="-4.3864172249999998"/>
    <n v="-8.4605224650000004"/>
    <n v="1.3415564719999999"/>
    <n v="-1.4824018640000001"/>
    <n v="-0.14084539099999999"/>
    <n v="2.8944225000000001E-2"/>
    <n v="0"/>
    <n v="2.8944225000000001E-2"/>
    <n v="3.871496627"/>
    <n v="-0.79439702400000001"/>
    <n v="3.0770996020000001"/>
    <n v="0.37703956799999999"/>
  </r>
  <r>
    <s v="Damian Jones"/>
    <s v="jonesda03"/>
    <x v="0"/>
    <s v="RS"/>
    <x v="28"/>
    <n v="174"/>
    <n v="85"/>
    <n v="-8.6047681679999997"/>
    <n v="-0.79668644"/>
    <n v="-9.4014546069999998"/>
    <n v="-4.9323572950000001"/>
    <n v="-1.9598455180000001"/>
    <n v="-6.8922028129999999"/>
    <n v="-8.4169957330000003"/>
    <n v="-1.161649946"/>
    <n v="-9.5786456789999992"/>
    <n v="-0.29477147300000001"/>
    <n v="-0.29477147300000001"/>
    <n v="0"/>
    <n v="-5.8441966970000001"/>
    <n v="-0.72391877900000001"/>
    <n v="-6.568115476"/>
    <n v="-0.45259891200000002"/>
  </r>
  <r>
    <s v="Damian Jones"/>
    <s v="jonesda03"/>
    <x v="1"/>
    <s v="PO"/>
    <x v="28"/>
    <n v="26"/>
    <n v="11"/>
    <n v="-10.775561570000001"/>
    <n v="-21.11023389"/>
    <n v="-31.885795460000001"/>
    <n v="-29.831442890000002"/>
    <n v="-19.493337910000001"/>
    <n v="-49.324780789999998"/>
    <n v="-15.54544055"/>
    <n v="-22.22612204"/>
    <n v="-37.771562590000002"/>
    <n v="-0.216278045"/>
    <n v="0"/>
    <n v="-0.216278045"/>
    <n v="-9.0780605170000008"/>
    <n v="-19.94862071"/>
    <n v="-29.026681230000001"/>
    <n v="6.5277622329999998"/>
  </r>
  <r>
    <s v="Damian Jones"/>
    <s v="jonesda03"/>
    <x v="1"/>
    <s v="RS"/>
    <x v="28"/>
    <n v="184"/>
    <n v="89"/>
    <n v="-6.4520067660000002"/>
    <n v="1.1973583160000001"/>
    <n v="-5.2546484500000004"/>
    <n v="-7.8629260370000003"/>
    <n v="6.0350915340000002"/>
    <n v="-1.8278345039999999"/>
    <n v="-7.1703065989999999"/>
    <n v="2.291970499"/>
    <n v="-4.8783361000000003"/>
    <n v="-9.6123036999999995E-2"/>
    <n v="-9.6123036999999995E-2"/>
    <n v="0"/>
    <n v="-5.1678529160000002"/>
    <n v="0.60042351299999996"/>
    <n v="-4.5674294030000002"/>
    <n v="-0.53376222699999998"/>
  </r>
  <r>
    <s v="Damian Jones"/>
    <s v="jonesda03"/>
    <x v="2"/>
    <s v="PO"/>
    <x v="28"/>
    <n v="19"/>
    <n v="8"/>
    <n v="-10.66170309"/>
    <n v="-3.4900635109999998"/>
    <n v="-14.151766609999999"/>
    <n v="-17.563834230000001"/>
    <n v="8.2996396699999995"/>
    <n v="-9.2641945569999997"/>
    <n v="-12.845472279999999"/>
    <n v="-1.21081094"/>
    <n v="-14.056283219999999"/>
    <n v="-4.8838976999999999E-2"/>
    <n v="0"/>
    <n v="-4.8838976999999999E-2"/>
    <n v="-12.89488334"/>
    <n v="-5.1485772120000002"/>
    <n v="-18.043460549999999"/>
    <n v="2.5985917540000001"/>
  </r>
  <r>
    <s v="Damian Jones"/>
    <s v="jonesda03"/>
    <x v="2"/>
    <s v="RS"/>
    <x v="28"/>
    <n v="860"/>
    <n v="410"/>
    <n v="-2.2196421119999998"/>
    <n v="1.2980673140000001"/>
    <n v="-0.92157479799999997"/>
    <n v="0.41418184200000002"/>
    <n v="-4.568518579"/>
    <n v="-4.1543367370000004"/>
    <n v="-1.8155719619999999"/>
    <n v="0.115127333"/>
    <n v="-1.70044463"/>
    <n v="0.21790203399999999"/>
    <n v="0.21790203399999999"/>
    <n v="0"/>
    <n v="-1.7613687149999999"/>
    <n v="1.0464614590000001"/>
    <n v="-0.71490725700000002"/>
    <n v="-0.76409432099999997"/>
  </r>
  <r>
    <s v="Derrick Jones Jr."/>
    <s v="jonesde02"/>
    <x v="0"/>
    <s v="RS"/>
    <x v="6"/>
    <n v="1162"/>
    <n v="545"/>
    <n v="-1.3296173579999999"/>
    <n v="-2.0515294750000002"/>
    <n v="-3.3811468329999999"/>
    <n v="2.089321805"/>
    <n v="2.7783761500000002"/>
    <n v="4.8676979549999997"/>
    <n v="-0.70180980800000003"/>
    <n v="-1.1220155249999999"/>
    <n v="-1.823825333"/>
    <n v="0.25705931900000001"/>
    <n v="0.25705931900000001"/>
    <n v="0"/>
    <n v="-2.1233761289999999"/>
    <n v="-1.7990135060000001"/>
    <n v="-3.922389635"/>
    <n v="-0.17973499900000001"/>
  </r>
  <r>
    <s v="Derrick Jones Jr."/>
    <s v="jonesde02"/>
    <x v="1"/>
    <s v="RS"/>
    <x v="6"/>
    <n v="75"/>
    <n v="33"/>
    <n v="1.0891632179999999"/>
    <n v="7.1129680100000003"/>
    <n v="8.2021312280000007"/>
    <n v="-4.8856040180000004"/>
    <n v="3.257724305"/>
    <n v="-1.627879713"/>
    <n v="1.5165858000000001E-2"/>
    <n v="6.9109839519999996"/>
    <n v="6.9261498110000002"/>
    <n v="0.165048212"/>
    <n v="0.165048212"/>
    <n v="0"/>
    <n v="-0.84306263800000003"/>
    <n v="4.046923252"/>
    <n v="3.2038606139999999"/>
    <n v="1.29982737"/>
  </r>
  <r>
    <s v="Derrick Jones Jr."/>
    <s v="jonesde02"/>
    <x v="1"/>
    <s v="RS"/>
    <x v="9"/>
    <n v="421"/>
    <n v="212"/>
    <n v="-1.548958727"/>
    <n v="1.5392114320000001"/>
    <n v="-9.7472949999999996E-3"/>
    <n v="-5.2711295720000004"/>
    <n v="2.9588672210000002"/>
    <n v="-2.3122623500000001"/>
    <n v="-2.407902553"/>
    <n v="1.8896257919999999"/>
    <n v="-0.51827676099999997"/>
    <n v="0.24031124200000001"/>
    <n v="0.24031124200000001"/>
    <n v="0"/>
    <n v="-3.0264340860000001"/>
    <n v="0.76973876100000005"/>
    <n v="-2.2566953249999999"/>
    <n v="-0.44270656800000002"/>
  </r>
  <r>
    <s v="Derrick Jones Jr."/>
    <s v="jonesde02"/>
    <x v="2"/>
    <s v="RS"/>
    <x v="9"/>
    <n v="2370"/>
    <n v="1153"/>
    <n v="-3.4216054000000003E-2"/>
    <n v="2.4117000609999999"/>
    <n v="2.3774840070000001"/>
    <n v="-1.978485791"/>
    <n v="0.68650341299999995"/>
    <n v="-1.2919823779999999"/>
    <n v="-0.414004125"/>
    <n v="2.1588359879999999"/>
    <n v="1.7448318629999999"/>
    <n v="2.6356456810000002"/>
    <n v="2.6356456810000002"/>
    <n v="0"/>
    <n v="-0.99531543200000006"/>
    <n v="1.9862105759999999"/>
    <n v="0.99089514400000001"/>
    <n v="-0.32710920999999998"/>
  </r>
  <r>
    <s v="James Jones"/>
    <s v="jonesja02"/>
    <x v="3"/>
    <s v="PO"/>
    <x v="9"/>
    <n v="239"/>
    <n v="126"/>
    <n v="4.1304668920000003"/>
    <n v="-4.7025632760000002"/>
    <n v="-0.57209638399999996"/>
    <n v="10.49977988"/>
    <n v="0.57442636999999996"/>
    <n v="11.07420625"/>
    <n v="5.6172108319999996"/>
    <n v="-3.890730499"/>
    <n v="1.726480333"/>
    <n v="0.29664756799999997"/>
    <n v="0"/>
    <n v="0.29664756799999997"/>
    <n v="4.5254854809999996"/>
    <n v="-5.0558672639999998"/>
    <n v="-0.53038178300000005"/>
    <n v="-4.6419002000000001E-2"/>
  </r>
  <r>
    <s v="James Jones"/>
    <s v="jonesja02"/>
    <x v="3"/>
    <s v="RS"/>
    <x v="9"/>
    <n v="437"/>
    <n v="236"/>
    <n v="2.631449506"/>
    <n v="-2.977505796"/>
    <n v="-0.34605628999999999"/>
    <n v="2.7915792189999999"/>
    <n v="2.6740176770000001"/>
    <n v="5.4655968960000001"/>
    <n v="2.7881911769999999"/>
    <n v="-1.984924463"/>
    <n v="0.80326671400000005"/>
    <n v="0.42076349499999999"/>
    <n v="0.42076349499999999"/>
    <n v="0"/>
    <n v="1.6440463519999999"/>
    <n v="-3.218813183"/>
    <n v="-1.57476683"/>
    <n v="-1.5861962279999999"/>
  </r>
  <r>
    <s v="James Jones"/>
    <s v="jonesja02"/>
    <x v="4"/>
    <s v="PO"/>
    <x v="10"/>
    <n v="616"/>
    <n v="311"/>
    <n v="0.55372432000000005"/>
    <n v="-0.41451438200000001"/>
    <n v="0.13920993800000001"/>
    <n v="0.68970576500000003"/>
    <n v="-1.4788400100000001"/>
    <n v="-0.78913424499999996"/>
    <n v="0.49796296600000001"/>
    <n v="-0.720329989"/>
    <n v="-0.222367023"/>
    <n v="0.41333821900000001"/>
    <n v="0"/>
    <n v="0.41333821900000001"/>
    <n v="1.9822979089999999"/>
    <n v="-0.66122277699999998"/>
    <n v="1.321075132"/>
    <n v="-7.1001869999999995E-2"/>
  </r>
  <r>
    <s v="James Jones"/>
    <s v="jonesja02"/>
    <x v="4"/>
    <s v="RS"/>
    <x v="10"/>
    <n v="1334"/>
    <n v="669"/>
    <n v="2.0967242549999998"/>
    <n v="-2.405047809"/>
    <n v="-0.308323554"/>
    <n v="-3.558796267"/>
    <n v="-5.2738951500000004"/>
    <n v="-8.8326914169999995"/>
    <n v="0.98243851999999998"/>
    <n v="-3.1441435179999999"/>
    <n v="-2.1617049979999998"/>
    <n v="0.20100082699999999"/>
    <n v="0.20100082699999999"/>
    <n v="0"/>
    <n v="1.8468760259999999"/>
    <n v="-3.6821848799999999"/>
    <n v="-1.835308854"/>
    <n v="9.6344586999999995E-2"/>
  </r>
  <r>
    <s v="James Jones"/>
    <s v="jonesja02"/>
    <x v="5"/>
    <s v="PO"/>
    <x v="10"/>
    <n v="110"/>
    <n v="55"/>
    <n v="-7.0970329750000003"/>
    <n v="2.7977940430000001"/>
    <n v="-4.2992389319999997"/>
    <n v="-17.732678239999998"/>
    <n v="15.285592149999999"/>
    <n v="-2.4470860829999999"/>
    <n v="-9.9487868089999996"/>
    <n v="5.5223813540000002"/>
    <n v="-4.4264054550000003"/>
    <n v="-4.8433660000000003E-2"/>
    <n v="0"/>
    <n v="-4.8433660000000003E-2"/>
    <n v="-5.9523940739999999"/>
    <n v="1.6931843900000001"/>
    <n v="-4.2592096850000001"/>
    <n v="-0.16306884499999999"/>
  </r>
  <r>
    <s v="James Jones"/>
    <s v="jonesja02"/>
    <x v="5"/>
    <s v="RS"/>
    <x v="10"/>
    <n v="931"/>
    <n v="463"/>
    <n v="0.24593167699999999"/>
    <n v="-3.2752838579999999"/>
    <n v="-3.0293521810000001"/>
    <n v="-9.0389750089999996"/>
    <n v="0.73010647299999998"/>
    <n v="-8.3088685360000003"/>
    <n v="-1.721183109"/>
    <n v="-2.658464012"/>
    <n v="-4.3796471219999997"/>
    <n v="-0.38443367699999997"/>
    <n v="-0.38443367699999997"/>
    <n v="0"/>
    <n v="-0.76038256999999998"/>
    <n v="-3.39131304"/>
    <n v="-4.1516956110000001"/>
    <n v="-0.133458096"/>
  </r>
  <r>
    <s v="James Jones"/>
    <s v="jonesja02"/>
    <x v="0"/>
    <s v="PO"/>
    <x v="10"/>
    <n v="61"/>
    <n v="30"/>
    <n v="-11.19304077"/>
    <n v="-13.037826470000001"/>
    <n v="-24.230867239999998"/>
    <n v="-2.1948756700000001"/>
    <n v="-14.3627801"/>
    <n v="-16.55765577"/>
    <n v="-10.174970160000001"/>
    <n v="-14.1602329"/>
    <n v="-24.335203060000001"/>
    <n v="-0.33449171799999999"/>
    <n v="0"/>
    <n v="-0.33449171799999999"/>
    <n v="-6.8899412209999999"/>
    <n v="-10.088750790000001"/>
    <n v="-16.97869201"/>
    <n v="-1.772316429"/>
  </r>
  <r>
    <s v="James Jones"/>
    <s v="jonesja02"/>
    <x v="0"/>
    <s v="RS"/>
    <x v="10"/>
    <n v="776"/>
    <n v="381"/>
    <n v="0.93627620600000006"/>
    <n v="-2.3579518080000001"/>
    <n v="-1.4216756020000001"/>
    <n v="-7.4258125079999999"/>
    <n v="-2.0772061050000001"/>
    <n v="-9.5030186130000001"/>
    <n v="-0.76324904199999999"/>
    <n v="-2.4239621429999998"/>
    <n v="-3.1872111849999998"/>
    <n v="-8.5027225999999997E-2"/>
    <n v="-8.5027225999999997E-2"/>
    <n v="0"/>
    <n v="0.334156907"/>
    <n v="-3.2310185159999998"/>
    <n v="-2.8968616090000001"/>
    <n v="4.5480792999999999E-2"/>
  </r>
  <r>
    <s v="Jalen Jones"/>
    <s v="jonesja04"/>
    <x v="1"/>
    <s v="RS"/>
    <x v="17"/>
    <n v="41"/>
    <n v="19"/>
    <n v="-1.5429092179999999"/>
    <n v="3.2785532810000002"/>
    <n v="1.7356440639999999"/>
    <n v="-2.24105986"/>
    <n v="-10.2464402"/>
    <n v="-12.48750006"/>
    <n v="-1.754083158"/>
    <n v="0.67002228200000002"/>
    <n v="-1.0840608759999999"/>
    <n v="1.6025927999999998E-2"/>
    <n v="1.6025927999999998E-2"/>
    <n v="0"/>
    <n v="-2.3842892990000002"/>
    <n v="-8.1506099999999995E-4"/>
    <n v="-2.3851043600000001"/>
    <n v="-0.75769176299999996"/>
  </r>
  <r>
    <s v="Jalen Jones"/>
    <s v="jonesja04"/>
    <x v="1"/>
    <s v="RS"/>
    <x v="4"/>
    <n v="325"/>
    <n v="162"/>
    <n v="0.48573006699999999"/>
    <n v="-4.8834298780000003"/>
    <n v="-4.3976998109999998"/>
    <n v="3.697662867"/>
    <n v="-7.6820100819999997"/>
    <n v="-3.9843472150000001"/>
    <n v="1.240045581"/>
    <n v="-5.7582392569999996"/>
    <n v="-4.5181936760000001"/>
    <n v="-0.145637818"/>
    <n v="-0.145637818"/>
    <n v="0"/>
    <n v="0.66341760400000005"/>
    <n v="-4.3376674849999999"/>
    <n v="-3.6742498810000002"/>
    <n v="-0.34455635000000001"/>
  </r>
  <r>
    <s v="Jalen Jones"/>
    <s v="jonesja04"/>
    <x v="2"/>
    <s v="RS"/>
    <x v="10"/>
    <n v="451"/>
    <n v="214"/>
    <n v="-1.407355653"/>
    <n v="-3.6980032839999999"/>
    <n v="-5.1053589380000002"/>
    <n v="-0.31350914200000002"/>
    <n v="6.1500297000000002E-2"/>
    <n v="-0.25200884499999998"/>
    <n v="-1.207916759"/>
    <n v="-3.0012455789999999"/>
    <n v="-4.2091623379999996"/>
    <n v="-0.15942595500000001"/>
    <n v="-0.15942595500000001"/>
    <n v="0"/>
    <n v="-1.3162036779999999"/>
    <n v="-2.8117243529999998"/>
    <n v="-4.1279280309999997"/>
    <n v="7.0702817000000001E-2"/>
  </r>
  <r>
    <s v="Jemerrio Jones"/>
    <s v="jonesje01"/>
    <x v="2"/>
    <s v="RS"/>
    <x v="29"/>
    <n v="300"/>
    <n v="143"/>
    <n v="-1.2212189529999999"/>
    <n v="4.1517787180000001"/>
    <n v="2.9305597649999999"/>
    <n v="1.4653783170000001"/>
    <n v="8.7483905540000002"/>
    <n v="10.213768869999999"/>
    <n v="-0.70284969600000002"/>
    <n v="5.360416217"/>
    <n v="4.6575665209999997"/>
    <n v="0.53706137899999995"/>
    <n v="0.53706137899999995"/>
    <n v="0"/>
    <n v="-0.96197436999999997"/>
    <n v="4.845186386"/>
    <n v="3.8832120159999999"/>
    <n v="-0.63818841100000001"/>
  </r>
  <r>
    <s v="Perry Jones III"/>
    <s v="jonespe01"/>
    <x v="3"/>
    <s v="PO"/>
    <x v="0"/>
    <n v="107"/>
    <n v="55"/>
    <n v="-0.46740738900000001"/>
    <n v="-1.2358063450000001"/>
    <n v="-1.703213734"/>
    <n v="-6.8133843619999999"/>
    <n v="-4.880765963"/>
    <n v="-11.69415032"/>
    <n v="-1.8223644130000001"/>
    <n v="-2.082455097"/>
    <n v="-3.9048195099999998"/>
    <n v="-3.3208452999999999E-2"/>
    <n v="0"/>
    <n v="-3.3208452999999999E-2"/>
    <n v="-1.520037922"/>
    <n v="-4.5985595000000004"/>
    <n v="-6.1185974219999997"/>
    <n v="-0.591958396"/>
  </r>
  <r>
    <s v="Perry Jones III"/>
    <s v="jonespe01"/>
    <x v="3"/>
    <s v="RS"/>
    <x v="0"/>
    <n v="1537"/>
    <n v="764"/>
    <n v="-0.80346572400000005"/>
    <n v="-3.3189202000000001E-2"/>
    <n v="-0.83665492600000002"/>
    <n v="-1.0863872489999999"/>
    <n v="0.233612023"/>
    <n v="-0.852775226"/>
    <n v="-0.98388643799999997"/>
    <n v="-3.8475642999999997E-2"/>
    <n v="-1.02236208"/>
    <n v="0.66846536999999995"/>
    <n v="0.66846536999999995"/>
    <n v="0"/>
    <n v="-1.810917908"/>
    <n v="-0.347058796"/>
    <n v="-2.1579767049999998"/>
    <n v="-0.70580193800000002"/>
  </r>
  <r>
    <s v="Perry Jones III"/>
    <s v="jonespe01"/>
    <x v="4"/>
    <s v="RS"/>
    <x v="0"/>
    <n v="1287"/>
    <n v="631"/>
    <n v="-3.1914349500000001"/>
    <n v="-1.581601619"/>
    <n v="-4.7730365680000002"/>
    <n v="-5.0976092050000004"/>
    <n v="-4.6371004060000001"/>
    <n v="-9.7347096109999995"/>
    <n v="-3.8219960309999998"/>
    <n v="-2.324974611"/>
    <n v="-6.1469706420000003"/>
    <n v="-1.090952634"/>
    <n v="-1.090952634"/>
    <n v="0"/>
    <n v="-3.7385940839999998"/>
    <n v="-2.3245165540000001"/>
    <n v="-6.0631106380000004"/>
    <n v="-0.23282372200000001"/>
  </r>
  <r>
    <s v="Solomon Jones"/>
    <s v="jonesso01"/>
    <x v="3"/>
    <s v="RS"/>
    <x v="14"/>
    <n v="172"/>
    <n v="85"/>
    <n v="-3.529390963"/>
    <n v="-1.4095878319999999"/>
    <n v="-4.9389787959999998"/>
    <n v="-4.3267505020000003"/>
    <n v="3.8597470660000002"/>
    <n v="-0.46700343599999999"/>
    <n v="-3.8571832160000001"/>
    <n v="-0.34980672499999999"/>
    <n v="-4.2069899409999998"/>
    <n v="-6.2785510000000003E-2"/>
    <n v="-6.2785510000000003E-2"/>
    <n v="0"/>
    <n v="-3.5920051690000001"/>
    <n v="-0.64597029100000003"/>
    <n v="-4.2379754600000004"/>
    <n v="-0.60685236300000001"/>
  </r>
  <r>
    <s v="Terrence Jones"/>
    <s v="joneste01"/>
    <x v="3"/>
    <s v="PO"/>
    <x v="26"/>
    <n v="278"/>
    <n v="138"/>
    <n v="0.21812382599999999"/>
    <n v="-2.6649572070000001"/>
    <n v="-2.4468333809999998"/>
    <n v="-0.22666059499999999"/>
    <n v="1.954965697"/>
    <n v="1.7283051030000001"/>
    <n v="0.111026213"/>
    <n v="-1.8496712099999999"/>
    <n v="-1.7386449980000001"/>
    <n v="7.3843027000000006E-2"/>
    <n v="0"/>
    <n v="7.3843027000000006E-2"/>
    <n v="-2.352635818"/>
    <n v="8.4320474000000006E-2"/>
    <n v="-2.268315345"/>
    <n v="0.50911236299999996"/>
  </r>
  <r>
    <s v="Terrence Jones"/>
    <s v="joneste01"/>
    <x v="3"/>
    <s v="RS"/>
    <x v="26"/>
    <n v="4203"/>
    <n v="2078"/>
    <n v="0.49815544299999998"/>
    <n v="-0.691532492"/>
    <n v="-0.193377049"/>
    <n v="2.560081694"/>
    <n v="-4.6522202889999997"/>
    <n v="-2.0921385950000002"/>
    <n v="0.89401433799999996"/>
    <n v="-1.567637014"/>
    <n v="-0.67362267600000003"/>
    <n v="2.1855440779999999"/>
    <n v="2.1855440779999999"/>
    <n v="0"/>
    <n v="1.0214488100000001"/>
    <n v="-0.72251212600000003"/>
    <n v="0.29893668400000001"/>
    <n v="-0.68937558300000001"/>
  </r>
  <r>
    <s v="Terrence Jones"/>
    <s v="joneste01"/>
    <x v="4"/>
    <s v="PO"/>
    <x v="26"/>
    <n v="866"/>
    <n v="401"/>
    <n v="-2.4651651999999999"/>
    <n v="-4.0680838179999999"/>
    <n v="-6.5332490180000002"/>
    <n v="-3.189621603"/>
    <n v="-3.0525968410000002"/>
    <n v="-6.2422184439999997"/>
    <n v="-2.8272063040000002"/>
    <n v="-4.1111132010000002"/>
    <n v="-6.9383195049999999"/>
    <n v="-0.88292848499999999"/>
    <n v="0"/>
    <n v="-0.88292848499999999"/>
    <n v="-3.0722590759999999"/>
    <n v="-3.1116268589999998"/>
    <n v="-6.1838859340000001"/>
    <n v="-9.0939661000000005E-2"/>
  </r>
  <r>
    <s v="Terrence Jones"/>
    <s v="joneste01"/>
    <x v="4"/>
    <s v="RS"/>
    <x v="26"/>
    <n v="1824"/>
    <n v="889"/>
    <n v="-1.135019832"/>
    <n v="0.28961621300000001"/>
    <n v="-0.84540362000000002"/>
    <n v="0.33028166199999998"/>
    <n v="9.9669452000000006E-2"/>
    <n v="0.42995111499999999"/>
    <n v="-0.92821083000000004"/>
    <n v="0.21483495599999999"/>
    <n v="-0.71337587300000005"/>
    <n v="0.92223232799999999"/>
    <n v="0.92223232799999999"/>
    <n v="0"/>
    <n v="-1.1759730399999999"/>
    <n v="0.30438125900000002"/>
    <n v="-0.87159178100000001"/>
    <n v="-0.15725160299999999"/>
  </r>
  <r>
    <s v="Terrence Jones"/>
    <s v="joneste01"/>
    <x v="5"/>
    <s v="RS"/>
    <x v="26"/>
    <n v="2167"/>
    <n v="1044"/>
    <n v="-2.9053071020000001"/>
    <n v="-3.788414628"/>
    <n v="-6.69372173"/>
    <n v="-4.4684096010000003"/>
    <n v="-6.6991965450000004"/>
    <n v="-11.167606149999999"/>
    <n v="-3.4305961429999998"/>
    <n v="-4.6065529840000004"/>
    <n v="-8.0371491269999993"/>
    <n v="-2.8106221819999999"/>
    <n v="-2.8106221819999999"/>
    <n v="0"/>
    <n v="-2.8524082160000002"/>
    <n v="-3.9002801659999999"/>
    <n v="-6.7526883819999997"/>
    <n v="-0.19330486399999999"/>
  </r>
  <r>
    <s v="Terrence Jones"/>
    <s v="joneste01"/>
    <x v="0"/>
    <s v="RS"/>
    <x v="11"/>
    <n v="13"/>
    <n v="6"/>
    <n v="-23.263411250000001"/>
    <n v="4.6205878050000004"/>
    <n v="-18.642823450000002"/>
    <n v="-41.653077680000003"/>
    <n v="15.84087748"/>
    <n v="-25.812200199999999"/>
    <n v="-28.528604560000002"/>
    <n v="7.2930631559999997"/>
    <n v="-21.235541399999999"/>
    <n v="-5.7140069000000002E-2"/>
    <n v="-5.7140069000000002E-2"/>
    <n v="0"/>
    <n v="-19.181395680000001"/>
    <n v="5.1114782769999998"/>
    <n v="-14.0699174"/>
    <n v="0.95707345899999996"/>
  </r>
  <r>
    <s v="Terrence Jones"/>
    <s v="joneste01"/>
    <x v="0"/>
    <s v="RS"/>
    <x v="17"/>
    <n v="2617"/>
    <n v="1264"/>
    <n v="-2.29932304"/>
    <n v="0.21029310300000001"/>
    <n v="-2.0890299360000002"/>
    <n v="-0.64628609299999995"/>
    <n v="-1.3411582049999999"/>
    <n v="-1.987444298"/>
    <n v="-2.0501947939999998"/>
    <n v="-0.117789433"/>
    <n v="-2.1679842279999999"/>
    <n v="0.37290054299999997"/>
    <n v="0.37290054299999997"/>
    <n v="0"/>
    <n v="-1.9738044610000001"/>
    <n v="-0.35320372100000003"/>
    <n v="-2.3270081820000001"/>
    <n v="-0.63694774200000004"/>
  </r>
  <r>
    <s v="Terrence Jones"/>
    <s v="joneste01"/>
    <x v="2"/>
    <s v="RS"/>
    <x v="26"/>
    <n v="13"/>
    <n v="5"/>
    <n v="-20.015909409999999"/>
    <n v="3.7059571099999999"/>
    <n v="-16.30995231"/>
    <n v="-43.898851720000003"/>
    <n v="-1.6288353950000001"/>
    <n v="-45.527687110000002"/>
    <n v="-26.34479898"/>
    <n v="2.7757764790000001"/>
    <n v="-23.569022499999999"/>
    <n v="-5.7804600999999997E-2"/>
    <n v="-5.7804600999999997E-2"/>
    <n v="0"/>
    <n v="-19.634564990000001"/>
    <n v="1.042664053"/>
    <n v="-18.591900930000001"/>
    <n v="9.0099386389999996"/>
  </r>
  <r>
    <s v="Tyus Jones"/>
    <s v="jonesty01"/>
    <x v="5"/>
    <s v="RS"/>
    <x v="13"/>
    <n v="1189"/>
    <n v="573"/>
    <n v="-0.880560071"/>
    <n v="-1.2375228149999999"/>
    <n v="-2.1180828859999998"/>
    <n v="-1.1677511540000001"/>
    <n v="-3.1241463010000001"/>
    <n v="-4.291897455"/>
    <n v="-0.98419285499999998"/>
    <n v="-1.6583811049999999"/>
    <n v="-2.64257396"/>
    <n v="3.127928E-2"/>
    <n v="3.127928E-2"/>
    <n v="0"/>
    <n v="-0.92009547800000002"/>
    <n v="-1.5210415909999999"/>
    <n v="-2.4411370680000002"/>
    <n v="-0.392458311"/>
  </r>
  <r>
    <s v="Tyus Jones"/>
    <s v="jonesty01"/>
    <x v="0"/>
    <s v="RS"/>
    <x v="13"/>
    <n v="1573"/>
    <n v="774"/>
    <n v="1.2216735750000001"/>
    <n v="-1.0533031820000001"/>
    <n v="0.16837039300000001"/>
    <n v="0.33439516699999999"/>
    <n v="1.2264537040000001"/>
    <n v="1.560848872"/>
    <n v="1.1105243359999999"/>
    <n v="-0.618052665"/>
    <n v="0.492471671"/>
    <n v="1.275579534"/>
    <n v="1.275579534"/>
    <n v="0"/>
    <n v="0.397598803"/>
    <n v="-0.89258746899999997"/>
    <n v="-0.49498866600000002"/>
    <n v="-0.37197997500000002"/>
  </r>
  <r>
    <s v="Tyus Jones"/>
    <s v="jonesty01"/>
    <x v="1"/>
    <s v="PO"/>
    <x v="13"/>
    <n v="111"/>
    <n v="55"/>
    <n v="-3.7879989169999999"/>
    <n v="-1.083643337"/>
    <n v="-4.8716422540000002"/>
    <n v="-5.6873627879999997"/>
    <n v="9.2122826379999996"/>
    <n v="3.5249198499999999"/>
    <n v="-4.4030345679999998"/>
    <n v="1.0274337170000001"/>
    <n v="-3.3756008500000001"/>
    <n v="-1.7742391E-2"/>
    <n v="0"/>
    <n v="-1.7742391E-2"/>
    <n v="-2.9161924739999998"/>
    <n v="-1.348847396"/>
    <n v="-4.2650398699999998"/>
    <n v="-1.9562640360000001"/>
  </r>
  <r>
    <s v="Tyus Jones"/>
    <s v="jonesty01"/>
    <x v="1"/>
    <s v="RS"/>
    <x v="13"/>
    <n v="2980"/>
    <n v="1467"/>
    <n v="0.87366508700000001"/>
    <n v="1.1545360410000001"/>
    <n v="2.0282011280000001"/>
    <n v="1.6356537630000001"/>
    <n v="1.181577246"/>
    <n v="2.8172310089999999"/>
    <n v="1.043887418"/>
    <n v="1.2567734230000001"/>
    <n v="2.3006608399999999"/>
    <n v="3.736616519"/>
    <n v="3.736616519"/>
    <n v="0"/>
    <n v="0.84121660300000001"/>
    <n v="1.4241567180000001"/>
    <n v="2.2653733200000001"/>
    <n v="-1.144578468"/>
  </r>
  <r>
    <s v="Tyus Jones"/>
    <s v="jonesty01"/>
    <x v="2"/>
    <s v="RS"/>
    <x v="13"/>
    <n v="3329"/>
    <n v="1560"/>
    <n v="0.474281707"/>
    <n v="-0.25030055699999998"/>
    <n v="0.22398114999999999"/>
    <n v="-0.78945982800000003"/>
    <n v="1.5459918960000001"/>
    <n v="0.75653206799999995"/>
    <n v="0.22550962499999999"/>
    <n v="0.109368068"/>
    <n v="0.33487769299999998"/>
    <n v="2.4263312080000001"/>
    <n v="2.4263312080000001"/>
    <n v="0"/>
    <n v="-8.4165955000000001E-2"/>
    <n v="0.15691797800000001"/>
    <n v="7.2752022999999999E-2"/>
    <n v="-1.202061407"/>
  </r>
  <r>
    <s v="DeAndre Jordan"/>
    <s v="jordade01"/>
    <x v="3"/>
    <s v="PO"/>
    <x v="19"/>
    <n v="882"/>
    <n v="442"/>
    <n v="3.6591837000000002E-2"/>
    <n v="2.4086254970000001"/>
    <n v="2.4452173340000001"/>
    <n v="-0.31789152399999998"/>
    <n v="-5.4235623510000002"/>
    <n v="-5.7414538759999996"/>
    <n v="-0.14823233599999999"/>
    <n v="0.936428076"/>
    <n v="0.78819574000000003"/>
    <n v="0.81938104499999997"/>
    <n v="0"/>
    <n v="0.81938104499999997"/>
    <n v="1.242568141"/>
    <n v="1.0289645949999999"/>
    <n v="2.2715327360000002"/>
    <n v="-0.39854592500000002"/>
  </r>
  <r>
    <s v="DeAndre Jordan"/>
    <s v="jordade01"/>
    <x v="3"/>
    <s v="RS"/>
    <x v="19"/>
    <n v="5780"/>
    <n v="2870"/>
    <n v="-0.55793260600000005"/>
    <n v="1.7788411319999999"/>
    <n v="1.2209085260000001"/>
    <n v="5.7787125289999999"/>
    <n v="-1.789725142"/>
    <n v="3.9889873869999999"/>
    <n v="0.67853699499999998"/>
    <n v="1.1130383260000001"/>
    <n v="1.7915753210000001"/>
    <n v="6.6294114720000001"/>
    <n v="6.6294114720000001"/>
    <n v="0"/>
    <n v="1.5493259319999999"/>
    <n v="2.1067345679999998"/>
    <n v="3.6560605000000002"/>
    <n v="-0.298545542"/>
  </r>
  <r>
    <s v="DeAndre Jordan"/>
    <s v="jordade01"/>
    <x v="4"/>
    <s v="PO"/>
    <x v="19"/>
    <n v="986"/>
    <n v="482"/>
    <n v="1.077359411"/>
    <n v="2.4583033560000001"/>
    <n v="3.5356627669999998"/>
    <n v="3.3987007739999999"/>
    <n v="-0.22560132199999999"/>
    <n v="3.1730994520000002"/>
    <n v="1.536529861"/>
    <n v="2.0563319679999998"/>
    <n v="3.5928618289999998"/>
    <n v="1.5994602090000001"/>
    <n v="0"/>
    <n v="1.5994602090000001"/>
    <n v="3.0577157239999999"/>
    <n v="2.250526619"/>
    <n v="5.3082423429999999"/>
    <n v="-0.55600482100000004"/>
  </r>
  <r>
    <s v="DeAndre Jordan"/>
    <s v="jordade01"/>
    <x v="4"/>
    <s v="RS"/>
    <x v="19"/>
    <n v="5602"/>
    <n v="2820"/>
    <n v="1.229956464"/>
    <n v="1.6654218409999999"/>
    <n v="2.8953783049999999"/>
    <n v="10.96349921"/>
    <n v="-0.99520609900000001"/>
    <n v="9.9682931159999999"/>
    <n v="3.3601568020000001"/>
    <n v="1.192097693"/>
    <n v="4.5522544949999997"/>
    <n v="10.40572665"/>
    <n v="10.40572665"/>
    <n v="0"/>
    <n v="4.3303292530000004"/>
    <n v="1.878524576"/>
    <n v="6.2088538289999997"/>
    <n v="-0.917251661"/>
  </r>
  <r>
    <s v="DeAndre Jordan"/>
    <s v="jordade01"/>
    <x v="5"/>
    <s v="PO"/>
    <x v="19"/>
    <n v="394"/>
    <n v="198"/>
    <n v="-0.80943104499999996"/>
    <n v="6.633534515"/>
    <n v="5.8241034709999999"/>
    <n v="-6.1884558780000001"/>
    <n v="3.9181316810000002"/>
    <n v="-2.2703241969999999"/>
    <n v="-1.92165444"/>
    <n v="6.4114147189999997"/>
    <n v="4.4897602790000004"/>
    <n v="0.752639002"/>
    <n v="0"/>
    <n v="0.752639002"/>
    <n v="-4.8000917970000003"/>
    <n v="5.2596422040000004"/>
    <n v="0.45955040699999999"/>
    <n v="-0.20856830100000001"/>
  </r>
  <r>
    <s v="DeAndre Jordan"/>
    <s v="jordade01"/>
    <x v="5"/>
    <s v="RS"/>
    <x v="19"/>
    <n v="5255"/>
    <n v="2598"/>
    <n v="-0.52655407300000001"/>
    <n v="2.1735370120000002"/>
    <n v="1.6469829389999999"/>
    <n v="7.1860665900000003"/>
    <n v="0.67377924099999997"/>
    <n v="7.8598458310000003"/>
    <n v="1.0491615320000001"/>
    <n v="1.9421125509999999"/>
    <n v="2.991274083"/>
    <n v="7.5945266599999997"/>
    <n v="7.5945266599999997"/>
    <n v="0"/>
    <n v="1.439485353"/>
    <n v="2.2337218299999999"/>
    <n v="3.6732071839999998"/>
    <n v="-0.19939566"/>
  </r>
  <r>
    <s v="DeAndre Jordan"/>
    <s v="jordade01"/>
    <x v="0"/>
    <s v="PO"/>
    <x v="19"/>
    <n v="498"/>
    <n v="264"/>
    <n v="-2.5600908489999998"/>
    <n v="1.9304109279999999"/>
    <n v="-0.62967992100000003"/>
    <n v="1.7357153729999999"/>
    <n v="-4.1373988549999998"/>
    <n v="-2.4016834820000001"/>
    <n v="-1.855260387"/>
    <n v="0.74597102199999998"/>
    <n v="-1.109289365"/>
    <n v="0.22864527200000001"/>
    <n v="0"/>
    <n v="0.22864527200000001"/>
    <n v="1.5115472560000001"/>
    <n v="-0.21279631900000001"/>
    <n v="1.2987509370000001"/>
    <n v="0.30639514099999998"/>
  </r>
  <r>
    <s v="DeAndre Jordan"/>
    <s v="jordade01"/>
    <x v="0"/>
    <s v="RS"/>
    <x v="19"/>
    <n v="5194"/>
    <n v="2570"/>
    <n v="0.28547193999999998"/>
    <n v="1.1088006290000001"/>
    <n v="1.394272569"/>
    <n v="6.723016866"/>
    <n v="3.1107402909999999"/>
    <n v="9.8337571560000008"/>
    <n v="1.6210345390000001"/>
    <n v="1.563637809"/>
    <n v="3.1846723479999999"/>
    <n v="7.7609054349999997"/>
    <n v="7.7609054349999997"/>
    <n v="0"/>
    <n v="2.3300573739999999"/>
    <n v="2.0415900749999998"/>
    <n v="4.3716474500000002"/>
    <n v="-0.26118503700000001"/>
  </r>
  <r>
    <s v="DeAndre Jordan"/>
    <s v="jordade01"/>
    <x v="1"/>
    <s v="RS"/>
    <x v="19"/>
    <n v="4980"/>
    <n v="2424"/>
    <n v="-0.38795349400000001"/>
    <n v="-0.45024030500000001"/>
    <n v="-0.83819379900000002"/>
    <n v="-2.3773818379999998"/>
    <n v="-2.8061430459999999"/>
    <n v="-5.1835248839999997"/>
    <n v="-0.85601516"/>
    <n v="-0.95255746200000002"/>
    <n v="-1.808572622"/>
    <n v="1.155583381"/>
    <n v="1.155583381"/>
    <n v="0"/>
    <n v="-0.250185775"/>
    <n v="-0.61883677599999998"/>
    <n v="-0.86902255100000003"/>
    <n v="-0.74150698500000001"/>
  </r>
  <r>
    <s v="DeAndre Jordan"/>
    <s v="jordade01"/>
    <x v="2"/>
    <s v="RS"/>
    <x v="4"/>
    <n v="3249"/>
    <n v="1554"/>
    <n v="-2.4764879259999999"/>
    <n v="1.191608558"/>
    <n v="-1.2848793679999999"/>
    <n v="-2.0160154499999998"/>
    <n v="2.2824378350000001"/>
    <n v="0.26642238499999998"/>
    <n v="-2.5406877109999999"/>
    <n v="1.4915513469999999"/>
    <n v="-1.049136364"/>
    <n v="1.3499272339999999"/>
    <n v="1.3499272339999999"/>
    <n v="0"/>
    <n v="-2.3592546790000002"/>
    <n v="0.76680762199999997"/>
    <n v="-1.5924470580000001"/>
    <n v="0.105511471"/>
  </r>
  <r>
    <s v="DeAndre Jordan"/>
    <s v="jordade01"/>
    <x v="2"/>
    <s v="RS"/>
    <x v="3"/>
    <n v="1023"/>
    <n v="493"/>
    <n v="-0.51585745000000005"/>
    <n v="-1.2586235509999999"/>
    <n v="-1.7744810010000001"/>
    <n v="-4.2215275769999998"/>
    <n v="-3.8584974029999999"/>
    <n v="-8.0800249799999992"/>
    <n v="-1.2535513110000001"/>
    <n v="-1.8242080510000001"/>
    <n v="-3.077759361"/>
    <n v="-8.2933176999999997E-2"/>
    <n v="-8.2933176999999997E-2"/>
    <n v="0"/>
    <n v="-1.8765309699999999"/>
    <n v="-2.0876594229999998"/>
    <n v="-3.964190393"/>
    <n v="0.60861048900000003"/>
  </r>
  <r>
    <s v="Jerome Jordan"/>
    <s v="jordaje01"/>
    <x v="4"/>
    <s v="PO"/>
    <x v="5"/>
    <n v="10"/>
    <n v="5"/>
    <n v="-15.037252130000001"/>
    <n v="-18.669102580000001"/>
    <n v="-33.706354709999999"/>
    <n v="-20.476213170000001"/>
    <n v="4.3097539329999996"/>
    <n v="-16.166459239999998"/>
    <n v="-17.053958000000002"/>
    <n v="-14.98009637"/>
    <n v="-32.03405437"/>
    <n v="-7.9757195000000003E-2"/>
    <n v="0"/>
    <n v="-7.9757195000000003E-2"/>
    <n v="-13.659575589999999"/>
    <n v="-18.27410428"/>
    <n v="-31.933679860000002"/>
    <n v="3.395077144"/>
  </r>
  <r>
    <s v="Jerome Jordan"/>
    <s v="jordaje01"/>
    <x v="4"/>
    <s v="RS"/>
    <x v="5"/>
    <n v="773"/>
    <n v="383"/>
    <n v="-0.98956619599999995"/>
    <n v="-1.2696140389999999"/>
    <n v="-2.2591802360000002"/>
    <n v="-5.0939499140000004"/>
    <n v="0.355989004"/>
    <n v="-4.73796091"/>
    <n v="-1.8633395939999999"/>
    <n v="-0.94999105699999997"/>
    <n v="-2.8133306509999998"/>
    <n v="-1.2459899999999999E-2"/>
    <n v="-1.2459899999999999E-2"/>
    <n v="0"/>
    <n v="-1.676200635"/>
    <n v="-2.4226902579999998"/>
    <n v="-4.098890892"/>
    <n v="0.65612038699999997"/>
  </r>
  <r>
    <s v="Cory Joseph"/>
    <s v="josepco01"/>
    <x v="3"/>
    <s v="PO"/>
    <x v="20"/>
    <n v="172"/>
    <n v="87"/>
    <n v="2.8599001579999999"/>
    <n v="2.2064210979999999"/>
    <n v="5.0663212560000002"/>
    <n v="0.56102752499999997"/>
    <n v="11.72912066"/>
    <n v="12.290148179999999"/>
    <n v="2.4314215909999999"/>
    <n v="4.2157172660000004"/>
    <n v="6.6471388569999998"/>
    <n v="0.42231826900000002"/>
    <n v="0"/>
    <n v="0.42231826900000002"/>
    <n v="0.35254932700000002"/>
    <n v="4.1893492229999998"/>
    <n v="4.54189855"/>
    <n v="-1.699322518"/>
  </r>
  <r>
    <s v="Cory Joseph"/>
    <s v="josepco01"/>
    <x v="3"/>
    <s v="RS"/>
    <x v="20"/>
    <n v="1895"/>
    <n v="936"/>
    <n v="1.203863672"/>
    <n v="-0.56680412700000005"/>
    <n v="0.63705954499999995"/>
    <n v="-2.4565764460000001"/>
    <n v="-1.4896787709999999"/>
    <n v="-3.946255217"/>
    <n v="0.47350379999999997"/>
    <n v="-0.869496622"/>
    <n v="-0.39599282099999999"/>
    <n v="1.1179923380000001"/>
    <n v="1.1179923380000001"/>
    <n v="0"/>
    <n v="-0.28190278299999999"/>
    <n v="9.2947469000000005E-2"/>
    <n v="-0.18895531400000001"/>
    <n v="-0.52534577500000001"/>
  </r>
  <r>
    <s v="Cory Joseph"/>
    <s v="josepco01"/>
    <x v="4"/>
    <s v="PO"/>
    <x v="20"/>
    <n v="48"/>
    <n v="22"/>
    <n v="0.39942988499999998"/>
    <n v="-15.84624236"/>
    <n v="-15.446812469999999"/>
    <n v="-14.352239450000001"/>
    <n v="-13.113876980000001"/>
    <n v="-27.46611643"/>
    <n v="-2.6781842650000001"/>
    <n v="-16.289012759999999"/>
    <n v="-18.967197030000001"/>
    <n v="-0.18499949800000001"/>
    <n v="0"/>
    <n v="-0.18499949800000001"/>
    <n v="-4.6048588590000001"/>
    <n v="-12.04115107"/>
    <n v="-16.646009930000002"/>
    <n v="-1.4069012350000001"/>
  </r>
  <r>
    <s v="Cory Joseph"/>
    <s v="josepco01"/>
    <x v="4"/>
    <s v="RS"/>
    <x v="20"/>
    <n v="2871"/>
    <n v="1444"/>
    <n v="1.175677163"/>
    <n v="0.20463445999999999"/>
    <n v="1.3803116230000001"/>
    <n v="-1.4289340370000001"/>
    <n v="1.877218552"/>
    <n v="0.44828451499999999"/>
    <n v="0.67635985099999996"/>
    <n v="0.50642963500000004"/>
    <n v="1.1827894859999999"/>
    <n v="2.8522672390000001"/>
    <n v="2.8522672390000001"/>
    <n v="0"/>
    <n v="-0.34999097499999998"/>
    <n v="0.90190618300000003"/>
    <n v="0.55191520800000005"/>
    <n v="-1.4937244220000001"/>
  </r>
  <r>
    <s v="Cory Joseph"/>
    <s v="josepco01"/>
    <x v="5"/>
    <s v="PO"/>
    <x v="1"/>
    <n v="863"/>
    <n v="452"/>
    <n v="-0.20185588199999999"/>
    <n v="0.26213101799999999"/>
    <n v="6.0275136E-2"/>
    <n v="-8.1415178019999992"/>
    <n v="0.29275048399999998"/>
    <n v="-7.8487673180000002"/>
    <n v="-1.875748695"/>
    <n v="0.28544541699999998"/>
    <n v="-1.590303279"/>
    <n v="0.27054961999999999"/>
    <n v="0"/>
    <n v="0.27054961999999999"/>
    <n v="-1.8610561269999999"/>
    <n v="0.152222476"/>
    <n v="-1.708833651"/>
    <n v="-1.8189163989999999"/>
  </r>
  <r>
    <s v="Cory Joseph"/>
    <s v="josepco01"/>
    <x v="5"/>
    <s v="RS"/>
    <x v="1"/>
    <n v="4053"/>
    <n v="2046"/>
    <n v="-1.027684764"/>
    <n v="0.65990337899999996"/>
    <n v="-0.36778138500000002"/>
    <n v="-1.105647152"/>
    <n v="4.6521721109999996"/>
    <n v="3.5465249600000002"/>
    <n v="-1.160769983"/>
    <n v="1.5242175899999999"/>
    <n v="0.36344760700000001"/>
    <n v="3.1866109439999999"/>
    <n v="3.1866109439999999"/>
    <n v="0"/>
    <n v="-0.82778272799999997"/>
    <n v="1.317067778"/>
    <n v="0.48928505"/>
    <n v="-1.9067021449999999"/>
  </r>
  <r>
    <s v="Cory Joseph"/>
    <s v="josepco01"/>
    <x v="0"/>
    <s v="PO"/>
    <x v="1"/>
    <n v="417"/>
    <n v="212"/>
    <n v="-2.4186630779999998"/>
    <n v="0.92302869499999995"/>
    <n v="-1.4956343830000001"/>
    <n v="-5.2993659559999999"/>
    <n v="1.5247963609999999"/>
    <n v="-3.774569595"/>
    <n v="-3.0937254599999999"/>
    <n v="1.087001042"/>
    <n v="-2.0067244180000001"/>
    <n v="8.2532988000000002E-2"/>
    <n v="0"/>
    <n v="8.2532988000000002E-2"/>
    <n v="-4.6514974389999999"/>
    <n v="1.6362554659999999"/>
    <n v="-3.0152419730000002"/>
    <n v="-0.44578161399999999"/>
  </r>
  <r>
    <s v="Cory Joseph"/>
    <s v="josepco01"/>
    <x v="0"/>
    <s v="RS"/>
    <x v="1"/>
    <n v="4046"/>
    <n v="2003"/>
    <n v="-0.36738059899999997"/>
    <n v="-0.75791865400000002"/>
    <n v="-1.125299252"/>
    <n v="-0.28840787000000001"/>
    <n v="-1.6273403639999999"/>
    <n v="-1.915748234"/>
    <n v="-0.41707582999999998"/>
    <n v="-0.99753106300000005"/>
    <n v="-1.414606893"/>
    <n v="1.3514296530000001"/>
    <n v="1.3514296530000001"/>
    <n v="0"/>
    <n v="-0.223410575"/>
    <n v="-0.39746237499999998"/>
    <n v="-0.62087294999999998"/>
    <n v="-0.95234588899999995"/>
  </r>
  <r>
    <s v="Cory Joseph"/>
    <s v="josepco01"/>
    <x v="1"/>
    <s v="PO"/>
    <x v="24"/>
    <n v="267"/>
    <n v="143"/>
    <n v="-0.73892144999999998"/>
    <n v="7.5391443440000003"/>
    <n v="6.800222894"/>
    <n v="9.5057019599999997"/>
    <n v="-10.89729646"/>
    <n v="-1.391594496"/>
    <n v="1.417574098"/>
    <n v="4.038324738"/>
    <n v="5.4558988360000003"/>
    <n v="0.59783624700000004"/>
    <n v="0"/>
    <n v="0.59783624700000004"/>
    <n v="-1.8397027370000001"/>
    <n v="4.4426590639999999"/>
    <n v="2.6029563269999998"/>
    <n v="-3.1008839799999999"/>
  </r>
  <r>
    <s v="Cory Joseph"/>
    <s v="josepco01"/>
    <x v="1"/>
    <s v="RS"/>
    <x v="24"/>
    <n v="4507"/>
    <n v="2210"/>
    <n v="-0.82566293899999998"/>
    <n v="-0.22338627699999999"/>
    <n v="-1.049049216"/>
    <n v="-1.816765237"/>
    <n v="-0.24750159699999999"/>
    <n v="-2.0642668340000001"/>
    <n v="-1.0718332310000001"/>
    <n v="-0.25176106199999998"/>
    <n v="-1.323594293"/>
    <n v="1.5867452820000001"/>
    <n v="1.5867452820000001"/>
    <n v="0"/>
    <n v="-1.3225678599999999"/>
    <n v="0.34263291099999998"/>
    <n v="-0.979934949"/>
    <n v="-1.331415794"/>
  </r>
  <r>
    <s v="Cory Joseph"/>
    <s v="josepco01"/>
    <x v="2"/>
    <s v="PO"/>
    <x v="24"/>
    <n v="168"/>
    <n v="85"/>
    <n v="-0.60864374300000001"/>
    <n v="-4.6131065119999999"/>
    <n v="-5.2217502549999999"/>
    <n v="-11.03370086"/>
    <n v="3.2122751630000002"/>
    <n v="-7.821425702"/>
    <n v="-2.7753225970000002"/>
    <n v="-3.3252487589999999"/>
    <n v="-6.1005713559999997"/>
    <n v="-0.14522175700000001"/>
    <n v="0"/>
    <n v="-0.14522175700000001"/>
    <n v="-2.5497434910000001"/>
    <n v="-1.179187652"/>
    <n v="-3.7289311440000001"/>
    <n v="-3.077660565"/>
  </r>
  <r>
    <s v="Cory Joseph"/>
    <s v="josepco01"/>
    <x v="2"/>
    <s v="RS"/>
    <x v="24"/>
    <n v="4285"/>
    <n v="2063"/>
    <n v="-0.91917461300000003"/>
    <n v="2.3834457690000002"/>
    <n v="1.464271155"/>
    <n v="-0.32022440299999999"/>
    <n v="2.6347879000000001"/>
    <n v="2.314563497"/>
    <n v="-0.82860023199999999"/>
    <n v="2.535182877"/>
    <n v="1.7065826449999999"/>
    <n v="4.6369968799999999"/>
    <n v="4.6369968799999999"/>
    <n v="0"/>
    <n v="-1.290539294"/>
    <n v="2.7413381540000001"/>
    <n v="1.450798861"/>
    <n v="-1.1677174400000001"/>
  </r>
  <r>
    <s v="Chris Kaman"/>
    <s v="kamanch01"/>
    <x v="3"/>
    <s v="RS"/>
    <x v="29"/>
    <n v="1559"/>
    <n v="736"/>
    <n v="-4.3588548960000004"/>
    <n v="2.8854488439999999"/>
    <n v="-1.4734060520000001"/>
    <n v="-1.972601085"/>
    <n v="3.446323128"/>
    <n v="1.473722043"/>
    <n v="-4.0863942719999997"/>
    <n v="3.2621948019999998"/>
    <n v="-0.82419947000000005"/>
    <n v="0.72974967000000002"/>
    <n v="0.72974967000000002"/>
    <n v="0"/>
    <n v="-3.6738919939999999"/>
    <n v="1.111771187"/>
    <n v="-2.5621208069999999"/>
    <n v="0.87508344500000002"/>
  </r>
  <r>
    <s v="Chris Kaman"/>
    <s v="kamanch01"/>
    <x v="4"/>
    <s v="PO"/>
    <x v="15"/>
    <n v="72"/>
    <n v="37"/>
    <n v="-0.18485420599999999"/>
    <n v="-0.85001347900000002"/>
    <n v="-1.034867685"/>
    <n v="3.880787341"/>
    <n v="-11.38161401"/>
    <n v="-7.5008266639999999"/>
    <n v="0.61448014100000004"/>
    <n v="-3.041118387"/>
    <n v="-2.426638246"/>
    <n v="6.3392350000000004E-3"/>
    <n v="0"/>
    <n v="6.3392350000000004E-3"/>
    <n v="1.509762576"/>
    <n v="-6.6073292300000004"/>
    <n v="-5.0975666530000003"/>
    <n v="0.66787684199999997"/>
  </r>
  <r>
    <s v="Chris Kaman"/>
    <s v="kamanch01"/>
    <x v="4"/>
    <s v="RS"/>
    <x v="15"/>
    <n v="2783"/>
    <n v="1398"/>
    <n v="-2.8226634819999998"/>
    <n v="0.83214941099999995"/>
    <n v="-1.990514071"/>
    <n v="-1.716203245"/>
    <n v="-2.2243025470000002"/>
    <n v="-3.9405057920000002"/>
    <n v="-2.8095201420000002"/>
    <n v="0.21651899599999999"/>
    <n v="-2.5930011460000002"/>
    <n v="0.111424475"/>
    <n v="0.111424475"/>
    <n v="0"/>
    <n v="-2.3932288740000001"/>
    <n v="6.7322894999999994E-2"/>
    <n v="-2.3259059789999998"/>
    <n v="-0.47652650299999999"/>
  </r>
  <r>
    <s v="Chris Kaman"/>
    <s v="kamanch01"/>
    <x v="5"/>
    <s v="PO"/>
    <x v="15"/>
    <n v="67"/>
    <n v="32"/>
    <n v="-17.860285690000001"/>
    <n v="-11.94534629"/>
    <n v="-29.805631980000001"/>
    <n v="-14.993496459999999"/>
    <n v="15.567606359999999"/>
    <n v="0.57410990200000001"/>
    <n v="-18.406245980000001"/>
    <n v="-6.9173332519999997"/>
    <n v="-25.32357923"/>
    <n v="-0.39815131100000001"/>
    <n v="0"/>
    <n v="-0.39815131100000001"/>
    <n v="-12.209323149999999"/>
    <n v="-6.6601238279999997"/>
    <n v="-18.869446979999999"/>
    <n v="4.5156976819999999"/>
  </r>
  <r>
    <s v="Chris Kaman"/>
    <s v="kamanch01"/>
    <x v="5"/>
    <s v="RS"/>
    <x v="15"/>
    <n v="225"/>
    <n v="112"/>
    <n v="-0.44572029600000002"/>
    <n v="-1.141678331"/>
    <n v="-1.5873986259999999"/>
    <n v="-7.3607400670000001"/>
    <n v="-1.2824142679999999"/>
    <n v="-8.6431543350000002"/>
    <n v="-1.9569933319999999"/>
    <n v="-1.2404365749999999"/>
    <n v="-3.197429906"/>
    <n v="-2.5622921E-2"/>
    <n v="-2.5622921E-2"/>
    <n v="0"/>
    <n v="-0.113642885"/>
    <n v="-1.8835060800000001"/>
    <n v="-1.9971489650000001"/>
    <n v="0.21287729399999999"/>
  </r>
  <r>
    <s v="Frank Kaminsky"/>
    <s v="kaminfr01"/>
    <x v="5"/>
    <s v="PO"/>
    <x v="12"/>
    <n v="359"/>
    <n v="190"/>
    <n v="-1.198313521"/>
    <n v="2.9668144390000002"/>
    <n v="1.7685009190000001"/>
    <n v="-2.5245177550000002"/>
    <n v="8.2940150960000008"/>
    <n v="5.76949734"/>
    <n v="-1.4809621770000001"/>
    <n v="4.2659021770000001"/>
    <n v="2.7849400000000002"/>
    <n v="0.54890180099999997"/>
    <n v="0"/>
    <n v="0.54890180099999997"/>
    <n v="-2.4010783440000001"/>
    <n v="2.3800027070000001"/>
    <n v="-2.1075637000000001E-2"/>
    <n v="-0.76828169199999996"/>
  </r>
  <r>
    <s v="Frank Kaminsky"/>
    <s v="kaminfr01"/>
    <x v="5"/>
    <s v="RS"/>
    <x v="12"/>
    <n v="3478"/>
    <n v="1708"/>
    <n v="-0.58292358700000002"/>
    <n v="-0.49937698800000002"/>
    <n v="-1.0823005750000001"/>
    <n v="-4.1567538409999996"/>
    <n v="2.0036693099999998"/>
    <n v="-2.1530845310000002"/>
    <n v="-1.3749720160000001"/>
    <n v="-2.5579297000000001E-2"/>
    <n v="-1.400551313"/>
    <n v="1.169461957"/>
    <n v="1.169461957"/>
    <n v="0"/>
    <n v="-1.4025648900000001"/>
    <n v="-0.35869998199999997"/>
    <n v="-1.7612648719999999"/>
    <n v="-0.53815933299999996"/>
  </r>
  <r>
    <s v="Frank Kaminsky"/>
    <s v="kaminfr01"/>
    <x v="0"/>
    <s v="RS"/>
    <x v="12"/>
    <n v="3969"/>
    <n v="1954"/>
    <n v="-1.6573087310000001"/>
    <n v="-1.4881535299999999"/>
    <n v="-3.145462261"/>
    <n v="1.403929137"/>
    <n v="-2.2533274630000002"/>
    <n v="-0.84939832599999998"/>
    <n v="-1.119638363"/>
    <n v="-1.72429495"/>
    <n v="-2.8439333119999999"/>
    <n v="-9.3517945000000005E-2"/>
    <n v="-9.3517945000000005E-2"/>
    <n v="0"/>
    <n v="-0.79081414500000002"/>
    <n v="-1.817901282"/>
    <n v="-2.6087154269999999"/>
    <n v="-0.133099727"/>
  </r>
  <r>
    <s v="Frank Kaminsky"/>
    <s v="kaminfr01"/>
    <x v="1"/>
    <s v="RS"/>
    <x v="12"/>
    <n v="3777"/>
    <n v="1835"/>
    <n v="0.67382425800000001"/>
    <n v="-1.993979911"/>
    <n v="-1.320155653"/>
    <n v="0.770165031"/>
    <n v="-3.1236129859999999"/>
    <n v="-2.353447955"/>
    <n v="0.72191030099999998"/>
    <n v="-2.331356204"/>
    <n v="-1.6094459029999999"/>
    <n v="1.0593638329999999"/>
    <n v="1.0593638329999999"/>
    <n v="0"/>
    <n v="0.29100461500000002"/>
    <n v="-2.3178519369999999"/>
    <n v="-2.0268473230000001"/>
    <n v="-0.78426785499999996"/>
  </r>
  <r>
    <s v="Frank Kaminsky"/>
    <s v="kaminfr01"/>
    <x v="2"/>
    <s v="RS"/>
    <x v="12"/>
    <n v="1579"/>
    <n v="755"/>
    <n v="-0.24240579100000001"/>
    <n v="0.386934373"/>
    <n v="0.14452858199999999"/>
    <n v="-0.58066973799999999"/>
    <n v="3.5389297E-2"/>
    <n v="-0.54528044099999995"/>
    <n v="-0.33934381499999999"/>
    <n v="0.38933867"/>
    <n v="4.9994854999999998E-2"/>
    <n v="1.077938469"/>
    <n v="1.077938469"/>
    <n v="0"/>
    <n v="5.0035745999999999E-2"/>
    <n v="-1.0422844570000001"/>
    <n v="-0.99224871199999998"/>
    <n v="-5.8805876E-2"/>
  </r>
  <r>
    <s v="Enes Kanter"/>
    <s v="kanteen01"/>
    <x v="3"/>
    <s v="RS"/>
    <x v="22"/>
    <n v="4136"/>
    <n v="2138"/>
    <n v="-3.0454937289999999"/>
    <n v="-1.796735856"/>
    <n v="-4.8422295850000001"/>
    <n v="-2.9171590909999998"/>
    <n v="-3.9518429770000001"/>
    <n v="-6.8690020680000003"/>
    <n v="-3.1547835580000001"/>
    <n v="-2.2925823529999998"/>
    <n v="-5.4473659110000003"/>
    <n v="-2.917464345"/>
    <n v="-2.917464345"/>
    <n v="0"/>
    <n v="-3.1640004080000002"/>
    <n v="-1.9303511719999999"/>
    <n v="-5.0943515789999996"/>
    <n v="-0.80984188700000004"/>
  </r>
  <r>
    <s v="Enes Kanter"/>
    <s v="kanteen01"/>
    <x v="4"/>
    <s v="RS"/>
    <x v="22"/>
    <n v="2531"/>
    <n v="1326"/>
    <n v="-2.2250341680000001"/>
    <n v="-0.77797758900000002"/>
    <n v="-3.0030117569999999"/>
    <n v="2.5228123660000001"/>
    <n v="-5.0461251770000004"/>
    <n v="-2.5233128109999998"/>
    <n v="-1.3473245519999999"/>
    <n v="-1.721999971"/>
    <n v="-3.0693245230000001"/>
    <n v="-0.21498143"/>
    <n v="-0.21498143"/>
    <n v="0"/>
    <n v="-0.57764211799999998"/>
    <n v="-0.75936104900000001"/>
    <n v="-1.337003167"/>
    <n v="-0.46593436100000002"/>
  </r>
  <r>
    <s v="Enes Kanter"/>
    <s v="kanteen01"/>
    <x v="4"/>
    <s v="RS"/>
    <x v="0"/>
    <n v="1679"/>
    <n v="809"/>
    <n v="3.2096943229999999"/>
    <n v="-0.70593893100000005"/>
    <n v="2.503755392"/>
    <n v="2.504346059"/>
    <n v="-5.0381499999999999"/>
    <n v="-2.5338039409999999"/>
    <n v="3.2363792789999999"/>
    <n v="-1.6620276679999999"/>
    <n v="1.574351611"/>
    <n v="1.788340909"/>
    <n v="1.788340909"/>
    <n v="0"/>
    <n v="2.3929742799999998"/>
    <n v="-1.0983844780000001"/>
    <n v="1.2945898010000001"/>
    <n v="0.185730373"/>
  </r>
  <r>
    <s v="Enes Kanter"/>
    <s v="kanteen01"/>
    <x v="5"/>
    <s v="PO"/>
    <x v="0"/>
    <n v="647"/>
    <n v="323"/>
    <n v="3.6097746160000002"/>
    <n v="-1.7772774039999999"/>
    <n v="1.832497212"/>
    <n v="-3.8941982899999998"/>
    <n v="0.76384415400000005"/>
    <n v="-3.1303541350000001"/>
    <n v="2.1301318020000002"/>
    <n v="-1.364190789"/>
    <n v="0.76594101299999995"/>
    <n v="0.59422319999999995"/>
    <n v="0"/>
    <n v="0.59422319999999995"/>
    <n v="4.194854469"/>
    <n v="-0.82586046400000002"/>
    <n v="3.3689940049999998"/>
    <n v="-0.53397612299999997"/>
  </r>
  <r>
    <s v="Enes Kanter"/>
    <s v="kanteen01"/>
    <x v="5"/>
    <s v="RS"/>
    <x v="0"/>
    <n v="3502"/>
    <n v="1721"/>
    <n v="3.0407892300000001"/>
    <n v="0.917889501"/>
    <n v="3.958678731"/>
    <n v="0.460069218"/>
    <n v="-3.6638185779999999"/>
    <n v="-3.2037493600000002"/>
    <n v="2.5741948539999999"/>
    <n v="-1.7403834E-2"/>
    <n v="2.5567910189999998"/>
    <n v="4.6180785120000003"/>
    <n v="4.6180785120000003"/>
    <n v="0"/>
    <n v="2.846608179"/>
    <n v="-0.295840675"/>
    <n v="2.5507675029999999"/>
    <n v="-0.87172671700000004"/>
  </r>
  <r>
    <s v="Enes Kanter"/>
    <s v="kanteen01"/>
    <x v="0"/>
    <s v="PO"/>
    <x v="0"/>
    <n v="96"/>
    <n v="45"/>
    <n v="-8.6600185869999997"/>
    <n v="1.6700325300000001"/>
    <n v="-6.9899860570000003"/>
    <n v="-1.608046608"/>
    <n v="-23.778146889999999"/>
    <n v="-25.38619349"/>
    <n v="-7.6656569619999999"/>
    <n v="-3.5094903319999999"/>
    <n v="-11.17514729"/>
    <n v="-0.198011352"/>
    <n v="0"/>
    <n v="-0.198011352"/>
    <n v="-6.8432756909999997"/>
    <n v="-2.5765928869999999"/>
    <n v="-9.4198685780000009"/>
    <n v="-0.72029004399999996"/>
  </r>
  <r>
    <s v="Enes Kanter"/>
    <s v="kanteen01"/>
    <x v="0"/>
    <s v="RS"/>
    <x v="0"/>
    <n v="3144"/>
    <n v="1533"/>
    <n v="1.850734543"/>
    <n v="-0.231308815"/>
    <n v="1.619425728"/>
    <n v="2.0377447420000001"/>
    <n v="-2.9229473700000002"/>
    <n v="-0.88520262900000002"/>
    <n v="2.0237914130000001"/>
    <n v="-0.838328623"/>
    <n v="1.1854627900000001"/>
    <n v="3.0709326780000001"/>
    <n v="3.0709326780000001"/>
    <n v="0"/>
    <n v="1.533275945"/>
    <n v="-0.80020994899999998"/>
    <n v="0.733065996"/>
    <n v="-0.227433144"/>
  </r>
  <r>
    <s v="Enes Kanter"/>
    <s v="kanteen01"/>
    <x v="1"/>
    <s v="RS"/>
    <x v="3"/>
    <n v="3735"/>
    <n v="1830"/>
    <n v="2.0822968519999998"/>
    <n v="-1.3711324"/>
    <n v="0.711164452"/>
    <n v="1.5449902639999999"/>
    <n v="-4.8400231969999998"/>
    <n v="-3.2950329329999999"/>
    <n v="2.1151694999999999"/>
    <n v="-2.1560371979999999"/>
    <n v="-4.0867698000000001E-2"/>
    <n v="2.5200083339999999"/>
    <n v="2.5200083339999999"/>
    <n v="0"/>
    <n v="1.568488817"/>
    <n v="-1.569986114"/>
    <n v="-1.4972970000000001E-3"/>
    <n v="-0.36928227499999999"/>
  </r>
  <r>
    <s v="Enes Kanter"/>
    <s v="kanteen01"/>
    <x v="2"/>
    <s v="PO"/>
    <x v="15"/>
    <n v="940"/>
    <n v="461"/>
    <n v="-0.449600852"/>
    <n v="3.0332735830000002"/>
    <n v="2.5836727320000001"/>
    <n v="2.152476531"/>
    <n v="2.375930694"/>
    <n v="4.5284072249999996"/>
    <n v="1.7951432E-2"/>
    <n v="3.0894053920000002"/>
    <n v="3.107356824"/>
    <n v="1.409445748"/>
    <n v="0"/>
    <n v="1.409445748"/>
    <n v="-0.716333043"/>
    <n v="3.1242074469999999"/>
    <n v="2.4078744040000002"/>
    <n v="-0.79914376300000001"/>
  </r>
  <r>
    <s v="Enes Kanter"/>
    <s v="kanteen01"/>
    <x v="2"/>
    <s v="RS"/>
    <x v="3"/>
    <n v="2377"/>
    <n v="1128"/>
    <n v="0.550208225"/>
    <n v="-2.0683843629999998"/>
    <n v="-1.5181761380000001"/>
    <n v="-0.29592802699999998"/>
    <n v="-2.9021004490000002"/>
    <n v="-3.1980284760000002"/>
    <n v="0.50228979399999996"/>
    <n v="-2.3165035230000002"/>
    <n v="-1.814213729"/>
    <n v="0.53569823800000005"/>
    <n v="0.53569823800000005"/>
    <n v="0"/>
    <n v="-4.5359697999999997E-2"/>
    <n v="-2.0822239470000001"/>
    <n v="-2.1275836460000002"/>
    <n v="-0.53970339000000001"/>
  </r>
  <r>
    <s v="Enes Kanter"/>
    <s v="kanteen01"/>
    <x v="2"/>
    <s v="RS"/>
    <x v="15"/>
    <n v="1045"/>
    <n v="512"/>
    <n v="2.5250836360000002"/>
    <n v="-0.294309347"/>
    <n v="2.2307742890000002"/>
    <n v="-1.151621241"/>
    <n v="-0.95796134300000002"/>
    <n v="-2.1095825850000001"/>
    <n v="1.8284645429999999"/>
    <n v="-0.46342332200000003"/>
    <n v="1.3650412199999999"/>
    <n v="1.0696352920000001"/>
    <n v="1.0696352920000001"/>
    <n v="0"/>
    <n v="1.4259917499999999"/>
    <n v="0.25764973600000002"/>
    <n v="1.683641486"/>
    <n v="-0.50302059499999996"/>
  </r>
  <r>
    <s v="Sergey Karasev"/>
    <s v="karasse01"/>
    <x v="3"/>
    <s v="RS"/>
    <x v="10"/>
    <n v="325"/>
    <n v="156"/>
    <n v="-4.908790583"/>
    <n v="-6.3274232000000001"/>
    <n v="-11.23621378"/>
    <n v="-7.3029455910000003"/>
    <n v="-0.15140395000000001"/>
    <n v="-7.4543495420000001"/>
    <n v="-5.6657229219999996"/>
    <n v="-5.3714198819999996"/>
    <n v="-11.0371428"/>
    <n v="-0.67382623200000002"/>
    <n v="-0.67382623200000002"/>
    <n v="0"/>
    <n v="-4.3842481290000004"/>
    <n v="-5.6191768829999997"/>
    <n v="-10.003425010000001"/>
    <n v="2.0711199589999998"/>
  </r>
  <r>
    <s v="Sergey Karasev"/>
    <s v="karasse01"/>
    <x v="4"/>
    <s v="RS"/>
    <x v="5"/>
    <n v="1108"/>
    <n v="555"/>
    <n v="-0.77867494800000003"/>
    <n v="0.19258233"/>
    <n v="-0.58609261800000001"/>
    <n v="0.310625557"/>
    <n v="2.5298056440000001"/>
    <n v="2.8404312009999999"/>
    <n v="-0.576918127"/>
    <n v="0.72171979399999997"/>
    <n v="0.14480166799999999"/>
    <n v="0.82496692699999996"/>
    <n v="0.82496692699999996"/>
    <n v="0"/>
    <n v="-1.013699484"/>
    <n v="9.0983675E-2"/>
    <n v="-0.92271580900000005"/>
    <n v="0.616760219"/>
  </r>
  <r>
    <s v="Sergey Karasev"/>
    <s v="karasse01"/>
    <x v="5"/>
    <s v="RS"/>
    <x v="5"/>
    <n v="835"/>
    <n v="399"/>
    <n v="-1.4177033109999999"/>
    <n v="-0.37639509700000001"/>
    <n v="-1.7940984090000001"/>
    <n v="2.958305615"/>
    <n v="0.89215287799999998"/>
    <n v="3.8504584930000001"/>
    <n v="-0.53326144799999997"/>
    <n v="-6.0566393000000003E-2"/>
    <n v="-0.59382784099999997"/>
    <n v="0.443676238"/>
    <n v="0.443676238"/>
    <n v="0"/>
    <n v="-0.92277189100000001"/>
    <n v="-2.1128395950000001"/>
    <n v="-3.0356114860000001"/>
    <n v="1.0562065"/>
  </r>
  <r>
    <s v="Sasha Kaun"/>
    <s v="kaunsa01"/>
    <x v="5"/>
    <s v="RS"/>
    <x v="10"/>
    <n v="201"/>
    <n v="95"/>
    <n v="-2.5157757420000002"/>
    <n v="0.86733692900000003"/>
    <n v="-1.6484388130000001"/>
    <n v="-6.9530546969999998"/>
    <n v="5.8457676970000003"/>
    <n v="-1.107286999"/>
    <n v="-3.6338857490000001"/>
    <n v="1.9228607520000001"/>
    <n v="-1.711024997"/>
    <n v="5.0637191999999998E-2"/>
    <n v="5.0637191999999998E-2"/>
    <n v="0"/>
    <n v="-2.639642255"/>
    <n v="-0.21239772100000001"/>
    <n v="-2.8520399759999999"/>
    <n v="0.54155950500000005"/>
  </r>
  <r>
    <s v="Ryan Kelly"/>
    <s v="kellyry01"/>
    <x v="3"/>
    <s v="RS"/>
    <x v="29"/>
    <n v="2790"/>
    <n v="1312"/>
    <n v="-5.6844850000000004E-3"/>
    <n v="-2.0517680110000001"/>
    <n v="-2.0574524959999998"/>
    <n v="2.4202195080000002"/>
    <n v="-0.99277779700000002"/>
    <n v="1.4274417109999999"/>
    <n v="0.53416318699999998"/>
    <n v="-1.8809488409999999"/>
    <n v="-1.3467856549999999"/>
    <n v="0.94467266599999999"/>
    <n v="0.94467266599999999"/>
    <n v="0"/>
    <n v="0.46583344399999999"/>
    <n v="-1.494184062"/>
    <n v="-1.0283506179999999"/>
    <n v="0.54995644600000004"/>
  </r>
  <r>
    <s v="Ryan Kelly"/>
    <s v="kellyry01"/>
    <x v="4"/>
    <s v="RS"/>
    <x v="29"/>
    <n v="2415"/>
    <n v="1233"/>
    <n v="-1.735668819"/>
    <n v="-2.457415347"/>
    <n v="-4.1930841670000003"/>
    <n v="-2.0500142939999999"/>
    <n v="-1.142296186"/>
    <n v="-3.1923104800000002"/>
    <n v="-1.891080482"/>
    <n v="-2.264012771"/>
    <n v="-4.1550932530000004"/>
    <n v="-0.87506112199999997"/>
    <n v="-0.87506112199999997"/>
    <n v="0"/>
    <n v="-2.9819259649999998"/>
    <n v="-2.374652303"/>
    <n v="-5.3565782679999998"/>
    <n v="-0.96014434999999998"/>
  </r>
  <r>
    <s v="Ryan Kelly"/>
    <s v="kellyry01"/>
    <x v="5"/>
    <s v="RS"/>
    <x v="29"/>
    <n v="979"/>
    <n v="470"/>
    <n v="-3.3852531460000002"/>
    <n v="7.5755471000000005E-2"/>
    <n v="-3.3094976749999998"/>
    <n v="-3.2756788760000002"/>
    <n v="4.3752564500000002"/>
    <n v="1.099577574"/>
    <n v="-3.4987110289999999"/>
    <n v="1.0831536719999999"/>
    <n v="-2.4155573559999999"/>
    <n v="8.0289470000000002E-2"/>
    <n v="8.0289470000000002E-2"/>
    <n v="0"/>
    <n v="-4.0290641049999998"/>
    <n v="-0.64101154299999996"/>
    <n v="-4.6700756490000002"/>
    <n v="0.11224856900000001"/>
  </r>
  <r>
    <s v="Ryan Kelly"/>
    <s v="kellyry01"/>
    <x v="0"/>
    <s v="RS"/>
    <x v="7"/>
    <n v="226"/>
    <n v="110"/>
    <n v="-3.488431882"/>
    <n v="-0.48065442600000002"/>
    <n v="-3.9690863080000001"/>
    <n v="-5.0949591510000003"/>
    <n v="6.4365209720000003"/>
    <n v="1.3415618199999999"/>
    <n v="-3.9992132260000002"/>
    <n v="0.931533367"/>
    <n v="-3.0676798590000001"/>
    <n v="-1.7850481000000001E-2"/>
    <n v="-1.7850481000000001E-2"/>
    <n v="0"/>
    <n v="-3.7960883070000002"/>
    <n v="-0.240066006"/>
    <n v="-4.0361543119999999"/>
    <n v="0.11912760999999999"/>
  </r>
  <r>
    <s v="Luke Kennard"/>
    <s v="kennalu01"/>
    <x v="1"/>
    <s v="RS"/>
    <x v="27"/>
    <n v="2962"/>
    <n v="1463"/>
    <n v="-8.7140402000000006E-2"/>
    <n v="-1.1970509869999999"/>
    <n v="-1.2841913890000001"/>
    <n v="1.411868184"/>
    <n v="1.3806300659999999"/>
    <n v="2.79249825"/>
    <n v="0.23450580300000001"/>
    <n v="-0.74546829699999995"/>
    <n v="-0.51096249299999996"/>
    <n v="1.667090835"/>
    <n v="1.667090835"/>
    <n v="0"/>
    <n v="-0.51556746899999994"/>
    <n v="-1.2928481080000001"/>
    <n v="-1.808415578"/>
    <n v="-0.24794305699999999"/>
  </r>
  <r>
    <s v="Luke Kennard"/>
    <s v="kennalu01"/>
    <x v="2"/>
    <s v="PO"/>
    <x v="27"/>
    <n v="281"/>
    <n v="133"/>
    <n v="-0.57838212499999997"/>
    <n v="-5.3506302960000003"/>
    <n v="-5.9290124210000004"/>
    <n v="1.80791064"/>
    <n v="-1.5138261829999999"/>
    <n v="0.29408445700000002"/>
    <n v="-7.5375409000000004E-2"/>
    <n v="-4.7557853440000004"/>
    <n v="-4.8311607529999998"/>
    <n v="-0.14488379400000001"/>
    <n v="0"/>
    <n v="-0.14488379400000001"/>
    <n v="3.0838528269999999"/>
    <n v="-5.6465500899999999"/>
    <n v="-2.562697263"/>
    <n v="-0.52245284599999997"/>
  </r>
  <r>
    <s v="Luke Kennard"/>
    <s v="kennalu01"/>
    <x v="2"/>
    <s v="RS"/>
    <x v="27"/>
    <n v="2914"/>
    <n v="1437"/>
    <n v="0.156054421"/>
    <n v="-1.934743957"/>
    <n v="-1.778689537"/>
    <n v="-0.324006342"/>
    <n v="-1.2083837900000001"/>
    <n v="-1.532390132"/>
    <n v="8.1206666999999996E-2"/>
    <n v="-1.886681638"/>
    <n v="-1.8054749720000001"/>
    <n v="0.68625879700000003"/>
    <n v="0.68625879700000003"/>
    <n v="0"/>
    <n v="-7.1727071000000003E-2"/>
    <n v="-2.346486498"/>
    <n v="-2.4182135690000002"/>
    <n v="-0.91638930200000002"/>
  </r>
  <r>
    <s v="Michael Kidd-Gilchrist"/>
    <s v="kiddgmi01"/>
    <x v="3"/>
    <s v="PO"/>
    <x v="12"/>
    <n v="171"/>
    <n v="91"/>
    <n v="-3.4966057419999999"/>
    <n v="-4.2918334829999996"/>
    <n v="-7.7884392250000003"/>
    <n v="-2.9866030700000001"/>
    <n v="8.8869257869999991"/>
    <n v="5.900322718"/>
    <n v="-3.521390679"/>
    <n v="-1.7994194489999999"/>
    <n v="-5.3208101279999998"/>
    <n v="-0.123939647"/>
    <n v="0"/>
    <n v="-0.123939647"/>
    <n v="-5.9695806559999998"/>
    <n v="-0.92208686299999998"/>
    <n v="-6.8916675200000004"/>
    <n v="0.63211332200000003"/>
  </r>
  <r>
    <s v="Michael Kidd-Gilchrist"/>
    <s v="kiddgmi01"/>
    <x v="3"/>
    <s v="RS"/>
    <x v="12"/>
    <n v="2870"/>
    <n v="1502"/>
    <n v="-2.5854744219999999"/>
    <n v="4.7441683330000002"/>
    <n v="2.1586939109999999"/>
    <n v="-0.75465656599999997"/>
    <n v="1.8555128970000001"/>
    <n v="1.100856332"/>
    <n v="-2.3346152490000001"/>
    <n v="4.4111178769999997"/>
    <n v="2.0765026280000001"/>
    <n v="3.6676378399999998"/>
    <n v="3.6676378399999998"/>
    <n v="0"/>
    <n v="-2.8464624199999999"/>
    <n v="4.1716835850000002"/>
    <n v="1.3252211650000001"/>
    <n v="-0.80415380199999997"/>
  </r>
  <r>
    <s v="Michael Kidd-Gilchrist"/>
    <s v="kiddgmi01"/>
    <x v="4"/>
    <s v="RS"/>
    <x v="12"/>
    <n v="3127"/>
    <n v="1587"/>
    <n v="-1.4746211979999999"/>
    <n v="2.3597753309999998"/>
    <n v="0.88515413300000001"/>
    <n v="0.96243580500000003"/>
    <n v="4.6919617770000004"/>
    <n v="5.6543975819999996"/>
    <n v="-1.0003208649999999"/>
    <n v="2.971748491"/>
    <n v="1.9714276260000001"/>
    <n v="3.8025667890000001"/>
    <n v="3.8025667890000001"/>
    <n v="0"/>
    <n v="-2.1921765259999999"/>
    <n v="2.3727171020000002"/>
    <n v="0.18054057700000001"/>
    <n v="-0.50955557100000004"/>
  </r>
  <r>
    <s v="Michael Kidd-Gilchrist"/>
    <s v="kiddgmi01"/>
    <x v="5"/>
    <s v="RS"/>
    <x v="12"/>
    <n v="410"/>
    <n v="205"/>
    <n v="2.3608893590000002"/>
    <n v="3.2335502639999998"/>
    <n v="5.5944396230000004"/>
    <n v="3.19625534"/>
    <n v="3.7754841579999998"/>
    <n v="6.9717394979999998"/>
    <n v="2.6664178949999999"/>
    <n v="3.5219907689999999"/>
    <n v="6.1884086639999998"/>
    <n v="0.92732149500000005"/>
    <n v="0.92732149500000005"/>
    <n v="0"/>
    <n v="0.51796545400000005"/>
    <n v="3.118530013"/>
    <n v="3.636495467"/>
    <n v="-0.789680355"/>
  </r>
  <r>
    <s v="Michael Kidd-Gilchrist"/>
    <s v="kiddgmi01"/>
    <x v="0"/>
    <s v="RS"/>
    <x v="12"/>
    <n v="4710"/>
    <n v="2349"/>
    <n v="-1.1137486480000001"/>
    <n v="3.378732947"/>
    <n v="2.264984299"/>
    <n v="-2.258825361"/>
    <n v="2.369497387"/>
    <n v="0.11067202499999999"/>
    <n v="-1.4352282970000001"/>
    <n v="3.3982045059999999"/>
    <n v="1.962976209"/>
    <n v="5.5865279609999998"/>
    <n v="5.5865279609999998"/>
    <n v="0"/>
    <n v="-1.745786198"/>
    <n v="3.7044274160000001"/>
    <n v="1.9586412179999999"/>
    <n v="-1.072974648"/>
  </r>
  <r>
    <s v="Michael Kidd-Gilchrist"/>
    <s v="kiddgmi01"/>
    <x v="1"/>
    <s v="RS"/>
    <x v="12"/>
    <n v="3852"/>
    <n v="1850"/>
    <n v="-1.7505188819999999"/>
    <n v="3.1185462249999998"/>
    <n v="1.3680273430000001"/>
    <n v="0.101169866"/>
    <n v="0.954560517"/>
    <n v="1.055730383"/>
    <n v="-1.5036289009999999"/>
    <n v="2.8873062570000001"/>
    <n v="1.383677356"/>
    <n v="3.882402812"/>
    <n v="3.882402812"/>
    <n v="0"/>
    <n v="-2.3170377640000002"/>
    <n v="2.5662362829999998"/>
    <n v="0.24919851900000001"/>
    <n v="-0.48944710899999999"/>
  </r>
  <r>
    <s v="Michael Kidd-Gilchrist"/>
    <s v="kiddgmi01"/>
    <x v="2"/>
    <s v="RS"/>
    <x v="12"/>
    <n v="2479"/>
    <n v="1179"/>
    <n v="-0.89967244199999996"/>
    <n v="1.7784786619999999"/>
    <n v="0.87880622100000005"/>
    <n v="-1.6662868129999999"/>
    <n v="2.1479925209999999"/>
    <n v="0.48170570800000001"/>
    <n v="-1.127664722"/>
    <n v="2.0248010299999999"/>
    <n v="0.89713630799999999"/>
    <n v="2.178346887"/>
    <n v="2.178346887"/>
    <n v="0"/>
    <n v="-1.453060689"/>
    <n v="1.167486475"/>
    <n v="-0.28557421399999999"/>
    <n v="-0.72002670099999999"/>
  </r>
  <r>
    <s v="Sean Kilpatrick"/>
    <s v="kilpase01"/>
    <x v="4"/>
    <s v="RS"/>
    <x v="13"/>
    <n v="149"/>
    <n v="72"/>
    <n v="-1.1841266269999999"/>
    <n v="-2.6137808850000002"/>
    <n v="-3.7979075120000001"/>
    <n v="1.876674403"/>
    <n v="5.3761922159999997"/>
    <n v="7.2528666189999997"/>
    <n v="-0.60403110699999996"/>
    <n v="-1.0716223389999999"/>
    <n v="-1.6756534460000001"/>
    <n v="3.9649666E-2"/>
    <n v="3.9649666E-2"/>
    <n v="0"/>
    <n v="-1.3971780730000001"/>
    <n v="-2.1156565550000002"/>
    <n v="-3.5128346279999998"/>
    <n v="0.44755202199999999"/>
  </r>
  <r>
    <s v="Sean Kilpatrick"/>
    <s v="kilpase01"/>
    <x v="5"/>
    <s v="RS"/>
    <x v="5"/>
    <n v="1095"/>
    <n v="534"/>
    <n v="2.6487850919999998"/>
    <n v="-5.4823151660000002"/>
    <n v="-2.833530074"/>
    <n v="2.3505691930000001"/>
    <n v="-8.3422306489999993"/>
    <n v="-5.9916614560000001"/>
    <n v="2.8052998329999999"/>
    <n v="-6.3836993389999996"/>
    <n v="-3.5783995059999998"/>
    <n v="-0.22713090999999999"/>
    <n v="-0.22713090999999999"/>
    <n v="0"/>
    <n v="1.063492023"/>
    <n v="-6.5531202889999998"/>
    <n v="-5.4896282660000004"/>
    <n v="0.62173373600000004"/>
  </r>
  <r>
    <s v="Sean Kilpatrick"/>
    <s v="kilpase01"/>
    <x v="5"/>
    <s v="RS"/>
    <x v="16"/>
    <n v="175"/>
    <n v="82"/>
    <n v="-0.67597982899999998"/>
    <n v="-4.6977381649999996"/>
    <n v="-5.3737179949999998"/>
    <n v="0.117577425"/>
    <n v="0.36885251200000002"/>
    <n v="0.48642993699999998"/>
    <n v="-0.54999549400000003"/>
    <n v="-3.9007868619999999"/>
    <n v="-4.4507823569999996"/>
    <n v="-7.1756392000000002E-2"/>
    <n v="-7.1756392000000002E-2"/>
    <n v="0"/>
    <n v="0.52516164799999998"/>
    <n v="-5.5886404169999997"/>
    <n v="-5.0634787680000004"/>
    <n v="0.82636456199999997"/>
  </r>
  <r>
    <s v="Sean Kilpatrick"/>
    <s v="kilpase01"/>
    <x v="0"/>
    <s v="RS"/>
    <x v="5"/>
    <n v="3751"/>
    <n v="1754"/>
    <n v="-6.3100417000000006E-2"/>
    <n v="-2.3256059389999999"/>
    <n v="-2.3887063560000001"/>
    <n v="-0.39787204700000001"/>
    <n v="-1.0487251930000001"/>
    <n v="-1.44659724"/>
    <n v="-4.9190196999999998E-2"/>
    <n v="-2.1741568789999999"/>
    <n v="-2.2233470770000001"/>
    <n v="0.47365399800000002"/>
    <n v="0.47365399800000002"/>
    <n v="0"/>
    <n v="-1.1312644540000001"/>
    <n v="-2.6772380450000002"/>
    <n v="-3.8085024989999998"/>
    <n v="0.49059082199999998"/>
  </r>
  <r>
    <s v="Sean Kilpatrick"/>
    <s v="kilpase01"/>
    <x v="1"/>
    <s v="RS"/>
    <x v="19"/>
    <n v="79"/>
    <n v="38"/>
    <n v="-2.8181014879999999"/>
    <n v="-9.0246873529999991"/>
    <n v="-11.842788840000001"/>
    <n v="8.6564749909999996"/>
    <n v="-10.060769629999999"/>
    <n v="-1.40429464"/>
    <n v="-0.59298687400000005"/>
    <n v="-9.7603683859999997"/>
    <n v="-10.353355260000001"/>
    <n v="-0.145853436"/>
    <n v="-0.145853436"/>
    <n v="0"/>
    <n v="-1.6405654119999999"/>
    <n v="-7.5891299029999999"/>
    <n v="-9.2296953160000008"/>
    <n v="-1.0479963480000001"/>
  </r>
  <r>
    <s v="Sean Kilpatrick"/>
    <s v="kilpase01"/>
    <x v="1"/>
    <s v="RS"/>
    <x v="11"/>
    <n v="417"/>
    <n v="205"/>
    <n v="-0.77886735500000004"/>
    <n v="-3.2927114199999998"/>
    <n v="-4.0715787739999998"/>
    <n v="-2.9687638230000002"/>
    <n v="-4.3444511920000002"/>
    <n v="-7.3132150149999999"/>
    <n v="-1.2923325029999999"/>
    <n v="-3.6850250029999998"/>
    <n v="-4.9773575059999997"/>
    <n v="-0.23255217"/>
    <n v="-0.23255217"/>
    <n v="0"/>
    <n v="-1.2248358399999999"/>
    <n v="-4.2258222779999999"/>
    <n v="-5.4506581179999998"/>
    <n v="-0.174316105"/>
  </r>
  <r>
    <s v="Sean Kilpatrick"/>
    <s v="kilpase01"/>
    <x v="1"/>
    <s v="RS"/>
    <x v="5"/>
    <n v="397"/>
    <n v="183"/>
    <n v="-6.0816447839999999"/>
    <n v="-4.2329746400000001"/>
    <n v="-10.31461942"/>
    <n v="-6.7969386619999996"/>
    <n v="-0.71840091800000005"/>
    <n v="-7.51533958"/>
    <n v="-6.5520347179999998"/>
    <n v="-3.7284506359999998"/>
    <n v="-10.280485349999999"/>
    <n v="-0.70604900100000001"/>
    <n v="-0.70604900100000001"/>
    <n v="0"/>
    <n v="-6.0961527550000003"/>
    <n v="-5.4615287989999999"/>
    <n v="-11.55768155"/>
    <n v="0.41665104800000002"/>
  </r>
  <r>
    <s v="Sean Kilpatrick"/>
    <s v="kilpase01"/>
    <x v="1"/>
    <s v="RS"/>
    <x v="21"/>
    <n v="440"/>
    <n v="214"/>
    <n v="2.4360311270000001"/>
    <n v="-5.1656580380000001"/>
    <n v="-2.7296269099999999"/>
    <n v="-1.3990449149999999"/>
    <n v="-3.4879791889999998"/>
    <n v="-4.887024104"/>
    <n v="1.879964076"/>
    <n v="-5.102214461"/>
    <n v="-3.2222503859999998"/>
    <n v="-5.1822598999999997E-2"/>
    <n v="-5.1822598999999997E-2"/>
    <n v="0"/>
    <n v="1.186754412"/>
    <n v="-4.9612421480000002"/>
    <n v="-3.7744877360000002"/>
    <n v="0.50208264000000002"/>
  </r>
  <r>
    <s v="George King"/>
    <s v="kingge03"/>
    <x v="2"/>
    <s v="RS"/>
    <x v="6"/>
    <n v="12"/>
    <n v="6"/>
    <n v="-4.9747016129999997"/>
    <n v="-14.40396078"/>
    <n v="-19.378662389999999"/>
    <n v="-6.5938500510000004"/>
    <n v="-21.699794600000001"/>
    <n v="-28.293644650000001"/>
    <n v="-5.6549467800000004"/>
    <n v="-16.72028005"/>
    <n v="-22.375226829999999"/>
    <n v="-5.8620269000000003E-2"/>
    <n v="-5.8620269000000003E-2"/>
    <n v="0"/>
    <n v="-6.8483059109999997"/>
    <n v="-11.884710549999999"/>
    <n v="-18.733016460000002"/>
    <n v="-2.470748178"/>
  </r>
  <r>
    <s v="Andrei Kirilenko"/>
    <s v="kirilan01"/>
    <x v="3"/>
    <s v="PO"/>
    <x v="5"/>
    <n v="268"/>
    <n v="144"/>
    <n v="0.45159505300000002"/>
    <n v="2.8707891069999998"/>
    <n v="3.3223841599999999"/>
    <n v="6.1417223569999999"/>
    <n v="-0.64037170600000004"/>
    <n v="5.5013506510000001"/>
    <n v="1.674776279"/>
    <n v="2.2893399859999999"/>
    <n v="3.9641162649999999"/>
    <n v="0.50923918999999995"/>
    <n v="0"/>
    <n v="0.50923918999999995"/>
    <n v="1.0211036790000001"/>
    <n v="2.2347376639999998"/>
    <n v="3.2558413430000002"/>
    <n v="8.9714432999999996E-2"/>
  </r>
  <r>
    <s v="Andrei Kirilenko"/>
    <s v="kirilan01"/>
    <x v="3"/>
    <s v="RS"/>
    <x v="5"/>
    <n v="1674"/>
    <n v="857"/>
    <n v="-1.010362591"/>
    <n v="-0.179737701"/>
    <n v="-1.1901002919999999"/>
    <n v="-1.448034815"/>
    <n v="-0.783947324"/>
    <n v="-2.2319821379999998"/>
    <n v="-1.1842690410000001"/>
    <n v="-0.30337881999999999"/>
    <n v="-1.487647862"/>
    <n v="0.55653837299999998"/>
    <n v="0.55653837299999998"/>
    <n v="0"/>
    <n v="-1.007769047"/>
    <n v="-0.85288889999999995"/>
    <n v="-1.860657947"/>
    <n v="0.79688447500000004"/>
  </r>
  <r>
    <s v="Andrei Kirilenko"/>
    <s v="kirilan01"/>
    <x v="4"/>
    <s v="RS"/>
    <x v="5"/>
    <n v="72"/>
    <n v="36"/>
    <n v="-4.3907607349999997"/>
    <n v="-4.0071061610000003"/>
    <n v="-8.397866896"/>
    <n v="-5.6181559600000002"/>
    <n v="-14.030939999999999"/>
    <n v="-19.64909596"/>
    <n v="-4.9130201900000001"/>
    <n v="-6.3349856669999998"/>
    <n v="-11.248005859999999"/>
    <n v="-0.154673376"/>
    <n v="-0.154673376"/>
    <n v="0"/>
    <n v="-5.135141934"/>
    <n v="-5.897816444"/>
    <n v="-11.03295838"/>
    <n v="-0.867004785"/>
  </r>
  <r>
    <s v="Alex Kirk"/>
    <s v="kirkal01"/>
    <x v="4"/>
    <s v="RS"/>
    <x v="10"/>
    <n v="30"/>
    <n v="14"/>
    <n v="-0.80331629900000001"/>
    <n v="-8.1655611550000007"/>
    <n v="-8.9688774539999994"/>
    <n v="-15.452503439999999"/>
    <n v="-11.992612060000001"/>
    <n v="-27.4451155"/>
    <n v="-3.9348508180000001"/>
    <n v="-9.4191404900000002"/>
    <n v="-13.35399131"/>
    <n v="-7.4852758000000005E-2"/>
    <n v="-7.4852758000000005E-2"/>
    <n v="0"/>
    <n v="-3.1384484910000001"/>
    <n v="-9.9697039810000003"/>
    <n v="-13.10815247"/>
    <n v="-1.126078234"/>
  </r>
  <r>
    <s v="Maxi Kleber"/>
    <s v="klebima01"/>
    <x v="1"/>
    <s v="RS"/>
    <x v="4"/>
    <n v="2457"/>
    <n v="1206"/>
    <n v="-2.1633099609999999"/>
    <n v="1.154154906"/>
    <n v="-1.0091550549999999"/>
    <n v="-1.4654283299999999"/>
    <n v="2.583881807"/>
    <n v="1.1184534779999999"/>
    <n v="-2.1221798779999999"/>
    <n v="1.5448623420000001"/>
    <n v="-0.57731753600000002"/>
    <n v="1.329262298"/>
    <n v="1.329262298"/>
    <n v="0"/>
    <n v="-1.987320194"/>
    <n v="0.86471056899999998"/>
    <n v="-1.1226096249999999"/>
    <n v="-0.56332411000000004"/>
  </r>
  <r>
    <s v="Maxi Kleber"/>
    <s v="klebima01"/>
    <x v="2"/>
    <s v="RS"/>
    <x v="4"/>
    <n v="3140"/>
    <n v="1502"/>
    <n v="-1.355660246"/>
    <n v="2.3792215759999999"/>
    <n v="1.0235613299999999"/>
    <n v="0.54841378500000004"/>
    <n v="3.9895748609999999"/>
    <n v="4.5379886459999996"/>
    <n v="-1.0555872770000001"/>
    <n v="2.863225479"/>
    <n v="1.8076382019999999"/>
    <n v="3.4792841870000002"/>
    <n v="3.4792841870000002"/>
    <n v="0"/>
    <n v="-1.115890922"/>
    <n v="2.3149330149999998"/>
    <n v="1.1990420939999999"/>
    <n v="-0.38887668399999997"/>
  </r>
  <r>
    <s v="Brandon Knight"/>
    <s v="knighbr03"/>
    <x v="3"/>
    <s v="RS"/>
    <x v="11"/>
    <n v="4684"/>
    <n v="2400"/>
    <n v="0.97216342499999997"/>
    <n v="-1.7870070010000001"/>
    <n v="-0.81484357600000001"/>
    <n v="-1.2845944E-2"/>
    <n v="-3.8538149559999999"/>
    <n v="-3.8666608999999998"/>
    <n v="0.92801631799999995"/>
    <n v="-2.2610302"/>
    <n v="-1.3330138819999999"/>
    <n v="1.736108607"/>
    <n v="1.736108607"/>
    <n v="0"/>
    <n v="1.040887095"/>
    <n v="-2.328434836"/>
    <n v="-1.287547741"/>
    <n v="5.7350066999999998E-2"/>
  </r>
  <r>
    <s v="Brandon Knight"/>
    <s v="knighbr03"/>
    <x v="4"/>
    <s v="RS"/>
    <x v="11"/>
    <n v="3412"/>
    <n v="1688"/>
    <n v="1.4743257599999999"/>
    <n v="0.61861480999999996"/>
    <n v="2.0929405700000001"/>
    <n v="-1.4302635969999999"/>
    <n v="-0.97715577099999995"/>
    <n v="-2.4074193679999998"/>
    <n v="1.0110894699999999"/>
    <n v="0.29422240399999999"/>
    <n v="1.305311874"/>
    <n v="3.5377733089999999"/>
    <n v="3.5377733089999999"/>
    <n v="0"/>
    <n v="0.99420675599999997"/>
    <n v="0.60818781799999999"/>
    <n v="1.6023945740000001"/>
    <n v="1.242916022"/>
  </r>
  <r>
    <s v="Brandon Knight"/>
    <s v="knighbr03"/>
    <x v="4"/>
    <s v="RS"/>
    <x v="6"/>
    <n v="727"/>
    <n v="347"/>
    <n v="-1.5249143970000001"/>
    <n v="-2.590357977"/>
    <n v="-4.1152723739999999"/>
    <n v="-3.8886854689999999"/>
    <n v="-0.69775111700000003"/>
    <n v="-4.5864365859999996"/>
    <n v="-2.1016904830000001"/>
    <n v="-2.347933845"/>
    <n v="-4.4496243289999997"/>
    <n v="-0.30361138199999999"/>
    <n v="-0.30361138199999999"/>
    <n v="0"/>
    <n v="-1.178508922"/>
    <n v="-1.7494611790000001"/>
    <n v="-2.9279701010000001"/>
    <n v="0.86394506199999999"/>
  </r>
  <r>
    <s v="Brandon Knight"/>
    <s v="knighbr03"/>
    <x v="5"/>
    <s v="RS"/>
    <x v="6"/>
    <n v="3898"/>
    <n v="1870"/>
    <n v="-9.0388294999999994E-2"/>
    <n v="-2.594723525"/>
    <n v="-2.6851118199999999"/>
    <n v="1.242892694"/>
    <n v="-1.702163995"/>
    <n v="-0.45927130100000002"/>
    <n v="0.27846915900000002"/>
    <n v="-2.531400294"/>
    <n v="-2.2529311349999999"/>
    <n v="0.47728417899999998"/>
    <n v="0.47728417899999998"/>
    <n v="0"/>
    <n v="0.49320413499999999"/>
    <n v="-1.979239704"/>
    <n v="-1.486035569"/>
    <n v="0.62710409"/>
  </r>
  <r>
    <s v="Brandon Knight"/>
    <s v="knighbr03"/>
    <x v="0"/>
    <s v="RS"/>
    <x v="6"/>
    <n v="2418"/>
    <n v="1140"/>
    <n v="-0.97746606999999996"/>
    <n v="-2.0160234030000002"/>
    <n v="-2.9934894729999999"/>
    <n v="-5.944762581"/>
    <n v="-1.1877046689999999"/>
    <n v="-7.1324672509999996"/>
    <n v="-2.0242139969999999"/>
    <n v="-1.9223892890000001"/>
    <n v="-3.9466032869999998"/>
    <n v="-0.69822651000000002"/>
    <n v="-0.69822651000000002"/>
    <n v="0"/>
    <n v="-2.4433136640000002"/>
    <n v="-2.0783326459999998"/>
    <n v="-4.5216463100000004"/>
    <n v="0.31690712199999999"/>
  </r>
  <r>
    <s v="Brandon Knight"/>
    <s v="knighbr03"/>
    <x v="2"/>
    <s v="RS"/>
    <x v="26"/>
    <n v="247"/>
    <n v="118"/>
    <n v="-7.0516633649999996"/>
    <n v="-2.3141630210000002"/>
    <n v="-9.3658263860000002"/>
    <n v="-8.1630495159999992"/>
    <n v="0.36264158499999999"/>
    <n v="-7.8004079309999996"/>
    <n v="-7.8028551500000001"/>
    <n v="-1.9155093919999999"/>
    <n v="-9.7183645419999998"/>
    <n v="-0.418176891"/>
    <n v="-0.418176891"/>
    <n v="0"/>
    <n v="-4.8289183580000001"/>
    <n v="-2.069804231"/>
    <n v="-6.8987225890000001"/>
    <n v="-0.32643277399999998"/>
  </r>
  <r>
    <s v="Brandon Knight"/>
    <s v="knighbr03"/>
    <x v="2"/>
    <s v="RS"/>
    <x v="10"/>
    <n v="1277"/>
    <n v="618"/>
    <n v="-1.641332907"/>
    <n v="-0.62660931200000003"/>
    <n v="-2.267942219"/>
    <n v="-1.5303850379999999"/>
    <n v="-2.602292415"/>
    <n v="-4.1326774520000003"/>
    <n v="-1.6847863649999999"/>
    <n v="-1.008940631"/>
    <n v="-2.6937269960000001"/>
    <n v="1.7633854000000001E-2"/>
    <n v="1.7633854000000001E-2"/>
    <n v="0"/>
    <n v="-1.3262357259999999"/>
    <n v="-1.093603383"/>
    <n v="-2.4198391090000002"/>
    <n v="-0.627383413"/>
  </r>
  <r>
    <s v="Kevin Knox"/>
    <s v="knoxke01"/>
    <x v="2"/>
    <s v="RS"/>
    <x v="3"/>
    <n v="4580"/>
    <n v="2158"/>
    <n v="-3.7170473369999999"/>
    <n v="-3.8179237389999998"/>
    <n v="-7.5349710769999998"/>
    <n v="-3.5941940190000001"/>
    <n v="-5.3379818590000001"/>
    <n v="-8.9321758780000007"/>
    <n v="-3.8223697780000001"/>
    <n v="-4.3198549789999996"/>
    <n v="-8.1422247569999993"/>
    <n v="-5.9640089390000002"/>
    <n v="-5.9640089390000002"/>
    <n v="0"/>
    <n v="-3.7067879110000002"/>
    <n v="-4.1005546610000003"/>
    <n v="-7.8073425729999997"/>
    <n v="0.46532039400000003"/>
  </r>
  <r>
    <s v="Furkan Korkmaz"/>
    <s v="korkmfu01"/>
    <x v="1"/>
    <s v="PO"/>
    <x v="18"/>
    <n v="4"/>
    <n v="2"/>
    <n v="35.05620854"/>
    <n v="-15.903365579999999"/>
    <n v="19.152842969999998"/>
    <n v="48.700534519999998"/>
    <n v="-27.99341274"/>
    <n v="20.707121780000001"/>
    <n v="39.972111830000003"/>
    <n v="-19.502139329999999"/>
    <n v="20.469972500000001"/>
    <n v="2.5326066000000001E-2"/>
    <n v="0"/>
    <n v="2.5326066000000001E-2"/>
    <n v="27.956311670000002"/>
    <n v="-5.6533734449999997"/>
    <n v="22.302938229999999"/>
    <n v="3.549952797"/>
  </r>
  <r>
    <s v="Furkan Korkmaz"/>
    <s v="korkmfu01"/>
    <x v="1"/>
    <s v="RS"/>
    <x v="18"/>
    <n v="176"/>
    <n v="80"/>
    <n v="-4.6598246919999999"/>
    <n v="-4.3924303890000003"/>
    <n v="-9.0522550810000002"/>
    <n v="-8.3271474429999994"/>
    <n v="-9.5818620069999998"/>
    <n v="-17.909009449999999"/>
    <n v="-5.7620439010000002"/>
    <n v="-5.8506731109999999"/>
    <n v="-11.612717010000001"/>
    <n v="-0.36118278100000001"/>
    <n v="-0.36118278100000001"/>
    <n v="0"/>
    <n v="-4.5820617859999997"/>
    <n v="-4.0960019699999997"/>
    <n v="-8.6780637560000002"/>
    <n v="-0.15298079000000001"/>
  </r>
  <r>
    <s v="Furkan Korkmaz"/>
    <s v="korkmfu01"/>
    <x v="2"/>
    <s v="PO"/>
    <x v="18"/>
    <n v="85"/>
    <n v="36"/>
    <n v="0.71006398699999995"/>
    <n v="-2.9576348769999998"/>
    <n v="-2.24757089"/>
    <n v="-3.8663817890000001"/>
    <n v="-8.3772866260000001"/>
    <n v="-12.24366841"/>
    <n v="-0.27314013500000001"/>
    <n v="-4.3471608509999999"/>
    <n v="-4.6203009860000002"/>
    <n v="-3.6000857999999997E-2"/>
    <n v="0"/>
    <n v="-3.6000857999999997E-2"/>
    <n v="2.8067821140000002"/>
    <n v="-4.5525041039999996"/>
    <n v="-1.7457219900000001"/>
    <n v="1.60330515"/>
  </r>
  <r>
    <s v="Furkan Korkmaz"/>
    <s v="korkmfu01"/>
    <x v="2"/>
    <s v="RS"/>
    <x v="18"/>
    <n v="1483"/>
    <n v="679"/>
    <n v="-0.27683832400000002"/>
    <n v="1.5365998249999999"/>
    <n v="1.2597615010000001"/>
    <n v="1.098509803"/>
    <n v="0.60639093200000005"/>
    <n v="1.7049007350000001"/>
    <n v="-3.8661652999999997E-2"/>
    <n v="1.418611047"/>
    <n v="1.379949393"/>
    <n v="1.4335243090000001"/>
    <n v="1.4335243090000001"/>
    <n v="0"/>
    <n v="-0.42029058600000002"/>
    <n v="0.40046232700000001"/>
    <n v="-1.9828258000000001E-2"/>
    <n v="0.19968440700000001"/>
  </r>
  <r>
    <s v="Luke Kornet"/>
    <s v="kornelu01"/>
    <x v="1"/>
    <s v="RS"/>
    <x v="3"/>
    <n v="680"/>
    <n v="326"/>
    <n v="-1.3277542410000001"/>
    <n v="0.26463787500000002"/>
    <n v="-1.063116366"/>
    <n v="-1.295794085"/>
    <n v="-3.405808559"/>
    <n v="-4.7016026440000003"/>
    <n v="-1.375684755"/>
    <n v="-0.45521752799999998"/>
    <n v="-1.8309022829999999"/>
    <n v="0.15344651300000001"/>
    <n v="0.15344651300000001"/>
    <n v="0"/>
    <n v="-0.62692636000000002"/>
    <n v="-0.94779702200000004"/>
    <n v="-1.5747233819999999"/>
    <n v="0.37467460499999999"/>
  </r>
  <r>
    <s v="Luke Kornet"/>
    <s v="kornelu01"/>
    <x v="2"/>
    <s v="RS"/>
    <x v="3"/>
    <n v="1665"/>
    <n v="784"/>
    <n v="-1.6892966169999999"/>
    <n v="3.4997286270000001"/>
    <n v="1.8104320089999999"/>
    <n v="-1.6072959060000001"/>
    <n v="2.7447029889999999"/>
    <n v="1.1374070839999999"/>
    <n v="-1.698465238"/>
    <n v="3.6311398000000001"/>
    <n v="1.932674563"/>
    <n v="1.8747293439999999"/>
    <n v="1.8747293439999999"/>
    <n v="0"/>
    <n v="-1.2401841549999999"/>
    <n v="2.2440708439999999"/>
    <n v="1.003886689"/>
    <n v="9.1110240999999995E-2"/>
  </r>
  <r>
    <s v="Kyle Korver"/>
    <s v="korveky01"/>
    <x v="3"/>
    <s v="PO"/>
    <x v="7"/>
    <n v="485"/>
    <n v="250"/>
    <n v="2.1175894450000001"/>
    <n v="-2.3730368820000001"/>
    <n v="-0.25544743800000003"/>
    <n v="4.3228186500000003"/>
    <n v="8.3303854570000002"/>
    <n v="12.653204110000001"/>
    <n v="2.6470311949999998"/>
    <n v="-0.37505556800000001"/>
    <n v="2.2719756270000002"/>
    <n v="0.67823678600000004"/>
    <n v="0"/>
    <n v="0.67823678600000004"/>
    <n v="5.7603791040000001"/>
    <n v="-1.4989353059999999"/>
    <n v="4.2614437980000002"/>
    <n v="2.4718408570000001"/>
  </r>
  <r>
    <s v="Kyle Korver"/>
    <s v="korveky01"/>
    <x v="3"/>
    <s v="RS"/>
    <x v="7"/>
    <n v="4833"/>
    <n v="2408"/>
    <n v="1.52384436"/>
    <n v="-1.084587245"/>
    <n v="0.439257116"/>
    <n v="3.0820155329999999"/>
    <n v="1.3530733150000001"/>
    <n v="4.4350888489999996"/>
    <n v="1.946004939"/>
    <n v="-0.63595893999999997"/>
    <n v="1.310045999"/>
    <n v="5.0114633460000002"/>
    <n v="5.0114633460000002"/>
    <n v="0"/>
    <n v="2.0123805539999999"/>
    <n v="-0.85787996899999996"/>
    <n v="1.1545005850000001"/>
    <n v="0.45085888499999999"/>
  </r>
  <r>
    <s v="Kyle Korver"/>
    <s v="korveky01"/>
    <x v="4"/>
    <s v="PO"/>
    <x v="7"/>
    <n v="1050"/>
    <n v="526"/>
    <n v="0.87666400300000002"/>
    <n v="1.0741779309999999"/>
    <n v="1.9508419340000001"/>
    <n v="1.7668887449999999"/>
    <n v="1.1857797699999999"/>
    <n v="2.952668515"/>
    <n v="1.1220934380000001"/>
    <n v="1.1452137469999999"/>
    <n v="2.2673071849999999"/>
    <n v="1.398600539"/>
    <n v="0"/>
    <n v="1.398600539"/>
    <n v="-0.31724867800000001"/>
    <n v="0.94833107299999997"/>
    <n v="0.63108239399999999"/>
    <n v="0.68819297800000001"/>
  </r>
  <r>
    <s v="Kyle Korver"/>
    <s v="korveky01"/>
    <x v="4"/>
    <s v="RS"/>
    <x v="7"/>
    <n v="4854"/>
    <n v="2418"/>
    <n v="3.1776335310000001"/>
    <n v="-0.277306469"/>
    <n v="2.9003270620000001"/>
    <n v="8.9622609480000008"/>
    <n v="1.6678920880000001"/>
    <n v="10.63015304"/>
    <n v="4.5619310659999996"/>
    <n v="7.6860719999999993E-2"/>
    <n v="4.6387917859999996"/>
    <n v="9.1872848840000003"/>
    <n v="9.1872848840000003"/>
    <n v="0"/>
    <n v="4.7922289080000002"/>
    <n v="0.14256760800000001"/>
    <n v="4.9347965159999996"/>
    <n v="0.75746870300000002"/>
  </r>
  <r>
    <s v="Kyle Korver"/>
    <s v="korveky01"/>
    <x v="5"/>
    <s v="PO"/>
    <x v="7"/>
    <n v="646"/>
    <n v="316"/>
    <n v="1.919964158"/>
    <n v="-1.0288722109999999"/>
    <n v="0.89109194700000005"/>
    <n v="4.3805930850000001"/>
    <n v="9.290305708"/>
    <n v="13.670898790000001"/>
    <n v="2.5001948270000001"/>
    <n v="1.032390119"/>
    <n v="3.5325849460000001"/>
    <n v="1.04895922"/>
    <n v="0"/>
    <n v="1.04895922"/>
    <n v="3.3304596480000002"/>
    <n v="0.83057515400000004"/>
    <n v="4.1610348009999996"/>
    <n v="0.39109167099999997"/>
  </r>
  <r>
    <s v="Kyle Korver"/>
    <s v="korveky01"/>
    <x v="5"/>
    <s v="RS"/>
    <x v="7"/>
    <n v="4961"/>
    <n v="2401"/>
    <n v="-0.43548213400000002"/>
    <n v="0.40437262400000001"/>
    <n v="-3.110951E-2"/>
    <n v="2.6361640770000001"/>
    <n v="3.2311513440000001"/>
    <n v="5.8673154209999998"/>
    <n v="0.20269163600000001"/>
    <n v="0.95888568900000004"/>
    <n v="1.1615773250000001"/>
    <n v="4.8086142719999998"/>
    <n v="4.8086142719999998"/>
    <n v="0"/>
    <n v="0.25601377800000003"/>
    <n v="1.1316922199999999"/>
    <n v="1.387705999"/>
    <n v="0.34605387199999998"/>
  </r>
  <r>
    <s v="Kyle Korver"/>
    <s v="korveky01"/>
    <x v="0"/>
    <s v="PO"/>
    <x v="10"/>
    <n v="672"/>
    <n v="326"/>
    <n v="0.86645143099999999"/>
    <n v="-1.819030266"/>
    <n v="-0.95257883499999996"/>
    <n v="-3.7822067690000001"/>
    <n v="2.3144763749999999"/>
    <n v="-1.4677303939999999"/>
    <n v="-0.190349462"/>
    <n v="-1.0936514390000001"/>
    <n v="-1.2840008999999999"/>
    <n v="0.25291557199999998"/>
    <n v="0"/>
    <n v="0.25291557199999998"/>
    <n v="0.49015395099999998"/>
    <n v="-1.353009108"/>
    <n v="-0.86285515700000004"/>
    <n v="0.55167209699999997"/>
  </r>
  <r>
    <s v="Kyle Korver"/>
    <s v="korveky01"/>
    <x v="0"/>
    <s v="RS"/>
    <x v="7"/>
    <n v="1852"/>
    <n v="894"/>
    <n v="0.12138139000000001"/>
    <n v="-2.8313139390000002"/>
    <n v="-2.7099325489999999"/>
    <n v="-2.328244722"/>
    <n v="-2.9843147249999999"/>
    <n v="-5.3125594469999999"/>
    <n v="-0.36900070800000001"/>
    <n v="-3.0704090499999999"/>
    <n v="-3.439409758"/>
    <n v="-0.31600237399999997"/>
    <n v="-0.31600237399999997"/>
    <n v="0"/>
    <n v="-0.73595427199999996"/>
    <n v="-1.9675314150000001"/>
    <n v="-2.7034856870000001"/>
    <n v="0.48339106599999998"/>
  </r>
  <r>
    <s v="Kyle Korver"/>
    <s v="korveky01"/>
    <x v="0"/>
    <s v="RS"/>
    <x v="10"/>
    <n v="1769"/>
    <n v="859"/>
    <n v="1.7753761079999999"/>
    <n v="-3.228348381"/>
    <n v="-1.4529722730000001"/>
    <n v="-2.071440586"/>
    <n v="-4.0841171279999999"/>
    <n v="-6.1555577140000004"/>
    <n v="1.0417373619999999"/>
    <n v="-3.5992454789999999"/>
    <n v="-2.5575081169999998"/>
    <n v="8.4606645999999994E-2"/>
    <n v="8.4606645999999994E-2"/>
    <n v="0"/>
    <n v="1.306371795"/>
    <n v="-3.2353536090000001"/>
    <n v="-1.928981815"/>
    <n v="0.28464657999999998"/>
  </r>
  <r>
    <s v="Kyle Korver"/>
    <s v="korveky01"/>
    <x v="1"/>
    <s v="PO"/>
    <x v="10"/>
    <n v="981"/>
    <n v="505"/>
    <n v="1.8524884290000001"/>
    <n v="-1.1757433829999999"/>
    <n v="0.67674504599999996"/>
    <n v="5.197239E-2"/>
    <n v="6.1498739699999998"/>
    <n v="6.2018463600000002"/>
    <n v="1.515313913"/>
    <n v="0.30883875700000002"/>
    <n v="1.8241526699999999"/>
    <n v="1.2208851869999999"/>
    <n v="0"/>
    <n v="1.2208851869999999"/>
    <n v="1.8168742980000001"/>
    <n v="3.8008152000000003E-2"/>
    <n v="1.854882449"/>
    <n v="0.43261579500000003"/>
  </r>
  <r>
    <s v="Kyle Korver"/>
    <s v="korveky01"/>
    <x v="1"/>
    <s v="RS"/>
    <x v="10"/>
    <n v="3305"/>
    <n v="1574"/>
    <n v="1.791203721"/>
    <n v="-0.83756257000000001"/>
    <n v="0.95364115100000002"/>
    <n v="1.2920396300000001"/>
    <n v="4.9114663649999999"/>
    <n v="6.2035059950000004"/>
    <n v="1.7520326390000001"/>
    <n v="0.35440051700000003"/>
    <n v="2.106433156"/>
    <n v="3.9268312779999999"/>
    <n v="3.9268312779999999"/>
    <n v="0"/>
    <n v="1.6371939719999999"/>
    <n v="-0.21094301700000001"/>
    <n v="1.4262509539999999"/>
    <n v="0.682915033"/>
  </r>
  <r>
    <s v="Kyle Korver"/>
    <s v="korveky01"/>
    <x v="2"/>
    <s v="PO"/>
    <x v="22"/>
    <n v="66"/>
    <n v="30"/>
    <n v="-4.6849379109999996"/>
    <n v="-0.99789015999999997"/>
    <n v="-5.6828280710000003"/>
    <n v="-14.431239740000001"/>
    <n v="-1.9364636180000001"/>
    <n v="-16.36770336"/>
    <n v="-6.9301620220000002"/>
    <n v="-1.306950732"/>
    <n v="-8.237112754"/>
    <n v="-8.8152694000000004E-2"/>
    <n v="0"/>
    <n v="-8.8152694000000004E-2"/>
    <n v="-7.2525504539999996"/>
    <n v="-2.2802898030000001"/>
    <n v="-9.5328402580000002"/>
    <n v="1.759646198"/>
  </r>
  <r>
    <s v="Kyle Korver"/>
    <s v="korveky01"/>
    <x v="2"/>
    <s v="RS"/>
    <x v="22"/>
    <n v="2340"/>
    <n v="1083"/>
    <n v="-0.45859620400000001"/>
    <n v="-0.61773182999999998"/>
    <n v="-1.0763280340000001"/>
    <n v="0.53168571099999995"/>
    <n v="0.61018856899999996"/>
    <n v="1.141874281"/>
    <n v="-0.29396383599999998"/>
    <n v="-0.470347026"/>
    <n v="-0.76431086100000001"/>
    <n v="1.1029676859999999"/>
    <n v="1.1029676859999999"/>
    <n v="0"/>
    <n v="4.5690596E-2"/>
    <n v="-0.59774138300000002"/>
    <n v="-0.55205078699999999"/>
    <n v="0.53705937999999998"/>
  </r>
  <r>
    <s v="Kyle Korver"/>
    <s v="korveky01"/>
    <x v="2"/>
    <s v="RS"/>
    <x v="10"/>
    <n v="528"/>
    <n v="251"/>
    <n v="-3.8264721000000002E-2"/>
    <n v="-3.0148790910000001"/>
    <n v="-3.0531438120000001"/>
    <n v="-4.4435130559999996"/>
    <n v="1.5107688109999999"/>
    <n v="-2.9327442459999999"/>
    <n v="-0.91952219400000001"/>
    <n v="-2.1658494140000002"/>
    <n v="-3.085371608"/>
    <n v="-4.3272056000000003E-2"/>
    <n v="-4.3272056000000003E-2"/>
    <n v="0"/>
    <n v="-0.47474284"/>
    <n v="-3.5725232810000001"/>
    <n v="-4.0472661199999997"/>
    <n v="0.76955389299999999"/>
  </r>
  <r>
    <s v="Kosta Koufos"/>
    <s v="koufoko01"/>
    <x v="3"/>
    <s v="PO"/>
    <x v="8"/>
    <n v="92"/>
    <n v="45"/>
    <n v="-2.2011208419999999"/>
    <n v="1.368846818"/>
    <n v="-0.83227402399999995"/>
    <n v="2.8936241470000001"/>
    <n v="8.5177683720000008"/>
    <n v="11.41139252"/>
    <n v="-1.2338438329999999"/>
    <n v="2.8809558470000001"/>
    <n v="1.647112015"/>
    <n v="0.1039443"/>
    <n v="0"/>
    <n v="0.1039443"/>
    <n v="-1.818853772"/>
    <n v="0.75375990800000003"/>
    <n v="-1.0650938649999999"/>
    <n v="-0.15590878699999999"/>
  </r>
  <r>
    <s v="Kosta Koufos"/>
    <s v="koufoko01"/>
    <x v="3"/>
    <s v="RS"/>
    <x v="8"/>
    <n v="2589"/>
    <n v="1349"/>
    <n v="-1.373491494"/>
    <n v="1.854954263"/>
    <n v="0.48146276900000001"/>
    <n v="-2.0289365579999998"/>
    <n v="2.5592363539999998"/>
    <n v="0.53029979599999999"/>
    <n v="-1.593416385"/>
    <n v="2.0837137729999999"/>
    <n v="0.490297388"/>
    <n v="2.2213358109999999"/>
    <n v="2.2213358109999999"/>
    <n v="0"/>
    <n v="-1.682598434"/>
    <n v="1.9328294909999999"/>
    <n v="0.25023105699999998"/>
    <n v="-0.37978702199999997"/>
  </r>
  <r>
    <s v="Kosta Koufos"/>
    <s v="koufoko01"/>
    <x v="4"/>
    <s v="PO"/>
    <x v="8"/>
    <n v="238"/>
    <n v="127"/>
    <n v="4.121022215"/>
    <n v="3.7088661790000002"/>
    <n v="7.8298883940000001"/>
    <n v="4.9965397200000004"/>
    <n v="-6.3557422590000003"/>
    <n v="-1.359202539"/>
    <n v="4.5048885969999999"/>
    <n v="1.807337548"/>
    <n v="6.3122261450000003"/>
    <n v="0.59211609799999998"/>
    <n v="0"/>
    <n v="0.59211609799999998"/>
    <n v="3.8532431709999999"/>
    <n v="2.991540391"/>
    <n v="6.8447835619999999"/>
    <n v="-2.149235784"/>
  </r>
  <r>
    <s v="Kosta Koufos"/>
    <s v="koufoko01"/>
    <x v="4"/>
    <s v="RS"/>
    <x v="8"/>
    <n v="2654"/>
    <n v="1348"/>
    <n v="-3.1915613249999999"/>
    <n v="2.440473903"/>
    <n v="-0.751087422"/>
    <n v="-2.4297597340000001"/>
    <n v="5.9012482420000003"/>
    <n v="3.4714885080000002"/>
    <n v="-3.2295330120000001"/>
    <n v="3.256827339"/>
    <n v="2.7294327E-2"/>
    <n v="1.9042302760000001"/>
    <n v="1.9042302760000001"/>
    <n v="0"/>
    <n v="-3.3519068330000001"/>
    <n v="2.55624239"/>
    <n v="-0.79566444300000005"/>
    <n v="-0.29383554899999997"/>
  </r>
  <r>
    <s v="Kosta Koufos"/>
    <s v="koufoko01"/>
    <x v="5"/>
    <s v="RS"/>
    <x v="2"/>
    <n v="3116"/>
    <n v="1482"/>
    <n v="-1.465549754"/>
    <n v="0.84493316399999996"/>
    <n v="-0.62061659000000002"/>
    <n v="-1.5822613109999999"/>
    <n v="-2.7920257639999999"/>
    <n v="-4.3742870749999998"/>
    <n v="-1.5785155420000001"/>
    <n v="0.17556219300000001"/>
    <n v="-1.402953348"/>
    <n v="1.0120253619999999"/>
    <n v="1.0120253619999999"/>
    <n v="0"/>
    <n v="-2.0958758390000001"/>
    <n v="0.297770274"/>
    <n v="-1.798105566"/>
    <n v="-0.62343615399999996"/>
  </r>
  <r>
    <s v="Kosta Koufos"/>
    <s v="koufoko01"/>
    <x v="0"/>
    <s v="RS"/>
    <x v="2"/>
    <n v="2820"/>
    <n v="1419"/>
    <n v="-2.4914791090000001"/>
    <n v="1.665971527"/>
    <n v="-0.82550758300000004"/>
    <n v="-1.788891137"/>
    <n v="0.99733508800000004"/>
    <n v="-0.79155604899999998"/>
    <n v="-2.4816811670000001"/>
    <n v="1.6567710069999999"/>
    <n v="-0.82491015999999995"/>
    <n v="1.384041955"/>
    <n v="1.384041955"/>
    <n v="0"/>
    <n v="-3.0547350290000002"/>
    <n v="1.367235633"/>
    <n v="-1.687499396"/>
    <n v="-0.68076920500000004"/>
  </r>
  <r>
    <s v="Kosta Koufos"/>
    <s v="koufoko01"/>
    <x v="1"/>
    <s v="RS"/>
    <x v="2"/>
    <n v="2778"/>
    <n v="1391"/>
    <n v="-1.4798652539999999"/>
    <n v="0.67119334600000002"/>
    <n v="-0.80867190899999997"/>
    <n v="-2.7015716969999999"/>
    <n v="-0.22161626700000001"/>
    <n v="-2.9231879639999998"/>
    <n v="-1.7643780760000001"/>
    <n v="0.571660905"/>
    <n v="-1.192717171"/>
    <n v="1.0920967640000001"/>
    <n v="1.0920967640000001"/>
    <n v="0"/>
    <n v="-2.2120618009999999"/>
    <n v="0.21649327199999999"/>
    <n v="-1.995568529"/>
    <n v="-1.174762933"/>
  </r>
  <r>
    <s v="Kosta Koufos"/>
    <s v="koufoko01"/>
    <x v="2"/>
    <s v="RS"/>
    <x v="2"/>
    <n v="1107"/>
    <n v="502"/>
    <n v="-4.5905481530000003"/>
    <n v="4.2503025E-2"/>
    <n v="-4.5480451290000001"/>
    <n v="0.31137436099999999"/>
    <n v="-0.32648769599999999"/>
    <n v="-1.5113335E-2"/>
    <n v="-3.8491042119999999"/>
    <n v="-1.6915343999999999E-2"/>
    <n v="-3.8660195549999998"/>
    <n v="-0.28540763200000002"/>
    <n v="-0.28540763200000002"/>
    <n v="0"/>
    <n v="-3.9703658489999998"/>
    <n v="-0.77127674099999999"/>
    <n v="-4.7416425909999997"/>
    <n v="-0.152509909"/>
  </r>
  <r>
    <s v="Viacheslav Kravtsov"/>
    <s v="kravtvi01"/>
    <x v="3"/>
    <s v="RS"/>
    <x v="6"/>
    <n v="129"/>
    <n v="59"/>
    <n v="-6.0596745289999996"/>
    <n v="-6.2995857260000001"/>
    <n v="-12.35926025"/>
    <n v="-14.25094863"/>
    <n v="-7.9621931369999999"/>
    <n v="-22.213141759999999"/>
    <n v="-8.1803270930000007"/>
    <n v="-7.0437982029999997"/>
    <n v="-15.224125300000001"/>
    <n v="-0.377052946"/>
    <n v="-0.377052946"/>
    <n v="0"/>
    <n v="-7.2288846260000001"/>
    <n v="-8.5475994130000004"/>
    <n v="-15.77648404"/>
    <n v="0.39830806400000002"/>
  </r>
  <r>
    <s v="Rodions Kurucs"/>
    <s v="kurucro01"/>
    <x v="2"/>
    <s v="PO"/>
    <x v="5"/>
    <n v="156"/>
    <n v="68"/>
    <n v="2.6143414690000002"/>
    <n v="-0.31193400399999999"/>
    <n v="2.302407466"/>
    <n v="3.706304335"/>
    <n v="-13.526855250000001"/>
    <n v="-9.8205509129999999"/>
    <n v="3.0452096800000001"/>
    <n v="-2.9877817200000001"/>
    <n v="5.742796E-2"/>
    <n v="0.101235932"/>
    <n v="0"/>
    <n v="0.101235932"/>
    <n v="0.74391170500000003"/>
    <n v="-4.8074365969999997"/>
    <n v="-4.0635248920000002"/>
    <n v="0.77359878599999998"/>
  </r>
  <r>
    <s v="Rodions Kurucs"/>
    <s v="kurucro01"/>
    <x v="2"/>
    <s v="RS"/>
    <x v="5"/>
    <n v="2859"/>
    <n v="1294"/>
    <n v="-3.2534666670000001"/>
    <n v="-0.63815868600000003"/>
    <n v="-3.8916253529999998"/>
    <n v="-0.812576148"/>
    <n v="0.55993105099999996"/>
    <n v="-0.25264509699999999"/>
    <n v="-2.9373836839999998"/>
    <n v="-0.434209607"/>
    <n v="-3.3715932909999999"/>
    <n v="-0.41487940699999998"/>
    <n v="-0.41487940699999998"/>
    <n v="0"/>
    <n v="-2.7752508819999999"/>
    <n v="-0.32784397300000001"/>
    <n v="-3.1030948540000001"/>
    <n v="1.1185985759999999"/>
  </r>
  <r>
    <s v="Kyle Kuzma"/>
    <s v="kuzmaky01"/>
    <x v="1"/>
    <s v="RS"/>
    <x v="29"/>
    <n v="5093"/>
    <n v="2401"/>
    <n v="-0.70917429600000004"/>
    <n v="-0.61309760499999999"/>
    <n v="-1.3222719009999999"/>
    <n v="-0.65618236399999996"/>
    <n v="-1.3762866819999999"/>
    <n v="-2.032469045"/>
    <n v="-0.71252321600000001"/>
    <n v="-0.81109930399999997"/>
    <n v="-1.5236225210000001"/>
    <n v="1.507762313"/>
    <n v="1.507762313"/>
    <n v="0"/>
    <n v="-0.847488362"/>
    <n v="-1.102037301"/>
    <n v="-1.949525663"/>
    <n v="0.360648792"/>
  </r>
  <r>
    <s v="Kyle Kuzma"/>
    <s v="kuzmaky01"/>
    <x v="2"/>
    <s v="RS"/>
    <x v="29"/>
    <n v="5046"/>
    <n v="2314"/>
    <n v="-1.1673728510000001"/>
    <n v="-0.78399816300000003"/>
    <n v="-1.951371014"/>
    <n v="1.90640279"/>
    <n v="-0.16740988700000001"/>
    <n v="1.738992903"/>
    <n v="-0.56605446199999998"/>
    <n v="-0.70918777099999997"/>
    <n v="-1.2752422329999999"/>
    <n v="1.7496392110000001"/>
    <n v="1.7496392110000001"/>
    <n v="0"/>
    <n v="-0.84705580800000002"/>
    <n v="-0.56481867100000005"/>
    <n v="-1.411874479"/>
    <n v="0.49964855899999999"/>
  </r>
  <r>
    <s v="Mindaugas Kuzminskas"/>
    <s v="kuzmimi01"/>
    <x v="0"/>
    <s v="RS"/>
    <x v="3"/>
    <n v="2089"/>
    <n v="1016"/>
    <n v="-0.33402194899999998"/>
    <n v="-4.6923871579999998"/>
    <n v="-5.0264091080000002"/>
    <n v="-0.46722655200000002"/>
    <n v="1.283498408"/>
    <n v="0.81627185499999999"/>
    <n v="-0.362487638"/>
    <n v="-3.6955153950000001"/>
    <n v="-4.0580030330000003"/>
    <n v="-0.67860994399999996"/>
    <n v="-0.67860994399999996"/>
    <n v="0"/>
    <n v="-0.57703281399999995"/>
    <n v="-4.5126537000000004"/>
    <n v="-5.0896865140000003"/>
    <n v="8.5256345999999997E-2"/>
  </r>
  <r>
    <s v="Mindaugas Kuzminskas"/>
    <s v="kuzmimi01"/>
    <x v="1"/>
    <s v="RS"/>
    <x v="3"/>
    <n v="5"/>
    <n v="2"/>
    <n v="-36.903406590000003"/>
    <n v="-0.49517898999999999"/>
    <n v="-37.398585580000002"/>
    <n v="-61.661199019999998"/>
    <n v="57.80796788"/>
    <n v="-3.853231139"/>
    <n v="-44.303863049999997"/>
    <n v="11.72660164"/>
    <n v="-32.577261409999998"/>
    <n v="-3.0256429000000001E-2"/>
    <n v="-3.0256429000000001E-2"/>
    <n v="0"/>
    <n v="-29.34267118"/>
    <n v="-0.82235170599999996"/>
    <n v="-30.165022879999999"/>
    <n v="-0.58440287499999999"/>
  </r>
  <r>
    <s v="Ognjen Kuzmic"/>
    <s v="kuzmiog01"/>
    <x v="3"/>
    <s v="PO"/>
    <x v="28"/>
    <n v="16"/>
    <n v="8"/>
    <n v="-0.41023265599999997"/>
    <n v="1.4647772459999999"/>
    <n v="1.0545445899999999"/>
    <n v="-18.68773002"/>
    <n v="4.9537009310000002"/>
    <n v="-13.73402909"/>
    <n v="-4.169398696"/>
    <n v="2.366017748"/>
    <n v="-1.803380948"/>
    <n v="3.9234179999999997E-3"/>
    <n v="0"/>
    <n v="3.9234179999999997E-3"/>
    <n v="-2.9302468269999999"/>
    <n v="0.55514074800000002"/>
    <n v="-2.375106078"/>
    <n v="-1.431600387"/>
  </r>
  <r>
    <s v="Ognjen Kuzmic"/>
    <s v="kuzmiog01"/>
    <x v="3"/>
    <s v="RS"/>
    <x v="28"/>
    <n v="204"/>
    <n v="92"/>
    <n v="-7.2089724359999998"/>
    <n v="-3.331498737"/>
    <n v="-10.54047117"/>
    <n v="-8.9674402369999999"/>
    <n v="-8.4872900970000007"/>
    <n v="-17.45473033"/>
    <n v="-8.0347275140000001"/>
    <n v="-4.7396599479999999"/>
    <n v="-12.77438746"/>
    <n v="-0.48278314500000002"/>
    <n v="-0.48278314500000002"/>
    <n v="0"/>
    <n v="-7.1929218229999998"/>
    <n v="-2.530109634"/>
    <n v="-9.7230314569999994"/>
    <n v="2.4980051190000001"/>
  </r>
  <r>
    <s v="Ognjen Kuzmic"/>
    <s v="kuzmiog01"/>
    <x v="4"/>
    <s v="RS"/>
    <x v="28"/>
    <n v="157"/>
    <n v="72"/>
    <n v="-0.96602481200000001"/>
    <n v="-7.2797631699999998"/>
    <n v="-8.2457879829999996"/>
    <n v="-14.760384820000001"/>
    <n v="-2.518330985"/>
    <n v="-17.278715800000001"/>
    <n v="-3.932282184"/>
    <n v="-6.8720532150000002"/>
    <n v="-10.804335399999999"/>
    <n v="-0.29977966"/>
    <n v="-0.29977966"/>
    <n v="0"/>
    <n v="-4.297866484"/>
    <n v="-4.5419172200000002"/>
    <n v="-8.8397837040000002"/>
    <n v="1.2667745210000001"/>
  </r>
  <r>
    <s v="Skal Labissiere"/>
    <s v="labissk01"/>
    <x v="0"/>
    <s v="RS"/>
    <x v="2"/>
    <n v="1246"/>
    <n v="612"/>
    <n v="-1.3738581830000001"/>
    <n v="-1.49450963"/>
    <n v="-2.8683678129999999"/>
    <n v="-1.6354604859999999"/>
    <n v="-0.94485739700000004"/>
    <n v="-2.5803178820000001"/>
    <n v="-1.475670305"/>
    <n v="-1.427419918"/>
    <n v="-2.903090223"/>
    <n v="-4.7808347000000001E-2"/>
    <n v="-4.7808347000000001E-2"/>
    <n v="0"/>
    <n v="-2.139120487"/>
    <n v="-1.0244653619999999"/>
    <n v="-3.1635858489999999"/>
    <n v="1.4545077999999999E-2"/>
  </r>
  <r>
    <s v="Skal Labissiere"/>
    <s v="labissk01"/>
    <x v="1"/>
    <s v="RS"/>
    <x v="2"/>
    <n v="2522"/>
    <n v="1240"/>
    <n v="-2.6671970979999999"/>
    <n v="-0.75244854299999997"/>
    <n v="-3.4196456400000002"/>
    <n v="0.95817349799999996"/>
    <n v="-1.0299351619999999"/>
    <n v="-7.1761664000000003E-2"/>
    <n v="-2.0008082059999999"/>
    <n v="-0.80024009100000004"/>
    <n v="-2.801048298"/>
    <n v="-3.2295475999999997E-2"/>
    <n v="-3.2295475999999997E-2"/>
    <n v="0"/>
    <n v="-2.2211882429999998"/>
    <n v="-0.87332517600000004"/>
    <n v="-3.0945134190000001"/>
    <n v="-3.9252699999999999E-4"/>
  </r>
  <r>
    <s v="Skal Labissiere"/>
    <s v="labissk01"/>
    <x v="2"/>
    <s v="PO"/>
    <x v="15"/>
    <n v="24"/>
    <n v="11"/>
    <n v="-12.75071172"/>
    <n v="0.55090702899999999"/>
    <n v="-12.199804690000001"/>
    <n v="-34.33528106"/>
    <n v="6.2157479029999996"/>
    <n v="-28.11953316"/>
    <n v="-18.06301668"/>
    <n v="1.7855137539999999"/>
    <n v="-16.277502930000001"/>
    <n v="-7.9380114000000002E-2"/>
    <n v="0"/>
    <n v="-7.9380114000000002E-2"/>
    <n v="-13.71008584"/>
    <n v="-2.753423867"/>
    <n v="-16.463509699999999"/>
    <n v="1.3715552209999999"/>
  </r>
  <r>
    <s v="Skal Labissiere"/>
    <s v="labissk01"/>
    <x v="2"/>
    <s v="RS"/>
    <x v="15"/>
    <n v="139"/>
    <n v="63"/>
    <n v="0.78858268799999998"/>
    <n v="-5.0177977980000001"/>
    <n v="-4.2292151110000002"/>
    <n v="4.2606413329999997"/>
    <n v="-19.585490310000001"/>
    <n v="-15.324848980000001"/>
    <n v="1.512837365"/>
    <n v="-8.3835347240000004"/>
    <n v="-6.8706973600000003"/>
    <n v="-0.132307751"/>
    <n v="-0.132307751"/>
    <n v="0"/>
    <n v="0.17218238699999999"/>
    <n v="-5.8739060250000001"/>
    <n v="-5.7017236379999998"/>
    <n v="-0.10939726299999999"/>
  </r>
  <r>
    <s v="Skal Labissiere"/>
    <s v="labissk01"/>
    <x v="2"/>
    <s v="RS"/>
    <x v="2"/>
    <n v="264"/>
    <n v="113"/>
    <n v="-6.0634274599999998"/>
    <n v="-2.5505757689999999"/>
    <n v="-8.6140032279999996"/>
    <n v="1.1251707609999999"/>
    <n v="-0.52492635799999998"/>
    <n v="0.60024440300000004"/>
    <n v="-4.8885940899999998"/>
    <n v="-2.222623714"/>
    <n v="-7.1112178029999997"/>
    <n v="-0.25523348299999998"/>
    <n v="-0.25523348299999998"/>
    <n v="0"/>
    <n v="-4.5310603939999998"/>
    <n v="-2.4205778919999998"/>
    <n v="-6.9516382859999997"/>
    <n v="1.53940443"/>
  </r>
  <r>
    <s v="Doron Lamb"/>
    <s v="lambdo01"/>
    <x v="3"/>
    <s v="RS"/>
    <x v="14"/>
    <n v="1366"/>
    <n v="695"/>
    <n v="-0.980089973"/>
    <n v="-4.4371119329999997"/>
    <n v="-5.4172019059999998"/>
    <n v="-6.7318748999999997E-2"/>
    <n v="3.1625161199999998"/>
    <n v="3.0951973709999998"/>
    <n v="-0.786514818"/>
    <n v="-3.0996493269999998"/>
    <n v="-3.886164145"/>
    <n v="-0.40072712799999999"/>
    <n v="-0.40072712799999999"/>
    <n v="0"/>
    <n v="-2.172876273"/>
    <n v="-4.0201282200000001"/>
    <n v="-6.1930044930000001"/>
    <n v="-0.51048276299999995"/>
  </r>
  <r>
    <s v="Jeremy Lamb"/>
    <s v="lambje01"/>
    <x v="3"/>
    <s v="PO"/>
    <x v="0"/>
    <n v="198"/>
    <n v="100"/>
    <n v="1.2181970479999999"/>
    <n v="4.8376548220000002"/>
    <n v="6.0558518699999997"/>
    <n v="-4.3067604360000002"/>
    <n v="2.2700959919999999"/>
    <n v="-2.0366644439999999"/>
    <n v="0.125295987"/>
    <n v="4.5905862500000003"/>
    <n v="4.7158822369999998"/>
    <n v="0.39335738799999997"/>
    <n v="0"/>
    <n v="0.39335738799999997"/>
    <n v="1.0498735020000001"/>
    <n v="3.7540437720000002"/>
    <n v="4.8039172739999998"/>
    <n v="0.118746582"/>
  </r>
  <r>
    <s v="Jeremy Lamb"/>
    <s v="lambje01"/>
    <x v="3"/>
    <s v="RS"/>
    <x v="0"/>
    <n v="3097"/>
    <n v="1538"/>
    <n v="0.59588055900000003"/>
    <n v="-0.50542304599999999"/>
    <n v="9.0457514000000003E-2"/>
    <n v="0.38127453900000002"/>
    <n v="2.1355955820000001"/>
    <n v="2.5168701210000002"/>
    <n v="0.52702682099999998"/>
    <n v="-3.6365307999999999E-2"/>
    <n v="0.49066151400000002"/>
    <n v="2.5350327620000002"/>
    <n v="2.5350327620000002"/>
    <n v="0"/>
    <n v="0.42355436200000002"/>
    <n v="0.61805887999999998"/>
    <n v="1.0416132410000001"/>
    <n v="-0.297001711"/>
  </r>
  <r>
    <s v="Jeremy Lamb"/>
    <s v="lambje01"/>
    <x v="4"/>
    <s v="RS"/>
    <x v="0"/>
    <n v="1244"/>
    <n v="633"/>
    <n v="1.1044804290000001"/>
    <n v="-0.64270307500000001"/>
    <n v="0.46177735399999997"/>
    <n v="-4.0235334910000002"/>
    <n v="-2.1437939369999999"/>
    <n v="-6.167327427"/>
    <n v="6.9775892000000006E-2"/>
    <n v="-1.0080674220000001"/>
    <n v="-0.93829152999999998"/>
    <n v="0.58567575199999999"/>
    <n v="0.58567575199999999"/>
    <n v="0"/>
    <n v="0.103886021"/>
    <n v="-1.4360604219999999"/>
    <n v="-1.3321744010000001"/>
    <n v="9.3836140999999998E-2"/>
  </r>
  <r>
    <s v="Jeremy Lamb"/>
    <s v="lambje01"/>
    <x v="5"/>
    <s v="PO"/>
    <x v="12"/>
    <n v="25"/>
    <n v="12"/>
    <n v="7.3833947960000001"/>
    <n v="-0.67102375599999997"/>
    <n v="6.7123710399999998"/>
    <n v="-6.5162829459999996"/>
    <n v="-9.4270607880000004"/>
    <n v="-15.94334373"/>
    <n v="4.9337267340000004"/>
    <n v="-2.4750198480000001"/>
    <n v="2.4587068859999999"/>
    <n v="3.2697691000000001E-2"/>
    <n v="0"/>
    <n v="3.2697691000000001E-2"/>
    <n v="2.380121989"/>
    <n v="-7.2281793289999996"/>
    <n v="-4.8480573400000004"/>
    <n v="-0.55565658299999998"/>
  </r>
  <r>
    <s v="Jeremy Lamb"/>
    <s v="lambje01"/>
    <x v="5"/>
    <s v="RS"/>
    <x v="12"/>
    <n v="2498"/>
    <n v="1227"/>
    <n v="1.7364477620000001"/>
    <n v="1.4426775060000001"/>
    <n v="3.1791252679999999"/>
    <n v="-2.3142495040000002"/>
    <n v="5.5827255600000001"/>
    <n v="3.2684760559999999"/>
    <n v="0.97812378899999997"/>
    <n v="2.3752338019999999"/>
    <n v="3.3533575920000001"/>
    <n v="3.8157821200000002"/>
    <n v="3.8157821200000002"/>
    <n v="0"/>
    <n v="0.973237935"/>
    <n v="1.7437663510000001"/>
    <n v="2.7170042859999999"/>
    <n v="-0.12821628199999999"/>
  </r>
  <r>
    <s v="Jeremy Lamb"/>
    <s v="lambje01"/>
    <x v="0"/>
    <s v="RS"/>
    <x v="12"/>
    <n v="2284"/>
    <n v="1143"/>
    <n v="2.2235816289999999"/>
    <n v="-1.310594815"/>
    <n v="0.91298681400000004"/>
    <n v="0.91961768799999999"/>
    <n v="-2.401250471"/>
    <n v="-1.481632783"/>
    <n v="2.0922562390000001"/>
    <n v="-1.611742931"/>
    <n v="0.48051330799999997"/>
    <n v="1.871837883"/>
    <n v="1.871837883"/>
    <n v="0"/>
    <n v="1.8117169449999999"/>
    <n v="-1.314198194"/>
    <n v="0.49751875099999998"/>
    <n v="-0.62813322199999999"/>
  </r>
  <r>
    <s v="Jeremy Lamb"/>
    <s v="lambje01"/>
    <x v="1"/>
    <s v="RS"/>
    <x v="12"/>
    <n v="4053"/>
    <n v="1967"/>
    <n v="2.168289541"/>
    <n v="-0.28950649699999997"/>
    <n v="1.878783044"/>
    <n v="1.874517759"/>
    <n v="-7.9472149000000006E-2"/>
    <n v="1.7950456109999999"/>
    <n v="2.234568608"/>
    <n v="-0.24705032699999999"/>
    <n v="1.9875182810000001"/>
    <n v="4.7232558879999997"/>
    <n v="4.7232558879999997"/>
    <n v="0"/>
    <n v="1.3118636020000001"/>
    <n v="-0.35601244500000001"/>
    <n v="0.95585115700000001"/>
    <n v="-0.64979376600000005"/>
  </r>
  <r>
    <s v="Jeremy Lamb"/>
    <s v="lambje01"/>
    <x v="2"/>
    <s v="RS"/>
    <x v="12"/>
    <n v="4675"/>
    <n v="2250"/>
    <n v="1.789191341"/>
    <n v="0.95612387899999995"/>
    <n v="2.7453152200000002"/>
    <n v="9.2228055000000003E-2"/>
    <n v="1.433092416"/>
    <n v="1.5253204709999999"/>
    <n v="1.5321393729999999"/>
    <n v="1.1469075099999999"/>
    <n v="2.6790468820000002"/>
    <n v="6.1961085750000002"/>
    <n v="6.1961085750000002"/>
    <n v="0"/>
    <n v="1.3333153959999999"/>
    <n v="1.1038836839999999"/>
    <n v="2.437199079"/>
    <n v="-0.591402337"/>
  </r>
  <r>
    <s v="Carl Landry"/>
    <s v="landrca01"/>
    <x v="3"/>
    <s v="RS"/>
    <x v="2"/>
    <n v="476"/>
    <n v="233"/>
    <n v="-1.3004302910000001"/>
    <n v="-3.37104457"/>
    <n v="-4.6714748610000001"/>
    <n v="-3.0460718739999999"/>
    <n v="-1.5720692519999999"/>
    <n v="-4.6181411260000003"/>
    <n v="-1.7570879180000001"/>
    <n v="-3.1768634489999998"/>
    <n v="-4.9339513669999997"/>
    <n v="-0.257609011"/>
    <n v="-0.257609011"/>
    <n v="0"/>
    <n v="-1.4390504209999999"/>
    <n v="-3.0189384530000001"/>
    <n v="-4.4579888739999998"/>
    <n v="-0.74320812000000003"/>
  </r>
  <r>
    <s v="Carl Landry"/>
    <s v="landrca01"/>
    <x v="4"/>
    <s v="RS"/>
    <x v="2"/>
    <n v="2390"/>
    <n v="1192"/>
    <n v="-1.0877471219999999"/>
    <n v="-1.3508130350000001"/>
    <n v="-2.438560157"/>
    <n v="-4.609554986"/>
    <n v="-1.5018457439999999"/>
    <n v="-6.1114007299999997"/>
    <n v="-1.894049426"/>
    <n v="-1.424495099"/>
    <n v="-3.3185445250000001"/>
    <n v="-0.343596491"/>
    <n v="-0.343596491"/>
    <n v="0"/>
    <n v="-2.8611454969999999"/>
    <n v="-2.5250372400000001"/>
    <n v="-5.3861827370000004"/>
    <n v="-0.60145010899999996"/>
  </r>
  <r>
    <s v="Carl Landry"/>
    <s v="landrca01"/>
    <x v="5"/>
    <s v="RS"/>
    <x v="18"/>
    <n v="1193"/>
    <n v="569"/>
    <n v="1.130314059"/>
    <n v="-1.7434341470000001"/>
    <n v="-0.61312008799999995"/>
    <n v="1.5589902790000001"/>
    <n v="-4.2975170250000003"/>
    <n v="-2.7385267450000002"/>
    <n v="1.420207075"/>
    <n v="-2.3332229299999998"/>
    <n v="-0.91301585600000001"/>
    <n v="0.53193723599999998"/>
    <n v="0.53193723599999998"/>
    <n v="0"/>
    <n v="0.14865656099999999"/>
    <n v="-2.149045723"/>
    <n v="-2.0003891619999998"/>
    <n v="-0.24666149900000001"/>
  </r>
  <r>
    <s v="Nicolas Laprovittola"/>
    <s v="laproni01"/>
    <x v="0"/>
    <s v="RS"/>
    <x v="20"/>
    <n v="348"/>
    <n v="174"/>
    <n v="-2.9252919469999998"/>
    <n v="0.703067942"/>
    <n v="-2.2222240050000002"/>
    <n v="-9.7472256389999998"/>
    <n v="-0.98314290599999998"/>
    <n v="-10.730368540000001"/>
    <n v="-4.568332389"/>
    <n v="0.30061316199999999"/>
    <n v="-4.2677192269999997"/>
    <n v="-0.13447092899999999"/>
    <n v="-0.13447092899999999"/>
    <n v="0"/>
    <n v="-3.5583989379999998"/>
    <n v="0.62637689299999999"/>
    <n v="-2.9320220460000002"/>
    <n v="-0.19241148599999999"/>
  </r>
  <r>
    <s v="Shane Larkin"/>
    <s v="larkish01"/>
    <x v="3"/>
    <s v="PO"/>
    <x v="4"/>
    <n v="18"/>
    <n v="10"/>
    <n v="-12.729022199999999"/>
    <n v="-11.37714735"/>
    <n v="-24.106169550000001"/>
    <n v="9.0127111549999999"/>
    <n v="7.6816086849999996"/>
    <n v="16.694319839999999"/>
    <n v="-9.0199234369999992"/>
    <n v="-8.1151124100000001"/>
    <n v="-17.135035850000001"/>
    <n v="-7.3358090000000001E-2"/>
    <n v="0"/>
    <n v="-7.3358090000000001E-2"/>
    <n v="-7.3076271679999998"/>
    <n v="-7.8403272910000004"/>
    <n v="-15.147954459999999"/>
    <n v="-2.864044898"/>
  </r>
  <r>
    <s v="Shane Larkin"/>
    <s v="larkish01"/>
    <x v="3"/>
    <s v="RS"/>
    <x v="4"/>
    <n v="995"/>
    <n v="489"/>
    <n v="-3.0184321039999999"/>
    <n v="2.743208471"/>
    <n v="-0.275223632"/>
    <n v="3.253583E-3"/>
    <n v="4.1457571949999998"/>
    <n v="4.1490107780000001"/>
    <n v="-2.6020660420000001"/>
    <n v="3.214970761"/>
    <n v="0.61290471899999999"/>
    <n v="0.83849138000000001"/>
    <n v="0.83849138000000001"/>
    <n v="0"/>
    <n v="-1.4461349020000001"/>
    <n v="2.4144972240000002"/>
    <n v="0.96836232200000005"/>
    <n v="-5.8568429999999998E-2"/>
  </r>
  <r>
    <s v="Shane Larkin"/>
    <s v="larkish01"/>
    <x v="4"/>
    <s v="RS"/>
    <x v="3"/>
    <n v="3602"/>
    <n v="1865"/>
    <n v="-1.9635952670000001"/>
    <n v="4.8716227000000001E-2"/>
    <n v="-1.91487904"/>
    <n v="-3.3169876559999998"/>
    <n v="-1.605445158"/>
    <n v="-4.9224328140000004"/>
    <n v="-2.312740459"/>
    <n v="-0.22138819100000001"/>
    <n v="-2.53412865"/>
    <n v="0.20297340799999999"/>
    <n v="0.20297340799999999"/>
    <n v="0"/>
    <n v="-2.1768159800000002"/>
    <n v="-0.18014513900000001"/>
    <n v="-2.3569611190000002"/>
    <n v="-1.13592012"/>
  </r>
  <r>
    <s v="Shane Larkin"/>
    <s v="larkish01"/>
    <x v="5"/>
    <s v="RS"/>
    <x v="5"/>
    <n v="3545"/>
    <n v="1751"/>
    <n v="-1.6276143110000001"/>
    <n v="-0.104220347"/>
    <n v="-1.7318346579999999"/>
    <n v="-2.668938517"/>
    <n v="-2.881010286"/>
    <n v="-5.5499488039999996"/>
    <n v="-1.897146456"/>
    <n v="-0.62746102999999998"/>
    <n v="-2.5246074859999998"/>
    <n v="0.20137439500000001"/>
    <n v="0.20137439500000001"/>
    <n v="0"/>
    <n v="-1.557204802"/>
    <n v="-1.0166632099999999"/>
    <n v="-2.5738680120000001"/>
    <n v="8.5857320000000004E-3"/>
  </r>
  <r>
    <s v="Shane Larkin"/>
    <s v="larkish01"/>
    <x v="1"/>
    <s v="PO"/>
    <x v="23"/>
    <n v="310"/>
    <n v="154"/>
    <n v="0.726153143"/>
    <n v="1.939115776"/>
    <n v="2.6652689180000002"/>
    <n v="-2.710015378"/>
    <n v="8.8847381000000003E-2"/>
    <n v="-2.6211679970000001"/>
    <n v="0.103372562"/>
    <n v="1.625191031"/>
    <n v="1.7285635930000001"/>
    <n v="0.36143477899999998"/>
    <n v="0"/>
    <n v="0.36143477899999998"/>
    <n v="-2.322159547"/>
    <n v="1.4713267560000001"/>
    <n v="-0.85083279000000001"/>
    <n v="-0.39904331199999998"/>
  </r>
  <r>
    <s v="Shane Larkin"/>
    <s v="larkish01"/>
    <x v="1"/>
    <s v="RS"/>
    <x v="23"/>
    <n v="1563"/>
    <n v="775"/>
    <n v="-1.3102997709999999"/>
    <n v="1.253445398"/>
    <n v="-5.6854373E-2"/>
    <n v="-4.5138072249999999"/>
    <n v="2.514402155"/>
    <n v="-1.9994050699999999"/>
    <n v="-2.0502814329999999"/>
    <n v="1.5396617459999999"/>
    <n v="-0.51061968700000004"/>
    <n v="0.87832326000000005"/>
    <n v="0.87832326000000005"/>
    <n v="0"/>
    <n v="-2.1624096970000002"/>
    <n v="0.97304126899999999"/>
    <n v="-1.1893684280000001"/>
    <n v="-0.79975689299999997"/>
  </r>
  <r>
    <s v="Joffrey Lauvergne"/>
    <s v="lauvejo01"/>
    <x v="4"/>
    <s v="RS"/>
    <x v="16"/>
    <n v="555"/>
    <n v="268"/>
    <n v="-3.1013478550000002"/>
    <n v="-1.9691273460000001"/>
    <n v="-5.0704752009999998"/>
    <n v="-8.6008223539999999"/>
    <n v="-3.0513435449999999"/>
    <n v="-11.6521659"/>
    <n v="-4.4291669999999996"/>
    <n v="-2.2893934869999999"/>
    <n v="-6.7185604870000004"/>
    <n v="-0.54863073399999995"/>
    <n v="-0.54863073399999995"/>
    <n v="0"/>
    <n v="-4.3822732090000001"/>
    <n v="-3.1890028460000002"/>
    <n v="-7.5712760550000002"/>
    <n v="1.0594664920000001"/>
  </r>
  <r>
    <s v="Joffrey Lauvergne"/>
    <s v="lauvejo01"/>
    <x v="5"/>
    <s v="RS"/>
    <x v="16"/>
    <n v="2098"/>
    <n v="1041"/>
    <n v="-1.0737811939999999"/>
    <n v="-1.569198055"/>
    <n v="-2.6429792490000001"/>
    <n v="-2.3261956850000001"/>
    <n v="-3.6919255799999999"/>
    <n v="-6.0181212650000004"/>
    <n v="-1.3926893300000001"/>
    <n v="-2.068301339"/>
    <n v="-3.4609906690000001"/>
    <n v="-0.37592131600000001"/>
    <n v="-0.37592131600000001"/>
    <n v="0"/>
    <n v="-1.6533417370000001"/>
    <n v="-2.1052591509999998"/>
    <n v="-3.7586008870000001"/>
    <n v="-0.43955755400000002"/>
  </r>
  <r>
    <s v="Joffrey Lauvergne"/>
    <s v="lauvejo01"/>
    <x v="0"/>
    <s v="PO"/>
    <x v="21"/>
    <n v="52"/>
    <n v="26"/>
    <n v="1.162633558"/>
    <n v="3.2069097229999999"/>
    <n v="4.3695432800000003"/>
    <n v="0.19812157699999999"/>
    <n v="9.6924058800000008"/>
    <n v="9.8905274569999992"/>
    <n v="1.132668607"/>
    <n v="4.8162672669999997"/>
    <n v="5.9489358729999999"/>
    <n v="0.11920971299999999"/>
    <n v="0"/>
    <n v="0.11920971299999999"/>
    <n v="-2.082979533"/>
    <n v="-0.65932434900000003"/>
    <n v="-2.7423038829999999"/>
    <n v="0.16055909300000001"/>
  </r>
  <r>
    <s v="Joffrey Lauvergne"/>
    <s v="lauvejo01"/>
    <x v="0"/>
    <s v="RS"/>
    <x v="21"/>
    <n v="500"/>
    <n v="241"/>
    <n v="-4.7850667470000001"/>
    <n v="-5.4410288979999999"/>
    <n v="-10.22609565"/>
    <n v="-0.42165654600000002"/>
    <n v="-1.567445472"/>
    <n v="-1.9891020180000001"/>
    <n v="-4.1576987680000004"/>
    <n v="-5.0006799009999998"/>
    <n v="-9.1583786689999993"/>
    <n v="-0.78970950600000001"/>
    <n v="-0.78970950600000001"/>
    <n v="0"/>
    <n v="-3.9571420900000001"/>
    <n v="-5.0538612780000003"/>
    <n v="-9.0110033680000008"/>
    <n v="0.217453172"/>
  </r>
  <r>
    <s v="Joffrey Lauvergne"/>
    <s v="lauvejo01"/>
    <x v="0"/>
    <s v="RS"/>
    <x v="0"/>
    <n v="1516"/>
    <n v="739"/>
    <n v="-1.1069876009999999"/>
    <n v="0.53434354699999997"/>
    <n v="-0.57264405399999996"/>
    <n v="-2.2425043090000001"/>
    <n v="-2.9568697030000002"/>
    <n v="-5.1993740109999997"/>
    <n v="-1.409989873"/>
    <n v="-0.18027195900000001"/>
    <n v="-1.5902618319999999"/>
    <n v="0.43756630899999999"/>
    <n v="0.43756630899999999"/>
    <n v="0"/>
    <n v="-1.5882094899999999"/>
    <n v="-0.87461368100000003"/>
    <n v="-2.4628231710000001"/>
    <n v="6.7563401999999995E-2"/>
  </r>
  <r>
    <s v="Joffrey Lauvergne"/>
    <s v="lauvejo01"/>
    <x v="1"/>
    <s v="PO"/>
    <x v="20"/>
    <n v="13"/>
    <n v="6"/>
    <n v="4.2838031509999999"/>
    <n v="-6.0744218979999998"/>
    <n v="-1.7906187469999999"/>
    <n v="-4.840127217"/>
    <n v="20.447735080000001"/>
    <n v="15.60760786"/>
    <n v="2.665265958"/>
    <n v="-0.90233502600000004"/>
    <n v="1.762930932"/>
    <n v="1.416827E-2"/>
    <n v="0"/>
    <n v="1.416827E-2"/>
    <n v="1.031952676"/>
    <n v="-7.4738322119999996"/>
    <n v="-6.441879535"/>
    <n v="-0.54735893999999996"/>
  </r>
  <r>
    <s v="Joffrey Lauvergne"/>
    <s v="lauvejo01"/>
    <x v="1"/>
    <s v="RS"/>
    <x v="20"/>
    <n v="1119"/>
    <n v="534"/>
    <n v="-2.2076382309999998"/>
    <n v="-5.2019638739999996"/>
    <n v="-7.4096021050000003"/>
    <n v="-3.5749464770000001"/>
    <n v="-1.7866502479999999"/>
    <n v="-5.3615967260000001"/>
    <n v="-2.6174468050000002"/>
    <n v="-4.8635127669999996"/>
    <n v="-7.4809595719999997"/>
    <n v="-1.2889868170000001"/>
    <n v="-1.2889868170000001"/>
    <n v="0"/>
    <n v="-2.7117629490000001"/>
    <n v="-4.5935936919999998"/>
    <n v="-7.3053566410000004"/>
    <n v="4.0035069999999999E-3"/>
  </r>
  <r>
    <s v="Zach LaVine"/>
    <s v="lavinza01"/>
    <x v="4"/>
    <s v="RS"/>
    <x v="13"/>
    <n v="3821"/>
    <n v="1902"/>
    <n v="-3.1606801880000002"/>
    <n v="-4.6563335490000002"/>
    <n v="-7.817013738"/>
    <n v="-4.1438916990000001"/>
    <n v="-4.505615712"/>
    <n v="-8.6495074110000001"/>
    <n v="-3.4988845149999999"/>
    <n v="-4.8333813460000004"/>
    <n v="-8.3322658609999998"/>
    <n v="-5.4287148609999996"/>
    <n v="-5.4287148609999996"/>
    <n v="0"/>
    <n v="-3.3984970589999999"/>
    <n v="-4.7814997960000003"/>
    <n v="-8.1799968560000007"/>
    <n v="0.206796647"/>
  </r>
  <r>
    <s v="Zach LaVine"/>
    <s v="lavinza01"/>
    <x v="5"/>
    <s v="RS"/>
    <x v="13"/>
    <n v="4707"/>
    <n v="2294"/>
    <n v="0.94475836899999999"/>
    <n v="-2.8846351559999999"/>
    <n v="-1.939876787"/>
    <n v="-1.0465126380000001"/>
    <n v="-4.2114224020000002"/>
    <n v="-5.2579350390000004"/>
    <n v="0.59634386299999997"/>
    <n v="-3.3000306159999999"/>
    <n v="-2.7036867529999999"/>
    <n v="5.4443408999999998E-2"/>
    <n v="5.4443408999999998E-2"/>
    <n v="0"/>
    <n v="-0.15821654800000001"/>
    <n v="-2.726473983"/>
    <n v="-2.8846905299999999"/>
    <n v="0.42981104199999998"/>
  </r>
  <r>
    <s v="Zach LaVine"/>
    <s v="lavinza01"/>
    <x v="0"/>
    <s v="RS"/>
    <x v="13"/>
    <n v="3463"/>
    <n v="1749"/>
    <n v="1.6104406950000001"/>
    <n v="-2.3943863990000001"/>
    <n v="-0.78394570399999997"/>
    <n v="-2.0090280090000001"/>
    <n v="-1.7345904539999999"/>
    <n v="-3.7436184629999998"/>
    <n v="0.91743733699999996"/>
    <n v="-2.3926938799999999"/>
    <n v="-1.4752565440000001"/>
    <n v="1.1299270640000001"/>
    <n v="1.1299270640000001"/>
    <n v="0"/>
    <n v="0.70503178"/>
    <n v="-1.695652908"/>
    <n v="-0.99062112800000002"/>
    <n v="-0.65341206299999999"/>
  </r>
  <r>
    <s v="Zach LaVine"/>
    <s v="lavinza01"/>
    <x v="1"/>
    <s v="RS"/>
    <x v="21"/>
    <n v="1371"/>
    <n v="656"/>
    <n v="-0.46421293499999999"/>
    <n v="-1.561961782"/>
    <n v="-2.026174717"/>
    <n v="-1.7896829089999999"/>
    <n v="-4.625340993"/>
    <n v="-6.4150239019999997"/>
    <n v="-0.67183306099999995"/>
    <n v="-2.2737306130000001"/>
    <n v="-2.9455636740000002"/>
    <n v="-6.5727052999999994E-2"/>
    <n v="-6.5727052999999994E-2"/>
    <n v="0"/>
    <n v="-0.67860615899999999"/>
    <n v="-2.2374042570000001"/>
    <n v="-2.9160104160000002"/>
    <n v="0.414666437"/>
  </r>
  <r>
    <s v="Zach LaVine"/>
    <s v="lavinza01"/>
    <x v="2"/>
    <s v="RS"/>
    <x v="21"/>
    <n v="4522"/>
    <n v="2171"/>
    <n v="1.346343184"/>
    <n v="-2.6297969179999998"/>
    <n v="-1.283453733"/>
    <n v="0.17504995700000001"/>
    <n v="-0.507932673"/>
    <n v="-0.33288271600000002"/>
    <n v="1.2917770319999999"/>
    <n v="-2.3166352639999999"/>
    <n v="-1.0248582319999999"/>
    <n v="1.9241991629999999"/>
    <n v="1.9241991629999999"/>
    <n v="0"/>
    <n v="0.48609686699999999"/>
    <n v="-2.5820253210000002"/>
    <n v="-2.0959284540000001"/>
    <n v="0.71232693000000002"/>
  </r>
  <r>
    <s v="Ty Lawson"/>
    <s v="lawsoty01"/>
    <x v="3"/>
    <s v="RS"/>
    <x v="16"/>
    <n v="4636"/>
    <n v="2222"/>
    <n v="2.8844232239999998"/>
    <n v="0.15740857"/>
    <n v="3.0418317949999998"/>
    <n v="3.3630252459999999"/>
    <n v="-1.9195485189999999"/>
    <n v="1.443476727"/>
    <n v="3.1761336650000001"/>
    <n v="-0.25019467699999998"/>
    <n v="2.925938988"/>
    <n v="6.5182523940000001"/>
    <n v="6.5182523940000001"/>
    <n v="0"/>
    <n v="2.9567137429999999"/>
    <n v="-9.9251685000000006E-2"/>
    <n v="2.8574620579999999"/>
    <n v="1.2467819550000001"/>
  </r>
  <r>
    <s v="Ty Lawson"/>
    <s v="lawsoty01"/>
    <x v="4"/>
    <s v="RS"/>
    <x v="16"/>
    <n v="5452"/>
    <n v="2665"/>
    <n v="3.0636594260000001"/>
    <n v="-1.620711324"/>
    <n v="1.442948103"/>
    <n v="5.7408184420000001"/>
    <n v="-2.0020381920000001"/>
    <n v="3.73878025"/>
    <n v="3.828513697"/>
    <n v="-1.765714437"/>
    <n v="2.0627992599999998"/>
    <n v="6.5880149899999996"/>
    <n v="6.5880149899999996"/>
    <n v="0"/>
    <n v="2.7267249069999999"/>
    <n v="-1.645544772"/>
    <n v="1.081180134"/>
    <n v="0.64673793999999996"/>
  </r>
  <r>
    <s v="Ty Lawson"/>
    <s v="lawsoty01"/>
    <x v="5"/>
    <s v="PO"/>
    <x v="24"/>
    <n v="143"/>
    <n v="74"/>
    <n v="-7.6112149430000002"/>
    <n v="-3.252388238"/>
    <n v="-10.86360318"/>
    <n v="-16.560410539999999"/>
    <n v="-5.7904067799999996"/>
    <n v="-22.350817320000001"/>
    <n v="-9.9582022309999996"/>
    <n v="-4.0787199980000004"/>
    <n v="-14.03692223"/>
    <n v="-0.44029494899999999"/>
    <n v="0"/>
    <n v="-0.44029494899999999"/>
    <n v="-7.9587205440000002"/>
    <n v="-3.3227895790000002"/>
    <n v="-11.28151012"/>
    <n v="0.17218778600000001"/>
  </r>
  <r>
    <s v="Ty Lawson"/>
    <s v="lawsoty01"/>
    <x v="5"/>
    <s v="RS"/>
    <x v="24"/>
    <n v="490"/>
    <n v="235"/>
    <n v="-0.47276796700000001"/>
    <n v="0.55626032000000003"/>
    <n v="8.3492353000000005E-2"/>
    <n v="-1.234288075"/>
    <n v="1.392577575"/>
    <n v="0.1582895"/>
    <n v="-0.66952733799999997"/>
    <n v="0.73530552999999998"/>
    <n v="6.5778191999999999E-2"/>
    <n v="0.33580149199999998"/>
    <n v="0.33580149199999998"/>
    <n v="0"/>
    <n v="-2.1686466260000001"/>
    <n v="0.29053357699999999"/>
    <n v="-1.878113049"/>
    <n v="-0.52149768500000004"/>
  </r>
  <r>
    <s v="Ty Lawson"/>
    <s v="lawsoty01"/>
    <x v="5"/>
    <s v="RS"/>
    <x v="26"/>
    <n v="2489"/>
    <n v="1176"/>
    <n v="-2.3417639760000002"/>
    <n v="-0.785548994"/>
    <n v="-3.1273129700000002"/>
    <n v="-5.5258570880000004"/>
    <n v="-2.3064100249999999"/>
    <n v="-7.8322671130000003"/>
    <n v="-3.1840155559999999"/>
    <n v="-1.140219651"/>
    <n v="-4.3242352070000001"/>
    <n v="-0.94981184399999996"/>
    <n v="-0.94981184399999996"/>
    <n v="0"/>
    <n v="-2.9486776969999999"/>
    <n v="-1.4280346150000001"/>
    <n v="-4.3767123129999996"/>
    <n v="0.54602341899999995"/>
  </r>
  <r>
    <s v="Ty Lawson"/>
    <s v="lawsoty01"/>
    <x v="0"/>
    <s v="RS"/>
    <x v="2"/>
    <n v="3525"/>
    <n v="1732"/>
    <n v="0.56920811100000002"/>
    <n v="-1.035816828"/>
    <n v="-0.46660871700000001"/>
    <n v="-1.6404086470000001"/>
    <n v="0.53896799500000003"/>
    <n v="-1.101440653"/>
    <n v="0.16492306600000001"/>
    <n v="-0.73364548100000004"/>
    <n v="-0.56872241499999998"/>
    <n v="1.9357768470000001"/>
    <n v="1.9357768470000001"/>
    <n v="0"/>
    <n v="-0.36735066799999999"/>
    <n v="-0.82408525499999996"/>
    <n v="-1.191435923"/>
    <n v="0.42010045600000001"/>
  </r>
  <r>
    <s v="Ty Lawson"/>
    <s v="lawsoty01"/>
    <x v="1"/>
    <s v="PO"/>
    <x v="25"/>
    <n v="194"/>
    <n v="96"/>
    <n v="4.0648806720000001"/>
    <n v="-0.13240880999999999"/>
    <n v="3.9324718619999999"/>
    <n v="-1.7964485969999999"/>
    <n v="0.64755813799999995"/>
    <n v="-1.148890459"/>
    <n v="3.0450995160000001"/>
    <n v="-8.5856688E-2"/>
    <n v="2.9592428270000002"/>
    <n v="0.28653238800000003"/>
    <n v="0"/>
    <n v="0.28653238800000003"/>
    <n v="1.7564616340000001"/>
    <n v="0.21286850600000001"/>
    <n v="1.9693301400000001"/>
    <n v="-0.63283890300000001"/>
  </r>
  <r>
    <s v="Jake Layman"/>
    <s v="laymaja01"/>
    <x v="0"/>
    <s v="PO"/>
    <x v="15"/>
    <n v="31"/>
    <n v="16"/>
    <n v="-1.00043602"/>
    <n v="-10.180761560000001"/>
    <n v="-11.181197579999999"/>
    <n v="-7.8910864099999998"/>
    <n v="17.24516775"/>
    <n v="9.3540813390000004"/>
    <n v="-2.4585829979999998"/>
    <n v="-5.0741505619999998"/>
    <n v="-7.5327335599999996"/>
    <n v="-4.0275641000000001E-2"/>
    <n v="0"/>
    <n v="-4.0275641000000001E-2"/>
    <n v="-0.54755231599999998"/>
    <n v="-5.9278370889999996"/>
    <n v="-6.4753894049999996"/>
    <n v="2.1231165E-2"/>
  </r>
  <r>
    <s v="Jake Layman"/>
    <s v="laymaja01"/>
    <x v="0"/>
    <s v="RS"/>
    <x v="15"/>
    <n v="520"/>
    <n v="249"/>
    <n v="-5.4920633990000001"/>
    <n v="-3.5611055189999998"/>
    <n v="-9.0531689180000008"/>
    <n v="-6.0487765649999998"/>
    <n v="5.592627309"/>
    <n v="-0.456149256"/>
    <n v="-5.9381850949999997"/>
    <n v="-1.827531781"/>
    <n v="-7.7657168759999999"/>
    <n v="-0.63914081199999995"/>
    <n v="-0.63914081199999995"/>
    <n v="0"/>
    <n v="-4.645194439"/>
    <n v="-3.5109881939999998"/>
    <n v="-8.1561826330000002"/>
    <n v="0.29943804600000001"/>
  </r>
  <r>
    <s v="Jake Layman"/>
    <s v="laymaja01"/>
    <x v="1"/>
    <s v="PO"/>
    <x v="15"/>
    <n v="19"/>
    <n v="8"/>
    <n v="11.74635338"/>
    <n v="12.03977817"/>
    <n v="23.78613155"/>
    <n v="14.98786082"/>
    <n v="13.138485899999999"/>
    <n v="28.126346720000001"/>
    <n v="13.19483069"/>
    <n v="13.150110979999999"/>
    <n v="26.344941670000001"/>
    <n v="0.12300562700000001"/>
    <n v="0"/>
    <n v="0.12300562700000001"/>
    <n v="7.7740383130000001"/>
    <n v="10.42552313"/>
    <n v="18.19956144"/>
    <n v="0.420143873"/>
  </r>
  <r>
    <s v="Jake Layman"/>
    <s v="laymaja01"/>
    <x v="1"/>
    <s v="RS"/>
    <x v="15"/>
    <n v="331"/>
    <n v="160"/>
    <n v="-5.514098454"/>
    <n v="-2.1777475260000001"/>
    <n v="-7.6918459810000002"/>
    <n v="-5.4809229960000003"/>
    <n v="-0.73940964200000003"/>
    <n v="-6.2203326380000004"/>
    <n v="-5.8503491580000002"/>
    <n v="-2.0465268249999999"/>
    <n v="-7.8968759820000001"/>
    <n v="-0.42036559000000001"/>
    <n v="-0.42036559000000001"/>
    <n v="0"/>
    <n v="-4.9556124669999999"/>
    <n v="-2.5279938679999998"/>
    <n v="-7.4836063350000002"/>
    <n v="5.0952234999999998E-2"/>
  </r>
  <r>
    <s v="Jake Layman"/>
    <s v="laymaja01"/>
    <x v="2"/>
    <s v="PO"/>
    <x v="15"/>
    <n v="44"/>
    <n v="20"/>
    <n v="-4.7925592540000004"/>
    <n v="-6.2019941989999996"/>
    <n v="-10.99455345"/>
    <n v="-28.34862103"/>
    <n v="3.8790532610000001"/>
    <n v="-24.469567770000001"/>
    <n v="-10.05205555"/>
    <n v="-4.4867281090000004"/>
    <n v="-14.53878366"/>
    <n v="-0.12332009200000001"/>
    <n v="0"/>
    <n v="-0.12332009200000001"/>
    <n v="-7.713780378"/>
    <n v="-4.1350363430000003"/>
    <n v="-11.84881672"/>
    <n v="-0.59704524199999998"/>
  </r>
  <r>
    <s v="Jake Layman"/>
    <s v="laymaja01"/>
    <x v="2"/>
    <s v="RS"/>
    <x v="15"/>
    <n v="2792"/>
    <n v="1327"/>
    <n v="-1.0304168300000001"/>
    <n v="-6.5371343999999998E-2"/>
    <n v="-1.0957881739999999"/>
    <n v="-0.84360130600000005"/>
    <n v="-1.5107084660000001"/>
    <n v="-2.3543097720000001"/>
    <n v="-1.0981075360000001"/>
    <n v="-0.38424618100000002"/>
    <n v="-1.4823537179999999"/>
    <n v="0.85516767599999999"/>
    <n v="0.85516767599999999"/>
    <n v="0"/>
    <n v="-1.1484436140000001"/>
    <n v="-0.89438020600000001"/>
    <n v="-2.0428238209999998"/>
    <n v="-0.36499605000000002"/>
  </r>
  <r>
    <s v="TJ Leaf"/>
    <s v="leaftj01"/>
    <x v="1"/>
    <s v="PO"/>
    <x v="24"/>
    <n v="7"/>
    <n v="4"/>
    <n v="-5.2472734369999996"/>
    <n v="12.365490830000001"/>
    <n v="7.1182173940000002"/>
    <n v="21.147652789999999"/>
    <n v="3.3507043169999999"/>
    <n v="24.498357110000001"/>
    <n v="0.100906393"/>
    <n v="10.991008389999999"/>
    <n v="11.09191478"/>
    <n v="2.8793059999999999E-2"/>
    <n v="0"/>
    <n v="2.8793059999999999E-2"/>
    <n v="-3.8777757670000002"/>
    <n v="9.2114098450000004"/>
    <n v="5.3336340780000002"/>
    <n v="-1.1429922130000001"/>
  </r>
  <r>
    <s v="TJ Leaf"/>
    <s v="leaftj01"/>
    <x v="1"/>
    <s v="RS"/>
    <x v="24"/>
    <n v="957"/>
    <n v="459"/>
    <n v="4.8014816000000002E-2"/>
    <n v="-4.94915708"/>
    <n v="-4.9011422639999997"/>
    <n v="-1.786256098"/>
    <n v="-4.5147951180000003"/>
    <n v="-6.3010512160000003"/>
    <n v="-0.32206805700000002"/>
    <n v="-5.1762281999999997"/>
    <n v="-5.4982962559999997"/>
    <n v="-0.64228394"/>
    <n v="-0.64228394"/>
    <n v="0"/>
    <n v="-1.155161656"/>
    <n v="-5.1804633280000001"/>
    <n v="-6.3356249839999998"/>
    <n v="-0.20298927899999999"/>
  </r>
  <r>
    <s v="TJ Leaf"/>
    <s v="leaftj01"/>
    <x v="2"/>
    <s v="PO"/>
    <x v="24"/>
    <n v="20"/>
    <n v="10"/>
    <n v="-7.2559754000000004E-2"/>
    <n v="23.174623839999999"/>
    <n v="23.102064080000002"/>
    <n v="2.116046206"/>
    <n v="31.903359850000001"/>
    <n v="34.019406060000001"/>
    <n v="0.47888725700000001"/>
    <n v="26.377393120000001"/>
    <n v="26.856280380000001"/>
    <n v="0.15574010699999999"/>
    <n v="0"/>
    <n v="0.15574010699999999"/>
    <n v="-2.4519951789999999"/>
    <n v="19.174201029999999"/>
    <n v="16.722205850000002"/>
    <n v="-3.0721190999999998E-2"/>
  </r>
  <r>
    <s v="TJ Leaf"/>
    <s v="leaftj01"/>
    <x v="2"/>
    <s v="RS"/>
    <x v="24"/>
    <n v="1150"/>
    <n v="522"/>
    <n v="-7.8902779000000006E-2"/>
    <n v="2.1629811989999999"/>
    <n v="2.08407842"/>
    <n v="0.27837661000000002"/>
    <n v="1.2682841039999999"/>
    <n v="1.5466607139999999"/>
    <n v="5.3941730000000004E-3"/>
    <n v="2.063200283"/>
    <n v="2.068594456"/>
    <n v="1.2808107019999999"/>
    <n v="1.2808107019999999"/>
    <n v="0"/>
    <n v="-1.183509146"/>
    <n v="-5.5222688999999998E-2"/>
    <n v="-1.2387318350000001"/>
    <n v="-0.19842336499999999"/>
  </r>
  <r>
    <s v="Ricky Ledo"/>
    <s v="ledori01"/>
    <x v="3"/>
    <s v="RS"/>
    <x v="4"/>
    <n v="70"/>
    <n v="33"/>
    <n v="0.32025067099999999"/>
    <n v="2.3923569420000002"/>
    <n v="2.7126076139999999"/>
    <n v="0.91738205799999994"/>
    <n v="7.3078000640000003"/>
    <n v="8.2251821209999996"/>
    <n v="0.385421242"/>
    <n v="3.5768845009999999"/>
    <n v="3.962305744"/>
    <n v="0.114756445"/>
    <n v="0.114756445"/>
    <n v="0"/>
    <n v="-0.27114740199999998"/>
    <n v="0.123270527"/>
    <n v="-0.14787687499999999"/>
    <n v="1.480185203"/>
  </r>
  <r>
    <s v="Ricky Ledo"/>
    <s v="ledori01"/>
    <x v="4"/>
    <s v="RS"/>
    <x v="3"/>
    <n v="467"/>
    <n v="233"/>
    <n v="-2.627832342"/>
    <n v="-4.227372495"/>
    <n v="-6.8552048369999996"/>
    <n v="-2.8214744409999999"/>
    <n v="-2.310232171"/>
    <n v="-5.1317066110000003"/>
    <n v="-2.6970282189999999"/>
    <n v="-3.9993226110000002"/>
    <n v="-6.6963508300000001"/>
    <n v="-0.473932611"/>
    <n v="-0.473932611"/>
    <n v="0"/>
    <n v="-2.592890503"/>
    <n v="-4.6898176349999998"/>
    <n v="-7.2827081380000003"/>
    <n v="0.98195267600000002"/>
  </r>
  <r>
    <s v="Ricky Ledo"/>
    <s v="ledori01"/>
    <x v="4"/>
    <s v="RS"/>
    <x v="4"/>
    <n v="24"/>
    <n v="11"/>
    <n v="-19.467421290000001"/>
    <n v="-0.70984145099999996"/>
    <n v="-20.177262750000001"/>
    <n v="-17.531779570000001"/>
    <n v="4.4464825440000002"/>
    <n v="-13.08529703"/>
    <n v="-20.383336440000001"/>
    <n v="0.27409165499999999"/>
    <n v="-20.109244790000002"/>
    <n v="-0.10110459300000001"/>
    <n v="-0.10110459300000001"/>
    <n v="0"/>
    <n v="-14.82043655"/>
    <n v="-6.5045038169999998"/>
    <n v="-21.324940359999999"/>
    <n v="3.623266842"/>
  </r>
  <r>
    <s v="Courtney Lee"/>
    <s v="leeco01"/>
    <x v="3"/>
    <s v="PO"/>
    <x v="8"/>
    <n v="426"/>
    <n v="224"/>
    <n v="-0.80917079599999997"/>
    <n v="-1.2825837E-2"/>
    <n v="-0.82199663199999995"/>
    <n v="7.4860449889999998"/>
    <n v="-6.2660939820000001"/>
    <n v="1.219951008"/>
    <n v="0.927972825"/>
    <n v="-1.3945236990000001"/>
    <n v="-0.466550874"/>
    <n v="0.267930899"/>
    <n v="0"/>
    <n v="0.267930899"/>
    <n v="-0.76846881700000003"/>
    <n v="-1.0300861830000001"/>
    <n v="-1.7985549999999999"/>
    <n v="-0.41946909399999999"/>
  </r>
  <r>
    <s v="Courtney Lee"/>
    <s v="leeco01"/>
    <x v="3"/>
    <s v="RS"/>
    <x v="23"/>
    <n v="988"/>
    <n v="504"/>
    <n v="1.516391593"/>
    <n v="0.33820033100000002"/>
    <n v="1.8545919239999999"/>
    <n v="-0.76961449100000001"/>
    <n v="1.198356094"/>
    <n v="0.42874160300000003"/>
    <n v="1.178014272"/>
    <n v="0.56393095900000001"/>
    <n v="1.7419452310000001"/>
    <n v="1.15314078"/>
    <n v="1.15314078"/>
    <n v="0"/>
    <n v="0.51671236899999995"/>
    <n v="-0.65312935699999997"/>
    <n v="-0.13641698799999999"/>
    <n v="-0.15956807200000001"/>
  </r>
  <r>
    <s v="Courtney Lee"/>
    <s v="leeco01"/>
    <x v="3"/>
    <s v="RS"/>
    <x v="8"/>
    <n v="2776"/>
    <n v="1469"/>
    <n v="1.0165122069999999"/>
    <n v="0.76055573700000001"/>
    <n v="1.7770679439999999"/>
    <n v="-1.95408227"/>
    <n v="2.4407666699999999"/>
    <n v="0.48668440000000002"/>
    <n v="0.46714444500000002"/>
    <n v="1.1244673000000001"/>
    <n v="1.5916117460000001"/>
    <n v="3.234391563"/>
    <n v="3.234391563"/>
    <n v="0"/>
    <n v="-0.44351307000000001"/>
    <n v="1.667065832"/>
    <n v="1.223552762"/>
    <n v="-0.57703105099999996"/>
  </r>
  <r>
    <s v="Courtney Lee"/>
    <s v="leeco01"/>
    <x v="4"/>
    <s v="PO"/>
    <x v="8"/>
    <n v="728"/>
    <n v="367"/>
    <n v="2.5544744119999998"/>
    <n v="-0.77320823599999999"/>
    <n v="1.7812661759999999"/>
    <n v="0.62053218899999996"/>
    <n v="0.26549486300000003"/>
    <n v="0.88602705100000001"/>
    <n v="2.2639926030000002"/>
    <n v="-0.67512220599999995"/>
    <n v="1.588870397"/>
    <n v="0.84118313300000003"/>
    <n v="0"/>
    <n v="0.84118313300000003"/>
    <n v="2.9432613339999998"/>
    <n v="1.1160675900000001"/>
    <n v="4.059328925"/>
    <n v="0.37777667100000001"/>
  </r>
  <r>
    <s v="Courtney Lee"/>
    <s v="leeco01"/>
    <x v="4"/>
    <s v="RS"/>
    <x v="8"/>
    <n v="4590"/>
    <n v="2354"/>
    <n v="-0.1666386"/>
    <n v="-1.454177617"/>
    <n v="-1.620816217"/>
    <n v="0.84380000799999999"/>
    <n v="-2.7378176810000001"/>
    <n v="-1.894017673"/>
    <n v="3.4835491000000003E-2"/>
    <n v="-1.8644180429999999"/>
    <n v="-1.829582552"/>
    <n v="1.102352642"/>
    <n v="1.102352642"/>
    <n v="0"/>
    <n v="-0.52348898399999999"/>
    <n v="-0.58915589700000004"/>
    <n v="-1.112644881"/>
    <n v="-0.26706867000000001"/>
  </r>
  <r>
    <s v="Courtney Lee"/>
    <s v="leeco01"/>
    <x v="5"/>
    <s v="PO"/>
    <x v="12"/>
    <n v="497"/>
    <n v="257"/>
    <n v="-0.63889655199999995"/>
    <n v="3.0231823260000001"/>
    <n v="2.3842857739999999"/>
    <n v="6.5238921689999998"/>
    <n v="7.0825081159999996"/>
    <n v="13.606400280000001"/>
    <n v="0.90296585900000004"/>
    <n v="4.0672318860000001"/>
    <n v="4.9701977450000001"/>
    <n v="1.041999149"/>
    <n v="0"/>
    <n v="1.041999149"/>
    <n v="-0.53313098999999997"/>
    <n v="3.0218247269999998"/>
    <n v="2.4886937370000002"/>
    <n v="-0.18486401399999999"/>
  </r>
  <r>
    <s v="Courtney Lee"/>
    <s v="leeco01"/>
    <x v="5"/>
    <s v="RS"/>
    <x v="8"/>
    <n v="2924"/>
    <n v="1489"/>
    <n v="-1.25770056"/>
    <n v="0.80573843899999997"/>
    <n v="-0.45196212099999999"/>
    <n v="5.3529017999999998E-2"/>
    <n v="2.409867422"/>
    <n v="2.4633964399999999"/>
    <n v="-1.0666103309999999"/>
    <n v="1.2105596890000001"/>
    <n v="0.143949358"/>
    <n v="2.1808212139999998"/>
    <n v="2.1808212139999998"/>
    <n v="0"/>
    <n v="-1.3036936560000001"/>
    <n v="0.89108532600000001"/>
    <n v="-0.41260833099999999"/>
    <n v="-0.78562327799999998"/>
  </r>
  <r>
    <s v="Courtney Lee"/>
    <s v="leeco01"/>
    <x v="5"/>
    <s v="RS"/>
    <x v="12"/>
    <n v="1697"/>
    <n v="845"/>
    <n v="-0.74942771500000005"/>
    <n v="9.3084407999999993E-2"/>
    <n v="-0.65634330699999999"/>
    <n v="4.3324750510000003"/>
    <n v="-2.247225539"/>
    <n v="2.0852495119999999"/>
    <n v="0.25886737900000001"/>
    <n v="-0.41514393300000002"/>
    <n v="-0.15627655500000001"/>
    <n v="1.1132491520000001"/>
    <n v="1.1132491520000001"/>
    <n v="0"/>
    <n v="-0.210593894"/>
    <n v="0.419591243"/>
    <n v="0.208997349"/>
    <n v="-0.43291099599999999"/>
  </r>
  <r>
    <s v="Courtney Lee"/>
    <s v="leeco01"/>
    <x v="0"/>
    <s v="RS"/>
    <x v="3"/>
    <n v="4947"/>
    <n v="2459"/>
    <n v="-0.23115228099999999"/>
    <n v="-0.87339537099999998"/>
    <n v="-1.104547653"/>
    <n v="1.1398429969999999"/>
    <n v="-3.423241671"/>
    <n v="-2.2833986739999999"/>
    <n v="5.3575029000000003E-2"/>
    <n v="-1.423327942"/>
    <n v="-1.3697529129999999"/>
    <n v="1.717435525"/>
    <n v="1.717435525"/>
    <n v="0"/>
    <n v="-0.13301597800000001"/>
    <n v="-1.0119913039999999"/>
    <n v="-1.1450072819999999"/>
    <n v="-0.80422891699999999"/>
  </r>
  <r>
    <s v="Courtney Lee"/>
    <s v="leeco01"/>
    <x v="1"/>
    <s v="RS"/>
    <x v="3"/>
    <n v="4717"/>
    <n v="2310"/>
    <n v="0.56520968000000005"/>
    <n v="-1.019013196"/>
    <n v="-0.45380351499999999"/>
    <n v="-1.477887366"/>
    <n v="-3.1973139599999998"/>
    <n v="-4.6752013249999997"/>
    <n v="0.19676484499999999"/>
    <n v="-1.5093739859999999"/>
    <n v="-1.312609141"/>
    <n v="1.68727278"/>
    <n v="1.68727278"/>
    <n v="0"/>
    <n v="-0.36567527900000002"/>
    <n v="-1.2924401249999999"/>
    <n v="-1.6581154039999999"/>
    <n v="-0.39709297599999999"/>
  </r>
  <r>
    <s v="Courtney Lee"/>
    <s v="leeco01"/>
    <x v="2"/>
    <s v="RS"/>
    <x v="4"/>
    <n v="572"/>
    <n v="268"/>
    <n v="-3.4046289010000002"/>
    <n v="1.111573784"/>
    <n v="-2.2930551170000002"/>
    <n v="-4.5009864889999998"/>
    <n v="0.24639392399999999"/>
    <n v="-4.2545925650000003"/>
    <n v="-3.8230222619999998"/>
    <n v="1.0238240169999999"/>
    <n v="-2.7991982449999999"/>
    <n v="-6.7317480000000001E-3"/>
    <n v="-6.7317480000000001E-3"/>
    <n v="0"/>
    <n v="-3.2379104490000001"/>
    <n v="0.2096973"/>
    <n v="-3.0282131489999999"/>
    <n v="7.1125000999999993E-2"/>
  </r>
  <r>
    <s v="Courtney Lee"/>
    <s v="leeco01"/>
    <x v="2"/>
    <s v="RS"/>
    <x v="3"/>
    <n v="342"/>
    <n v="160"/>
    <n v="-0.28123394400000001"/>
    <n v="2.8125803110000001"/>
    <n v="2.5313463669999998"/>
    <n v="-0.24729785700000001"/>
    <n v="0.68011572200000003"/>
    <n v="0.432817866"/>
    <n v="-0.231514374"/>
    <n v="2.5932383579999998"/>
    <n v="2.3617239840000002"/>
    <n v="0.41780316299999998"/>
    <n v="0.41780316299999998"/>
    <n v="0"/>
    <n v="-0.85545539900000001"/>
    <n v="1.178691285"/>
    <n v="0.32323588599999997"/>
    <n v="0.12771179099999999"/>
  </r>
  <r>
    <s v="David Lee"/>
    <s v="leeda02"/>
    <x v="3"/>
    <s v="PO"/>
    <x v="28"/>
    <n v="439"/>
    <n v="217"/>
    <n v="-1.8785491439999999"/>
    <n v="-3.3460472650000002"/>
    <n v="-5.2245964090000001"/>
    <n v="0.55102608799999997"/>
    <n v="4.150276431"/>
    <n v="4.7013025190000004"/>
    <n v="-1.5414145859999999"/>
    <n v="-1.996167475"/>
    <n v="-3.5375820610000002"/>
    <n v="-9.1100434999999994E-2"/>
    <n v="0"/>
    <n v="-9.1100434999999994E-2"/>
    <n v="-2.4986964939999998"/>
    <n v="-1.2855146E-2"/>
    <n v="-2.51155164"/>
    <n v="1.207472119"/>
  </r>
  <r>
    <s v="David Lee"/>
    <s v="leeda02"/>
    <x v="3"/>
    <s v="RS"/>
    <x v="28"/>
    <n v="4659"/>
    <n v="2288"/>
    <n v="8.2253603999999994E-2"/>
    <n v="0.62636326099999995"/>
    <n v="0.70861686499999998"/>
    <n v="1.4405203280000001"/>
    <n v="3.7251351439999998"/>
    <n v="5.1656554720000001"/>
    <n v="0.331743811"/>
    <n v="1.2434065080000001"/>
    <n v="1.575150319"/>
    <n v="5.0711380970000004"/>
    <n v="5.0711380970000004"/>
    <n v="0"/>
    <n v="-0.160820196"/>
    <n v="1.6987968200000001"/>
    <n v="1.5379766239999999"/>
    <n v="0.42225920500000003"/>
  </r>
  <r>
    <s v="David Lee"/>
    <s v="leeda02"/>
    <x v="4"/>
    <s v="PO"/>
    <x v="28"/>
    <n v="213"/>
    <n v="107"/>
    <n v="-1.69444941"/>
    <n v="1.6101035020000001"/>
    <n v="-8.4345908999999997E-2"/>
    <n v="6.919769498"/>
    <n v="-2.6065462890000002"/>
    <n v="4.3132232090000002"/>
    <n v="-7.9830887000000003E-2"/>
    <n v="0.66327957100000001"/>
    <n v="0.58344868400000005"/>
    <n v="0.18640343100000001"/>
    <n v="0"/>
    <n v="0.18640343100000001"/>
    <n v="0.33284245299999998"/>
    <n v="1.326844015"/>
    <n v="1.6596864689999999"/>
    <n v="-0.65862581899999995"/>
  </r>
  <r>
    <s v="David Lee"/>
    <s v="leeda02"/>
    <x v="4"/>
    <s v="RS"/>
    <x v="28"/>
    <n v="1881"/>
    <n v="904"/>
    <n v="-0.38899755000000003"/>
    <n v="-6.4675088000000006E-2"/>
    <n v="-0.45367263800000002"/>
    <n v="-1.2730205020000001"/>
    <n v="-2.6942013760000001"/>
    <n v="-3.9672218780000001"/>
    <n v="-0.68277291600000001"/>
    <n v="-0.70443876400000005"/>
    <n v="-1.3872116800000001"/>
    <n v="0.62891131899999997"/>
    <n v="0.62891131899999997"/>
    <n v="0"/>
    <n v="-0.19725119499999999"/>
    <n v="-9.5836241000000003E-2"/>
    <n v="-0.29308743599999998"/>
    <n v="5.5686504999999997E-2"/>
  </r>
  <r>
    <s v="David Lee"/>
    <s v="leeda02"/>
    <x v="5"/>
    <s v="PO"/>
    <x v="4"/>
    <n v="68"/>
    <n v="33"/>
    <n v="-0.83183213"/>
    <n v="-12.141487659999999"/>
    <n v="-12.97331979"/>
    <n v="-8.2399030750000009"/>
    <n v="-8.8842587250000005"/>
    <n v="-17.1241618"/>
    <n v="-2.3749756440000001"/>
    <n v="-12.08708625"/>
    <n v="-14.462061889999999"/>
    <n v="-0.20221926800000001"/>
    <n v="0"/>
    <n v="-0.20221926800000001"/>
    <n v="-2.9714943389999999"/>
    <n v="-8.9953307169999999"/>
    <n v="-11.96682506"/>
    <n v="-0.54056601599999998"/>
  </r>
  <r>
    <s v="David Lee"/>
    <s v="leeda02"/>
    <x v="5"/>
    <s v="RS"/>
    <x v="23"/>
    <n v="982"/>
    <n v="470"/>
    <n v="-2.1225041240000002"/>
    <n v="3.095806251"/>
    <n v="0.97330212699999996"/>
    <n v="-5.1652556079999998"/>
    <n v="1.9985349750000001"/>
    <n v="-3.1667206330000002"/>
    <n v="-2.8960598769999999"/>
    <n v="3.004608089"/>
    <n v="0.10854821200000001"/>
    <n v="0.68733794500000001"/>
    <n v="0.68733794500000001"/>
    <n v="0"/>
    <n v="-1.9532153219999999"/>
    <n v="1.9734562920000001"/>
    <n v="2.024097E-2"/>
    <n v="0.26730588599999999"/>
  </r>
  <r>
    <s v="David Lee"/>
    <s v="leeda02"/>
    <x v="5"/>
    <s v="RS"/>
    <x v="4"/>
    <n v="904"/>
    <n v="433"/>
    <n v="0.92949503499999997"/>
    <n v="0.15315494599999999"/>
    <n v="1.0826499810000001"/>
    <n v="-1.436752958"/>
    <n v="-7.28219E-3"/>
    <n v="-1.444035148"/>
    <n v="0.50097391800000002"/>
    <n v="0.125910254"/>
    <n v="0.62688417200000002"/>
    <n v="0.74977003900000005"/>
    <n v="0.74977003900000005"/>
    <n v="0"/>
    <n v="-0.49681789100000001"/>
    <n v="-0.30171250999999999"/>
    <n v="-0.79853040200000003"/>
    <n v="0.49250544400000001"/>
  </r>
  <r>
    <s v="David Lee"/>
    <s v="leeda02"/>
    <x v="0"/>
    <s v="PO"/>
    <x v="20"/>
    <n v="471"/>
    <n v="245"/>
    <n v="-1.191059581"/>
    <n v="1.9790683609999999"/>
    <n v="0.78800877999999996"/>
    <n v="5.8580853199999998"/>
    <n v="2.5997235019999998"/>
    <n v="8.4578088220000005"/>
    <n v="0.129789453"/>
    <n v="2.2104761449999999"/>
    <n v="2.3402655979999998"/>
    <n v="0.64958969300000002"/>
    <n v="0"/>
    <n v="0.64958969300000002"/>
    <n v="0.43740737099999999"/>
    <n v="1.830118387"/>
    <n v="2.2675257590000002"/>
    <n v="-0.97766071399999999"/>
  </r>
  <r>
    <s v="David Lee"/>
    <s v="leeda02"/>
    <x v="0"/>
    <s v="RS"/>
    <x v="20"/>
    <n v="3027"/>
    <n v="1477"/>
    <n v="0.52650847700000003"/>
    <n v="1.597836032"/>
    <n v="2.1243445090000002"/>
    <n v="1.1292435869999999"/>
    <n v="1.806323305"/>
    <n v="2.9355668929999998"/>
    <n v="0.65490122699999997"/>
    <n v="1.652494151"/>
    <n v="2.3073953779999998"/>
    <n v="3.8236511950000001"/>
    <n v="3.8236511950000001"/>
    <n v="0"/>
    <n v="0.104964165"/>
    <n v="1.260270185"/>
    <n v="1.3652343499999999"/>
    <n v="0.32360862699999998"/>
  </r>
  <r>
    <s v="Damion Lee"/>
    <s v="leeda03"/>
    <x v="1"/>
    <s v="RS"/>
    <x v="7"/>
    <n v="861"/>
    <n v="404"/>
    <n v="-0.29935283299999998"/>
    <n v="1.2216248949999999"/>
    <n v="0.922272062"/>
    <n v="-1.0834948360000001"/>
    <n v="3.1498340929999999"/>
    <n v="2.0663392570000001"/>
    <n v="-0.42875447300000002"/>
    <n v="1.7239464369999999"/>
    <n v="1.2951919629999999"/>
    <n v="0.83348971699999996"/>
    <n v="0.83348971699999996"/>
    <n v="0"/>
    <n v="0.48509457499999997"/>
    <n v="1.4186176509999999"/>
    <n v="1.9037122259999999"/>
    <n v="-3.6700402999999999E-2"/>
  </r>
  <r>
    <s v="Damion Lee"/>
    <s v="leeda03"/>
    <x v="2"/>
    <s v="RS"/>
    <x v="28"/>
    <n v="809"/>
    <n v="375"/>
    <n v="0.40087308300000002"/>
    <n v="-0.70525942600000002"/>
    <n v="-0.304386343"/>
    <n v="-5.9899821930000003"/>
    <n v="-2.0262115729999999"/>
    <n v="-8.0161937660000007"/>
    <n v="-0.946589613"/>
    <n v="-1.0324797450000001"/>
    <n v="-1.9790693580000001"/>
    <n v="0.147267816"/>
    <n v="0.147267816"/>
    <n v="0"/>
    <n v="7.1087706000000001E-2"/>
    <n v="-1.091591478"/>
    <n v="-1.0205037720000001"/>
    <n v="-0.15925555799999999"/>
  </r>
  <r>
    <s v="Malcolm Lee"/>
    <s v="leema01"/>
    <x v="4"/>
    <s v="RS"/>
    <x v="18"/>
    <n v="5"/>
    <n v="2"/>
    <n v="-18.776298279999999"/>
    <n v="-6.3837773269999998"/>
    <n v="-25.16007561"/>
    <n v="53.21165852"/>
    <n v="10.02113919"/>
    <n v="63.23279771"/>
    <n v="-4.7307548089999996"/>
    <n v="-3.3059173290000001"/>
    <n v="-8.0366721380000001"/>
    <n v="-5.4095879999999999E-3"/>
    <n v="-5.4095879999999999E-3"/>
    <n v="0"/>
    <n v="-1.455235332"/>
    <n v="-6.771192353"/>
    <n v="-8.2264276850000009"/>
    <n v="0.26785040399999999"/>
  </r>
  <r>
    <s v="Walter Lemon Jr."/>
    <s v="lemonwa01"/>
    <x v="1"/>
    <s v="RS"/>
    <x v="17"/>
    <n v="79"/>
    <n v="35"/>
    <n v="-7.1979075689999998"/>
    <n v="-5.1837544879999999"/>
    <n v="-12.38166206"/>
    <n v="3.3948346200000001"/>
    <n v="-13.75192867"/>
    <n v="-10.357094050000001"/>
    <n v="-5.4361461230000003"/>
    <n v="-7.282108569"/>
    <n v="-12.71825469"/>
    <n v="-0.18141813500000001"/>
    <n v="-0.18141813500000001"/>
    <n v="0"/>
    <n v="-4.95025621"/>
    <n v="-8.26012126"/>
    <n v="-13.210377469999999"/>
    <n v="1.903094928"/>
  </r>
  <r>
    <s v="Walter Lemon Jr."/>
    <s v="lemonwa01"/>
    <x v="2"/>
    <s v="RS"/>
    <x v="21"/>
    <n v="349"/>
    <n v="167"/>
    <n v="-1.213532214"/>
    <n v="-0.81625999699999996"/>
    <n v="-2.0297922119999998"/>
    <n v="-1.814718243"/>
    <n v="-1.472021856"/>
    <n v="-3.2867400990000002"/>
    <n v="-1.29920714"/>
    <n v="-0.93193753000000001"/>
    <n v="-2.2311446699999999"/>
    <n v="4.3983899999999999E-2"/>
    <n v="4.3983899999999999E-2"/>
    <n v="0"/>
    <n v="-1.9726283309999999"/>
    <n v="-0.194632791"/>
    <n v="-2.1672611220000002"/>
    <n v="-0.51716707900000003"/>
  </r>
  <r>
    <s v="Alex Len"/>
    <s v="lenal01"/>
    <x v="3"/>
    <s v="RS"/>
    <x v="6"/>
    <n v="755"/>
    <n v="362"/>
    <n v="-3.9469896260000001"/>
    <n v="-5.2330467470000004"/>
    <n v="-9.180036372"/>
    <n v="-4.2835251789999997"/>
    <n v="-3.006193165"/>
    <n v="-7.2897183429999997"/>
    <n v="-4.2909942259999996"/>
    <n v="-5.106581952"/>
    <n v="-9.3975761779999996"/>
    <n v="-1.2351897780000001"/>
    <n v="-1.2351897780000001"/>
    <n v="0"/>
    <n v="-3.887165821"/>
    <n v="-3.8347122059999998"/>
    <n v="-7.7218780259999997"/>
    <n v="0.58067977599999998"/>
  </r>
  <r>
    <s v="Alex Len"/>
    <s v="lenal01"/>
    <x v="4"/>
    <s v="RS"/>
    <x v="6"/>
    <n v="3138"/>
    <n v="1518"/>
    <n v="-2.723490371"/>
    <n v="2.7194089730000002"/>
    <n v="-4.081398E-3"/>
    <n v="-1.0956824709999999"/>
    <n v="0.796359759"/>
    <n v="-0.29932271199999999"/>
    <n v="-2.5530006049999998"/>
    <n v="2.4934580450000001"/>
    <n v="-5.9542560000000001E-2"/>
    <n v="2.0962789599999998"/>
    <n v="2.0962789599999998"/>
    <n v="0"/>
    <n v="-2.457167804"/>
    <n v="2.6530736190000002"/>
    <n v="0.19590581600000001"/>
    <n v="0.57819778600000005"/>
  </r>
  <r>
    <s v="Alex Len"/>
    <s v="lenal01"/>
    <x v="5"/>
    <s v="RS"/>
    <x v="6"/>
    <n v="3778"/>
    <n v="1821"/>
    <n v="-4.3190260770000002"/>
    <n v="2.1550163040000001"/>
    <n v="-2.1640097730000001"/>
    <n v="-3.5586619690000001"/>
    <n v="-0.284983123"/>
    <n v="-3.843645092"/>
    <n v="-4.3667935499999997"/>
    <n v="1.8073134340000001"/>
    <n v="-2.559480116"/>
    <n v="0.17819670900000001"/>
    <n v="0.17819670900000001"/>
    <n v="0"/>
    <n v="-4.3262783020000004"/>
    <n v="1.063044699"/>
    <n v="-3.2632336030000002"/>
    <n v="0.65666965600000005"/>
  </r>
  <r>
    <s v="Alex Len"/>
    <s v="lenal01"/>
    <x v="0"/>
    <s v="RS"/>
    <x v="6"/>
    <n v="3318"/>
    <n v="1560"/>
    <n v="-3.1419596109999999"/>
    <n v="1.767455883"/>
    <n v="-1.374503727"/>
    <n v="-4.870395169"/>
    <n v="-2.0332977159999999"/>
    <n v="-6.9036928849999999"/>
    <n v="-3.6784298039999999"/>
    <n v="1.1300018940000001"/>
    <n v="-2.54842791"/>
    <n v="0.16140268499999999"/>
    <n v="0.16140268499999999"/>
    <n v="0"/>
    <n v="-3.8611042790000001"/>
    <n v="1.37339867"/>
    <n v="-2.4877056080000002"/>
    <n v="0.592480746"/>
  </r>
  <r>
    <s v="Alex Len"/>
    <s v="lenal01"/>
    <x v="1"/>
    <s v="RS"/>
    <x v="6"/>
    <n v="2996"/>
    <n v="1395"/>
    <n v="-0.90957864499999996"/>
    <n v="-6.8595583000000002E-2"/>
    <n v="-0.97817422799999998"/>
    <n v="-1.8509574129999999"/>
    <n v="-1.27729622"/>
    <n v="-3.1282536319999998"/>
    <n v="-1.109762256"/>
    <n v="-0.26014116700000001"/>
    <n v="-1.369903423"/>
    <n v="0.98618566200000002"/>
    <n v="0.98618566200000002"/>
    <n v="0"/>
    <n v="-1.690179476"/>
    <n v="-0.73466624999999997"/>
    <n v="-2.424845726"/>
    <n v="0.39697612599999998"/>
  </r>
  <r>
    <s v="Alex Len"/>
    <s v="lenal01"/>
    <x v="2"/>
    <s v="RS"/>
    <x v="7"/>
    <n v="3452"/>
    <n v="1544"/>
    <n v="-1.7531257929999999"/>
    <n v="0.55506637299999995"/>
    <n v="-1.1980594200000001"/>
    <n v="-1.5258312190000001"/>
    <n v="0.33887078199999998"/>
    <n v="-1.186960437"/>
    <n v="-1.771078578"/>
    <n v="0.58817556999999998"/>
    <n v="-1.182903007"/>
    <n v="1.2457227660000001"/>
    <n v="1.2457227660000001"/>
    <n v="0"/>
    <n v="-1.451597037"/>
    <n v="-0.30409183699999998"/>
    <n v="-1.755688873"/>
    <n v="0.92825744300000002"/>
  </r>
  <r>
    <s v="Kawhi Leonard"/>
    <s v="leonaka01"/>
    <x v="3"/>
    <s v="PO"/>
    <x v="20"/>
    <n v="1445"/>
    <n v="736"/>
    <n v="1.7814801810000001"/>
    <n v="3.5997828429999998"/>
    <n v="5.381263025"/>
    <n v="1.872889408"/>
    <n v="6.9705070349999998"/>
    <n v="8.8433964429999996"/>
    <n v="1.840325035"/>
    <n v="4.4031214820000004"/>
    <n v="6.2434465179999998"/>
    <n v="3.489715688"/>
    <n v="0"/>
    <n v="3.489715688"/>
    <n v="0.37039745200000002"/>
    <n v="6.3236657430000003"/>
    <n v="6.694063195"/>
    <n v="0.17865487999999999"/>
  </r>
  <r>
    <s v="Kawhi Leonard"/>
    <s v="leonaka01"/>
    <x v="3"/>
    <s v="RS"/>
    <x v="20"/>
    <n v="3874"/>
    <n v="1923"/>
    <n v="2.034577912"/>
    <n v="4.9170868849999998"/>
    <n v="6.9516647970000003"/>
    <n v="-0.14114884999999999"/>
    <n v="4.3822045459999996"/>
    <n v="4.2410556960000001"/>
    <n v="1.6620884039999999"/>
    <n v="5.0367190759999998"/>
    <n v="6.6988074800000001"/>
    <n v="9.2895426830000005"/>
    <n v="9.2895426830000005"/>
    <n v="0"/>
    <n v="1.6493439590000001"/>
    <n v="5.3153704099999999"/>
    <n v="6.9647143690000002"/>
    <n v="0.198441015"/>
  </r>
  <r>
    <s v="Kawhi Leonard"/>
    <s v="leonaka01"/>
    <x v="4"/>
    <s v="PO"/>
    <x v="20"/>
    <n v="500"/>
    <n v="250"/>
    <n v="4.8748181639999997"/>
    <n v="2.347129985"/>
    <n v="7.2219481500000002"/>
    <n v="-12.712948730000001"/>
    <n v="-2.503521417"/>
    <n v="-15.216470149999999"/>
    <n v="1.393190339"/>
    <n v="1.4087903180000001"/>
    <n v="2.8019806580000002"/>
    <n v="0.74095940900000001"/>
    <n v="0"/>
    <n v="0.74095940900000001"/>
    <n v="-2.0474397610000001"/>
    <n v="3.2995554070000002"/>
    <n v="1.252115646"/>
    <n v="1.399955386"/>
  </r>
  <r>
    <s v="Kawhi Leonard"/>
    <s v="leonaka01"/>
    <x v="4"/>
    <s v="RS"/>
    <x v="20"/>
    <n v="4039"/>
    <n v="2033"/>
    <n v="3.4456315480000002"/>
    <n v="5.0912937510000003"/>
    <n v="8.536925299"/>
    <n v="3.909966855"/>
    <n v="4.3556171360000002"/>
    <n v="8.2655839909999997"/>
    <n v="3.698908887"/>
    <n v="5.1908219300000003"/>
    <n v="8.8897308170000002"/>
    <n v="12.1137221"/>
    <n v="12.1137221"/>
    <n v="0"/>
    <n v="3.5357265560000002"/>
    <n v="5.9793486969999998"/>
    <n v="9.5150752529999991"/>
    <n v="0.32221745800000001"/>
  </r>
  <r>
    <s v="Kawhi Leonard"/>
    <s v="leonaka01"/>
    <x v="5"/>
    <s v="PO"/>
    <x v="20"/>
    <n v="657"/>
    <n v="339"/>
    <n v="6.3361649099999999"/>
    <n v="3.5361117540000002"/>
    <n v="9.8722766639999993"/>
    <n v="3.787718672"/>
    <n v="-3.4491662779999999"/>
    <n v="0.33855239399999998"/>
    <n v="6.0303514610000004"/>
    <n v="2.1908450319999999"/>
    <n v="8.2211964920000007"/>
    <n v="1.951727945"/>
    <n v="0"/>
    <n v="1.951727945"/>
    <n v="3.3370591059999999"/>
    <n v="4.6596812019999998"/>
    <n v="7.9967403069999996"/>
    <n v="-0.25919309699999998"/>
  </r>
  <r>
    <s v="Kawhi Leonard"/>
    <s v="leonaka01"/>
    <x v="5"/>
    <s v="RS"/>
    <x v="20"/>
    <n v="4708"/>
    <n v="2380"/>
    <n v="5.3695042510000004"/>
    <n v="4.6693848359999999"/>
    <n v="10.03888909"/>
    <n v="2.415347718"/>
    <n v="5.7200577509999997"/>
    <n v="8.1354054690000002"/>
    <n v="5.0023619159999999"/>
    <n v="5.0783211680000004"/>
    <n v="10.08068308"/>
    <n v="15.5292184"/>
    <n v="15.5292184"/>
    <n v="0"/>
    <n v="4.6135155939999999"/>
    <n v="5.7604079160000001"/>
    <n v="10.373923509999999"/>
    <n v="-0.31841596599999999"/>
  </r>
  <r>
    <s v="Kawhi Leonard"/>
    <s v="leonaka01"/>
    <x v="0"/>
    <s v="PO"/>
    <x v="20"/>
    <n v="812"/>
    <n v="429"/>
    <n v="10.072794780000001"/>
    <n v="3.3044590829999998"/>
    <n v="13.37725386"/>
    <n v="14.429787640000001"/>
    <n v="4.5802315040000003"/>
    <n v="19.010019150000002"/>
    <n v="11.555314920000001"/>
    <n v="3.7368503139999998"/>
    <n v="15.29216523"/>
    <n v="4.0304625620000003"/>
    <n v="0"/>
    <n v="4.0304625620000003"/>
    <n v="10.39817073"/>
    <n v="3.6965668090000001"/>
    <n v="14.094737540000001"/>
    <n v="-1.0048798759999999"/>
  </r>
  <r>
    <s v="Kawhi Leonard"/>
    <s v="leonaka01"/>
    <x v="0"/>
    <s v="RS"/>
    <x v="20"/>
    <n v="4885"/>
    <n v="2474"/>
    <n v="6.1772940189999996"/>
    <n v="2.794858504"/>
    <n v="8.9721525230000001"/>
    <n v="6.4554450819999998"/>
    <n v="-2.9289537650000002"/>
    <n v="3.5264913170000001"/>
    <n v="6.5926034570000001"/>
    <n v="1.7025807770000001"/>
    <n v="8.2951842340000006"/>
    <n v="13.910959849999999"/>
    <n v="13.910959849999999"/>
    <n v="0"/>
    <n v="6.5922169359999998"/>
    <n v="2.4039661830000001"/>
    <n v="8.9961831189999995"/>
    <n v="-0.21569074499999999"/>
  </r>
  <r>
    <s v="Kawhi Leonard"/>
    <s v="leonaka01"/>
    <x v="1"/>
    <s v="RS"/>
    <x v="20"/>
    <n v="432"/>
    <n v="210"/>
    <n v="1.763446801"/>
    <n v="5.0522246160000002"/>
    <n v="6.8156714159999998"/>
    <n v="-3.6210772769999999"/>
    <n v="5.5272798610000002"/>
    <n v="1.9062025840000001"/>
    <n v="0.77622267700000003"/>
    <n v="5.4075668050000001"/>
    <n v="6.1837894819999999"/>
    <n v="0.96583977700000001"/>
    <n v="0.96583977700000001"/>
    <n v="0"/>
    <n v="1.1867846479999999"/>
    <n v="4.7884191490000001"/>
    <n v="5.9752037969999998"/>
    <n v="0.89702158099999996"/>
  </r>
  <r>
    <s v="Kawhi Leonard"/>
    <s v="leonaka01"/>
    <x v="2"/>
    <s v="PO"/>
    <x v="1"/>
    <n v="1886"/>
    <n v="939"/>
    <n v="7.1173260249999997"/>
    <n v="1.4708175050000001"/>
    <n v="8.58814353"/>
    <n v="9.4299070389999997"/>
    <n v="1.188160028"/>
    <n v="10.61806707"/>
    <n v="7.9805695869999997"/>
    <n v="1.427303161"/>
    <n v="9.4078727480000008"/>
    <n v="5.9914559260000004"/>
    <n v="0"/>
    <n v="5.9914559260000004"/>
    <n v="8.5185154270000005"/>
    <n v="2.2692521960000001"/>
    <n v="10.78776762"/>
    <n v="-0.26100195500000001"/>
  </r>
  <r>
    <s v="Kawhi Leonard"/>
    <s v="leonaka01"/>
    <x v="2"/>
    <s v="RS"/>
    <x v="1"/>
    <n v="4264"/>
    <n v="2040"/>
    <n v="5.0683763109999997"/>
    <n v="1.3033474860000001"/>
    <n v="6.3717237969999996"/>
    <n v="2.273029513"/>
    <n v="-1.9590202940000001"/>
    <n v="0.31400921900000001"/>
    <n v="4.7336463030000004"/>
    <n v="0.66675747900000004"/>
    <n v="5.4004037819999997"/>
    <n v="8.479706749"/>
    <n v="8.479706749"/>
    <n v="0"/>
    <n v="5.0783645010000003"/>
    <n v="1.254328428"/>
    <n v="6.3326929290000002"/>
    <n v="-3.9630183999999999E-2"/>
  </r>
  <r>
    <s v="Meyers Leonard"/>
    <s v="leoname01"/>
    <x v="3"/>
    <s v="PO"/>
    <x v="15"/>
    <n v="17"/>
    <n v="9"/>
    <n v="-13.383762089999999"/>
    <n v="5.3458989570000002"/>
    <n v="-8.0378631299999999"/>
    <n v="-10.94953557"/>
    <n v="12.031045499999999"/>
    <n v="1.0815099370000001"/>
    <n v="-13.71537739"/>
    <n v="7.0815024600000003"/>
    <n v="-6.6338749310000003"/>
    <n v="-1.7837532E-2"/>
    <n v="0"/>
    <n v="-1.7837532E-2"/>
    <n v="-8.2321729969999993"/>
    <n v="1.9572354460000001"/>
    <n v="-6.2749375509999998"/>
    <n v="-2.8039757289999998"/>
  </r>
  <r>
    <s v="Meyers Leonard"/>
    <s v="leoname01"/>
    <x v="3"/>
    <s v="RS"/>
    <x v="15"/>
    <n v="753"/>
    <n v="355"/>
    <n v="-3.8632457269999998"/>
    <n v="-3.0373396810000002"/>
    <n v="-6.9005854080000004"/>
    <n v="-6.3189347470000001"/>
    <n v="-0.85605954500000003"/>
    <n v="-7.1749942920000001"/>
    <n v="-4.6648326100000004"/>
    <n v="-2.7491226719999999"/>
    <n v="-7.4139552819999999"/>
    <n v="-0.85210616400000005"/>
    <n v="-0.85210616400000005"/>
    <n v="0"/>
    <n v="-3.8014454479999999"/>
    <n v="-1.9679087209999999"/>
    <n v="-5.7693541689999996"/>
    <n v="0.83635345800000005"/>
  </r>
  <r>
    <s v="Meyers Leonard"/>
    <s v="leoname01"/>
    <x v="4"/>
    <s v="PO"/>
    <x v="15"/>
    <n v="205"/>
    <n v="106"/>
    <n v="5.0001997149999999"/>
    <n v="3.4010859230000001"/>
    <n v="8.4012856379999992"/>
    <n v="8.4473417630000007"/>
    <n v="5.0132932610000003"/>
    <n v="13.46063502"/>
    <n v="5.9838833740000004"/>
    <n v="3.993304781"/>
    <n v="9.9771881560000004"/>
    <n v="0.70854787299999999"/>
    <n v="0"/>
    <n v="0.70854787299999999"/>
    <n v="5.0383020549999999"/>
    <n v="2.8434347149999999"/>
    <n v="7.8817367699999998"/>
    <n v="-0.18201324899999999"/>
  </r>
  <r>
    <s v="Meyers Leonard"/>
    <s v="leoname01"/>
    <x v="4"/>
    <s v="RS"/>
    <x v="15"/>
    <n v="1699"/>
    <n v="847"/>
    <n v="-0.87764938699999995"/>
    <n v="2.8256967199999998"/>
    <n v="1.948047334"/>
    <n v="-4.0650555280000003"/>
    <n v="2.903395739"/>
    <n v="-1.161659789"/>
    <n v="-1.6109139050000001"/>
    <n v="2.988882775"/>
    <n v="1.3779688699999999"/>
    <n v="1.7855977000000001"/>
    <n v="1.7855977000000001"/>
    <n v="0"/>
    <n v="-1.6021186970000001"/>
    <n v="2.4436317559999998"/>
    <n v="0.84151305899999995"/>
    <n v="9.3521265000000006E-2"/>
  </r>
  <r>
    <s v="Meyers Leonard"/>
    <s v="leoname01"/>
    <x v="5"/>
    <s v="RS"/>
    <x v="15"/>
    <n v="2702"/>
    <n v="1333"/>
    <n v="-1.616318492"/>
    <n v="-0.41380055599999999"/>
    <n v="-2.0301190490000001"/>
    <n v="1.8379116259999999"/>
    <n v="-1.232881313"/>
    <n v="0.60503031299999999"/>
    <n v="-1.0148398240000001"/>
    <n v="-0.59803243299999997"/>
    <n v="-1.6128722579999999"/>
    <n v="0.77351367100000001"/>
    <n v="0.77351367100000001"/>
    <n v="0"/>
    <n v="-0.96496663900000001"/>
    <n v="-0.81418017899999995"/>
    <n v="-1.7791468189999999"/>
    <n v="1.9831014000000001E-2"/>
  </r>
  <r>
    <s v="Meyers Leonard"/>
    <s v="leoname01"/>
    <x v="0"/>
    <s v="PO"/>
    <x v="15"/>
    <n v="62"/>
    <n v="31"/>
    <n v="-12.81313681"/>
    <n v="-2.9671988069999999"/>
    <n v="-15.78033561"/>
    <n v="-2.2823014389999998"/>
    <n v="-11.888128780000001"/>
    <n v="-14.17043022"/>
    <n v="-11.396786560000001"/>
    <n v="-4.9513701760000002"/>
    <n v="-16.34815674"/>
    <n v="-0.22537112300000001"/>
    <n v="0"/>
    <n v="-0.22537112300000001"/>
    <n v="-5.8289720430000003"/>
    <n v="-5.763552046"/>
    <n v="-11.59252409"/>
    <n v="1.5481387369999999"/>
  </r>
  <r>
    <s v="Meyers Leonard"/>
    <s v="leoname01"/>
    <x v="0"/>
    <s v="RS"/>
    <x v="15"/>
    <n v="2536"/>
    <n v="1222"/>
    <n v="-3.4970532350000001"/>
    <n v="-1.5775345999999999"/>
    <n v="-5.074587835"/>
    <n v="-1.0127167930000001"/>
    <n v="6.8768043000000001E-2"/>
    <n v="-0.94394875099999997"/>
    <n v="-3.2030881419999999"/>
    <n v="-1.3017140169999999"/>
    <n v="-4.5048021580000004"/>
    <n v="-1.0944754990000001"/>
    <n v="-1.0944754990000001"/>
    <n v="0"/>
    <n v="-2.4516924069999999"/>
    <n v="-0.85536932200000004"/>
    <n v="-3.30706173"/>
    <n v="3.7550909E-2"/>
  </r>
  <r>
    <s v="Meyers Leonard"/>
    <s v="leoname01"/>
    <x v="1"/>
    <s v="PO"/>
    <x v="15"/>
    <n v="21"/>
    <n v="8"/>
    <n v="0.40484877699999999"/>
    <n v="6.1235448400000001"/>
    <n v="6.5283936169999999"/>
    <n v="7.6089361880000004"/>
    <n v="18.4078059"/>
    <n v="26.016742090000001"/>
    <n v="1.978815934"/>
    <n v="9.1941792850000006"/>
    <n v="11.172995220000001"/>
    <n v="5.9338097999999999E-2"/>
    <n v="0"/>
    <n v="5.9338097999999999E-2"/>
    <n v="-1.2452509270000001"/>
    <n v="2.7002977260000001"/>
    <n v="1.455046799"/>
    <n v="1.211313772"/>
  </r>
  <r>
    <s v="Meyers Leonard"/>
    <s v="leoname01"/>
    <x v="1"/>
    <s v="RS"/>
    <x v="15"/>
    <n v="533"/>
    <n v="254"/>
    <n v="-0.37935242699999999"/>
    <n v="-3.7425013169999999"/>
    <n v="-4.121853744"/>
    <n v="-1.3741281780000001"/>
    <n v="-3.2720396369999998"/>
    <n v="-4.6461678150000001"/>
    <n v="-0.60993978999999998"/>
    <n v="-3.9081005270000002"/>
    <n v="-4.5180403169999996"/>
    <n v="-0.22841772299999999"/>
    <n v="-0.22841772299999999"/>
    <n v="0"/>
    <n v="-1.4069060600000001"/>
    <n v="-3.1864410329999999"/>
    <n v="-4.5933470930000002"/>
    <n v="-0.30480675699999998"/>
  </r>
  <r>
    <s v="Meyers Leonard"/>
    <s v="leoname01"/>
    <x v="2"/>
    <s v="PO"/>
    <x v="15"/>
    <n v="353"/>
    <n v="170"/>
    <n v="2.0531140570000002"/>
    <n v="-3.663731158"/>
    <n v="-1.6106171010000001"/>
    <n v="4.0648971630000004"/>
    <n v="-0.58631764900000005"/>
    <n v="3.4785795140000002"/>
    <n v="2.55066105"/>
    <n v="-3.240248609"/>
    <n v="-0.68958755800000004"/>
    <n v="0.18293031800000001"/>
    <n v="0"/>
    <n v="0.18293031800000001"/>
    <n v="1.3337574590000001"/>
    <n v="-2.6764242249999999"/>
    <n v="-1.342666766"/>
    <n v="-0.74534677999999999"/>
  </r>
  <r>
    <s v="Meyers Leonard"/>
    <s v="leoname01"/>
    <x v="2"/>
    <s v="RS"/>
    <x v="15"/>
    <n v="1835"/>
    <n v="878"/>
    <n v="-0.170337673"/>
    <n v="-4.1759729739999996"/>
    <n v="-4.3463106470000001"/>
    <n v="-0.81223022"/>
    <n v="-4.2327637820000001"/>
    <n v="-5.0449940020000001"/>
    <n v="-0.34856492100000003"/>
    <n v="-4.453033993"/>
    <n v="-4.8015989140000004"/>
    <n v="-0.91388257900000003"/>
    <n v="-0.91388257900000003"/>
    <n v="0"/>
    <n v="-0.40150617199999999"/>
    <n v="-3.7792397470000001"/>
    <n v="-4.1807459189999996"/>
    <n v="-0.570283239"/>
  </r>
  <r>
    <s v="Jon Leuer"/>
    <s v="leuerjo01"/>
    <x v="3"/>
    <s v="PO"/>
    <x v="8"/>
    <n v="44"/>
    <n v="23"/>
    <n v="4.9740523290000001"/>
    <n v="14.059784909999999"/>
    <n v="19.03383724"/>
    <n v="1.140324567"/>
    <n v="4.509178597"/>
    <n v="5.6495031640000004"/>
    <n v="4.5505043169999997"/>
    <n v="12.87967059"/>
    <n v="17.430174900000001"/>
    <n v="0.24616028200000001"/>
    <n v="0"/>
    <n v="0.24616028200000001"/>
    <n v="2.0198205709999999"/>
    <n v="10.3848682"/>
    <n v="12.40468877"/>
    <n v="0.73250376800000006"/>
  </r>
  <r>
    <s v="Jon Leuer"/>
    <s v="leuerjo01"/>
    <x v="3"/>
    <s v="RS"/>
    <x v="8"/>
    <n v="1247"/>
    <n v="642"/>
    <n v="-0.27005325800000002"/>
    <n v="0.22309057099999999"/>
    <n v="-4.6962685999999997E-2"/>
    <n v="-0.233775276"/>
    <n v="-1.6757996260000001"/>
    <n v="-1.9095749019999999"/>
    <n v="-0.27392383999999997"/>
    <n v="-0.184350444"/>
    <n v="-0.458274283"/>
    <n v="0.75091335299999995"/>
    <n v="0.75091335299999995"/>
    <n v="0"/>
    <n v="-0.21688204"/>
    <n v="-0.38666895499999998"/>
    <n v="-0.60355099499999998"/>
    <n v="3.3510578999999999E-2"/>
  </r>
  <r>
    <s v="Jon Leuer"/>
    <s v="leuerjo01"/>
    <x v="4"/>
    <s v="PO"/>
    <x v="8"/>
    <n v="19"/>
    <n v="9"/>
    <n v="-4.0706426990000004"/>
    <n v="2.5862694039999998"/>
    <n v="-1.4843732949999999"/>
    <n v="-21.63884582"/>
    <n v="10.74066814"/>
    <n v="-10.89817768"/>
    <n v="-8.0122392569999992"/>
    <n v="4.4052336820000004"/>
    <n v="-3.607005574"/>
    <n v="-4.0553580000000002E-3"/>
    <n v="0"/>
    <n v="-4.0553580000000002E-3"/>
    <n v="-4.5845857199999998"/>
    <n v="0.68662429199999997"/>
    <n v="-3.8979614279999999"/>
    <n v="-7.7240251999999995E-2"/>
  </r>
  <r>
    <s v="Jon Leuer"/>
    <s v="leuerjo01"/>
    <x v="4"/>
    <s v="RS"/>
    <x v="8"/>
    <n v="1638"/>
    <n v="824"/>
    <n v="-3.065750086"/>
    <n v="-0.67147790600000001"/>
    <n v="-3.7372279920000002"/>
    <n v="-3.8230270210000001"/>
    <n v="2.8434973800000001"/>
    <n v="-0.97952964200000003"/>
    <n v="-3.4179819"/>
    <n v="-3.7671693999999999E-2"/>
    <n v="-3.4556535940000002"/>
    <n v="-0.297200089"/>
    <n v="-0.297200089"/>
    <n v="0"/>
    <n v="-3.3679728070000001"/>
    <n v="-0.55327894"/>
    <n v="-3.921251748"/>
    <n v="0.174531241"/>
  </r>
  <r>
    <s v="Jon Leuer"/>
    <s v="leuerjo01"/>
    <x v="5"/>
    <s v="RS"/>
    <x v="6"/>
    <n v="2663"/>
    <n v="1255"/>
    <n v="-1.2590470090000001"/>
    <n v="0.28159325400000002"/>
    <n v="-0.97745375599999995"/>
    <n v="0.77389022500000004"/>
    <n v="0.31767545699999999"/>
    <n v="1.0915656819999999"/>
    <n v="-0.86056140599999997"/>
    <n v="0.33673380400000003"/>
    <n v="-0.523827602"/>
    <n v="1.4412183430000001"/>
    <n v="1.4412183430000001"/>
    <n v="0"/>
    <n v="-1.4527726599999999"/>
    <n v="-0.42342032400000001"/>
    <n v="-1.8761929850000001"/>
    <n v="1.082913612"/>
  </r>
  <r>
    <s v="Jon Leuer"/>
    <s v="leuerjo01"/>
    <x v="0"/>
    <s v="RS"/>
    <x v="27"/>
    <n v="3914"/>
    <n v="1944"/>
    <n v="-1.067473616"/>
    <n v="-0.22313940800000001"/>
    <n v="-1.290613024"/>
    <n v="-2.3053248210000001"/>
    <n v="3.0975958440000002"/>
    <n v="0.79227102299999996"/>
    <n v="-1.3496058049999999"/>
    <n v="0.45424445600000002"/>
    <n v="-0.89536134899999997"/>
    <n v="1.8387135809999999"/>
    <n v="1.8387135809999999"/>
    <n v="0"/>
    <n v="-1.2031432630000001"/>
    <n v="0.64438529200000005"/>
    <n v="-0.55875797100000002"/>
    <n v="-4.1084193999999997E-2"/>
  </r>
  <r>
    <s v="Jon Leuer"/>
    <s v="leuerjo01"/>
    <x v="1"/>
    <s v="RS"/>
    <x v="27"/>
    <n v="296"/>
    <n v="136"/>
    <n v="-5.3983649309999997"/>
    <n v="-4.778077573"/>
    <n v="-10.1764425"/>
    <n v="-3.2894181659999999"/>
    <n v="8.3110206160000004"/>
    <n v="5.0216024499999996"/>
    <n v="-5.281500565"/>
    <n v="-2.351858456"/>
    <n v="-7.6333590210000004"/>
    <n v="-0.33935272"/>
    <n v="-0.33935272"/>
    <n v="0"/>
    <n v="-4.872974063"/>
    <n v="-2.1938355380000001"/>
    <n v="-7.0668096"/>
    <n v="0.14933542499999999"/>
  </r>
  <r>
    <s v="Jon Leuer"/>
    <s v="leuerjo01"/>
    <x v="2"/>
    <s v="PO"/>
    <x v="27"/>
    <n v="11"/>
    <n v="5"/>
    <n v="-1.997133979"/>
    <n v="-13.38121362"/>
    <n v="-15.3783476"/>
    <n v="28.855605990000001"/>
    <n v="-19.05480141"/>
    <n v="9.8008045740000007"/>
    <n v="4.4073447860000003"/>
    <n v="-15.205747880000001"/>
    <n v="-10.7984031"/>
    <n v="-2.1351702E-2"/>
    <n v="0"/>
    <n v="-2.1351702E-2"/>
    <n v="0.93450029099999998"/>
    <n v="-12.45387871"/>
    <n v="-11.519378420000001"/>
    <n v="0.82797047999999995"/>
  </r>
  <r>
    <s v="Jon Leuer"/>
    <s v="leuerjo01"/>
    <x v="2"/>
    <s v="RS"/>
    <x v="27"/>
    <n v="841"/>
    <n v="402"/>
    <n v="-3.679570499"/>
    <n v="-1.5690487040000001"/>
    <n v="-5.2486192020000004"/>
    <n v="-7.0669089510000003"/>
    <n v="-0.44209922899999998"/>
    <n v="-7.5090081800000004"/>
    <n v="-4.5913850439999999"/>
    <n v="-1.45518649"/>
    <n v="-6.0465715329999998"/>
    <n v="-0.6741393"/>
    <n v="-0.6741393"/>
    <n v="0"/>
    <n v="-3.7028125350000001"/>
    <n v="-0.71501804300000005"/>
    <n v="-4.4178305780000002"/>
    <n v="-0.299779817"/>
  </r>
  <r>
    <s v="Caris LeVert"/>
    <s v="leverca01"/>
    <x v="0"/>
    <s v="RS"/>
    <x v="5"/>
    <n v="2694"/>
    <n v="1237"/>
    <n v="-0.65504125000000002"/>
    <n v="-1.198593966"/>
    <n v="-1.8536352149999999"/>
    <n v="0.63065419099999998"/>
    <n v="0.83432868000000004"/>
    <n v="1.4649828709999999"/>
    <n v="-0.37753011400000003"/>
    <n v="-0.81965186300000004"/>
    <n v="-1.1971819770000001"/>
    <n v="0.98953744899999996"/>
    <n v="0.98953744899999996"/>
    <n v="0"/>
    <n v="-1.0438632480000001"/>
    <n v="-1.583506316"/>
    <n v="-2.6273695629999998"/>
    <n v="0.95356991700000004"/>
  </r>
  <r>
    <s v="Caris LeVert"/>
    <s v="leverca01"/>
    <x v="1"/>
    <s v="RS"/>
    <x v="5"/>
    <n v="3971"/>
    <n v="1864"/>
    <n v="-0.41224084"/>
    <n v="0.25230766700000001"/>
    <n v="-0.15993317300000001"/>
    <n v="-3.399453872"/>
    <n v="-0.60829827700000005"/>
    <n v="-4.0077521489999999"/>
    <n v="-1.027778165"/>
    <n v="0.116541095"/>
    <n v="-0.91123706999999998"/>
    <n v="1.7648747920000001"/>
    <n v="1.7648747920000001"/>
    <n v="0"/>
    <n v="-1.138119753"/>
    <n v="-6.4714447999999994E-2"/>
    <n v="-1.2028342000000001"/>
    <n v="0.91826755400000004"/>
  </r>
  <r>
    <s v="Caris LeVert"/>
    <s v="leverca01"/>
    <x v="2"/>
    <s v="PO"/>
    <x v="5"/>
    <n v="318"/>
    <n v="144"/>
    <n v="5.829179646"/>
    <n v="-0.66143717899999999"/>
    <n v="5.1677424670000001"/>
    <n v="1.1995534299999999"/>
    <n v="5.6144993120000004"/>
    <n v="6.8140527420000003"/>
    <n v="5.2054081229999998"/>
    <n v="0.70334276799999995"/>
    <n v="5.9087508910000004"/>
    <n v="0.66248265299999998"/>
    <n v="0"/>
    <n v="0.66248265299999998"/>
    <n v="3.1886129520000002"/>
    <n v="-1.713664007"/>
    <n v="1.4749489440000001"/>
    <n v="0.96748467699999996"/>
  </r>
  <r>
    <s v="Caris LeVert"/>
    <s v="leverca01"/>
    <x v="2"/>
    <s v="RS"/>
    <x v="5"/>
    <n v="2259"/>
    <n v="1063"/>
    <n v="0.33525293099999998"/>
    <n v="1.7193094069999999"/>
    <n v="2.0545623380000002"/>
    <n v="0.39742112800000001"/>
    <n v="0.71805501199999999"/>
    <n v="1.1154761399999999"/>
    <n v="0.38777842499999998"/>
    <n v="1.6091492279999999"/>
    <n v="1.9969276540000001"/>
    <n v="2.5752659480000002"/>
    <n v="2.5752659480000002"/>
    <n v="0"/>
    <n v="7.5562366000000006E-2"/>
    <n v="1.1789265419999999"/>
    <n v="1.254488907"/>
    <n v="3.1861530999999998E-2"/>
  </r>
  <r>
    <s v="Rashard Lewis"/>
    <s v="lewisra02"/>
    <x v="3"/>
    <s v="PO"/>
    <x v="9"/>
    <n v="596"/>
    <n v="319"/>
    <n v="-0.178168629"/>
    <n v="4.6549993949999999"/>
    <n v="4.476830767"/>
    <n v="4.0393928710000004"/>
    <n v="4.4875567710000004"/>
    <n v="8.5269496419999999"/>
    <n v="0.60028377099999997"/>
    <n v="4.906242904"/>
    <n v="5.5065266749999999"/>
    <n v="1.3792669500000001"/>
    <n v="0"/>
    <n v="1.3792669500000001"/>
    <n v="2.7895962970000001"/>
    <n v="2.353237123"/>
    <n v="5.1428334199999997"/>
    <n v="-0.44567000400000001"/>
  </r>
  <r>
    <s v="Rashard Lewis"/>
    <s v="lewisra02"/>
    <x v="3"/>
    <s v="RS"/>
    <x v="9"/>
    <n v="1873"/>
    <n v="971"/>
    <n v="-0.317786244"/>
    <n v="1.597038368"/>
    <n v="1.2792521240000001"/>
    <n v="-1.2360535619999999"/>
    <n v="-0.85311826899999998"/>
    <n v="-2.0891718309999998"/>
    <n v="-0.55320002000000001"/>
    <n v="1.160919094"/>
    <n v="0.60771907400000003"/>
    <n v="1.659147519"/>
    <n v="1.659147519"/>
    <n v="0"/>
    <n v="0.15551796200000001"/>
    <n v="1.109632623"/>
    <n v="1.265150585"/>
    <n v="-0.246824353"/>
  </r>
  <r>
    <s v="DeAndre Liggins"/>
    <s v="liggide01"/>
    <x v="3"/>
    <s v="RS"/>
    <x v="9"/>
    <n v="3"/>
    <n v="1"/>
    <n v="41.72484111"/>
    <n v="-18.228384779999999"/>
    <n v="23.496456330000001"/>
    <n v="85.406822460000001"/>
    <n v="-62.108581729999997"/>
    <n v="23.29824073"/>
    <n v="53.228863799999999"/>
    <n v="-28.548543080000002"/>
    <n v="24.680320720000001"/>
    <n v="1.4008191999999999E-2"/>
    <n v="1.4008191999999999E-2"/>
    <n v="0"/>
    <n v="42.890280679999996"/>
    <n v="-22.273383450000001"/>
    <n v="20.616897229999999"/>
    <n v="9.0756363000000007E-2"/>
  </r>
  <r>
    <s v="DeAndre Liggins"/>
    <s v="liggide01"/>
    <x v="0"/>
    <s v="RS"/>
    <x v="10"/>
    <n v="1539"/>
    <n v="752"/>
    <n v="-3.7815055499999999"/>
    <n v="1.38367039"/>
    <n v="-2.3978351600000001"/>
    <n v="-3.2836111749999999"/>
    <n v="2.7309476720000001"/>
    <n v="-0.552663503"/>
    <n v="-3.9295794009999998"/>
    <n v="1.767013672"/>
    <n v="-2.1625657290000002"/>
    <n v="0.22551729600000001"/>
    <n v="0.22551729600000001"/>
    <n v="0"/>
    <n v="-3.3431973030000002"/>
    <n v="1.809015866"/>
    <n v="-1.5341814380000001"/>
    <n v="5.9257429E-2"/>
  </r>
  <r>
    <s v="DeAndre Liggins"/>
    <s v="liggide01"/>
    <x v="0"/>
    <s v="RS"/>
    <x v="4"/>
    <n v="44"/>
    <n v="25"/>
    <n v="6.3593787219999998"/>
    <n v="6.68576748"/>
    <n v="13.0451462"/>
    <n v="9.5513050679999996"/>
    <n v="0.88013716600000003"/>
    <n v="10.43144223"/>
    <n v="7.4718073010000001"/>
    <n v="5.879406522"/>
    <n v="13.35121382"/>
    <n v="0.204103381"/>
    <n v="0.204103381"/>
    <n v="0"/>
    <n v="5.8901222840000003"/>
    <n v="5.8428237129999996"/>
    <n v="11.732946"/>
    <n v="-0.60544089999999995"/>
  </r>
  <r>
    <s v="DeAndre Liggins"/>
    <s v="liggide01"/>
    <x v="1"/>
    <s v="PO"/>
    <x v="17"/>
    <n v="35"/>
    <n v="14"/>
    <n v="-13.70814684"/>
    <n v="-12.412599070000001"/>
    <n v="-26.120745920000001"/>
    <n v="-34.544757369999999"/>
    <n v="-6.4716578360000003"/>
    <n v="-41.016415199999997"/>
    <n v="-18.9539306"/>
    <n v="-12.01257683"/>
    <n v="-30.966507419999999"/>
    <n v="-0.214266612"/>
    <n v="0"/>
    <n v="-0.214266612"/>
    <n v="-13.556712190000001"/>
    <n v="-13.222562249999999"/>
    <n v="-26.779274430000001"/>
    <n v="3.0037675849999999"/>
  </r>
  <r>
    <s v="DeAndre Liggins"/>
    <s v="liggide01"/>
    <x v="1"/>
    <s v="RS"/>
    <x v="17"/>
    <n v="526"/>
    <n v="244"/>
    <n v="-1.7008388640000001"/>
    <n v="-2.5176474529999999"/>
    <n v="-4.218486317"/>
    <n v="-5.2800705990000001"/>
    <n v="-4.3884610220000004"/>
    <n v="-9.6685316209999996"/>
    <n v="-2.5204251439999998"/>
    <n v="-3.065053308"/>
    <n v="-5.5854784520000003"/>
    <n v="-0.350828959"/>
    <n v="-0.350828959"/>
    <n v="0"/>
    <n v="-2.601584597"/>
    <n v="-2.8762134170000002"/>
    <n v="-5.4777980140000002"/>
    <n v="-0.605980713"/>
  </r>
  <r>
    <s v="DeAndre Liggins"/>
    <s v="liggide01"/>
    <x v="1"/>
    <s v="RS"/>
    <x v="11"/>
    <n v="960"/>
    <n v="480"/>
    <n v="-3.6463888779999998"/>
    <n v="-0.48749653799999998"/>
    <n v="-4.1338854170000001"/>
    <n v="-4.9426479749999999"/>
    <n v="-0.65925301199999997"/>
    <n v="-5.6019009869999996"/>
    <n v="-4.1810038299999999"/>
    <n v="-0.54003920800000005"/>
    <n v="-4.7210430380000004"/>
    <n v="-0.48038900600000001"/>
    <n v="-0.48038900600000001"/>
    <n v="0"/>
    <n v="-3.807665563"/>
    <n v="-1.3960933999999999E-2"/>
    <n v="-3.821626497"/>
    <n v="-0.475030493"/>
  </r>
  <r>
    <s v="Damian Lillard"/>
    <s v="lillada01"/>
    <x v="3"/>
    <s v="PO"/>
    <x v="15"/>
    <n v="918"/>
    <n v="466"/>
    <n v="5.7452088110000004"/>
    <n v="-2.3516814240000001"/>
    <n v="3.3935273869999998"/>
    <n v="14.97122937"/>
    <n v="4.4381463649999997"/>
    <n v="19.409375730000001"/>
    <n v="8.0037583790000006"/>
    <n v="-1.10479365"/>
    <n v="6.8989647300000003"/>
    <n v="2.3389902330000001"/>
    <n v="0"/>
    <n v="2.3389902330000001"/>
    <n v="6.9049473700000004"/>
    <n v="-4.3256372000000001E-2"/>
    <n v="6.8616909980000003"/>
    <n v="-1.0600293730000001"/>
  </r>
  <r>
    <s v="Damian Lillard"/>
    <s v="lillada01"/>
    <x v="3"/>
    <s v="RS"/>
    <x v="15"/>
    <n v="5945"/>
    <n v="2937"/>
    <n v="3.3813683229999998"/>
    <n v="-1.477978112"/>
    <n v="1.9033902119999999"/>
    <n v="3.779353891"/>
    <n v="-0.98394382400000002"/>
    <n v="2.7954100679999998"/>
    <n v="3.5960883940000001"/>
    <n v="-1.4739851719999999"/>
    <n v="2.1221032219999998"/>
    <n v="7.3508276410000004"/>
    <n v="7.3508276410000004"/>
    <n v="0"/>
    <n v="4.267458145"/>
    <n v="-0.77640961100000006"/>
    <n v="3.4910485339999999"/>
    <n v="0.65937059799999997"/>
  </r>
  <r>
    <s v="Damian Lillard"/>
    <s v="lillada01"/>
    <x v="4"/>
    <s v="PO"/>
    <x v="15"/>
    <n v="391"/>
    <n v="201"/>
    <n v="0.436586103"/>
    <n v="-3.3757516160000001"/>
    <n v="-2.9391655129999998"/>
    <n v="-6.4206904999999995E-2"/>
    <n v="1.555066997"/>
    <n v="1.4908600910000001"/>
    <n v="0.34012146199999999"/>
    <n v="-2.4768818229999998"/>
    <n v="-2.1367603609999999"/>
    <n v="6.6057273999999999E-2"/>
    <n v="0"/>
    <n v="6.6057273999999999E-2"/>
    <n v="1.9290015780000001"/>
    <n v="-3.314493551"/>
    <n v="-1.3854919729999999"/>
    <n v="1.7811624619999999"/>
  </r>
  <r>
    <s v="Damian Lillard"/>
    <s v="lillada01"/>
    <x v="4"/>
    <s v="RS"/>
    <x v="15"/>
    <n v="5821"/>
    <n v="2925"/>
    <n v="3.9014352620000001"/>
    <n v="-1.1282781589999999"/>
    <n v="2.773157103"/>
    <n v="3.2928709669999998"/>
    <n v="-1.4700685710000001"/>
    <n v="1.8228023950000001"/>
    <n v="3.9530859629999999"/>
    <n v="-1.3009711289999999"/>
    <n v="2.6521148339999998"/>
    <n v="8.0745308970000007"/>
    <n v="8.0745308970000007"/>
    <n v="0"/>
    <n v="4.431356493"/>
    <n v="-0.21412777"/>
    <n v="4.2172287219999998"/>
    <n v="0.151849607"/>
  </r>
  <r>
    <s v="Damian Lillard"/>
    <s v="lillada01"/>
    <x v="5"/>
    <s v="PO"/>
    <x v="15"/>
    <n v="904"/>
    <n v="437"/>
    <n v="4.6090455539999997"/>
    <n v="-1.9147111000000001"/>
    <n v="2.6943344530000002"/>
    <n v="1.395991714"/>
    <n v="-5.4776401200000002"/>
    <n v="-4.0816484060000002"/>
    <n v="4.1680109160000001"/>
    <n v="-2.7821653190000002"/>
    <n v="1.3858455970000001"/>
    <n v="0.96956276900000005"/>
    <n v="0"/>
    <n v="0.96956276900000005"/>
    <n v="5.3793470570000004"/>
    <n v="-1.8396671959999999"/>
    <n v="3.5396798610000002"/>
    <n v="1.8527209309999999"/>
  </r>
  <r>
    <s v="Damian Lillard"/>
    <s v="lillada01"/>
    <x v="5"/>
    <s v="RS"/>
    <x v="15"/>
    <n v="5494"/>
    <n v="2676"/>
    <n v="5.1685357190000003"/>
    <n v="-1.821158727"/>
    <n v="3.347376991"/>
    <n v="3.0461876289999998"/>
    <n v="-2.4488518190000002"/>
    <n v="0.59733581000000002"/>
    <n v="4.9912370360000002"/>
    <n v="-2.0506221459999998"/>
    <n v="2.94061489"/>
    <n v="7.8698939780000003"/>
    <n v="7.8698939780000003"/>
    <n v="0"/>
    <n v="5.4339927650000002"/>
    <n v="-1.7579970140000001"/>
    <n v="3.6759957519999999"/>
    <n v="1.2642238690000001"/>
  </r>
  <r>
    <s v="Damian Lillard"/>
    <s v="lillada01"/>
    <x v="0"/>
    <s v="PO"/>
    <x v="15"/>
    <n v="332"/>
    <n v="151"/>
    <n v="2.0378917460000001"/>
    <n v="-6.7130108899999996"/>
    <n v="-4.675119145"/>
    <n v="-14.770958540000001"/>
    <n v="-13.42275106"/>
    <n v="-28.193709599999998"/>
    <n v="-1.181525387"/>
    <n v="-8.5559325410000007"/>
    <n v="-9.7374579269999995"/>
    <n v="-0.57401264399999996"/>
    <n v="0"/>
    <n v="-0.57401264399999996"/>
    <n v="2.286896182"/>
    <n v="-6.4385566970000001"/>
    <n v="-4.1516605139999996"/>
    <n v="3.273446748"/>
  </r>
  <r>
    <s v="Damian Lillard"/>
    <s v="lillada01"/>
    <x v="0"/>
    <s v="RS"/>
    <x v="15"/>
    <n v="5512"/>
    <n v="2694"/>
    <n v="6.3272982889999998"/>
    <n v="-2.103865608"/>
    <n v="4.2234326810000002"/>
    <n v="3.9339711550000001"/>
    <n v="-1.1044610960000001"/>
    <n v="2.829510059"/>
    <n v="6.1721781189999998"/>
    <n v="-2.0055156200000002"/>
    <n v="4.1666625000000002"/>
    <n v="9.5403763109999993"/>
    <n v="9.5403763109999993"/>
    <n v="0"/>
    <n v="6.1224174170000003"/>
    <n v="-1.1829201810000001"/>
    <n v="4.9394972360000002"/>
    <n v="0.346377186"/>
  </r>
  <r>
    <s v="Damian Lillard"/>
    <s v="lillada01"/>
    <x v="1"/>
    <s v="PO"/>
    <x v="15"/>
    <n v="337"/>
    <n v="162"/>
    <n v="-3.8023960250000002"/>
    <n v="-4.0473450709999996"/>
    <n v="-7.8497410959999998"/>
    <n v="7.6480812580000004"/>
    <n v="-14.647430030000001"/>
    <n v="-6.9993487679999999"/>
    <n v="-1.6355973189999999"/>
    <n v="-6.4123552019999996"/>
    <n v="-8.0479525209999991"/>
    <n v="-0.45143228499999999"/>
    <n v="0"/>
    <n v="-0.45143228499999999"/>
    <n v="-0.89516089499999996"/>
    <n v="-6.2473693280000004"/>
    <n v="-7.1425302239999997"/>
    <n v="-4.0711651000000001E-2"/>
  </r>
  <r>
    <s v="Damian Lillard"/>
    <s v="lillada01"/>
    <x v="1"/>
    <s v="RS"/>
    <x v="15"/>
    <n v="5485"/>
    <n v="2670"/>
    <n v="6.9512408179999996"/>
    <n v="-0.42234430000000001"/>
    <n v="6.5288965179999998"/>
    <n v="3.557966918"/>
    <n v="3.0946916550000001"/>
    <n v="6.6526585730000001"/>
    <n v="6.633250275"/>
    <n v="0.25876925299999998"/>
    <n v="6.8920195279999996"/>
    <n v="13.259034700000001"/>
    <n v="13.259034700000001"/>
    <n v="0"/>
    <n v="5.991840388"/>
    <n v="0.65133290600000004"/>
    <n v="6.6431732940000003"/>
    <n v="0.93910592599999998"/>
  </r>
  <r>
    <s v="Damian Lillard"/>
    <s v="lillada01"/>
    <x v="2"/>
    <s v="PO"/>
    <x v="15"/>
    <n v="1334"/>
    <n v="650"/>
    <n v="4.2844009359999999"/>
    <n v="-1.833316513"/>
    <n v="2.4510844230000002"/>
    <n v="4.5105305690000002"/>
    <n v="-4.3208124000000003"/>
    <n v="0.18971816899999999"/>
    <n v="4.5097732879999999"/>
    <n v="-2.4712159050000002"/>
    <n v="2.038557382"/>
    <n v="1.6669203859999999"/>
    <n v="0"/>
    <n v="1.6669203859999999"/>
    <n v="4.9755639169999997"/>
    <n v="-1.8239618929999999"/>
    <n v="3.1516020249999999"/>
    <n v="1.7657863549999999"/>
  </r>
  <r>
    <s v="Damian Lillard"/>
    <s v="lillada01"/>
    <x v="2"/>
    <s v="RS"/>
    <x v="15"/>
    <n v="5982"/>
    <n v="2838"/>
    <n v="6.956588225"/>
    <n v="-1.1351273479999999"/>
    <n v="5.8214608769999998"/>
    <n v="4.5537499019999998"/>
    <n v="2.8409602440000001"/>
    <n v="7.3947101460000004"/>
    <n v="6.7785161440000001"/>
    <n v="-0.38194541100000001"/>
    <n v="6.3965707329999999"/>
    <n v="13.34053237"/>
    <n v="13.34053237"/>
    <n v="0"/>
    <n v="6.9376455830000001"/>
    <n v="-0.156818392"/>
    <n v="6.7808271910000002"/>
    <n v="0.74472109600000003"/>
  </r>
  <r>
    <s v="Jeremy Lin"/>
    <s v="linje01"/>
    <x v="3"/>
    <s v="PO"/>
    <x v="26"/>
    <n v="352"/>
    <n v="177"/>
    <n v="2.0430614579999999"/>
    <n v="-2.9607108539999998"/>
    <n v="-0.91764939599999995"/>
    <n v="-8.1153749790000003"/>
    <n v="7.2991643740000001"/>
    <n v="-0.81621060499999998"/>
    <n v="-2.5816378000000001E-2"/>
    <n v="-0.991665201"/>
    <n v="-1.0174815779999999"/>
    <n v="0.161489786"/>
    <n v="0"/>
    <n v="0.161489786"/>
    <n v="-3.868146962"/>
    <n v="-0.33872848300000002"/>
    <n v="-4.2068754459999997"/>
    <n v="7.3344414999999996E-2"/>
  </r>
  <r>
    <s v="Jeremy Lin"/>
    <s v="linje01"/>
    <x v="3"/>
    <s v="RS"/>
    <x v="26"/>
    <n v="4263"/>
    <n v="2054"/>
    <n v="0.49899342400000002"/>
    <n v="1.6404871940000001"/>
    <n v="2.1394806179999999"/>
    <n v="-3.8928372599999999"/>
    <n v="1.7541432640000001"/>
    <n v="-2.1386939960000002"/>
    <n v="-0.45129304999999997"/>
    <n v="1.752184661"/>
    <n v="1.3008916109999999"/>
    <n v="4.3082203430000003"/>
    <n v="4.3082203430000003"/>
    <n v="0"/>
    <n v="-1.0241289000000001E-2"/>
    <n v="1.687705494"/>
    <n v="1.6774642049999999"/>
    <n v="1.425352698"/>
  </r>
  <r>
    <s v="Jeremy Lin"/>
    <s v="linje01"/>
    <x v="4"/>
    <s v="RS"/>
    <x v="29"/>
    <n v="3862"/>
    <n v="1907"/>
    <n v="0.96461388599999998"/>
    <n v="0.60515018899999995"/>
    <n v="1.5697640749999999"/>
    <n v="0.23508822300000001"/>
    <n v="-0.67710666200000003"/>
    <n v="-0.44201843899999999"/>
    <n v="0.91134351800000002"/>
    <n v="0.44245611800000001"/>
    <n v="1.353799636"/>
    <n v="4.0123504089999997"/>
    <n v="4.0123504089999997"/>
    <n v="0"/>
    <n v="0.52572803499999998"/>
    <n v="0.388136747"/>
    <n v="0.91386478199999999"/>
    <n v="0.46959743700000001"/>
  </r>
  <r>
    <s v="Jeremy Lin"/>
    <s v="linje01"/>
    <x v="5"/>
    <s v="PO"/>
    <x v="12"/>
    <n v="366"/>
    <n v="189"/>
    <n v="0.12922605200000001"/>
    <n v="1.4349642069999999"/>
    <n v="1.5641902590000001"/>
    <n v="1.4799436189999999"/>
    <n v="15.57114915"/>
    <n v="17.05109277"/>
    <n v="0.43724006500000001"/>
    <n v="4.496133865"/>
    <n v="4.9333739310000002"/>
    <n v="0.76662087800000001"/>
    <n v="0"/>
    <n v="0.76662087800000001"/>
    <n v="-1.109865638"/>
    <n v="2.3564589640000002"/>
    <n v="1.2465933259999999"/>
    <n v="0.31058697800000001"/>
  </r>
  <r>
    <s v="Jeremy Lin"/>
    <s v="linje01"/>
    <x v="5"/>
    <s v="RS"/>
    <x v="12"/>
    <n v="4170"/>
    <n v="2048"/>
    <n v="-0.59134642199999998"/>
    <n v="2.0913020229999999"/>
    <n v="1.4999556009999999"/>
    <n v="-3.4246129160000001"/>
    <n v="2.2633788319999999"/>
    <n v="-1.1612340830000001"/>
    <n v="-1.2385501860000001"/>
    <n v="2.235319375"/>
    <n v="0.99676918999999997"/>
    <n v="3.9277303350000001"/>
    <n v="3.9277303350000001"/>
    <n v="0"/>
    <n v="-0.92970061400000004"/>
    <n v="1.6208248380000001"/>
    <n v="0.69112422399999995"/>
    <n v="0.31871764299999999"/>
  </r>
  <r>
    <s v="Jeremy Lin"/>
    <s v="linje01"/>
    <x v="0"/>
    <s v="RS"/>
    <x v="5"/>
    <n v="1951"/>
    <n v="883"/>
    <n v="2.7009465530000001"/>
    <n v="2.3318906359999998"/>
    <n v="5.0328371890000003"/>
    <n v="-1.264462752"/>
    <n v="0.36540507999999999"/>
    <n v="-0.89905767199999997"/>
    <n v="2.1302753349999999"/>
    <n v="2.0962982129999999"/>
    <n v="4.2265735470000001"/>
    <n v="3.1993538369999999"/>
    <n v="3.1993538369999999"/>
    <n v="0"/>
    <n v="1.60647831"/>
    <n v="1.4469171169999999"/>
    <n v="3.0533954269999999"/>
    <n v="1.7590034539999999"/>
  </r>
  <r>
    <s v="Jeremy Lin"/>
    <s v="linje01"/>
    <x v="1"/>
    <s v="RS"/>
    <x v="5"/>
    <n v="63"/>
    <n v="25"/>
    <n v="2.6716675809999999"/>
    <n v="-11.739757559999999"/>
    <n v="-9.0680899799999999"/>
    <n v="3.3136719000000002E-2"/>
    <n v="-7.6521038209999999"/>
    <n v="-7.618967102"/>
    <n v="2.3359439609999999"/>
    <n v="-11.580075799999999"/>
    <n v="-9.2441318429999999"/>
    <n v="-8.5254751000000004E-2"/>
    <n v="-8.5254751000000004E-2"/>
    <n v="0"/>
    <n v="2.151577547"/>
    <n v="-11.177917259999999"/>
    <n v="-9.0263397080000001"/>
    <n v="2.9005901000000001"/>
  </r>
  <r>
    <s v="Jeremy Lin"/>
    <s v="linje01"/>
    <x v="2"/>
    <s v="PO"/>
    <x v="1"/>
    <n v="65"/>
    <n v="27"/>
    <n v="-10.18182915"/>
    <n v="-4.0295781880000003"/>
    <n v="-14.21140733"/>
    <n v="-28.153140929999999"/>
    <n v="0.36619795799999999"/>
    <n v="-27.786942969999998"/>
    <n v="-14.6555593"/>
    <n v="-3.4694554449999999"/>
    <n v="-18.125014749999998"/>
    <n v="-0.22509568999999999"/>
    <n v="0"/>
    <n v="-0.22509568999999999"/>
    <n v="-9.5489703329999998"/>
    <n v="-7.8181137200000004"/>
    <n v="-17.367084049999999"/>
    <n v="3.0296397480000001"/>
  </r>
  <r>
    <s v="Jeremy Lin"/>
    <s v="linje01"/>
    <x v="2"/>
    <s v="RS"/>
    <x v="1"/>
    <n v="957"/>
    <n v="433"/>
    <n v="-4.0145375840000002"/>
    <n v="1.9931043999999998E-2"/>
    <n v="-3.9946065399999999"/>
    <n v="-9.448559092"/>
    <n v="0.48405942800000001"/>
    <n v="-8.9644996639999999"/>
    <n v="-5.4507438730000004"/>
    <n v="6.6285241999999994E-2"/>
    <n v="-5.3844586310000002"/>
    <n v="-0.58530563400000002"/>
    <n v="-0.58530563400000002"/>
    <n v="0"/>
    <n v="-4.6007015620000002"/>
    <n v="0.33977736400000003"/>
    <n v="-4.2609241979999997"/>
    <n v="0.57961359199999996"/>
  </r>
  <r>
    <s v="Jeremy Lin"/>
    <s v="linje01"/>
    <x v="2"/>
    <s v="RS"/>
    <x v="7"/>
    <n v="2214"/>
    <n v="1003"/>
    <n v="0.91574366200000001"/>
    <n v="1.120766258"/>
    <n v="2.0365099199999999"/>
    <n v="-4.0096825880000004"/>
    <n v="2.276148697"/>
    <n v="-1.733533891"/>
    <n v="-1.614573E-3"/>
    <n v="1.487028834"/>
    <n v="1.4854142610000001"/>
    <n v="2.1921915300000001"/>
    <n v="2.1921915300000001"/>
    <n v="0"/>
    <n v="0.24308856600000001"/>
    <n v="0.157691687"/>
    <n v="0.40078025299999998"/>
    <n v="1.1661485220000001"/>
  </r>
  <r>
    <s v="Shaun Livingston"/>
    <s v="livinsh01"/>
    <x v="3"/>
    <s v="PO"/>
    <x v="5"/>
    <n v="604"/>
    <n v="325"/>
    <n v="-1.080982763"/>
    <n v="-1.7156916689999999"/>
    <n v="-2.7966744320000001"/>
    <n v="-3.0409350599999998"/>
    <n v="-14.55515668"/>
    <n v="-17.596091739999999"/>
    <n v="-1.574499455"/>
    <n v="-4.5232669970000003"/>
    <n v="-6.0977664520000001"/>
    <n v="-0.56914493399999999"/>
    <n v="0"/>
    <n v="-0.56914493399999999"/>
    <n v="-1.968296737"/>
    <n v="-3.6221484660000001"/>
    <n v="-5.5904452029999998"/>
    <n v="-0.54682218599999999"/>
  </r>
  <r>
    <s v="Shaun Livingston"/>
    <s v="livinsh01"/>
    <x v="3"/>
    <s v="RS"/>
    <x v="5"/>
    <n v="3778"/>
    <n v="1974"/>
    <n v="9.6956802999999994E-2"/>
    <n v="0.82826892600000002"/>
    <n v="0.925225729"/>
    <n v="0.77597634400000004"/>
    <n v="0.82250231100000004"/>
    <n v="1.598478654"/>
    <n v="0.235276244"/>
    <n v="0.89387816600000003"/>
    <n v="1.1291544090000001"/>
    <n v="3.846991279"/>
    <n v="3.846991279"/>
    <n v="0"/>
    <n v="0.119978821"/>
    <n v="0.85717782499999995"/>
    <n v="0.97715664599999996"/>
    <n v="-1.4691086330000001"/>
  </r>
  <r>
    <s v="Shaun Livingston"/>
    <s v="livinsh01"/>
    <x v="4"/>
    <s v="PO"/>
    <x v="28"/>
    <n v="742"/>
    <n v="375"/>
    <n v="-1.024319"/>
    <n v="1.7645485889999999"/>
    <n v="0.74022958900000002"/>
    <n v="5.4446212860000003"/>
    <n v="-2.3979869319999998"/>
    <n v="3.046634354"/>
    <n v="0.20623993400000001"/>
    <n v="0.92008608599999997"/>
    <n v="1.126326019"/>
    <n v="0.75218600999999996"/>
    <n v="0"/>
    <n v="0.75218600999999996"/>
    <n v="-0.74567142399999997"/>
    <n v="-2.6567528E-2"/>
    <n v="-0.77223895099999995"/>
    <n v="-1.6033947550000001"/>
  </r>
  <r>
    <s v="Shaun Livingston"/>
    <s v="livinsh01"/>
    <x v="4"/>
    <s v="RS"/>
    <x v="28"/>
    <n v="3009"/>
    <n v="1468"/>
    <n v="-0.89826519800000004"/>
    <n v="-0.41430847399999998"/>
    <n v="-1.3125736720000001"/>
    <n v="-6.268461458"/>
    <n v="-1.160611872"/>
    <n v="-7.4290733299999996"/>
    <n v="-2.1248478259999999"/>
    <n v="-0.67164334400000003"/>
    <n v="-2.7964911699999999"/>
    <n v="-3.4342857999999997E-2"/>
    <n v="-3.4342857999999997E-2"/>
    <n v="0"/>
    <n v="-1.961577879"/>
    <n v="-0.481603691"/>
    <n v="-2.4431815700000001"/>
    <n v="-1.3158445919999999"/>
  </r>
  <r>
    <s v="Shaun Livingston"/>
    <s v="livinsh01"/>
    <x v="5"/>
    <s v="PO"/>
    <x v="28"/>
    <n v="1067"/>
    <n v="514"/>
    <n v="-0.24742322"/>
    <n v="-2.960127204"/>
    <n v="-3.2075504239999999"/>
    <n v="1.429241939"/>
    <n v="3.6318280920000001"/>
    <n v="5.0610700309999999"/>
    <n v="2.6621262999999999E-2"/>
    <n v="-1.8283767989999999"/>
    <n v="-1.8017555359999999"/>
    <n v="0.25575857499999999"/>
    <n v="0"/>
    <n v="0.25575857499999999"/>
    <n v="-1.464549619"/>
    <n v="-1.1539289269999999"/>
    <n v="-2.618478546"/>
    <n v="-0.26330299299999999"/>
  </r>
  <r>
    <s v="Shaun Livingston"/>
    <s v="livinsh01"/>
    <x v="5"/>
    <s v="RS"/>
    <x v="28"/>
    <n v="3132"/>
    <n v="1520"/>
    <n v="0.57912995899999997"/>
    <n v="-0.14310473100000001"/>
    <n v="0.43602522799999999"/>
    <n v="-2.7302809369999999"/>
    <n v="-0.94402838099999997"/>
    <n v="-3.6743093170000001"/>
    <n v="-0.12786272400000001"/>
    <n v="-0.36752575599999998"/>
    <n v="-0.49538848000000002"/>
    <n v="1.7224593859999999"/>
    <n v="1.7224593859999999"/>
    <n v="0"/>
    <n v="8.8660158000000003E-2"/>
    <n v="-7.6508442999999995E-2"/>
    <n v="1.2151715E-2"/>
    <n v="-1.4530101280000001"/>
  </r>
  <r>
    <s v="Shaun Livingston"/>
    <s v="livinsh01"/>
    <x v="0"/>
    <s v="PO"/>
    <x v="28"/>
    <n v="473"/>
    <n v="220"/>
    <n v="0.106238606"/>
    <n v="-3.0755451730000001"/>
    <n v="-2.9693065669999998"/>
    <n v="0.27982528499999998"/>
    <n v="-0.784115385"/>
    <n v="-0.50429010100000005"/>
    <n v="2.1316525999999999E-2"/>
    <n v="-2.8766692900000002"/>
    <n v="-2.855352764"/>
    <n v="-1.2142197E-2"/>
    <n v="0"/>
    <n v="-1.2142197E-2"/>
    <n v="5.1121209999999999E-3"/>
    <n v="-2.4165806949999999"/>
    <n v="-2.4114685740000001"/>
    <n v="-0.426559831"/>
  </r>
  <r>
    <s v="Shaun Livingston"/>
    <s v="livinsh01"/>
    <x v="0"/>
    <s v="RS"/>
    <x v="28"/>
    <n v="2724"/>
    <n v="1345"/>
    <n v="-1.72827905"/>
    <n v="-0.62874531899999997"/>
    <n v="-2.3570243689999999"/>
    <n v="-4.0599114710000004"/>
    <n v="0.82207585599999999"/>
    <n v="-3.2378356149999998"/>
    <n v="-2.3865545749999999"/>
    <n v="-0.43438836199999997"/>
    <n v="-2.8209429369999999"/>
    <n v="-4.7811641000000002E-2"/>
    <n v="-4.7811641000000002E-2"/>
    <n v="0"/>
    <n v="-1.9120070929999999"/>
    <n v="-0.36094889200000002"/>
    <n v="-2.2729559849999998"/>
    <n v="-1.754484986"/>
  </r>
  <r>
    <s v="Shaun Livingston"/>
    <s v="livinsh01"/>
    <x v="1"/>
    <s v="PO"/>
    <x v="28"/>
    <n v="750"/>
    <n v="362"/>
    <n v="-0.78362383400000002"/>
    <n v="-5.1005327620000003"/>
    <n v="-5.8841565960000004"/>
    <n v="0.30962637900000001"/>
    <n v="-0.60073004200000002"/>
    <n v="-0.29110366300000001"/>
    <n v="-0.69596570899999999"/>
    <n v="-4.5730397409999997"/>
    <n v="-5.2690054499999999"/>
    <n v="-0.477355521"/>
    <n v="0"/>
    <n v="-0.477355521"/>
    <n v="-0.48030098700000001"/>
    <n v="-3.5935485250000001"/>
    <n v="-4.0738495109999997"/>
    <n v="-0.503265501"/>
  </r>
  <r>
    <s v="Shaun Livingston"/>
    <s v="livinsh01"/>
    <x v="1"/>
    <s v="RS"/>
    <x v="28"/>
    <n v="2357"/>
    <n v="1129"/>
    <n v="-1.351739177"/>
    <n v="-0.71001089399999995"/>
    <n v="-2.06175007"/>
    <n v="-0.50352899500000003"/>
    <n v="3.1129169050000001"/>
    <n v="2.6093879100000001"/>
    <n v="-1.3155575770000001"/>
    <n v="2.4239192E-2"/>
    <n v="-1.2913183850000001"/>
    <n v="0.83417195799999999"/>
    <n v="0.83417195799999999"/>
    <n v="0"/>
    <n v="-0.84401911500000004"/>
    <n v="-0.132202288"/>
    <n v="-0.97622140300000004"/>
    <n v="-0.71446079900000004"/>
  </r>
  <r>
    <s v="Shaun Livingston"/>
    <s v="livinsh01"/>
    <x v="2"/>
    <s v="PO"/>
    <x v="28"/>
    <n v="643"/>
    <n v="322"/>
    <n v="-0.99001594299999995"/>
    <n v="-2.6413640109999998"/>
    <n v="-3.6313799539999998"/>
    <n v="-3.9084003439999999"/>
    <n v="-1.582350892"/>
    <n v="-5.4907512360000004"/>
    <n v="-1.7434449409999999"/>
    <n v="-2.6018302169999998"/>
    <n v="-4.3452751579999997"/>
    <n v="-0.26585276400000002"/>
    <n v="0"/>
    <n v="-0.26585276400000002"/>
    <n v="-2.4823110860000002"/>
    <n v="-2.412259862"/>
    <n v="-4.8945709480000001"/>
    <n v="-1.6348692389999999"/>
  </r>
  <r>
    <s v="Shaun Livingston"/>
    <s v="livinsh01"/>
    <x v="2"/>
    <s v="RS"/>
    <x v="28"/>
    <n v="2042"/>
    <n v="967"/>
    <n v="-0.82227371599999999"/>
    <n v="-0.62352313299999995"/>
    <n v="-1.4457968489999999"/>
    <n v="-1.4018065040000001"/>
    <n v="0.17257154799999999"/>
    <n v="-1.2292349549999999"/>
    <n v="-1.0184055080000001"/>
    <n v="-0.514284136"/>
    <n v="-1.532689644"/>
    <n v="0.59316737500000005"/>
    <n v="0.59316737500000005"/>
    <n v="0"/>
    <n v="-0.80391919899999997"/>
    <n v="-0.80375853900000005"/>
    <n v="-1.607677738"/>
    <n v="-1.257254012"/>
  </r>
  <r>
    <s v="Zach Lofton"/>
    <s v="loftoza01"/>
    <x v="2"/>
    <s v="RS"/>
    <x v="27"/>
    <n v="9"/>
    <n v="4"/>
    <n v="-20.660406030000001"/>
    <n v="14.19936102"/>
    <n v="-6.4610450129999997"/>
    <n v="7.3316921549999998"/>
    <n v="1.6006714909999999"/>
    <n v="8.9323636460000007"/>
    <n v="-16.066037990000002"/>
    <n v="12.480421209999999"/>
    <n v="-3.5856167750000001"/>
    <n v="-1.8404719999999999E-3"/>
    <n v="-1.8404719999999999E-3"/>
    <n v="0"/>
    <n v="-8.3819582169999993"/>
    <n v="8.1923700569999998"/>
    <n v="-0.18958816000000001"/>
    <n v="8.0765607839999998"/>
  </r>
  <r>
    <s v="Shawn Long"/>
    <s v="longsh01"/>
    <x v="0"/>
    <s v="RS"/>
    <x v="18"/>
    <n v="491"/>
    <n v="234"/>
    <n v="2.911735996"/>
    <n v="-2.3982364989999998"/>
    <n v="0.51349949699999997"/>
    <n v="7.144572922"/>
    <n v="-2.6427189090000001"/>
    <n v="4.501854013"/>
    <n v="4.0909783590000002"/>
    <n v="-2.5924504060000002"/>
    <n v="1.498527953"/>
    <n v="0.51016490699999995"/>
    <n v="0.51016490699999995"/>
    <n v="0"/>
    <n v="2.750341809"/>
    <n v="-1.137470564"/>
    <n v="1.612871245"/>
    <n v="0.56987122400000001"/>
  </r>
  <r>
    <s v="Kevon Looney"/>
    <s v="looneke01"/>
    <x v="5"/>
    <s v="RS"/>
    <x v="28"/>
    <n v="48"/>
    <n v="21"/>
    <n v="-0.56166609099999998"/>
    <n v="-4.8451392049999997"/>
    <n v="-5.4068052959999999"/>
    <n v="-8.2757803790000004"/>
    <n v="-31.527533290000001"/>
    <n v="-39.803313670000001"/>
    <n v="-2.2232807430000001"/>
    <n v="-10.74874559"/>
    <n v="-12.97202633"/>
    <n v="-0.109469835"/>
    <n v="-0.109469835"/>
    <n v="0"/>
    <n v="-1.720777292"/>
    <n v="-9.1213822130000004"/>
    <n v="-10.84215951"/>
    <n v="-4.5499795000000003E-2"/>
  </r>
  <r>
    <s v="Kevon Looney"/>
    <s v="looneke01"/>
    <x v="0"/>
    <s v="RS"/>
    <x v="28"/>
    <n v="952"/>
    <n v="447"/>
    <n v="-1.911997492"/>
    <n v="2.1113842649999999"/>
    <n v="0.19938677199999999"/>
    <n v="-6.3572554849999996"/>
    <n v="-1.8150056000000001E-2"/>
    <n v="-6.3754055410000001"/>
    <n v="-3.0404756860000002"/>
    <n v="1.6698640899999999"/>
    <n v="-1.370611596"/>
    <n v="0.312932396"/>
    <n v="0.312932396"/>
    <n v="0"/>
    <n v="-2.4467428369999999"/>
    <n v="1.5457246570000001"/>
    <n v="-0.90101818"/>
    <n v="-0.51452072000000004"/>
  </r>
  <r>
    <s v="Kevon Looney"/>
    <s v="looneke01"/>
    <x v="1"/>
    <s v="PO"/>
    <x v="28"/>
    <n v="816"/>
    <n v="387"/>
    <n v="-0.88637289500000005"/>
    <n v="4.510902798"/>
    <n v="3.624529903"/>
    <n v="-3.9863871710000001"/>
    <n v="5.8582423339999998"/>
    <n v="1.8718551619999999"/>
    <n v="-1.67910553"/>
    <n v="4.9517297950000003"/>
    <n v="3.2726242659999998"/>
    <n v="1.2258718390000001"/>
    <n v="0"/>
    <n v="1.2258718390000001"/>
    <n v="-1.470080555"/>
    <n v="5.0823843159999997"/>
    <n v="3.6123037610000002"/>
    <n v="-4.5472042999999997E-2"/>
  </r>
  <r>
    <s v="Kevon Looney"/>
    <s v="looneke01"/>
    <x v="1"/>
    <s v="RS"/>
    <x v="28"/>
    <n v="1909"/>
    <n v="910"/>
    <n v="-0.84333622500000005"/>
    <n v="4.6097006159999996"/>
    <n v="3.7663643910000002"/>
    <n v="0.48944691800000001"/>
    <n v="0.89241926699999996"/>
    <n v="1.381866185"/>
    <n v="-0.66322800000000004"/>
    <n v="4.1041231969999998"/>
    <n v="3.4408951970000001"/>
    <n v="2.8510304089999998"/>
    <n v="2.8510304089999998"/>
    <n v="0"/>
    <n v="-0.74413437000000004"/>
    <n v="3.6632955410000001"/>
    <n v="2.9191611709999998"/>
    <n v="-0.80379439699999999"/>
  </r>
  <r>
    <s v="Kevon Looney"/>
    <s v="looneke01"/>
    <x v="2"/>
    <s v="PO"/>
    <x v="28"/>
    <n v="914"/>
    <n v="432"/>
    <n v="0.44536530200000002"/>
    <n v="2.621765742"/>
    <n v="3.0671310439999999"/>
    <n v="5.1362811270000002"/>
    <n v="2.9280464259999999"/>
    <n v="8.064327552"/>
    <n v="1.3739783240000001"/>
    <n v="2.8742399519999999"/>
    <n v="4.2482182760000002"/>
    <n v="1.5767298169999999"/>
    <n v="0"/>
    <n v="1.5767298169999999"/>
    <n v="-3.7316391999999997E-2"/>
    <n v="2.5645274279999999"/>
    <n v="2.5272110360000002"/>
    <n v="-0.88079099800000005"/>
  </r>
  <r>
    <s v="Kevon Looney"/>
    <s v="looneke01"/>
    <x v="2"/>
    <s v="RS"/>
    <x v="28"/>
    <n v="3186"/>
    <n v="1481"/>
    <n v="-5.2276221999999997E-2"/>
    <n v="2.5499788689999998"/>
    <n v="2.4977026470000001"/>
    <n v="2.3083387709999998"/>
    <n v="2.8158277859999998"/>
    <n v="5.1241665569999997"/>
    <n v="0.40919455700000001"/>
    <n v="2.7191890669999998"/>
    <n v="3.128383624"/>
    <n v="4.4058946030000001"/>
    <n v="4.4058946030000001"/>
    <n v="0"/>
    <n v="8.7210110000000007E-3"/>
    <n v="2.732276358"/>
    <n v="2.7409973679999999"/>
    <n v="-0.82252532"/>
  </r>
  <r>
    <s v="Brook Lopez"/>
    <s v="lopezbr01"/>
    <x v="3"/>
    <s v="RS"/>
    <x v="5"/>
    <n v="1035"/>
    <n v="533"/>
    <n v="1.8080459449999999"/>
    <n v="3.0513629849999999"/>
    <n v="4.8594089289999998"/>
    <n v="-1.5624662579999999"/>
    <n v="-1.544739608"/>
    <n v="-3.1072058650000001"/>
    <n v="1.2442861860000001"/>
    <n v="2.2948971"/>
    <n v="3.5391832860000001"/>
    <n v="1.6950092459999999"/>
    <n v="1.6950092459999999"/>
    <n v="0"/>
    <n v="0.65497393000000004"/>
    <n v="1.6140282530000001"/>
    <n v="2.2690021819999999"/>
    <n v="-0.85524477600000004"/>
  </r>
  <r>
    <s v="Brook Lopez"/>
    <s v="lopezbr01"/>
    <x v="4"/>
    <s v="PO"/>
    <x v="5"/>
    <n v="458"/>
    <n v="234"/>
    <n v="1.771382875"/>
    <n v="1.5146110450000001"/>
    <n v="3.285993919"/>
    <n v="4.1490519969999999"/>
    <n v="3.5263658000000002"/>
    <n v="7.6754177979999998"/>
    <n v="2.3874852359999998"/>
    <n v="2.0099805430000002"/>
    <n v="4.397465779"/>
    <n v="0.85968371899999996"/>
    <n v="0"/>
    <n v="0.85968371899999996"/>
    <n v="2.3004167579999999"/>
    <n v="2.9341456259999998"/>
    <n v="5.2345623840000002"/>
    <n v="-2.235545492"/>
  </r>
  <r>
    <s v="Brook Lopez"/>
    <s v="lopezbr01"/>
    <x v="4"/>
    <s v="RS"/>
    <x v="5"/>
    <n v="4129"/>
    <n v="2100"/>
    <n v="0.14166068400000001"/>
    <n v="1.03842889"/>
    <n v="1.1800895730000001"/>
    <n v="0.45827533500000001"/>
    <n v="-1.3876205909999999"/>
    <n v="-0.92934525599999995"/>
    <n v="0.23084960900000001"/>
    <n v="0.62985839700000001"/>
    <n v="0.860708005"/>
    <n v="3.8630924470000001"/>
    <n v="3.8630924470000001"/>
    <n v="0"/>
    <n v="0.25101973700000002"/>
    <n v="0.58133825500000003"/>
    <n v="0.83235799200000005"/>
    <n v="-0.136143821"/>
  </r>
  <r>
    <s v="Brook Lopez"/>
    <s v="lopezbr01"/>
    <x v="5"/>
    <s v="RS"/>
    <x v="5"/>
    <n v="4931"/>
    <n v="2457"/>
    <n v="-0.23432668200000001"/>
    <n v="1.915552253"/>
    <n v="1.6812255709999999"/>
    <n v="0.48965278400000001"/>
    <n v="3.5560678069999998"/>
    <n v="4.0457205910000003"/>
    <n v="-5.8531786000000002E-2"/>
    <n v="2.4604084830000001"/>
    <n v="2.401876696"/>
    <n v="6.4235698279999998"/>
    <n v="6.4235698279999998"/>
    <n v="0"/>
    <n v="6.2727226999999997E-2"/>
    <n v="1.6180099830000001"/>
    <n v="1.6807372110000001"/>
    <n v="-0.52384399000000004"/>
  </r>
  <r>
    <s v="Brook Lopez"/>
    <s v="lopezbr01"/>
    <x v="0"/>
    <s v="RS"/>
    <x v="5"/>
    <n v="4766"/>
    <n v="2222"/>
    <n v="-0.68076039200000005"/>
    <n v="0.361155909"/>
    <n v="-0.31960448299999999"/>
    <n v="1.5575566080000001"/>
    <n v="-0.58778032899999999"/>
    <n v="0.96977627899999996"/>
    <n v="-0.14476498700000001"/>
    <n v="0.21958028700000001"/>
    <n v="7.4815301000000001E-2"/>
    <n v="3.2431816699999998"/>
    <n v="3.2431816699999998"/>
    <n v="0"/>
    <n v="-0.45413873300000002"/>
    <n v="-0.450652683"/>
    <n v="-0.90479141600000001"/>
    <n v="1.249390037"/>
  </r>
  <r>
    <s v="Brook Lopez"/>
    <s v="lopezbr01"/>
    <x v="1"/>
    <s v="RS"/>
    <x v="29"/>
    <n v="3688"/>
    <n v="1735"/>
    <n v="-0.95524970099999995"/>
    <n v="0.87676964999999996"/>
    <n v="-7.8480050999999995E-2"/>
    <n v="0.60200170399999997"/>
    <n v="-3.1035404550000001"/>
    <n v="-2.5015387499999999"/>
    <n v="-0.65890403099999995"/>
    <n v="8.4075889000000001E-2"/>
    <n v="-0.57482814299999996"/>
    <n v="1.943187572"/>
    <n v="1.943187572"/>
    <n v="0"/>
    <n v="-0.89963720300000005"/>
    <n v="-5.6653435000000002E-2"/>
    <n v="-0.95629063800000003"/>
    <n v="0.91352286000000005"/>
  </r>
  <r>
    <s v="Brook Lopez"/>
    <s v="lopezbr01"/>
    <x v="2"/>
    <s v="PO"/>
    <x v="11"/>
    <n v="925"/>
    <n v="438"/>
    <n v="0.104888992"/>
    <n v="6.0560510110000001"/>
    <n v="6.1609400030000003"/>
    <n v="3.7766590139999998"/>
    <n v="3.0315910229999998"/>
    <n v="6.8082500359999996"/>
    <n v="0.79600853999999999"/>
    <n v="5.6354191509999998"/>
    <n v="6.4314276909999997"/>
    <n v="2.113399657"/>
    <n v="0"/>
    <n v="2.113399657"/>
    <n v="1.9365232590000001"/>
    <n v="5.0375709930000001"/>
    <n v="6.9740942529999996"/>
    <n v="-0.12663381400000001"/>
  </r>
  <r>
    <s v="Brook Lopez"/>
    <s v="lopezbr01"/>
    <x v="2"/>
    <s v="RS"/>
    <x v="11"/>
    <n v="5069"/>
    <n v="2322"/>
    <n v="-1.3745889520000001"/>
    <n v="1.139977427"/>
    <n v="-0.23461152499999999"/>
    <n v="2.1712175600000001"/>
    <n v="-7.570912E-3"/>
    <n v="2.1636466489999999"/>
    <n v="-0.75309627800000001"/>
    <n v="0.90921969899999999"/>
    <n v="0.15612342100000001"/>
    <n v="3.4547998139999998"/>
    <n v="3.4547998139999998"/>
    <n v="0"/>
    <n v="-0.37654284900000001"/>
    <n v="1.5614810379999999"/>
    <n v="1.1849381880000001"/>
    <n v="0.35405658200000001"/>
  </r>
  <r>
    <s v="Robin Lopez"/>
    <s v="lopezro01"/>
    <x v="3"/>
    <s v="PO"/>
    <x v="15"/>
    <n v="716"/>
    <n v="367"/>
    <n v="0.22316925700000001"/>
    <n v="0.15352510899999999"/>
    <n v="0.376694366"/>
    <n v="-3.9476532569999998"/>
    <n v="-16.061798289999999"/>
    <n v="-20.009451550000001"/>
    <n v="-0.67349984100000004"/>
    <n v="-3.1477801009999999"/>
    <n v="-3.8212799419999999"/>
    <n v="-0.203695037"/>
    <n v="0"/>
    <n v="-0.203695037"/>
    <n v="-0.62163154399999998"/>
    <n v="-1.0743860750000001"/>
    <n v="-1.696017619"/>
    <n v="-1.4290531369999999"/>
  </r>
  <r>
    <s v="Robin Lopez"/>
    <s v="lopezro01"/>
    <x v="3"/>
    <s v="RS"/>
    <x v="15"/>
    <n v="5210"/>
    <n v="2603"/>
    <n v="0.70005233600000005"/>
    <n v="2.1825253130000002"/>
    <n v="2.8825776489999999"/>
    <n v="1.938178623"/>
    <n v="0.43181161000000001"/>
    <n v="2.3699902329999998"/>
    <n v="0.952648359"/>
    <n v="1.970189309"/>
    <n v="2.9228376680000001"/>
    <n v="7.4587903420000004"/>
    <n v="7.4587903420000004"/>
    <n v="0"/>
    <n v="0.80802457500000002"/>
    <n v="2.0481282150000002"/>
    <n v="2.8561527889999998"/>
    <n v="-0.95516383400000004"/>
  </r>
  <r>
    <s v="Robin Lopez"/>
    <s v="lopezro01"/>
    <x v="4"/>
    <s v="PO"/>
    <x v="15"/>
    <n v="224"/>
    <n v="117"/>
    <n v="0.20026547"/>
    <n v="3.9878071149999998"/>
    <n v="4.1880725840000004"/>
    <n v="-17.965820319999999"/>
    <n v="-3.8600539409999999"/>
    <n v="-21.825874259999999"/>
    <n v="-3.6288525319999998"/>
    <n v="2.6402741459999999"/>
    <n v="-0.98857838600000003"/>
    <n v="0.106606832"/>
    <n v="0"/>
    <n v="0.106606832"/>
    <n v="-3.7192836919999999"/>
    <n v="1.9634559709999999"/>
    <n v="-1.755827722"/>
    <n v="-1.63350555"/>
  </r>
  <r>
    <s v="Robin Lopez"/>
    <s v="lopezro01"/>
    <x v="4"/>
    <s v="RS"/>
    <x v="15"/>
    <n v="3240"/>
    <n v="1638"/>
    <n v="-1.0243636840000001"/>
    <n v="1.9539815650000001"/>
    <n v="0.92961788099999998"/>
    <n v="0.77009921000000003"/>
    <n v="-1.234163318"/>
    <n v="-0.464064109"/>
    <n v="-0.72688465000000002"/>
    <n v="1.378910189"/>
    <n v="0.65202553900000004"/>
    <n v="2.8203706890000002"/>
    <n v="2.8203706890000002"/>
    <n v="0"/>
    <n v="-1.2198052509999999"/>
    <n v="1.338195985"/>
    <n v="0.118390734"/>
    <n v="-0.76658696800000004"/>
  </r>
  <r>
    <s v="Robin Lopez"/>
    <s v="lopezro01"/>
    <x v="5"/>
    <s v="RS"/>
    <x v="3"/>
    <n v="4348"/>
    <n v="2219"/>
    <n v="-0.132910625"/>
    <n v="0.43960763800000002"/>
    <n v="0.30669701300000002"/>
    <n v="0.194567992"/>
    <n v="-2.6373230909999998"/>
    <n v="-2.4427550990000002"/>
    <n v="-5.8661026999999998E-2"/>
    <n v="-0.15938032399999999"/>
    <n v="-0.21804135099999999"/>
    <n v="2.841530289"/>
    <n v="2.841530289"/>
    <n v="0"/>
    <n v="-0.614994971"/>
    <n v="-0.33272102999999997"/>
    <n v="-0.94771600099999997"/>
    <n v="-0.85167394200000002"/>
  </r>
  <r>
    <s v="Robin Lopez"/>
    <s v="lopezro01"/>
    <x v="0"/>
    <s v="PO"/>
    <x v="21"/>
    <n v="307"/>
    <n v="162"/>
    <n v="0.90141147799999999"/>
    <n v="-0.34652767000000001"/>
    <n v="0.55488380800000003"/>
    <n v="3.6955433869999998"/>
    <n v="-4.2594030409999997"/>
    <n v="-0.56385965500000002"/>
    <n v="1.610692751"/>
    <n v="-1.220292205"/>
    <n v="0.39040054600000001"/>
    <n v="0.26285972000000002"/>
    <n v="0"/>
    <n v="0.26285972000000002"/>
    <n v="-2.0556130819999998"/>
    <n v="-2.4677594439999999"/>
    <n v="-4.5233725260000002"/>
    <n v="-1.746985942"/>
  </r>
  <r>
    <s v="Robin Lopez"/>
    <s v="lopezro01"/>
    <x v="0"/>
    <s v="RS"/>
    <x v="21"/>
    <n v="4544"/>
    <n v="2271"/>
    <n v="-3.0294292249999999"/>
    <n v="1.7468415049999999"/>
    <n v="-1.28258772"/>
    <n v="0.61841923399999998"/>
    <n v="-0.50420145400000005"/>
    <n v="0.11421778"/>
    <n v="-2.4434278850000002"/>
    <n v="1.3798729279999999"/>
    <n v="-1.0635549580000001"/>
    <n v="1.929783477"/>
    <n v="1.929783477"/>
    <n v="0"/>
    <n v="-2.8244082000000001"/>
    <n v="1.386844145"/>
    <n v="-1.437564055"/>
    <n v="-1.216834091"/>
  </r>
  <r>
    <s v="Robin Lopez"/>
    <s v="lopezro01"/>
    <x v="1"/>
    <s v="RS"/>
    <x v="21"/>
    <n v="3486"/>
    <n v="1690"/>
    <n v="-4.6058269019999996"/>
    <n v="-0.43991936300000001"/>
    <n v="-5.045746265"/>
    <n v="-2.0645352899999998"/>
    <n v="1.834762955"/>
    <n v="-0.22977233599999999"/>
    <n v="-4.2991653459999997"/>
    <n v="5.4906402E-2"/>
    <n v="-4.2442589440000003"/>
    <n v="-1.2789275659999999"/>
    <n v="-1.2789275659999999"/>
    <n v="0"/>
    <n v="-4.5485060920000002"/>
    <n v="-0.63561493999999996"/>
    <n v="-5.1841210320000002"/>
    <n v="-0.72982406200000005"/>
  </r>
  <r>
    <s v="Robin Lopez"/>
    <s v="lopezro01"/>
    <x v="2"/>
    <s v="RS"/>
    <x v="21"/>
    <n v="3352"/>
    <n v="1606"/>
    <n v="-2.5872899070000002"/>
    <n v="-0.16128035299999999"/>
    <n v="-2.7485702609999998"/>
    <n v="1.3666400700000001"/>
    <n v="-0.49915854599999998"/>
    <n v="0.867481524"/>
    <n v="-1.8541823099999999"/>
    <n v="-0.17408589299999999"/>
    <n v="-2.0282682030000001"/>
    <n v="0.58618141000000001"/>
    <n v="0.58618141000000001"/>
    <n v="0"/>
    <n v="-2.8356106900000002"/>
    <n v="-1.29825173"/>
    <n v="-4.1338624199999998"/>
    <n v="-0.89476528799999999"/>
  </r>
  <r>
    <s v="Kevin Love"/>
    <s v="loveke01"/>
    <x v="3"/>
    <s v="RS"/>
    <x v="13"/>
    <n v="5854"/>
    <n v="2797"/>
    <n v="5.6916802750000004"/>
    <n v="0.925608812"/>
    <n v="6.6172890869999996"/>
    <n v="4.1950116709999996"/>
    <n v="0.50935260999999998"/>
    <n v="4.7043642810000001"/>
    <n v="5.6816165539999997"/>
    <n v="0.88410259400000002"/>
    <n v="6.5657191480000003"/>
    <n v="13.577251049999999"/>
    <n v="13.577251049999999"/>
    <n v="0"/>
    <n v="5.9883441670000002"/>
    <n v="1.0295306689999999"/>
    <n v="7.0178748359999998"/>
    <n v="2.0450646730000002"/>
  </r>
  <r>
    <s v="Kevin Love"/>
    <s v="loveke01"/>
    <x v="4"/>
    <s v="PO"/>
    <x v="10"/>
    <n v="209"/>
    <n v="107"/>
    <n v="5.4056135129999996"/>
    <n v="1.5867185509999999"/>
    <n v="6.9923320640000002"/>
    <n v="9.3644811029999993"/>
    <n v="-2.5289321770000002"/>
    <n v="6.8355489260000004"/>
    <n v="6.4930105190000003"/>
    <n v="0.76054109700000005"/>
    <n v="7.2535516160000002"/>
    <n v="0.56816499300000001"/>
    <n v="0"/>
    <n v="0.56816499300000001"/>
    <n v="5.2623667620000001"/>
    <n v="0.67270103000000003"/>
    <n v="5.9350677919999999"/>
    <n v="0.84478259899999997"/>
  </r>
  <r>
    <s v="Kevin Love"/>
    <s v="loveke01"/>
    <x v="4"/>
    <s v="RS"/>
    <x v="10"/>
    <n v="4950"/>
    <n v="2532"/>
    <n v="1.7411129320000001"/>
    <n v="1.428227774"/>
    <n v="3.1693407059999998"/>
    <n v="1.2056511130000001"/>
    <n v="1.7520769519999999"/>
    <n v="2.957728065"/>
    <n v="1.661266358"/>
    <n v="1.5864118650000001"/>
    <n v="3.2476782229999999"/>
    <n v="7.7577985949999997"/>
    <n v="7.7577985949999997"/>
    <n v="0"/>
    <n v="2.8620477449999999"/>
    <n v="0.98905432500000001"/>
    <n v="3.85110207"/>
    <n v="0.12178135399999999"/>
  </r>
  <r>
    <s v="Kevin Love"/>
    <s v="loveke01"/>
    <x v="5"/>
    <s v="PO"/>
    <x v="10"/>
    <n v="1164"/>
    <n v="613"/>
    <n v="3.8683347850000001"/>
    <n v="2.8918119199999999"/>
    <n v="6.7601467050000004"/>
    <n v="7.6020430440000002"/>
    <n v="-3.4715058449999998"/>
    <n v="4.1305371989999999"/>
    <n v="4.7273800619999999"/>
    <n v="1.693200343"/>
    <n v="6.4205804049999999"/>
    <n v="2.9509397229999998"/>
    <n v="0"/>
    <n v="2.9509397229999998"/>
    <n v="5.6237081690000004"/>
    <n v="0.91795119599999997"/>
    <n v="6.5416593650000001"/>
    <n v="-0.22917114099999999"/>
  </r>
  <r>
    <s v="Kevin Love"/>
    <s v="loveke01"/>
    <x v="5"/>
    <s v="RS"/>
    <x v="10"/>
    <n v="4738"/>
    <n v="2424"/>
    <n v="2.0931279109999998"/>
    <n v="1.483252807"/>
    <n v="3.5763807179999998"/>
    <n v="3.2072553030000002"/>
    <n v="-0.26628584199999999"/>
    <n v="2.9409694609999999"/>
    <n v="2.3682088659999998"/>
    <n v="1.1789069700000001"/>
    <n v="3.5471158360000001"/>
    <n v="7.7975629289999997"/>
    <n v="7.7975629289999997"/>
    <n v="0"/>
    <n v="3.4867738529999999"/>
    <n v="1.1997288850000001"/>
    <n v="4.6865027379999997"/>
    <n v="0.122498871"/>
  </r>
  <r>
    <s v="Kevin Love"/>
    <s v="loveke01"/>
    <x v="0"/>
    <s v="PO"/>
    <x v="10"/>
    <n v="1162"/>
    <n v="578"/>
    <n v="3.561348529"/>
    <n v="3.4267393859999999"/>
    <n v="6.9880879150000004"/>
    <n v="1.120623183"/>
    <n v="0.60232943100000003"/>
    <n v="1.722952614"/>
    <n v="3.100835607"/>
    <n v="3.0393523469999999"/>
    <n v="6.1401879529999999"/>
    <n v="2.7156290859999999"/>
    <n v="0"/>
    <n v="2.7156290859999999"/>
    <n v="4.2524280699999997"/>
    <n v="4.1696238870000002"/>
    <n v="8.4220519570000008"/>
    <n v="0.41921328099999999"/>
  </r>
  <r>
    <s v="Kevin Love"/>
    <s v="loveke01"/>
    <x v="0"/>
    <s v="RS"/>
    <x v="10"/>
    <n v="3855"/>
    <n v="1885"/>
    <n v="2.6889595960000001"/>
    <n v="1.3533952840000001"/>
    <n v="4.0423548800000004"/>
    <n v="2.6159256289999999"/>
    <n v="1.6287602800000001"/>
    <n v="4.2446859090000002"/>
    <n v="2.7319495439999999"/>
    <n v="1.526795484"/>
    <n v="4.258745029"/>
    <n v="6.8204561200000002"/>
    <n v="6.8204561200000002"/>
    <n v="0"/>
    <n v="3.5781280710000001"/>
    <n v="1.1001430000000001"/>
    <n v="4.6782710710000002"/>
    <n v="1.1635672079999999"/>
  </r>
  <r>
    <s v="Kevin Love"/>
    <s v="loveke01"/>
    <x v="1"/>
    <s v="PO"/>
    <x v="10"/>
    <n v="1265"/>
    <n v="660"/>
    <n v="-0.46052131299999999"/>
    <n v="1.21133329"/>
    <n v="0.75081197700000002"/>
    <n v="-1.5745911770000001"/>
    <n v="0.198158426"/>
    <n v="-1.3764327510000001"/>
    <n v="-0.75303140000000002"/>
    <n v="1.110050352"/>
    <n v="0.35701895299999997"/>
    <n v="1.0735967749999999"/>
    <n v="0"/>
    <n v="1.0735967749999999"/>
    <n v="1.0855439179999999"/>
    <n v="1.5733735600000001"/>
    <n v="2.6589174779999998"/>
    <n v="-0.49229681400000003"/>
  </r>
  <r>
    <s v="Kevin Love"/>
    <s v="loveke01"/>
    <x v="1"/>
    <s v="RS"/>
    <x v="10"/>
    <n v="3397"/>
    <n v="1651"/>
    <n v="2.8978821730000002"/>
    <n v="-0.77589758799999997"/>
    <n v="2.1219845849999999"/>
    <n v="0.98828440900000003"/>
    <n v="-1.2034444150000001"/>
    <n v="-0.21516000599999999"/>
    <n v="2.6113483159999999"/>
    <n v="-0.85492847800000005"/>
    <n v="1.756419838"/>
    <n v="3.8189661209999999"/>
    <n v="3.8189661209999999"/>
    <n v="0"/>
    <n v="3.1102850389999999"/>
    <n v="-0.51223594900000002"/>
    <n v="2.5980490899999999"/>
    <n v="0.60176123000000004"/>
  </r>
  <r>
    <s v="Kevin Love"/>
    <s v="loveke01"/>
    <x v="2"/>
    <s v="RS"/>
    <x v="10"/>
    <n v="1249"/>
    <n v="598"/>
    <n v="1.5853620589999999"/>
    <n v="1.3553746520000001"/>
    <n v="2.940736711"/>
    <n v="2.106102425"/>
    <n v="1.2595233619999999"/>
    <n v="3.365625788"/>
    <n v="1.8563735050000001"/>
    <n v="1.521788277"/>
    <n v="3.3781617829999999"/>
    <n v="1.8873434039999999"/>
    <n v="1.8873434039999999"/>
    <n v="0"/>
    <n v="2.1214786339999998"/>
    <n v="0.18129941799999999"/>
    <n v="2.3027780519999999"/>
    <n v="0.96172146700000005"/>
  </r>
  <r>
    <s v="Kyle Lowry"/>
    <s v="lowryky01"/>
    <x v="3"/>
    <s v="PO"/>
    <x v="1"/>
    <n v="513"/>
    <n v="271"/>
    <n v="4.3188383440000004"/>
    <n v="-1.4714159579999999"/>
    <n v="2.8474223849999998"/>
    <n v="0.57840768200000003"/>
    <n v="8.2217565889999999"/>
    <n v="8.8001642709999999"/>
    <n v="3.801022519"/>
    <n v="0.48313766499999999"/>
    <n v="4.2841601840000001"/>
    <n v="1.0057757460000001"/>
    <n v="0"/>
    <n v="1.0057757460000001"/>
    <n v="-6.9395196000000006E-2"/>
    <n v="0.363034947"/>
    <n v="0.293639751"/>
    <n v="0.25009432700000001"/>
  </r>
  <r>
    <s v="Kyle Lowry"/>
    <s v="lowryky01"/>
    <x v="3"/>
    <s v="RS"/>
    <x v="1"/>
    <n v="5618"/>
    <n v="2862"/>
    <n v="4.6608470180000001"/>
    <n v="1.1429853240000001"/>
    <n v="5.8038323429999998"/>
    <n v="2.0734820960000002"/>
    <n v="1.6411787710000001"/>
    <n v="3.7146608670000001"/>
    <n v="4.3841328519999996"/>
    <n v="1.3115077850000001"/>
    <n v="5.6956406360000003"/>
    <n v="12.45742714"/>
    <n v="12.45742714"/>
    <n v="0"/>
    <n v="4.6573433230000001"/>
    <n v="1.823238007"/>
    <n v="6.4805813299999997"/>
    <n v="0.973492986"/>
  </r>
  <r>
    <s v="Kyle Lowry"/>
    <s v="lowryky01"/>
    <x v="4"/>
    <s v="PO"/>
    <x v="1"/>
    <n v="260"/>
    <n v="131"/>
    <n v="-2.102302302"/>
    <n v="-1.735239368"/>
    <n v="-3.8375416699999998"/>
    <n v="-2.0611767479999998"/>
    <n v="8.8853972639999999"/>
    <n v="6.8242205150000004"/>
    <n v="-2.1601373389999998"/>
    <n v="0.52086678200000003"/>
    <n v="-1.639270558"/>
    <n v="7.7458924999999998E-2"/>
    <n v="0"/>
    <n v="7.7458924999999998E-2"/>
    <n v="-1.5687705E-2"/>
    <n v="-0.4797708"/>
    <n v="-0.49545850499999999"/>
    <n v="1.126562646"/>
  </r>
  <r>
    <s v="Kyle Lowry"/>
    <s v="lowryky01"/>
    <x v="4"/>
    <s v="RS"/>
    <x v="1"/>
    <n v="4787"/>
    <n v="2414"/>
    <n v="3.4610951769999998"/>
    <n v="9.5388533999999997E-2"/>
    <n v="3.5564837119999999"/>
    <n v="2.307142609"/>
    <n v="2.2120897859999999"/>
    <n v="4.5192323940000003"/>
    <n v="3.3442268130000001"/>
    <n v="0.57636694200000005"/>
    <n v="3.920593754"/>
    <n v="8.2650164989999997"/>
    <n v="8.2650164989999997"/>
    <n v="0"/>
    <n v="3.9222622199999999"/>
    <n v="0.99386425199999995"/>
    <n v="4.9161264720000002"/>
    <n v="0.57615170199999999"/>
  </r>
  <r>
    <s v="Kyle Lowry"/>
    <s v="lowryky01"/>
    <x v="5"/>
    <s v="PO"/>
    <x v="1"/>
    <n v="1442"/>
    <n v="766"/>
    <n v="1.9740379969999999"/>
    <n v="-3.9850809000000001E-2"/>
    <n v="1.9341871879999999"/>
    <n v="13.70608221"/>
    <n v="5.4143583"/>
    <n v="19.120440510000002"/>
    <n v="4.5611179269999997"/>
    <n v="1.10575058"/>
    <n v="5.6668685080000003"/>
    <n v="3.3757207810000001"/>
    <n v="0"/>
    <n v="3.3757207810000001"/>
    <n v="4.8461985949999997"/>
    <n v="1.4954311680000001"/>
    <n v="6.3416297630000003"/>
    <n v="-0.47261503500000002"/>
  </r>
  <r>
    <s v="Kyle Lowry"/>
    <s v="lowryky01"/>
    <x v="5"/>
    <s v="RS"/>
    <x v="1"/>
    <n v="5561"/>
    <n v="2851"/>
    <n v="5.2188156650000002"/>
    <n v="0.32659132899999999"/>
    <n v="5.5454069940000004"/>
    <n v="5.397141177"/>
    <n v="-5.2997443999999998E-2"/>
    <n v="5.3441437330000001"/>
    <n v="5.5279709779999999"/>
    <n v="0.25582663700000002"/>
    <n v="5.7837976150000001"/>
    <n v="12.441256340000001"/>
    <n v="12.441256340000001"/>
    <n v="0"/>
    <n v="6.08288428"/>
    <n v="1.223780254"/>
    <n v="7.3066645340000003"/>
    <n v="0.221686932"/>
  </r>
  <r>
    <s v="Kyle Lowry"/>
    <s v="lowryky01"/>
    <x v="0"/>
    <s v="PO"/>
    <x v="1"/>
    <n v="583"/>
    <n v="300"/>
    <n v="2.2283062170000001"/>
    <n v="1.7028384539999999"/>
    <n v="3.9311446710000002"/>
    <n v="6.54196328"/>
    <n v="0.83283333000000004"/>
    <n v="7.3747966099999998"/>
    <n v="3.339381468"/>
    <n v="1.593727415"/>
    <n v="4.9331088830000001"/>
    <n v="1.2214015709999999"/>
    <n v="0"/>
    <n v="1.2214015709999999"/>
    <n v="1.37301615"/>
    <n v="3.0831028850000002"/>
    <n v="4.4561190350000004"/>
    <n v="0.68058723399999999"/>
  </r>
  <r>
    <s v="Kyle Lowry"/>
    <s v="lowryky01"/>
    <x v="0"/>
    <s v="RS"/>
    <x v="1"/>
    <n v="4463"/>
    <n v="2244"/>
    <n v="6.652580006"/>
    <n v="-1.3948125650000001"/>
    <n v="5.2577674410000004"/>
    <n v="5.1523791130000003"/>
    <n v="2.3760322559999998"/>
    <n v="7.5284113689999996"/>
    <n v="6.7103855509999999"/>
    <n v="-0.69957820000000004"/>
    <n v="6.0108073510000004"/>
    <n v="10.04119313"/>
    <n v="10.04119313"/>
    <n v="0"/>
    <n v="6.5130996300000001"/>
    <n v="0.37632423999999998"/>
    <n v="6.8894238699999999"/>
    <n v="0.10799518600000001"/>
  </r>
  <r>
    <s v="Kyle Lowry"/>
    <s v="lowryky01"/>
    <x v="1"/>
    <s v="PO"/>
    <x v="1"/>
    <n v="723"/>
    <n v="361"/>
    <n v="5.3307543830000004"/>
    <n v="-2.0605288640000001"/>
    <n v="3.2702255189999998"/>
    <n v="7.3130431590000002"/>
    <n v="-1.9529081699999999"/>
    <n v="5.3601349889999996"/>
    <n v="6.027378014"/>
    <n v="-2.0804321830000001"/>
    <n v="3.9469458309999998"/>
    <n v="1.2866779530000001"/>
    <n v="0"/>
    <n v="1.2866779530000001"/>
    <n v="3.1504646200000002"/>
    <n v="-0.86641376800000003"/>
    <n v="2.284050852"/>
    <n v="1.1147029479999999"/>
  </r>
  <r>
    <s v="Kyle Lowry"/>
    <s v="lowryky01"/>
    <x v="1"/>
    <s v="RS"/>
    <x v="1"/>
    <n v="5196"/>
    <n v="2510"/>
    <n v="5.4928910179999999"/>
    <n v="0.66404800100000005"/>
    <n v="6.1569390190000002"/>
    <n v="0.80159926100000001"/>
    <n v="1.1349716089999999"/>
    <n v="1.9365708699999999"/>
    <n v="4.7706245530000002"/>
    <n v="0.77118147299999995"/>
    <n v="5.5418060259999997"/>
    <n v="10.730098979999999"/>
    <n v="10.730098979999999"/>
    <n v="0"/>
    <n v="5.3789925609999996"/>
    <n v="1.132219238"/>
    <n v="6.5112117989999998"/>
    <n v="1.042508757"/>
  </r>
  <r>
    <s v="Kyle Lowry"/>
    <s v="lowryky01"/>
    <x v="2"/>
    <s v="PO"/>
    <x v="1"/>
    <n v="1802"/>
    <n v="901"/>
    <n v="3.499279735"/>
    <n v="2.259505812"/>
    <n v="5.7587855469999996"/>
    <n v="7.6215205829999997"/>
    <n v="1.1521365779999999"/>
    <n v="8.7736571609999991"/>
    <n v="4.5149635889999997"/>
    <n v="2.0902409510000002"/>
    <n v="6.6052045399999999"/>
    <n v="4.4409821630000001"/>
    <n v="0"/>
    <n v="4.4409821630000001"/>
    <n v="5.4003623049999998"/>
    <n v="4.1615739710000001"/>
    <n v="9.5619362760000008"/>
    <n v="0.126008435"/>
  </r>
  <r>
    <s v="Kyle Lowry"/>
    <s v="lowryky01"/>
    <x v="2"/>
    <s v="RS"/>
    <x v="1"/>
    <n v="4674"/>
    <n v="2213"/>
    <n v="2.919912847"/>
    <n v="1.864095673"/>
    <n v="4.7840085200000004"/>
    <n v="4.2796007889999998"/>
    <n v="1.560974241"/>
    <n v="5.840575029"/>
    <n v="3.341566061"/>
    <n v="1.876500796"/>
    <n v="5.2180668570000002"/>
    <n v="9.106442843"/>
    <n v="9.106442843"/>
    <n v="0"/>
    <n v="3.6261705059999998"/>
    <n v="2.3211965170000002"/>
    <n v="5.947367023"/>
    <n v="1.2451485280000001"/>
  </r>
  <r>
    <s v="Jordan Loyd"/>
    <s v="loydjo01"/>
    <x v="2"/>
    <s v="RS"/>
    <x v="1"/>
    <n v="127"/>
    <n v="55"/>
    <n v="5.751692276"/>
    <n v="-5.7996096499999998"/>
    <n v="-4.7917373999999999E-2"/>
    <n v="-8.9721987349999992"/>
    <n v="-1.7441926320000001"/>
    <n v="-10.71639137"/>
    <n v="2.9299556230000001"/>
    <n v="-5.4141190960000003"/>
    <n v="-2.4841634730000002"/>
    <n v="7.4167080000000002E-3"/>
    <n v="7.4167080000000002E-3"/>
    <n v="0"/>
    <n v="-0.23207736300000001"/>
    <n v="-6.426698086"/>
    <n v="-6.6587754500000003"/>
    <n v="-0.58651359400000003"/>
  </r>
  <r>
    <s v="John Lucas III"/>
    <s v="lucasjo02"/>
    <x v="3"/>
    <s v="RS"/>
    <x v="22"/>
    <n v="1173"/>
    <n v="591"/>
    <n v="-3.342463033"/>
    <n v="-1.242410381"/>
    <n v="-4.5848734139999996"/>
    <n v="-6.9700400450000002"/>
    <n v="0.59678152500000003"/>
    <n v="-6.3732585200000003"/>
    <n v="-4.2502879790000003"/>
    <n v="-0.87941725599999998"/>
    <n v="-5.1297052350000003"/>
    <n v="-0.70622974699999996"/>
    <n v="-0.70622974699999996"/>
    <n v="0"/>
    <n v="-4.2499581510000004"/>
    <n v="-1.8769674599999999"/>
    <n v="-6.126925612"/>
    <n v="-1.512946151"/>
  </r>
  <r>
    <s v="John Lucas III"/>
    <s v="lucasjo02"/>
    <x v="4"/>
    <s v="RS"/>
    <x v="27"/>
    <n v="531"/>
    <n v="272"/>
    <n v="-1.58741961"/>
    <n v="-3.3059340289999999"/>
    <n v="-4.8933536399999999"/>
    <n v="-3.990650026"/>
    <n v="-1.940916015"/>
    <n v="-5.931566042"/>
    <n v="-2.1919739919999999"/>
    <n v="-3.224091906"/>
    <n v="-5.4160658980000003"/>
    <n v="-0.36195692099999999"/>
    <n v="-0.36195692099999999"/>
    <n v="0"/>
    <n v="-1.569749694"/>
    <n v="-3.8303549119999998"/>
    <n v="-5.4001046060000002"/>
    <n v="-2.0799192290000001"/>
  </r>
  <r>
    <s v="John Lucas III"/>
    <s v="lucasjo02"/>
    <x v="0"/>
    <s v="RS"/>
    <x v="13"/>
    <n v="25"/>
    <n v="11"/>
    <n v="-3.7713031309999998"/>
    <n v="9.7892416089999994"/>
    <n v="6.0179384779999996"/>
    <n v="-9.5763468409999994"/>
    <n v="21.632848769999999"/>
    <n v="12.05650193"/>
    <n v="-5.2010443369999999"/>
    <n v="12.876795100000001"/>
    <n v="7.675750764"/>
    <n v="5.7059023E-2"/>
    <n v="5.7059023E-2"/>
    <n v="0"/>
    <n v="-3.5253663830000002"/>
    <n v="8.2952546520000006"/>
    <n v="4.769888269"/>
    <n v="-2.4348186969999999"/>
  </r>
  <r>
    <s v="Kalin Lucas"/>
    <s v="lucaska01"/>
    <x v="4"/>
    <s v="RS"/>
    <x v="8"/>
    <n v="13"/>
    <n v="6"/>
    <n v="-5.6642630790000004"/>
    <n v="-4.686523921"/>
    <n v="-10.350787"/>
    <n v="-20.311405959999998"/>
    <n v="-13.356600419999999"/>
    <n v="-33.668006380000001"/>
    <n v="-9.0713565060000008"/>
    <n v="-6.8566436350000002"/>
    <n v="-15.92800014"/>
    <n v="-4.0183745999999999E-2"/>
    <n v="-4.0183745999999999E-2"/>
    <n v="0"/>
    <n v="-10.61831355"/>
    <n v="3.4043360109999998"/>
    <n v="-7.2139775400000001"/>
    <n v="-0.372609737"/>
  </r>
  <r>
    <s v="Kalin Lucas"/>
    <s v="lucaska01"/>
    <x v="2"/>
    <s v="RS"/>
    <x v="27"/>
    <n v="13"/>
    <n v="6"/>
    <n v="-2.713627341"/>
    <n v="2.1121401679999998"/>
    <n v="-0.60148717399999996"/>
    <n v="-36.837800479999999"/>
    <n v="25.49909985"/>
    <n v="-11.33870063"/>
    <n v="-9.9725406920000008"/>
    <n v="7.2013245430000001"/>
    <n v="-2.7712161489999998"/>
    <n v="-6.3965099999999995E-5"/>
    <n v="-6.3965099999999995E-5"/>
    <n v="0"/>
    <n v="-8.6526890549999997"/>
    <n v="2.6853109449999999"/>
    <n v="-5.9673781100000003"/>
    <n v="-1.540640652"/>
  </r>
  <r>
    <s v="Timothe Luwawu-Cabarrot"/>
    <s v="luwawti01"/>
    <x v="0"/>
    <s v="RS"/>
    <x v="18"/>
    <n v="2523"/>
    <n v="1190"/>
    <n v="-2.0570721459999999"/>
    <n v="-1.159948193"/>
    <n v="-3.2170203389999998"/>
    <n v="-1.1313325430000001"/>
    <n v="3.1215674180000001"/>
    <n v="1.9902348750000001"/>
    <n v="-1.91325897"/>
    <n v="-0.321002338"/>
    <n v="-2.2342613079999998"/>
    <n v="0.31593201700000001"/>
    <n v="0.31593201700000001"/>
    <n v="0"/>
    <n v="-2.1890312629999999"/>
    <n v="-0.95084559400000002"/>
    <n v="-3.139876857"/>
    <n v="0.87947698399999996"/>
  </r>
  <r>
    <s v="Timothe Luwawu-Cabarrot"/>
    <s v="luwawti01"/>
    <x v="1"/>
    <s v="RS"/>
    <x v="18"/>
    <n v="1730"/>
    <n v="807"/>
    <n v="-2.1984498910000001"/>
    <n v="-0.632285231"/>
    <n v="-2.830735121"/>
    <n v="-4.0844751019999999"/>
    <n v="1.0189353539999999"/>
    <n v="-3.065539748"/>
    <n v="-2.7397613619999999"/>
    <n v="-0.38429279900000002"/>
    <n v="-3.12405416"/>
    <n v="-0.155137462"/>
    <n v="-0.155137462"/>
    <n v="0"/>
    <n v="-2.2644687110000001"/>
    <n v="-0.72435741600000003"/>
    <n v="-2.9888261269999998"/>
    <n v="0.72628986699999998"/>
  </r>
  <r>
    <s v="Timothe Luwawu-Cabarrot"/>
    <s v="luwawti01"/>
    <x v="2"/>
    <s v="RS"/>
    <x v="21"/>
    <n v="1165"/>
    <n v="546"/>
    <n v="-2.3930104029999999"/>
    <n v="-2.1724184439999998"/>
    <n v="-4.5654288469999997"/>
    <n v="-2.6883724619999998"/>
    <n v="-4.2328717759999996"/>
    <n v="-6.9212442379999999"/>
    <n v="-2.533457818"/>
    <n v="-2.6861909480000001"/>
    <n v="-5.2196487659999997"/>
    <n v="-0.68856286300000002"/>
    <n v="-0.68856286300000002"/>
    <n v="0"/>
    <n v="-3.2244646189999999"/>
    <n v="-2.9302456270000001"/>
    <n v="-6.1547102459999996"/>
    <n v="8.8109202999999997E-2"/>
  </r>
  <r>
    <s v="Timothe Luwawu-Cabarrot"/>
    <s v="luwawti01"/>
    <x v="2"/>
    <s v="RS"/>
    <x v="0"/>
    <n v="276"/>
    <n v="123"/>
    <n v="-7.3819120099999997"/>
    <n v="-3.7434365139999999"/>
    <n v="-11.125348519999999"/>
    <n v="-16.092766210000001"/>
    <n v="0.84439640699999996"/>
    <n v="-15.248369800000001"/>
    <n v="-9.6679173699999996"/>
    <n v="-3.0629596480000001"/>
    <n v="-12.730877019999999"/>
    <n v="-0.62721891699999999"/>
    <n v="-0.62721891699999999"/>
    <n v="0"/>
    <n v="-9.2761840010000007"/>
    <n v="-3.3469959949999999"/>
    <n v="-12.62318"/>
    <n v="0.142042374"/>
  </r>
  <r>
    <s v="Tyler Lydon"/>
    <s v="lydonty01"/>
    <x v="1"/>
    <s v="RS"/>
    <x v="16"/>
    <n v="4"/>
    <n v="2"/>
    <n v="-7.4591509709999997"/>
    <n v="15.308534290000001"/>
    <n v="7.8493833190000002"/>
    <n v="-32.218150459999997"/>
    <n v="-77.125266460000006"/>
    <n v="-109.34341689999999"/>
    <n v="-13.12225207"/>
    <n v="-2.9982536820000001"/>
    <n v="-16.12050575"/>
    <n v="-1.3078052999999999E-2"/>
    <n v="-1.3078052999999999E-2"/>
    <n v="0"/>
    <n v="-12.789638650000001"/>
    <n v="-0.69665579300000002"/>
    <n v="-13.486294450000001"/>
    <n v="-4.1094924229999998"/>
  </r>
  <r>
    <s v="Tyler Lydon"/>
    <s v="lydonty01"/>
    <x v="2"/>
    <s v="RS"/>
    <x v="16"/>
    <n v="206"/>
    <n v="94"/>
    <n v="-1.394504712"/>
    <n v="-5.3175783509999999"/>
    <n v="-6.7120830629999997"/>
    <n v="-4.9264608130000003"/>
    <n v="0.16940755800000001"/>
    <n v="-4.7570532549999998"/>
    <n v="-2.24951349"/>
    <n v="-4.5426463459999997"/>
    <n v="-6.7921598359999997"/>
    <n v="-0.19366361800000001"/>
    <n v="-0.19366361800000001"/>
    <n v="0"/>
    <n v="-3.1170736840000002"/>
    <n v="-5.3807819109999997"/>
    <n v="-8.4978555960000008"/>
    <n v="-0.10173472"/>
  </r>
  <r>
    <s v="Trey Lyles"/>
    <s v="lylestr01"/>
    <x v="5"/>
    <s v="RS"/>
    <x v="22"/>
    <n v="2664"/>
    <n v="1382"/>
    <n v="-2.6921787460000002"/>
    <n v="0.180892834"/>
    <n v="-2.511285912"/>
    <n v="-1.9407417520000001"/>
    <n v="-0.87683823900000002"/>
    <n v="-2.8175799910000001"/>
    <n v="-2.6890820099999999"/>
    <n v="-7.5626800999999994E-2"/>
    <n v="-2.7647088100000001"/>
    <n v="-1.0288281E-2"/>
    <n v="-1.0288281E-2"/>
    <n v="0"/>
    <n v="-2.6318779390000002"/>
    <n v="-0.27541722699999999"/>
    <n v="-2.9072951659999999"/>
    <n v="-0.78053323900000005"/>
  </r>
  <r>
    <s v="Trey Lyles"/>
    <s v="lylestr01"/>
    <x v="0"/>
    <s v="PO"/>
    <x v="22"/>
    <n v="20"/>
    <n v="10"/>
    <n v="-2.534550995"/>
    <n v="15.357814100000001"/>
    <n v="12.8232631"/>
    <n v="5.7556553910000003"/>
    <n v="15.268349199999999"/>
    <n v="21.024004590000001"/>
    <n v="-0.80393819099999997"/>
    <n v="16.258477809999999"/>
    <n v="15.45453962"/>
    <n v="9.5169016999999995E-2"/>
    <n v="0"/>
    <n v="9.5169016999999995E-2"/>
    <n v="2.3712121019999999"/>
    <n v="13.598405"/>
    <n v="15.969617100000001"/>
    <n v="-0.628457618"/>
  </r>
  <r>
    <s v="Trey Lyles"/>
    <s v="lylestr01"/>
    <x v="0"/>
    <s v="RS"/>
    <x v="22"/>
    <n v="2277"/>
    <n v="1158"/>
    <n v="-3.0381385459999999"/>
    <n v="8.4043757999999996E-2"/>
    <n v="-2.954094789"/>
    <n v="-2.7628096069999999"/>
    <n v="4.0364442E-2"/>
    <n v="-2.722445166"/>
    <n v="-3.1751882669999998"/>
    <n v="2.8342071E-2"/>
    <n v="-3.1468461959999998"/>
    <n v="-0.23441992"/>
    <n v="-0.23441992"/>
    <n v="0"/>
    <n v="-2.5010267989999999"/>
    <n v="-0.26273660199999999"/>
    <n v="-2.7637634009999998"/>
    <n v="-1.7327117E-2"/>
  </r>
  <r>
    <s v="Trey Lyles"/>
    <s v="lylestr01"/>
    <x v="1"/>
    <s v="RS"/>
    <x v="16"/>
    <n v="2868"/>
    <n v="1391"/>
    <n v="1.2265518129999999"/>
    <n v="7.1635042999999995E-2"/>
    <n v="1.2981868560000001"/>
    <n v="-1.554658855"/>
    <n v="0.222864654"/>
    <n v="-1.3317942009999999"/>
    <n v="0.67021554100000003"/>
    <n v="0.144500295"/>
    <n v="0.81471583599999997"/>
    <n v="2.5251500899999999"/>
    <n v="2.5251500899999999"/>
    <n v="0"/>
    <n v="1.5507227990000001"/>
    <n v="-0.99049983900000005"/>
    <n v="0.56022296000000005"/>
    <n v="-0.18376735399999999"/>
  </r>
  <r>
    <s v="Trey Lyles"/>
    <s v="lylestr01"/>
    <x v="2"/>
    <s v="PO"/>
    <x v="16"/>
    <n v="17"/>
    <n v="8"/>
    <n v="-5.8008553100000002"/>
    <n v="-15.27993584"/>
    <n v="-21.08079115"/>
    <n v="24.69026792"/>
    <n v="6.4580287939999996"/>
    <n v="31.14829671"/>
    <n v="0.168261418"/>
    <n v="-11.690827069999999"/>
    <n v="-11.522565650000001"/>
    <n v="-3.6370290999999999E-2"/>
    <n v="0"/>
    <n v="-3.6370290999999999E-2"/>
    <n v="-4.0221938259999996"/>
    <n v="-16.553172329999999"/>
    <n v="-20.575366160000002"/>
    <n v="-1.504090986"/>
  </r>
  <r>
    <s v="Trey Lyles"/>
    <s v="lylestr01"/>
    <x v="2"/>
    <s v="RS"/>
    <x v="16"/>
    <n v="2353"/>
    <n v="1120"/>
    <n v="-3.2940758739999998"/>
    <n v="-0.84447468400000003"/>
    <n v="-4.1385505580000004"/>
    <n v="-3.5301845279999999"/>
    <n v="1.116344566"/>
    <n v="-2.413839962"/>
    <n v="-3.5886726250000001"/>
    <n v="-0.52257209900000001"/>
    <n v="-4.1112447239999996"/>
    <n v="-0.77919286700000001"/>
    <n v="-0.77919286700000001"/>
    <n v="0"/>
    <n v="-1.9954995090000001"/>
    <n v="-1.319323714"/>
    <n v="-3.3148232229999999"/>
    <n v="0.176216647"/>
  </r>
  <r>
    <s v="Scott Machado"/>
    <s v="machasc01"/>
    <x v="2"/>
    <s v="RS"/>
    <x v="29"/>
    <n v="39"/>
    <n v="19"/>
    <n v="15.33513875"/>
    <n v="6.9053914790000004"/>
    <n v="22.240530230000001"/>
    <n v="5.1442813449999996"/>
    <n v="-1.7185155329999999"/>
    <n v="3.4257658119999999"/>
    <n v="14.20525569"/>
    <n v="5.5505321219999999"/>
    <n v="19.755787819999998"/>
    <n v="0.21495266099999999"/>
    <n v="0.21495266099999999"/>
    <n v="0"/>
    <n v="11.22650799"/>
    <n v="3.2833306630000001"/>
    <n v="14.50983866"/>
    <n v="-1.5013493099999999"/>
  </r>
  <r>
    <s v="Shelvin Mack"/>
    <s v="macksh01"/>
    <x v="3"/>
    <s v="PO"/>
    <x v="7"/>
    <n v="225"/>
    <n v="118"/>
    <n v="5.5467056680000004"/>
    <n v="3.4984888500000002"/>
    <n v="9.0451945180000006"/>
    <n v="9.8636335150000001"/>
    <n v="-3.3452141389999999"/>
    <n v="6.5184193759999998"/>
    <n v="6.836357553"/>
    <n v="2.2193428100000001"/>
    <n v="9.0557003619999996"/>
    <n v="0.71756673599999998"/>
    <n v="0"/>
    <n v="0.71756673599999998"/>
    <n v="7.7506099669999999"/>
    <n v="-0.82702424200000002"/>
    <n v="6.9235857239999996"/>
    <n v="-1.9583337940000001"/>
  </r>
  <r>
    <s v="Shelvin Mack"/>
    <s v="macksh01"/>
    <x v="3"/>
    <s v="RS"/>
    <x v="7"/>
    <n v="3000"/>
    <n v="1490"/>
    <n v="0.74269897500000004"/>
    <n v="-0.18593691600000001"/>
    <n v="0.55676205899999998"/>
    <n v="1.306755468"/>
    <n v="-1.6729630790000001"/>
    <n v="-0.36620761099999999"/>
    <n v="0.919643039"/>
    <n v="-0.50213664199999997"/>
    <n v="0.417506398"/>
    <n v="2.3916918690000002"/>
    <n v="2.3916918690000002"/>
    <n v="0"/>
    <n v="0.83530490300000004"/>
    <n v="-1.331716213"/>
    <n v="-0.49641130999999999"/>
    <n v="-0.64689257700000002"/>
  </r>
  <r>
    <s v="Shelvin Mack"/>
    <s v="macksh01"/>
    <x v="4"/>
    <s v="PO"/>
    <x v="7"/>
    <n v="199"/>
    <n v="99"/>
    <n v="-0.23414984"/>
    <n v="1.4846752059999999"/>
    <n v="1.250525366"/>
    <n v="-14.177703320000001"/>
    <n v="-0.30267219099999998"/>
    <n v="-14.480375520000001"/>
    <n v="-3.1519338879999999"/>
    <n v="1.193093465"/>
    <n v="-1.9588404230000001"/>
    <n v="4.1150115000000001E-2"/>
    <n v="0"/>
    <n v="4.1150115000000001E-2"/>
    <n v="-4.255529245"/>
    <n v="0.84193633499999998"/>
    <n v="-3.4135929090000001"/>
    <n v="-0.1507608"/>
  </r>
  <r>
    <s v="Shelvin Mack"/>
    <s v="macksh01"/>
    <x v="4"/>
    <s v="RS"/>
    <x v="7"/>
    <n v="1659"/>
    <n v="833"/>
    <n v="0.16220822900000001"/>
    <n v="-2.642626785"/>
    <n v="-2.4804185560000001"/>
    <n v="-1.766588303"/>
    <n v="0.39637481499999999"/>
    <n v="-1.370213487"/>
    <n v="-0.27376292800000002"/>
    <n v="-2.2011234559999999"/>
    <n v="-2.4748863839999999"/>
    <n v="0.116186621"/>
    <n v="0.116186621"/>
    <n v="0"/>
    <n v="-1.7769472000000001E-2"/>
    <n v="-2.5294763179999999"/>
    <n v="-2.5472457899999998"/>
    <n v="-0.60341376599999996"/>
  </r>
  <r>
    <s v="Shelvin Mack"/>
    <s v="macksh01"/>
    <x v="5"/>
    <s v="RS"/>
    <x v="7"/>
    <n v="374"/>
    <n v="179"/>
    <n v="-1.9759218789999999"/>
    <n v="-1.3230405940000001"/>
    <n v="-3.298962473"/>
    <n v="-6.6032802439999996"/>
    <n v="-2.1132669079999999"/>
    <n v="-8.7165471520000004"/>
    <n v="-3.0683111529999998"/>
    <n v="-1.6365309459999999"/>
    <n v="-4.7048420990000004"/>
    <n v="-0.17782598399999999"/>
    <n v="-0.17782598399999999"/>
    <n v="0"/>
    <n v="-1.9705128810000001"/>
    <n v="-1.8094480120000001"/>
    <n v="-3.7799608930000002"/>
    <n v="-0.38395536800000002"/>
  </r>
  <r>
    <s v="Shelvin Mack"/>
    <s v="macksh01"/>
    <x v="5"/>
    <s v="RS"/>
    <x v="22"/>
    <n v="1690"/>
    <n v="879"/>
    <n v="-0.49709219799999999"/>
    <n v="1.337828445"/>
    <n v="0.84073624700000005"/>
    <n v="2.6660336490000001"/>
    <n v="1.9103296080000001"/>
    <n v="4.5763632559999996"/>
    <n v="0.137450303"/>
    <n v="1.490754503"/>
    <n v="1.6282048060000001"/>
    <n v="1.9578557729999999"/>
    <n v="1.9578557729999999"/>
    <n v="0"/>
    <n v="-0.21290060799999999"/>
    <n v="1.970297808"/>
    <n v="1.7573972"/>
    <n v="-0.27963859699999999"/>
  </r>
  <r>
    <s v="Shelvin Mack"/>
    <s v="macksh01"/>
    <x v="0"/>
    <s v="PO"/>
    <x v="22"/>
    <n v="312"/>
    <n v="155"/>
    <n v="-1.4702676269999999"/>
    <n v="-2.9164723829999999"/>
    <n v="-4.3867400099999996"/>
    <n v="0.61718261299999999"/>
    <n v="1.454979915"/>
    <n v="2.0721625289999999"/>
    <n v="-1.098019759"/>
    <n v="-2.2164096629999999"/>
    <n v="-3.3144294219999999"/>
    <n v="-4.5588113999999999E-2"/>
    <n v="0"/>
    <n v="-4.5588113999999999E-2"/>
    <n v="1.2563678970000001"/>
    <n v="-0.148504784"/>
    <n v="1.1078631139999999"/>
    <n v="-0.93853536500000001"/>
  </r>
  <r>
    <s v="Shelvin Mack"/>
    <s v="macksh01"/>
    <x v="0"/>
    <s v="RS"/>
    <x v="22"/>
    <n v="2349"/>
    <n v="1205"/>
    <n v="-1.768282667"/>
    <n v="-2.4951459329999999"/>
    <n v="-4.2634286000000001"/>
    <n v="-2.3655806789999998"/>
    <n v="-1.2711788939999999"/>
    <n v="-3.636759573"/>
    <n v="-2.0095838869999998"/>
    <n v="-2.4479656790000002"/>
    <n v="-4.4575495649999999"/>
    <n v="-1.0417119969999999"/>
    <n v="-1.0417119969999999"/>
    <n v="0"/>
    <n v="-1.716235315"/>
    <n v="-1.073306181"/>
    <n v="-2.7895414949999999"/>
    <n v="-0.75443514899999997"/>
  </r>
  <r>
    <s v="Shelvin Mack"/>
    <s v="macksh01"/>
    <x v="1"/>
    <s v="RS"/>
    <x v="14"/>
    <n v="2779"/>
    <n v="1365"/>
    <n v="0.25196813299999998"/>
    <n v="-0.231208524"/>
    <n v="2.0759608999999998E-2"/>
    <n v="-1.0168354369999999"/>
    <n v="1.529748487"/>
    <n v="0.51291305099999995"/>
    <n v="4.6016323999999997E-2"/>
    <n v="0.15267025100000001"/>
    <n v="0.198686575"/>
    <n v="2.0311798470000002"/>
    <n v="2.0311798470000002"/>
    <n v="0"/>
    <n v="-0.90329089699999998"/>
    <n v="-0.37655456900000001"/>
    <n v="-1.279845465"/>
    <n v="-1.079781694"/>
  </r>
  <r>
    <s v="Shelvin Mack"/>
    <s v="macksh01"/>
    <x v="2"/>
    <s v="RS"/>
    <x v="8"/>
    <n v="2464"/>
    <n v="1204"/>
    <n v="-1.6756970360000001"/>
    <n v="-1.7281097649999999"/>
    <n v="-3.403806801"/>
    <n v="-4.4202418999999997"/>
    <n v="-2.2561839809999999"/>
    <n v="-6.6764258810000001"/>
    <n v="-2.3062214600000002"/>
    <n v="-1.976513068"/>
    <n v="-4.2827345289999998"/>
    <n v="-0.92771300800000001"/>
    <n v="-0.92771300800000001"/>
    <n v="0"/>
    <n v="-2.7659240989999998"/>
    <n v="-1.078867842"/>
    <n v="-3.8447919420000001"/>
    <n v="-1.4955196589999999"/>
  </r>
  <r>
    <s v="Shelvin Mack"/>
    <s v="macksh01"/>
    <x v="2"/>
    <s v="RS"/>
    <x v="12"/>
    <n v="83"/>
    <n v="42"/>
    <n v="-16.487935069999999"/>
    <n v="-0.19450089800000001"/>
    <n v="-16.682435959999999"/>
    <n v="-20.004219500000001"/>
    <n v="-13.604999279999999"/>
    <n v="-33.609218779999999"/>
    <n v="-18.18740137"/>
    <n v="-2.9174394800000001"/>
    <n v="-21.104840849999999"/>
    <n v="-0.39488464699999998"/>
    <n v="-0.39488464699999998"/>
    <n v="0"/>
    <n v="-12.536292939999999"/>
    <n v="-3.7421200799999998"/>
    <n v="-16.278413019999999"/>
    <n v="0.40675097500000001"/>
  </r>
  <r>
    <s v="Daryl Macon"/>
    <s v="maconda01"/>
    <x v="2"/>
    <s v="RS"/>
    <x v="4"/>
    <n v="189"/>
    <n v="90"/>
    <n v="-3.6140628810000002"/>
    <n v="-5.1790075760000001"/>
    <n v="-8.7930704570000007"/>
    <n v="-4.4154034119999999"/>
    <n v="1.8987968230000001"/>
    <n v="-2.5166065889999998"/>
    <n v="-4.0085841489999998"/>
    <n v="-4.0296076660000004"/>
    <n v="-8.0381918149999994"/>
    <n v="-0.24164335000000001"/>
    <n v="-0.24164335000000001"/>
    <n v="0"/>
    <n v="-4.2287493920000001"/>
    <n v="-5.1291210749999996"/>
    <n v="-9.3578704669999997"/>
    <n v="-0.49518235100000002"/>
  </r>
  <r>
    <s v="J.P. Macura"/>
    <s v="macurjp01"/>
    <x v="2"/>
    <s v="RS"/>
    <x v="12"/>
    <n v="37"/>
    <n v="17"/>
    <n v="-13.31683778"/>
    <n v="8.5399608269999998"/>
    <n v="-4.7768769520000003"/>
    <n v="-12.22125642"/>
    <n v="10.91718861"/>
    <n v="-1.3040678130000001"/>
    <n v="-13.826755609999999"/>
    <n v="9.6692881610000008"/>
    <n v="-4.1574674509999996"/>
    <n v="-1.2117950000000001E-2"/>
    <n v="-1.2117950000000001E-2"/>
    <n v="0"/>
    <n v="-10.83594525"/>
    <n v="4.3662359320000004"/>
    <n v="-6.4697093160000003"/>
    <n v="-0.74783505500000003"/>
  </r>
  <r>
    <s v="Josh Magette"/>
    <s v="magetjo01"/>
    <x v="1"/>
    <s v="RS"/>
    <x v="7"/>
    <n v="449"/>
    <n v="216"/>
    <n v="0.216966355"/>
    <n v="-0.58887157700000003"/>
    <n v="-0.37190522199999998"/>
    <n v="0.174627056"/>
    <n v="1.065923052"/>
    <n v="1.2405501080000001"/>
    <n v="0.26292793199999998"/>
    <n v="-0.225563246"/>
    <n v="3.7364686000000001E-2"/>
    <n v="0.30319900300000002"/>
    <n v="0.30319900300000002"/>
    <n v="0"/>
    <n v="-0.87600093199999995"/>
    <n v="-0.49186558600000002"/>
    <n v="-1.367866518"/>
    <n v="-1.2844542990000001"/>
  </r>
  <r>
    <s v="Ian Mahinmi"/>
    <s v="mahinia01"/>
    <x v="3"/>
    <s v="PO"/>
    <x v="24"/>
    <n v="462"/>
    <n v="241"/>
    <n v="-4.4606544460000004"/>
    <n v="6.2802953830000003"/>
    <n v="1.819640937"/>
    <n v="-5.0452657820000004"/>
    <n v="-4.930456747"/>
    <n v="-9.9757225290000004"/>
    <n v="-4.8413900249999999"/>
    <n v="4.2306986340000003"/>
    <n v="-0.61069139100000003"/>
    <n v="0.27280209799999999"/>
    <n v="0"/>
    <n v="0.27280209799999999"/>
    <n v="-5.403181483"/>
    <n v="2.2669568920000001"/>
    <n v="-3.136224592"/>
    <n v="0.515653943"/>
  </r>
  <r>
    <s v="Ian Mahinmi"/>
    <s v="mahinia01"/>
    <x v="3"/>
    <s v="RS"/>
    <x v="24"/>
    <n v="2466"/>
    <n v="1248"/>
    <n v="-2.8084632809999999"/>
    <n v="3.4825698549999999"/>
    <n v="0.67410657399999996"/>
    <n v="-6.2821637880000001"/>
    <n v="3.152783323"/>
    <n v="-3.129380464"/>
    <n v="-3.6690310410000002"/>
    <n v="3.5110328919999998"/>
    <n v="-0.15799815"/>
    <n v="1.652914698"/>
    <n v="1.652914698"/>
    <n v="0"/>
    <n v="-4.459529131"/>
    <n v="3.9796523220000002"/>
    <n v="-0.47987680999999999"/>
    <n v="0.145894199"/>
  </r>
  <r>
    <s v="Ian Mahinmi"/>
    <s v="mahinia01"/>
    <x v="4"/>
    <s v="RS"/>
    <x v="24"/>
    <n v="2264"/>
    <n v="1146"/>
    <n v="-3.1099530679999998"/>
    <n v="2.7337432549999998"/>
    <n v="-0.37620981399999998"/>
    <n v="-0.60805072000000004"/>
    <n v="0.708495769"/>
    <n v="0.10044504999999999"/>
    <n v="-2.770728638"/>
    <n v="2.4320574860000002"/>
    <n v="-0.33867115199999998"/>
    <n v="1.41023173"/>
    <n v="1.41023173"/>
    <n v="0"/>
    <n v="-2.772579624"/>
    <n v="2.493726616"/>
    <n v="-0.27885300800000001"/>
    <n v="2.4063742999999999E-2"/>
  </r>
  <r>
    <s v="Ian Mahinmi"/>
    <s v="mahinia01"/>
    <x v="5"/>
    <s v="PO"/>
    <x v="24"/>
    <n v="328"/>
    <n v="172"/>
    <n v="-6.7224230770000002"/>
    <n v="-0.23889294599999999"/>
    <n v="-6.9613160230000002"/>
    <n v="-14.16014541"/>
    <n v="9.4669891370000006"/>
    <n v="-4.6931562710000003"/>
    <n v="-8.6956297429999996"/>
    <n v="1.7216784999999999"/>
    <n v="-6.9739512430000001"/>
    <n v="-0.38592870600000001"/>
    <n v="0"/>
    <n v="-0.38592870600000001"/>
    <n v="-8.7216203829999994"/>
    <n v="1.976540921"/>
    <n v="-6.7450794619999996"/>
    <n v="0.90403539700000002"/>
  </r>
  <r>
    <s v="Ian Mahinmi"/>
    <s v="mahinia01"/>
    <x v="5"/>
    <s v="RS"/>
    <x v="24"/>
    <n v="3736"/>
    <n v="1816"/>
    <n v="-2.4837370929999998"/>
    <n v="3.0359347400000001"/>
    <n v="0.55219764699999996"/>
    <n v="-0.22438918499999999"/>
    <n v="1.6019348870000001"/>
    <n v="1.3775457019999999"/>
    <n v="-2.1592408089999999"/>
    <n v="2.8652161839999999"/>
    <n v="0.70597537600000004"/>
    <n v="3.2085116120000001"/>
    <n v="3.2085116120000001"/>
    <n v="0"/>
    <n v="-2.089228093"/>
    <n v="3.0253970739999998"/>
    <n v="0.93616898000000004"/>
    <n v="0.19743792700000001"/>
  </r>
  <r>
    <s v="Ian Mahinmi"/>
    <s v="mahinia01"/>
    <x v="0"/>
    <s v="PO"/>
    <x v="25"/>
    <n v="130"/>
    <n v="63"/>
    <n v="-4.1655651300000001"/>
    <n v="-0.29753749099999999"/>
    <n v="-4.463102621"/>
    <n v="-9.5947368149999992"/>
    <n v="-8.0846821389999999"/>
    <n v="-17.679418949999999"/>
    <n v="-5.6183268039999996"/>
    <n v="-1.981767982"/>
    <n v="-7.6000947859999997"/>
    <n v="-0.16240532699999999"/>
    <n v="0"/>
    <n v="-0.16240532699999999"/>
    <n v="-4.6742961459999997"/>
    <n v="-1.174320695"/>
    <n v="-5.8486168410000001"/>
    <n v="0.97426884499999999"/>
  </r>
  <r>
    <s v="Ian Mahinmi"/>
    <s v="mahinia01"/>
    <x v="0"/>
    <s v="RS"/>
    <x v="25"/>
    <n v="1148"/>
    <n v="555"/>
    <n v="-2.8227068200000001"/>
    <n v="2.736828204"/>
    <n v="-8.5878617000000004E-2"/>
    <n v="-2.7300364730000002"/>
    <n v="2.2582641520000002"/>
    <n v="-0.47177232099999999"/>
    <n v="-2.9632746349999999"/>
    <n v="2.7942052839999998"/>
    <n v="-0.16906935100000001"/>
    <n v="0.73110118099999999"/>
    <n v="0.73110118099999999"/>
    <n v="0"/>
    <n v="-2.064432542"/>
    <n v="3.0317239580000002"/>
    <n v="0.96729141600000001"/>
    <n v="3.7887412000000002E-2"/>
  </r>
  <r>
    <s v="Ian Mahinmi"/>
    <s v="mahinia01"/>
    <x v="1"/>
    <s v="PO"/>
    <x v="25"/>
    <n v="109"/>
    <n v="52"/>
    <n v="3.9737782749999999"/>
    <n v="9.7341180289999993"/>
    <n v="13.7078963"/>
    <n v="-0.843584365"/>
    <n v="1.209968623"/>
    <n v="0.36638425800000002"/>
    <n v="3.1657299000000001"/>
    <n v="8.625234979"/>
    <n v="11.790964880000001"/>
    <n v="0.40069755400000001"/>
    <n v="0"/>
    <n v="0.40069755400000001"/>
    <n v="2.2723977930000001"/>
    <n v="11.422953489999999"/>
    <n v="13.695351280000001"/>
    <n v="0.69178564899999995"/>
  </r>
  <r>
    <s v="Ian Mahinmi"/>
    <s v="mahinia01"/>
    <x v="1"/>
    <s v="RS"/>
    <x v="25"/>
    <n v="2350"/>
    <n v="1145"/>
    <n v="-2.8439578220000001"/>
    <n v="1.22181294"/>
    <n v="-1.622144882"/>
    <n v="5.3687561000000002E-2"/>
    <n v="0.86537209999999998"/>
    <n v="0.91905966100000003"/>
    <n v="-2.4178176520000001"/>
    <n v="1.203260327"/>
    <n v="-1.2145573249999999"/>
    <n v="0.90114982300000002"/>
    <n v="0.90114982300000002"/>
    <n v="0"/>
    <n v="-2.5392280359999999"/>
    <n v="1.155494145"/>
    <n v="-1.383733892"/>
    <n v="0.46187486500000002"/>
  </r>
  <r>
    <s v="Ian Mahinmi"/>
    <s v="mahinia01"/>
    <x v="2"/>
    <s v="RS"/>
    <x v="25"/>
    <n v="1044"/>
    <n v="498"/>
    <n v="-2.4343407880000001"/>
    <n v="2.8905954820000002"/>
    <n v="0.45625469400000002"/>
    <n v="-4.6879391249999998"/>
    <n v="3.3609909500000001"/>
    <n v="-1.3269481750000001"/>
    <n v="-3.0725722110000002"/>
    <n v="3.2380645440000002"/>
    <n v="0.16549233399999999"/>
    <n v="0.74069591300000004"/>
    <n v="0.74069591300000004"/>
    <n v="0"/>
    <n v="-2.642545068"/>
    <n v="2.9969730179999998"/>
    <n v="0.35442794999999999"/>
    <n v="-9.7973269999999998E-3"/>
  </r>
  <r>
    <s v="Thon Maker"/>
    <s v="makerth01"/>
    <x v="0"/>
    <s v="PO"/>
    <x v="11"/>
    <n v="228"/>
    <n v="116"/>
    <n v="-2.9120930999999999"/>
    <n v="5.5388105809999999"/>
    <n v="2.626717481"/>
    <n v="-3.6883396839999998"/>
    <n v="3.4498792119999999"/>
    <n v="-0.23846047200000001"/>
    <n v="-3.1863933809999998"/>
    <n v="5.2979536190000003"/>
    <n v="2.111560238"/>
    <n v="0.30220494599999997"/>
    <n v="0"/>
    <n v="0.30220494599999997"/>
    <n v="-4.2836921280000002"/>
    <n v="5.9865153150000001"/>
    <n v="1.7028231869999999"/>
    <n v="1.776946057"/>
  </r>
  <r>
    <s v="Thon Maker"/>
    <s v="makerth01"/>
    <x v="0"/>
    <s v="RS"/>
    <x v="11"/>
    <n v="1102"/>
    <n v="562"/>
    <n v="-1.475666615"/>
    <n v="-1.8634261379999999"/>
    <n v="-3.3390927530000001"/>
    <n v="-1.057707604"/>
    <n v="-0.47007711499999999"/>
    <n v="-1.5277847200000001"/>
    <n v="-1.485553079"/>
    <n v="-1.686922043"/>
    <n v="-3.1724751219999998"/>
    <n v="-0.121113258"/>
    <n v="-0.121113258"/>
    <n v="0"/>
    <n v="-0.99796440500000005"/>
    <n v="-1.0323037079999999"/>
    <n v="-2.030268113"/>
    <n v="-1.9472952000000002E-2"/>
  </r>
  <r>
    <s v="Thon Maker"/>
    <s v="makerth01"/>
    <x v="1"/>
    <s v="PO"/>
    <x v="11"/>
    <n v="246"/>
    <n v="130"/>
    <n v="0.54509023199999995"/>
    <n v="-0.16673786700000001"/>
    <n v="0.37835236500000002"/>
    <n v="7.4628321030000002"/>
    <n v="6.3217040070000001"/>
    <n v="13.784536109999999"/>
    <n v="1.9107725630000001"/>
    <n v="1.128294473"/>
    <n v="3.0390670360000001"/>
    <n v="0.39711630799999997"/>
    <n v="0"/>
    <n v="0.39711630799999997"/>
    <n v="3.718240421"/>
    <n v="-1.027125539"/>
    <n v="2.6911148809999998"/>
    <n v="0.27325297500000001"/>
  </r>
  <r>
    <s v="Thon Maker"/>
    <s v="makerth01"/>
    <x v="1"/>
    <s v="RS"/>
    <x v="11"/>
    <n v="2508"/>
    <n v="1238"/>
    <n v="-3.604829836"/>
    <n v="-3.029536759"/>
    <n v="-6.6343665950000004"/>
    <n v="-2.4115183670000002"/>
    <n v="-4.0090995149999999"/>
    <n v="-6.4206178820000002"/>
    <n v="-3.6017687660000002"/>
    <n v="-3.410063616"/>
    <n v="-7.0118323819999997"/>
    <n v="-2.6832835460000002"/>
    <n v="-2.6832835460000002"/>
    <n v="0"/>
    <n v="-3.1062988119999999"/>
    <n v="-2.1899756849999998"/>
    <n v="-5.2962744969999997"/>
    <n v="-0.31718391699999998"/>
  </r>
  <r>
    <s v="Thon Maker"/>
    <s v="makerth01"/>
    <x v="2"/>
    <s v="PO"/>
    <x v="27"/>
    <n v="149"/>
    <n v="69"/>
    <n v="-5.7732547350000001"/>
    <n v="-2.830199527"/>
    <n v="-8.6034542619999996"/>
    <n v="-2.3465306109999999"/>
    <n v="4.596562789"/>
    <n v="2.2500321780000001"/>
    <n v="-5.3303969599999999"/>
    <n v="-1.323392538"/>
    <n v="-6.6537894990000002"/>
    <n v="-0.14272079500000001"/>
    <n v="0"/>
    <n v="-0.14272079500000001"/>
    <n v="-1.1499464720000001"/>
    <n v="-2.9503141959999999"/>
    <n v="-4.1002606689999999"/>
    <n v="0.68934177299999999"/>
  </r>
  <r>
    <s v="Thon Maker"/>
    <s v="makerth01"/>
    <x v="2"/>
    <s v="RS"/>
    <x v="11"/>
    <n v="901"/>
    <n v="409"/>
    <n v="-0.94283763200000004"/>
    <n v="-0.321484149"/>
    <n v="-1.264321781"/>
    <n v="-2.1115200120000002"/>
    <n v="5.0894177569999997"/>
    <n v="2.977897746"/>
    <n v="-1.30336472"/>
    <n v="0.70118386300000002"/>
    <n v="-0.60218085700000001"/>
    <n v="0.44957053499999999"/>
    <n v="0.44957053499999999"/>
    <n v="0"/>
    <n v="-0.56755668800000003"/>
    <n v="0.41389896199999998"/>
    <n v="-0.15365772599999999"/>
    <n v="0.31408127899999999"/>
  </r>
  <r>
    <s v="Thon Maker"/>
    <s v="makerth01"/>
    <x v="2"/>
    <s v="RS"/>
    <x v="27"/>
    <n v="1146"/>
    <n v="563"/>
    <n v="-3.5858452789999999"/>
    <n v="0.79670125400000003"/>
    <n v="-2.7891440250000001"/>
    <n v="-3.4324433299999999"/>
    <n v="-0.92902390800000001"/>
    <n v="-4.3614672380000004"/>
    <n v="-3.7704396"/>
    <n v="0.45106919699999998"/>
    <n v="-3.3193704030000002"/>
    <n v="-0.16280523799999999"/>
    <n v="-0.16280523799999999"/>
    <n v="0"/>
    <n v="-3.3038829029999999"/>
    <n v="-0.143873745"/>
    <n v="-3.4477566479999999"/>
    <n v="-0.46249471599999997"/>
  </r>
  <r>
    <s v="Devyn Marble"/>
    <s v="marblde01"/>
    <x v="4"/>
    <s v="RS"/>
    <x v="14"/>
    <n v="448"/>
    <n v="208"/>
    <n v="-3.621129008"/>
    <n v="0.305708859"/>
    <n v="-3.3154201489999999"/>
    <n v="-0.25527244700000001"/>
    <n v="2.8778755980000001"/>
    <n v="2.6226031519999999"/>
    <n v="-3.0924684039999999"/>
    <n v="0.89907172499999999"/>
    <n v="-2.1933966790000001"/>
    <n v="5.9879731999999998E-2"/>
    <n v="5.9879731999999998E-2"/>
    <n v="0"/>
    <n v="-3.0270309640000002"/>
    <n v="-0.36234103600000001"/>
    <n v="-3.3893719999999998"/>
    <n v="1.318415715"/>
  </r>
  <r>
    <s v="Devyn Marble"/>
    <s v="marblde01"/>
    <x v="5"/>
    <s v="RS"/>
    <x v="14"/>
    <n v="525"/>
    <n v="249"/>
    <n v="-4.7650914980000003"/>
    <n v="0.68299437799999996"/>
    <n v="-4.0820971200000002"/>
    <n v="-4.0839454179999999"/>
    <n v="4.0444979610000003"/>
    <n v="-3.9447456999999998E-2"/>
    <n v="-4.8936304909999997"/>
    <n v="1.449151702"/>
    <n v="-3.4444787880000001"/>
    <n v="-8.8469465999999997E-2"/>
    <n v="-8.8469465999999997E-2"/>
    <n v="0"/>
    <n v="-3.966893491"/>
    <n v="0.38903891000000002"/>
    <n v="-3.577854581"/>
    <n v="0.269141081"/>
  </r>
  <r>
    <s v="Shawn Marion"/>
    <s v="mariosh01"/>
    <x v="3"/>
    <s v="PO"/>
    <x v="4"/>
    <n v="387"/>
    <n v="193"/>
    <n v="-0.63354296200000004"/>
    <n v="-6.9760744E-2"/>
    <n v="-0.703303707"/>
    <n v="-0.97641538999999999"/>
    <n v="-0.54096959099999997"/>
    <n v="-1.517384981"/>
    <n v="-0.85593776899999996"/>
    <n v="-0.20835442900000001"/>
    <n v="-1.064292198"/>
    <n v="0.17117990999999999"/>
    <n v="0"/>
    <n v="0.17117990999999999"/>
    <n v="2.5775985850000001"/>
    <n v="-0.45458130699999999"/>
    <n v="2.1230172770000002"/>
    <n v="-8.0466519999999996E-3"/>
  </r>
  <r>
    <s v="Shawn Marion"/>
    <s v="mariosh01"/>
    <x v="3"/>
    <s v="RS"/>
    <x v="4"/>
    <n v="4801"/>
    <n v="2409"/>
    <n v="-1.6891118300000001"/>
    <n v="0.64483153100000001"/>
    <n v="-1.044280299"/>
    <n v="-0.131678395"/>
    <n v="-3.4620875510000002"/>
    <n v="-3.593765946"/>
    <n v="-1.49400687"/>
    <n v="-0.173731513"/>
    <n v="-1.6677383830000001"/>
    <n v="1.3278981249999999"/>
    <n v="1.3278981249999999"/>
    <n v="0"/>
    <n v="-0.439981874"/>
    <n v="-0.17460545999999999"/>
    <n v="-0.61458733399999999"/>
    <n v="-0.1643394"/>
  </r>
  <r>
    <s v="Shawn Marion"/>
    <s v="mariosh01"/>
    <x v="4"/>
    <s v="PO"/>
    <x v="10"/>
    <n v="49"/>
    <n v="25"/>
    <n v="-1.6442306739999999"/>
    <n v="-0.21867584600000001"/>
    <n v="-1.862906519"/>
    <n v="-5.0429292759999997"/>
    <n v="-5.3196842630000001"/>
    <n v="-10.36261354"/>
    <n v="-2.588965757"/>
    <n v="-1.354807919"/>
    <n v="-3.9437736760000002"/>
    <n v="-1.5580454000000001E-2"/>
    <n v="0"/>
    <n v="-1.5580454000000001E-2"/>
    <n v="-2.685974678"/>
    <n v="-0.27776351300000002"/>
    <n v="-2.9637381899999999"/>
    <n v="-0.75969026500000003"/>
  </r>
  <r>
    <s v="Shawn Marion"/>
    <s v="mariosh01"/>
    <x v="4"/>
    <s v="RS"/>
    <x v="10"/>
    <n v="2171"/>
    <n v="1101"/>
    <n v="-2.104070026"/>
    <n v="-0.442159523"/>
    <n v="-2.546229549"/>
    <n v="-1.038156968"/>
    <n v="-1.5890337619999999"/>
    <n v="-2.6271907300000001"/>
    <n v="-2.072595143"/>
    <n v="-0.70293476600000004"/>
    <n v="-2.7755299089999999"/>
    <n v="-1.4222116999999999E-2"/>
    <n v="-1.4222116999999999E-2"/>
    <n v="0"/>
    <n v="-1.836519843"/>
    <n v="-2.116217169"/>
    <n v="-3.952737012"/>
    <n v="-0.79441815999999998"/>
  </r>
  <r>
    <s v="Boban Marjanovic"/>
    <s v="marjabo01"/>
    <x v="5"/>
    <s v="PO"/>
    <x v="20"/>
    <n v="83"/>
    <n v="42"/>
    <n v="0.752216989"/>
    <n v="-10.35643439"/>
    <n v="-9.6042174019999997"/>
    <n v="6.071803558"/>
    <n v="-7.2469843660000004"/>
    <n v="-1.1751808079999999"/>
    <n v="1.7917417929999999"/>
    <n v="-10.485330039999999"/>
    <n v="-8.6935882440000007"/>
    <n v="-0.13351759999999999"/>
    <n v="0"/>
    <n v="-0.13351759999999999"/>
    <n v="-0.80228219599999995"/>
    <n v="-7.6372179490000001"/>
    <n v="-8.4395001450000002"/>
    <n v="1.5652357720000001"/>
  </r>
  <r>
    <s v="Boban Marjanovic"/>
    <s v="marjabo01"/>
    <x v="5"/>
    <s v="RS"/>
    <x v="20"/>
    <n v="1006"/>
    <n v="508"/>
    <n v="3.5086591839999999"/>
    <n v="4.1218324000000001E-2"/>
    <n v="3.5498775079999998"/>
    <n v="-0.456005938"/>
    <n v="-1.1651062400000001"/>
    <n v="-1.621112178"/>
    <n v="2.8125153690000002"/>
    <n v="-0.35207515299999997"/>
    <n v="2.4604402159999998"/>
    <n v="1.345742327"/>
    <n v="1.345742327"/>
    <n v="0"/>
    <n v="1.681843559"/>
    <n v="-4.3909743000000001E-2"/>
    <n v="1.6379338160000001"/>
    <n v="-0.34063221799999999"/>
  </r>
  <r>
    <s v="Boban Marjanovic"/>
    <s v="marjabo01"/>
    <x v="0"/>
    <s v="RS"/>
    <x v="27"/>
    <n v="598"/>
    <n v="293"/>
    <n v="3.5930337240000001"/>
    <n v="4.0643713659999996"/>
    <n v="7.6574050890000001"/>
    <n v="-0.53807112099999999"/>
    <n v="1.1922969480000001"/>
    <n v="0.65422582600000001"/>
    <n v="3.0018320850000002"/>
    <n v="3.7245003900000002"/>
    <n v="6.7263324740000003"/>
    <n v="1.4141466250000001"/>
    <n v="1.4141466250000001"/>
    <n v="0"/>
    <n v="1.9548647830000001"/>
    <n v="2.0216878739999999"/>
    <n v="3.976552657"/>
    <n v="-0.170135018"/>
  </r>
  <r>
    <s v="Boban Marjanovic"/>
    <s v="marjabo01"/>
    <x v="1"/>
    <s v="RS"/>
    <x v="27"/>
    <n v="359"/>
    <n v="171"/>
    <n v="-1.3576137559999999"/>
    <n v="-1.117060564"/>
    <n v="-2.4746743200000001"/>
    <n v="-1.6756227319999999"/>
    <n v="0.52938229400000003"/>
    <n v="-1.146240438"/>
    <n v="-1.469945955"/>
    <n v="-0.84312969999999998"/>
    <n v="-2.313075655"/>
    <n v="3.8699826E-2"/>
    <n v="3.8699826E-2"/>
    <n v="0"/>
    <n v="-0.822344929"/>
    <n v="-0.49999500800000002"/>
    <n v="-1.322339938"/>
    <n v="1.5111697369999999"/>
  </r>
  <r>
    <s v="Boban Marjanovic"/>
    <s v="marjabo01"/>
    <x v="1"/>
    <s v="RS"/>
    <x v="19"/>
    <n v="360"/>
    <n v="166"/>
    <n v="3.7674173720000002"/>
    <n v="1.573191631"/>
    <n v="5.340609003"/>
    <n v="5.7729275739999997"/>
    <n v="1.553961771"/>
    <n v="7.3268893449999997"/>
    <n v="4.4339602740000004"/>
    <n v="1.699137997"/>
    <n v="6.1330982709999997"/>
    <n v="0.75933895299999998"/>
    <n v="0.75933895299999998"/>
    <n v="0"/>
    <n v="4.258725826"/>
    <n v="-0.16695289599999999"/>
    <n v="4.0917729300000003"/>
    <n v="0.92307916000000001"/>
  </r>
  <r>
    <s v="Boban Marjanovic"/>
    <s v="marjabo01"/>
    <x v="2"/>
    <s v="PO"/>
    <x v="18"/>
    <n v="228"/>
    <n v="105"/>
    <n v="0.44612801400000002"/>
    <n v="1.8030517210000001"/>
    <n v="2.2491797340000002"/>
    <n v="4.6607662489999999"/>
    <n v="-16.851739550000001"/>
    <n v="-12.1909733"/>
    <n v="1.313773321"/>
    <n v="-2.1051125370000001"/>
    <n v="-0.79133921600000001"/>
    <n v="0.10950130700000001"/>
    <n v="0"/>
    <n v="0.10950130700000001"/>
    <n v="-8.3825947999999997E-2"/>
    <n v="-2.4382426239999999"/>
    <n v="-2.5220685719999998"/>
    <n v="1.1789740179999999"/>
  </r>
  <r>
    <s v="Boban Marjanovic"/>
    <s v="marjabo01"/>
    <x v="2"/>
    <s v="RS"/>
    <x v="19"/>
    <n v="825"/>
    <n v="376"/>
    <n v="1.2212023949999999"/>
    <n v="3.5881539679999999"/>
    <n v="4.809356363"/>
    <n v="-4.3838720410000001"/>
    <n v="2.0907799960000002"/>
    <n v="-2.2930920449999999"/>
    <n v="0.11979611"/>
    <n v="3.4844990469999999"/>
    <n v="3.6042951570000001"/>
    <n v="1.2374860990000001"/>
    <n v="1.2374860990000001"/>
    <n v="0"/>
    <n v="-0.19148235699999999"/>
    <n v="2.3195755820000001"/>
    <n v="2.1280932250000002"/>
    <n v="1.5474260150000001"/>
  </r>
  <r>
    <s v="Boban Marjanovic"/>
    <s v="marjabo01"/>
    <x v="2"/>
    <s v="RS"/>
    <x v="18"/>
    <n v="653"/>
    <n v="305"/>
    <n v="2.0105209749999999"/>
    <n v="0.89325573300000005"/>
    <n v="2.903776707"/>
    <n v="0.86082203300000004"/>
    <n v="-0.868098068"/>
    <n v="-7.2760350000000001E-3"/>
    <n v="1.8651198879999999"/>
    <n v="0.52635921100000005"/>
    <n v="2.3914790990000001"/>
    <n v="0.804147477"/>
    <n v="0.804147477"/>
    <n v="0"/>
    <n v="1.062652189"/>
    <n v="9.3237908999999994E-2"/>
    <n v="1.155890098"/>
    <n v="0.51930169100000001"/>
  </r>
  <r>
    <s v="Lauri Markkanen"/>
    <s v="markkla01"/>
    <x v="1"/>
    <s v="RS"/>
    <x v="21"/>
    <n v="4187"/>
    <n v="2020"/>
    <n v="0.52189453600000002"/>
    <n v="-5.8689693000000001E-2"/>
    <n v="0.46320484299999998"/>
    <n v="-2.1881721700000001"/>
    <n v="-0.76892900099999995"/>
    <n v="-2.9571011710000001"/>
    <n v="5.5178458999999999E-2"/>
    <n v="-0.17210110100000001"/>
    <n v="-0.11692264099999999"/>
    <n v="2.7066629309999999"/>
    <n v="2.7066629309999999"/>
    <n v="0"/>
    <n v="0.732283024"/>
    <n v="-0.48524392799999999"/>
    <n v="0.24703909600000001"/>
    <n v="-0.25577629400000002"/>
  </r>
  <r>
    <s v="Lauri Markkanen"/>
    <s v="markkla01"/>
    <x v="2"/>
    <s v="RS"/>
    <x v="21"/>
    <n v="3481"/>
    <n v="1682"/>
    <n v="0.611445813"/>
    <n v="-0.78103160999999999"/>
    <n v="-0.16958579700000001"/>
    <n v="1.6675714669999999"/>
    <n v="-0.74101157600000001"/>
    <n v="0.926559892"/>
    <n v="0.95719331299999999"/>
    <n v="-0.77795074900000005"/>
    <n v="0.17924256399999999"/>
    <n v="2.5008889330000001"/>
    <n v="2.5008889330000001"/>
    <n v="0"/>
    <n v="0.76780794900000005"/>
    <n v="-0.90176806600000003"/>
    <n v="-0.13396011699999999"/>
    <n v="-0.52134813300000005"/>
  </r>
  <r>
    <s v="Kendall Marshall"/>
    <s v="marshke01"/>
    <x v="3"/>
    <s v="RS"/>
    <x v="29"/>
    <n v="3287"/>
    <n v="1564"/>
    <n v="0.303419726"/>
    <n v="-4.6132249249999999"/>
    <n v="-4.3098051990000004"/>
    <n v="1.0648295969999999"/>
    <n v="-1.8541593270000001"/>
    <n v="-0.78932973100000003"/>
    <n v="0.51475217200000001"/>
    <n v="-4.2984351380000003"/>
    <n v="-3.7836829660000002"/>
    <n v="-0.83284663400000003"/>
    <n v="-0.83284663400000003"/>
    <n v="0"/>
    <n v="0.34346722600000001"/>
    <n v="-4.1923378160000002"/>
    <n v="-3.8488705909999998"/>
    <n v="0.93218438699999995"/>
  </r>
  <r>
    <s v="Kendall Marshall"/>
    <s v="marshke01"/>
    <x v="4"/>
    <s v="RS"/>
    <x v="11"/>
    <n v="818"/>
    <n v="417"/>
    <n v="0.67197873500000005"/>
    <n v="5.4790330000000003E-3"/>
    <n v="0.67745776800000002"/>
    <n v="3.751865912"/>
    <n v="-1.2844292420000001"/>
    <n v="2.4674366700000001"/>
    <n v="1.375040555"/>
    <n v="-0.291638644"/>
    <n v="1.0834019109999999"/>
    <n v="0.82010616199999997"/>
    <n v="0.82010616199999997"/>
    <n v="0"/>
    <n v="0.54031169800000001"/>
    <n v="-0.25260521800000002"/>
    <n v="0.28770647999999999"/>
    <n v="0.53344483399999998"/>
  </r>
  <r>
    <s v="Kendall Marshall"/>
    <s v="marshke01"/>
    <x v="5"/>
    <s v="RS"/>
    <x v="18"/>
    <n v="857"/>
    <n v="400"/>
    <n v="-4.649543167"/>
    <n v="-5.8697608749999999"/>
    <n v="-10.51930404"/>
    <n v="-1.0463854239999999"/>
    <n v="-5.4570568780000004"/>
    <n v="-6.5034423019999998"/>
    <n v="-4.0771006410000004"/>
    <n v="-6.0901382589999997"/>
    <n v="-10.167238899999999"/>
    <n v="-1.538441476"/>
    <n v="-1.538441476"/>
    <n v="0"/>
    <n v="-3.6945907120000001"/>
    <n v="-6.2665744869999997"/>
    <n v="-9.9611651989999999"/>
    <n v="1.596400673"/>
  </r>
  <r>
    <s v="Cartier Martin"/>
    <s v="martica01"/>
    <x v="3"/>
    <s v="PO"/>
    <x v="7"/>
    <n v="30"/>
    <n v="15"/>
    <n v="-2.4291422759999999"/>
    <n v="6.7124927599999999"/>
    <n v="4.2833504839999996"/>
    <n v="9.0642487000000003"/>
    <n v="-6.1031793849999998"/>
    <n v="2.961069315"/>
    <n v="-0.26231038600000001"/>
    <n v="4.1876796990000003"/>
    <n v="3.925369313"/>
    <n v="5.2806113000000002E-2"/>
    <n v="0"/>
    <n v="5.2806113000000002E-2"/>
    <n v="1.2440521360000001"/>
    <n v="3.2332898879999998"/>
    <n v="4.4773420249999996"/>
    <n v="0.206828081"/>
  </r>
  <r>
    <s v="Cartier Martin"/>
    <s v="martica01"/>
    <x v="3"/>
    <s v="RS"/>
    <x v="21"/>
    <n v="94"/>
    <n v="48"/>
    <n v="3.3488793449999998"/>
    <n v="-6.0656785659999999"/>
    <n v="-2.7167992220000001"/>
    <n v="-2.6257109349999999"/>
    <n v="-4.5206551370000003"/>
    <n v="-7.1463660730000003"/>
    <n v="2.2845977519999998"/>
    <n v="-6.17848416"/>
    <n v="-3.8938864080000002"/>
    <n v="-2.8017296000000001E-2"/>
    <n v="-2.8017296000000001E-2"/>
    <n v="0"/>
    <n v="1.679497652"/>
    <n v="-5.2134290879999998"/>
    <n v="-3.533931436"/>
    <n v="1.3611052E-2"/>
  </r>
  <r>
    <s v="Cartier Martin"/>
    <s v="martica01"/>
    <x v="3"/>
    <s v="RS"/>
    <x v="7"/>
    <n v="1675"/>
    <n v="822"/>
    <n v="-0.16021539000000001"/>
    <n v="-0.27829621700000001"/>
    <n v="-0.43851160700000003"/>
    <n v="-4.4616241050000003"/>
    <n v="0.16377346200000001"/>
    <n v="-4.2978506420000002"/>
    <n v="-1.0539432419999999"/>
    <n v="-0.192979652"/>
    <n v="-1.2469228939999999"/>
    <n v="0.63187158799999998"/>
    <n v="0.63187158799999998"/>
    <n v="0"/>
    <n v="-0.78517236999999995"/>
    <n v="-1.1072056370000001"/>
    <n v="-1.892378007"/>
    <n v="0.228920138"/>
  </r>
  <r>
    <s v="Cartier Martin"/>
    <s v="martica01"/>
    <x v="4"/>
    <s v="RS"/>
    <x v="27"/>
    <n v="392"/>
    <n v="198"/>
    <n v="-3.8700558040000002"/>
    <n v="-3.2352805789999999"/>
    <n v="-7.105336383"/>
    <n v="-0.40784693799999999"/>
    <n v="4.5588389249999999"/>
    <n v="4.1509919860000002"/>
    <n v="-3.3990168660000002"/>
    <n v="-1.787433759"/>
    <n v="-5.1864506239999999"/>
    <n v="-0.24368859200000001"/>
    <n v="-0.24368859200000001"/>
    <n v="0"/>
    <n v="-2.330159697"/>
    <n v="-2.5790293169999998"/>
    <n v="-4.9091890139999999"/>
    <n v="-0.95091255699999999"/>
  </r>
  <r>
    <s v="Jarell Martin"/>
    <s v="martija01"/>
    <x v="5"/>
    <s v="PO"/>
    <x v="8"/>
    <n v="91"/>
    <n v="46"/>
    <n v="-5.3236450309999999"/>
    <n v="-0.377736242"/>
    <n v="-5.701381273"/>
    <n v="-7.8335927180000002"/>
    <n v="3.5814228250000002"/>
    <n v="-4.2521698920000004"/>
    <n v="-6.1965184259999999"/>
    <n v="0.54000583099999999"/>
    <n v="-5.6565125949999997"/>
    <n v="-7.1670422999999997E-2"/>
    <n v="0"/>
    <n v="-7.1670422999999997E-2"/>
    <n v="-0.17095553899999999"/>
    <n v="3.3080773309999998"/>
    <n v="3.1371217919999999"/>
    <n v="1.781252839"/>
  </r>
  <r>
    <s v="Jarell Martin"/>
    <s v="martija01"/>
    <x v="5"/>
    <s v="RS"/>
    <x v="8"/>
    <n v="765"/>
    <n v="380"/>
    <n v="-0.48917710199999997"/>
    <n v="-2.5595026340000002"/>
    <n v="-3.0486797349999999"/>
    <n v="-0.14439563499999999"/>
    <n v="-0.36693509099999999"/>
    <n v="-0.51133072499999999"/>
    <n v="-0.42129409600000001"/>
    <n v="-2.227310363"/>
    <n v="-2.648604459"/>
    <n v="1.9531903999999999E-2"/>
    <n v="1.9531903999999999E-2"/>
    <n v="0"/>
    <n v="-1.4741195460000001"/>
    <n v="-2.3382352659999999"/>
    <n v="-3.8123548120000001"/>
    <n v="-0.62755639699999999"/>
  </r>
  <r>
    <s v="Jarell Martin"/>
    <s v="martija01"/>
    <x v="0"/>
    <s v="PO"/>
    <x v="8"/>
    <n v="22"/>
    <n v="10"/>
    <n v="-1.1801815870000001"/>
    <n v="-0.54447315799999996"/>
    <n v="-1.724654745"/>
    <n v="-5.2213176539999999"/>
    <n v="9.6175536099999999"/>
    <n v="4.3962359559999999"/>
    <n v="-2.143939177"/>
    <n v="1.7300921760000001"/>
    <n v="-0.41384700099999999"/>
    <n v="1.2531811E-2"/>
    <n v="0"/>
    <n v="1.2531811E-2"/>
    <n v="3.4861170069999998"/>
    <n v="3.158982381"/>
    <n v="6.6450993880000002"/>
    <n v="1.877706087"/>
  </r>
  <r>
    <s v="Jarell Martin"/>
    <s v="martija01"/>
    <x v="0"/>
    <s v="RS"/>
    <x v="8"/>
    <n v="1136"/>
    <n v="558"/>
    <n v="-3.8495393839999998"/>
    <n v="-4.7256889999999999E-3"/>
    <n v="-3.8542650730000001"/>
    <n v="-7.3421122299999997"/>
    <n v="4.3607674159999998"/>
    <n v="-2.9813448139999998"/>
    <n v="-4.8172076510000004"/>
    <n v="0.86839530600000003"/>
    <n v="-3.9488123449999999"/>
    <n v="-0.34278357500000001"/>
    <n v="-0.34278357500000001"/>
    <n v="0"/>
    <n v="-4.5614007819999998"/>
    <n v="0.38784716000000002"/>
    <n v="-4.1735536230000001"/>
    <n v="0.42875014"/>
  </r>
  <r>
    <s v="Jarell Martin"/>
    <s v="martija01"/>
    <x v="1"/>
    <s v="RS"/>
    <x v="8"/>
    <n v="3362"/>
    <n v="1661"/>
    <n v="-3.5585228789999999"/>
    <n v="-0.81645103799999996"/>
    <n v="-4.3749739170000002"/>
    <n v="-3.713346912"/>
    <n v="0.68385289800000004"/>
    <n v="-3.029494014"/>
    <n v="-3.7607719039999998"/>
    <n v="-0.52615509299999996"/>
    <n v="-4.2869269970000001"/>
    <n v="-1.302553828"/>
    <n v="-1.302553828"/>
    <n v="0"/>
    <n v="-3.4396672989999999"/>
    <n v="-0.69567221700000004"/>
    <n v="-4.1353395160000002"/>
    <n v="7.3900750000000003E-3"/>
  </r>
  <r>
    <s v="Jarell Martin"/>
    <s v="martija01"/>
    <x v="2"/>
    <s v="PO"/>
    <x v="14"/>
    <n v="39"/>
    <n v="18"/>
    <n v="-0.45553002999999997"/>
    <n v="-5.7290483009999997"/>
    <n v="-6.184578331"/>
    <n v="-1.724929913"/>
    <n v="28.389159469999999"/>
    <n v="26.664229550000002"/>
    <n v="-0.58926790699999998"/>
    <n v="1.0901008560000001"/>
    <n v="0.50083294899999997"/>
    <n v="3.0963028E-2"/>
    <n v="0"/>
    <n v="3.0963028E-2"/>
    <n v="1.459454407"/>
    <n v="-2.9918650410000001"/>
    <n v="-1.5324106340000001"/>
    <n v="0.55677279300000004"/>
  </r>
  <r>
    <s v="Jarell Martin"/>
    <s v="martija01"/>
    <x v="2"/>
    <s v="RS"/>
    <x v="14"/>
    <n v="704"/>
    <n v="328"/>
    <n v="-3.1347324479999998"/>
    <n v="-2.3872231319999999"/>
    <n v="-5.5219555800000002"/>
    <n v="-0.97445305100000001"/>
    <n v="3.7960528930000002"/>
    <n v="2.8215998419999999"/>
    <n v="-2.8410166129999999"/>
    <n v="-1.2738006180000001"/>
    <n v="-4.114817231"/>
    <n v="-0.22830035700000001"/>
    <n v="-0.22830035700000001"/>
    <n v="0"/>
    <n v="-2.99036502"/>
    <n v="-2.8490310249999999"/>
    <n v="-5.839396045"/>
    <n v="-4.2748016999999999E-2"/>
  </r>
  <r>
    <s v="Kenyon Martin"/>
    <s v="martike01"/>
    <x v="3"/>
    <s v="RS"/>
    <x v="3"/>
    <n v="1210"/>
    <n v="633"/>
    <n v="-2.1761616450000001"/>
    <n v="3.9926701489999998"/>
    <n v="1.816508504"/>
    <n v="0.19959369099999999"/>
    <n v="4.7044202769999997"/>
    <n v="4.904013967"/>
    <n v="-1.807054607"/>
    <n v="4.4263003190000001"/>
    <n v="2.6192457120000001"/>
    <n v="1.727971428"/>
    <n v="1.727971428"/>
    <n v="0"/>
    <n v="-1.4834790760000001"/>
    <n v="2.6529383090000001"/>
    <n v="1.169459233"/>
    <n v="-0.33530365200000001"/>
  </r>
  <r>
    <s v="Kenyon Martin"/>
    <s v="martike01"/>
    <x v="4"/>
    <s v="RS"/>
    <x v="11"/>
    <n v="217"/>
    <n v="104"/>
    <n v="-5.0417201399999998"/>
    <n v="2.4105863599999999"/>
    <n v="-2.6311337799999999"/>
    <n v="-1.5455960209999999"/>
    <n v="2.0318794769999999"/>
    <n v="0.486283456"/>
    <n v="-4.6504080180000003"/>
    <n v="2.4161014120000002"/>
    <n v="-2.2343066060000001"/>
    <n v="2.7231231000000002E-2"/>
    <n v="2.7231231000000002E-2"/>
    <n v="0"/>
    <n v="-5.6327451789999996"/>
    <n v="0.29660968599999998"/>
    <n v="-5.3361354929999996"/>
    <n v="-0.46215273400000001"/>
  </r>
  <r>
    <s v="Kevin Martin"/>
    <s v="martike02"/>
    <x v="3"/>
    <s v="RS"/>
    <x v="13"/>
    <n v="4564"/>
    <n v="2177"/>
    <n v="1.0743421479999999"/>
    <n v="-1.8352798770000001"/>
    <n v="-0.76093772900000001"/>
    <n v="-0.95186152099999999"/>
    <n v="-2.245635209"/>
    <n v="-3.1974967310000002"/>
    <n v="0.676974352"/>
    <n v="-2.0696622420000002"/>
    <n v="-1.3926878899999999"/>
    <n v="1.5166744990000001"/>
    <n v="1.5166744990000001"/>
    <n v="0"/>
    <n v="0.446408939"/>
    <n v="-1.9114233460000001"/>
    <n v="-1.465014407"/>
    <n v="0.57899916399999996"/>
  </r>
  <r>
    <s v="Kevin Martin"/>
    <s v="martike02"/>
    <x v="4"/>
    <s v="RS"/>
    <x v="13"/>
    <n v="2617"/>
    <n v="1302"/>
    <n v="2.058934238"/>
    <n v="-2.3371875229999999"/>
    <n v="-0.27825328399999999"/>
    <n v="-0.62649397100000004"/>
    <n v="-2.7535249149999999"/>
    <n v="-3.3800188859999998"/>
    <n v="1.697784301"/>
    <n v="-2.5228042799999999"/>
    <n v="-0.82501997900000001"/>
    <n v="1.2899789779999999"/>
    <n v="1.2899789779999999"/>
    <n v="0"/>
    <n v="0.68200046999999997"/>
    <n v="-2.5059803189999998"/>
    <n v="-1.8239798490000001"/>
    <n v="0.84384840299999997"/>
  </r>
  <r>
    <s v="Kevin Martin"/>
    <s v="martike02"/>
    <x v="5"/>
    <s v="PO"/>
    <x v="20"/>
    <n v="94"/>
    <n v="49"/>
    <n v="-5.6521964540000003"/>
    <n v="-4.3053568640000002"/>
    <n v="-9.9575533180000004"/>
    <n v="-2.8932818450000002"/>
    <n v="4.2745000839999996"/>
    <n v="1.3812182390000001"/>
    <n v="-5.6006944460000003"/>
    <n v="-2.91784248"/>
    <n v="-8.5185369259999995"/>
    <n v="-0.14988805999999999"/>
    <n v="0"/>
    <n v="-0.14988805999999999"/>
    <n v="-7.490876214"/>
    <n v="-3.7359576699999999"/>
    <n v="-11.226833879999999"/>
    <n v="0.737398365"/>
  </r>
  <r>
    <s v="Kevin Martin"/>
    <s v="martike02"/>
    <x v="5"/>
    <s v="RS"/>
    <x v="20"/>
    <n v="532"/>
    <n v="261"/>
    <n v="-0.87113632900000004"/>
    <n v="-0.112626596"/>
    <n v="-0.98376292499999995"/>
    <n v="-4.1750886100000004"/>
    <n v="-5.2254606069999996"/>
    <n v="-9.400549217"/>
    <n v="-1.6578871100000001"/>
    <n v="-1.271598118"/>
    <n v="-2.9294852269999998"/>
    <n v="-2.3972233999999999E-2"/>
    <n v="-2.3972233999999999E-2"/>
    <n v="0"/>
    <n v="-2.090536728"/>
    <n v="-0.77784281200000005"/>
    <n v="-2.8683795399999998"/>
    <n v="0.29265362299999997"/>
  </r>
  <r>
    <s v="Kevin Martin"/>
    <s v="martike02"/>
    <x v="5"/>
    <s v="RS"/>
    <x v="13"/>
    <n v="1718"/>
    <n v="834"/>
    <n v="-0.40095676899999999"/>
    <n v="-3.8452633120000002"/>
    <n v="-4.2462200809999997"/>
    <n v="-5.2229462919999996"/>
    <n v="-0.101372562"/>
    <n v="-5.3243188540000004"/>
    <n v="-1.428540242"/>
    <n v="-3.2786530420000002"/>
    <n v="-4.7071932839999997"/>
    <n v="-0.83279321500000003"/>
    <n v="-0.83279321500000003"/>
    <n v="0"/>
    <n v="-2.1970473419999998"/>
    <n v="-3.1928026410000001"/>
    <n v="-5.3898499830000004"/>
    <n v="-6.8473299999999998E-4"/>
  </r>
  <r>
    <s v="Frank Mason"/>
    <s v="masonfr01"/>
    <x v="1"/>
    <s v="RS"/>
    <x v="2"/>
    <n v="1935"/>
    <n v="984"/>
    <n v="-0.44360491400000002"/>
    <n v="-2.1604725519999999"/>
    <n v="-2.6040774660000001"/>
    <n v="-0.122167738"/>
    <n v="1.4896938159999999"/>
    <n v="1.367526078"/>
    <n v="-0.328603219"/>
    <n v="-1.4950103509999999"/>
    <n v="-1.82361357"/>
    <n v="0.45819328100000001"/>
    <n v="0.45819328100000001"/>
    <n v="0"/>
    <n v="-1.376596962"/>
    <n v="-2.063129188"/>
    <n v="-3.4397261490000002"/>
    <n v="-1.4688774019999999"/>
  </r>
  <r>
    <s v="Frank Mason"/>
    <s v="masonfr01"/>
    <x v="2"/>
    <s v="RS"/>
    <x v="2"/>
    <n v="975"/>
    <n v="435"/>
    <n v="-1.1634833760000001"/>
    <n v="-3.2753116900000001"/>
    <n v="-4.438795066"/>
    <n v="-5.4897207750000003"/>
    <n v="-4.069607661"/>
    <n v="-9.5593284359999995"/>
    <n v="-2.1256246110000001"/>
    <n v="-3.616831661"/>
    <n v="-5.7424562720000001"/>
    <n v="-0.669248713"/>
    <n v="-0.669248713"/>
    <n v="0"/>
    <n v="-1.7782992310000001"/>
    <n v="-3.9551597470000002"/>
    <n v="-5.7334589789999999"/>
    <n v="0.78444102400000004"/>
  </r>
  <r>
    <s v="Roger Mason Jr."/>
    <s v="masonro01"/>
    <x v="3"/>
    <s v="RS"/>
    <x v="9"/>
    <n v="514"/>
    <n v="260"/>
    <n v="-0.77131665199999999"/>
    <n v="-0.61772143800000001"/>
    <n v="-1.3890380899999999"/>
    <n v="1.130607862"/>
    <n v="-3.5515319320000001"/>
    <n v="-2.4209240699999999"/>
    <n v="-0.44941977100000002"/>
    <n v="-1.277799972"/>
    <n v="-1.727219743"/>
    <n v="0.135191213"/>
    <n v="0.135191213"/>
    <n v="0"/>
    <n v="-1.164590851"/>
    <n v="-2.5307768369999999"/>
    <n v="-3.6953676870000001"/>
    <n v="-0.34119856799999998"/>
  </r>
  <r>
    <s v="Yante Maten"/>
    <s v="matenya01"/>
    <x v="2"/>
    <s v="RS"/>
    <x v="9"/>
    <n v="27"/>
    <n v="13"/>
    <n v="1.6637089819999999"/>
    <n v="15.51495684"/>
    <n v="17.178665819999999"/>
    <n v="-1.4875877719999999"/>
    <n v="8.1845078020000006"/>
    <n v="6.6969200300000002"/>
    <n v="1.175369957"/>
    <n v="14.85828811"/>
    <n v="16.033658070000001"/>
    <n v="0.12306982700000001"/>
    <n v="0.12306982700000001"/>
    <n v="0"/>
    <n v="2.426512684"/>
    <n v="11.71168685"/>
    <n v="14.13819953"/>
    <n v="-1.239035675"/>
  </r>
  <r>
    <s v="Mangok Mathiang"/>
    <s v="mathima01"/>
    <x v="1"/>
    <s v="RS"/>
    <x v="12"/>
    <n v="43"/>
    <n v="20"/>
    <n v="1.356246815"/>
    <n v="7.4693931249999999"/>
    <n v="8.8256399410000004"/>
    <n v="-0.79738093899999996"/>
    <n v="17.698741120000001"/>
    <n v="16.901360180000001"/>
    <n v="0.856529333"/>
    <n v="10.010158519999999"/>
    <n v="10.86668785"/>
    <n v="0.13899105"/>
    <n v="0.13899105"/>
    <n v="0"/>
    <n v="-1.2873092939999999"/>
    <n v="7.7831674939999997"/>
    <n v="6.4958581999999998"/>
    <n v="3.3103114000000003E-2"/>
  </r>
  <r>
    <s v="Wesley Matthews"/>
    <s v="matthwe02"/>
    <x v="3"/>
    <s v="PO"/>
    <x v="15"/>
    <n v="849"/>
    <n v="426"/>
    <n v="-0.33000411499999999"/>
    <n v="1.3630411140000001"/>
    <n v="1.0330369989999999"/>
    <n v="-0.70843559300000003"/>
    <n v="-6.0741318509999997"/>
    <n v="-6.7825674439999997"/>
    <n v="-0.46198112800000002"/>
    <n v="-6.5090970999999997E-2"/>
    <n v="-0.52707209799999999"/>
    <n v="0.50487956199999995"/>
    <n v="0"/>
    <n v="0.50487956199999995"/>
    <n v="-0.33641367999999999"/>
    <n v="1.8174314199999999"/>
    <n v="1.48101774"/>
    <n v="1.2265053290000001"/>
  </r>
  <r>
    <s v="Wesley Matthews"/>
    <s v="matthwe02"/>
    <x v="3"/>
    <s v="RS"/>
    <x v="15"/>
    <n v="5586"/>
    <n v="2780"/>
    <n v="2.9925517450000001"/>
    <n v="0.260195391"/>
    <n v="3.2527471349999999"/>
    <n v="1.3467375479999999"/>
    <n v="-1.5960203580000001"/>
    <n v="-0.24928280999999999"/>
    <n v="2.7706359859999998"/>
    <n v="-0.121619747"/>
    <n v="2.6490162399999999"/>
    <n v="7.673707501"/>
    <n v="7.673707501"/>
    <n v="0"/>
    <n v="2.8448180120000002"/>
    <n v="0.200766471"/>
    <n v="3.0455844829999998"/>
    <n v="0.20015872500000001"/>
  </r>
  <r>
    <s v="Wesley Matthews"/>
    <s v="matthwe02"/>
    <x v="4"/>
    <s v="RS"/>
    <x v="15"/>
    <n v="4098"/>
    <n v="2024"/>
    <n v="2.7042123920000001"/>
    <n v="0.51394520700000002"/>
    <n v="3.218157599"/>
    <n v="3.3331096999999997E-2"/>
    <n v="4.3234704769999999"/>
    <n v="4.3568015740000003"/>
    <n v="2.2841589369999999"/>
    <n v="1.308563148"/>
    <n v="3.5927220850000001"/>
    <n v="6.6044835910000002"/>
    <n v="6.6044835910000002"/>
    <n v="0"/>
    <n v="2.5649003110000002"/>
    <n v="1.8095774760000001"/>
    <n v="4.3744777859999999"/>
    <n v="0.80092375199999999"/>
  </r>
  <r>
    <s v="Wesley Matthews"/>
    <s v="matthwe02"/>
    <x v="5"/>
    <s v="PO"/>
    <x v="4"/>
    <n v="343"/>
    <n v="173"/>
    <n v="-1.1793297220000001"/>
    <n v="1.094374438"/>
    <n v="-8.4955285000000005E-2"/>
    <n v="-14.99908518"/>
    <n v="-15.87068251"/>
    <n v="-30.86976769"/>
    <n v="-4.1064595649999998"/>
    <n v="-2.2592046610000001"/>
    <n v="-6.3656642259999998"/>
    <n v="-0.33449774300000001"/>
    <n v="0"/>
    <n v="-0.33449774300000001"/>
    <n v="-3.8777341440000002"/>
    <n v="-0.766813305"/>
    <n v="-4.6445474490000001"/>
    <n v="1.5470934709999999"/>
  </r>
  <r>
    <s v="Wesley Matthews"/>
    <s v="matthwe02"/>
    <x v="5"/>
    <s v="RS"/>
    <x v="4"/>
    <n v="5242"/>
    <n v="2644"/>
    <n v="0.45574967"/>
    <n v="0.44584481999999998"/>
    <n v="0.901594491"/>
    <n v="5.9802022969999999"/>
    <n v="-1.376996522"/>
    <n v="4.6032057750000002"/>
    <n v="1.645440749"/>
    <n v="8.8106457999999999E-2"/>
    <n v="1.733547207"/>
    <n v="5.9883496999999997"/>
    <n v="5.9883496999999997"/>
    <n v="0"/>
    <n v="1.3639005369999999"/>
    <n v="0.34279957500000002"/>
    <n v="1.706700112"/>
    <n v="-0.96633425100000003"/>
  </r>
  <r>
    <s v="Wesley Matthews"/>
    <s v="matthwe02"/>
    <x v="0"/>
    <s v="RS"/>
    <x v="4"/>
    <n v="4855"/>
    <n v="2495"/>
    <n v="2.9116078E-2"/>
    <n v="1.1191609979999999"/>
    <n v="1.1482770760000001"/>
    <n v="-1.571499593"/>
    <n v="-1.4009440000000001E-3"/>
    <n v="-1.572900537"/>
    <n v="-0.25303051700000001"/>
    <n v="0.94489101600000003"/>
    <n v="0.69186049800000005"/>
    <n v="4.3645135440000002"/>
    <n v="4.3645135440000002"/>
    <n v="0"/>
    <n v="-0.28164333200000002"/>
    <n v="1.2078126769999999"/>
    <n v="0.92616934500000003"/>
    <n v="-0.37611099100000001"/>
  </r>
  <r>
    <s v="Wesley Matthews"/>
    <s v="matthwe02"/>
    <x v="1"/>
    <s v="RS"/>
    <x v="4"/>
    <n v="4312"/>
    <n v="2131"/>
    <n v="-0.44092790599999998"/>
    <n v="-0.58790537499999995"/>
    <n v="-1.0288332819999999"/>
    <n v="-1.3882029330000001"/>
    <n v="-4.9670312839999999"/>
    <n v="-6.3552342169999996"/>
    <n v="-0.63223026400000004"/>
    <n v="-1.549070086"/>
    <n v="-2.181300351"/>
    <n v="0.61717063500000002"/>
    <n v="0.61717063500000002"/>
    <n v="0"/>
    <n v="-0.22494507899999999"/>
    <n v="-1.031829922"/>
    <n v="-1.2567750019999999"/>
    <n v="-0.18292546400000001"/>
  </r>
  <r>
    <s v="Wesley Matthews"/>
    <s v="matthwe02"/>
    <x v="2"/>
    <s v="PO"/>
    <x v="24"/>
    <n v="239"/>
    <n v="119"/>
    <n v="-3.0878918190000002"/>
    <n v="-0.58029440099999996"/>
    <n v="-3.6681862199999999"/>
    <n v="-0.594730812"/>
    <n v="1.15038087"/>
    <n v="0.555650058"/>
    <n v="-2.6981382059999999"/>
    <n v="-0.32226031300000002"/>
    <n v="-3.020398519"/>
    <n v="-1.7133015000000001E-2"/>
    <n v="0"/>
    <n v="-1.7133015000000001E-2"/>
    <n v="-2.3907005649999999"/>
    <n v="0.70268541100000004"/>
    <n v="-1.6880151539999999"/>
    <n v="1.1816945350000001"/>
  </r>
  <r>
    <s v="Wesley Matthews"/>
    <s v="matthwe02"/>
    <x v="2"/>
    <s v="RS"/>
    <x v="24"/>
    <n v="1493"/>
    <n v="725"/>
    <n v="-0.90961478100000004"/>
    <n v="1.2329512659999999"/>
    <n v="0.32333648500000001"/>
    <n v="-1.3758135819999999"/>
    <n v="-2.3299977140000001"/>
    <n v="-3.7058112959999998"/>
    <n v="-1.040187199"/>
    <n v="0.52911383999999995"/>
    <n v="-0.51107335899999995"/>
    <n v="0.82819304699999996"/>
    <n v="0.82819304699999996"/>
    <n v="0"/>
    <n v="-0.68665712400000001"/>
    <n v="0.79727466700000005"/>
    <n v="0.110617543"/>
    <n v="3.1105490000000002E-3"/>
  </r>
  <r>
    <s v="Wesley Matthews"/>
    <s v="matthwe02"/>
    <x v="2"/>
    <s v="RS"/>
    <x v="3"/>
    <n v="107"/>
    <n v="54"/>
    <n v="-6.9597612069999997"/>
    <n v="3.5070415910000001"/>
    <n v="-3.452719616"/>
    <n v="-3.1059034520000002"/>
    <n v="4.9504299989999998"/>
    <n v="1.8445265470000001"/>
    <n v="-6.498669359"/>
    <n v="4.0760498739999997"/>
    <n v="-2.4226194840000002"/>
    <n v="8.9572160000000005E-3"/>
    <n v="8.9572160000000005E-3"/>
    <n v="0"/>
    <n v="-4.7319819809999997"/>
    <n v="1.2903419279999999"/>
    <n v="-3.4416400540000001"/>
    <n v="-0.70482354700000005"/>
  </r>
  <r>
    <s v="Wesley Matthews"/>
    <s v="matthwe02"/>
    <x v="2"/>
    <s v="RS"/>
    <x v="4"/>
    <n v="2784"/>
    <n v="1312"/>
    <n v="-3.2890079000000003E-2"/>
    <n v="-0.98032163800000005"/>
    <n v="-1.013211716"/>
    <n v="3.4100458E-2"/>
    <n v="-8.9048119999999995E-2"/>
    <n v="-5.4947662000000001E-2"/>
    <n v="-1.1001018E-2"/>
    <n v="-0.85506500399999996"/>
    <n v="-0.86606602200000005"/>
    <n v="1.267573898"/>
    <n v="1.267573898"/>
    <n v="0"/>
    <n v="-5.9127889999999999E-3"/>
    <n v="-0.54076025100000003"/>
    <n v="-0.54667304000000005"/>
    <n v="0.52543051600000001"/>
  </r>
  <r>
    <s v="Jason Maxiell"/>
    <s v="maxieja01"/>
    <x v="3"/>
    <s v="RS"/>
    <x v="14"/>
    <n v="968"/>
    <n v="488"/>
    <n v="-3.4425236429999999"/>
    <n v="-0.31697100099999997"/>
    <n v="-3.7594946440000001"/>
    <n v="-0.66174674700000002"/>
    <n v="-2.888719612"/>
    <n v="-3.5504663590000001"/>
    <n v="-3.0268941909999998"/>
    <n v="-0.84715838700000001"/>
    <n v="-3.8740525780000001"/>
    <n v="-0.277550923"/>
    <n v="-0.277550923"/>
    <n v="0"/>
    <n v="-4.0231843950000004"/>
    <n v="-1.4933071689999999"/>
    <n v="-5.5164915639999998"/>
    <n v="-0.79270748899999999"/>
  </r>
  <r>
    <s v="Jason Maxiell"/>
    <s v="maxieja01"/>
    <x v="4"/>
    <s v="RS"/>
    <x v="12"/>
    <n v="1756"/>
    <n v="878"/>
    <n v="-2.710784383"/>
    <n v="0.67549408600000005"/>
    <n v="-2.035290297"/>
    <n v="-3.2775431940000002"/>
    <n v="-0.57333843100000004"/>
    <n v="-3.850881625"/>
    <n v="-2.9579660630000002"/>
    <n v="0.44647605499999998"/>
    <n v="-2.511490008"/>
    <n v="0.10647966"/>
    <n v="0.10647966"/>
    <n v="0"/>
    <n v="-3.4293987779999999"/>
    <n v="-0.21830960299999999"/>
    <n v="-3.6477083810000002"/>
    <n v="-0.32511189899999998"/>
  </r>
  <r>
    <s v="Eric Maynor"/>
    <s v="maynoer01"/>
    <x v="3"/>
    <s v="RS"/>
    <x v="25"/>
    <n v="422"/>
    <n v="215"/>
    <n v="-2.8736276690000002"/>
    <n v="-6.8994907400000001"/>
    <n v="-9.7731184090000003"/>
    <n v="-11.18596587"/>
    <n v="-7.2767140279999998"/>
    <n v="-18.462679900000001"/>
    <n v="-4.7737421050000002"/>
    <n v="-7.3710156690000002"/>
    <n v="-12.14475777"/>
    <n v="-1.0159075259999999"/>
    <n v="-1.0159075259999999"/>
    <n v="0"/>
    <n v="-4.567054368"/>
    <n v="-7.2773296209999998"/>
    <n v="-11.844383990000001"/>
    <n v="-1.361803879"/>
  </r>
  <r>
    <s v="Eric Maynor"/>
    <s v="maynoer01"/>
    <x v="3"/>
    <s v="RS"/>
    <x v="18"/>
    <n v="235"/>
    <n v="112"/>
    <n v="-7.5918075170000003"/>
    <n v="-4.211550839"/>
    <n v="-11.803358360000001"/>
    <n v="-5.5334875950000004"/>
    <n v="-6.6558374120000003"/>
    <n v="-12.189325009999999"/>
    <n v="-7.5433359089999996"/>
    <n v="-4.9145030900000002"/>
    <n v="-12.457839"/>
    <n v="-0.56045802099999997"/>
    <n v="-0.56045802099999997"/>
    <n v="0"/>
    <n v="-6.6967227579999999"/>
    <n v="-5.3497012770000003"/>
    <n v="-12.046424030000001"/>
    <n v="0.99053281100000001"/>
  </r>
  <r>
    <s v="O.J. Mayo"/>
    <s v="mayooj01"/>
    <x v="3"/>
    <s v="RS"/>
    <x v="11"/>
    <n v="2658"/>
    <n v="1346"/>
    <n v="-0.38368792299999999"/>
    <n v="-2.53170998"/>
    <n v="-2.9153979030000001"/>
    <n v="-5.0172793520000001"/>
    <n v="1.9992919000000001E-2"/>
    <n v="-4.9972864320000001"/>
    <n v="-1.2984047219999999"/>
    <n v="-2.0915416050000002"/>
    <n v="-3.3899463270000001"/>
    <n v="-0.44259658299999999"/>
    <n v="-0.44259658299999999"/>
    <n v="0"/>
    <n v="-0.81155400200000005"/>
    <n v="-3.2302538510000001"/>
    <n v="-4.041807854"/>
    <n v="0.68241835200000001"/>
  </r>
  <r>
    <s v="O.J. Mayo"/>
    <s v="mayooj01"/>
    <x v="4"/>
    <s v="PO"/>
    <x v="11"/>
    <n v="308"/>
    <n v="156"/>
    <n v="1.515332219"/>
    <n v="-3.0513298679999998"/>
    <n v="-1.535997649"/>
    <n v="4.8471434469999997"/>
    <n v="8.3873793889999995"/>
    <n v="13.23452284"/>
    <n v="2.4241327770000001"/>
    <n v="-0.86945530400000004"/>
    <n v="1.554677474"/>
    <n v="0.35941295299999998"/>
    <n v="0"/>
    <n v="0.35941295299999998"/>
    <n v="1.414647384"/>
    <n v="-4.7380313E-2"/>
    <n v="1.3672670709999999"/>
    <n v="1.653199369"/>
  </r>
  <r>
    <s v="O.J. Mayo"/>
    <s v="mayooj01"/>
    <x v="4"/>
    <s v="RS"/>
    <x v="11"/>
    <n v="3430"/>
    <n v="1697"/>
    <n v="0.18698785900000001"/>
    <n v="-1.5450417860000001"/>
    <n v="-1.358053927"/>
    <n v="-2.269277191"/>
    <n v="-0.91107839599999996"/>
    <n v="-3.1803555870000002"/>
    <n v="-0.27377716499999999"/>
    <n v="-1.5414031340000001"/>
    <n v="-1.815180298"/>
    <n v="0.82251638000000005"/>
    <n v="0.82251638000000005"/>
    <n v="0"/>
    <n v="-8.4904281999999998E-2"/>
    <n v="-1.309644421"/>
    <n v="-1.394548704"/>
    <n v="1.5569048219999999"/>
  </r>
  <r>
    <s v="O.J. Mayo"/>
    <s v="mayooj01"/>
    <x v="5"/>
    <s v="RS"/>
    <x v="11"/>
    <n v="2200"/>
    <n v="1090"/>
    <n v="-1.6043303719999999"/>
    <n v="0.19541283600000001"/>
    <n v="-1.4089175359999999"/>
    <n v="-1.7802477860000001"/>
    <n v="2.6679777370000002"/>
    <n v="0.88772995099999996"/>
    <n v="-1.7231288600000001"/>
    <n v="0.75635941799999995"/>
    <n v="-0.96676944300000001"/>
    <n v="0.99706689699999995"/>
    <n v="0.99706689699999995"/>
    <n v="0"/>
    <n v="-1.01864088"/>
    <n v="0.801815202"/>
    <n v="-0.21682567799999999"/>
    <n v="0.53011185699999996"/>
  </r>
  <r>
    <s v="Luc Mbah a Moute"/>
    <s v="mbahalu01"/>
    <x v="3"/>
    <s v="RS"/>
    <x v="2"/>
    <n v="394"/>
    <n v="196"/>
    <n v="-1.6474382670000001"/>
    <n v="3.2362668000000001"/>
    <n v="1.588828533"/>
    <n v="-0.64061238799999998"/>
    <n v="-1.8999465529999999"/>
    <n v="-2.540558941"/>
    <n v="-1.564147886"/>
    <n v="2.3938410659999998"/>
    <n v="0.82969318000000003"/>
    <n v="0.35555308600000002"/>
    <n v="0.35555308600000002"/>
    <n v="0"/>
    <n v="-3.0339192939999999"/>
    <n v="2.0568489959999998"/>
    <n v="-0.97707029700000003"/>
    <n v="-0.64664708299999996"/>
  </r>
  <r>
    <s v="Luc Mbah a Moute"/>
    <s v="mbahalu01"/>
    <x v="3"/>
    <s v="RS"/>
    <x v="13"/>
    <n v="1616"/>
    <n v="807"/>
    <n v="-2.7902021810000002"/>
    <n v="-2.2294423430000001"/>
    <n v="-5.0196445250000004"/>
    <n v="-4.4343878439999997"/>
    <n v="-1.432949732"/>
    <n v="-5.8673375769999998"/>
    <n v="-3.329228987"/>
    <n v="-2.2249853690000001"/>
    <n v="-5.5542143560000001"/>
    <n v="-1.1422325950000001"/>
    <n v="-1.1422325950000001"/>
    <n v="0"/>
    <n v="-3.512072351"/>
    <n v="-2.4749100400000001"/>
    <n v="-5.9869823909999997"/>
    <n v="-1.0259961710000001"/>
  </r>
  <r>
    <s v="Luc Mbah a Moute"/>
    <s v="mbahalu01"/>
    <x v="4"/>
    <s v="RS"/>
    <x v="18"/>
    <n v="3833"/>
    <n v="1916"/>
    <n v="-2.9906726159999999"/>
    <n v="2.4092927209999999"/>
    <n v="-0.58137989499999998"/>
    <n v="-3.934896062"/>
    <n v="1.1109009620000001"/>
    <n v="-2.823995101"/>
    <n v="-3.248370832"/>
    <n v="2.2844225460000001"/>
    <n v="-0.96394828499999996"/>
    <n v="1.7424589029999999"/>
    <n v="1.7424589029999999"/>
    <n v="0"/>
    <n v="-2.9741538049999998"/>
    <n v="2.2040792570000001"/>
    <n v="-0.77007454799999997"/>
    <n v="-0.19134527600000001"/>
  </r>
  <r>
    <s v="Luc Mbah a Moute"/>
    <s v="mbahalu01"/>
    <x v="5"/>
    <s v="PO"/>
    <x v="19"/>
    <n v="160"/>
    <n v="78"/>
    <n v="-3.8967984370000002"/>
    <n v="4.9082378350000004"/>
    <n v="1.011439398"/>
    <n v="-3.5318806519999999"/>
    <n v="-3.3440334319999998"/>
    <n v="-6.8759140849999998"/>
    <n v="-3.8728014009999998"/>
    <n v="3.398647822"/>
    <n v="-0.47415357800000002"/>
    <n v="9.3736908999999993E-2"/>
    <n v="0"/>
    <n v="9.3736908999999993E-2"/>
    <n v="-6.6231045399999999"/>
    <n v="2.2176869269999999"/>
    <n v="-4.405417613"/>
    <n v="0.33392264599999999"/>
  </r>
  <r>
    <s v="Luc Mbah a Moute"/>
    <s v="mbahalu01"/>
    <x v="5"/>
    <s v="RS"/>
    <x v="19"/>
    <n v="2573"/>
    <n v="1274"/>
    <n v="-3.7104205829999999"/>
    <n v="3.785772927"/>
    <n v="7.5352344000000002E-2"/>
    <n v="-5.7666177999999998E-2"/>
    <n v="1.460865732"/>
    <n v="1.403199554"/>
    <n v="-3.156162294"/>
    <n v="3.4822787829999999"/>
    <n v="0.32611648900000001"/>
    <n v="1.9859907219999999"/>
    <n v="1.9859907219999999"/>
    <n v="0"/>
    <n v="-3.679322966"/>
    <n v="2.7315135860000002"/>
    <n v="-0.94780938000000003"/>
    <n v="-0.65820217599999997"/>
  </r>
  <r>
    <s v="Luc Mbah a Moute"/>
    <s v="mbahalu01"/>
    <x v="0"/>
    <s v="PO"/>
    <x v="19"/>
    <n v="422"/>
    <n v="224"/>
    <n v="-0.94734010899999999"/>
    <n v="-0.105599664"/>
    <n v="-1.0529397739999999"/>
    <n v="-7.2263002509999996"/>
    <n v="3.3071167080000001"/>
    <n v="-3.9191835429999999"/>
    <n v="-2.384042489"/>
    <n v="0.57957692100000002"/>
    <n v="-1.8044655679999999"/>
    <n v="0.11040541600000001"/>
    <n v="0"/>
    <n v="0.11040541600000001"/>
    <n v="-0.65108417900000004"/>
    <n v="1.4760092659999999"/>
    <n v="0.82492508600000003"/>
    <n v="-0.90445012300000005"/>
  </r>
  <r>
    <s v="Luc Mbah a Moute"/>
    <s v="mbahalu01"/>
    <x v="0"/>
    <s v="RS"/>
    <x v="19"/>
    <n v="3636"/>
    <n v="1787"/>
    <n v="-1.7795860509999999"/>
    <n v="3.779251769"/>
    <n v="1.9996657179999999"/>
    <n v="1.396727745"/>
    <n v="2.914094714"/>
    <n v="4.3108224599999998"/>
    <n v="-1.2295713260000001"/>
    <n v="3.8033512909999998"/>
    <n v="2.5737799649999999"/>
    <n v="4.8425393760000004"/>
    <n v="4.8425393760000004"/>
    <n v="0"/>
    <n v="-1.358583535"/>
    <n v="3.2143556740000001"/>
    <n v="1.8557721389999999"/>
    <n v="-0.22829390499999999"/>
  </r>
  <r>
    <s v="Luc Mbah a Moute"/>
    <s v="mbahalu01"/>
    <x v="1"/>
    <s v="PO"/>
    <x v="26"/>
    <n v="321"/>
    <n v="149"/>
    <n v="-6.3850806569999996"/>
    <n v="-0.89299772300000002"/>
    <n v="-7.2780783810000003"/>
    <n v="-9.0493528029999997"/>
    <n v="-7.1355877259999998"/>
    <n v="-16.184940529999999"/>
    <n v="-7.3892391469999996"/>
    <n v="-2.3117358220000002"/>
    <n v="-9.7009749690000007"/>
    <n v="-0.54743154400000005"/>
    <n v="0"/>
    <n v="-0.54743154400000005"/>
    <n v="-3.8012731149999999"/>
    <n v="-1.669546859"/>
    <n v="-5.4708199730000002"/>
    <n v="0.438263609"/>
  </r>
  <r>
    <s v="Luc Mbah a Moute"/>
    <s v="mbahalu01"/>
    <x v="1"/>
    <s v="RS"/>
    <x v="26"/>
    <n v="3220"/>
    <n v="1564"/>
    <n v="-2.5877405200000001"/>
    <n v="2.1331568810000001"/>
    <n v="-0.45458363899999998"/>
    <n v="-0.47313074599999999"/>
    <n v="3.3806903089999998"/>
    <n v="2.907559564"/>
    <n v="-2.3972200030000002"/>
    <n v="2.4864302110000001"/>
    <n v="8.9210207999999999E-2"/>
    <n v="2.262703804"/>
    <n v="2.262703804"/>
    <n v="0"/>
    <n v="-1.5498677489999999"/>
    <n v="2.1724553979999999"/>
    <n v="0.62258764899999997"/>
    <n v="-0.12487061300000001"/>
  </r>
  <r>
    <s v="Luc Mbah a Moute"/>
    <s v="mbahalu01"/>
    <x v="2"/>
    <s v="RS"/>
    <x v="19"/>
    <n v="141"/>
    <n v="61"/>
    <n v="-1.746849088"/>
    <n v="1.173957653"/>
    <n v="-0.57289143399999998"/>
    <n v="-1.210815014"/>
    <n v="6.2474382200000003"/>
    <n v="5.0366232059999998"/>
    <n v="-1.7847814849999999"/>
    <n v="2.3120299040000001"/>
    <n v="0.52724841899999997"/>
    <n v="0.101921072"/>
    <n v="0.101921072"/>
    <n v="0"/>
    <n v="-2.1904780210000001"/>
    <n v="-0.17982874600000001"/>
    <n v="-2.3703067679999998"/>
    <n v="-7.4049017999999994E-2"/>
  </r>
  <r>
    <s v="James Michael McAdoo"/>
    <s v="mcadoja01"/>
    <x v="4"/>
    <s v="PO"/>
    <x v="28"/>
    <n v="21"/>
    <n v="10"/>
    <n v="-4.5631738009999996"/>
    <n v="-5.1335689450000004"/>
    <n v="-9.696742746"/>
    <n v="-22.404637409999999"/>
    <n v="8.0127820799999991"/>
    <n v="-14.39185533"/>
    <n v="-8.6764688539999995"/>
    <n v="-2.8075647469999998"/>
    <n v="-11.4840336"/>
    <n v="-4.5224211E-2"/>
    <n v="0"/>
    <n v="-4.5224211E-2"/>
    <n v="-4.853070808"/>
    <n v="-7.6022189520000003"/>
    <n v="-12.455289759999999"/>
    <n v="-1.541660595"/>
  </r>
  <r>
    <s v="James Michael McAdoo"/>
    <s v="mcadoja01"/>
    <x v="4"/>
    <s v="RS"/>
    <x v="28"/>
    <n v="294"/>
    <n v="137"/>
    <n v="-3.0101715000000001E-2"/>
    <n v="-1.0241868919999999"/>
    <n v="-1.054288608"/>
    <n v="3.8465706530000001"/>
    <n v="-2.456937328"/>
    <n v="1.3896333249999999"/>
    <n v="0.70057113400000004"/>
    <n v="-1.4953427829999999"/>
    <n v="-0.79477164899999997"/>
    <n v="0.13757757500000001"/>
    <n v="0.13757757500000001"/>
    <n v="0"/>
    <n v="1.567223166"/>
    <n v="-2.0352335999999999E-2"/>
    <n v="1.54687083"/>
    <n v="0.64006448900000001"/>
  </r>
  <r>
    <s v="James Michael McAdoo"/>
    <s v="mcadoja01"/>
    <x v="5"/>
    <s v="PO"/>
    <x v="28"/>
    <n v="84"/>
    <n v="38"/>
    <n v="-5.6507731679999997"/>
    <n v="4.7200601349999998"/>
    <n v="-0.93071303299999997"/>
    <n v="-6.2720048439999996"/>
    <n v="-3.4626639419999998"/>
    <n v="-9.7346687860000003"/>
    <n v="-6.1356283530000004"/>
    <n v="3.3032406650000001"/>
    <n v="-2.8323876879999998"/>
    <n v="-1.66186E-3"/>
    <n v="0"/>
    <n v="-1.66186E-3"/>
    <n v="-4.80258801"/>
    <n v="3.6948485670000002"/>
    <n v="-1.107739443"/>
    <n v="0.835282356"/>
  </r>
  <r>
    <s v="James Michael McAdoo"/>
    <s v="mcadoja01"/>
    <x v="5"/>
    <s v="RS"/>
    <x v="28"/>
    <n v="553"/>
    <n v="262"/>
    <n v="-2.1179436310000002"/>
    <n v="-2.3580934839999999"/>
    <n v="-4.4760371149999996"/>
    <n v="-9.9527980679999999"/>
    <n v="-7.8837848839999998"/>
    <n v="-17.83658295"/>
    <n v="-4.017612798"/>
    <n v="-3.7306835600000001"/>
    <n v="-7.7482963580000002"/>
    <n v="-0.66700800000000005"/>
    <n v="-0.66700800000000005"/>
    <n v="0"/>
    <n v="-3.183972942"/>
    <n v="-2.8519243799999998"/>
    <n v="-6.0358973220000003"/>
    <n v="-0.16470820899999999"/>
  </r>
  <r>
    <s v="James Michael McAdoo"/>
    <s v="mcadoja01"/>
    <x v="0"/>
    <s v="PO"/>
    <x v="28"/>
    <n v="123"/>
    <n v="56"/>
    <n v="-0.72080933899999999"/>
    <n v="-1.684537722"/>
    <n v="-2.4053470610000001"/>
    <n v="-14.54947323"/>
    <n v="1.3699097069999999"/>
    <n v="-13.17956352"/>
    <n v="-3.8144035340000002"/>
    <n v="-1.2670939000000001"/>
    <n v="-5.0814974350000002"/>
    <n v="-6.8503237999999994E-2"/>
    <n v="0"/>
    <n v="-6.8503237999999994E-2"/>
    <n v="-1.0950708440000001"/>
    <n v="-2.3309425510000001"/>
    <n v="-3.426013395"/>
    <n v="-0.280425708"/>
  </r>
  <r>
    <s v="James Michael McAdoo"/>
    <s v="mcadoja01"/>
    <x v="0"/>
    <s v="RS"/>
    <x v="28"/>
    <n v="949"/>
    <n v="457"/>
    <n v="-3.704909088"/>
    <n v="0.54107303500000004"/>
    <n v="-3.1638360529999998"/>
    <n v="-6.8712101380000004"/>
    <n v="0.19113188"/>
    <n v="-6.680078258"/>
    <n v="-4.679501932"/>
    <n v="0.38115166299999997"/>
    <n v="-4.2983502690000002"/>
    <n v="-0.360087347"/>
    <n v="-0.360087347"/>
    <n v="0"/>
    <n v="-3.4655955600000001"/>
    <n v="0.34937826300000002"/>
    <n v="-3.1162172969999999"/>
    <n v="-0.25219101700000002"/>
  </r>
  <r>
    <s v="James Michael McAdoo"/>
    <s v="mcadoja01"/>
    <x v="1"/>
    <s v="RS"/>
    <x v="18"/>
    <n v="39"/>
    <n v="18"/>
    <n v="-0.62707676800000001"/>
    <n v="2.5326755169999999"/>
    <n v="1.9055987489999999"/>
    <n v="1.977467635"/>
    <n v="4.3373780809999998"/>
    <n v="6.3148457159999998"/>
    <n v="-0.12796232199999999"/>
    <n v="2.992670103"/>
    <n v="2.8647077799999998"/>
    <n v="5.2530742999999998E-2"/>
    <n v="5.2530742999999998E-2"/>
    <n v="0"/>
    <n v="3.4489992279999999"/>
    <n v="0.44189984399999999"/>
    <n v="3.8908990719999998"/>
    <n v="1.861282731"/>
  </r>
  <r>
    <s v="Ray McCallum"/>
    <s v="mccalra01"/>
    <x v="3"/>
    <s v="RS"/>
    <x v="2"/>
    <n v="1760"/>
    <n v="897"/>
    <n v="-2.9475453030000001"/>
    <n v="0.38179255400000001"/>
    <n v="-2.5657527490000001"/>
    <n v="-0.886636702"/>
    <n v="-0.98690147500000003"/>
    <n v="-1.8735381769999999"/>
    <n v="-2.6931334599999999"/>
    <n v="0.148798236"/>
    <n v="-2.5443352250000002"/>
    <n v="9.1930537000000007E-2"/>
    <n v="9.1930537000000007E-2"/>
    <n v="0"/>
    <n v="-3.4421006589999998"/>
    <n v="-0.72668859699999999"/>
    <n v="-4.1687892560000002"/>
    <n v="-2.2335665489999998"/>
  </r>
  <r>
    <s v="Ray McCallum"/>
    <s v="mccalra01"/>
    <x v="4"/>
    <s v="RS"/>
    <x v="2"/>
    <n v="2930"/>
    <n v="1436"/>
    <n v="-0.62644442499999997"/>
    <n v="-1.181144341"/>
    <n v="-1.8075887669999999"/>
    <n v="-1.2662966200000001"/>
    <n v="-4.937387653"/>
    <n v="-6.2036842730000004"/>
    <n v="-0.80010174700000003"/>
    <n v="-1.994295275"/>
    <n v="-2.7943970220000001"/>
    <n v="-3.2226258000000001E-2"/>
    <n v="-3.2226258000000001E-2"/>
    <n v="0"/>
    <n v="-1.782239763"/>
    <n v="-2.3341125909999998"/>
    <n v="-4.116352354"/>
    <n v="-0.88766864700000003"/>
  </r>
  <r>
    <s v="Ray McCallum"/>
    <s v="mccalra01"/>
    <x v="5"/>
    <s v="RS"/>
    <x v="20"/>
    <n v="505"/>
    <n v="256"/>
    <n v="-2.7982441699999998"/>
    <n v="-1.830991907"/>
    <n v="-4.6292360769999998"/>
    <n v="0.41393598100000001"/>
    <n v="-2.461218481"/>
    <n v="-2.0472825000000001"/>
    <n v="-2.3566934150000001"/>
    <n v="-2.1987277509999998"/>
    <n v="-4.5554211660000004"/>
    <n v="-0.23150254000000001"/>
    <n v="-0.23150254000000001"/>
    <n v="0"/>
    <n v="-2.9220820820000002"/>
    <n v="-2.334026674"/>
    <n v="-5.2561087559999997"/>
    <n v="-1.7841029420000001"/>
  </r>
  <r>
    <s v="Ray McCallum"/>
    <s v="mccalra01"/>
    <x v="5"/>
    <s v="RS"/>
    <x v="8"/>
    <n v="432"/>
    <n v="219"/>
    <n v="-2.6442824969999998"/>
    <n v="-1.9712149699999999"/>
    <n v="-4.615497467"/>
    <n v="-2.014402402"/>
    <n v="0.28921037799999999"/>
    <n v="-1.725192024"/>
    <n v="-2.6418184839999999"/>
    <n v="-1.575805613"/>
    <n v="-4.2176240969999998"/>
    <n v="-0.162943747"/>
    <n v="-0.162943747"/>
    <n v="0"/>
    <n v="-2.278265803"/>
    <n v="-1.483911698"/>
    <n v="-3.762177501"/>
    <n v="-0.61936897000000002"/>
  </r>
  <r>
    <s v="Tahjere McCall"/>
    <s v="mccalta01"/>
    <x v="2"/>
    <s v="RS"/>
    <x v="5"/>
    <n v="20"/>
    <n v="8"/>
    <n v="-7.3107211479999998"/>
    <n v="24.485731520000002"/>
    <n v="17.175010369999999"/>
    <n v="18.272845140000001"/>
    <n v="20.835330689999999"/>
    <n v="39.10817583"/>
    <n v="-2.3557247979999998"/>
    <n v="25.294939889999998"/>
    <n v="22.939215090000001"/>
    <n v="0.108007988"/>
    <n v="0.108007988"/>
    <n v="0"/>
    <n v="-5.4006257939999998"/>
    <n v="20.122539710000002"/>
    <n v="14.72191392"/>
    <n v="3.0664388040000001"/>
  </r>
  <r>
    <s v="Patrick McCaw"/>
    <s v="mccawpa01"/>
    <x v="0"/>
    <s v="PO"/>
    <x v="28"/>
    <n v="392"/>
    <n v="181"/>
    <n v="1.9928724209999999"/>
    <n v="-1.8682195699999999"/>
    <n v="0.124652851"/>
    <n v="-5.6275433499999998"/>
    <n v="6.3607205389999999"/>
    <n v="0.73317718899999995"/>
    <n v="0.39036789999999999"/>
    <n v="-0.36462472000000001"/>
    <n v="2.5743179000000001E-2"/>
    <n v="0.263365022"/>
    <n v="0"/>
    <n v="0.263365022"/>
    <n v="2.678307E-3"/>
    <n v="-0.68917801000000001"/>
    <n v="-0.68649970400000004"/>
    <n v="-0.36640694899999998"/>
  </r>
  <r>
    <s v="Patrick McCaw"/>
    <s v="mccawpa01"/>
    <x v="0"/>
    <s v="RS"/>
    <x v="28"/>
    <n v="2296"/>
    <n v="1074"/>
    <n v="-1.1011301760000001"/>
    <n v="-0.78590184500000004"/>
    <n v="-1.887032021"/>
    <n v="-6.9951246749999996"/>
    <n v="-2.6780875649999998"/>
    <n v="-9.6732122399999998"/>
    <n v="-2.4535512650000002"/>
    <n v="-1.2995465289999999"/>
    <n v="-3.7530977939999999"/>
    <n v="-0.54851147300000003"/>
    <n v="-0.54851147300000003"/>
    <n v="0"/>
    <n v="-2.260177493"/>
    <n v="-1.49350421"/>
    <n v="-3.7536817039999999"/>
    <n v="-0.20358293599999999"/>
  </r>
  <r>
    <s v="Patrick McCaw"/>
    <s v="mccawpa01"/>
    <x v="1"/>
    <s v="PO"/>
    <x v="28"/>
    <n v="33"/>
    <n v="16"/>
    <n v="3.3108626559999998"/>
    <n v="6.7711597609999998"/>
    <n v="10.082022419999999"/>
    <n v="-11.333221160000001"/>
    <n v="-7.1094131730000001"/>
    <n v="-18.442634340000001"/>
    <n v="0.34564149799999999"/>
    <n v="4.1579276199999997"/>
    <n v="4.5035691179999997"/>
    <n v="6.1250446E-2"/>
    <n v="0"/>
    <n v="6.1250446E-2"/>
    <n v="-0.27726437599999998"/>
    <n v="6.2784791320000002"/>
    <n v="6.0012147569999996"/>
    <n v="0.28940945699999998"/>
  </r>
  <r>
    <s v="Patrick McCaw"/>
    <s v="mccawpa01"/>
    <x v="1"/>
    <s v="RS"/>
    <x v="28"/>
    <n v="2014"/>
    <n v="961"/>
    <n v="-3.0523777929999998"/>
    <n v="-0.99881784200000001"/>
    <n v="-4.051195635"/>
    <n v="-3.4807749270000001"/>
    <n v="-2.5699640549999998"/>
    <n v="-6.0507389820000004"/>
    <n v="-3.3802359580000001"/>
    <n v="-1.415618313"/>
    <n v="-4.7958542700000004"/>
    <n v="-0.99688540800000003"/>
    <n v="-0.99688540800000003"/>
    <n v="0"/>
    <n v="-2.620681791"/>
    <n v="-1.3341396430000001"/>
    <n v="-3.9548214339999999"/>
    <n v="-0.61326763699999998"/>
  </r>
  <r>
    <s v="Patrick McCaw"/>
    <s v="mccawpa01"/>
    <x v="2"/>
    <s v="PO"/>
    <x v="1"/>
    <n v="110"/>
    <n v="48"/>
    <n v="-1.605803055"/>
    <n v="-6.4365291459999998"/>
    <n v="-8.0423322020000008"/>
    <n v="-10.2172485"/>
    <n v="-3.5884349430000002"/>
    <n v="-13.805683439999999"/>
    <n v="-3.580016788"/>
    <n v="-6.3283889139999996"/>
    <n v="-9.9084057019999996"/>
    <n v="-0.18251566799999999"/>
    <n v="0"/>
    <n v="-0.18251566799999999"/>
    <n v="-3.7216279719999998"/>
    <n v="-5.0230117500000002"/>
    <n v="-8.7446397230000006"/>
    <n v="0.941098938"/>
  </r>
  <r>
    <s v="Patrick McCaw"/>
    <s v="mccawpa01"/>
    <x v="2"/>
    <s v="RS"/>
    <x v="1"/>
    <n v="736"/>
    <n v="344"/>
    <n v="-1.4720743679999999"/>
    <n v="-0.99728296500000002"/>
    <n v="-2.4693573340000001"/>
    <n v="-3.6663829130000001"/>
    <n v="-0.30530680700000001"/>
    <n v="-3.9716897200000001"/>
    <n v="-2.0528432259999998"/>
    <n v="-0.96618707999999998"/>
    <n v="-3.0190303049999998"/>
    <n v="-4.7259137999999999E-2"/>
    <n v="-4.7259137999999999E-2"/>
    <n v="0"/>
    <n v="-2.1588063270000002"/>
    <n v="-0.37928878799999999"/>
    <n v="-2.538095115"/>
    <n v="9.0549133000000004E-2"/>
  </r>
  <r>
    <s v="Patrick McCaw"/>
    <s v="mccawpa01"/>
    <x v="2"/>
    <s v="RS"/>
    <x v="10"/>
    <n v="108"/>
    <n v="53"/>
    <n v="-7.7831320310000001"/>
    <n v="-4.4907187009999996"/>
    <n v="-12.273850729999999"/>
    <n v="7.5226217999999997E-2"/>
    <n v="-8.3322963760000004"/>
    <n v="-8.2570701579999994"/>
    <n v="-6.5857664299999996"/>
    <n v="-5.5153124360000003"/>
    <n v="-12.10107887"/>
    <n v="-0.250037697"/>
    <n v="-0.250037697"/>
    <n v="0"/>
    <n v="-4.9371010530000001"/>
    <n v="-5.1598777010000001"/>
    <n v="-10.09697875"/>
    <n v="-1.1370248650000001"/>
  </r>
  <r>
    <s v="Sheldon Mac"/>
    <s v="mcclesh01"/>
    <x v="0"/>
    <s v="PO"/>
    <x v="25"/>
    <n v="38"/>
    <n v="17"/>
    <n v="6.2260951369999997"/>
    <n v="-8.3547948069999993"/>
    <n v="-2.12869967"/>
    <n v="4.6871959529999998"/>
    <n v="9.9474703869999992"/>
    <n v="14.634666340000001"/>
    <n v="6.2733974249999997"/>
    <n v="-5.014813213"/>
    <n v="1.2585842119999999"/>
    <n v="3.5524800000000002E-2"/>
    <n v="0"/>
    <n v="3.5524800000000002E-2"/>
    <n v="3.5442205069999999"/>
    <n v="-9.0527602219999999"/>
    <n v="-5.5085397150000004"/>
    <n v="-0.89856863200000003"/>
  </r>
  <r>
    <s v="Sheldon Mac"/>
    <s v="mcclesh01"/>
    <x v="0"/>
    <s v="RS"/>
    <x v="25"/>
    <n v="585"/>
    <n v="287"/>
    <n v="-0.94134077199999999"/>
    <n v="-0.72416973600000001"/>
    <n v="-1.6655105079999999"/>
    <n v="-7.8934147919999997"/>
    <n v="0.335071972"/>
    <n v="-7.55834282"/>
    <n v="-2.4354790080000002"/>
    <n v="-0.53227947900000006"/>
    <n v="-2.9677584869999998"/>
    <n v="-3.1720538999999999E-2"/>
    <n v="-3.1720538999999999E-2"/>
    <n v="0"/>
    <n v="-1.5721768380000001"/>
    <n v="-1.6068994809999999"/>
    <n v="-3.1790763200000001"/>
    <n v="-0.50842217199999995"/>
  </r>
  <r>
    <s v="CJ McCollum"/>
    <s v="mccolcj01"/>
    <x v="3"/>
    <s v="PO"/>
    <x v="15"/>
    <n v="49"/>
    <n v="24"/>
    <n v="-10.298544870000001"/>
    <n v="-9.2000573120000002"/>
    <n v="-19.498602179999999"/>
    <n v="-19.08099915"/>
    <n v="-3.1739994020000002"/>
    <n v="-22.25499855"/>
    <n v="-12.782690649999999"/>
    <n v="-8.4797716399999992"/>
    <n v="-21.262462289999998"/>
    <n v="-0.233460902"/>
    <n v="0"/>
    <n v="-0.233460902"/>
    <n v="-8.8438317939999997"/>
    <n v="-8.4712974830000007"/>
    <n v="-17.315129280000001"/>
    <n v="-0.13071211699999999"/>
  </r>
  <r>
    <s v="CJ McCollum"/>
    <s v="mccolcj01"/>
    <x v="3"/>
    <s v="RS"/>
    <x v="15"/>
    <n v="975"/>
    <n v="476"/>
    <n v="-0.65948184799999998"/>
    <n v="-1.1914319950000001"/>
    <n v="-1.8509138430000001"/>
    <n v="-2.0761174009999999"/>
    <n v="0.63919954400000001"/>
    <n v="-1.4369178570000001"/>
    <n v="-1.0604045150000001"/>
    <n v="-0.88591313199999999"/>
    <n v="-1.9463176470000001"/>
    <n v="0.19584337099999999"/>
    <n v="0.19584337099999999"/>
    <n v="0"/>
    <n v="-0.46288550499999997"/>
    <n v="-1.4152009430000001"/>
    <n v="-1.8780864479999999"/>
    <n v="0.32676195299999999"/>
  </r>
  <r>
    <s v="CJ McCollum"/>
    <s v="mccolcj01"/>
    <x v="4"/>
    <s v="PO"/>
    <x v="15"/>
    <n v="324"/>
    <n v="166"/>
    <n v="4.0270070840000001"/>
    <n v="-4.4996970220000003"/>
    <n v="-0.47268993799999998"/>
    <n v="21.658859289999999"/>
    <n v="6.564088194"/>
    <n v="28.222947479999998"/>
    <n v="7.9296666370000004"/>
    <n v="-2.3786722409999999"/>
    <n v="5.5509943960000001"/>
    <n v="0.72573716300000002"/>
    <n v="0"/>
    <n v="0.72573716300000002"/>
    <n v="7.9536190800000002"/>
    <n v="-3.1820817340000001"/>
    <n v="4.7715373459999997"/>
    <n v="8.6759573000000006E-2"/>
  </r>
  <r>
    <s v="CJ McCollum"/>
    <s v="mccolcj01"/>
    <x v="4"/>
    <s v="RS"/>
    <x v="15"/>
    <n v="1978"/>
    <n v="973"/>
    <n v="0.55707270200000003"/>
    <n v="0.970633631"/>
    <n v="1.5277063319999999"/>
    <n v="-1.0023110719999999"/>
    <n v="3.8508113970000002"/>
    <n v="2.8485003240000002"/>
    <n v="0.23064500199999999"/>
    <n v="1.5981509810000001"/>
    <n v="1.828795983"/>
    <n v="2.2819764060000001"/>
    <n v="2.2819764060000001"/>
    <n v="0"/>
    <n v="0.29077980199999998"/>
    <n v="1.3695321030000001"/>
    <n v="1.6603119049999999"/>
    <n v="0.377559333"/>
  </r>
  <r>
    <s v="CJ McCollum"/>
    <s v="mccolcj01"/>
    <x v="5"/>
    <s v="PO"/>
    <x v="15"/>
    <n v="900"/>
    <n v="442"/>
    <n v="1.7895921889999999"/>
    <n v="-1.0867851639999999"/>
    <n v="0.70280702500000003"/>
    <n v="11.10905477"/>
    <n v="2.8761986589999999"/>
    <n v="13.98525343"/>
    <n v="3.7797336000000001"/>
    <n v="-0.325178884"/>
    <n v="3.4545547160000001"/>
    <n v="1.421109862"/>
    <n v="0"/>
    <n v="1.421109862"/>
    <n v="4.7104911859999996"/>
    <n v="1.3573865199999999"/>
    <n v="6.067877706"/>
    <n v="-1.4464346969999999"/>
  </r>
  <r>
    <s v="CJ McCollum"/>
    <s v="mccolcj01"/>
    <x v="5"/>
    <s v="RS"/>
    <x v="15"/>
    <n v="5686"/>
    <n v="2780"/>
    <n v="2.366136703"/>
    <n v="0.3126254"/>
    <n v="2.678762103"/>
    <n v="1.2062076719999999"/>
    <n v="2.8429741590000002"/>
    <n v="4.0491818310000003"/>
    <n v="2.226012178"/>
    <n v="0.87364125699999995"/>
    <n v="3.099653435"/>
    <n v="8.3157829329999995"/>
    <n v="8.3157829329999995"/>
    <n v="0"/>
    <n v="2.413041787"/>
    <n v="1.087024778"/>
    <n v="3.5000665660000001"/>
    <n v="0.22248283299999999"/>
  </r>
  <r>
    <s v="CJ McCollum"/>
    <s v="mccolcj01"/>
    <x v="0"/>
    <s v="PO"/>
    <x v="15"/>
    <n v="301"/>
    <n v="140"/>
    <n v="-0.54541282800000002"/>
    <n v="-0.36778169399999999"/>
    <n v="-0.91319452199999995"/>
    <n v="-0.46714504499999998"/>
    <n v="2.0884084540000001"/>
    <n v="1.621263409"/>
    <n v="-0.40077924599999998"/>
    <n v="0.141554286"/>
    <n v="-0.25922496"/>
    <n v="0.18624972400000001"/>
    <n v="0"/>
    <n v="0.18624972400000001"/>
    <n v="3.244056472"/>
    <n v="2.1041178070000002"/>
    <n v="5.3481742790000002"/>
    <n v="1.452501883"/>
  </r>
  <r>
    <s v="CJ McCollum"/>
    <s v="mccolcj01"/>
    <x v="0"/>
    <s v="RS"/>
    <x v="15"/>
    <n v="5742"/>
    <n v="2796"/>
    <n v="3.61165621"/>
    <n v="-1.197413923"/>
    <n v="2.414242287"/>
    <n v="1.676821259"/>
    <n v="-0.50867066800000005"/>
    <n v="1.1681505910000001"/>
    <n v="3.3936795599999998"/>
    <n v="-1.107772352"/>
    <n v="2.2859072079999998"/>
    <n v="7.1794600309999996"/>
    <n v="7.1794600309999996"/>
    <n v="0"/>
    <n v="3.168023909"/>
    <n v="-0.45829819199999999"/>
    <n v="2.709725717"/>
    <n v="-5.9509880000000001E-2"/>
  </r>
  <r>
    <s v="CJ McCollum"/>
    <s v="mccolcj01"/>
    <x v="1"/>
    <s v="PO"/>
    <x v="15"/>
    <n v="326"/>
    <n v="155"/>
    <n v="5.5116762189999999"/>
    <n v="0.70632082500000004"/>
    <n v="6.2179970439999996"/>
    <n v="17.8498044"/>
    <n v="-13.14397773"/>
    <n v="4.705826675"/>
    <n v="8.4373556270000005"/>
    <n v="-2.0506753629999999"/>
    <n v="6.3866802639999998"/>
    <n v="0.75594464299999997"/>
    <n v="0"/>
    <n v="0.75594464299999997"/>
    <n v="5.6830480899999998"/>
    <n v="-2.9276509399999999"/>
    <n v="2.7553971499999999"/>
    <n v="1.4068091739999999"/>
  </r>
  <r>
    <s v="CJ McCollum"/>
    <s v="mccolcj01"/>
    <x v="1"/>
    <s v="RS"/>
    <x v="15"/>
    <n v="5980"/>
    <n v="2923"/>
    <n v="2.4006463629999999"/>
    <n v="-1.198356008"/>
    <n v="1.2022903549999999"/>
    <n v="0.75950388400000002"/>
    <n v="-1.8957097060000001"/>
    <n v="-1.136205822"/>
    <n v="2.1789932209999998"/>
    <n v="-1.4453053440000001"/>
    <n v="0.73368787599999996"/>
    <n v="5.1971808470000003"/>
    <n v="5.1971808470000003"/>
    <n v="0"/>
    <n v="1.5238052900000001"/>
    <n v="-0.38294741199999999"/>
    <n v="1.140857878"/>
    <n v="3.6397237999999998E-2"/>
  </r>
  <r>
    <s v="CJ McCollum"/>
    <s v="mccolcj01"/>
    <x v="2"/>
    <s v="PO"/>
    <x v="15"/>
    <n v="1299"/>
    <n v="635"/>
    <n v="4.0771247480000001"/>
    <n v="0.12240311700000001"/>
    <n v="4.1995278650000003"/>
    <n v="5.501301657"/>
    <n v="-2.5544004149999999"/>
    <n v="2.946901242"/>
    <n v="4.5449652069999997"/>
    <n v="-0.43486630599999998"/>
    <n v="4.1100989009999997"/>
    <n v="2.3082501089999998"/>
    <n v="0"/>
    <n v="2.3082501089999998"/>
    <n v="3.6026928310000002"/>
    <n v="-0.181885559"/>
    <n v="3.4208072719999998"/>
    <n v="0.695563084"/>
  </r>
  <r>
    <s v="CJ McCollum"/>
    <s v="mccolcj01"/>
    <x v="2"/>
    <s v="RS"/>
    <x v="15"/>
    <n v="5008"/>
    <n v="2375"/>
    <n v="2.8807847290000002"/>
    <n v="0.111691814"/>
    <n v="2.9924765419999999"/>
    <n v="3.0384335710000001"/>
    <n v="-0.77914003899999995"/>
    <n v="2.259293531"/>
    <n v="3.0068265410000001"/>
    <n v="-7.3844180999999995E-2"/>
    <n v="2.93298236"/>
    <n v="6.8729140769999999"/>
    <n v="6.8729140769999999"/>
    <n v="0"/>
    <n v="2.9682828840000002"/>
    <n v="0.20258045099999999"/>
    <n v="3.1708633349999999"/>
    <n v="-0.19680154799999999"/>
  </r>
  <r>
    <s v="T.J. McConnell"/>
    <s v="mccontj01"/>
    <x v="5"/>
    <s v="RS"/>
    <x v="18"/>
    <n v="3331"/>
    <n v="1606"/>
    <n v="-0.60003682400000002"/>
    <n v="0.23156420799999999"/>
    <n v="-0.36847261599999998"/>
    <n v="1.242239316"/>
    <n v="-0.87802175000000005"/>
    <n v="0.36421756599999999"/>
    <n v="-0.16628355"/>
    <n v="6.0313081999999997E-2"/>
    <n v="-0.105970468"/>
    <n v="2.1553520169999998"/>
    <n v="2.1553520169999998"/>
    <n v="0"/>
    <n v="-0.792529347"/>
    <n v="-0.124240983"/>
    <n v="-0.91677032999999997"/>
    <n v="-0.50134389099999999"/>
  </r>
  <r>
    <s v="T.J. McConnell"/>
    <s v="mccontj01"/>
    <x v="0"/>
    <s v="RS"/>
    <x v="18"/>
    <n v="4524"/>
    <n v="2133"/>
    <n v="-0.964785648"/>
    <n v="0.68109107499999999"/>
    <n v="-0.28369457300000001"/>
    <n v="-2.8949810920000001"/>
    <n v="-3.5681518000000002E-2"/>
    <n v="-2.9306626100000002"/>
    <n v="-1.377308397"/>
    <n v="0.58050647399999999"/>
    <n v="-0.79680192299999997"/>
    <n v="2.1331841800000002"/>
    <n v="2.1331841800000002"/>
    <n v="0"/>
    <n v="-1.792702797"/>
    <n v="0.97902737299999998"/>
    <n v="-0.81367542400000004"/>
    <n v="0.35088365799999999"/>
  </r>
  <r>
    <s v="T.J. McConnell"/>
    <s v="mccontj01"/>
    <x v="1"/>
    <s v="PO"/>
    <x v="18"/>
    <n v="321"/>
    <n v="155"/>
    <n v="5.7785573100000001"/>
    <n v="3.5294722140000001"/>
    <n v="9.3080295240000002"/>
    <n v="5.1272753910000004"/>
    <n v="12.281044250000001"/>
    <n v="17.408319639999998"/>
    <n v="5.8677142330000001"/>
    <n v="5.5755824780000003"/>
    <n v="11.44329671"/>
    <n v="1.146316237"/>
    <n v="0"/>
    <n v="1.146316237"/>
    <n v="5.298003842"/>
    <n v="3.1464642610000002"/>
    <n v="8.4444681030000002"/>
    <n v="-0.95240348200000002"/>
  </r>
  <r>
    <s v="T.J. McConnell"/>
    <s v="mccontj01"/>
    <x v="1"/>
    <s v="RS"/>
    <x v="18"/>
    <n v="3640"/>
    <n v="1706"/>
    <n v="-0.86890774100000001"/>
    <n v="1.995521163"/>
    <n v="1.1266134219999999"/>
    <n v="-5.1226129299999998"/>
    <n v="-1.7068878110000001"/>
    <n v="-6.8295007410000004"/>
    <n v="-1.830660806"/>
    <n v="1.288811433"/>
    <n v="-0.54184937399999999"/>
    <n v="1.9136914119999999"/>
    <n v="1.9136914119999999"/>
    <n v="0"/>
    <n v="-1.9933911870000001"/>
    <n v="1.4145303199999999"/>
    <n v="-0.57886086800000003"/>
    <n v="-0.427630599"/>
  </r>
  <r>
    <s v="T.J. McConnell"/>
    <s v="mccontj01"/>
    <x v="2"/>
    <s v="PO"/>
    <x v="18"/>
    <n v="167"/>
    <n v="75"/>
    <n v="-2.9302753460000002"/>
    <n v="-6.693929485"/>
    <n v="-9.62420483"/>
    <n v="-4.5167536000000004"/>
    <n v="-9.4996452270000002"/>
    <n v="-14.01639883"/>
    <n v="-3.5124499610000002"/>
    <n v="-7.7386535390000004"/>
    <n v="-11.251103499999999"/>
    <n v="-0.33013188399999999"/>
    <n v="0"/>
    <n v="-0.33013188399999999"/>
    <n v="-2.1145802819999999"/>
    <n v="-8.6422349720000007"/>
    <n v="-10.756815250000001"/>
    <n v="-1.5895586429999999"/>
  </r>
  <r>
    <s v="T.J. McConnell"/>
    <s v="mccontj01"/>
    <x v="2"/>
    <s v="RS"/>
    <x v="18"/>
    <n v="3155"/>
    <n v="1470"/>
    <n v="-0.94497878199999996"/>
    <n v="0.123467378"/>
    <n v="-0.821511404"/>
    <n v="-0.33692462200000001"/>
    <n v="-1.958413148"/>
    <n v="-2.2953377700000002"/>
    <n v="-0.89949329499999997"/>
    <n v="-0.31165890400000001"/>
    <n v="-1.211152199"/>
    <n v="1.1391084650000001"/>
    <n v="1.1391084650000001"/>
    <n v="0"/>
    <n v="-1.2571593700000001"/>
    <n v="-9.6051665999999994E-2"/>
    <n v="-1.353211036"/>
    <n v="-1.3261561630000001"/>
  </r>
  <r>
    <s v="Erik McCree"/>
    <s v="mccreer01"/>
    <x v="1"/>
    <s v="RS"/>
    <x v="22"/>
    <n v="19"/>
    <n v="8"/>
    <n v="-9.317280469"/>
    <n v="-4.6110987300000001"/>
    <n v="-13.9283792"/>
    <n v="-6.2154567390000004"/>
    <n v="-12.157014670000001"/>
    <n v="-18.372471409999999"/>
    <n v="-9.3345456589999998"/>
    <n v="-6.6165819490000004"/>
    <n v="-15.95112761"/>
    <n v="-5.4456941000000002E-2"/>
    <n v="-5.4456941000000002E-2"/>
    <n v="0"/>
    <n v="-6.119612922"/>
    <n v="-4.9165037610000004"/>
    <n v="-11.036116679999999"/>
    <n v="1.0589783669999999"/>
  </r>
  <r>
    <s v="Chris McCullough"/>
    <s v="mcculch01"/>
    <x v="5"/>
    <s v="RS"/>
    <x v="5"/>
    <n v="744"/>
    <n v="362"/>
    <n v="-2.110794802"/>
    <n v="-8.3458035999999999E-2"/>
    <n v="-2.1942528380000001"/>
    <n v="0.68319880799999999"/>
    <n v="-5.5491771490000001"/>
    <n v="-4.8659783409999999"/>
    <n v="-1.6015760139999999"/>
    <n v="-1.1205034540000001"/>
    <n v="-2.7220794669999999"/>
    <n v="5.179894E-3"/>
    <n v="5.179894E-3"/>
    <n v="0"/>
    <n v="-1.269007762"/>
    <n v="-0.90853875100000003"/>
    <n v="-2.1775465129999998"/>
    <n v="0.43929360299999998"/>
  </r>
  <r>
    <s v="Chris McCullough"/>
    <s v="mcculch01"/>
    <x v="0"/>
    <s v="RS"/>
    <x v="5"/>
    <n v="154"/>
    <n v="72"/>
    <n v="0.96176989999999996"/>
    <n v="-5.4287887350000004"/>
    <n v="-4.4670188350000002"/>
    <n v="11.500600970000001"/>
    <n v="6.2213911839999998"/>
    <n v="17.721992159999999"/>
    <n v="3.3646559630000001"/>
    <n v="-3.2187613709999998"/>
    <n v="0.14589459199999999"/>
    <n v="0.106521186"/>
    <n v="0.106521186"/>
    <n v="0"/>
    <n v="0.97524632300000003"/>
    <n v="-5.3414361039999996"/>
    <n v="-4.3661897810000001"/>
    <n v="0.131153414"/>
  </r>
  <r>
    <s v="Chris McCullough"/>
    <s v="mcculch01"/>
    <x v="0"/>
    <s v="RS"/>
    <x v="25"/>
    <n v="18"/>
    <n v="8"/>
    <n v="-14.67972582"/>
    <n v="1.7979766880000001"/>
    <n v="-12.881749129999999"/>
    <n v="-8.0651912859999992"/>
    <n v="-0.123445822"/>
    <n v="-8.1886371069999999"/>
    <n v="-14.174743339999999"/>
    <n v="1.5506452959999999"/>
    <n v="-12.62409804"/>
    <n v="-4.0971346999999998E-2"/>
    <n v="-4.0971346999999998E-2"/>
    <n v="0"/>
    <n v="-8.9103093189999996"/>
    <n v="-0.94634164099999996"/>
    <n v="-9.8566509589999995"/>
    <n v="1.6288265609999999"/>
  </r>
  <r>
    <s v="Chris McCullough"/>
    <s v="mcculch01"/>
    <x v="1"/>
    <s v="RS"/>
    <x v="25"/>
    <n v="201"/>
    <n v="90"/>
    <n v="-3.0121095160000002"/>
    <n v="-0.76517554200000004"/>
    <n v="-3.7772850569999998"/>
    <n v="-6.7801819859999997"/>
    <n v="-0.63359066799999997"/>
    <n v="-7.4137726529999997"/>
    <n v="-3.982311573"/>
    <n v="-0.76197129699999999"/>
    <n v="-4.7442828700000002"/>
    <n v="-9.2091933000000001E-2"/>
    <n v="-9.2091933000000001E-2"/>
    <n v="0"/>
    <n v="-2.054946674"/>
    <n v="-3.7237098020000001"/>
    <n v="-5.7786564760000001"/>
    <n v="0.56161036099999995"/>
  </r>
  <r>
    <s v="KJ McDaniels"/>
    <s v="mcdankj01"/>
    <x v="4"/>
    <s v="RS"/>
    <x v="18"/>
    <n v="2700"/>
    <n v="1319"/>
    <n v="-3.7309531360000001"/>
    <n v="0.76991134000000006"/>
    <n v="-2.961041797"/>
    <n v="-3.89896434"/>
    <n v="1.5096929690000001"/>
    <n v="-2.389271371"/>
    <n v="-3.8573693229999999"/>
    <n v="0.97874912199999997"/>
    <n v="-2.8786202009999999"/>
    <n v="-8.7243856999999994E-2"/>
    <n v="-8.7243856999999994E-2"/>
    <n v="0"/>
    <n v="-4.2558461999999997"/>
    <n v="0.455890291"/>
    <n v="-3.7999559089999999"/>
    <n v="0.76268085299999999"/>
  </r>
  <r>
    <s v="KJ McDaniels"/>
    <s v="mcdankj01"/>
    <x v="4"/>
    <s v="RS"/>
    <x v="26"/>
    <n v="71"/>
    <n v="33"/>
    <n v="-6.5145315720000001"/>
    <n v="-7.5261357289999999"/>
    <n v="-14.040667300000001"/>
    <n v="-8.3144959499999995"/>
    <n v="-7.6677400269999998"/>
    <n v="-15.98223598"/>
    <n v="-7.3230850309999997"/>
    <n v="-8.0737905940000001"/>
    <n v="-15.396875619999999"/>
    <n v="-0.21590800900000001"/>
    <n v="-0.21590800900000001"/>
    <n v="0"/>
    <n v="-5.2324164370000004"/>
    <n v="-5.9420736019999998"/>
    <n v="-11.17449004"/>
    <n v="1.3409913099999999"/>
  </r>
  <r>
    <s v="KJ McDaniels"/>
    <s v="mcdankj01"/>
    <x v="5"/>
    <s v="PO"/>
    <x v="26"/>
    <n v="80"/>
    <n v="34"/>
    <n v="-5.0233136920000003"/>
    <n v="8.8066145579999997"/>
    <n v="3.7833008659999998"/>
    <n v="-2.72891065"/>
    <n v="19.10525217"/>
    <n v="16.37634152"/>
    <n v="-4.7324005250000001"/>
    <n v="11.51948928"/>
    <n v="6.7870887560000002"/>
    <n v="0.173522497"/>
    <n v="0"/>
    <n v="0.173522497"/>
    <n v="-5.1263289719999996"/>
    <n v="7.2121590070000003"/>
    <n v="2.0858300359999999"/>
    <n v="1.614335751"/>
  </r>
  <r>
    <s v="KJ McDaniels"/>
    <s v="mcdankj01"/>
    <x v="5"/>
    <s v="RS"/>
    <x v="26"/>
    <n v="503"/>
    <n v="235"/>
    <n v="-1.530489687"/>
    <n v="0.52970382999999999"/>
    <n v="-1.0007858569999999"/>
    <n v="4.1627031060000004"/>
    <n v="8.2804685980000006"/>
    <n v="12.443171700000001"/>
    <n v="-0.46970097100000002"/>
    <n v="2.188423158"/>
    <n v="1.718722187"/>
    <n v="0.54165092299999995"/>
    <n v="0.54165092299999995"/>
    <n v="0"/>
    <n v="-1.0387900210000001"/>
    <n v="9.2628574000000005E-2"/>
    <n v="-0.94616144700000004"/>
    <n v="1.0694950809999999"/>
  </r>
  <r>
    <s v="KJ McDaniels"/>
    <s v="mcdankj01"/>
    <x v="0"/>
    <s v="RS"/>
    <x v="26"/>
    <n v="444"/>
    <n v="212"/>
    <n v="-2.971537922"/>
    <n v="-2.8653851330000002"/>
    <n v="-5.8369230549999997"/>
    <n v="-0.92880437000000005"/>
    <n v="-2.1657297309999999"/>
    <n v="-3.0945341009999998"/>
    <n v="-2.832473523"/>
    <n v="-2.9208533870000002"/>
    <n v="-5.7533269090000001"/>
    <n v="-0.32644867900000002"/>
    <n v="-0.32644867900000002"/>
    <n v="0"/>
    <n v="-2.0645068520000001"/>
    <n v="-3.713015494"/>
    <n v="-5.7775223469999997"/>
    <n v="0.48362883200000001"/>
  </r>
  <r>
    <s v="KJ McDaniels"/>
    <s v="mcdankj01"/>
    <x v="0"/>
    <s v="RS"/>
    <x v="5"/>
    <n v="617"/>
    <n v="293"/>
    <n v="-1.4769847840000001"/>
    <n v="-1.1798361340000001"/>
    <n v="-2.6568209170000001"/>
    <n v="-0.321865026"/>
    <n v="-0.36903254899999999"/>
    <n v="-0.69089757500000004"/>
    <n v="-1.268014548"/>
    <n v="-1.061819522"/>
    <n v="-2.32983407"/>
    <n v="6.3225173999999995E-2"/>
    <n v="6.3225173999999995E-2"/>
    <n v="0"/>
    <n v="-1.7736438370000001"/>
    <n v="-2.6449468810000001"/>
    <n v="-4.4185907179999999"/>
    <n v="0.64835364200000001"/>
  </r>
  <r>
    <s v="Doug McDermott"/>
    <s v="mcderdo01"/>
    <x v="4"/>
    <s v="PO"/>
    <x v="21"/>
    <n v="21"/>
    <n v="10"/>
    <n v="3.3149093629999999"/>
    <n v="-5.106831423"/>
    <n v="-1.7919220600000001"/>
    <n v="7.921348193"/>
    <n v="31.5155481"/>
    <n v="39.43689629"/>
    <n v="4.4147671739999996"/>
    <n v="2.198194285"/>
    <n v="6.6129614590000001"/>
    <n v="4.9787131999999998E-2"/>
    <n v="0"/>
    <n v="4.9787131999999998E-2"/>
    <n v="0.92885064100000003"/>
    <n v="-4.7904549850000002"/>
    <n v="-3.8616043439999999"/>
    <n v="1.0169308290000001"/>
  </r>
  <r>
    <s v="Doug McDermott"/>
    <s v="mcderdo01"/>
    <x v="4"/>
    <s v="RS"/>
    <x v="21"/>
    <n v="645"/>
    <n v="321"/>
    <n v="-4.2954489499999999"/>
    <n v="-6.3455237599999998"/>
    <n v="-10.64097271"/>
    <n v="-6.5159736390000003"/>
    <n v="-4.5448399420000003"/>
    <n v="-11.06081358"/>
    <n v="-5.0554331640000001"/>
    <n v="-6.37518004"/>
    <n v="-11.4306132"/>
    <n v="-1.42813948"/>
    <n v="-1.42813948"/>
    <n v="0"/>
    <n v="-4.2211421170000003"/>
    <n v="-6.1237957830000003"/>
    <n v="-10.3449379"/>
    <n v="0.437024468"/>
  </r>
  <r>
    <s v="Doug McDermott"/>
    <s v="mcderdo01"/>
    <x v="5"/>
    <s v="RS"/>
    <x v="21"/>
    <n v="3830"/>
    <n v="1861"/>
    <n v="-0.120639896"/>
    <n v="-3.6812889339999999"/>
    <n v="-3.80192883"/>
    <n v="-1.6096452219999999"/>
    <n v="-1.083061998"/>
    <n v="-2.69270722"/>
    <n v="-0.42640432700000003"/>
    <n v="-3.3705889569999998"/>
    <n v="-3.796993284"/>
    <n v="-0.99485300600000004"/>
    <n v="-0.99485300600000004"/>
    <n v="0"/>
    <n v="-0.98434868600000003"/>
    <n v="-3.5279505389999999"/>
    <n v="-4.5122992249999996"/>
    <n v="7.3866208000000003E-2"/>
  </r>
  <r>
    <s v="Doug McDermott"/>
    <s v="mcderdo01"/>
    <x v="0"/>
    <s v="PO"/>
    <x v="0"/>
    <n v="141"/>
    <n v="66"/>
    <n v="-0.56243363300000004"/>
    <n v="-0.85788909000000002"/>
    <n v="-1.420322723"/>
    <n v="0.238067467"/>
    <n v="-16.474226399999999"/>
    <n v="-16.236158939999999"/>
    <n v="-0.39499954399999998"/>
    <n v="-4.2238966290000004"/>
    <n v="-4.6188961739999996"/>
    <n v="-6.5011976999999999E-2"/>
    <n v="0"/>
    <n v="-6.5011976999999999E-2"/>
    <n v="-3.0177504489999998"/>
    <n v="-5.621283923"/>
    <n v="-8.6390343719999994"/>
    <n v="0.158798509"/>
  </r>
  <r>
    <s v="Doug McDermott"/>
    <s v="mcderdo01"/>
    <x v="0"/>
    <s v="RS"/>
    <x v="0"/>
    <n v="875"/>
    <n v="430"/>
    <n v="-9.1988440000000005E-2"/>
    <n v="-7.0023875990000004"/>
    <n v="-7.0943760390000001"/>
    <n v="-0.19725237700000001"/>
    <n v="-5.9979535359999998"/>
    <n v="-6.1952059139999998"/>
    <n v="-0.13499185899999999"/>
    <n v="-7.2439439500000002"/>
    <n v="-7.3789358089999997"/>
    <n v="-1.005052101"/>
    <n v="-1.005052101"/>
    <n v="0"/>
    <n v="-1.415127319"/>
    <n v="-5.9638571560000004"/>
    <n v="-7.3789844750000002"/>
    <n v="-1.0114666889999999"/>
  </r>
  <r>
    <s v="Doug McDermott"/>
    <s v="mcderdo01"/>
    <x v="0"/>
    <s v="RS"/>
    <x v="21"/>
    <n v="2162"/>
    <n v="1078"/>
    <n v="-0.32594495600000001"/>
    <n v="-2.5094216899999999"/>
    <n v="-2.8353666460000002"/>
    <n v="-0.33137597099999999"/>
    <n v="-2.7458103459999998"/>
    <n v="-3.0771863169999998"/>
    <n v="-0.33417323799999998"/>
    <n v="-2.737699943"/>
    <n v="-3.071873181"/>
    <n v="-0.176394311"/>
    <n v="-0.176394311"/>
    <n v="0"/>
    <n v="-0.93079400300000004"/>
    <n v="-2.661997006"/>
    <n v="-3.59279101"/>
    <n v="-0.35158577800000002"/>
  </r>
  <r>
    <s v="Doug McDermott"/>
    <s v="mcderdo01"/>
    <x v="1"/>
    <s v="RS"/>
    <x v="3"/>
    <n v="2414"/>
    <n v="1172"/>
    <n v="-1.603550351"/>
    <n v="-2.7078648850000002"/>
    <n v="-4.3114152370000003"/>
    <n v="-3.4374231860000002"/>
    <n v="1.5223131940000001"/>
    <n v="-1.9151099920000001"/>
    <n v="-2.0602217399999998"/>
    <n v="-1.9654949269999999"/>
    <n v="-4.0257166670000002"/>
    <n v="-0.75819306099999995"/>
    <n v="-0.75819306099999995"/>
    <n v="0"/>
    <n v="-2.3524616279999999"/>
    <n v="-3.021462605"/>
    <n v="-5.3739242340000004"/>
    <n v="-0.60173385300000004"/>
  </r>
  <r>
    <s v="Doug McDermott"/>
    <s v="mcderdo01"/>
    <x v="1"/>
    <s v="RS"/>
    <x v="4"/>
    <n v="1243"/>
    <n v="596"/>
    <n v="-1.14320249"/>
    <n v="-0.18955322199999999"/>
    <n v="-1.3327557109999999"/>
    <n v="3.5982994740000001"/>
    <n v="0.182327503"/>
    <n v="3.7806269769999998"/>
    <n v="-0.18893844100000001"/>
    <n v="-0.12925344999999999"/>
    <n v="-0.318191891"/>
    <n v="0.74045879800000003"/>
    <n v="0.74045879800000003"/>
    <n v="0"/>
    <n v="-0.74000376000000001"/>
    <n v="-0.85043258799999999"/>
    <n v="-1.5904363480000001"/>
    <n v="0.13368171100000001"/>
  </r>
  <r>
    <s v="Doug McDermott"/>
    <s v="mcderdo01"/>
    <x v="2"/>
    <s v="PO"/>
    <x v="24"/>
    <n v="59"/>
    <n v="29"/>
    <n v="-0.16290944500000001"/>
    <n v="-0.175696608"/>
    <n v="-0.33860605300000002"/>
    <n v="-3.4802964940000001"/>
    <n v="3.1983760729999999"/>
    <n v="-0.281920422"/>
    <n v="-0.77396815299999999"/>
    <n v="0.45237775299999999"/>
    <n v="-0.3215904"/>
    <n v="3.6902101E-2"/>
    <n v="0"/>
    <n v="3.6902101E-2"/>
    <n v="3.8901663000000003E-2"/>
    <n v="-1.3917805910000001"/>
    <n v="-1.352878928"/>
    <n v="-0.415684579"/>
  </r>
  <r>
    <s v="Doug McDermott"/>
    <s v="mcderdo01"/>
    <x v="2"/>
    <s v="RS"/>
    <x v="24"/>
    <n v="2816"/>
    <n v="1340"/>
    <n v="0.202674833"/>
    <n v="-2.898741163"/>
    <n v="-2.6960663299999998"/>
    <n v="0.41240904900000003"/>
    <n v="0.70967146999999997"/>
    <n v="1.1220805190000001"/>
    <n v="0.27436884900000003"/>
    <n v="-2.3639812990000002"/>
    <n v="-2.0896124500000002"/>
    <n v="0.45091768799999998"/>
    <n v="0.45091768799999998"/>
    <n v="0"/>
    <n v="-0.51257020799999997"/>
    <n v="-2.461877286"/>
    <n v="-2.9744474940000001"/>
    <n v="-0.12824749999999999"/>
  </r>
  <r>
    <s v="Mitch McGary"/>
    <s v="mcgarmi01"/>
    <x v="4"/>
    <s v="RS"/>
    <x v="0"/>
    <n v="1025"/>
    <n v="485"/>
    <n v="-1.3101925889999999"/>
    <n v="-0.62729763800000005"/>
    <n v="-1.9374902279999999"/>
    <n v="1.3356587259999999"/>
    <n v="1.133407941"/>
    <n v="2.4690666669999999"/>
    <n v="-0.88068959899999999"/>
    <n v="-0.32007458599999999"/>
    <n v="-1.2007641840000001"/>
    <n v="0.383792207"/>
    <n v="0.383792207"/>
    <n v="0"/>
    <n v="-1.3054706620000001"/>
    <n v="0.26372048799999998"/>
    <n v="-1.0417501739999999"/>
    <n v="0.10967716499999999"/>
  </r>
  <r>
    <s v="Mitch McGary"/>
    <s v="mcgarmi01"/>
    <x v="5"/>
    <s v="RS"/>
    <x v="0"/>
    <n v="162"/>
    <n v="72"/>
    <n v="-4.9423859979999998"/>
    <n v="-6.1469239780000002"/>
    <n v="-11.089309979999999"/>
    <n v="-9.8859268530000008"/>
    <n v="-9.8175578879999996"/>
    <n v="-19.70348474"/>
    <n v="-6.4038843959999996"/>
    <n v="-7.3580275080000002"/>
    <n v="-13.761911899999999"/>
    <n v="-0.41009889999999999"/>
    <n v="-0.41009889999999999"/>
    <n v="0"/>
    <n v="-5.3607712909999998"/>
    <n v="-7.4364242489999999"/>
    <n v="-12.797195540000001"/>
    <n v="1.348536102"/>
  </r>
  <r>
    <s v="JaVale McGee"/>
    <s v="mcgeeja01"/>
    <x v="3"/>
    <s v="RS"/>
    <x v="16"/>
    <n v="166"/>
    <n v="79"/>
    <n v="-5.6424257899999999"/>
    <n v="-1.996237928"/>
    <n v="-7.6386637180000001"/>
    <n v="5.5225847879999996"/>
    <n v="-2.443888211"/>
    <n v="3.0786965770000001"/>
    <n v="-3.6348516690000001"/>
    <n v="-2.1977803219999998"/>
    <n v="-5.8326319910000004"/>
    <n v="-0.124971358"/>
    <n v="-0.124971358"/>
    <n v="0"/>
    <n v="-1.3498346939999999"/>
    <n v="-0.23495375800000001"/>
    <n v="-1.584788453"/>
    <n v="0.558445635"/>
  </r>
  <r>
    <s v="JaVale McGee"/>
    <s v="mcgeeja01"/>
    <x v="4"/>
    <s v="RS"/>
    <x v="18"/>
    <n v="130"/>
    <n v="61"/>
    <n v="-7.7217313409999999"/>
    <n v="-1.188673758"/>
    <n v="-8.9104050990000001"/>
    <n v="-1.41796944"/>
    <n v="-12.06220345"/>
    <n v="-13.48017289"/>
    <n v="-6.7734822640000001"/>
    <n v="-3.5318589230000001"/>
    <n v="-10.30534119"/>
    <n v="-0.235229208"/>
    <n v="-0.235229208"/>
    <n v="0"/>
    <n v="-6.3999288329999997"/>
    <n v="-5.0148030099999996"/>
    <n v="-11.41473184"/>
    <n v="3.6854120999999997E-2"/>
  </r>
  <r>
    <s v="JaVale McGee"/>
    <s v="mcgeeja01"/>
    <x v="4"/>
    <s v="RS"/>
    <x v="16"/>
    <n v="416"/>
    <n v="195"/>
    <n v="-3.6887822300000002"/>
    <n v="-6.2977456910000003"/>
    <n v="-9.9865279200000003"/>
    <n v="-4.076312605"/>
    <n v="-3.1371929949999999"/>
    <n v="-7.2135056000000004"/>
    <n v="-3.9709800880000001"/>
    <n v="-5.9842089789999999"/>
    <n v="-9.9551890669999992"/>
    <n v="-0.72720425099999997"/>
    <n v="-0.72720425099999997"/>
    <n v="0"/>
    <n v="-3.9920665479999999"/>
    <n v="-5.3073902259999999"/>
    <n v="-9.2994567739999994"/>
    <n v="1.3868667020000001"/>
  </r>
  <r>
    <s v="JaVale McGee"/>
    <s v="mcgeeja01"/>
    <x v="5"/>
    <s v="PO"/>
    <x v="4"/>
    <n v="28"/>
    <n v="14"/>
    <n v="-12.31324124"/>
    <n v="3.9374038960000002"/>
    <n v="-8.3758373450000008"/>
    <n v="-13.34674731"/>
    <n v="14.36549127"/>
    <n v="1.0187439519999999"/>
    <n v="-13.226221000000001"/>
    <n v="6.5301495799999998"/>
    <n v="-6.6960714230000002"/>
    <n v="-3.096761E-2"/>
    <n v="0"/>
    <n v="-3.096761E-2"/>
    <n v="-9.0344768959999993"/>
    <n v="0.99507721699999996"/>
    <n v="-8.0393996790000006"/>
    <n v="6.2082627940000004"/>
  </r>
  <r>
    <s v="JaVale McGee"/>
    <s v="mcgeeja01"/>
    <x v="5"/>
    <s v="RS"/>
    <x v="4"/>
    <n v="748"/>
    <n v="370"/>
    <n v="-3.5425453729999998"/>
    <n v="-1.9565347209999999"/>
    <n v="-5.499080094"/>
    <n v="-4.0055739509999997"/>
    <n v="-4.9191404000000001E-2"/>
    <n v="-4.0547653549999998"/>
    <n v="-3.8411865180000002"/>
    <n v="-1.673881342"/>
    <n v="-5.5150678600000003"/>
    <n v="-0.52014085200000004"/>
    <n v="-0.52014085200000004"/>
    <n v="0"/>
    <n v="-3.0829487950000001"/>
    <n v="-2.448619603"/>
    <n v="-5.5315683980000001"/>
    <n v="-0.342949473"/>
  </r>
  <r>
    <s v="JaVale McGee"/>
    <s v="mcgeeja01"/>
    <x v="0"/>
    <s v="PO"/>
    <x v="28"/>
    <n v="328"/>
    <n v="149"/>
    <n v="1.876200578"/>
    <n v="2.361581487"/>
    <n v="4.2377820650000002"/>
    <n v="5.9603455109999999"/>
    <n v="2.07767261"/>
    <n v="8.0380181210000003"/>
    <n v="2.7106520359999999"/>
    <n v="2.3215742289999999"/>
    <n v="5.0322262650000003"/>
    <n v="0.61826946599999999"/>
    <n v="0"/>
    <n v="0.61826946599999999"/>
    <n v="2.7074522870000002"/>
    <n v="1.1695845410000001"/>
    <n v="3.877036828"/>
    <n v="1.2843675109999999"/>
  </r>
  <r>
    <s v="JaVale McGee"/>
    <s v="mcgeeja01"/>
    <x v="0"/>
    <s v="RS"/>
    <x v="28"/>
    <n v="1612"/>
    <n v="739"/>
    <n v="0.84410984300000003"/>
    <n v="2.191276797"/>
    <n v="3.03538664"/>
    <n v="6.5713136519999997"/>
    <n v="0.37482323499999998"/>
    <n v="6.9461368879999998"/>
    <n v="1.973351013"/>
    <n v="1.839786023"/>
    <n v="3.8131370360000001"/>
    <n v="2.4887139820000002"/>
    <n v="2.4887139820000002"/>
    <n v="0"/>
    <n v="2.012154271"/>
    <n v="1.2139212479999999"/>
    <n v="3.226075518"/>
    <n v="0.56142819300000002"/>
  </r>
  <r>
    <s v="JaVale McGee"/>
    <s v="mcgeeja01"/>
    <x v="1"/>
    <s v="PO"/>
    <x v="28"/>
    <n v="319"/>
    <n v="158"/>
    <n v="1.525801054"/>
    <n v="2.1456865180000002"/>
    <n v="3.6714875720000002"/>
    <n v="1.3810305359999999"/>
    <n v="-0.29682011200000002"/>
    <n v="1.0842104239999999"/>
    <n v="1.4950461960000001"/>
    <n v="1.648931586"/>
    <n v="3.1439777819999999"/>
    <n v="0.49299377700000002"/>
    <n v="0"/>
    <n v="0.49299377700000002"/>
    <n v="0.53600803900000005"/>
    <n v="2.5379196240000002"/>
    <n v="3.0739276630000001"/>
    <n v="0.59134943699999998"/>
  </r>
  <r>
    <s v="JaVale McGee"/>
    <s v="mcgeeja01"/>
    <x v="1"/>
    <s v="RS"/>
    <x v="28"/>
    <n v="1313"/>
    <n v="615"/>
    <n v="-0.104222911"/>
    <n v="1.4775856890000001"/>
    <n v="1.373362778"/>
    <n v="-0.27889968900000001"/>
    <n v="-2.0155166640000002"/>
    <n v="-2.294416354"/>
    <n v="-0.21260420399999999"/>
    <n v="0.83167668500000003"/>
    <n v="0.61907248100000001"/>
    <n v="1.0590788470000001"/>
    <n v="1.0590788470000001"/>
    <n v="0"/>
    <n v="0.21400124000000001"/>
    <n v="1.0479410339999999"/>
    <n v="1.2619422739999999"/>
    <n v="0.183437184"/>
  </r>
  <r>
    <s v="JaVale McGee"/>
    <s v="mcgeeja01"/>
    <x v="2"/>
    <s v="RS"/>
    <x v="29"/>
    <n v="3651"/>
    <n v="1671"/>
    <n v="-1.83362794"/>
    <n v="1.63283007"/>
    <n v="-0.20079786999999999"/>
    <n v="0.85526127399999996"/>
    <n v="-3.9057118129999999"/>
    <n v="-3.0504505380000002"/>
    <n v="-1.35505616"/>
    <n v="0.54961122399999995"/>
    <n v="-0.80544493500000003"/>
    <n v="1.6669229679999999"/>
    <n v="1.6669229679999999"/>
    <n v="0"/>
    <n v="-1.450795659"/>
    <n v="0.723866224"/>
    <n v="-0.72692943399999999"/>
    <n v="0.55965242199999998"/>
  </r>
  <r>
    <s v="Rodney McGruder"/>
    <s v="mcgruro01"/>
    <x v="0"/>
    <s v="RS"/>
    <x v="9"/>
    <n v="3915"/>
    <n v="1966"/>
    <n v="-0.53483254199999997"/>
    <n v="-1.3315647340000001"/>
    <n v="-1.8663972769999999"/>
    <n v="0.312570132"/>
    <n v="-1.267834964"/>
    <n v="-0.95526483100000004"/>
    <n v="-0.35852102899999999"/>
    <n v="-1.41347578"/>
    <n v="-1.771996809"/>
    <n v="0.97193449600000004"/>
    <n v="0.97193449600000004"/>
    <n v="0"/>
    <n v="-0.87500598799999996"/>
    <n v="-0.56969012299999999"/>
    <n v="-1.44469611"/>
    <n v="-0.90539832600000003"/>
  </r>
  <r>
    <s v="Rodney McGruder"/>
    <s v="mcgruro01"/>
    <x v="1"/>
    <s v="PO"/>
    <x v="9"/>
    <n v="36"/>
    <n v="16"/>
    <n v="-7.3425764329999996"/>
    <n v="1.3455899149999999"/>
    <n v="-5.9969865179999999"/>
    <n v="-22.552298530000002"/>
    <n v="13.160022469999999"/>
    <n v="-9.3922760660000009"/>
    <n v="-10.99156477"/>
    <n v="3.9608104210000001"/>
    <n v="-7.0307543529999998"/>
    <n v="-3.6085773000000002E-2"/>
    <n v="0"/>
    <n v="-3.6085773000000002E-2"/>
    <n v="-6.9077356129999998"/>
    <n v="3.2090746750000001"/>
    <n v="-3.6986609389999998"/>
    <n v="0.122453773"/>
  </r>
  <r>
    <s v="Rodney McGruder"/>
    <s v="mcgruro01"/>
    <x v="1"/>
    <s v="RS"/>
    <x v="9"/>
    <n v="604"/>
    <n v="299"/>
    <n v="0.60624084199999995"/>
    <n v="-1.9113157089999999"/>
    <n v="-1.305074866"/>
    <n v="4.8274350359999998"/>
    <n v="-2.4474385129999998"/>
    <n v="2.379996523"/>
    <n v="1.547716662"/>
    <n v="-2.1545599540000002"/>
    <n v="-0.60684329199999998"/>
    <n v="0.32439720100000002"/>
    <n v="0.32439720100000002"/>
    <n v="0"/>
    <n v="-3.193178E-2"/>
    <n v="-1.474699765"/>
    <n v="-1.5066315450000001"/>
    <n v="-0.77094329900000003"/>
  </r>
  <r>
    <s v="Rodney McGruder"/>
    <s v="mcgruro01"/>
    <x v="2"/>
    <s v="RS"/>
    <x v="9"/>
    <n v="3250"/>
    <n v="1550"/>
    <n v="-1.217337337"/>
    <n v="0.39100545599999997"/>
    <n v="-0.82633188099999999"/>
    <n v="-2.3211928799999999"/>
    <n v="-0.57457455899999998"/>
    <n v="-2.895767438"/>
    <n v="-1.495275736"/>
    <n v="0.18401863199999999"/>
    <n v="-1.311257103"/>
    <n v="1.1357464239999999"/>
    <n v="1.1357464239999999"/>
    <n v="0"/>
    <n v="-1.967279926"/>
    <n v="6.2227378E-2"/>
    <n v="-1.9050525490000001"/>
    <n v="-0.181460767"/>
  </r>
  <r>
    <s v="Alfonzo McKinnie"/>
    <s v="mckinal01"/>
    <x v="1"/>
    <s v="RS"/>
    <x v="1"/>
    <n v="113"/>
    <n v="53"/>
    <n v="-0.74703785099999997"/>
    <n v="-1.2955308459999999"/>
    <n v="-2.042568696"/>
    <n v="-4.3591242320000001"/>
    <n v="-6.8858917860000002"/>
    <n v="-11.24501602"/>
    <n v="-1.638594262"/>
    <n v="-2.627603895"/>
    <n v="-4.2661981579999999"/>
    <n v="-4.1536326999999998E-2"/>
    <n v="-4.1536326999999998E-2"/>
    <n v="0"/>
    <n v="-1.5776164029999999"/>
    <n v="-3.5998619000000001"/>
    <n v="-5.177478303"/>
    <n v="1.3002790289999999"/>
  </r>
  <r>
    <s v="Alfonzo McKinnie"/>
    <s v="mckinal01"/>
    <x v="2"/>
    <s v="PO"/>
    <x v="28"/>
    <n v="503"/>
    <n v="235"/>
    <n v="-1.7042623370000001"/>
    <n v="-1.454873144"/>
    <n v="-3.1591354809999999"/>
    <n v="1.352351195"/>
    <n v="-1.8302913300000001"/>
    <n v="-0.47794013499999999"/>
    <n v="-1.2531789950000001"/>
    <n v="-1.6388323220000001"/>
    <n v="-2.8920113170000001"/>
    <n v="-1.7477856999999999E-2"/>
    <n v="0"/>
    <n v="-1.7477856999999999E-2"/>
    <n v="-1.89309189"/>
    <n v="-2.486918288"/>
    <n v="-4.380010178"/>
    <n v="-0.468966039"/>
  </r>
  <r>
    <s v="Alfonzo McKinnie"/>
    <s v="mckinal01"/>
    <x v="2"/>
    <s v="RS"/>
    <x v="28"/>
    <n v="2171"/>
    <n v="1003"/>
    <n v="-0.77247409700000003"/>
    <n v="-2.6789901029999998"/>
    <n v="-3.4514642000000002"/>
    <n v="-2.5620463180000002"/>
    <n v="-0.28968434700000001"/>
    <n v="-2.8517306640000002"/>
    <n v="-1.238045735"/>
    <n v="-2.3749025399999999"/>
    <n v="-3.6129482749999999"/>
    <n v="-0.43976429900000003"/>
    <n v="-0.43976429900000003"/>
    <n v="0"/>
    <n v="-0.918194073"/>
    <n v="-1.9577485269999999"/>
    <n v="-2.8759426010000002"/>
    <n v="-0.42296664699999997"/>
  </r>
  <r>
    <s v="Trey McKinney-Jones"/>
    <s v="mckintr01"/>
    <x v="1"/>
    <s v="RS"/>
    <x v="24"/>
    <n v="3"/>
    <n v="1"/>
    <n v="-1.2444980210000001"/>
    <n v="-5.5295667210000001"/>
    <n v="-6.7740647420000002"/>
    <n v="-16.30203045"/>
    <n v="2.5477449729999999"/>
    <n v="-13.754285469999999"/>
    <n v="-4.4760178850000001"/>
    <n v="-4.2869472210000001"/>
    <n v="-8.7629651049999993"/>
    <n v="-3.1011789999999999E-3"/>
    <n v="-3.1011789999999999E-3"/>
    <n v="0"/>
    <n v="-5.0078074060000004"/>
    <n v="-6.8839245760000001"/>
    <n v="-11.891731979999999"/>
    <n v="1.078829517"/>
  </r>
  <r>
    <s v="Ben McLemore"/>
    <s v="mclembe01"/>
    <x v="3"/>
    <s v="RS"/>
    <x v="2"/>
    <n v="4383"/>
    <n v="2187"/>
    <n v="-1.6220455629999999"/>
    <n v="-3.7381544849999999"/>
    <n v="-5.3602000470000002"/>
    <n v="-2.5521802889999998"/>
    <n v="-2.4102322649999999"/>
    <n v="-4.9624125540000001"/>
    <n v="-1.917141301"/>
    <n v="-3.6634848619999998"/>
    <n v="-5.5806261639999999"/>
    <n v="-3.1633704210000002"/>
    <n v="-3.1633704210000002"/>
    <n v="0"/>
    <n v="-2.4436585709999998"/>
    <n v="-2.782168145"/>
    <n v="-5.2258267160000003"/>
    <n v="0.14992014100000001"/>
  </r>
  <r>
    <s v="Ben McLemore"/>
    <s v="mclembe01"/>
    <x v="4"/>
    <s v="RS"/>
    <x v="2"/>
    <n v="5395"/>
    <n v="2670"/>
    <n v="-0.257841178"/>
    <n v="-1.6890740390000001"/>
    <n v="-1.9469152169999999"/>
    <n v="1.9273286380000001"/>
    <n v="4.7163060979999996"/>
    <n v="6.6436347360000001"/>
    <n v="0.17581539700000001"/>
    <n v="-0.41353875099999998"/>
    <n v="-0.237723353"/>
    <n v="3.4369602420000001"/>
    <n v="3.4369602420000001"/>
    <n v="0"/>
    <n v="-6.4563211999999995E-2"/>
    <n v="-0.152464406"/>
    <n v="-0.21702761800000001"/>
    <n v="0.41054338499999998"/>
  </r>
  <r>
    <s v="Ben McLemore"/>
    <s v="mclembe01"/>
    <x v="5"/>
    <s v="RS"/>
    <x v="2"/>
    <n v="3103"/>
    <n v="1443"/>
    <n v="-2.402548109"/>
    <n v="-1.073840951"/>
    <n v="-3.4763890609999999"/>
    <n v="1.6687005939999999"/>
    <n v="0.605216529"/>
    <n v="2.2739171229999999"/>
    <n v="-1.6967416580000001"/>
    <n v="-0.76166393600000004"/>
    <n v="-2.4584055930000002"/>
    <n v="0.21715488999999999"/>
    <n v="0.21715488999999999"/>
    <n v="0"/>
    <n v="-1.8888624279999999"/>
    <n v="-0.78551306899999995"/>
    <n v="-2.6743754960000001"/>
    <n v="1.1276985530000001"/>
  </r>
  <r>
    <s v="Ben McLemore"/>
    <s v="mclembe01"/>
    <x v="0"/>
    <s v="RS"/>
    <x v="2"/>
    <n v="2374"/>
    <n v="1176"/>
    <n v="-1.6310979379999999"/>
    <n v="-2.0333998979999999"/>
    <n v="-3.6644978359999998"/>
    <n v="-2.1350726550000001"/>
    <n v="-0.378657678"/>
    <n v="-2.5137303329999998"/>
    <n v="-1.8105829330000001"/>
    <n v="-1.7744497299999999"/>
    <n v="-3.5850326639999999"/>
    <n v="-0.50292285000000003"/>
    <n v="-0.50292285000000003"/>
    <n v="0"/>
    <n v="-2.1220778569999998"/>
    <n v="-1.796789304"/>
    <n v="-3.9188671610000001"/>
    <n v="0.37341078900000002"/>
  </r>
  <r>
    <s v="Ben McLemore"/>
    <s v="mclembe01"/>
    <x v="1"/>
    <s v="RS"/>
    <x v="8"/>
    <n v="2227"/>
    <n v="1091"/>
    <n v="-1.4652855709999999"/>
    <n v="-2.307870125"/>
    <n v="-3.7731556959999999"/>
    <n v="-5.3874586259999999"/>
    <n v="-2.4792826240000001"/>
    <n v="-7.8667412490000004"/>
    <n v="-2.3076139439999999"/>
    <n v="-2.441519843"/>
    <n v="-4.7491337869999999"/>
    <n v="-1.122281936"/>
    <n v="-1.122281936"/>
    <n v="0"/>
    <n v="-2.559665683"/>
    <n v="-1.877292205"/>
    <n v="-4.4369578880000002"/>
    <n v="0.84754764199999999"/>
  </r>
  <r>
    <s v="Ben McLemore"/>
    <s v="mclembe01"/>
    <x v="2"/>
    <s v="RS"/>
    <x v="2"/>
    <n v="364"/>
    <n v="158"/>
    <n v="-1.5661318099999999"/>
    <n v="-2.7620816000000001"/>
    <n v="-4.328213409"/>
    <n v="-0.44506695400000001"/>
    <n v="-2.273860343"/>
    <n v="-2.718927297"/>
    <n v="-1.419810692"/>
    <n v="-2.8081818350000001"/>
    <n v="-4.2279925260000004"/>
    <n v="-0.12054011100000001"/>
    <n v="-0.12054011100000001"/>
    <n v="0"/>
    <n v="-0.98932160599999996"/>
    <n v="-1.953416722"/>
    <n v="-2.942738329"/>
    <n v="1.194775162"/>
  </r>
  <r>
    <s v="Jerel McNeal"/>
    <s v="mcneaje01"/>
    <x v="4"/>
    <s v="RS"/>
    <x v="6"/>
    <n v="72"/>
    <n v="36"/>
    <n v="-10.61214489"/>
    <n v="-0.95611004399999999"/>
    <n v="-11.568254939999999"/>
    <n v="-15.242867950000001"/>
    <n v="9.1144581139999996"/>
    <n v="-6.1284098340000002"/>
    <n v="-12.204094359999999"/>
    <n v="1.11183582"/>
    <n v="-11.09225854"/>
    <n v="-0.15626831699999999"/>
    <n v="-0.15626831699999999"/>
    <n v="0"/>
    <n v="-8.495548522"/>
    <n v="-0.51244739800000005"/>
    <n v="-9.0079959190000007"/>
    <n v="1.9053159770000001"/>
  </r>
  <r>
    <s v="Jordan McRae"/>
    <s v="mcraejo01"/>
    <x v="5"/>
    <s v="PO"/>
    <x v="10"/>
    <n v="9"/>
    <n v="4"/>
    <n v="42.834226719999997"/>
    <n v="-3.5769608659999999"/>
    <n v="39.257265859999997"/>
    <n v="34.719138630000003"/>
    <n v="41.565021110000004"/>
    <n v="76.284159740000007"/>
    <n v="43.591474519999998"/>
    <n v="5.5797224390000002"/>
    <n v="49.171196960000003"/>
    <n v="0.106508769"/>
    <n v="0"/>
    <n v="0.106508769"/>
    <n v="31.65291126"/>
    <n v="-7.4283992359999997"/>
    <n v="24.224512019999999"/>
    <n v="-2.4148526279999998"/>
  </r>
  <r>
    <s v="Jordan McRae"/>
    <s v="mcraejo01"/>
    <x v="5"/>
    <s v="RS"/>
    <x v="6"/>
    <n v="164"/>
    <n v="82"/>
    <n v="0.26635057699999998"/>
    <n v="-0.88829825799999995"/>
    <n v="-0.62194768199999995"/>
    <n v="0.79779548099999997"/>
    <n v="8.4457773140000008"/>
    <n v="9.2435727950000004"/>
    <n v="0.47674301000000002"/>
    <n v="1.0584991079999999"/>
    <n v="1.535242118"/>
    <n v="0.178984164"/>
    <n v="0.178984164"/>
    <n v="0"/>
    <n v="-0.78547583700000001"/>
    <n v="-1.227762311"/>
    <n v="-2.0132381480000001"/>
    <n v="-0.16074592200000001"/>
  </r>
  <r>
    <s v="Jordan McRae"/>
    <s v="mcraejo01"/>
    <x v="5"/>
    <s v="RS"/>
    <x v="10"/>
    <n v="220"/>
    <n v="113"/>
    <n v="-0.25294661099999999"/>
    <n v="-3.861997997"/>
    <n v="-4.1149446090000001"/>
    <n v="3.493696683"/>
    <n v="3.56166837"/>
    <n v="7.0553650530000001"/>
    <n v="0.42054726399999998"/>
    <n v="-2.546618547"/>
    <n v="-2.1260712829999999"/>
    <n v="3.5664817000000001E-2"/>
    <n v="3.5664817000000001E-2"/>
    <n v="0"/>
    <n v="0.58693656100000002"/>
    <n v="-5.9115178730000002"/>
    <n v="-5.3245813120000003"/>
    <n v="-0.831999567"/>
  </r>
  <r>
    <s v="Jordan McRae"/>
    <s v="mcraejo01"/>
    <x v="0"/>
    <s v="RS"/>
    <x v="10"/>
    <n v="778"/>
    <n v="384"/>
    <n v="-2.1970522219999999"/>
    <n v="-2.0058506989999998"/>
    <n v="-4.2029029209999997"/>
    <n v="-4.099015852"/>
    <n v="-3.648983415"/>
    <n v="-7.747999267"/>
    <n v="-2.8058430209999998"/>
    <n v="-2.461663197"/>
    <n v="-5.2675062170000002"/>
    <n v="-0.488827452"/>
    <n v="-0.488827452"/>
    <n v="0"/>
    <n v="-2.1282431800000001"/>
    <n v="-3.310469849"/>
    <n v="-5.4387130289999996"/>
    <n v="-0.87393007199999995"/>
  </r>
  <r>
    <s v="Jordan McRae"/>
    <s v="mcraejo01"/>
    <x v="2"/>
    <s v="RS"/>
    <x v="25"/>
    <n v="742"/>
    <n v="333"/>
    <n v="1.3334306380000001"/>
    <n v="-0.69158104099999995"/>
    <n v="0.64184959699999999"/>
    <n v="-1.2874537720000001"/>
    <n v="-0.53423755799999995"/>
    <n v="-1.8216913299999999"/>
    <n v="0.87499990599999999"/>
    <n v="-0.638691746"/>
    <n v="0.23630815999999999"/>
    <n v="0.506183155"/>
    <n v="0.506183155"/>
    <n v="0"/>
    <n v="0.112967651"/>
    <n v="-1.3900261970000001"/>
    <n v="-1.2770585459999999"/>
    <n v="-0.237115137"/>
  </r>
  <r>
    <s v="Josh McRoberts"/>
    <s v="mcrobjo01"/>
    <x v="3"/>
    <s v="PO"/>
    <x v="12"/>
    <n v="290"/>
    <n v="154"/>
    <n v="0.39924211300000001"/>
    <n v="0.66719537900000003"/>
    <n v="1.0664374919999999"/>
    <n v="16.36965266"/>
    <n v="8.9606373290000008"/>
    <n v="25.330289990000001"/>
    <n v="3.849296018"/>
    <n v="2.4359594520000001"/>
    <n v="6.2852554700000001"/>
    <n v="0.728018269"/>
    <n v="0"/>
    <n v="0.728018269"/>
    <n v="1.7787182939999999"/>
    <n v="3.3032219289999998"/>
    <n v="5.0819402230000001"/>
    <n v="-0.526264913"/>
  </r>
  <r>
    <s v="Josh McRoberts"/>
    <s v="mcrobjo01"/>
    <x v="3"/>
    <s v="RS"/>
    <x v="12"/>
    <n v="4527"/>
    <n v="2360"/>
    <n v="1.596756829"/>
    <n v="-0.84358598600000001"/>
    <n v="0.75317084300000003"/>
    <n v="2.9248721419999999"/>
    <n v="-1.0087455890000001"/>
    <n v="1.916126553"/>
    <n v="2.0011699759999999"/>
    <n v="-0.95426972499999996"/>
    <n v="1.0469002519999999"/>
    <n v="4.5148399460000004"/>
    <n v="4.5148399460000004"/>
    <n v="0"/>
    <n v="1.4369636379999999"/>
    <n v="-5.5642838999999999E-2"/>
    <n v="1.381320798"/>
    <n v="-1.1937871840000001"/>
  </r>
  <r>
    <s v="Josh McRoberts"/>
    <s v="mcrobjo01"/>
    <x v="4"/>
    <s v="RS"/>
    <x v="9"/>
    <n v="560"/>
    <n v="296"/>
    <n v="-1.1968352950000001"/>
    <n v="-0.49883779900000003"/>
    <n v="-1.695673094"/>
    <n v="2.5650675550000002"/>
    <n v="2.7626287650000001"/>
    <n v="5.3276963190000002"/>
    <n v="-0.49455461699999997"/>
    <n v="0.17629800700000001"/>
    <n v="-0.31825660900000002"/>
    <n v="0.36873126499999997"/>
    <n v="0.36873126499999997"/>
    <n v="0"/>
    <n v="-0.42157433799999999"/>
    <n v="0.19246722399999999"/>
    <n v="-0.229107114"/>
    <n v="0.38941795600000001"/>
  </r>
  <r>
    <s v="Josh McRoberts"/>
    <s v="mcrobjo01"/>
    <x v="5"/>
    <s v="PO"/>
    <x v="9"/>
    <n v="260"/>
    <n v="134"/>
    <n v="-1.1891258309999999"/>
    <n v="4.6375753460000002"/>
    <n v="3.4484495160000002"/>
    <n v="2.4505670130000001"/>
    <n v="5.7342026099999996"/>
    <n v="8.1847696219999992"/>
    <n v="-0.51334429800000003"/>
    <n v="5.0300633130000003"/>
    <n v="4.5167190140000004"/>
    <n v="0.509949812"/>
    <n v="0"/>
    <n v="0.509949812"/>
    <n v="-0.82864757099999997"/>
    <n v="4.13214857"/>
    <n v="3.3035009980000001"/>
    <n v="-0.45146297099999999"/>
  </r>
  <r>
    <s v="Josh McRoberts"/>
    <s v="mcrobjo01"/>
    <x v="5"/>
    <s v="RS"/>
    <x v="9"/>
    <n v="1187"/>
    <n v="595"/>
    <n v="-1.0220300449999999"/>
    <n v="1.194021996"/>
    <n v="0.171991951"/>
    <n v="0.74312753099999995"/>
    <n v="0.49759708699999999"/>
    <n v="1.240724618"/>
    <n v="-0.72196401099999996"/>
    <n v="1.0907368390000001"/>
    <n v="0.368772828"/>
    <n v="0.94278872499999999"/>
    <n v="0.94278872499999999"/>
    <n v="0"/>
    <n v="-0.35115836499999997"/>
    <n v="0.51748821899999997"/>
    <n v="0.166329854"/>
    <n v="-0.41013415800000003"/>
  </r>
  <r>
    <s v="Josh McRoberts"/>
    <s v="mcrobjo01"/>
    <x v="0"/>
    <s v="RS"/>
    <x v="9"/>
    <n v="739"/>
    <n v="381"/>
    <n v="-3.128915841"/>
    <n v="-1.967953863"/>
    <n v="-5.0968697040000004"/>
    <n v="-3.7917683520000001"/>
    <n v="-5.434755236"/>
    <n v="-9.2265235879999992"/>
    <n v="-3.4356151179999999"/>
    <n v="-2.8267114470000001"/>
    <n v="-6.2623265650000004"/>
    <n v="-0.67667542000000003"/>
    <n v="-0.67667542000000003"/>
    <n v="0"/>
    <n v="-2.545173562"/>
    <n v="-2.0304917699999998"/>
    <n v="-4.5756653319999998"/>
    <n v="-0.87242440799999998"/>
  </r>
  <r>
    <s v="Josh McRoberts"/>
    <s v="mcrobjo01"/>
    <x v="1"/>
    <s v="RS"/>
    <x v="4"/>
    <n v="14"/>
    <n v="6"/>
    <n v="-12.13784983"/>
    <n v="-8.4561214269999994"/>
    <n v="-20.59397126"/>
    <n v="0.3634599"/>
    <n v="0.23309123400000001"/>
    <n v="0.59655113500000001"/>
    <n v="-10.296924239999999"/>
    <n v="-7.1761488"/>
    <n v="-17.473073039999999"/>
    <n v="-4.5452202999999997E-2"/>
    <n v="-4.5452202999999997E-2"/>
    <n v="0"/>
    <n v="-9.3878465680000005"/>
    <n v="-6.3489989329999998"/>
    <n v="-15.736845499999999"/>
    <n v="0.84060431199999996"/>
  </r>
  <r>
    <s v="Jodie Meeks"/>
    <s v="meeksjo01"/>
    <x v="3"/>
    <s v="RS"/>
    <x v="29"/>
    <n v="5378"/>
    <n v="2556"/>
    <n v="1.12248371"/>
    <n v="-0.35386663000000002"/>
    <n v="0.76861707999999995"/>
    <n v="-1.492770943"/>
    <n v="-4.7237778419999996"/>
    <n v="-6.2165487849999996"/>
    <n v="0.68135078699999996"/>
    <n v="-1.2519176009999999"/>
    <n v="-0.57056681399999998"/>
    <n v="2.878434715"/>
    <n v="2.878434715"/>
    <n v="0"/>
    <n v="0.58974899599999997"/>
    <n v="-0.86723967400000002"/>
    <n v="-0.27749067799999999"/>
    <n v="1.2249881899999999"/>
  </r>
  <r>
    <s v="Jodie Meeks"/>
    <s v="meeksjo01"/>
    <x v="4"/>
    <s v="RS"/>
    <x v="27"/>
    <n v="2906"/>
    <n v="1462"/>
    <n v="0.48742274400000002"/>
    <n v="-0.52048735999999995"/>
    <n v="-3.3064615999999998E-2"/>
    <n v="-2.5711675710000002"/>
    <n v="-1.017470994"/>
    <n v="-3.5886385650000001"/>
    <n v="-0.118079246"/>
    <n v="-0.64405496100000004"/>
    <n v="-0.76213420700000001"/>
    <n v="1.4923468870000001"/>
    <n v="1.4923468870000001"/>
    <n v="0"/>
    <n v="-6.7215421999999997E-2"/>
    <n v="-0.97744671599999999"/>
    <n v="-1.0446621380000001"/>
    <n v="0.61911811699999997"/>
  </r>
  <r>
    <s v="Jodie Meeks"/>
    <s v="meeksjo01"/>
    <x v="5"/>
    <s v="PO"/>
    <x v="27"/>
    <n v="4"/>
    <n v="2"/>
    <n v="15.525521489999999"/>
    <n v="-23.19047492"/>
    <n v="-7.6649534370000003"/>
    <n v="22.669896990000002"/>
    <n v="-42.119668519999998"/>
    <n v="-19.44977153"/>
    <n v="17.910995750000001"/>
    <n v="-27.99689124"/>
    <n v="-10.08589549"/>
    <n v="-7.7105530000000002E-3"/>
    <n v="0"/>
    <n v="-7.7105530000000002E-3"/>
    <n v="13.419705499999999"/>
    <n v="-24.002880900000001"/>
    <n v="-10.583175389999999"/>
    <n v="-0.120017677"/>
  </r>
  <r>
    <s v="Jodie Meeks"/>
    <s v="meeksjo01"/>
    <x v="5"/>
    <s v="RS"/>
    <x v="27"/>
    <n v="84"/>
    <n v="43"/>
    <n v="5.4760788260000002"/>
    <n v="7.3199373230000004"/>
    <n v="12.79601615"/>
    <n v="1.0436080560000001"/>
    <n v="4.7233182810000001"/>
    <n v="5.7669263370000001"/>
    <n v="4.8660185909999996"/>
    <n v="7.209931632"/>
    <n v="12.075950219999999"/>
    <n v="0.32308252599999998"/>
    <n v="0.32308252599999998"/>
    <n v="0"/>
    <n v="6.3236326820000004"/>
    <n v="4.6348238679999998"/>
    <n v="10.958456549999999"/>
    <n v="-0.65429887799999997"/>
  </r>
  <r>
    <s v="Jodie Meeks"/>
    <s v="meeksjo01"/>
    <x v="0"/>
    <s v="RS"/>
    <x v="14"/>
    <n v="1525"/>
    <n v="738"/>
    <n v="0.41685337099999997"/>
    <n v="0.73460645099999999"/>
    <n v="1.1514598229999999"/>
    <n v="1.258197118"/>
    <n v="-3.0470476469999999"/>
    <n v="-1.788850528"/>
    <n v="0.67085346400000001"/>
    <n v="1.8317877999999999E-2"/>
    <n v="0.68917134199999996"/>
    <n v="1.30794813"/>
    <n v="1.30794813"/>
    <n v="0"/>
    <n v="0.28590401700000001"/>
    <n v="-0.62290829400000003"/>
    <n v="-0.33700427700000002"/>
    <n v="0.98513226099999995"/>
  </r>
  <r>
    <s v="Jodie Meeks"/>
    <s v="meeksjo01"/>
    <x v="1"/>
    <s v="RS"/>
    <x v="25"/>
    <n v="2330"/>
    <n v="1119"/>
    <n v="0.74131939300000005"/>
    <n v="-1.7280694400000001"/>
    <n v="-0.98675004700000002"/>
    <n v="-4.206623907"/>
    <n v="-2.9260367180000002"/>
    <n v="-7.1326606249999998"/>
    <n v="-0.25306763199999999"/>
    <n v="-2.077701641"/>
    <n v="-2.330769273"/>
    <n v="0.240045906"/>
    <n v="0.240045906"/>
    <n v="0"/>
    <n v="-0.34145932699999998"/>
    <n v="-2.7727233569999998"/>
    <n v="-3.1141826830000001"/>
    <n v="0.29065322399999999"/>
  </r>
  <r>
    <s v="Jodie Meeks"/>
    <s v="meeksjo01"/>
    <x v="2"/>
    <s v="PO"/>
    <x v="1"/>
    <n v="148"/>
    <n v="66"/>
    <n v="-9.0225487560000008"/>
    <n v="1.4017107049999999"/>
    <n v="-7.6208380509999998"/>
    <n v="-11.788311869999999"/>
    <n v="5.759609888"/>
    <n v="-6.0287019769999999"/>
    <n v="-10.232975870000001"/>
    <n v="2.3041388390000002"/>
    <n v="-7.928837036"/>
    <n v="-0.18299251599999999"/>
    <n v="0"/>
    <n v="-0.18299251599999999"/>
    <n v="-5.6100688290000003"/>
    <n v="0.71419404200000003"/>
    <n v="-4.8958747860000003"/>
    <n v="1.733254005"/>
  </r>
  <r>
    <s v="Jodie Meeks"/>
    <s v="meeksjo01"/>
    <x v="2"/>
    <s v="RS"/>
    <x v="1"/>
    <n v="223"/>
    <n v="104"/>
    <n v="1.855623794"/>
    <n v="-6.5705610160000001"/>
    <n v="-4.7149372219999997"/>
    <n v="7.0731493849999998"/>
    <n v="-4.9054700479999997"/>
    <n v="2.1676793380000001"/>
    <n v="2.9940858270000001"/>
    <n v="-6.696627082"/>
    <n v="-3.7025412549999999"/>
    <n v="-5.0243641999999998E-2"/>
    <n v="-5.0243641999999998E-2"/>
    <n v="0"/>
    <n v="2.2199225939999998"/>
    <n v="-6.6430034999999998"/>
    <n v="-4.423080906"/>
    <n v="-0.60281649500000001"/>
  </r>
  <r>
    <s v="Salah Mejri"/>
    <s v="mejrisa01"/>
    <x v="5"/>
    <s v="PO"/>
    <x v="4"/>
    <n v="152"/>
    <n v="76"/>
    <n v="-0.18831310400000001"/>
    <n v="-4.8831848960000004"/>
    <n v="-5.0714980000000001"/>
    <n v="-6.1939008920000003"/>
    <n v="8.6598067289999996"/>
    <n v="2.4659058379999999"/>
    <n v="-1.4021558999999999"/>
    <n v="-2.2325475629999998"/>
    <n v="-3.6347034640000002"/>
    <n v="-3.5298998999999998E-2"/>
    <n v="0"/>
    <n v="-3.5298998999999998E-2"/>
    <n v="-1.9892631970000001"/>
    <n v="-2.7665528400000001"/>
    <n v="-4.7558160369999998"/>
    <n v="-0.218679341"/>
  </r>
  <r>
    <s v="Salah Mejri"/>
    <s v="mejrisa01"/>
    <x v="5"/>
    <s v="RS"/>
    <x v="4"/>
    <n v="799"/>
    <n v="397"/>
    <n v="-3.95848121"/>
    <n v="5.1773663079999999"/>
    <n v="1.2188850979999999"/>
    <n v="0.95428021900000004"/>
    <n v="2.3141212289999999"/>
    <n v="3.2684014480000001"/>
    <n v="-3.1607709370000001"/>
    <n v="4.9022844790000004"/>
    <n v="1.7415135420000001"/>
    <n v="0.91294255899999999"/>
    <n v="0.91294255899999999"/>
    <n v="0"/>
    <n v="-3.5589280689999998"/>
    <n v="3.0499883130000001"/>
    <n v="-0.50893975599999997"/>
    <n v="0.34252534499999998"/>
  </r>
  <r>
    <s v="Salah Mejri"/>
    <s v="mejrisa01"/>
    <x v="0"/>
    <s v="RS"/>
    <x v="4"/>
    <n v="1754"/>
    <n v="905"/>
    <n v="-2.556356928"/>
    <n v="3.1127693000000001E-2"/>
    <n v="-2.5252292349999998"/>
    <n v="-2.30631443"/>
    <n v="3.4096129899999998"/>
    <n v="1.1032985609999999"/>
    <n v="-2.6182148079999998"/>
    <n v="0.72018569099999996"/>
    <n v="-1.8980291170000001"/>
    <n v="0.39069078200000001"/>
    <n v="0.39069078200000001"/>
    <n v="0"/>
    <n v="-3.1242653429999998"/>
    <n v="1.7523636979999999"/>
    <n v="-1.3719016449999999"/>
    <n v="-0.670905325"/>
  </r>
  <r>
    <s v="Salah Mejri"/>
    <s v="mejrisa01"/>
    <x v="1"/>
    <s v="RS"/>
    <x v="4"/>
    <n v="1471"/>
    <n v="729"/>
    <n v="-1.576033588"/>
    <n v="0.94399420300000003"/>
    <n v="-0.63203938500000001"/>
    <n v="2.5796832049999998"/>
    <n v="3.138582725"/>
    <n v="5.7182659300000003"/>
    <n v="-0.77641916300000002"/>
    <n v="1.4929699599999999"/>
    <n v="0.71655079700000002"/>
    <n v="1.2872643079999999"/>
    <n v="1.2872643079999999"/>
    <n v="0"/>
    <n v="-0.78553762400000005"/>
    <n v="1.361008269"/>
    <n v="0.575470645"/>
    <n v="-0.15926059000000001"/>
  </r>
  <r>
    <s v="Salah Mejri"/>
    <s v="mejrisa01"/>
    <x v="2"/>
    <s v="RS"/>
    <x v="4"/>
    <n v="843"/>
    <n v="399"/>
    <n v="-1.455006587"/>
    <n v="-0.44365333699999998"/>
    <n v="-1.8986599230000001"/>
    <n v="-2.2316727599999999"/>
    <n v="-1.2765290490000001"/>
    <n v="-3.508201809"/>
    <n v="-1.7107196330000001"/>
    <n v="-0.63844391599999994"/>
    <n v="-2.349163549"/>
    <n v="8.1458407999999996E-2"/>
    <n v="8.1458407999999996E-2"/>
    <n v="0"/>
    <n v="-1.9379098029999999"/>
    <n v="-0.58571581699999997"/>
    <n v="-2.5236256199999998"/>
    <n v="-0.174591047"/>
  </r>
  <r>
    <s v="Gal Mekel"/>
    <s v="mekelga01"/>
    <x v="3"/>
    <s v="RS"/>
    <x v="4"/>
    <n v="612"/>
    <n v="292"/>
    <n v="-6.0932055500000004"/>
    <n v="-4.9420755710000002"/>
    <n v="-11.03528112"/>
    <n v="-1.384258054"/>
    <n v="-0.53459534500000006"/>
    <n v="-1.9188533990000001"/>
    <n v="-5.5199863369999997"/>
    <n v="-4.3337342330000004"/>
    <n v="-9.8537205700000001"/>
    <n v="-1.060915278"/>
    <n v="-1.060915278"/>
    <n v="0"/>
    <n v="-4.5247302459999998"/>
    <n v="-5.3446396869999999"/>
    <n v="-9.8693699329999998"/>
    <n v="0.23694153300000001"/>
  </r>
  <r>
    <s v="Gal Mekel"/>
    <s v="mekelga01"/>
    <x v="4"/>
    <s v="RS"/>
    <x v="17"/>
    <n v="83"/>
    <n v="43"/>
    <n v="-6.5159792540000003"/>
    <n v="1.8307203480000001"/>
    <n v="-4.6852589059999996"/>
    <n v="-3.1742221160000001"/>
    <n v="1.607413057"/>
    <n v="-1.566809058"/>
    <n v="-6.2648054609999999"/>
    <n v="1.911135083"/>
    <n v="-4.3536703780000003"/>
    <n v="-3.4282110999999997E-2"/>
    <n v="-3.4282110999999997E-2"/>
    <n v="0"/>
    <n v="-7.554298245"/>
    <n v="-6.0668889999999998E-3"/>
    <n v="-7.5603651340000004"/>
    <n v="-2.4535514919999999"/>
  </r>
  <r>
    <s v="De'Anthony Melton"/>
    <s v="meltode01"/>
    <x v="2"/>
    <s v="RS"/>
    <x v="6"/>
    <n v="2095"/>
    <n v="984"/>
    <n v="-3.018693973"/>
    <n v="0.83827109600000005"/>
    <n v="-2.1804228769999998"/>
    <n v="0.122422077"/>
    <n v="-2.0380581470000001"/>
    <n v="-1.9156360699999999"/>
    <n v="-2.5098793760000002"/>
    <n v="0.368603444"/>
    <n v="-2.1412759320000001"/>
    <n v="0.30668692400000003"/>
    <n v="0.30668692400000003"/>
    <n v="0"/>
    <n v="-2.7387802400000001"/>
    <n v="1.1045650570000001"/>
    <n v="-1.634215183"/>
    <n v="0.36184442100000003"/>
  </r>
  <r>
    <s v="Chimezie Metu"/>
    <s v="metuch01"/>
    <x v="2"/>
    <s v="RS"/>
    <x v="20"/>
    <n v="317"/>
    <n v="145"/>
    <n v="-8.2551606920000005"/>
    <n v="-0.12869805200000001"/>
    <n v="-8.3838587439999994"/>
    <n v="-9.8673118320000004"/>
    <n v="1.5049994870000001"/>
    <n v="-8.3623123449999994"/>
    <n v="-9.1102556060000008"/>
    <n v="0.24903350699999999"/>
    <n v="-8.8612220990000008"/>
    <n v="-0.45697702699999998"/>
    <n v="-0.45697702699999998"/>
    <n v="0"/>
    <n v="-8.0572461870000005"/>
    <n v="-1.6069268350000001"/>
    <n v="-9.6641730219999999"/>
    <n v="1.0989128370000001"/>
  </r>
  <r>
    <s v="Jordan Mickey"/>
    <s v="mickejo01"/>
    <x v="5"/>
    <s v="PO"/>
    <x v="23"/>
    <n v="18"/>
    <n v="10"/>
    <n v="-2.3897784569999998"/>
    <n v="-12.11528283"/>
    <n v="-14.50506129"/>
    <n v="-6.2156470109999997"/>
    <n v="3.207507391"/>
    <n v="-3.0081396200000001"/>
    <n v="-3.2263402499999998"/>
    <n v="-9.6745152589999996"/>
    <n v="-12.90085551"/>
    <n v="-5.2316501000000001E-2"/>
    <n v="0"/>
    <n v="-5.2316501000000001E-2"/>
    <n v="-0.49978107100000002"/>
    <n v="-14.095805560000001"/>
    <n v="-14.59558663"/>
    <n v="-1.9537127439999999"/>
  </r>
  <r>
    <s v="Jordan Mickey"/>
    <s v="mickejo01"/>
    <x v="5"/>
    <s v="RS"/>
    <x v="23"/>
    <n v="119"/>
    <n v="57"/>
    <n v="1.3141043640000001"/>
    <n v="0.69137686499999995"/>
    <n v="2.0054812289999999"/>
    <n v="-4.9071280550000003"/>
    <n v="6.1965565959999998"/>
    <n v="1.2894285400000001"/>
    <n v="9.6930961999999996E-2"/>
    <n v="1.8462094"/>
    <n v="1.943140361"/>
    <n v="0.135915375"/>
    <n v="0.135915375"/>
    <n v="0"/>
    <n v="-1.3034566510000001"/>
    <n v="-2.056592481"/>
    <n v="-3.3600491319999999"/>
    <n v="-0.40643405599999999"/>
  </r>
  <r>
    <s v="Jordan Mickey"/>
    <s v="mickejo01"/>
    <x v="0"/>
    <s v="PO"/>
    <x v="23"/>
    <n v="36"/>
    <n v="18"/>
    <n v="-7.8129364880000001"/>
    <n v="-11.98185086"/>
    <n v="-19.79478735"/>
    <n v="24.124535900000001"/>
    <n v="-11.83996355"/>
    <n v="12.284572349999999"/>
    <n v="-1.550218348"/>
    <n v="-12.56950443"/>
    <n v="-14.11972278"/>
    <n v="-0.107911486"/>
    <n v="0"/>
    <n v="-0.107911486"/>
    <n v="-4.5672075650000004"/>
    <n v="-11.240822530000001"/>
    <n v="-15.8080301"/>
    <n v="0.19913525600000001"/>
  </r>
  <r>
    <s v="Jordan Mickey"/>
    <s v="mickejo01"/>
    <x v="0"/>
    <s v="RS"/>
    <x v="23"/>
    <n v="293"/>
    <n v="141"/>
    <n v="-6.1114035060000003"/>
    <n v="-0.59360444000000001"/>
    <n v="-6.7050079460000003"/>
    <n v="-9.3619305060000002"/>
    <n v="-5.2813367959999997"/>
    <n v="-14.6432673"/>
    <n v="-7.1823094569999997"/>
    <n v="-1.602953437"/>
    <n v="-8.7852628940000006"/>
    <n v="-0.43244203799999997"/>
    <n v="-0.43244203799999997"/>
    <n v="0"/>
    <n v="-6.718942985"/>
    <n v="-1.8326434680000001"/>
    <n v="-8.5515864530000005"/>
    <n v="-0.38948197000000001"/>
  </r>
  <r>
    <s v="Jordan Mickey"/>
    <s v="mickejo01"/>
    <x v="1"/>
    <s v="RS"/>
    <x v="9"/>
    <n v="568"/>
    <n v="284"/>
    <n v="-4.5534449119999998"/>
    <n v="-0.939919803"/>
    <n v="-5.4933647150000002"/>
    <n v="-2.6593379160000001"/>
    <n v="-3.5577830540000002"/>
    <n v="-6.2171209699999999"/>
    <n v="-4.4183389609999999"/>
    <n v="-1.583237607"/>
    <n v="-6.0015765669999999"/>
    <n v="-0.469396284"/>
    <n v="-0.469396284"/>
    <n v="0"/>
    <n v="-4.2653625049999997"/>
    <n v="-1.2462014619999999"/>
    <n v="-5.5115639669999998"/>
    <n v="-0.36776923299999997"/>
  </r>
  <r>
    <s v="Khris Middleton"/>
    <s v="middlkh01"/>
    <x v="3"/>
    <s v="RS"/>
    <x v="11"/>
    <n v="4816"/>
    <n v="2460"/>
    <n v="-0.234755871"/>
    <n v="-0.57919394400000002"/>
    <n v="-0.81394981399999999"/>
    <n v="1.668440682"/>
    <n v="-2.296044765"/>
    <n v="-0.62760408300000003"/>
    <n v="0.201829536"/>
    <n v="-0.90058498200000003"/>
    <n v="-0.69875544599999995"/>
    <n v="2.5787738180000002"/>
    <n v="2.5787738180000002"/>
    <n v="0"/>
    <n v="2.4959648000000001E-2"/>
    <n v="-1.081128066"/>
    <n v="-1.056168419"/>
    <n v="0.159200762"/>
  </r>
  <r>
    <s v="Khris Middleton"/>
    <s v="middlkh01"/>
    <x v="4"/>
    <s v="PO"/>
    <x v="11"/>
    <n v="454"/>
    <n v="232"/>
    <n v="-0.96860457499999997"/>
    <n v="-0.33372231499999999"/>
    <n v="-1.30232689"/>
    <n v="-13.73454942"/>
    <n v="3.8557393860000002"/>
    <n v="-9.8788100379999992"/>
    <n v="-3.5690984540000001"/>
    <n v="0.51128264400000001"/>
    <n v="-3.0578158100000001"/>
    <n v="-3.7826855999999999E-2"/>
    <n v="0"/>
    <n v="-3.7826855999999999E-2"/>
    <n v="-3.4212740450000001"/>
    <n v="2.4231081290000001"/>
    <n v="-0.99816591600000004"/>
    <n v="0.63989013900000002"/>
  </r>
  <r>
    <s v="Khris Middleton"/>
    <s v="middlkh01"/>
    <x v="4"/>
    <s v="RS"/>
    <x v="11"/>
    <n v="4732"/>
    <n v="2378"/>
    <n v="1.0276493099999999"/>
    <n v="1.9811032660000001"/>
    <n v="3.0087525770000001"/>
    <n v="3.8805205150000002"/>
    <n v="6.7523654210000004"/>
    <n v="10.63288594"/>
    <n v="1.7176999630000001"/>
    <n v="3.0664817110000002"/>
    <n v="4.784181673"/>
    <n v="9.1790615360000007"/>
    <n v="9.1790615360000007"/>
    <n v="0"/>
    <n v="1.5127416359999999"/>
    <n v="3.474219438"/>
    <n v="4.9869610739999999"/>
    <n v="0.40046693100000003"/>
  </r>
  <r>
    <s v="Khris Middleton"/>
    <s v="middlkh01"/>
    <x v="5"/>
    <s v="RS"/>
    <x v="11"/>
    <n v="5720"/>
    <n v="2852"/>
    <n v="2.4522988799999998"/>
    <n v="-1.1556766350000001"/>
    <n v="1.296622245"/>
    <n v="2.4587441750000001"/>
    <n v="2.828543196"/>
    <n v="5.2872873699999996"/>
    <n v="2.6389680520000001"/>
    <n v="-0.363777668"/>
    <n v="2.2751903840000001"/>
    <n v="7.3853607080000003"/>
    <n v="7.3853607080000003"/>
    <n v="0"/>
    <n v="2.3974179919999998"/>
    <n v="0.27602300200000002"/>
    <n v="2.6734409939999999"/>
    <n v="0.97887661100000001"/>
  </r>
  <r>
    <s v="Khris Middleton"/>
    <s v="middlkh01"/>
    <x v="0"/>
    <s v="PO"/>
    <x v="11"/>
    <n v="438"/>
    <n v="231"/>
    <n v="-0.50945565400000004"/>
    <n v="0.50421634800000004"/>
    <n v="-5.239306E-3"/>
    <n v="3.656541313"/>
    <n v="11.575430320000001"/>
    <n v="15.231971639999999"/>
    <n v="0.38284451000000003"/>
    <n v="2.7623723930000001"/>
    <n v="3.1452169030000001"/>
    <n v="0.72246823000000004"/>
    <n v="0"/>
    <n v="0.72246823000000004"/>
    <n v="-1.2600934210000001"/>
    <n v="4.1116040360000001"/>
    <n v="2.851510615"/>
    <n v="0.79415243300000005"/>
  </r>
  <r>
    <s v="Khris Middleton"/>
    <s v="middlkh01"/>
    <x v="0"/>
    <s v="RS"/>
    <x v="11"/>
    <n v="1733"/>
    <n v="889"/>
    <n v="0.62869119900000003"/>
    <n v="0.31597803600000002"/>
    <n v="0.944669235"/>
    <n v="2.0930275109999998"/>
    <n v="0.730329703"/>
    <n v="2.8233572140000001"/>
    <n v="0.96668975000000001"/>
    <n v="0.43502496600000001"/>
    <n v="1.4017147160000001"/>
    <n v="1.888388017"/>
    <n v="1.888388017"/>
    <n v="0"/>
    <n v="1.222308073"/>
    <n v="0.66168591499999996"/>
    <n v="1.8839939889999999"/>
    <n v="0.27628314300000001"/>
  </r>
  <r>
    <s v="Khris Middleton"/>
    <s v="middlkh01"/>
    <x v="1"/>
    <s v="PO"/>
    <x v="11"/>
    <n v="529"/>
    <n v="275"/>
    <n v="7.2979859310000004"/>
    <n v="-1.944490804"/>
    <n v="5.3534951270000004"/>
    <n v="15.32154276"/>
    <n v="-7.2860068399999998"/>
    <n v="8.0355359209999992"/>
    <n v="9.3622896339999997"/>
    <n v="-3.1304936730000001"/>
    <n v="6.2317959610000004"/>
    <n v="1.2727818120000001"/>
    <n v="0"/>
    <n v="1.2727818120000001"/>
    <n v="10.67599218"/>
    <n v="-2.8579413119999999"/>
    <n v="7.8180508690000003"/>
    <n v="-2.0209570000000001"/>
  </r>
  <r>
    <s v="Khris Middleton"/>
    <s v="middlkh01"/>
    <x v="1"/>
    <s v="RS"/>
    <x v="11"/>
    <n v="6075"/>
    <n v="2982"/>
    <n v="1.948980097"/>
    <n v="-0.52097551799999997"/>
    <n v="1.428004579"/>
    <n v="2.7115323189999998"/>
    <n v="-1.83106583"/>
    <n v="0.88046648900000002"/>
    <n v="2.217267229"/>
    <n v="-0.80449575200000001"/>
    <n v="1.4127714769999999"/>
    <n v="6.3674245760000003"/>
    <n v="6.3674245760000003"/>
    <n v="0"/>
    <n v="2.4951688820000002"/>
    <n v="-0.23120626799999999"/>
    <n v="2.263962614"/>
    <n v="0.53434360400000003"/>
  </r>
  <r>
    <s v="Khris Middleton"/>
    <s v="middlkh01"/>
    <x v="2"/>
    <s v="PO"/>
    <x v="11"/>
    <n v="1083"/>
    <n v="515"/>
    <n v="2.313558891"/>
    <n v="-1.1929577339999999"/>
    <n v="1.1206011570000001"/>
    <n v="5.858955388"/>
    <n v="-5.0624113409999998"/>
    <n v="0.79654404700000003"/>
    <n v="3.13535355"/>
    <n v="-2.147293629"/>
    <n v="0.98805992099999995"/>
    <n v="1.013802001"/>
    <n v="0"/>
    <n v="1.013802001"/>
    <n v="4.4598867520000001"/>
    <n v="-1.854368888"/>
    <n v="2.6055178639999999"/>
    <n v="7.9881065000000001E-2"/>
  </r>
  <r>
    <s v="Khris Middleton"/>
    <s v="middlkh01"/>
    <x v="2"/>
    <s v="RS"/>
    <x v="11"/>
    <n v="5204"/>
    <n v="2393"/>
    <n v="1.9397747519999999"/>
    <n v="0.84504184400000004"/>
    <n v="2.7848165960000002"/>
    <n v="2.108725534"/>
    <n v="1.326981813"/>
    <n v="3.4357073470000001"/>
    <n v="2.0272425740000002"/>
    <n v="0.93017142500000005"/>
    <n v="2.9574139989999999"/>
    <n v="7.0141959790000001"/>
    <n v="7.0141959790000001"/>
    <n v="0"/>
    <n v="2.2515069699999999"/>
    <n v="0.72587827699999996"/>
    <n v="2.977385247"/>
    <n v="0.67226066900000003"/>
  </r>
  <r>
    <s v="CJ Miles"/>
    <s v="milescj01"/>
    <x v="3"/>
    <s v="RS"/>
    <x v="10"/>
    <n v="1962"/>
    <n v="984"/>
    <n v="2.2526028610000002"/>
    <n v="-0.60319848600000003"/>
    <n v="1.6494043759999999"/>
    <n v="1.675819631"/>
    <n v="1.6763203120000001"/>
    <n v="3.3521399430000001"/>
    <n v="2.3072540099999999"/>
    <n v="-0.13945315"/>
    <n v="2.1678008609999999"/>
    <n v="2.4944894039999999"/>
    <n v="2.4944894039999999"/>
    <n v="0"/>
    <n v="2.0813546600000001"/>
    <n v="-0.39102825899999999"/>
    <n v="1.6903264"/>
    <n v="0.993461547"/>
  </r>
  <r>
    <s v="CJ Miles"/>
    <s v="milescj01"/>
    <x v="4"/>
    <s v="RS"/>
    <x v="24"/>
    <n v="3702"/>
    <n v="1841"/>
    <n v="1.313244858"/>
    <n v="-0.69221563699999999"/>
    <n v="0.62102922100000002"/>
    <n v="1.291974459"/>
    <n v="3.7575117260000002"/>
    <n v="5.0494861850000001"/>
    <n v="1.4244975259999999"/>
    <n v="0.189646335"/>
    <n v="1.6141438619999999"/>
    <n v="4.1396488519999997"/>
    <n v="4.1396488519999997"/>
    <n v="0"/>
    <n v="1.7077578019999999"/>
    <n v="-0.21959840899999999"/>
    <n v="1.488159392"/>
    <n v="0.94753410699999996"/>
  </r>
  <r>
    <s v="CJ Miles"/>
    <s v="milescj01"/>
    <x v="5"/>
    <s v="PO"/>
    <x v="24"/>
    <n v="175"/>
    <n v="92"/>
    <n v="-2.4217598269999998"/>
    <n v="-2.2920446299999999"/>
    <n v="-4.7138044580000003"/>
    <n v="-8.1542601710000007"/>
    <n v="-9.6163119720000001"/>
    <n v="-17.770572139999999"/>
    <n v="-3.782866721"/>
    <n v="-4.0606575979999997"/>
    <n v="-7.8435243190000001"/>
    <n v="-0.24806099500000001"/>
    <n v="0"/>
    <n v="-0.24806099500000001"/>
    <n v="-4.1992833420000002"/>
    <n v="-3.7457989629999999"/>
    <n v="-7.9450823049999997"/>
    <n v="0.57136965399999995"/>
  </r>
  <r>
    <s v="CJ Miles"/>
    <s v="milescj01"/>
    <x v="5"/>
    <s v="RS"/>
    <x v="24"/>
    <n v="3079"/>
    <n v="1464"/>
    <n v="1.3148679590000001"/>
    <n v="-0.35541116"/>
    <n v="0.95945679900000003"/>
    <n v="-0.94877518800000005"/>
    <n v="-1.756218477"/>
    <n v="-2.7049936649999999"/>
    <n v="0.94734680299999996"/>
    <n v="-0.70487956200000002"/>
    <n v="0.242467241"/>
    <n v="2.2568175579999998"/>
    <n v="2.2568175579999998"/>
    <n v="0"/>
    <n v="0.98397015099999996"/>
    <n v="-0.67957815799999999"/>
    <n v="0.304391994"/>
    <n v="0.94622791299999998"/>
  </r>
  <r>
    <s v="CJ Miles"/>
    <s v="milescj01"/>
    <x v="0"/>
    <s v="PO"/>
    <x v="24"/>
    <n v="170"/>
    <n v="82"/>
    <n v="-0.77797274000000005"/>
    <n v="-4.6850459799999999"/>
    <n v="-5.46301872"/>
    <n v="12.724006470000001"/>
    <n v="-14.03142323"/>
    <n v="-1.3074167640000001"/>
    <n v="1.994549967"/>
    <n v="-6.9233099789999999"/>
    <n v="-4.9287600129999998"/>
    <n v="-9.5039451999999996E-2"/>
    <n v="0"/>
    <n v="-9.5039451999999996E-2"/>
    <n v="-4.4967542999999999E-2"/>
    <n v="-3.9167700839999999"/>
    <n v="-3.9617376270000002"/>
    <n v="1.0576900170000001"/>
  </r>
  <r>
    <s v="CJ Miles"/>
    <s v="milescj01"/>
    <x v="0"/>
    <s v="RS"/>
    <x v="24"/>
    <n v="3602"/>
    <n v="1776"/>
    <n v="1.7189191770000001"/>
    <n v="-1.5818519230000001"/>
    <n v="0.137067255"/>
    <n v="0.17866422500000001"/>
    <n v="0.88740035699999997"/>
    <n v="1.0660645820000001"/>
    <n v="1.510763869"/>
    <n v="-1.143325412"/>
    <n v="0.36743845800000002"/>
    <n v="2.81601941"/>
    <n v="2.81601941"/>
    <n v="0"/>
    <n v="1.236795686"/>
    <n v="-1.6430008780000001"/>
    <n v="-0.40620519199999999"/>
    <n v="-0.30346366200000002"/>
  </r>
  <r>
    <s v="CJ Miles"/>
    <s v="milescj01"/>
    <x v="1"/>
    <s v="PO"/>
    <x v="1"/>
    <n v="453"/>
    <n v="227"/>
    <n v="2.1936219760000002"/>
    <n v="-1.935836495"/>
    <n v="0.25778548000000001"/>
    <n v="-3.9920451809999999"/>
    <n v="3.076520328"/>
    <n v="-0.91552485299999997"/>
    <n v="1.0198801019999999"/>
    <n v="-0.933522827"/>
    <n v="8.6357274999999997E-2"/>
    <n v="0.33707741499999999"/>
    <n v="0"/>
    <n v="0.33707741499999999"/>
    <n v="-1.8933045120000001"/>
    <n v="-1.818839637"/>
    <n v="-3.7121441480000001"/>
    <n v="-0.49464262599999997"/>
  </r>
  <r>
    <s v="CJ Miles"/>
    <s v="milescj01"/>
    <x v="1"/>
    <s v="RS"/>
    <x v="1"/>
    <n v="2785"/>
    <n v="1337"/>
    <n v="1.5423125870000001"/>
    <n v="-1.547293236"/>
    <n v="-4.9806479999999998E-3"/>
    <n v="-0.460234535"/>
    <n v="1.452562516"/>
    <n v="0.99232798099999997"/>
    <n v="1.135422116"/>
    <n v="-1.035332702"/>
    <n v="0.100089414"/>
    <n v="1.946327339"/>
    <n v="1.946327339"/>
    <n v="0"/>
    <n v="2.427066333"/>
    <n v="-1.6291526380000001"/>
    <n v="0.79791369499999998"/>
    <n v="0.110962516"/>
  </r>
  <r>
    <s v="CJ Miles"/>
    <s v="milescj01"/>
    <x v="2"/>
    <s v="RS"/>
    <x v="1"/>
    <n v="1215"/>
    <n v="562"/>
    <n v="-2.2461212110000002"/>
    <n v="-1.2067865529999999"/>
    <n v="-3.4529077639999999"/>
    <n v="-6.1631559579999999"/>
    <n v="-1.9766812410000001"/>
    <n v="-8.1398371990000005"/>
    <n v="-3.2462175430000002"/>
    <n v="-1.4858565909999999"/>
    <n v="-4.7320741340000003"/>
    <n v="-0.57301660099999996"/>
    <n v="-0.57301660099999996"/>
    <n v="0"/>
    <n v="-1.8968095469999999"/>
    <n v="-1.783155426"/>
    <n v="-3.6799649730000001"/>
    <n v="0.84133264799999996"/>
  </r>
  <r>
    <s v="CJ Miles"/>
    <s v="milescj01"/>
    <x v="2"/>
    <s v="RS"/>
    <x v="8"/>
    <n v="641"/>
    <n v="294"/>
    <n v="-0.87265893999999999"/>
    <n v="0.42845638000000003"/>
    <n v="-0.44420256000000002"/>
    <n v="1.763751678"/>
    <n v="7.0292108100000004"/>
    <n v="8.7929624880000006"/>
    <n v="-0.33276283600000001"/>
    <n v="1.8292475699999999"/>
    <n v="1.4964847349999999"/>
    <n v="0.63817470799999998"/>
    <n v="0.63817470799999998"/>
    <n v="0"/>
    <n v="-1.536923032"/>
    <n v="0.28759014100000002"/>
    <n v="-1.2493328909999999"/>
    <n v="0.19313248899999999"/>
  </r>
  <r>
    <s v="Andre Miller"/>
    <s v="millean02"/>
    <x v="3"/>
    <s v="PO"/>
    <x v="25"/>
    <n v="196"/>
    <n v="108"/>
    <n v="-1.432389409"/>
    <n v="-6.4238654860000004"/>
    <n v="-7.8562548940000001"/>
    <n v="-1.0393061530000001"/>
    <n v="0.55997253999999996"/>
    <n v="-0.47933361299999999"/>
    <n v="-1.378775179"/>
    <n v="-5.4068220729999998"/>
    <n v="-6.7855972529999997"/>
    <n v="-0.227346411"/>
    <n v="0"/>
    <n v="-0.227346411"/>
    <n v="2.0814407620000002"/>
    <n v="-5.4700156529999999"/>
    <n v="-3.3885748910000002"/>
    <n v="-0.80728705199999995"/>
  </r>
  <r>
    <s v="Andre Miller"/>
    <s v="millean02"/>
    <x v="3"/>
    <s v="RS"/>
    <x v="16"/>
    <n v="1119"/>
    <n v="570"/>
    <n v="1.6521652550000001"/>
    <n v="-1.0185924200000001"/>
    <n v="0.63357283499999995"/>
    <n v="-3.508985391"/>
    <n v="4.1995332970000003"/>
    <n v="0.69054790600000004"/>
    <n v="0.66455432000000003"/>
    <n v="2.1117257E-2"/>
    <n v="0.68567157700000003"/>
    <n v="0.98655440100000003"/>
    <n v="0.98655440100000003"/>
    <n v="0"/>
    <n v="-0.27555309700000002"/>
    <n v="-1.7664648780000001"/>
    <n v="-2.0420179749999998"/>
    <n v="-1.2083177270000001"/>
  </r>
  <r>
    <s v="Andre Miller"/>
    <s v="millean02"/>
    <x v="3"/>
    <s v="RS"/>
    <x v="25"/>
    <n v="795"/>
    <n v="412"/>
    <n v="1.2837105390000001"/>
    <n v="-0.95774036600000001"/>
    <n v="0.32597017299999997"/>
    <n v="3.968469657"/>
    <n v="-2.7480781269999999"/>
    <n v="1.2203915299999999"/>
    <n v="1.9381929550000001"/>
    <n v="-1.394479142"/>
    <n v="0.54371381299999999"/>
    <n v="0.68735881499999996"/>
    <n v="0.68735881499999996"/>
    <n v="0"/>
    <n v="0.93458917399999997"/>
    <n v="-1.300102222"/>
    <n v="-0.36551304699999998"/>
    <n v="-0.69098057199999996"/>
  </r>
  <r>
    <s v="Andre Miller"/>
    <s v="millean02"/>
    <x v="4"/>
    <s v="RS"/>
    <x v="25"/>
    <n v="1185"/>
    <n v="631"/>
    <n v="0.95813629700000003"/>
    <n v="-2.8370684260000001"/>
    <n v="-1.8789321290000001"/>
    <n v="0.63275172400000002"/>
    <n v="-4.4322799579999996"/>
    <n v="-3.7995282330000002"/>
    <n v="0.95439716600000002"/>
    <n v="-3.3727319929999999"/>
    <n v="-2.4183348269999998"/>
    <n v="0.10520911099999999"/>
    <n v="0.10520911099999999"/>
    <n v="0"/>
    <n v="-0.14027731099999999"/>
    <n v="-3.5084416780000001"/>
    <n v="-3.6487189889999998"/>
    <n v="-1.4063461070000001"/>
  </r>
  <r>
    <s v="Andre Miller"/>
    <s v="millean02"/>
    <x v="4"/>
    <s v="RS"/>
    <x v="2"/>
    <n v="1264"/>
    <n v="622"/>
    <n v="-0.20069421100000001"/>
    <n v="-2.376344011"/>
    <n v="-2.5770382220000001"/>
    <n v="0.894261682"/>
    <n v="-2.501950651"/>
    <n v="-1.607688969"/>
    <n v="4.6756380000000002E-3"/>
    <n v="-2.506089636"/>
    <n v="-2.5014139979999999"/>
    <n v="7.8727865999999994E-2"/>
    <n v="7.8727865999999994E-2"/>
    <n v="0"/>
    <n v="-0.45060062899999997"/>
    <n v="-3.163331141"/>
    <n v="-3.6139317700000002"/>
    <n v="-0.19389835899999999"/>
  </r>
  <r>
    <s v="Andre Miller"/>
    <s v="millean02"/>
    <x v="5"/>
    <s v="PO"/>
    <x v="20"/>
    <n v="68"/>
    <n v="35"/>
    <n v="4.6017837740000003"/>
    <n v="-14.97995242"/>
    <n v="-10.37816864"/>
    <n v="8.9930537400000006"/>
    <n v="-2.835136458"/>
    <n v="6.1579172819999997"/>
    <n v="5.795002126"/>
    <n v="-13.49452902"/>
    <n v="-7.6995268980000002"/>
    <n v="-8.8857058000000003E-2"/>
    <n v="0"/>
    <n v="-8.8857058000000003E-2"/>
    <n v="0.32807619900000001"/>
    <n v="-10.4895651"/>
    <n v="-10.161488909999999"/>
    <n v="-2.3978800219999998"/>
  </r>
  <r>
    <s v="Andre Miller"/>
    <s v="millean02"/>
    <x v="5"/>
    <s v="RS"/>
    <x v="13"/>
    <n v="536"/>
    <n v="280"/>
    <n v="2.1702053459999999"/>
    <n v="-7.1834901020000004"/>
    <n v="-5.013284756"/>
    <n v="3.6594729209999999"/>
    <n v="-4.4958061760000003"/>
    <n v="-0.836333255"/>
    <n v="2.6233278690000001"/>
    <n v="-7.0065023560000004"/>
    <n v="-4.3831744869999998"/>
    <n v="-0.230438372"/>
    <n v="-0.230438372"/>
    <n v="0"/>
    <n v="0.87973206500000001"/>
    <n v="-6.175128333"/>
    <n v="-5.2953962680000002"/>
    <n v="-1.202121518"/>
  </r>
  <r>
    <s v="Andre Miller"/>
    <s v="millean02"/>
    <x v="5"/>
    <s v="RS"/>
    <x v="20"/>
    <n v="343"/>
    <n v="181"/>
    <n v="-0.23316444"/>
    <n v="-1.2538150379999999"/>
    <n v="-1.4869794780000001"/>
    <n v="3.0058502310000002"/>
    <n v="-1.716284245"/>
    <n v="1.2895659859999999"/>
    <n v="0.38497370800000003"/>
    <n v="-1.5388998009999999"/>
    <n v="-1.1539260929999999"/>
    <n v="0.1455843"/>
    <n v="0.1455843"/>
    <n v="0"/>
    <n v="-1.6446785500000001"/>
    <n v="-0.35043955700000001"/>
    <n v="-1.9951181069999999"/>
    <n v="-1.1979459960000001"/>
  </r>
  <r>
    <s v="Darius Miller"/>
    <s v="milleda01"/>
    <x v="3"/>
    <s v="RS"/>
    <x v="17"/>
    <n v="1420"/>
    <n v="723"/>
    <n v="-0.13275250699999999"/>
    <n v="-1.5958819500000001"/>
    <n v="-1.728634456"/>
    <n v="0.12766556000000001"/>
    <n v="4.561617268"/>
    <n v="4.6892828279999996"/>
    <n v="-7.1191065999999997E-2"/>
    <n v="-0.36350868200000003"/>
    <n v="-0.43469974900000002"/>
    <n v="0.85126300700000002"/>
    <n v="0.85126300700000002"/>
    <n v="0"/>
    <n v="-0.52074973599999996"/>
    <n v="-0.864328663"/>
    <n v="-1.385078399"/>
    <n v="-0.31360644799999998"/>
  </r>
  <r>
    <s v="Darius Miller"/>
    <s v="milleda01"/>
    <x v="4"/>
    <s v="RS"/>
    <x v="17"/>
    <n v="88"/>
    <n v="43"/>
    <n v="-8.9933564149999992"/>
    <n v="-8.8993168330000003"/>
    <n v="-17.892673250000001"/>
    <n v="-13.49767464"/>
    <n v="6.7696297239999996"/>
    <n v="-6.7280449149999999"/>
    <n v="-10.508329659999999"/>
    <n v="-6.2041273129999999"/>
    <n v="-16.712456970000002"/>
    <n v="-0.307125757"/>
    <n v="-0.307125757"/>
    <n v="0"/>
    <n v="-9.9256680429999999"/>
    <n v="-3.902325539"/>
    <n v="-13.827993579999999"/>
    <n v="0.25326249200000001"/>
  </r>
  <r>
    <s v="Darius Miller"/>
    <s v="milleda01"/>
    <x v="1"/>
    <s v="PO"/>
    <x v="17"/>
    <n v="355"/>
    <n v="162"/>
    <n v="-0.378704712"/>
    <n v="-1.499332755"/>
    <n v="-1.878037467"/>
    <n v="1.7637139340000001"/>
    <n v="-0.89630949100000001"/>
    <n v="0.86740444299999997"/>
    <n v="1.5241961E-2"/>
    <n v="-1.520171905"/>
    <n v="-1.5049299439999999"/>
    <n v="0.106165157"/>
    <n v="0"/>
    <n v="0.106165157"/>
    <n v="0.43762891700000001"/>
    <n v="-3.4104640810000002"/>
    <n v="-2.9728351640000001"/>
    <n v="2.7484761999999999E-2"/>
  </r>
  <r>
    <s v="Darius Miller"/>
    <s v="milleda01"/>
    <x v="1"/>
    <s v="RS"/>
    <x v="17"/>
    <n v="4135"/>
    <n v="1944"/>
    <n v="0.28743290100000002"/>
    <n v="-0.77392639200000002"/>
    <n v="-0.486493491"/>
    <n v="0.62015703099999997"/>
    <n v="-2.2731674069999999"/>
    <n v="-1.6530103759999999"/>
    <n v="0.38481355"/>
    <n v="-1.1440069829999999"/>
    <n v="-0.75919343299999997"/>
    <n v="1.967031821"/>
    <n v="1.967031821"/>
    <n v="0"/>
    <n v="-7.7500390000000002E-2"/>
    <n v="-1.632774288"/>
    <n v="-1.710274678"/>
    <n v="-0.37715826299999999"/>
  </r>
  <r>
    <s v="Darius Miller"/>
    <s v="milleda01"/>
    <x v="2"/>
    <s v="RS"/>
    <x v="17"/>
    <n v="3837"/>
    <n v="1757"/>
    <n v="-0.96823288100000005"/>
    <n v="-0.84632629400000003"/>
    <n v="-1.8145591750000001"/>
    <n v="-0.49398164100000003"/>
    <n v="0.978303221"/>
    <n v="0.484321581"/>
    <n v="-0.93189635599999998"/>
    <n v="-0.49393546199999999"/>
    <n v="-1.425831818"/>
    <n v="1.189987575"/>
    <n v="1.189987575"/>
    <n v="0"/>
    <n v="-0.72372394299999998"/>
    <n v="-0.92415295399999997"/>
    <n v="-1.647876898"/>
    <n v="0.25541457099999998"/>
  </r>
  <r>
    <s v="Malcolm Miller"/>
    <s v="millema01"/>
    <x v="1"/>
    <s v="RS"/>
    <x v="1"/>
    <n v="260"/>
    <n v="126"/>
    <n v="-1.721853136"/>
    <n v="-1.3422882060000001"/>
    <n v="-3.0641413430000002"/>
    <n v="-2.6158923199999999"/>
    <n v="0.50143850700000003"/>
    <n v="-2.1144538129999999"/>
    <n v="-2.0636987470000001"/>
    <n v="-1.085919718"/>
    <n v="-3.1496184650000001"/>
    <n v="-2.5583054000000001E-2"/>
    <n v="-2.5583054000000001E-2"/>
    <n v="0"/>
    <n v="-1.5796848910000001"/>
    <n v="-2.075502712"/>
    <n v="-3.655187604"/>
    <n v="-0.41123149199999998"/>
  </r>
  <r>
    <s v="Malcolm Miller"/>
    <s v="millema01"/>
    <x v="2"/>
    <s v="PO"/>
    <x v="1"/>
    <n v="70"/>
    <n v="28"/>
    <n v="-6.8606725519999996"/>
    <n v="-5.2925048500000003"/>
    <n v="-12.153177400000001"/>
    <n v="-27.694603740000002"/>
    <n v="6.0844522809999999"/>
    <n v="-21.61015145"/>
    <n v="-11.71141956"/>
    <n v="-3.3323398530000001"/>
    <n v="-15.04375941"/>
    <n v="-0.184034527"/>
    <n v="0"/>
    <n v="-0.184034527"/>
    <n v="-7.8836862649999997"/>
    <n v="-7.1092261829999996"/>
    <n v="-14.99291245"/>
    <n v="1.59347075"/>
  </r>
  <r>
    <s v="Malcolm Miller"/>
    <s v="millema01"/>
    <x v="2"/>
    <s v="RS"/>
    <x v="1"/>
    <n v="146"/>
    <n v="67"/>
    <n v="0.86918046500000001"/>
    <n v="-4.013614112"/>
    <n v="-3.1444336470000001"/>
    <n v="-0.81867322300000001"/>
    <n v="1.060908126"/>
    <n v="0.242234903"/>
    <n v="0.47725994300000002"/>
    <n v="-3.2941870579999999"/>
    <n v="-2.8169271149999999"/>
    <n v="-2.284047E-3"/>
    <n v="-2.284047E-3"/>
    <n v="0"/>
    <n v="0.29257441299999998"/>
    <n v="-3.5936379860000001"/>
    <n v="-3.3010635740000001"/>
    <n v="-0.16701965399999999"/>
  </r>
  <r>
    <s v="Mike Miller"/>
    <s v="millemi01"/>
    <x v="3"/>
    <s v="PO"/>
    <x v="8"/>
    <n v="336"/>
    <n v="173"/>
    <n v="0.469320511"/>
    <n v="-1.4450114009999999"/>
    <n v="-0.97569088999999998"/>
    <n v="-5.2852752980000002"/>
    <n v="1.427535301"/>
    <n v="-3.857739998"/>
    <n v="-0.64191854800000003"/>
    <n v="-1.0042063480000001"/>
    <n v="-1.6461248959999999"/>
    <n v="0.10145823599999999"/>
    <n v="0"/>
    <n v="0.10145823599999999"/>
    <n v="-1.323246353"/>
    <n v="-0.93476517699999995"/>
    <n v="-2.2580115300000001"/>
    <n v="0.89548264799999999"/>
  </r>
  <r>
    <s v="Mike Miller"/>
    <s v="millemi01"/>
    <x v="3"/>
    <s v="RS"/>
    <x v="8"/>
    <n v="3319"/>
    <n v="1707"/>
    <n v="1.0724687470000001"/>
    <n v="-2.8864773530000001"/>
    <n v="-1.814008606"/>
    <n v="-1.4130107359999999"/>
    <n v="-2.5642356359999998"/>
    <n v="-3.9772463720000002"/>
    <n v="0.63654244400000004"/>
    <n v="-3.0279371749999999"/>
    <n v="-2.3913947310000001"/>
    <n v="0.31363326499999999"/>
    <n v="0.31363326499999999"/>
    <n v="0"/>
    <n v="1.5363449999999999E-3"/>
    <n v="-3.1368722739999999"/>
    <n v="-3.135335929"/>
    <n v="0.40534017500000002"/>
  </r>
  <r>
    <s v="Mike Miller"/>
    <s v="millemi01"/>
    <x v="4"/>
    <s v="PO"/>
    <x v="10"/>
    <n v="124"/>
    <n v="65"/>
    <n v="0.47583139299999999"/>
    <n v="-3.9889422539999999"/>
    <n v="-3.5131108609999999"/>
    <n v="-6.1715113019999999"/>
    <n v="-5.024308692"/>
    <n v="-11.19581999"/>
    <n v="-1.035725733"/>
    <n v="-4.496501887"/>
    <n v="-5.5322276199999996"/>
    <n v="-9.4446507999999998E-2"/>
    <n v="0"/>
    <n v="-9.4446507999999998E-2"/>
    <n v="0.119649667"/>
    <n v="-4.9223416389999999"/>
    <n v="-4.8026919719999999"/>
    <n v="-0.724022783"/>
  </r>
  <r>
    <s v="Mike Miller"/>
    <s v="millemi01"/>
    <x v="4"/>
    <s v="RS"/>
    <x v="10"/>
    <n v="1390"/>
    <n v="701"/>
    <n v="-1.7249922390000001"/>
    <n v="-3.7965387330000002"/>
    <n v="-5.5215309719999999"/>
    <n v="-6.5884022949999999"/>
    <n v="-1.7975356549999999"/>
    <n v="-8.3859379500000006"/>
    <n v="-2.8985369350000001"/>
    <n v="-3.6038782729999999"/>
    <n v="-6.5024152080000004"/>
    <n v="-1.3423072490000001"/>
    <n v="-1.3423072490000001"/>
    <n v="0"/>
    <n v="-2.1874481779999999"/>
    <n v="-4.1042203160000001"/>
    <n v="-6.2916684949999997"/>
    <n v="1.8234903E-2"/>
  </r>
  <r>
    <s v="Mike Miller"/>
    <s v="millemi01"/>
    <x v="5"/>
    <s v="RS"/>
    <x v="16"/>
    <n v="774"/>
    <n v="373"/>
    <n v="-0.97761889800000001"/>
    <n v="-4.8279097999999999E-2"/>
    <n v="-1.025897995"/>
    <n v="-4.2665110999999998"/>
    <n v="-1.1035509100000001"/>
    <n v="-5.3700620109999999"/>
    <n v="-1.722015955"/>
    <n v="-0.22103911600000001"/>
    <n v="-1.94305507"/>
    <n v="0.15504604599999999"/>
    <n v="0.15504604599999999"/>
    <n v="0"/>
    <n v="-1.9770109810000001"/>
    <n v="-1.4275144239999999"/>
    <n v="-3.4045254049999998"/>
    <n v="0.94213797300000002"/>
  </r>
  <r>
    <s v="Mike Miller"/>
    <s v="millemi01"/>
    <x v="0"/>
    <s v="RS"/>
    <x v="16"/>
    <n v="331"/>
    <n v="151"/>
    <n v="-0.85835192999999999"/>
    <n v="-4.7078104720000002"/>
    <n v="-5.5661624019999998"/>
    <n v="-4.0763103139999997"/>
    <n v="-1.408394919"/>
    <n v="-5.4847052329999997"/>
    <n v="-1.6096058040000001"/>
    <n v="-4.2807258529999999"/>
    <n v="-5.8903316569999999"/>
    <n v="-0.24564987299999999"/>
    <n v="-0.24564987299999999"/>
    <n v="0"/>
    <n v="-1.5049266509999999"/>
    <n v="-6.9010222270000003"/>
    <n v="-8.4059488780000002"/>
    <n v="1.507494227"/>
  </r>
  <r>
    <s v="Quincy Miller"/>
    <s v="millequ01"/>
    <x v="3"/>
    <s v="RS"/>
    <x v="16"/>
    <n v="1678"/>
    <n v="789"/>
    <n v="-3.5984312310000002"/>
    <n v="-0.85844371399999997"/>
    <n v="-4.456874945"/>
    <n v="-0.49421401599999998"/>
    <n v="-0.190428756"/>
    <n v="-0.68464277200000001"/>
    <n v="-3.1629705079999999"/>
    <n v="-0.74644571500000001"/>
    <n v="-3.909416223"/>
    <n v="-0.471232971"/>
    <n v="-0.471232971"/>
    <n v="0"/>
    <n v="-2.6439624529999999"/>
    <n v="-1.345551068"/>
    <n v="-3.9895135210000001"/>
    <n v="0.92736031399999996"/>
  </r>
  <r>
    <s v="Quincy Miller"/>
    <s v="millequ01"/>
    <x v="4"/>
    <s v="RS"/>
    <x v="27"/>
    <n v="115"/>
    <n v="58"/>
    <n v="-3.271697101"/>
    <n v="1.057578033"/>
    <n v="-2.214119068"/>
    <n v="8.7870360250000008"/>
    <n v="9.2428760990000001"/>
    <n v="18.029912119999999"/>
    <n v="-0.99743105600000004"/>
    <n v="2.813630963"/>
    <n v="1.8161999069999999"/>
    <n v="0.13425635299999999"/>
    <n v="0.13425635299999999"/>
    <n v="0"/>
    <n v="0.28229266600000003"/>
    <n v="4.7733082000000003E-2"/>
    <n v="0.33002574800000001"/>
    <n v="-0.61374854700000003"/>
  </r>
  <r>
    <s v="Quincy Miller"/>
    <s v="millequ01"/>
    <x v="4"/>
    <s v="RS"/>
    <x v="2"/>
    <n v="136"/>
    <n v="61"/>
    <n v="-0.207749041"/>
    <n v="8.1664429209999998"/>
    <n v="7.9586938800000002"/>
    <n v="-4.5594192040000001"/>
    <n v="11.621740340000001"/>
    <n v="7.0623211330000002"/>
    <n v="-1.095234974"/>
    <n v="9.4752269919999996"/>
    <n v="8.3799920179999994"/>
    <n v="0.35165115600000002"/>
    <n v="0.35165115600000002"/>
    <n v="0"/>
    <n v="-3.4777131000000003E-2"/>
    <n v="5.7687373989999999"/>
    <n v="5.7339602689999998"/>
    <n v="1.4565430829999999"/>
  </r>
  <r>
    <s v="Elijah Millsap"/>
    <s v="millsel01"/>
    <x v="4"/>
    <s v="RS"/>
    <x v="22"/>
    <n v="1804"/>
    <n v="924"/>
    <n v="-1.9519675780000001"/>
    <n v="1.2393146319999999"/>
    <n v="-0.71265294599999995"/>
    <n v="-2.2304631029999999"/>
    <n v="5.5935697969999998"/>
    <n v="3.3631066939999998"/>
    <n v="-2.127843012"/>
    <n v="2.2035142090000002"/>
    <n v="7.5671196999999996E-2"/>
    <n v="1.3389834920000001"/>
    <n v="1.3389834920000001"/>
    <n v="0"/>
    <n v="-2.0838533770000001"/>
    <n v="2.7798540709999999"/>
    <n v="0.69600069399999998"/>
    <n v="0.49614190899999999"/>
  </r>
  <r>
    <s v="Elijah Millsap"/>
    <s v="millsel01"/>
    <x v="5"/>
    <s v="RS"/>
    <x v="22"/>
    <n v="352"/>
    <n v="173"/>
    <n v="-2.8461762199999998"/>
    <n v="3.6078579799999999"/>
    <n v="0.76168175999999999"/>
    <n v="-0.23931232599999999"/>
    <n v="5.0669066689999998"/>
    <n v="4.8275943430000003"/>
    <n v="-2.4493340199999998"/>
    <n v="4.0962154569999996"/>
    <n v="1.6468814380000001"/>
    <n v="0.39012686899999999"/>
    <n v="0.39012686899999999"/>
    <n v="0"/>
    <n v="-2.3832113170000002"/>
    <n v="3.7334053649999999"/>
    <n v="1.3501940480000001"/>
    <n v="0.513080596"/>
  </r>
  <r>
    <s v="Elijah Millsap"/>
    <s v="millsel01"/>
    <x v="0"/>
    <s v="RS"/>
    <x v="6"/>
    <n v="45"/>
    <n v="23"/>
    <n v="-13.096163710000001"/>
    <n v="-2.2551987169999999"/>
    <n v="-15.351362419999999"/>
    <n v="-10.04955678"/>
    <n v="0.632090288"/>
    <n v="-9.4174664929999992"/>
    <n v="-13.269210620000001"/>
    <n v="-1.776001014"/>
    <n v="-15.04521164"/>
    <n v="-0.14505100100000001"/>
    <n v="-0.14505100100000001"/>
    <n v="0"/>
    <n v="-12.190660830000001"/>
    <n v="-3.1421138800000001"/>
    <n v="-15.332774710000001"/>
    <n v="0.52459253800000005"/>
  </r>
  <r>
    <s v="Paul Millsap"/>
    <s v="millspa01"/>
    <x v="3"/>
    <s v="PO"/>
    <x v="7"/>
    <n v="510"/>
    <n v="267"/>
    <n v="1.9572276630000001"/>
    <n v="8.2153174569999994"/>
    <n v="10.172545120000001"/>
    <n v="-4.4444832459999999"/>
    <n v="3.5004898099999999"/>
    <n v="-0.94399343599999996"/>
    <n v="0.81868918499999999"/>
    <n v="7.6072778200000002"/>
    <n v="8.4259670050000004"/>
    <n v="1.5664561880000001"/>
    <n v="0"/>
    <n v="1.5664561880000001"/>
    <n v="5.087822515"/>
    <n v="5.2526539760000004"/>
    <n v="10.34047649"/>
    <n v="-0.219622029"/>
  </r>
  <r>
    <s v="Paul Millsap"/>
    <s v="millspa01"/>
    <x v="3"/>
    <s v="RS"/>
    <x v="7"/>
    <n v="4984"/>
    <n v="2482"/>
    <n v="0.39556432000000002"/>
    <n v="2.7976744249999999"/>
    <n v="3.1932387449999999"/>
    <n v="0.12902049700000001"/>
    <n v="1.447625511"/>
    <n v="1.576646008"/>
    <n v="0.385949704"/>
    <n v="2.682983186"/>
    <n v="3.0689328900000001"/>
    <n v="7.424701379"/>
    <n v="7.424701379"/>
    <n v="0"/>
    <n v="0.98212019100000003"/>
    <n v="2.5673871109999999"/>
    <n v="3.5495073019999999"/>
    <n v="0.73012211299999996"/>
  </r>
  <r>
    <s v="Paul Millsap"/>
    <s v="millspa01"/>
    <x v="4"/>
    <s v="PO"/>
    <x v="7"/>
    <n v="1120"/>
    <n v="566"/>
    <n v="0.248866896"/>
    <n v="2.8249014300000002"/>
    <n v="3.0737683260000002"/>
    <n v="12.85883565"/>
    <n v="-1.2913387199999999"/>
    <n v="11.567496930000001"/>
    <n v="2.8969834419999998"/>
    <n v="2.0982665069999999"/>
    <n v="4.9952499489999997"/>
    <n v="2.3164885960000001"/>
    <n v="0"/>
    <n v="2.3164885960000001"/>
    <n v="1.734936005"/>
    <n v="1.83624795"/>
    <n v="3.571183955"/>
    <n v="0.40688601600000002"/>
  </r>
  <r>
    <s v="Paul Millsap"/>
    <s v="millspa01"/>
    <x v="4"/>
    <s v="RS"/>
    <x v="7"/>
    <n v="4765"/>
    <n v="2390"/>
    <n v="0.59489435199999996"/>
    <n v="2.82100163"/>
    <n v="3.415895983"/>
    <n v="2.5942400129999998"/>
    <n v="-2.1213510000000001E-3"/>
    <n v="2.5921186619999999"/>
    <n v="0.98426255900000004"/>
    <n v="2.362133391"/>
    <n v="3.3463959499999998"/>
    <n v="7.477810625"/>
    <n v="7.477810625"/>
    <n v="0"/>
    <n v="1.8860280229999999"/>
    <n v="2.7506776230000001"/>
    <n v="4.6367056470000003"/>
    <n v="0.56758425199999996"/>
  </r>
  <r>
    <s v="Paul Millsap"/>
    <s v="millspa01"/>
    <x v="5"/>
    <s v="PO"/>
    <x v="7"/>
    <n v="737"/>
    <n v="365"/>
    <n v="9.0449979999999999E-2"/>
    <n v="5.2429853780000002"/>
    <n v="5.3334353569999999"/>
    <n v="-6.0553924459999999"/>
    <n v="15.497264250000001"/>
    <n v="9.4418718009999996"/>
    <n v="-1.1905263319999999"/>
    <n v="7.6362705560000004"/>
    <n v="6.4457442230000002"/>
    <n v="1.7828716490000001"/>
    <n v="0"/>
    <n v="1.7828716490000001"/>
    <n v="0.28016609599999998"/>
    <n v="6.8196916959999996"/>
    <n v="7.0998577919999999"/>
    <n v="0.89974499200000002"/>
  </r>
  <r>
    <s v="Paul Millsap"/>
    <s v="millspa01"/>
    <x v="5"/>
    <s v="RS"/>
    <x v="7"/>
    <n v="5426"/>
    <n v="2647"/>
    <n v="0.19444076599999999"/>
    <n v="2.6345569059999998"/>
    <n v="2.8289976719999999"/>
    <n v="2.3585605489999999"/>
    <n v="-1.6207870259999999"/>
    <n v="0.73777352200000001"/>
    <n v="0.66632301400000005"/>
    <n v="1.837679498"/>
    <n v="2.5040025109999999"/>
    <n v="7.1439991970000003"/>
    <n v="7.1439991970000003"/>
    <n v="0"/>
    <n v="1.47159967"/>
    <n v="2.6720123830000002"/>
    <n v="4.143612053"/>
    <n v="0.667486511"/>
  </r>
  <r>
    <s v="Paul Millsap"/>
    <s v="millspa01"/>
    <x v="0"/>
    <s v="PO"/>
    <x v="7"/>
    <n v="448"/>
    <n v="219"/>
    <n v="2.5139735390000002"/>
    <n v="5.9671396039999998"/>
    <n v="8.481113143"/>
    <n v="-2.793941083"/>
    <n v="0.75619901599999995"/>
    <n v="-2.0377420669999999"/>
    <n v="1.561602409"/>
    <n v="5.157336956"/>
    <n v="6.7189393659999999"/>
    <n v="1.0995603169999999"/>
    <n v="0"/>
    <n v="1.0995603169999999"/>
    <n v="-1.486864242"/>
    <n v="4.1848295909999997"/>
    <n v="2.6979653479999999"/>
    <n v="0.74183516100000002"/>
  </r>
  <r>
    <s v="Paul Millsap"/>
    <s v="millspa01"/>
    <x v="0"/>
    <s v="RS"/>
    <x v="7"/>
    <n v="4851"/>
    <n v="2343"/>
    <n v="0.200993915"/>
    <n v="1.747827993"/>
    <n v="1.948821908"/>
    <n v="1.7534311220000001"/>
    <n v="3.7030823559999999"/>
    <n v="5.4565134779999998"/>
    <n v="0.620934553"/>
    <n v="2.2273330709999999"/>
    <n v="2.848267624"/>
    <n v="6.7570079659999998"/>
    <n v="6.7570079659999998"/>
    <n v="0"/>
    <n v="0.281613059"/>
    <n v="2.5915539600000002"/>
    <n v="2.8731670180000002"/>
    <n v="0.95049443199999994"/>
  </r>
  <r>
    <s v="Paul Millsap"/>
    <s v="millspa01"/>
    <x v="1"/>
    <s v="RS"/>
    <x v="16"/>
    <n v="2335"/>
    <n v="1143"/>
    <n v="-0.68449269899999998"/>
    <n v="-3.5741807E-2"/>
    <n v="-0.72023450600000005"/>
    <n v="0.598043926"/>
    <n v="1.0674266560000001"/>
    <n v="1.665470582"/>
    <n v="-0.52114471299999998"/>
    <n v="0.23343481999999999"/>
    <n v="-0.28770989200000002"/>
    <n v="1.4403711450000001"/>
    <n v="1.4403711450000001"/>
    <n v="0"/>
    <n v="0.14632901300000001"/>
    <n v="0.38451932900000002"/>
    <n v="0.53084834199999997"/>
    <n v="0.30848887000000003"/>
  </r>
  <r>
    <s v="Paul Millsap"/>
    <s v="millspa01"/>
    <x v="2"/>
    <s v="PO"/>
    <x v="16"/>
    <n v="913"/>
    <n v="469"/>
    <n v="-0.34423621700000001"/>
    <n v="2.4432609190000001"/>
    <n v="2.0990247019999999"/>
    <n v="8.4860595990000007"/>
    <n v="-1.7921407030000001"/>
    <n v="6.6939188959999996"/>
    <n v="1.4138643630000001"/>
    <n v="1.7040883570000001"/>
    <n v="3.1179527199999999"/>
    <n v="1.4438094020000001"/>
    <n v="0"/>
    <n v="1.4438094020000001"/>
    <n v="-0.34591378900000003"/>
    <n v="1.8225711309999999"/>
    <n v="1.476657342"/>
    <n v="-0.29724416300000001"/>
  </r>
  <r>
    <s v="Paul Millsap"/>
    <s v="millspa01"/>
    <x v="2"/>
    <s v="RS"/>
    <x v="16"/>
    <n v="3926"/>
    <n v="1895"/>
    <n v="0.60613852599999996"/>
    <n v="2.770272442"/>
    <n v="3.3764109680000001"/>
    <n v="2.6758302619999998"/>
    <n v="3.2861442310000002"/>
    <n v="5.9619744920000004"/>
    <n v="1.0412292809999999"/>
    <n v="3.0003420599999999"/>
    <n v="4.0415713420000001"/>
    <n v="6.5722903940000004"/>
    <n v="6.5722903940000004"/>
    <n v="0"/>
    <n v="1.38744241"/>
    <n v="3.1118774060000001"/>
    <n v="4.4993198159999999"/>
    <n v="9.3159441999999995E-2"/>
  </r>
  <r>
    <s v="Patty Mills"/>
    <s v="millspa02"/>
    <x v="3"/>
    <s v="PO"/>
    <x v="20"/>
    <n v="715"/>
    <n v="351"/>
    <n v="2.7583191939999998"/>
    <n v="4.0346259470000003"/>
    <n v="6.7929451419999998"/>
    <n v="5.9459908300000004"/>
    <n v="2.1004591559999999"/>
    <n v="8.0464499860000007"/>
    <n v="3.50552587"/>
    <n v="3.736556583"/>
    <n v="7.2420824530000001"/>
    <n v="1.8566963169999999"/>
    <n v="0"/>
    <n v="1.8566963169999999"/>
    <n v="1.47734579"/>
    <n v="4.5727126059999996"/>
    <n v="6.0500583959999998"/>
    <n v="0.56305277399999998"/>
  </r>
  <r>
    <s v="Patty Mills"/>
    <s v="millspa02"/>
    <x v="3"/>
    <s v="RS"/>
    <x v="20"/>
    <n v="3110"/>
    <n v="1527"/>
    <n v="4.103951211"/>
    <n v="0.44759373899999999"/>
    <n v="4.5515449500000003"/>
    <n v="2.149924312"/>
    <n v="3.0532940769999999"/>
    <n v="5.20321839"/>
    <n v="3.8725783219999999"/>
    <n v="0.94087480599999995"/>
    <n v="4.8134531279999999"/>
    <n v="5.8784200999999996"/>
    <n v="5.8784200999999996"/>
    <n v="0"/>
    <n v="3.8254166870000001"/>
    <n v="1.380537927"/>
    <n v="5.2059546140000004"/>
    <n v="-0.22918934799999999"/>
  </r>
  <r>
    <s v="Patty Mills"/>
    <s v="millspa02"/>
    <x v="4"/>
    <s v="PO"/>
    <x v="20"/>
    <n v="236"/>
    <n v="112"/>
    <n v="7.6065329699999999"/>
    <n v="-4.4221637090000003"/>
    <n v="3.1843692610000001"/>
    <n v="7.8265768380000003"/>
    <n v="9.1857023469999994"/>
    <n v="17.012279190000001"/>
    <n v="8.0601621940000001"/>
    <n v="-1.9108422279999999"/>
    <n v="6.1493199650000001"/>
    <n v="0.53044406799999999"/>
    <n v="0"/>
    <n v="0.53044406799999999"/>
    <n v="3.943386458"/>
    <n v="0.33114355099999998"/>
    <n v="4.2745300090000002"/>
    <n v="1.0979906239999999"/>
  </r>
  <r>
    <s v="Patty Mills"/>
    <s v="millspa02"/>
    <x v="4"/>
    <s v="RS"/>
    <x v="20"/>
    <n v="1642"/>
    <n v="801"/>
    <n v="0.653342961"/>
    <n v="0.96899121300000002"/>
    <n v="1.6223341739999999"/>
    <n v="-0.49469944700000001"/>
    <n v="3.9732882539999999"/>
    <n v="3.4785888059999999"/>
    <n v="0.397967982"/>
    <n v="1.5863470959999999"/>
    <n v="1.9843150780000001"/>
    <n v="1.932811498"/>
    <n v="1.932811498"/>
    <n v="0"/>
    <n v="0.41493715399999997"/>
    <n v="1.244627653"/>
    <n v="1.659564807"/>
    <n v="-9.7243604999999997E-2"/>
  </r>
  <r>
    <s v="Patty Mills"/>
    <s v="millspa02"/>
    <x v="5"/>
    <s v="PO"/>
    <x v="20"/>
    <n v="332"/>
    <n v="167"/>
    <n v="1.5350401789999999"/>
    <n v="4.2350633169999998"/>
    <n v="5.7701034949999999"/>
    <n v="0.57492226400000002"/>
    <n v="8.0701422909999998"/>
    <n v="8.6450645539999993"/>
    <n v="1.367320396"/>
    <n v="5.1890200860000002"/>
    <n v="6.5563404810000003"/>
    <n v="0.81672142199999997"/>
    <n v="0"/>
    <n v="0.81672142199999997"/>
    <n v="-0.95708020599999999"/>
    <n v="4.4093436759999998"/>
    <n v="3.4522634700000001"/>
    <n v="-0.12524079699999999"/>
  </r>
  <r>
    <s v="Patty Mills"/>
    <s v="millspa02"/>
    <x v="5"/>
    <s v="RS"/>
    <x v="20"/>
    <n v="3395"/>
    <n v="1662"/>
    <n v="1.585017747"/>
    <n v="-0.30996906899999999"/>
    <n v="1.2750486780000001"/>
    <n v="2.4351525220000001"/>
    <n v="1.457698919"/>
    <n v="3.8928514409999999"/>
    <n v="1.810385913"/>
    <n v="-5.6864044000000002E-2"/>
    <n v="1.7535218690000001"/>
    <n v="3.819458547"/>
    <n v="3.819458547"/>
    <n v="0"/>
    <n v="1.5759905750000001"/>
    <n v="0.60229926"/>
    <n v="2.1782898350000002"/>
    <n v="1.7561885999999999E-2"/>
  </r>
  <r>
    <s v="Patty Mills"/>
    <s v="millspa02"/>
    <x v="0"/>
    <s v="PO"/>
    <x v="20"/>
    <n v="842"/>
    <n v="416"/>
    <n v="0.70046201100000005"/>
    <n v="-1.3028466620000001"/>
    <n v="-0.60238465100000005"/>
    <n v="-0.19772062100000001"/>
    <n v="-2.2354106749999998"/>
    <n v="-2.4331312970000001"/>
    <n v="0.48703481700000001"/>
    <n v="-1.6097532919999999"/>
    <n v="-1.122718476"/>
    <n v="0.35902072499999999"/>
    <n v="0"/>
    <n v="0.35902072499999999"/>
    <n v="2.062663063"/>
    <n v="-0.65174681199999995"/>
    <n v="1.410916252"/>
    <n v="0.76198248000000002"/>
  </r>
  <r>
    <s v="Patty Mills"/>
    <s v="millspa02"/>
    <x v="0"/>
    <s v="RS"/>
    <x v="20"/>
    <n v="3621"/>
    <n v="1754"/>
    <n v="1.540173233"/>
    <n v="-1.609359258"/>
    <n v="-6.9186024999999998E-2"/>
    <n v="2.5269275480000002"/>
    <n v="3.7495541139999999"/>
    <n v="6.2764816620000001"/>
    <n v="1.814254925"/>
    <n v="-0.657628455"/>
    <n v="1.15662647"/>
    <n v="3.5299814619999998"/>
    <n v="3.5299814619999998"/>
    <n v="0"/>
    <n v="1.778660924"/>
    <n v="4.6716765E-2"/>
    <n v="1.8253776880000001"/>
    <n v="0.95333618099999995"/>
  </r>
  <r>
    <s v="Patty Mills"/>
    <s v="millspa02"/>
    <x v="1"/>
    <s v="PO"/>
    <x v="20"/>
    <n v="321"/>
    <n v="165"/>
    <n v="2.0606653599999998"/>
    <n v="-1.5110955070000001"/>
    <n v="0.54956985300000005"/>
    <n v="0.56208703900000001"/>
    <n v="-4.3135527999999999E-2"/>
    <n v="0.51895151100000003"/>
    <n v="1.904275065"/>
    <n v="-1.3148840959999999"/>
    <n v="0.58939096999999996"/>
    <n v="0.28503505899999998"/>
    <n v="0"/>
    <n v="0.28503505899999998"/>
    <n v="1.921888102"/>
    <n v="-1.045446342"/>
    <n v="0.87644175999999996"/>
    <n v="-1.6487556160000001"/>
  </r>
  <r>
    <s v="Patty Mills"/>
    <s v="millspa02"/>
    <x v="1"/>
    <s v="RS"/>
    <x v="20"/>
    <n v="4259"/>
    <n v="2107"/>
    <n v="0.21393295300000001"/>
    <n v="-1.0027837930000001"/>
    <n v="-0.78885084000000005"/>
    <n v="2.5912194560000001"/>
    <n v="-1.851522906"/>
    <n v="0.73969655000000001"/>
    <n v="0.73120442399999996"/>
    <n v="-1.288898807"/>
    <n v="-0.55769438199999999"/>
    <n v="2.3577354420000001"/>
    <n v="2.3577354420000001"/>
    <n v="0"/>
    <n v="0.77787014700000001"/>
    <n v="-0.80915743200000001"/>
    <n v="-3.1287285999999997E-2"/>
    <n v="4.3175207E-2"/>
  </r>
  <r>
    <s v="Patty Mills"/>
    <s v="millspa02"/>
    <x v="2"/>
    <s v="PO"/>
    <x v="20"/>
    <n v="305"/>
    <n v="152"/>
    <n v="-1.3589491380000001"/>
    <n v="-1.178084868"/>
    <n v="-2.5370340059999998"/>
    <n v="-2.932732927"/>
    <n v="-0.321661792"/>
    <n v="-3.254394719"/>
    <n v="-1.7981824609999999"/>
    <n v="-1.0685026740000001"/>
    <n v="-2.8666851339999999"/>
    <n v="-9.2869809999999997E-3"/>
    <n v="0"/>
    <n v="-9.2869809999999997E-3"/>
    <n v="-1.483107207"/>
    <n v="-0.62189816899999995"/>
    <n v="-2.1050053759999998"/>
    <n v="-0.48763392700000002"/>
  </r>
  <r>
    <s v="Patty Mills"/>
    <s v="millspa02"/>
    <x v="2"/>
    <s v="RS"/>
    <x v="20"/>
    <n v="4084"/>
    <n v="1908"/>
    <n v="0.77899435900000003"/>
    <n v="-1.017475387"/>
    <n v="-0.23848102700000001"/>
    <n v="3.1911351350000001"/>
    <n v="-0.23314937199999999"/>
    <n v="2.9579857629999999"/>
    <n v="1.3057196929999999"/>
    <n v="-0.91755674899999995"/>
    <n v="0.38816294299999998"/>
    <n v="3.074745241"/>
    <n v="3.074745241"/>
    <n v="0"/>
    <n v="1.2997113140000001"/>
    <n v="-1.008519207"/>
    <n v="0.29119210699999998"/>
    <n v="0.66268422999999999"/>
  </r>
  <r>
    <s v="Shake Milton"/>
    <s v="miltosh01"/>
    <x v="2"/>
    <s v="RS"/>
    <x v="18"/>
    <n v="573"/>
    <n v="268"/>
    <n v="-0.76564154500000003"/>
    <n v="-0.64202603499999999"/>
    <n v="-1.40766758"/>
    <n v="2.327938686"/>
    <n v="-3.6277391689999998"/>
    <n v="-1.2998004830000001"/>
    <n v="-0.19454305999999999"/>
    <n v="-1.3113781149999999"/>
    <n v="-1.5059211749999999"/>
    <n v="0.16898380599999999"/>
    <n v="0.16898380599999999"/>
    <n v="0"/>
    <n v="-1.3651142620000001"/>
    <n v="-1.8762569410000001"/>
    <n v="-3.2413712029999999"/>
    <n v="-0.67314533300000001"/>
  </r>
  <r>
    <s v="Nikola Mirotic"/>
    <s v="mirotni01"/>
    <x v="4"/>
    <s v="PO"/>
    <x v="21"/>
    <n v="320"/>
    <n v="164"/>
    <n v="-1.2793899959999999"/>
    <n v="-1.5729283890000001"/>
    <n v="-2.8523183859999999"/>
    <n v="-1.5638784050000001"/>
    <n v="-2.8322728160000001"/>
    <n v="-4.3961512220000003"/>
    <n v="-1.4298993069999999"/>
    <n v="-1.9943296239999999"/>
    <n v="-3.424228931"/>
    <n v="-5.8741937000000001E-2"/>
    <n v="0"/>
    <n v="-5.8741937000000001E-2"/>
    <n v="-0.1036778"/>
    <n v="-2.5505995769999998"/>
    <n v="-2.654277376"/>
    <n v="0.92562670899999999"/>
  </r>
  <r>
    <s v="Nikola Mirotic"/>
    <s v="mirotni01"/>
    <x v="4"/>
    <s v="RS"/>
    <x v="21"/>
    <n v="3253"/>
    <n v="1654"/>
    <n v="2.0468347900000001"/>
    <n v="1.969049069"/>
    <n v="4.0158838589999997"/>
    <n v="0.97730790499999998"/>
    <n v="2.7455186450000002"/>
    <n v="3.7228265500000002"/>
    <n v="1.9360847269999999"/>
    <n v="2.2398273999999998"/>
    <n v="4.1759121270000001"/>
    <n v="5.8775936959999999"/>
    <n v="5.8775936959999999"/>
    <n v="0"/>
    <n v="2.4016365039999998"/>
    <n v="1.977839927"/>
    <n v="4.3794764309999996"/>
    <n v="0.54175229400000002"/>
  </r>
  <r>
    <s v="Nikola Mirotic"/>
    <s v="mirotni01"/>
    <x v="5"/>
    <s v="RS"/>
    <x v="21"/>
    <n v="3370"/>
    <n v="1646"/>
    <n v="0.367242024"/>
    <n v="0.17835419499999999"/>
    <n v="0.54559621899999999"/>
    <n v="1.662501582"/>
    <n v="-1.1268530649999999"/>
    <n v="0.53564851700000005"/>
    <n v="0.67934991199999994"/>
    <n v="-7.5282409999999994E-2"/>
    <n v="0.60406750099999995"/>
    <n v="2.846713968"/>
    <n v="2.846713968"/>
    <n v="0"/>
    <n v="1.5526850139999999"/>
    <n v="-0.118102819"/>
    <n v="1.434582196"/>
    <n v="1.0408258560000001"/>
  </r>
  <r>
    <s v="Nikola Mirotic"/>
    <s v="mirotni01"/>
    <x v="0"/>
    <s v="PO"/>
    <x v="21"/>
    <n v="312"/>
    <n v="162"/>
    <n v="2.4901462999999999E-2"/>
    <n v="0.74550725600000001"/>
    <n v="0.77040871899999996"/>
    <n v="0.80307360500000002"/>
    <n v="-8.9946647150000008"/>
    <n v="-8.1915911099999992"/>
    <n v="0.26355901900000001"/>
    <n v="-1.2737925349999999"/>
    <n v="-1.010233516"/>
    <n v="0.147572065"/>
    <n v="0"/>
    <n v="0.147572065"/>
    <n v="-2.1387343099999998"/>
    <n v="-1.8415610010000001"/>
    <n v="-3.9802953109999999"/>
    <n v="-0.47757944299999999"/>
  </r>
  <r>
    <s v="Nikola Mirotic"/>
    <s v="mirotni01"/>
    <x v="0"/>
    <s v="RS"/>
    <x v="21"/>
    <n v="3423"/>
    <n v="1679"/>
    <n v="0.38191868499999998"/>
    <n v="0.86107432500000003"/>
    <n v="1.24299301"/>
    <n v="1.783114037"/>
    <n v="1.9979427240000001"/>
    <n v="3.7810567609999999"/>
    <n v="0.71073811399999998"/>
    <n v="1.129304731"/>
    <n v="1.840042846"/>
    <n v="3.952595085"/>
    <n v="3.952595085"/>
    <n v="0"/>
    <n v="1.0375261710000001"/>
    <n v="0.52182799800000002"/>
    <n v="1.5593541689999999"/>
    <n v="0.51505712100000001"/>
  </r>
  <r>
    <s v="Nikola Mirotic"/>
    <s v="mirotni01"/>
    <x v="1"/>
    <s v="PO"/>
    <x v="17"/>
    <n v="693"/>
    <n v="320"/>
    <n v="1.8923052469999999"/>
    <n v="3.3959318600000001"/>
    <n v="5.2882371069999996"/>
    <n v="3.1927465970000002"/>
    <n v="0.955431433"/>
    <n v="4.1481780300000004"/>
    <n v="2.2572519899999999"/>
    <n v="3.054661163"/>
    <n v="5.3119131529999999"/>
    <n v="1.3597114779999999"/>
    <n v="0"/>
    <n v="1.3597114779999999"/>
    <n v="2.8491977340000001"/>
    <n v="3.5368299809999999"/>
    <n v="6.386027715"/>
    <n v="0.15910371800000001"/>
  </r>
  <r>
    <s v="Nikola Mirotic"/>
    <s v="mirotni01"/>
    <x v="1"/>
    <s v="RS"/>
    <x v="21"/>
    <n v="1313"/>
    <n v="622"/>
    <n v="5.5448638790000002"/>
    <n v="-0.43329889199999999"/>
    <n v="5.1115649870000004"/>
    <n v="4.3908839320000004"/>
    <n v="2.0861680000000001E-2"/>
    <n v="4.4117456119999998"/>
    <n v="5.7189204050000004"/>
    <n v="-0.33391798700000003"/>
    <n v="5.385002418"/>
    <n v="2.6047311849999999"/>
    <n v="2.6047311849999999"/>
    <n v="0"/>
    <n v="6.1548544830000003"/>
    <n v="-1.3373958029999999"/>
    <n v="4.8174586789999996"/>
    <n v="0.88890014100000003"/>
  </r>
  <r>
    <s v="Nikola Mirotic"/>
    <s v="mirotni01"/>
    <x v="1"/>
    <s v="RS"/>
    <x v="17"/>
    <n v="1894"/>
    <n v="872"/>
    <n v="6.3301251000000003E-2"/>
    <n v="0.40103676300000002"/>
    <n v="0.46433801400000002"/>
    <n v="1.456353215"/>
    <n v="0.41172776500000002"/>
    <n v="1.86808098"/>
    <n v="0.33543674600000001"/>
    <n v="0.421219432"/>
    <n v="0.75665617799999996"/>
    <n v="1.5679384940000001"/>
    <n v="1.5679384940000001"/>
    <n v="0"/>
    <n v="2.1397444779999999"/>
    <n v="0.84805491700000002"/>
    <n v="2.9877993950000001"/>
    <n v="0.49892845699999999"/>
  </r>
  <r>
    <s v="Nikola Mirotic"/>
    <s v="mirotni01"/>
    <x v="2"/>
    <s v="PO"/>
    <x v="11"/>
    <n v="642"/>
    <n v="298"/>
    <n v="0.23749930299999999"/>
    <n v="-1.767356766"/>
    <n v="-1.5298574620000001"/>
    <n v="-0.55703630100000001"/>
    <n v="-3.0908639689999999"/>
    <n v="-3.6479002700000001"/>
    <n v="1.9090135000000001E-2"/>
    <n v="-2.2367267059999998"/>
    <n v="-2.2176365709999999"/>
    <n v="8.4635066999999994E-2"/>
    <n v="0"/>
    <n v="8.4635066999999994E-2"/>
    <n v="2.8143764349999998"/>
    <n v="-2.8455101570000001"/>
    <n v="-3.1133721999999999E-2"/>
    <n v="1.3772339819999999"/>
  </r>
  <r>
    <s v="Nikola Mirotic"/>
    <s v="mirotni01"/>
    <x v="2"/>
    <s v="RS"/>
    <x v="11"/>
    <n v="710"/>
    <n v="320"/>
    <n v="1.32569944"/>
    <n v="1.8688991779999999"/>
    <n v="3.1945986180000001"/>
    <n v="2.8752218470000002"/>
    <n v="0.83083585900000001"/>
    <n v="3.7060577050000001"/>
    <n v="1.6850298560000001"/>
    <n v="1.7020207439999999"/>
    <n v="3.3870505999999998"/>
    <n v="1.0063398029999999"/>
    <n v="1.0063398029999999"/>
    <n v="0"/>
    <n v="2.6458084710000001"/>
    <n v="1.3515098240000001"/>
    <n v="3.9973182949999999"/>
    <n v="0.44554614999999997"/>
  </r>
  <r>
    <s v="Nikola Mirotic"/>
    <s v="mirotni01"/>
    <x v="2"/>
    <s v="RS"/>
    <x v="17"/>
    <n v="2056"/>
    <n v="925"/>
    <n v="1.7133719059999999"/>
    <n v="1.59131439"/>
    <n v="3.3046862959999999"/>
    <n v="-1.191019432"/>
    <n v="-0.55967308500000001"/>
    <n v="-1.7506925170000001"/>
    <n v="1.198551699"/>
    <n v="1.2751120600000001"/>
    <n v="2.4736637589999999"/>
    <n v="2.499397702"/>
    <n v="2.499397702"/>
    <n v="0"/>
    <n v="1.851274681"/>
    <n v="1.084893747"/>
    <n v="2.9361684280000002"/>
    <n v="1.4125150339999999"/>
  </r>
  <r>
    <s v="Donovan Mitchell"/>
    <s v="mitchdo01"/>
    <x v="1"/>
    <s v="PO"/>
    <x v="22"/>
    <n v="839"/>
    <n v="411"/>
    <n v="2.2742719830000002"/>
    <n v="-0.47415609199999997"/>
    <n v="1.8001158909999999"/>
    <n v="-3.2954514129999999"/>
    <n v="2.1471002210000001"/>
    <n v="-1.148351192"/>
    <n v="1.244555104"/>
    <n v="-2.6165088999999999E-2"/>
    <n v="1.218390015"/>
    <n v="0.85894593299999999"/>
    <n v="0"/>
    <n v="0.85894593299999999"/>
    <n v="0.60488237099999997"/>
    <n v="1.102659236"/>
    <n v="1.707541607"/>
    <n v="8.0620984000000007E-2"/>
  </r>
  <r>
    <s v="Donovan Mitchell"/>
    <s v="mitchdo01"/>
    <x v="1"/>
    <s v="RS"/>
    <x v="22"/>
    <n v="5367"/>
    <n v="2638"/>
    <n v="1.053401078"/>
    <n v="0.35845228200000001"/>
    <n v="1.4118533600000001"/>
    <n v="2.5136114749999998"/>
    <n v="2.5701135549999998"/>
    <n v="5.083725029"/>
    <n v="1.4247935629999999"/>
    <n v="0.77643277200000005"/>
    <n v="2.2012263349999999"/>
    <n v="6.7107159989999996"/>
    <n v="6.7107159989999996"/>
    <n v="0"/>
    <n v="1.659215866"/>
    <n v="1.8689444200000001"/>
    <n v="3.5281602859999999"/>
    <n v="0.69698869500000005"/>
  </r>
  <r>
    <s v="Donovan Mitchell"/>
    <s v="mitchdo01"/>
    <x v="2"/>
    <s v="PO"/>
    <x v="22"/>
    <n v="394"/>
    <n v="193"/>
    <n v="-3.847194177"/>
    <n v="-3.8453705500000002"/>
    <n v="-7.6925647269999997"/>
    <n v="5.992859277"/>
    <n v="-12.533179240000001"/>
    <n v="-6.5403199599999997"/>
    <n v="-1.8929743670000001"/>
    <n v="-5.9479457890000003"/>
    <n v="-7.8409201550000001"/>
    <n v="-0.51975837999999996"/>
    <n v="0"/>
    <n v="-0.51975837999999996"/>
    <n v="-3.5549651560000002"/>
    <n v="-5.369305336"/>
    <n v="-8.9242704909999997"/>
    <n v="0.52722878399999995"/>
  </r>
  <r>
    <s v="Donovan Mitchell"/>
    <s v="mitchdo01"/>
    <x v="2"/>
    <s v="RS"/>
    <x v="22"/>
    <n v="5494"/>
    <n v="2598"/>
    <n v="2.0070570120000002"/>
    <n v="-1.2899862950000001"/>
    <n v="0.71707071700000002"/>
    <n v="1.2890318759999999"/>
    <n v="2.1077959740000001"/>
    <n v="3.3968278500000002"/>
    <n v="1.972869792"/>
    <n v="-0.72271492500000001"/>
    <n v="1.250154867"/>
    <n v="5.3289627910000004"/>
    <n v="5.3289627910000004"/>
    <n v="0"/>
    <n v="2.000686102"/>
    <n v="5.7321548999999999E-2"/>
    <n v="2.05800765"/>
    <n v="0.51433603100000003"/>
  </r>
  <r>
    <s v="Tony L. Mitchell"/>
    <s v="mitchto02"/>
    <x v="3"/>
    <s v="RS"/>
    <x v="27"/>
    <n v="159"/>
    <n v="79"/>
    <n v="0.17068098300000001"/>
    <n v="0.648083929"/>
    <n v="0.81876491200000001"/>
    <n v="-1.431431058"/>
    <n v="7.585035478"/>
    <n v="6.1536044199999997"/>
    <n v="-0.12981117"/>
    <n v="2.2533382510000002"/>
    <n v="2.1235270810000002"/>
    <n v="0.19772316100000001"/>
    <n v="0.19772316100000001"/>
    <n v="0"/>
    <n v="0.30218113800000002"/>
    <n v="1.462328933"/>
    <n v="1.7645100709999999"/>
    <n v="0.63074634500000004"/>
  </r>
  <r>
    <s v="Tony Mitchell"/>
    <s v="mitchto03"/>
    <x v="3"/>
    <s v="RS"/>
    <x v="11"/>
    <n v="18"/>
    <n v="10"/>
    <n v="5.1339071079999998"/>
    <n v="18.19983229"/>
    <n v="23.333739399999999"/>
    <n v="3.7263539200000002"/>
    <n v="-11.15252826"/>
    <n v="-7.426174338"/>
    <n v="5.2749803799999997"/>
    <n v="13.298214099999999"/>
    <n v="18.573194480000002"/>
    <n v="0.10703492100000001"/>
    <n v="0.10703492100000001"/>
    <n v="0"/>
    <n v="7.1232319589999999"/>
    <n v="9.5599008940000001"/>
    <n v="16.68313285"/>
    <n v="-1.5481824829999999"/>
  </r>
  <r>
    <s v="Naz Mitrou-Long"/>
    <s v="mitrona01"/>
    <x v="1"/>
    <s v="RS"/>
    <x v="22"/>
    <n v="3"/>
    <n v="1"/>
    <n v="47.557637309999997"/>
    <n v="7.3135994139999996"/>
    <n v="54.871236719999999"/>
    <n v="59.428781149999999"/>
    <n v="63.723171450000002"/>
    <n v="123.1519526"/>
    <n v="53.03325444"/>
    <n v="19.589106080000001"/>
    <n v="72.622360529999995"/>
    <n v="4.0786567000000003E-2"/>
    <n v="4.0786567000000003E-2"/>
    <n v="0"/>
    <n v="40.169966850000002"/>
    <n v="8.9361992000000008"/>
    <n v="49.106166049999999"/>
    <n v="6.0144408680000003"/>
  </r>
  <r>
    <s v="Naz Mitrou-Long"/>
    <s v="mitrona01"/>
    <x v="2"/>
    <s v="RS"/>
    <x v="22"/>
    <n v="184"/>
    <n v="84"/>
    <n v="-5.0429822030000002"/>
    <n v="-3.8898276850000002"/>
    <n v="-8.9328098879999995"/>
    <n v="-1.4158968540000001"/>
    <n v="-11.097983380000001"/>
    <n v="-12.51388023"/>
    <n v="-4.6173302410000003"/>
    <n v="-5.716664143"/>
    <n v="-10.33399438"/>
    <n v="-0.32499856300000002"/>
    <n v="-0.32499856300000002"/>
    <n v="0"/>
    <n v="-5.4813742310000002"/>
    <n v="-5.3639930280000003"/>
    <n v="-10.84536726"/>
    <n v="-8.5186120000000001E-3"/>
  </r>
  <r>
    <s v="Nazr Mohammed"/>
    <s v="mohamna01"/>
    <x v="3"/>
    <s v="PO"/>
    <x v="21"/>
    <n v="9"/>
    <n v="5"/>
    <n v="-4.9754849800000001"/>
    <n v="27.580218469999998"/>
    <n v="22.604733490000001"/>
    <n v="22.201752249999998"/>
    <n v="-20.740810010000001"/>
    <n v="1.4609422379999999"/>
    <n v="0.39139242699999999"/>
    <n v="19.148719400000001"/>
    <n v="19.540111830000001"/>
    <n v="5.9080908000000001E-2"/>
    <n v="0"/>
    <n v="5.9080908000000001E-2"/>
    <n v="-5.216581895"/>
    <n v="23.875233569999999"/>
    <n v="18.658651670000001"/>
    <n v="0.68937126000000004"/>
  </r>
  <r>
    <s v="Nazr Mohammed"/>
    <s v="mohamna01"/>
    <x v="3"/>
    <s v="RS"/>
    <x v="21"/>
    <n v="1060"/>
    <n v="562"/>
    <n v="-4.5429274729999998"/>
    <n v="2.642727577"/>
    <n v="-1.9001998959999999"/>
    <n v="-6.817916694"/>
    <n v="3.7807964190000001"/>
    <n v="-3.0371202749999999"/>
    <n v="-5.2797653870000003"/>
    <n v="2.9691545559999999"/>
    <n v="-2.310610831"/>
    <n v="0.12601374000000001"/>
    <n v="0.12601374000000001"/>
    <n v="0"/>
    <n v="-5.0435810700000001"/>
    <n v="2.0623210969999999"/>
    <n v="-2.9812599729999998"/>
    <n v="2.0273204999999999E-2"/>
  </r>
  <r>
    <s v="Nazr Mohammed"/>
    <s v="mohamna01"/>
    <x v="4"/>
    <s v="PO"/>
    <x v="21"/>
    <n v="28"/>
    <n v="14"/>
    <n v="-7.7521871219999996"/>
    <n v="30.238223359999999"/>
    <n v="22.48603623"/>
    <n v="21.788133139999999"/>
    <n v="32.14009411"/>
    <n v="53.928227249999999"/>
    <n v="-2.0989654689999999"/>
    <n v="32.395493979999998"/>
    <n v="30.296528510000002"/>
    <n v="0.239579284"/>
    <n v="0"/>
    <n v="0.239579284"/>
    <n v="-1.1679608260000001"/>
    <n v="22.058937329999999"/>
    <n v="20.890976510000002"/>
    <n v="-1.533080859"/>
  </r>
  <r>
    <s v="Nazr Mohammed"/>
    <s v="mohamna01"/>
    <x v="4"/>
    <s v="RS"/>
    <x v="21"/>
    <n v="256"/>
    <n v="128"/>
    <n v="-4.1338385889999998"/>
    <n v="3.6823418569999999"/>
    <n v="-0.45149673200000001"/>
    <n v="-2.0237328419999998"/>
    <n v="3.7682338949999998"/>
    <n v="1.744501053"/>
    <n v="-3.9952634410000001"/>
    <n v="3.9226305039999998"/>
    <n v="-7.2632937999999994E-2"/>
    <n v="0.17402474500000001"/>
    <n v="0.17402474500000001"/>
    <n v="0"/>
    <n v="-3.3132613649999998"/>
    <n v="3.2313022459999998"/>
    <n v="-8.1959118999999997E-2"/>
    <n v="-0.45099863499999998"/>
  </r>
  <r>
    <s v="Nazr Mohammed"/>
    <s v="mohamna01"/>
    <x v="5"/>
    <s v="PO"/>
    <x v="0"/>
    <n v="20"/>
    <n v="10"/>
    <n v="-2.5001357639999999"/>
    <n v="0.96572075000000002"/>
    <n v="-1.5344150139999999"/>
    <n v="-14.52679466"/>
    <n v="22.38011758"/>
    <n v="7.8533229169999998"/>
    <n v="-5.3450781669999996"/>
    <n v="5.3968650800000004"/>
    <n v="5.1786914000000003E-2"/>
    <n v="1.4911598999999999E-2"/>
    <n v="0"/>
    <n v="1.4911598999999999E-2"/>
    <n v="-3.9402868390000001"/>
    <n v="2.2210410889999999"/>
    <n v="-1.71924575"/>
    <n v="1.087550271"/>
  </r>
  <r>
    <s v="Nazr Mohammed"/>
    <s v="mohamna01"/>
    <x v="5"/>
    <s v="RS"/>
    <x v="0"/>
    <n v="41"/>
    <n v="19"/>
    <n v="-8.0819182210000005"/>
    <n v="1.033709537"/>
    <n v="-7.0482086839999996"/>
    <n v="-18.437514109999999"/>
    <n v="20.1697597"/>
    <n v="1.7322455839999999"/>
    <n v="-10.91857474"/>
    <n v="4.977281928"/>
    <n v="-5.9412928090000001"/>
    <n v="-3.1839590000000001E-2"/>
    <n v="-3.1839590000000001E-2"/>
    <n v="0"/>
    <n v="-8.2435950330000001"/>
    <n v="1.802458578"/>
    <n v="-6.4411364549999996"/>
    <n v="2.8547320389999999"/>
  </r>
  <r>
    <s v="Malik Monk"/>
    <s v="monkma01"/>
    <x v="1"/>
    <s v="RS"/>
    <x v="12"/>
    <n v="1807"/>
    <n v="854"/>
    <n v="-2.1595412679999999"/>
    <n v="-4.495791026"/>
    <n v="-6.6553322939999999"/>
    <n v="-4.4774307049999997"/>
    <n v="-4.957256267"/>
    <n v="-9.4346869719999997"/>
    <n v="-2.769971655"/>
    <n v="-4.8655293000000004"/>
    <n v="-7.6355009550000004"/>
    <n v="-2.1448554230000001"/>
    <n v="-2.1448554230000001"/>
    <n v="0"/>
    <n v="-1.7624462030000001"/>
    <n v="-4.9693570239999998"/>
    <n v="-6.7318032270000003"/>
    <n v="0.75445357099999999"/>
  </r>
  <r>
    <s v="Malik Monk"/>
    <s v="monkma01"/>
    <x v="2"/>
    <s v="RS"/>
    <x v="12"/>
    <n v="2678"/>
    <n v="1258"/>
    <n v="-0.451650724"/>
    <n v="-4.1534160289999997"/>
    <n v="-4.605066753"/>
    <n v="-0.83456340399999995"/>
    <n v="-0.90109213200000005"/>
    <n v="-1.7356555360000001"/>
    <n v="-0.57198859599999996"/>
    <n v="-3.723304357"/>
    <n v="-4.2952929539999998"/>
    <n v="-1.001104379"/>
    <n v="-1.001104379"/>
    <n v="0"/>
    <n v="0.347119593"/>
    <n v="-4.1891838269999999"/>
    <n v="-3.842064234"/>
    <n v="0.95423022899999999"/>
  </r>
  <r>
    <s v="Greg Monroe"/>
    <s v="monrogr01"/>
    <x v="3"/>
    <s v="RS"/>
    <x v="27"/>
    <n v="5398"/>
    <n v="2690"/>
    <n v="-0.19669467700000001"/>
    <n v="-8.2372106E-2"/>
    <n v="-0.27906678299999998"/>
    <n v="2.3418602700000002"/>
    <n v="-1.3174540029999999"/>
    <n v="1.024406267"/>
    <n v="0.33213319600000002"/>
    <n v="-0.28968422300000002"/>
    <n v="4.2448972000000001E-2"/>
    <n v="3.8349307110000002"/>
    <n v="3.8349307110000002"/>
    <n v="0"/>
    <n v="0.43799757900000003"/>
    <n v="-0.32842038699999998"/>
    <n v="0.109577192"/>
    <n v="6.1757248000000001E-2"/>
  </r>
  <r>
    <s v="Greg Monroe"/>
    <s v="monrogr01"/>
    <x v="4"/>
    <s v="RS"/>
    <x v="27"/>
    <n v="4197"/>
    <n v="2137"/>
    <n v="0.27125879200000003"/>
    <n v="1.399388E-2"/>
    <n v="0.28525267199999998"/>
    <n v="-1.7846805939999999"/>
    <n v="0.99856500000000004"/>
    <n v="-0.786115593"/>
    <n v="-0.123473016"/>
    <n v="0.24350856400000001"/>
    <n v="0.12003554800000001"/>
    <n v="3.1207274589999998"/>
    <n v="3.1207274589999998"/>
    <n v="0"/>
    <n v="9.4072171999999996E-2"/>
    <n v="0.47019515000000001"/>
    <n v="0.56426732199999996"/>
    <n v="-0.259406097"/>
  </r>
  <r>
    <s v="Greg Monroe"/>
    <s v="monrogr01"/>
    <x v="5"/>
    <s v="RS"/>
    <x v="11"/>
    <n v="4615"/>
    <n v="2314"/>
    <n v="1.140366108"/>
    <n v="0.326420551"/>
    <n v="1.466786659"/>
    <n v="2.3618448889999999"/>
    <n v="-2.033908834"/>
    <n v="0.327936055"/>
    <n v="1.501098276"/>
    <n v="-0.109431941"/>
    <n v="1.391666335"/>
    <n v="4.8645228720000002"/>
    <n v="4.8645228720000002"/>
    <n v="0"/>
    <n v="0.88405259700000005"/>
    <n v="-0.138267326"/>
    <n v="0.74578527100000003"/>
    <n v="-0.50236913599999999"/>
  </r>
  <r>
    <s v="Greg Monroe"/>
    <s v="monrogr01"/>
    <x v="0"/>
    <s v="PO"/>
    <x v="11"/>
    <n v="262"/>
    <n v="141"/>
    <n v="-0.39442705099999997"/>
    <n v="5.1150426830000004"/>
    <n v="4.7206156320000003"/>
    <n v="2.0056959390000002"/>
    <n v="-2.1057000440000002"/>
    <n v="-0.100004105"/>
    <n v="0.107340402"/>
    <n v="3.8141636609999998"/>
    <n v="3.9215040640000001"/>
    <n v="0.49161042700000002"/>
    <n v="0"/>
    <n v="0.49161042700000002"/>
    <n v="-2.2528814420000001"/>
    <n v="5.4155278500000001"/>
    <n v="3.1626464080000001"/>
    <n v="-0.658870874"/>
  </r>
  <r>
    <s v="Greg Monroe"/>
    <s v="monrogr01"/>
    <x v="0"/>
    <s v="RS"/>
    <x v="11"/>
    <n v="3659"/>
    <n v="1823"/>
    <n v="0.72253274599999995"/>
    <n v="0.20444464600000001"/>
    <n v="0.92697739199999996"/>
    <n v="3.389979598"/>
    <n v="-0.15573057000000001"/>
    <n v="3.2342490289999999"/>
    <n v="1.3155945710000001"/>
    <n v="0.14594148600000001"/>
    <n v="1.4615360580000001"/>
    <n v="3.9418860750000002"/>
    <n v="3.9418860750000002"/>
    <n v="0"/>
    <n v="0.78405072600000003"/>
    <n v="0.51133314600000002"/>
    <n v="1.2953838719999999"/>
    <n v="0.62000604100000001"/>
  </r>
  <r>
    <s v="Greg Monroe"/>
    <s v="monrogr01"/>
    <x v="1"/>
    <s v="PO"/>
    <x v="23"/>
    <n v="214"/>
    <n v="105"/>
    <n v="-2.6252644869999999"/>
    <n v="-1.747235525"/>
    <n v="-4.3725000119999997"/>
    <n v="-2.5792646000000001"/>
    <n v="-2.4945171269999999"/>
    <n v="-5.0737817270000001"/>
    <n v="-2.8023173799999999"/>
    <n v="-2.0437544480000001"/>
    <n v="-4.8460718270000003"/>
    <n v="-0.11859177"/>
    <n v="0"/>
    <n v="-0.11859177"/>
    <n v="-4.9304124759999999"/>
    <n v="-4.3332104759999996"/>
    <n v="-9.2636229520000004"/>
    <n v="2.3428736309999998"/>
  </r>
  <r>
    <s v="Greg Monroe"/>
    <s v="monrogr01"/>
    <x v="1"/>
    <s v="RS"/>
    <x v="6"/>
    <n v="971"/>
    <n v="465"/>
    <n v="0.75317596799999997"/>
    <n v="0.464512916"/>
    <n v="1.217688884"/>
    <n v="-2.2484977019999999"/>
    <n v="-4.6521509669999999"/>
    <n v="-6.9006486689999997"/>
    <n v="0.25064145599999998"/>
    <n v="-0.50828943900000001"/>
    <n v="-0.25764798300000002"/>
    <n v="0.59221152799999999"/>
    <n v="0.59221152799999999"/>
    <n v="0"/>
    <n v="-1.5228995919999999"/>
    <n v="-0.437423589"/>
    <n v="-1.9603231809999999"/>
    <n v="0.154082214"/>
  </r>
  <r>
    <s v="Greg Monroe"/>
    <s v="monrogr01"/>
    <x v="1"/>
    <s v="RS"/>
    <x v="23"/>
    <n v="1028"/>
    <n v="496"/>
    <n v="0.194896604"/>
    <n v="2.9923711489999998"/>
    <n v="3.187267753"/>
    <n v="-2.6328837369999998"/>
    <n v="-3.776647847"/>
    <n v="-6.4095315839999998"/>
    <n v="-0.37298398100000002"/>
    <n v="1.6518310899999999"/>
    <n v="1.278847109"/>
    <n v="1.0260000570000001"/>
    <n v="1.0260000570000001"/>
    <n v="0"/>
    <n v="-0.53866276899999999"/>
    <n v="1.8716536370000001"/>
    <n v="1.3329908669999999"/>
    <n v="0.62884370999999994"/>
  </r>
  <r>
    <s v="Greg Monroe"/>
    <s v="monrogr01"/>
    <x v="1"/>
    <s v="RS"/>
    <x v="11"/>
    <n v="165"/>
    <n v="79"/>
    <n v="-5.8527747699999999"/>
    <n v="-5.571968719"/>
    <n v="-11.424743489999999"/>
    <n v="-6.6409676219999998"/>
    <n v="6.0239763159999997"/>
    <n v="-0.61699130599999996"/>
    <n v="-6.382157093"/>
    <n v="-3.4595549079999999"/>
    <n v="-9.8417120009999994"/>
    <n v="-0.28664195399999998"/>
    <n v="-0.28664195399999998"/>
    <n v="0"/>
    <n v="-4.407261106"/>
    <n v="-5.0873219299999999"/>
    <n v="-9.4945830349999998"/>
    <n v="0.27930606499999999"/>
  </r>
  <r>
    <s v="Greg Monroe"/>
    <s v="monrogr01"/>
    <x v="2"/>
    <s v="PO"/>
    <x v="18"/>
    <n v="204"/>
    <n v="90"/>
    <n v="-2.2810044760000001"/>
    <n v="10.64454226"/>
    <n v="8.3635377850000001"/>
    <n v="-7.9417125119999996"/>
    <n v="-10.041581839999999"/>
    <n v="-17.983294350000001"/>
    <n v="-3.6608323"/>
    <n v="6.8577567840000002"/>
    <n v="3.1969244849999998"/>
    <n v="0.28422251799999998"/>
    <n v="0"/>
    <n v="0.28422251799999998"/>
    <n v="-1.2655612940000001"/>
    <n v="4.09810097"/>
    <n v="2.8325396760000001"/>
    <n v="0.91359075199999995"/>
  </r>
  <r>
    <s v="Greg Monroe"/>
    <s v="monrogr01"/>
    <x v="2"/>
    <s v="RS"/>
    <x v="18"/>
    <n v="108"/>
    <n v="52"/>
    <n v="9.0144507019999995"/>
    <n v="-4.7809424260000002"/>
    <n v="4.2335082770000003"/>
    <n v="10.56112901"/>
    <n v="-6.3273170839999997"/>
    <n v="4.2338119240000003"/>
    <n v="9.8731007119999994"/>
    <n v="-5.4486217860000004"/>
    <n v="4.4244789259999999"/>
    <n v="0.18957718600000001"/>
    <n v="0.18957718600000001"/>
    <n v="0"/>
    <n v="7.3458898440000002"/>
    <n v="-1.9703439650000001"/>
    <n v="5.3755458789999997"/>
    <n v="-0.409389791"/>
  </r>
  <r>
    <s v="Greg Monroe"/>
    <s v="monrogr01"/>
    <x v="2"/>
    <s v="RS"/>
    <x v="23"/>
    <n v="9"/>
    <n v="5"/>
    <n v="50.561522019999998"/>
    <n v="-0.89835022600000003"/>
    <n v="49.663171800000001"/>
    <n v="33.558388579999999"/>
    <n v="-3.76440362"/>
    <n v="29.793984949999999"/>
    <n v="50.00392394"/>
    <n v="-1.5572546359999999"/>
    <n v="48.446669300000003"/>
    <n v="0.128030635"/>
    <n v="0.128030635"/>
    <n v="0"/>
    <n v="33.873087480000002"/>
    <n v="-2.7351413149999999"/>
    <n v="31.137946169999999"/>
    <n v="-2.0070670900000001"/>
  </r>
  <r>
    <s v="Greg Monroe"/>
    <s v="monrogr01"/>
    <x v="2"/>
    <s v="RS"/>
    <x v="1"/>
    <n v="922"/>
    <n v="423"/>
    <n v="-3.8044185779999999"/>
    <n v="-1.0751002540000001"/>
    <n v="-4.8795188329999997"/>
    <n v="-8.095126102"/>
    <n v="1.4295715769999999"/>
    <n v="-6.6655545250000001"/>
    <n v="-4.9891620029999997"/>
    <n v="-0.66401211199999999"/>
    <n v="-5.6531741149999997"/>
    <n v="-0.62888032699999996"/>
    <n v="-0.62888032699999996"/>
    <n v="0"/>
    <n v="-3.9565511720000002"/>
    <n v="8.7100576999999998E-2"/>
    <n v="-3.869450595"/>
    <n v="0.37947765100000003"/>
  </r>
  <r>
    <s v="Luis Montero"/>
    <s v="montelu01"/>
    <x v="5"/>
    <s v="PO"/>
    <x v="15"/>
    <n v="17"/>
    <n v="8"/>
    <n v="19.850907930000002"/>
    <n v="-21.572552219999999"/>
    <n v="-1.7216442890000001"/>
    <n v="12.73650799"/>
    <n v="-24.279444510000001"/>
    <n v="-11.54293652"/>
    <n v="19.522893060000001"/>
    <n v="-23.45983494"/>
    <n v="-3.9369418870000001"/>
    <n v="-4.9198389999999996E-3"/>
    <n v="0"/>
    <n v="-4.9198389999999996E-3"/>
    <n v="12.01614841"/>
    <n v="-22.582373929999999"/>
    <n v="-10.566225510000001"/>
    <n v="-1.460079466"/>
  </r>
  <r>
    <s v="Luis Montero"/>
    <s v="montelu01"/>
    <x v="5"/>
    <s v="RS"/>
    <x v="15"/>
    <n v="83"/>
    <n v="42"/>
    <n v="-6.422091279"/>
    <n v="-9.1936617179999995"/>
    <n v="-15.615753"/>
    <n v="-24.134141209999999"/>
    <n v="-8.24520433"/>
    <n v="-32.379345540000003"/>
    <n v="-10.56387202"/>
    <n v="-9.5527479500000005"/>
    <n v="-20.116619969999999"/>
    <n v="-0.37626008799999999"/>
    <n v="-0.37626008799999999"/>
    <n v="0"/>
    <n v="-8.2002852970000006"/>
    <n v="-10.02115826"/>
    <n v="-18.221443560000001"/>
    <n v="1.082072009"/>
  </r>
  <r>
    <s v="Luis Montero"/>
    <s v="montelu01"/>
    <x v="1"/>
    <s v="RS"/>
    <x v="27"/>
    <n v="17"/>
    <n v="8"/>
    <n v="-24.844132729999998"/>
    <n v="-4.4437562460000004"/>
    <n v="-29.287888970000001"/>
    <n v="-18.96289535"/>
    <n v="-0.61169159399999995"/>
    <n v="-19.57458694"/>
    <n v="-25.05619866"/>
    <n v="-3.852423103"/>
    <n v="-28.90862177"/>
    <n v="-0.10743804699999999"/>
    <n v="-0.10743804699999999"/>
    <n v="0"/>
    <n v="-20.893508350000001"/>
    <n v="-5.9508212540000001"/>
    <n v="-26.844329599999998"/>
    <n v="0.62156588300000004"/>
  </r>
  <r>
    <s v="Ben Moore"/>
    <s v="moorebe01"/>
    <x v="1"/>
    <s v="RS"/>
    <x v="24"/>
    <n v="20"/>
    <n v="9"/>
    <n v="-1.0788536"/>
    <n v="-9.8571012469999992"/>
    <n v="-10.93595485"/>
    <n v="-5.4799178230000001"/>
    <n v="-45.383193550000001"/>
    <n v="-50.863111369999999"/>
    <n v="-2.0124141409999998"/>
    <n v="-17.916436269999998"/>
    <n v="-19.928850409999999"/>
    <n v="-7.9919348000000001E-2"/>
    <n v="-7.9919348000000001E-2"/>
    <n v="0"/>
    <n v="-4.4472416020000001"/>
    <n v="-14.02498941"/>
    <n v="-18.472231019999999"/>
    <n v="1.3046925229999999"/>
  </r>
  <r>
    <s v="E'Twaun Moore"/>
    <s v="mooreet01"/>
    <x v="3"/>
    <s v="RS"/>
    <x v="14"/>
    <n v="3033"/>
    <n v="1506"/>
    <n v="-0.48487444699999999"/>
    <n v="0.397875965"/>
    <n v="-8.6998482000000002E-2"/>
    <n v="-3.2943705209999998"/>
    <n v="3.1158174289999998"/>
    <n v="-0.178553091"/>
    <n v="-1.0394114619999999"/>
    <n v="1.018201293"/>
    <n v="-2.1210169000000001E-2"/>
    <n v="2.092372406"/>
    <n v="2.092372406"/>
    <n v="0"/>
    <n v="-1.875806233"/>
    <n v="0.138960898"/>
    <n v="-1.7368453349999999"/>
    <n v="-0.19779643999999999"/>
  </r>
  <r>
    <s v="E'Twaun Moore"/>
    <s v="mooreet01"/>
    <x v="4"/>
    <s v="PO"/>
    <x v="21"/>
    <n v="19"/>
    <n v="9"/>
    <n v="4.1877422999999997E-2"/>
    <n v="21.956095449999999"/>
    <n v="21.997972870000002"/>
    <n v="3.0964781509999999"/>
    <n v="27.391877109999999"/>
    <n v="30.48835527"/>
    <n v="0.70081167"/>
    <n v="24.358034459999999"/>
    <n v="25.058846129999999"/>
    <n v="0.13245048800000001"/>
    <n v="0"/>
    <n v="0.13245048800000001"/>
    <n v="1.59266416"/>
    <n v="19.616831749999999"/>
    <n v="21.209495910000001"/>
    <n v="0.55197534999999998"/>
  </r>
  <r>
    <s v="E'Twaun Moore"/>
    <s v="mooreet01"/>
    <x v="4"/>
    <s v="RS"/>
    <x v="21"/>
    <n v="1015"/>
    <n v="504"/>
    <n v="-0.69254078100000005"/>
    <n v="0.154144947"/>
    <n v="-0.53839583400000002"/>
    <n v="-0.81730647000000001"/>
    <n v="-7.9565296999999993E-2"/>
    <n v="-0.89687176700000004"/>
    <n v="-0.804524142"/>
    <n v="0.104567515"/>
    <n v="-0.69995662800000003"/>
    <n v="0.52485036699999998"/>
    <n v="0.52485036699999998"/>
    <n v="0"/>
    <n v="-0.40497629600000001"/>
    <n v="-0.22987643599999999"/>
    <n v="-0.63485273200000003"/>
    <n v="-0.41829171500000001"/>
  </r>
  <r>
    <s v="E'Twaun Moore"/>
    <s v="mooreet01"/>
    <x v="5"/>
    <s v="RS"/>
    <x v="21"/>
    <n v="2578"/>
    <n v="1263"/>
    <n v="-0.73374138499999997"/>
    <n v="0.28703362300000002"/>
    <n v="-0.44670776099999998"/>
    <n v="1.2873157099999999"/>
    <n v="0.15666181800000001"/>
    <n v="1.4439775269999999"/>
    <n v="-0.34917933600000001"/>
    <n v="0.27788327099999999"/>
    <n v="-7.1296065000000006E-2"/>
    <n v="1.7180985929999999"/>
    <n v="1.7180985929999999"/>
    <n v="0"/>
    <n v="-0.75827619000000002"/>
    <n v="0.10746712"/>
    <n v="-0.65080907099999996"/>
    <n v="-0.45351123300000001"/>
  </r>
  <r>
    <s v="E'Twaun Moore"/>
    <s v="mooreet01"/>
    <x v="0"/>
    <s v="RS"/>
    <x v="17"/>
    <n v="3781"/>
    <n v="1820"/>
    <n v="0.25018739899999998"/>
    <n v="-0.44484891100000001"/>
    <n v="-0.19466151200000001"/>
    <n v="-0.153865684"/>
    <n v="-1.8846470360000001"/>
    <n v="-2.038512721"/>
    <n v="0.22300608299999999"/>
    <n v="-0.79708807100000001"/>
    <n v="-0.57408198799999999"/>
    <n v="2.0115248819999998"/>
    <n v="2.0115248819999998"/>
    <n v="0"/>
    <n v="-0.83420243999999999"/>
    <n v="-0.53454657500000002"/>
    <n v="-1.368749016"/>
    <n v="-0.43471345"/>
  </r>
  <r>
    <s v="E'Twaun Moore"/>
    <s v="mooreet01"/>
    <x v="1"/>
    <s v="PO"/>
    <x v="17"/>
    <n v="616"/>
    <n v="284"/>
    <n v="-0.39935364600000001"/>
    <n v="1.9665855189999999"/>
    <n v="1.567231872"/>
    <n v="5.5672595310000004"/>
    <n v="4.3766676259999997"/>
    <n v="9.9439271560000009"/>
    <n v="0.79986923300000001"/>
    <n v="2.5457916580000002"/>
    <n v="3.3456608920000002"/>
    <n v="0.90925166899999998"/>
    <n v="0"/>
    <n v="0.90925166899999998"/>
    <n v="0.95237798699999998"/>
    <n v="2.3863047869999998"/>
    <n v="3.338682774"/>
    <n v="-0.180827614"/>
  </r>
  <r>
    <s v="E'Twaun Moore"/>
    <s v="mooreet01"/>
    <x v="1"/>
    <s v="RS"/>
    <x v="17"/>
    <n v="5526"/>
    <n v="2586"/>
    <n v="6.4340449999999993E-2"/>
    <n v="-1.3260934630000001"/>
    <n v="-1.2617530130000001"/>
    <n v="1.1636362579999999"/>
    <n v="-1.988603809"/>
    <n v="-0.82496755099999997"/>
    <n v="0.29726364399999999"/>
    <n v="-1.555574091"/>
    <n v="-1.2583104469999999"/>
    <n v="1.9709327919999999"/>
    <n v="1.9709327919999999"/>
    <n v="0"/>
    <n v="4.3591834000000003E-2"/>
    <n v="-0.80279126700000003"/>
    <n v="-0.75919943300000003"/>
    <n v="0.14271889099999999"/>
  </r>
  <r>
    <s v="E'Twaun Moore"/>
    <s v="mooreet01"/>
    <x v="2"/>
    <s v="RS"/>
    <x v="17"/>
    <n v="3172"/>
    <n v="1463"/>
    <n v="-0.160712838"/>
    <n v="-2.2720081529999998"/>
    <n v="-2.4327209910000001"/>
    <n v="1.526243086"/>
    <n v="-1.3987768709999999"/>
    <n v="0.12746621499999999"/>
    <n v="0.17294462599999999"/>
    <n v="-2.214975388"/>
    <n v="-2.042030762"/>
    <n v="0.52686277800000003"/>
    <n v="0.52686277800000003"/>
    <n v="0"/>
    <n v="-0.37103365599999999"/>
    <n v="-1.965848225"/>
    <n v="-2.3368818820000001"/>
    <n v="-0.30499384699999998"/>
  </r>
  <r>
    <s v="Eric Moreland"/>
    <s v="moreler01"/>
    <x v="4"/>
    <s v="RS"/>
    <x v="2"/>
    <n v="6"/>
    <n v="2"/>
    <n v="12.974610820000001"/>
    <n v="-6.4644971030000002"/>
    <n v="6.5101137140000001"/>
    <n v="27.839390130000002"/>
    <n v="-2.0583224530000002"/>
    <n v="25.78106768"/>
    <n v="16.898642259999999"/>
    <n v="-5.8679664669999996"/>
    <n v="11.03067579"/>
    <n v="1.4501738E-2"/>
    <n v="1.4501738E-2"/>
    <n v="0"/>
    <n v="12.087880350000001"/>
    <n v="1.2224323100000001"/>
    <n v="13.310312659999999"/>
    <n v="3.0001523840000002"/>
  </r>
  <r>
    <s v="Eric Moreland"/>
    <s v="moreler01"/>
    <x v="5"/>
    <s v="RS"/>
    <x v="2"/>
    <n v="105"/>
    <n v="48"/>
    <n v="-5.2378126189999996"/>
    <n v="1.9623173700000001"/>
    <n v="-3.2754952479999999"/>
    <n v="-1.934712497"/>
    <n v="4.1472477630000002"/>
    <n v="2.2125352660000002"/>
    <n v="-4.8479438610000001"/>
    <n v="2.598585264"/>
    <n v="-2.2493585980000002"/>
    <n v="1.2346281000000001E-2"/>
    <n v="1.2346281000000001E-2"/>
    <n v="0"/>
    <n v="-5.7869934670000003"/>
    <n v="-1.5231557389999999"/>
    <n v="-7.3101492060000002"/>
    <n v="0.68356236999999997"/>
  </r>
  <r>
    <s v="Eric Moreland"/>
    <s v="moreler01"/>
    <x v="1"/>
    <s v="RS"/>
    <x v="27"/>
    <n v="1614"/>
    <n v="805"/>
    <n v="-2.5332709069999999"/>
    <n v="1.375289078"/>
    <n v="-1.1579818289999999"/>
    <n v="-3.3118339880000001"/>
    <n v="3.7692018090000001"/>
    <n v="0.45736782100000001"/>
    <n v="-2.8489696879999999"/>
    <n v="1.9506374799999999"/>
    <n v="-0.89833220800000002"/>
    <n v="0.75656296099999998"/>
    <n v="0.75656296099999998"/>
    <n v="0"/>
    <n v="-3.5127369659999998"/>
    <n v="2.17400518"/>
    <n v="-1.3387317860000001"/>
    <n v="-0.51357363199999995"/>
  </r>
  <r>
    <s v="Eric Moreland"/>
    <s v="moreler01"/>
    <x v="2"/>
    <s v="PO"/>
    <x v="1"/>
    <n v="66"/>
    <n v="28"/>
    <n v="-1.7097116670000001"/>
    <n v="-14.49077134"/>
    <n v="-16.200483009999999"/>
    <n v="-25.96886907"/>
    <n v="-4.0652944189999998"/>
    <n v="-30.034163490000001"/>
    <n v="-6.9719520829999997"/>
    <n v="-13.31628469"/>
    <n v="-20.288236770000001"/>
    <n v="-0.256195373"/>
    <n v="0"/>
    <n v="-0.256195373"/>
    <n v="-5.7968924529999999"/>
    <n v="-10.158959230000001"/>
    <n v="-15.955851689999999"/>
    <n v="-0.84873266800000002"/>
  </r>
  <r>
    <s v="Eric Moreland"/>
    <s v="moreler01"/>
    <x v="2"/>
    <s v="RS"/>
    <x v="1"/>
    <n v="80"/>
    <n v="38"/>
    <n v="-3.438044648"/>
    <n v="-7.6082184770000003"/>
    <n v="-11.04626313"/>
    <n v="-11.457539479999999"/>
    <n v="-0.81643737500000002"/>
    <n v="-12.273976859999999"/>
    <n v="-5.4126160109999999"/>
    <n v="-6.7564884799999998"/>
    <n v="-12.16910449"/>
    <n v="-0.187881838"/>
    <n v="-0.187881838"/>
    <n v="0"/>
    <n v="-4.1528514129999996"/>
    <n v="-4.7785301039999997"/>
    <n v="-8.9313815160000001"/>
    <n v="2.9399798229999998"/>
  </r>
  <r>
    <s v="Eric Moreland"/>
    <s v="moreler01"/>
    <x v="2"/>
    <s v="RS"/>
    <x v="6"/>
    <n v="10"/>
    <n v="5"/>
    <n v="-11.220333699999999"/>
    <n v="-1.012461187"/>
    <n v="-12.232794889999999"/>
    <n v="-23.977897250000002"/>
    <n v="45.819420059999999"/>
    <n v="21.841522810000001"/>
    <n v="-14.54753459"/>
    <n v="8.8823102770000002"/>
    <n v="-5.6652243149999997"/>
    <n v="-7.2821420000000001E-3"/>
    <n v="-7.2821420000000001E-3"/>
    <n v="0"/>
    <n v="-15.677789280000001"/>
    <n v="2.502673406"/>
    <n v="-13.175115870000001"/>
    <n v="-2.1185757600000001"/>
  </r>
  <r>
    <s v="Darius Morris"/>
    <s v="morrida01"/>
    <x v="3"/>
    <s v="RS"/>
    <x v="19"/>
    <n v="114"/>
    <n v="54"/>
    <n v="-6.5789764499999999"/>
    <n v="-0.92843031600000003"/>
    <n v="-7.5074067659999999"/>
    <n v="-14.633943289999999"/>
    <n v="-2.2858673060000001"/>
    <n v="-16.919810600000002"/>
    <n v="-8.7482789319999998"/>
    <n v="-1.329130143"/>
    <n v="-10.077409080000001"/>
    <n v="-0.20066144599999999"/>
    <n v="-0.20066144599999999"/>
    <n v="0"/>
    <n v="-6.5523847249999996"/>
    <n v="1.014099587"/>
    <n v="-5.538285138"/>
    <n v="-0.57704783000000004"/>
  </r>
  <r>
    <s v="Darius Morris"/>
    <s v="morrida01"/>
    <x v="3"/>
    <s v="RS"/>
    <x v="8"/>
    <n v="120"/>
    <n v="66"/>
    <n v="-3.405295105"/>
    <n v="-1.2213374539999999"/>
    <n v="-4.6266325589999999"/>
    <n v="-7.037625791"/>
    <n v="3.9945998779999998"/>
    <n v="-3.0430259130000001"/>
    <n v="-4.3669911739999998"/>
    <n v="-0.24192503100000001"/>
    <n v="-4.6089162049999999"/>
    <n v="-6.1203987000000001E-2"/>
    <n v="-6.1203987000000001E-2"/>
    <n v="0"/>
    <n v="-3.406840474"/>
    <n v="-6.3253200999999995E-2"/>
    <n v="-3.4700936759999998"/>
    <n v="-2.1324471919999999"/>
  </r>
  <r>
    <s v="Darius Morris"/>
    <s v="morrida01"/>
    <x v="3"/>
    <s v="RS"/>
    <x v="18"/>
    <n v="398"/>
    <n v="193"/>
    <n v="-1.0574669539999999"/>
    <n v="-2.5962587319999999"/>
    <n v="-3.653725686"/>
    <n v="-2.942066155"/>
    <n v="2.0099117880000001"/>
    <n v="-0.93215436699999998"/>
    <n v="-1.396411072"/>
    <n v="-1.7213722760000001"/>
    <n v="-3.1177833480000001"/>
    <n v="-3.6171312999999997E-2"/>
    <n v="-3.6171312999999997E-2"/>
    <n v="0"/>
    <n v="-2.046473035"/>
    <n v="-2.2429636610000001"/>
    <n v="-4.2894366960000001"/>
    <n v="-0.11599822999999999"/>
  </r>
  <r>
    <s v="Darius Morris"/>
    <s v="morrida01"/>
    <x v="4"/>
    <s v="PO"/>
    <x v="5"/>
    <n v="10"/>
    <n v="5"/>
    <n v="-11.451545429999999"/>
    <n v="-7.5450317179999997"/>
    <n v="-18.99657715"/>
    <n v="-21.897924790000001"/>
    <n v="2.8637307339999998"/>
    <n v="-19.034194060000001"/>
    <n v="-14.28788881"/>
    <n v="-5.7652383279999997"/>
    <n v="-20.053127140000001"/>
    <n v="-4.3478903999999999E-2"/>
    <n v="0"/>
    <n v="-4.3478903999999999E-2"/>
    <n v="-9.7223999140000004"/>
    <n v="-3.7627365429999999"/>
    <n v="-13.48513646"/>
    <n v="-4.3358765979999996"/>
  </r>
  <r>
    <s v="Darius Morris"/>
    <s v="morrida01"/>
    <x v="4"/>
    <s v="RS"/>
    <x v="5"/>
    <n v="599"/>
    <n v="299"/>
    <n v="-3.0980042449999998"/>
    <n v="-2.6951528210000002"/>
    <n v="-5.793157066"/>
    <n v="-5.3989898040000002"/>
    <n v="0.36010990900000001"/>
    <n v="-5.038879895"/>
    <n v="-3.730818969"/>
    <n v="-2.1793958"/>
    <n v="-5.9102147680000003"/>
    <n v="-0.47811348599999998"/>
    <n v="-0.47811348599999998"/>
    <n v="0"/>
    <n v="-3.885603809"/>
    <n v="-3.264766909"/>
    <n v="-7.1503707179999996"/>
    <n v="-0.79101088200000003"/>
  </r>
  <r>
    <s v="Jaylen Morris"/>
    <s v="morrija01"/>
    <x v="1"/>
    <s v="RS"/>
    <x v="7"/>
    <n v="217"/>
    <n v="98"/>
    <n v="-4.1598530350000003"/>
    <n v="-4.4055829360000001"/>
    <n v="-8.5654359709999994"/>
    <n v="-10.51887383"/>
    <n v="0.68366662499999997"/>
    <n v="-9.8352072009999993"/>
    <n v="-5.7015137429999996"/>
    <n v="-3.5908072130000002"/>
    <n v="-9.2923209549999992"/>
    <n v="-0.328275965"/>
    <n v="-0.328275965"/>
    <n v="0"/>
    <n v="-5.7256569470000001"/>
    <n v="-4.3256756010000004"/>
    <n v="-10.05133255"/>
    <n v="0.35253585300000001"/>
  </r>
  <r>
    <s v="Jaylen Morris"/>
    <s v="morrija01"/>
    <x v="2"/>
    <s v="RS"/>
    <x v="11"/>
    <n v="68"/>
    <n v="29"/>
    <n v="-2.4316649840000002"/>
    <n v="4.9872615800000002"/>
    <n v="2.5555965970000001"/>
    <n v="0.37588441500000003"/>
    <n v="10.55874764"/>
    <n v="10.93463206"/>
    <n v="-2.101773476"/>
    <n v="6.3161691449999999"/>
    <n v="4.214395669"/>
    <n v="0.103693095"/>
    <n v="0.103693095"/>
    <n v="0"/>
    <n v="-2.3504866199999999"/>
    <n v="3.4146412599999998"/>
    <n v="1.0641546399999999"/>
    <n v="0.64216732799999998"/>
  </r>
  <r>
    <s v="Markieff Morris"/>
    <s v="morrima02"/>
    <x v="3"/>
    <s v="RS"/>
    <x v="6"/>
    <n v="4407"/>
    <n v="2153"/>
    <n v="0.41609252200000002"/>
    <n v="-0.98749041699999995"/>
    <n v="-0.57139789500000004"/>
    <n v="-1.6517932850000001"/>
    <n v="1.096424141"/>
    <n v="-0.55536914299999995"/>
    <n v="-3.5421156000000002E-2"/>
    <n v="-0.62317583399999998"/>
    <n v="-0.65859698899999997"/>
    <n v="2.3078341"/>
    <n v="2.3078341"/>
    <n v="0"/>
    <n v="-0.17361268199999999"/>
    <n v="-0.26699890500000001"/>
    <n v="-0.44061158700000003"/>
    <n v="0.43881226200000001"/>
  </r>
  <r>
    <s v="Markieff Morris"/>
    <s v="morrima02"/>
    <x v="4"/>
    <s v="RS"/>
    <x v="6"/>
    <n v="5249"/>
    <n v="2581"/>
    <n v="-1.5907210119999999"/>
    <n v="0.28571847099999997"/>
    <n v="-1.30500254"/>
    <n v="1.226755671"/>
    <n v="2.989915511"/>
    <n v="4.2166711819999998"/>
    <n v="-1.090844277"/>
    <n v="0.87283614499999995"/>
    <n v="-0.21800813199999999"/>
    <n v="3.3538915149999999"/>
    <n v="3.3538915149999999"/>
    <n v="0"/>
    <n v="-0.96846852900000002"/>
    <n v="1.2221797969999999"/>
    <n v="0.25371126799999999"/>
    <n v="0.56654121700000004"/>
  </r>
  <r>
    <s v="Markieff Morris"/>
    <s v="morrima02"/>
    <x v="5"/>
    <s v="RS"/>
    <x v="25"/>
    <n v="1485"/>
    <n v="712"/>
    <n v="-2.099753319"/>
    <n v="1.932810943"/>
    <n v="-0.166942376"/>
    <n v="0.40186798699999998"/>
    <n v="0.82471496799999999"/>
    <n v="1.2265829559999999"/>
    <n v="-1.6973079959999999"/>
    <n v="1.8134913850000001"/>
    <n v="0.116183389"/>
    <n v="1.049630193"/>
    <n v="1.049630193"/>
    <n v="0"/>
    <n v="-1.404594771"/>
    <n v="1.6388460010000001"/>
    <n v="0.23425123"/>
    <n v="0.79332402300000004"/>
  </r>
  <r>
    <s v="Markieff Morris"/>
    <s v="morrima02"/>
    <x v="5"/>
    <s v="RS"/>
    <x v="6"/>
    <n v="1898"/>
    <n v="917"/>
    <n v="-4.0037064559999997"/>
    <n v="2.4885570800000001"/>
    <n v="-1.5151493760000001"/>
    <n v="-1.8478756359999999"/>
    <n v="0.606042148"/>
    <n v="-1.2418334879999999"/>
    <n v="-3.6995600139999998"/>
    <n v="2.287522375"/>
    <n v="-1.412037639"/>
    <n v="0.629713733"/>
    <n v="0.629713733"/>
    <n v="0"/>
    <n v="-3.0178319170000001"/>
    <n v="1.258395151"/>
    <n v="-1.7594367660000001"/>
    <n v="0.58433245300000003"/>
  </r>
  <r>
    <s v="Markieff Morris"/>
    <s v="morrima02"/>
    <x v="0"/>
    <s v="PO"/>
    <x v="25"/>
    <n v="754"/>
    <n v="373"/>
    <n v="-1.9151406660000001"/>
    <n v="3.1125351370000001"/>
    <n v="1.1973944700000001"/>
    <n v="2.8892704569999998"/>
    <n v="8.8584678710000002"/>
    <n v="11.747738330000001"/>
    <n v="-1.06099068"/>
    <n v="4.4843040490000003"/>
    <n v="3.4233133680000001"/>
    <n v="1.2210194830000001"/>
    <n v="0"/>
    <n v="1.2210194830000001"/>
    <n v="-1.038226936"/>
    <n v="3.5141161990000001"/>
    <n v="2.475889263"/>
    <n v="0.74672802400000005"/>
  </r>
  <r>
    <s v="Markieff Morris"/>
    <s v="morrima02"/>
    <x v="0"/>
    <s v="RS"/>
    <x v="25"/>
    <n v="4883"/>
    <n v="2374"/>
    <n v="-1.946126872"/>
    <n v="0.92322858900000004"/>
    <n v="-1.022898283"/>
    <n v="-0.36108417399999998"/>
    <n v="1.561457691"/>
    <n v="1.2003735170000001"/>
    <n v="-1.7718167419999999"/>
    <n v="1.1211047789999999"/>
    <n v="-0.650711963"/>
    <n v="2.5507230330000001"/>
    <n v="2.5507230330000001"/>
    <n v="0"/>
    <n v="-1.3473919270000001"/>
    <n v="1.164139263"/>
    <n v="-0.18325266500000001"/>
    <n v="0.30994359500000002"/>
  </r>
  <r>
    <s v="Markieff Morris"/>
    <s v="morrima02"/>
    <x v="1"/>
    <s v="PO"/>
    <x v="25"/>
    <n v="373"/>
    <n v="181"/>
    <n v="-2.14830919"/>
    <n v="0.89994372600000005"/>
    <n v="-1.2483654639999999"/>
    <n v="-3.509645898"/>
    <n v="3.2627517020000001"/>
    <n v="-0.24689419600000001"/>
    <n v="-2.610923004"/>
    <n v="1.419684422"/>
    <n v="-1.191238582"/>
    <n v="0.1487098"/>
    <n v="0"/>
    <n v="0.1487098"/>
    <n v="-2.0687124379999999"/>
    <n v="2.128106388"/>
    <n v="5.9393950000000001E-2"/>
    <n v="0.16420974399999999"/>
  </r>
  <r>
    <s v="Markieff Morris"/>
    <s v="morrima02"/>
    <x v="1"/>
    <s v="RS"/>
    <x v="25"/>
    <n v="3982"/>
    <n v="1968"/>
    <n v="-1.589845553"/>
    <n v="-0.53346817300000005"/>
    <n v="-2.123313725"/>
    <n v="3.4963705999999997E-2"/>
    <n v="-2.2024102120000002"/>
    <n v="-2.1674465060000001"/>
    <n v="-1.3545924410000001"/>
    <n v="-0.91588288100000004"/>
    <n v="-2.2704753219999998"/>
    <n v="0.48093134599999998"/>
    <n v="0.48093134599999998"/>
    <n v="0"/>
    <n v="-1.4586061610000001"/>
    <n v="-0.74991869700000002"/>
    <n v="-2.2085248580000001"/>
    <n v="-0.112638615"/>
  </r>
  <r>
    <s v="Markieff Morris"/>
    <s v="morrima02"/>
    <x v="2"/>
    <s v="PO"/>
    <x v="0"/>
    <n v="126"/>
    <n v="59"/>
    <n v="1.6776376930000001"/>
    <n v="-1.104010422"/>
    <n v="0.57362727099999999"/>
    <n v="-12.73902605"/>
    <n v="14.295424629999999"/>
    <n v="1.556398586"/>
    <n v="-1.164360005"/>
    <n v="2.0211319759999999"/>
    <n v="0.85677197100000002"/>
    <n v="0.112999013"/>
    <n v="0"/>
    <n v="0.112999013"/>
    <n v="-5.0649077069999997"/>
    <n v="0.88981507000000004"/>
    <n v="-4.1750926369999997"/>
    <n v="0.90906364100000003"/>
  </r>
  <r>
    <s v="Markieff Morris"/>
    <s v="morrima02"/>
    <x v="2"/>
    <s v="RS"/>
    <x v="25"/>
    <n v="1898"/>
    <n v="883"/>
    <n v="-2.5348132830000001"/>
    <n v="-0.26527497500000002"/>
    <n v="-2.8000882580000002"/>
    <n v="-2.5254759459999998"/>
    <n v="-2.9770565360000001"/>
    <n v="-5.5025324830000004"/>
    <n v="-2.6906494300000001"/>
    <n v="-0.77930605399999997"/>
    <n v="-3.4699554830000001"/>
    <n v="-0.32621172900000001"/>
    <n v="-0.32621172900000001"/>
    <n v="0"/>
    <n v="-2.1713627170000001"/>
    <n v="-0.80009495200000003"/>
    <n v="-2.9714576689999999"/>
    <n v="0.58664659900000005"/>
  </r>
  <r>
    <s v="Markieff Morris"/>
    <s v="morrima02"/>
    <x v="2"/>
    <s v="RS"/>
    <x v="0"/>
    <n v="817"/>
    <n v="387"/>
    <n v="-0.90272381000000002"/>
    <n v="-1.8814315720000001"/>
    <n v="-2.7841553829999999"/>
    <n v="-2.1829805229999999"/>
    <n v="-0.653111887"/>
    <n v="-2.83609241"/>
    <n v="-1.218935506"/>
    <n v="-1.7740995749999999"/>
    <n v="-2.9930350799999998"/>
    <n v="-4.7770791999999999E-2"/>
    <n v="-4.7770791999999999E-2"/>
    <n v="0"/>
    <n v="-0.78213297299999995"/>
    <n v="-1.0531391569999999"/>
    <n v="-1.8352721299999999"/>
    <n v="-0.45842454199999999"/>
  </r>
  <r>
    <s v="Marcus Morris"/>
    <s v="morrima03"/>
    <x v="3"/>
    <s v="RS"/>
    <x v="6"/>
    <n v="3677"/>
    <n v="1800"/>
    <n v="-5.8706663999999999E-2"/>
    <n v="-0.437295031"/>
    <n v="-0.49600169500000002"/>
    <n v="1.3713275620000001"/>
    <n v="-1.9052136000000001E-2"/>
    <n v="1.3522754260000001"/>
    <n v="0.19757112700000001"/>
    <n v="-0.38658433399999997"/>
    <n v="-0.18901320699999999"/>
    <n v="2.3540916219999999"/>
    <n v="2.3540916219999999"/>
    <n v="0"/>
    <n v="0.61489799099999998"/>
    <n v="-0.20284611399999999"/>
    <n v="0.41205187700000001"/>
    <n v="8.9058769999999995E-2"/>
  </r>
  <r>
    <s v="Marcus Morris"/>
    <s v="morrima03"/>
    <x v="4"/>
    <s v="RS"/>
    <x v="6"/>
    <n v="4191"/>
    <n v="2045"/>
    <n v="0.67419930800000005"/>
    <n v="-0.65900560500000005"/>
    <n v="1.5193702999999999E-2"/>
    <n v="2.176908633"/>
    <n v="-2.932717695"/>
    <n v="-0.75580906199999998"/>
    <n v="1.0330418480000001"/>
    <n v="-1.1702688290000001"/>
    <n v="-0.13722698"/>
    <n v="2.7296202940000001"/>
    <n v="2.7296202940000001"/>
    <n v="0"/>
    <n v="0.48880567400000002"/>
    <n v="-0.95643503900000004"/>
    <n v="-0.46762936500000002"/>
    <n v="0.125231756"/>
  </r>
  <r>
    <s v="Marcus Morris"/>
    <s v="morrima03"/>
    <x v="5"/>
    <s v="PO"/>
    <x v="27"/>
    <n v="262"/>
    <n v="144"/>
    <n v="2.160907774"/>
    <n v="-0.28071889700000002"/>
    <n v="1.8801888769999999"/>
    <n v="-6.6488618879999999"/>
    <n v="-13.042423449999999"/>
    <n v="-19.69128534"/>
    <n v="0.36765860700000003"/>
    <n v="-2.8663309379999999"/>
    <n v="-2.4986723309999999"/>
    <n v="1.9051893E-2"/>
    <n v="0"/>
    <n v="1.9051893E-2"/>
    <n v="-0.66558945199999997"/>
    <n v="-0.49892344399999999"/>
    <n v="-1.1645128950000001"/>
    <n v="4.0411395000000003E-2"/>
  </r>
  <r>
    <s v="Marcus Morris"/>
    <s v="morrima03"/>
    <x v="5"/>
    <s v="RS"/>
    <x v="27"/>
    <n v="5727"/>
    <n v="2856"/>
    <n v="0.54497565299999995"/>
    <n v="-0.82688919500000002"/>
    <n v="-0.28191354299999999"/>
    <n v="2.0657620730000001"/>
    <n v="0.63872811799999996"/>
    <n v="2.70449019"/>
    <n v="0.89516321499999996"/>
    <n v="-0.57921959599999995"/>
    <n v="0.31594361900000001"/>
    <n v="4.4665327509999999"/>
    <n v="4.4665327509999999"/>
    <n v="0"/>
    <n v="1.115580381"/>
    <n v="-0.47533054899999999"/>
    <n v="0.64024983099999999"/>
    <n v="-2.0763561999999999E-2"/>
  </r>
  <r>
    <s v="Marcus Morris"/>
    <s v="morrima03"/>
    <x v="0"/>
    <s v="RS"/>
    <x v="27"/>
    <n v="5130"/>
    <n v="2565"/>
    <n v="-0.51877014799999999"/>
    <n v="0.270501995"/>
    <n v="-0.24826815199999999"/>
    <n v="-1.374823076"/>
    <n v="-6.7430253999999995E-2"/>
    <n v="-1.44225333"/>
    <n v="-0.69173405399999999"/>
    <n v="0.191515042"/>
    <n v="-0.50021901099999999"/>
    <n v="2.9300625679999999"/>
    <n v="2.9300625679999999"/>
    <n v="0"/>
    <n v="-0.54025159700000003"/>
    <n v="0.13541245700000001"/>
    <n v="-0.40483913999999999"/>
    <n v="-0.47118174899999998"/>
  </r>
  <r>
    <s v="Marcus Morris"/>
    <s v="morrima03"/>
    <x v="1"/>
    <s v="PO"/>
    <x v="23"/>
    <n v="1114"/>
    <n v="562"/>
    <n v="-3.090756463"/>
    <n v="-2.7179808689999998"/>
    <n v="-5.8087373329999998"/>
    <n v="-1.1068441959999999"/>
    <n v="-2.87394303"/>
    <n v="-3.9807872259999999"/>
    <n v="-2.873747914"/>
    <n v="-2.9543086970000001"/>
    <n v="-5.8280566110000001"/>
    <n v="-0.91091728699999996"/>
    <n v="0"/>
    <n v="-0.91091728699999996"/>
    <n v="-4.5140681599999999"/>
    <n v="-3.1311549200000002"/>
    <n v="-7.6452230810000001"/>
    <n v="7.0813894000000002E-2"/>
  </r>
  <r>
    <s v="Marcus Morris"/>
    <s v="morrima03"/>
    <x v="1"/>
    <s v="RS"/>
    <x v="23"/>
    <n v="2969"/>
    <n v="1447"/>
    <n v="0.184203691"/>
    <n v="-0.13753986200000001"/>
    <n v="4.6663828999999997E-2"/>
    <n v="-1.7307354749999999"/>
    <n v="-2.9820432299999999"/>
    <n v="-4.7127787049999998"/>
    <n v="-0.18955677000000001"/>
    <n v="-0.79274798099999999"/>
    <n v="-0.982304752"/>
    <n v="1.3007619269999999"/>
    <n v="1.3007619269999999"/>
    <n v="0"/>
    <n v="-0.650981005"/>
    <n v="-0.67490395000000003"/>
    <n v="-1.325884955"/>
    <n v="-0.32348279699999999"/>
  </r>
  <r>
    <s v="Marcus Morris"/>
    <s v="morrima03"/>
    <x v="2"/>
    <s v="PO"/>
    <x v="23"/>
    <n v="535"/>
    <n v="254"/>
    <n v="4.2179772099999999"/>
    <n v="0.18236340300000001"/>
    <n v="4.400340613"/>
    <n v="12.483261629999999"/>
    <n v="1.867951938"/>
    <n v="14.351213570000001"/>
    <n v="6.2064163719999996"/>
    <n v="0.453832968"/>
    <n v="6.66024934"/>
    <n v="1.2476535609999999"/>
    <n v="0"/>
    <n v="1.2476535609999999"/>
    <n v="6.8493337189999997"/>
    <n v="6.5703169000000006E-2"/>
    <n v="6.9150368880000004"/>
    <n v="-0.79609944600000004"/>
  </r>
  <r>
    <s v="Marcus Morris"/>
    <s v="morrima03"/>
    <x v="2"/>
    <s v="RS"/>
    <x v="23"/>
    <n v="4438"/>
    <n v="2091"/>
    <n v="0.163012029"/>
    <n v="-1.83485918"/>
    <n v="-1.6718471509999999"/>
    <n v="0.52538686599999995"/>
    <n v="-3.1384650390000002"/>
    <n v="-2.6130781729999999"/>
    <n v="0.22353589900000001"/>
    <n v="-2.248564365"/>
    <n v="-2.0250284669999998"/>
    <n v="0.77375591499999996"/>
    <n v="0.77375591499999996"/>
    <n v="0"/>
    <n v="0.56003366899999996"/>
    <n v="-1.5920910690000001"/>
    <n v="-1.0320574"/>
    <n v="4.4253438999999999E-2"/>
  </r>
  <r>
    <s v="Monte Morris"/>
    <s v="morrimo01"/>
    <x v="1"/>
    <s v="RS"/>
    <x v="16"/>
    <n v="54"/>
    <n v="25"/>
    <n v="8.9017305689999997"/>
    <n v="0.13835288800000001"/>
    <n v="9.0400834569999997"/>
    <n v="-1.8090537630000001"/>
    <n v="0.54256848999999996"/>
    <n v="-1.266485273"/>
    <n v="7.2522017610000002"/>
    <n v="0.32828616100000002"/>
    <n v="7.5804879219999997"/>
    <n v="0.131762614"/>
    <n v="0.131762614"/>
    <n v="0"/>
    <n v="7.1358496889999996"/>
    <n v="0.791069621"/>
    <n v="7.9269193099999997"/>
    <n v="-2.0776549999999999E-3"/>
  </r>
  <r>
    <s v="Monte Morris"/>
    <s v="morrimo01"/>
    <x v="2"/>
    <s v="PO"/>
    <x v="16"/>
    <n v="457"/>
    <n v="224"/>
    <n v="-3.4015132010000002"/>
    <n v="-1.6494202039999999"/>
    <n v="-5.0509334040000002"/>
    <n v="-5.2995491020000003"/>
    <n v="-2.7040825289999999"/>
    <n v="-8.0036316309999993"/>
    <n v="-4.068350293"/>
    <n v="-1.9795909860000001"/>
    <n v="-6.0479412789999998"/>
    <n v="-0.38327476100000002"/>
    <n v="0"/>
    <n v="-0.38327476100000002"/>
    <n v="-5.6833256790000002"/>
    <n v="-3.6669543660000001"/>
    <n v="-9.3502800449999999"/>
    <n v="-1.393754317"/>
  </r>
  <r>
    <s v="Monte Morris"/>
    <s v="morrimo01"/>
    <x v="2"/>
    <s v="RS"/>
    <x v="16"/>
    <n v="4070"/>
    <n v="1970"/>
    <n v="2.1723082229999999"/>
    <n v="0.84894945099999997"/>
    <n v="3.0212576740000001"/>
    <n v="-1.1422046850000001"/>
    <n v="2.2899618990000001"/>
    <n v="1.1477572149999999"/>
    <n v="1.587188933"/>
    <n v="1.182027763"/>
    <n v="2.769216696"/>
    <n v="5.4461801830000001"/>
    <n v="5.4461801830000001"/>
    <n v="0"/>
    <n v="1.2573941639999999"/>
    <n v="0.802886824"/>
    <n v="2.0602809880000001"/>
    <n v="-1.858315261"/>
  </r>
  <r>
    <s v="Anthony Morrow"/>
    <s v="morroan01"/>
    <x v="3"/>
    <s v="RS"/>
    <x v="17"/>
    <n v="2777"/>
    <n v="1426"/>
    <n v="1.5288863420000001"/>
    <n v="-1.6974020430000001"/>
    <n v="-0.16851570099999999"/>
    <n v="8.5137208000000006E-2"/>
    <n v="2.2646067539999999"/>
    <n v="2.3497439619999998"/>
    <n v="1.319240593"/>
    <n v="-0.927710865"/>
    <n v="0.39152972699999999"/>
    <n v="2.272416829"/>
    <n v="2.272416829"/>
    <n v="0"/>
    <n v="0.48297621000000002"/>
    <n v="-1.644209077"/>
    <n v="-1.1612328679999999"/>
    <n v="-0.55343340900000004"/>
  </r>
  <r>
    <s v="Anthony Morrow"/>
    <s v="morroan01"/>
    <x v="4"/>
    <s v="RS"/>
    <x v="0"/>
    <n v="3713"/>
    <n v="1806"/>
    <n v="2.5748195489999999"/>
    <n v="-0.44248299699999999"/>
    <n v="2.1323365519999999"/>
    <n v="2.4543210860000002"/>
    <n v="2.1662145060000002"/>
    <n v="4.6205355910000003"/>
    <n v="2.6713639680000001"/>
    <n v="6.6228268000000007E-2"/>
    <n v="2.7375922359999998"/>
    <n v="5.0619015149999997"/>
    <n v="5.0619015149999997"/>
    <n v="0"/>
    <n v="1.9529179409999999"/>
    <n v="-0.18932842"/>
    <n v="1.7635895210000001"/>
    <n v="0.10464325300000001"/>
  </r>
  <r>
    <s v="Anthony Morrow"/>
    <s v="morroan01"/>
    <x v="5"/>
    <s v="PO"/>
    <x v="0"/>
    <n v="158"/>
    <n v="76"/>
    <n v="0.77757474900000001"/>
    <n v="4.2453098479999998"/>
    <n v="5.022884597"/>
    <n v="-8.2854491180000007"/>
    <n v="-2.885016099"/>
    <n v="-11.170465220000001"/>
    <n v="-1.218646187"/>
    <n v="2.957909651"/>
    <n v="1.739263464"/>
    <n v="0.180334987"/>
    <n v="0"/>
    <n v="0.180334987"/>
    <n v="-0.54237352299999997"/>
    <n v="-0.46272718200000001"/>
    <n v="-1.005100705"/>
    <n v="0.42587314300000001"/>
  </r>
  <r>
    <s v="Anthony Morrow"/>
    <s v="morroan01"/>
    <x v="5"/>
    <s v="RS"/>
    <x v="0"/>
    <n v="1899"/>
    <n v="926"/>
    <n v="1.9531326600000001"/>
    <n v="-3.3539829139999999"/>
    <n v="-1.4008502540000001"/>
    <n v="1.6370776469999999"/>
    <n v="-1.9995894519999999"/>
    <n v="-0.36251180500000002"/>
    <n v="1.9271276150000001"/>
    <n v="-3.2890617020000001"/>
    <n v="-1.3619340870000001"/>
    <n v="0.65424470199999996"/>
    <n v="0.65424470199999996"/>
    <n v="0"/>
    <n v="1.2737756179999999"/>
    <n v="-3.5785240659999999"/>
    <n v="-2.3047484479999998"/>
    <n v="-0.22951010699999999"/>
  </r>
  <r>
    <s v="Anthony Morrow"/>
    <s v="morroan01"/>
    <x v="0"/>
    <s v="PO"/>
    <x v="21"/>
    <n v="59"/>
    <n v="29"/>
    <n v="-0.53706872900000002"/>
    <n v="-2.3029557770000002"/>
    <n v="-2.8400245059999998"/>
    <n v="1.2078298629999999"/>
    <n v="-2.9743412130000002"/>
    <n v="-1.766511349"/>
    <n v="-0.12761265099999999"/>
    <n v="-2.6152818419999999"/>
    <n v="-2.742894492"/>
    <n v="1.0795500000000001E-4"/>
    <n v="0"/>
    <n v="1.0795500000000001E-4"/>
    <n v="-2.0818852049999998"/>
    <n v="-5.4324010459999998"/>
    <n v="-7.5142862509999997"/>
    <n v="-0.421587822"/>
  </r>
  <r>
    <s v="Anthony Morrow"/>
    <s v="morroan01"/>
    <x v="0"/>
    <s v="RS"/>
    <x v="0"/>
    <n v="1304"/>
    <n v="627"/>
    <n v="0.33871118"/>
    <n v="-2.6709995609999999"/>
    <n v="-2.3322883810000001"/>
    <n v="-3.519253221"/>
    <n v="-2.9668982000000002"/>
    <n v="-6.4861514209999998"/>
    <n v="-0.44685192200000001"/>
    <n v="-2.902700732"/>
    <n v="-3.349552654"/>
    <n v="-0.19097742600000001"/>
    <n v="-0.19097742600000001"/>
    <n v="0"/>
    <n v="-0.58485810000000005"/>
    <n v="-2.7829297830000002"/>
    <n v="-3.3677878830000001"/>
    <n v="-0.41769634500000002"/>
  </r>
  <r>
    <s v="Anthony Morrow"/>
    <s v="morroan01"/>
    <x v="0"/>
    <s v="RS"/>
    <x v="21"/>
    <n v="181"/>
    <n v="87"/>
    <n v="2.9606965810000001"/>
    <n v="-1.620551195"/>
    <n v="1.3401453860000001"/>
    <n v="8.6859799239999997"/>
    <n v="13.125276189999999"/>
    <n v="21.811256119999999"/>
    <n v="4.3470734240000004"/>
    <n v="1.31834932"/>
    <n v="5.6654227439999998"/>
    <n v="0.37138634700000001"/>
    <n v="0.37138634700000001"/>
    <n v="0"/>
    <n v="1.1946983259999999"/>
    <n v="-1.8216162810000001"/>
    <n v="-0.62691795500000003"/>
    <n v="-0.56521449499999998"/>
  </r>
  <r>
    <s v="Donatas Motiejunas"/>
    <s v="motiedo01"/>
    <x v="3"/>
    <s v="RS"/>
    <x v="26"/>
    <n v="1994"/>
    <n v="952"/>
    <n v="-2.5322226219999999"/>
    <n v="-0.604858216"/>
    <n v="-3.1370808380000001"/>
    <n v="-2.7770868900000001"/>
    <n v="3.2789232359999998"/>
    <n v="0.50183634600000004"/>
    <n v="-2.8093522219999998"/>
    <n v="0.156871023"/>
    <n v="-2.6524811989999999"/>
    <n v="4.7746223999999997E-2"/>
    <n v="4.7746223999999997E-2"/>
    <n v="0"/>
    <n v="-2.4647238009999999"/>
    <n v="-8.6181974999999994E-2"/>
    <n v="-2.550905776"/>
    <n v="0.77015544300000005"/>
  </r>
  <r>
    <s v="Donatas Motiejunas"/>
    <s v="motiedo01"/>
    <x v="4"/>
    <s v="RS"/>
    <x v="26"/>
    <n v="4102"/>
    <n v="2037"/>
    <n v="-0.754216887"/>
    <n v="1.0886928330000001"/>
    <n v="0.33447594600000002"/>
    <n v="-0.20672324"/>
    <n v="-0.54193402700000004"/>
    <n v="-0.74865726700000002"/>
    <n v="-0.71210520600000005"/>
    <n v="0.77061347700000005"/>
    <n v="5.8508272E-2"/>
    <n v="2.9226259689999998"/>
    <n v="2.9226259689999998"/>
    <n v="0"/>
    <n v="-0.53929190100000002"/>
    <n v="1.113020621"/>
    <n v="0.57372871999999997"/>
    <n v="0.125067964"/>
  </r>
  <r>
    <s v="Donatas Motiejunas"/>
    <s v="motiedo01"/>
    <x v="5"/>
    <s v="PO"/>
    <x v="26"/>
    <n v="199"/>
    <n v="98"/>
    <n v="-2.3683472760000002"/>
    <n v="5.2546708119999996"/>
    <n v="2.8863235359999999"/>
    <n v="-2.196435503"/>
    <n v="8.9605581430000001"/>
    <n v="6.7641226400000001"/>
    <n v="-2.3330297899999999"/>
    <n v="6.3650086210000003"/>
    <n v="4.031978831"/>
    <n v="0.357622047"/>
    <n v="0"/>
    <n v="0.357622047"/>
    <n v="-2.0021988820000001"/>
    <n v="5.8746408069999996"/>
    <n v="3.8724419239999999"/>
    <n v="2.1459733760000002"/>
  </r>
  <r>
    <s v="Donatas Motiejunas"/>
    <s v="motiedo01"/>
    <x v="5"/>
    <s v="RS"/>
    <x v="26"/>
    <n v="1142"/>
    <n v="547"/>
    <n v="-3.115880582"/>
    <n v="1.2051617290000001"/>
    <n v="-1.9107188530000001"/>
    <n v="-0.54587151099999998"/>
    <n v="0.16222166700000001"/>
    <n v="-0.38364984499999999"/>
    <n v="-2.795211187"/>
    <n v="1.077542402"/>
    <n v="-1.7176687850000001"/>
    <n v="0.294294901"/>
    <n v="0.294294901"/>
    <n v="0"/>
    <n v="-1.9216636970000001"/>
    <n v="0.70836212099999996"/>
    <n v="-1.2133015760000001"/>
    <n v="2.1001848170000001"/>
  </r>
  <r>
    <s v="Donatas Motiejunas"/>
    <s v="motiedo01"/>
    <x v="0"/>
    <s v="RS"/>
    <x v="17"/>
    <n v="1022"/>
    <n v="479"/>
    <n v="-4.1518972679999999"/>
    <n v="-1.766772462"/>
    <n v="-5.9186697300000004"/>
    <n v="-1.5743982560000001"/>
    <n v="-5.6245814789999997"/>
    <n v="-7.198979735"/>
    <n v="-3.8218662449999998"/>
    <n v="-2.6915789559999999"/>
    <n v="-6.5134452019999998"/>
    <n v="-0.92875843999999996"/>
    <n v="-0.92875843999999996"/>
    <n v="0"/>
    <n v="-3.551593918"/>
    <n v="-2.036615941"/>
    <n v="-5.5882098600000001"/>
    <n v="0.96262224799999996"/>
  </r>
  <r>
    <s v="Donatas Motiejunas"/>
    <s v="motiedo01"/>
    <x v="2"/>
    <s v="PO"/>
    <x v="20"/>
    <n v="36"/>
    <n v="19"/>
    <n v="6.9241460479999999"/>
    <n v="8.6062991679999996"/>
    <n v="15.530445220000001"/>
    <n v="1.723207546"/>
    <n v="7.2443539809999997"/>
    <n v="8.9675615270000009"/>
    <n v="6.159673937"/>
    <n v="8.8740028429999995"/>
    <n v="15.03367678"/>
    <n v="0.17537656800000001"/>
    <n v="0"/>
    <n v="0.17537656800000001"/>
    <n v="3.7700239689999999"/>
    <n v="5.0901455870000003"/>
    <n v="8.8601695560000007"/>
    <n v="-1.3537678609999999"/>
  </r>
  <r>
    <s v="Donatas Motiejunas"/>
    <s v="motiedo01"/>
    <x v="2"/>
    <s v="RS"/>
    <x v="20"/>
    <n v="28"/>
    <n v="13"/>
    <n v="-19.579349369999999"/>
    <n v="-19.604903159999999"/>
    <n v="-39.184252530000002"/>
    <n v="-23.681249569999999"/>
    <n v="-8.1974576769999992"/>
    <n v="-31.878707250000001"/>
    <n v="-21.797000100000002"/>
    <n v="-18.493047969999999"/>
    <n v="-40.290048079999998"/>
    <n v="-0.248010537"/>
    <n v="-0.248010537"/>
    <n v="0"/>
    <n v="-23.042583"/>
    <n v="-16.65345378"/>
    <n v="-39.696036769999999"/>
    <n v="-0.40013636400000002"/>
  </r>
  <r>
    <s v="Johnathan Motley"/>
    <s v="motlejo01"/>
    <x v="1"/>
    <s v="RS"/>
    <x v="4"/>
    <n v="348"/>
    <n v="176"/>
    <n v="1.1213880679999999"/>
    <n v="-2.1590664770000001"/>
    <n v="-1.037678409"/>
    <n v="-3.4715806690000002"/>
    <n v="-0.92096876299999997"/>
    <n v="-4.392549432"/>
    <n v="0.28246591599999998"/>
    <n v="-2.0188484419999999"/>
    <n v="-1.736382527"/>
    <n v="9.0433735000000001E-2"/>
    <n v="9.0433735000000001E-2"/>
    <n v="0"/>
    <n v="-0.73066667600000001"/>
    <n v="-2.735552406"/>
    <n v="-3.4662190810000002"/>
    <n v="-0.63674614500000004"/>
  </r>
  <r>
    <s v="Johnathan Motley"/>
    <s v="motlejo01"/>
    <x v="2"/>
    <s v="RS"/>
    <x v="19"/>
    <n v="347"/>
    <n v="156"/>
    <n v="-3.7928400770000001"/>
    <n v="-2.2778210510000001"/>
    <n v="-6.0706611280000002"/>
    <n v="-6.1899251529999999"/>
    <n v="-1.149927355"/>
    <n v="-7.3398525069999998"/>
    <n v="-4.5098225709999999"/>
    <n v="-2.1544929019999999"/>
    <n v="-6.6643154730000003"/>
    <n v="-0.31512927400000001"/>
    <n v="-0.31512927400000001"/>
    <n v="0"/>
    <n v="-3.4893480719999999"/>
    <n v="-1.6706201270000001"/>
    <n v="-5.1599681989999997"/>
    <n v="1.1724759979999999"/>
  </r>
  <r>
    <s v="Arnett Moultrie"/>
    <s v="moultar01"/>
    <x v="3"/>
    <s v="RS"/>
    <x v="18"/>
    <n v="405"/>
    <n v="187"/>
    <n v="-5.7675218289999997"/>
    <n v="0.38769246699999999"/>
    <n v="-5.3798293619999997"/>
    <n v="-3.547147802"/>
    <n v="-5.5540687440000003"/>
    <n v="-9.1012165469999999"/>
    <n v="-5.5948455350000001"/>
    <n v="-0.73566860899999997"/>
    <n v="-6.3305141450000004"/>
    <n v="-0.34215402900000003"/>
    <n v="-0.34215402900000003"/>
    <n v="0"/>
    <n v="-6.2470911879999997"/>
    <n v="-1.666959707"/>
    <n v="-7.914050896"/>
    <n v="0.15343917900000001"/>
  </r>
  <r>
    <s v="Timofey Mozgov"/>
    <s v="mozgoti01"/>
    <x v="3"/>
    <s v="RS"/>
    <x v="16"/>
    <n v="3679"/>
    <n v="1770"/>
    <n v="-1.7641767989999999"/>
    <n v="0.83023805799999995"/>
    <n v="-0.93393874099999996"/>
    <n v="0.99898295999999998"/>
    <n v="1.8270448399999999"/>
    <n v="2.8260277999999999"/>
    <n v="-1.2897758669999999"/>
    <n v="1.1049113690000001"/>
    <n v="-0.18486449899999999"/>
    <n v="2.3226431829999998"/>
    <n v="2.3226431829999998"/>
    <n v="0"/>
    <n v="-0.97031399900000004"/>
    <n v="0.55461727699999996"/>
    <n v="-0.41569672200000002"/>
    <n v="0.25619096099999999"/>
  </r>
  <r>
    <s v="Timofey Mozgov"/>
    <s v="mozgoti01"/>
    <x v="4"/>
    <s v="PO"/>
    <x v="10"/>
    <n v="1006"/>
    <n v="529"/>
    <n v="-2.0170928300000002"/>
    <n v="6.8154339930000001"/>
    <n v="4.7983411629999999"/>
    <n v="0.89553881800000001"/>
    <n v="5.660091177"/>
    <n v="6.5556299950000003"/>
    <n v="-1.6191509589999999"/>
    <n v="6.9210307709999999"/>
    <n v="5.3018798130000002"/>
    <n v="2.2364112930000002"/>
    <n v="0"/>
    <n v="2.2364112930000002"/>
    <n v="0.28034044499999999"/>
    <n v="5.2979780979999997"/>
    <n v="5.578318543"/>
    <n v="-0.21131451400000001"/>
  </r>
  <r>
    <s v="Timofey Mozgov"/>
    <s v="mozgoti01"/>
    <x v="4"/>
    <s v="RS"/>
    <x v="10"/>
    <n v="2286"/>
    <n v="1148"/>
    <n v="-1.075135239"/>
    <n v="3.0864567959999998"/>
    <n v="2.011321557"/>
    <n v="4.5707976920000002"/>
    <n v="2.4869184560000002"/>
    <n v="7.057716149"/>
    <n v="-3.6118579999999997E-2"/>
    <n v="3.1446601489999999"/>
    <n v="3.1085415699999999"/>
    <n v="3.43296738"/>
    <n v="3.43296738"/>
    <n v="0"/>
    <n v="0.64489647699999997"/>
    <n v="2.0308781499999999"/>
    <n v="2.6757746280000001"/>
    <n v="4.3689366E-2"/>
  </r>
  <r>
    <s v="Timofey Mozgov"/>
    <s v="mozgoti01"/>
    <x v="4"/>
    <s v="RS"/>
    <x v="16"/>
    <n v="1782"/>
    <n v="897"/>
    <n v="-2.4858248839999999"/>
    <n v="1.7438274970000001"/>
    <n v="-0.74199738699999995"/>
    <n v="-2.7268499000000002E-2"/>
    <n v="-0.67210309599999996"/>
    <n v="-0.69937159500000001"/>
    <n v="-2.129093712"/>
    <n v="1.3682600220000001"/>
    <n v="-0.76083369099999998"/>
    <n v="0.90693546899999999"/>
    <n v="0.90693546899999999"/>
    <n v="0"/>
    <n v="-2.6197649209999998"/>
    <n v="1.5990681040000001"/>
    <n v="-1.0206968169999999"/>
    <n v="-0.35871137600000003"/>
  </r>
  <r>
    <s v="Timofey Mozgov"/>
    <s v="mozgoti01"/>
    <x v="5"/>
    <s v="PO"/>
    <x v="10"/>
    <n v="151"/>
    <n v="76"/>
    <n v="-7.776790901"/>
    <n v="2.2111565940000002"/>
    <n v="-5.5656343059999998"/>
    <n v="-16.79803712"/>
    <n v="-0.15381333"/>
    <n v="-16.951850449999998"/>
    <n v="-10.321473040000001"/>
    <n v="1.77050979"/>
    <n v="-8.5509632480000004"/>
    <n v="-0.23231697500000001"/>
    <n v="0"/>
    <n v="-0.23231697500000001"/>
    <n v="-7.9687363510000004"/>
    <n v="-0.57498745200000001"/>
    <n v="-8.5437238030000007"/>
    <n v="0.13507361900000001"/>
  </r>
  <r>
    <s v="Timofey Mozgov"/>
    <s v="mozgoti01"/>
    <x v="5"/>
    <s v="RS"/>
    <x v="10"/>
    <n v="2618"/>
    <n v="1326"/>
    <n v="-2.8091853950000001"/>
    <n v="3.034423587"/>
    <n v="0.225238191"/>
    <n v="-3.9893745439999999"/>
    <n v="-1.159670937"/>
    <n v="-5.149045482"/>
    <n v="-3.269410895"/>
    <n v="2.2961208019999999"/>
    <n v="-0.97329009300000002"/>
    <n v="1.200229207"/>
    <n v="1.200229207"/>
    <n v="0"/>
    <n v="-2.4601346560000001"/>
    <n v="1.8074129139999999"/>
    <n v="-0.65272174199999999"/>
    <n v="-0.14305525999999999"/>
  </r>
  <r>
    <s v="Timofey Mozgov"/>
    <s v="mozgoti01"/>
    <x v="0"/>
    <s v="RS"/>
    <x v="29"/>
    <n v="2265"/>
    <n v="1104"/>
    <n v="-4.4345223269999998"/>
    <n v="1.080173595"/>
    <n v="-3.3543487330000001"/>
    <n v="-2.4150604040000001"/>
    <n v="0.88518690799999999"/>
    <n v="-1.529873496"/>
    <n v="-4.2622279770000002"/>
    <n v="1.1645495109999999"/>
    <n v="-3.0976784660000001"/>
    <n v="-0.19514782"/>
    <n v="-0.19514782"/>
    <n v="0"/>
    <n v="-4.2387291319999996"/>
    <n v="0.35698195500000002"/>
    <n v="-3.8817471769999998"/>
    <n v="-0.34352447899999999"/>
  </r>
  <r>
    <s v="Timofey Mozgov"/>
    <s v="mozgoti01"/>
    <x v="1"/>
    <s v="RS"/>
    <x v="5"/>
    <n v="782"/>
    <n v="359"/>
    <n v="-6.9724278999999996"/>
    <n v="-0.74652954500000002"/>
    <n v="-7.718957445"/>
    <n v="-7.7413442720000001"/>
    <n v="0.20259213600000001"/>
    <n v="-7.5387521370000004"/>
    <n v="-7.5431319009999998"/>
    <n v="-0.56014783300000004"/>
    <n v="-8.1032797349999992"/>
    <n v="-0.98483624800000003"/>
    <n v="-0.98483624800000003"/>
    <n v="0"/>
    <n v="-7.3764255920000004"/>
    <n v="-1.6026903800000001"/>
    <n v="-8.9791159720000007"/>
    <n v="0.43703315300000001"/>
  </r>
  <r>
    <s v="Emmanuel Mudiay"/>
    <s v="mudiaem01"/>
    <x v="5"/>
    <s v="RS"/>
    <x v="16"/>
    <n v="4236"/>
    <n v="2068"/>
    <n v="-3.6653345100000001"/>
    <n v="-2.0151006649999998"/>
    <n v="-5.6804351759999996"/>
    <n v="0.100199099"/>
    <n v="-1.482460747"/>
    <n v="-1.382261647"/>
    <n v="-3.0886134790000002"/>
    <n v="-1.990760182"/>
    <n v="-5.0793736599999999"/>
    <n v="-2.4849460300000001"/>
    <n v="-2.4849460300000001"/>
    <n v="0"/>
    <n v="-2.199477124"/>
    <n v="-2.0823079130000002"/>
    <n v="-4.2817850369999997"/>
    <n v="1.082914693"/>
  </r>
  <r>
    <s v="Emmanuel Mudiay"/>
    <s v="mudiaem01"/>
    <x v="0"/>
    <s v="RS"/>
    <x v="16"/>
    <n v="2948"/>
    <n v="1406"/>
    <n v="-2.3086354340000002"/>
    <n v="-3.966626395"/>
    <n v="-6.2752618289999997"/>
    <n v="-2.2414199780000001"/>
    <n v="-2.9163354689999998"/>
    <n v="-5.1577554470000004"/>
    <n v="-2.4964521359999998"/>
    <n v="-3.957667893"/>
    <n v="-6.4541200290000003"/>
    <n v="-2.6614918539999999"/>
    <n v="-2.6614918539999999"/>
    <n v="0"/>
    <n v="-1.769910442"/>
    <n v="-3.9936647079999998"/>
    <n v="-5.7635751490000002"/>
    <n v="0.16146964799999999"/>
  </r>
  <r>
    <s v="Emmanuel Mudiay"/>
    <s v="mudiaem01"/>
    <x v="1"/>
    <s v="RS"/>
    <x v="16"/>
    <n v="1593"/>
    <n v="752"/>
    <n v="-2.0658731229999998"/>
    <n v="-2.6646424839999998"/>
    <n v="-4.7305156070000001"/>
    <n v="-4.8027972490000002"/>
    <n v="-3.2731029070000002"/>
    <n v="-8.0759001559999994"/>
    <n v="-2.8300940159999999"/>
    <n v="-2.9456037209999999"/>
    <n v="-5.7756977369999998"/>
    <n v="-1.1660987519999999"/>
    <n v="-1.1660987519999999"/>
    <n v="0"/>
    <n v="-1.505210844"/>
    <n v="-4.0394094479999998"/>
    <n v="-5.5446202920000003"/>
    <n v="0.44674044600000001"/>
  </r>
  <r>
    <s v="Emmanuel Mudiay"/>
    <s v="mudiaem01"/>
    <x v="1"/>
    <s v="RS"/>
    <x v="3"/>
    <n v="1038"/>
    <n v="493"/>
    <n v="-3.1916099789999999"/>
    <n v="-1.186136761"/>
    <n v="-4.377746739"/>
    <n v="-3.0104977329999998"/>
    <n v="-3.3888407190000001"/>
    <n v="-6.3993384520000003"/>
    <n v="-3.3255156860000001"/>
    <n v="-1.6835515400000001"/>
    <n v="-5.0090672270000001"/>
    <n v="-0.57144980199999995"/>
    <n v="-0.57144980199999995"/>
    <n v="0"/>
    <n v="-2.0026936160000002"/>
    <n v="-1.8647935980000001"/>
    <n v="-3.8674872140000001"/>
    <n v="0.56383625500000001"/>
  </r>
  <r>
    <s v="Emmanuel Mudiay"/>
    <s v="mudiaem01"/>
    <x v="2"/>
    <s v="RS"/>
    <x v="3"/>
    <n v="3397"/>
    <n v="1607"/>
    <n v="-1.05688692"/>
    <n v="-1.6622076539999999"/>
    <n v="-2.7190945740000001"/>
    <n v="-0.94452312599999999"/>
    <n v="-3.0172021679999999"/>
    <n v="-3.9617252930000002"/>
    <n v="-0.98615940700000004"/>
    <n v="-1.9995539739999999"/>
    <n v="-2.9857133810000001"/>
    <n v="-0.19258666299999999"/>
    <n v="-0.19258666299999999"/>
    <n v="0"/>
    <n v="-1.1211919939999999"/>
    <n v="-2.5871472139999998"/>
    <n v="-3.7083392069999999"/>
    <n v="-0.35474761399999999"/>
  </r>
  <r>
    <s v="Shabazz Muhammad"/>
    <s v="muhamsh01"/>
    <x v="3"/>
    <s v="RS"/>
    <x v="13"/>
    <n v="591"/>
    <n v="290"/>
    <n v="-0.96795377299999996"/>
    <n v="-1.368000012"/>
    <n v="-2.3359537850000001"/>
    <n v="-3.0578348019999999"/>
    <n v="-4.560803505"/>
    <n v="-7.6186383070000003"/>
    <n v="-1.5135116980000001"/>
    <n v="-2.1511109410000002"/>
    <n v="-3.664622638"/>
    <n v="-0.13529516699999999"/>
    <n v="-0.13529516699999999"/>
    <n v="0"/>
    <n v="-1.9827682259999999"/>
    <n v="-3.4423678249999998"/>
    <n v="-5.425136052"/>
    <n v="-2.1666716999999999E-2"/>
  </r>
  <r>
    <s v="Shabazz Muhammad"/>
    <s v="muhamsh01"/>
    <x v="4"/>
    <s v="RS"/>
    <x v="13"/>
    <n v="1763"/>
    <n v="866"/>
    <n v="3.0983768779999998"/>
    <n v="-2.294401975"/>
    <n v="0.80397490299999996"/>
    <n v="1.315475639"/>
    <n v="-1.721927261"/>
    <n v="-0.40645162200000001"/>
    <n v="2.9865635959999999"/>
    <n v="-2.2517248520000002"/>
    <n v="0.73483874400000004"/>
    <n v="1.551845355"/>
    <n v="1.551845355"/>
    <n v="0"/>
    <n v="1.735534457"/>
    <n v="-2.9773725959999999"/>
    <n v="-1.241838139"/>
    <n v="0.75533305399999995"/>
  </r>
  <r>
    <s v="Shabazz Muhammad"/>
    <s v="muhamsh01"/>
    <x v="5"/>
    <s v="RS"/>
    <x v="13"/>
    <n v="3424"/>
    <n v="1682"/>
    <n v="0.75999420399999995"/>
    <n v="-3.5189375840000001"/>
    <n v="-2.7589433790000002"/>
    <n v="-2.9047231889999998"/>
    <n v="-3.1914855910000002"/>
    <n v="-6.0962087809999996"/>
    <n v="5.3355263E-2"/>
    <n v="-3.6335780359999998"/>
    <n v="-3.580222773"/>
    <n v="-0.710228784"/>
    <n v="-0.710228784"/>
    <n v="0"/>
    <n v="-1.1876775639999999"/>
    <n v="-3.979847929"/>
    <n v="-5.1675254930000003"/>
    <n v="-0.30613225799999999"/>
  </r>
  <r>
    <s v="Shabazz Muhammad"/>
    <s v="muhamsh01"/>
    <x v="0"/>
    <s v="RS"/>
    <x v="13"/>
    <n v="3062"/>
    <n v="1516"/>
    <n v="0.35165017900000001"/>
    <n v="-2.1887092090000002"/>
    <n v="-1.8370590309999999"/>
    <n v="-2.8039810649999999"/>
    <n v="1.065901888"/>
    <n v="-1.7380791760000001"/>
    <n v="-0.31950030699999998"/>
    <n v="-1.637663307"/>
    <n v="-1.9571636139999999"/>
    <n v="0.61156034299999995"/>
    <n v="0.61156034299999995"/>
    <n v="0"/>
    <n v="-1.048912235"/>
    <n v="-2.7142008249999998"/>
    <n v="-3.7631130590000001"/>
    <n v="-0.26703730399999998"/>
  </r>
  <r>
    <s v="Shabazz Muhammad"/>
    <s v="muhamsh01"/>
    <x v="1"/>
    <s v="PO"/>
    <x v="11"/>
    <n v="57"/>
    <n v="29"/>
    <n v="-5.4657022260000003"/>
    <n v="0.76446950899999999"/>
    <n v="-4.7012327169999999"/>
    <n v="1.4831467899999999"/>
    <n v="9.4158600460000006"/>
    <n v="10.89900684"/>
    <n v="-4.3379153270000002"/>
    <n v="2.6719623989999999"/>
    <n v="-1.6659529280000001"/>
    <n v="1.6924377000000001E-2"/>
    <n v="0"/>
    <n v="1.6924377000000001E-2"/>
    <n v="2.0605256490000001"/>
    <n v="-0.61596696100000004"/>
    <n v="1.444558689"/>
    <n v="2.2526323239999999"/>
  </r>
  <r>
    <s v="Shabazz Muhammad"/>
    <s v="muhamsh01"/>
    <x v="1"/>
    <s v="RS"/>
    <x v="11"/>
    <n v="239"/>
    <n v="117"/>
    <n v="5.7922219210000003"/>
    <n v="0.56290200599999995"/>
    <n v="6.3551239270000002"/>
    <n v="4.1917758300000001"/>
    <n v="0.92064428300000001"/>
    <n v="5.1124201129999998"/>
    <n v="5.8028830180000002"/>
    <n v="0.690340909"/>
    <n v="6.4932239259999998"/>
    <n v="0.54865715599999998"/>
    <n v="0.54865715599999998"/>
    <n v="0"/>
    <n v="4.7016524789999998"/>
    <n v="-0.64604444500000002"/>
    <n v="4.0556080349999997"/>
    <n v="-0.557738862"/>
  </r>
  <r>
    <s v="Shabazz Muhammad"/>
    <s v="muhamsh01"/>
    <x v="1"/>
    <s v="RS"/>
    <x v="13"/>
    <n v="629"/>
    <n v="301"/>
    <n v="-2.2647697459999998"/>
    <n v="-5.5608450149999999"/>
    <n v="-7.8256147599999997"/>
    <n v="-4.6607654199999997"/>
    <n v="-11.274835360000001"/>
    <n v="-15.93560078"/>
    <n v="-2.9689871499999998"/>
    <n v="-7.0646732280000002"/>
    <n v="-10.033660380000001"/>
    <n v="-1.116170901"/>
    <n v="-1.116170901"/>
    <n v="0"/>
    <n v="-2.633708688"/>
    <n v="-6.0617905070000004"/>
    <n v="-8.695499195"/>
    <n v="-0.21126719999999999"/>
  </r>
  <r>
    <s v="Byron Mullens"/>
    <s v="mulleby01"/>
    <x v="3"/>
    <s v="RS"/>
    <x v="18"/>
    <n v="528"/>
    <n v="247"/>
    <n v="-0.208339947"/>
    <n v="-5.6796023949999999"/>
    <n v="-5.8879423419999997"/>
    <n v="-1.4172621110000001"/>
    <n v="-5.0323034099999999"/>
    <n v="-6.4495655210000002"/>
    <n v="-0.35820754199999999"/>
    <n v="-5.8253963950000003"/>
    <n v="-6.183603937"/>
    <n v="-0.43614253600000003"/>
    <n v="-0.43614253600000003"/>
    <n v="0"/>
    <n v="0.88959171599999998"/>
    <n v="-5.120193124"/>
    <n v="-4.2306014080000001"/>
    <n v="0.76293530700000001"/>
  </r>
  <r>
    <s v="Byron Mullens"/>
    <s v="mulleby01"/>
    <x v="3"/>
    <s v="RS"/>
    <x v="19"/>
    <n v="335"/>
    <n v="167"/>
    <n v="-3.6478651719999999"/>
    <n v="-8.2762759290000005"/>
    <n v="-11.9241411"/>
    <n v="-2.4018670960000001"/>
    <n v="-6.0834470960000004"/>
    <n v="-8.4853141920000006"/>
    <n v="-3.7013774430000002"/>
    <n v="-8.3660422899999993"/>
    <n v="-12.067419729999999"/>
    <n v="-0.80075222700000004"/>
    <n v="-0.80075222700000004"/>
    <n v="0"/>
    <n v="-2.6887845709999998"/>
    <n v="-5.6507988710000001"/>
    <n v="-8.3395834420000003"/>
    <n v="0.83079484400000003"/>
  </r>
  <r>
    <s v="Xavier Munford"/>
    <s v="munfoxa02"/>
    <x v="5"/>
    <s v="PO"/>
    <x v="8"/>
    <n v="174"/>
    <n v="89"/>
    <n v="-2.657104575"/>
    <n v="1.947404205"/>
    <n v="-0.70970036999999997"/>
    <n v="-3.2068921010000002"/>
    <n v="-1.204608586"/>
    <n v="-4.4115006870000002"/>
    <n v="-2.897709307"/>
    <n v="1.511925344"/>
    <n v="-1.385783964"/>
    <n v="6.4182991999999994E-2"/>
    <n v="0"/>
    <n v="6.4182991999999994E-2"/>
    <n v="2.1259611870000001"/>
    <n v="3.5914790669999999"/>
    <n v="5.7174402540000004"/>
    <n v="0.43808027900000002"/>
  </r>
  <r>
    <s v="Xavier Munford"/>
    <s v="munfoxa02"/>
    <x v="5"/>
    <s v="RS"/>
    <x v="8"/>
    <n v="486"/>
    <n v="244"/>
    <n v="-0.65619863899999997"/>
    <n v="1.24541744"/>
    <n v="0.58921880100000001"/>
    <n v="2.6611241190000001"/>
    <n v="-0.97896541599999998"/>
    <n v="1.682158703"/>
    <n v="1.3099810999999999E-2"/>
    <n v="0.89007159700000005"/>
    <n v="0.90317140900000004"/>
    <n v="0.45183774999999998"/>
    <n v="0.45183774999999998"/>
    <n v="0"/>
    <n v="-0.54824986899999995"/>
    <n v="1.2376679859999999"/>
    <n v="0.689418117"/>
    <n v="-0.63191264800000002"/>
  </r>
  <r>
    <s v="Xavier Munford"/>
    <s v="munfoxa02"/>
    <x v="1"/>
    <s v="RS"/>
    <x v="11"/>
    <n v="44"/>
    <n v="21"/>
    <n v="-7.3465829669999998"/>
    <n v="-5.8662385759999998"/>
    <n v="-13.21282154"/>
    <n v="-12.398682579999999"/>
    <n v="-6.0335488440000002"/>
    <n v="-18.432231430000002"/>
    <n v="-8.8239007790000006"/>
    <n v="-6.1979341610000001"/>
    <n v="-15.02183494"/>
    <n v="-0.13215191800000001"/>
    <n v="-0.13215191800000001"/>
    <n v="0"/>
    <n v="-7.3219708350000001"/>
    <n v="-5.3948963409999999"/>
    <n v="-12.716867179999999"/>
    <n v="0.50474085000000002"/>
  </r>
  <r>
    <s v="Erik Murphy"/>
    <s v="murpher01"/>
    <x v="3"/>
    <s v="RS"/>
    <x v="21"/>
    <n v="129"/>
    <n v="62"/>
    <n v="-7.8025739569999999"/>
    <n v="-8.0494046790000002"/>
    <n v="-15.85197864"/>
    <n v="-20.863417049999999"/>
    <n v="-5.735998167"/>
    <n v="-26.59941521"/>
    <n v="-11.030264900000001"/>
    <n v="-8.1653398769999992"/>
    <n v="-19.19560478"/>
    <n v="-0.51562995"/>
    <n v="-0.51562995"/>
    <n v="0"/>
    <n v="-10.44743252"/>
    <n v="-7.2028251369999996"/>
    <n v="-17.65025765"/>
    <n v="-0.845178757"/>
  </r>
  <r>
    <s v="Dejounte Murray"/>
    <s v="murrade01"/>
    <x v="0"/>
    <s v="PO"/>
    <x v="20"/>
    <n v="349"/>
    <n v="168"/>
    <n v="-0.65262312700000003"/>
    <n v="5.6857469680000001"/>
    <n v="5.0331238420000002"/>
    <n v="4.7408110609999996"/>
    <n v="5.768952445"/>
    <n v="10.509763510000001"/>
    <n v="0.38589511599999998"/>
    <n v="6.0573925979999999"/>
    <n v="6.4432877150000003"/>
    <n v="0.81870758600000004"/>
    <n v="0"/>
    <n v="0.81870758600000004"/>
    <n v="1.485476271"/>
    <n v="6.3005762030000003"/>
    <n v="7.7860524739999999"/>
    <n v="0.71384143899999997"/>
  </r>
  <r>
    <s v="Dejounte Murray"/>
    <s v="murrade01"/>
    <x v="0"/>
    <s v="RS"/>
    <x v="20"/>
    <n v="654"/>
    <n v="322"/>
    <n v="-4.78265005"/>
    <n v="-0.66897875699999998"/>
    <n v="-5.4516288060000004"/>
    <n v="-3.9895929940000001"/>
    <n v="1.1378611890000001"/>
    <n v="-2.851731805"/>
    <n v="-4.9503768499999996"/>
    <n v="-0.41948210000000002"/>
    <n v="-5.3698589500000002"/>
    <n v="-0.432883289"/>
    <n v="-0.432883289"/>
    <n v="0"/>
    <n v="-4.345176242"/>
    <n v="-1.2314090680000001"/>
    <n v="-5.5765853099999996"/>
    <n v="0.56550834400000005"/>
  </r>
  <r>
    <s v="Dejounte Murray"/>
    <s v="murrade01"/>
    <x v="1"/>
    <s v="PO"/>
    <x v="20"/>
    <n v="187"/>
    <n v="96"/>
    <n v="-1.3324309830000001"/>
    <n v="5.6523907400000004"/>
    <n v="4.3199597570000003"/>
    <n v="-2.0160328999999999"/>
    <n v="2.3281710809999998"/>
    <n v="0.31213818100000001"/>
    <n v="-1.5247698620000001"/>
    <n v="5.297178046"/>
    <n v="3.7724081840000001"/>
    <n v="0.327015579"/>
    <n v="0"/>
    <n v="0.327015579"/>
    <n v="-0.18869047899999999"/>
    <n v="5.489774852"/>
    <n v="5.3010843740000002"/>
    <n v="-0.72979646899999995"/>
  </r>
  <r>
    <s v="Dejounte Murray"/>
    <s v="murrade01"/>
    <x v="1"/>
    <s v="RS"/>
    <x v="20"/>
    <n v="3532"/>
    <n v="1743"/>
    <n v="-1.9595494389999999"/>
    <n v="2.4095127440000002"/>
    <n v="0.44996330600000001"/>
    <n v="-2.3113436049999998"/>
    <n v="5.4107462159999997"/>
    <n v="3.0994026109999999"/>
    <n v="-2.1408123429999999"/>
    <n v="3.1246537170000002"/>
    <n v="0.98384137400000005"/>
    <n v="3.308632518"/>
    <n v="3.308632518"/>
    <n v="0"/>
    <n v="-1.9410592630000001"/>
    <n v="3.609479399"/>
    <n v="1.6684201359999999"/>
    <n v="-0.352302644"/>
  </r>
  <r>
    <s v="Jamal Murray"/>
    <s v="murraja01"/>
    <x v="0"/>
    <s v="RS"/>
    <x v="16"/>
    <n v="3701"/>
    <n v="1764"/>
    <n v="-0.108152917"/>
    <n v="-0.94430111800000005"/>
    <n v="-1.052454035"/>
    <n v="-0.153613002"/>
    <n v="1.5668940769999999"/>
    <n v="1.4132810739999999"/>
    <n v="-0.18057762599999999"/>
    <n v="-0.43552155599999998"/>
    <n v="-0.61609918200000002"/>
    <n v="1.9286910310000001"/>
    <n v="1.9286910310000001"/>
    <n v="0"/>
    <n v="0.35832734799999999"/>
    <n v="-1.2990025009999999"/>
    <n v="-0.94067515300000004"/>
    <n v="0.418599583"/>
  </r>
  <r>
    <s v="Jamal Murray"/>
    <s v="murraja01"/>
    <x v="1"/>
    <s v="RS"/>
    <x v="16"/>
    <n v="5224"/>
    <n v="2565"/>
    <n v="1.1685143389999999"/>
    <n v="-1.361459964"/>
    <n v="-0.19294562500000001"/>
    <n v="6.7029781540000002"/>
    <n v="-2.4969138879999999"/>
    <n v="4.2060642660000003"/>
    <n v="2.3355033860000001"/>
    <n v="-1.6609051349999999"/>
    <n v="0.67459825200000001"/>
    <n v="4.4601666849999999"/>
    <n v="4.4601666849999999"/>
    <n v="0"/>
    <n v="3.060258524"/>
    <n v="-1.17973605"/>
    <n v="1.8805224739999999"/>
    <n v="-0.47539998300000003"/>
  </r>
  <r>
    <s v="Jamal Murray"/>
    <s v="murraja01"/>
    <x v="2"/>
    <s v="PO"/>
    <x v="16"/>
    <n v="992"/>
    <n v="508"/>
    <n v="3.1637045449999999"/>
    <n v="-2.534209852"/>
    <n v="0.62949469400000002"/>
    <n v="8.7668553169999992"/>
    <n v="-1.8956067990000001"/>
    <n v="6.8712485189999999"/>
    <n v="4.413580048"/>
    <n v="-2.5638076179999998"/>
    <n v="1.84977243"/>
    <n v="1.206104319"/>
    <n v="0"/>
    <n v="1.206104319"/>
    <n v="2.1698299859999999"/>
    <n v="-2.3537675779999998"/>
    <n v="-0.18393759200000001"/>
    <n v="-1.8967956319999999"/>
  </r>
  <r>
    <s v="Jamal Murray"/>
    <s v="murraja01"/>
    <x v="2"/>
    <s v="RS"/>
    <x v="16"/>
    <n v="5072"/>
    <n v="2447"/>
    <n v="1.0968508429999999"/>
    <n v="0.59438389000000003"/>
    <n v="1.6912347329999999"/>
    <n v="3.3883343840000002"/>
    <n v="-1.974236238"/>
    <n v="1.4140981450000001"/>
    <n v="1.5976071169999999"/>
    <n v="7.8034962999999999E-2"/>
    <n v="1.67564208"/>
    <n v="5.501098753"/>
    <n v="5.501098753"/>
    <n v="0"/>
    <n v="2.092023025"/>
    <n v="-0.12634804299999999"/>
    <n v="1.965674981"/>
    <n v="-0.44518534599999998"/>
  </r>
  <r>
    <s v="Toure' Murry"/>
    <s v="murryto01"/>
    <x v="3"/>
    <s v="RS"/>
    <x v="3"/>
    <n v="769"/>
    <n v="373"/>
    <n v="-2.1243313480000001"/>
    <n v="-0.202195184"/>
    <n v="-2.3265265319999999"/>
    <n v="-3.536028473"/>
    <n v="2.875345576"/>
    <n v="-0.66068289599999996"/>
    <n v="-2.5704160229999999"/>
    <n v="0.46075656700000001"/>
    <n v="-2.1096594560000002"/>
    <n v="0.123425217"/>
    <n v="0.123425217"/>
    <n v="0"/>
    <n v="-1.920742052"/>
    <n v="-0.54512066000000003"/>
    <n v="-2.4658627119999998"/>
    <n v="1.232166688"/>
  </r>
  <r>
    <s v="Toure' Murry"/>
    <s v="murryto01"/>
    <x v="4"/>
    <s v="RS"/>
    <x v="22"/>
    <n v="2"/>
    <n v="1"/>
    <n v="-52.92289778"/>
    <n v="-25.764611309999999"/>
    <n v="-78.687509090000006"/>
    <n v="-63.894946480000002"/>
    <n v="-3.1633880510000001"/>
    <n v="-67.058334529999996"/>
    <n v="-58.481704520000001"/>
    <n v="-22.647727809999999"/>
    <n v="-81.12943233"/>
    <n v="-4.0324989999999998E-2"/>
    <n v="-4.0324989999999998E-2"/>
    <n v="0"/>
    <n v="-42.027092449999998"/>
    <n v="-11.60674785"/>
    <n v="-53.633840300000003"/>
    <n v="0.80526065700000005"/>
  </r>
  <r>
    <s v="Toure' Murry"/>
    <s v="murryto01"/>
    <x v="4"/>
    <s v="RS"/>
    <x v="25"/>
    <n v="34"/>
    <n v="17"/>
    <n v="-12.22477436"/>
    <n v="2.6943547520000002"/>
    <n v="-9.5304196080000008"/>
    <n v="-8.3585126780000003"/>
    <n v="14.61640502"/>
    <n v="6.2578923419999999"/>
    <n v="-12.101188779999999"/>
    <n v="5.3570837119999997"/>
    <n v="-6.7441050669999996"/>
    <n v="-3.6207682999999997E-2"/>
    <n v="-3.6207682999999997E-2"/>
    <n v="0"/>
    <n v="-8.4776244980000008"/>
    <n v="1.2558937299999999"/>
    <n v="-7.2217307679999996"/>
    <n v="4.3326960029999997"/>
  </r>
  <r>
    <s v="Dzanan Musa"/>
    <s v="musadz01"/>
    <x v="2"/>
    <s v="PO"/>
    <x v="5"/>
    <n v="38"/>
    <n v="15"/>
    <n v="-9.5477762879999997"/>
    <n v="-0.518805191"/>
    <n v="-10.06658148"/>
    <n v="18.40883869"/>
    <n v="15.68082753"/>
    <n v="34.089666219999998"/>
    <n v="-4.224170129"/>
    <n v="2.948909467"/>
    <n v="-1.275260662"/>
    <n v="1.230755E-2"/>
    <n v="0"/>
    <n v="1.230755E-2"/>
    <n v="-5.1362360950000001"/>
    <n v="0.73186078300000001"/>
    <n v="-4.404375312"/>
    <n v="5.700483696"/>
  </r>
  <r>
    <s v="Dzanan Musa"/>
    <s v="musadz01"/>
    <x v="2"/>
    <s v="RS"/>
    <x v="5"/>
    <n v="85"/>
    <n v="39"/>
    <n v="-1.658014404"/>
    <n v="0.84048588700000004"/>
    <n v="-0.81752851800000004"/>
    <n v="-5.2431575080000004"/>
    <n v="5.9268361169999997"/>
    <n v="0.68367860899999999"/>
    <n v="-2.4540625509999998"/>
    <n v="1.9814016910000001"/>
    <n v="-0.47266086000000002"/>
    <n v="4.5569426000000003E-2"/>
    <n v="4.5569426000000003E-2"/>
    <n v="0"/>
    <n v="-3.1739430479999999"/>
    <n v="-0.91587101599999998"/>
    <n v="-4.0898140630000004"/>
    <n v="0.57437940399999998"/>
  </r>
  <r>
    <s v="Mike Muscala"/>
    <s v="muscami01"/>
    <x v="3"/>
    <s v="PO"/>
    <x v="7"/>
    <n v="9"/>
    <n v="5"/>
    <n v="-12.15636776"/>
    <n v="5.7545630340000002"/>
    <n v="-6.4018047219999996"/>
    <n v="18.596295349999998"/>
    <n v="36.926596750000002"/>
    <n v="55.5228921"/>
    <n v="-6.4492821789999999"/>
    <n v="12.56356617"/>
    <n v="6.1142839870000003"/>
    <n v="2.2485529000000001E-2"/>
    <n v="0"/>
    <n v="2.2485529000000001E-2"/>
    <n v="-6.9745416950000001"/>
    <n v="5.060805233"/>
    <n v="-1.9137364619999999"/>
    <n v="-3.3283230750000001"/>
  </r>
  <r>
    <s v="Mike Muscala"/>
    <s v="muscami01"/>
    <x v="3"/>
    <s v="RS"/>
    <x v="7"/>
    <n v="443"/>
    <n v="215"/>
    <n v="-6.0409110000000004"/>
    <n v="-4.8777181540000001"/>
    <n v="-10.918629149999999"/>
    <n v="-5.7318917819999999"/>
    <n v="-6.2194741579999997"/>
    <n v="-11.951365940000001"/>
    <n v="-6.3247619620000002"/>
    <n v="-5.4492021040000003"/>
    <n v="-11.77396407"/>
    <n v="-0.98829007899999999"/>
    <n v="-0.98829007899999999"/>
    <n v="0"/>
    <n v="-5.1632686860000003"/>
    <n v="-4.7708342699999999"/>
    <n v="-9.9341029570000003"/>
    <n v="-0.15267185899999999"/>
  </r>
  <r>
    <s v="Mike Muscala"/>
    <s v="muscami01"/>
    <x v="4"/>
    <s v="PO"/>
    <x v="7"/>
    <n v="200"/>
    <n v="102"/>
    <n v="0.486504414"/>
    <n v="0.75276307799999997"/>
    <n v="1.239267492"/>
    <n v="-5.3966473390000003"/>
    <n v="-3.2689166350000001"/>
    <n v="-8.6655639749999995"/>
    <n v="-0.70182164400000002"/>
    <n v="-7.8417643999999995E-2"/>
    <n v="-0.78023928799999998"/>
    <n v="0.105222921"/>
    <n v="0"/>
    <n v="0.105222921"/>
    <n v="-2.2752763360000001"/>
    <n v="-1.3326965550000001"/>
    <n v="-3.6079728910000002"/>
    <n v="-0.45531744400000002"/>
  </r>
  <r>
    <s v="Mike Muscala"/>
    <s v="muscami01"/>
    <x v="4"/>
    <s v="RS"/>
    <x v="7"/>
    <n v="997"/>
    <n v="502"/>
    <n v="1.2373593389999999"/>
    <n v="-0.201065402"/>
    <n v="1.0362939369999999"/>
    <n v="-0.34632429399999998"/>
    <n v="1.2799946360000001"/>
    <n v="0.93367034199999999"/>
    <n v="0.95443542100000001"/>
    <n v="5.8157225E-2"/>
    <n v="1.0125926460000001"/>
    <n v="0.96043426399999998"/>
    <n v="0.96043426399999998"/>
    <n v="0"/>
    <n v="0.54445157399999999"/>
    <n v="-0.63365983999999997"/>
    <n v="-8.9208264999999995E-2"/>
    <n v="-0.32265502600000001"/>
  </r>
  <r>
    <s v="Mike Muscala"/>
    <s v="muscami01"/>
    <x v="5"/>
    <s v="PO"/>
    <x v="7"/>
    <n v="135"/>
    <n v="67"/>
    <n v="-0.59085858599999996"/>
    <n v="-5.1901609710000001"/>
    <n v="-5.7810195569999996"/>
    <n v="-3.7919876669999999"/>
    <n v="-5.3094669850000002"/>
    <n v="-9.1014546519999993"/>
    <n v="-1.332292276"/>
    <n v="-5.5949771889999997"/>
    <n v="-6.9272694650000002"/>
    <n v="-0.14604224499999999"/>
    <n v="0"/>
    <n v="-0.14604224499999999"/>
    <n v="-0.51306945000000004"/>
    <n v="-7.9237489009999997"/>
    <n v="-8.4368183509999994"/>
    <n v="-0.79367702100000004"/>
  </r>
  <r>
    <s v="Mike Muscala"/>
    <s v="muscami01"/>
    <x v="5"/>
    <s v="RS"/>
    <x v="7"/>
    <n v="1165"/>
    <n v="565"/>
    <n v="-1.40539013"/>
    <n v="0.57917965000000005"/>
    <n v="-0.82621047999999997"/>
    <n v="-3.7745913020000001"/>
    <n v="-0.35518605399999997"/>
    <n v="-4.129777356"/>
    <n v="-1.9712429389999999"/>
    <n v="0.33832649199999998"/>
    <n v="-1.632916448"/>
    <n v="0.32264363400000001"/>
    <n v="0.32264363400000001"/>
    <n v="0"/>
    <n v="-1.4512137780000001"/>
    <n v="0.355751653"/>
    <n v="-1.0954621259999999"/>
    <n v="0.19109511600000001"/>
  </r>
  <r>
    <s v="Mike Muscala"/>
    <s v="muscami01"/>
    <x v="0"/>
    <s v="PO"/>
    <x v="7"/>
    <n v="168"/>
    <n v="81"/>
    <n v="-4.2738060500000001"/>
    <n v="0.45814939300000002"/>
    <n v="-3.8156566569999999"/>
    <n v="-1.6349250289999999"/>
    <n v="2.2384423450000002"/>
    <n v="0.60351731600000003"/>
    <n v="-3.9194454539999999"/>
    <n v="0.74548267700000004"/>
    <n v="-3.1739627769999998"/>
    <n v="-1.8020396000000001E-2"/>
    <n v="0"/>
    <n v="-1.8020396000000001E-2"/>
    <n v="-5.5230144450000003"/>
    <n v="-2.1386044329999998"/>
    <n v="-7.6616188779999996"/>
    <n v="-0.266352172"/>
  </r>
  <r>
    <s v="Mike Muscala"/>
    <s v="muscami01"/>
    <x v="0"/>
    <s v="RS"/>
    <x v="7"/>
    <n v="2562"/>
    <n v="1237"/>
    <n v="-0.94258863199999998"/>
    <n v="1.1578044430000001"/>
    <n v="0.21521581000000001"/>
    <n v="-1.3020682669999999"/>
    <n v="-2.1084180180000001"/>
    <n v="-3.4104862850000002"/>
    <n v="-1.06354058"/>
    <n v="0.51077273899999998"/>
    <n v="-0.55276784099999998"/>
    <n v="1.3886958119999999"/>
    <n v="1.3886958119999999"/>
    <n v="0"/>
    <n v="-1.723302041"/>
    <n v="3.0955402999999999E-2"/>
    <n v="-1.692346637"/>
    <n v="0.14036657999999999"/>
  </r>
  <r>
    <s v="Mike Muscala"/>
    <s v="muscami01"/>
    <x v="1"/>
    <s v="RS"/>
    <x v="7"/>
    <n v="2264"/>
    <n v="1060"/>
    <n v="-1.3606941349999999"/>
    <n v="-3.8847118999999999E-2"/>
    <n v="-1.399541253"/>
    <n v="-0.58872666699999998"/>
    <n v="0.27266686000000001"/>
    <n v="-0.31605980700000003"/>
    <n v="-1.239800861"/>
    <n v="8.3556130000000006E-2"/>
    <n v="-1.1562447300000001"/>
    <n v="0.86474477400000005"/>
    <n v="0.86474477400000005"/>
    <n v="0"/>
    <n v="-1.2023214950000001"/>
    <n v="-0.53340876400000004"/>
    <n v="-1.735730258"/>
    <n v="0.32486882900000003"/>
  </r>
  <r>
    <s v="Mike Muscala"/>
    <s v="muscami01"/>
    <x v="2"/>
    <s v="RS"/>
    <x v="18"/>
    <n v="2278"/>
    <n v="1041"/>
    <n v="-1.534265513"/>
    <n v="7.5280669999999994E-2"/>
    <n v="-1.4589848439999999"/>
    <n v="-1.359711654"/>
    <n v="2.187161514"/>
    <n v="0.82744985999999998"/>
    <n v="-1.621529394"/>
    <n v="0.49149835600000003"/>
    <n v="-1.130031038"/>
    <n v="0.86298849300000002"/>
    <n v="0.86298849300000002"/>
    <n v="0"/>
    <n v="-1.4882203899999999"/>
    <n v="-0.129415532"/>
    <n v="-1.6176359220000001"/>
    <n v="0.307198429"/>
  </r>
  <r>
    <s v="Mike Muscala"/>
    <s v="muscami01"/>
    <x v="2"/>
    <s v="RS"/>
    <x v="29"/>
    <n v="580"/>
    <n v="265"/>
    <n v="0.65059861200000002"/>
    <n v="-1.149469858"/>
    <n v="-0.49887124700000002"/>
    <n v="-0.44477581599999999"/>
    <n v="-1.567208223"/>
    <n v="-2.0119840390000001"/>
    <n v="0.49411104"/>
    <n v="-1.3243757089999999"/>
    <n v="-0.83026466899999996"/>
    <n v="0.26039979600000002"/>
    <n v="0.26039979600000002"/>
    <n v="0"/>
    <n v="0.71878788800000004"/>
    <n v="-1.3123627920000001"/>
    <n v="-0.59357490400000001"/>
    <n v="0.33211008600000003"/>
  </r>
  <r>
    <s v="Svi Mykhailiuk"/>
    <s v="mykhasv01"/>
    <x v="2"/>
    <s v="RS"/>
    <x v="27"/>
    <n v="41"/>
    <n v="20"/>
    <n v="-5.9143097510000002"/>
    <n v="0.60473722799999996"/>
    <n v="-5.3095725229999999"/>
    <n v="-13.54712089"/>
    <n v="-9.6263857609999999"/>
    <n v="-23.17350665"/>
    <n v="-7.8750578029999998"/>
    <n v="-1.5256526239999999"/>
    <n v="-9.4007104269999999"/>
    <n v="-6.7255228E-2"/>
    <n v="-6.7255228E-2"/>
    <n v="0"/>
    <n v="-7.7927146880000002"/>
    <n v="-1.9443452939999999"/>
    <n v="-9.7370599819999999"/>
    <n v="-0.91398750500000003"/>
  </r>
  <r>
    <s v="Svi Mykhailiuk"/>
    <s v="mykhasv01"/>
    <x v="2"/>
    <s v="RS"/>
    <x v="29"/>
    <n v="919"/>
    <n v="420"/>
    <n v="-3.842990618"/>
    <n v="-1.222246707"/>
    <n v="-5.065237325"/>
    <n v="-0.53822118799999996"/>
    <n v="0.99387766700000002"/>
    <n v="0.45565647799999998"/>
    <n v="-3.3548481460000001"/>
    <n v="-0.83810737499999999"/>
    <n v="-4.1929555199999999"/>
    <n v="-0.31095221699999998"/>
    <n v="-0.31095221699999998"/>
    <n v="0"/>
    <n v="-3.418228053"/>
    <n v="-2.1054105779999999"/>
    <n v="-5.5236386309999999"/>
    <n v="0.57678122399999998"/>
  </r>
  <r>
    <s v="Abdel Nader"/>
    <s v="naderab01"/>
    <x v="1"/>
    <s v="PO"/>
    <x v="23"/>
    <n v="66"/>
    <n v="33"/>
    <n v="-0.50264472199999999"/>
    <n v="-5.3860763330000001"/>
    <n v="-5.8887210550000004"/>
    <n v="-9.7068619159999994"/>
    <n v="1.643697483"/>
    <n v="-8.0631644320000007"/>
    <n v="-2.4764727190000002"/>
    <n v="-4.3106778200000004"/>
    <n v="-6.7871505389999998"/>
    <n v="-7.0850066000000003E-2"/>
    <n v="0"/>
    <n v="-7.0850066000000003E-2"/>
    <n v="-5.7088883929999996"/>
    <n v="-7.8878797360000004"/>
    <n v="-13.596768129999999"/>
    <n v="1.0387476200000001"/>
  </r>
  <r>
    <s v="Abdel Nader"/>
    <s v="naderab01"/>
    <x v="1"/>
    <s v="RS"/>
    <x v="23"/>
    <n v="1093"/>
    <n v="522"/>
    <n v="-4.3478890699999999"/>
    <n v="-2.0976175370000001"/>
    <n v="-6.4455066070000004"/>
    <n v="-5.8953669419999999"/>
    <n v="-2.6253574999999998"/>
    <n v="-8.5207244410000005"/>
    <n v="-4.9320263070000001"/>
    <n v="-2.3954054710000001"/>
    <n v="-7.3274317780000002"/>
    <n v="-1.2258444319999999"/>
    <n v="-1.2258444319999999"/>
    <n v="0"/>
    <n v="-4.9703647039999996"/>
    <n v="-2.7846250829999999"/>
    <n v="-7.7549897870000004"/>
    <n v="0.55027616199999996"/>
  </r>
  <r>
    <s v="Abdel Nader"/>
    <s v="naderab01"/>
    <x v="2"/>
    <s v="PO"/>
    <x v="0"/>
    <n v="12"/>
    <n v="5"/>
    <n v="-7.8502467490000001"/>
    <n v="-12.757932309999999"/>
    <n v="-20.608179060000001"/>
    <n v="-30.740677760000001"/>
    <n v="28.389750769999999"/>
    <n v="-2.3509269939999999"/>
    <n v="-13.016230480000001"/>
    <n v="-5.0011833960000001"/>
    <n v="-18.017413879999999"/>
    <n v="-3.9390823999999998E-2"/>
    <n v="0"/>
    <n v="-3.9390823999999998E-2"/>
    <n v="-15.994768519999999"/>
    <n v="-9.0855593629999998"/>
    <n v="-25.080327879999999"/>
    <n v="-1.924912521"/>
  </r>
  <r>
    <s v="Abdel Nader"/>
    <s v="naderab01"/>
    <x v="2"/>
    <s v="RS"/>
    <x v="0"/>
    <n v="1518"/>
    <n v="694"/>
    <n v="-2.8922447139999998"/>
    <n v="-2.2249098319999998"/>
    <n v="-5.1171545460000001"/>
    <n v="-8.9109028969999997"/>
    <n v="-1.6325294720000001"/>
    <n v="-10.54343237"/>
    <n v="-4.3315317789999996"/>
    <n v="-2.2904714249999998"/>
    <n v="-6.6220032040000003"/>
    <n v="-1.3688628430000001"/>
    <n v="-1.3688628430000001"/>
    <n v="0"/>
    <n v="-4.2241677360000001"/>
    <n v="-1.625316395"/>
    <n v="-5.8494841319999997"/>
    <n v="-0.15843896099999999"/>
  </r>
  <r>
    <s v="Larry Nance Jr."/>
    <s v="nancela02"/>
    <x v="5"/>
    <s v="RS"/>
    <x v="29"/>
    <n v="2560"/>
    <n v="1266"/>
    <n v="-1.4057795550000001"/>
    <n v="0.47421572299999998"/>
    <n v="-0.93156383300000001"/>
    <n v="1.005052104"/>
    <n v="2.2999958810000001"/>
    <n v="3.3050479849999999"/>
    <n v="-0.99637844399999997"/>
    <n v="0.95461428999999998"/>
    <n v="-4.1764153999999998E-2"/>
    <n v="1.7319504939999999"/>
    <n v="1.7319504939999999"/>
    <n v="0"/>
    <n v="-1.43251755"/>
    <n v="-0.12355592899999999"/>
    <n v="-1.5560734789999999"/>
    <n v="-0.96826553100000001"/>
  </r>
  <r>
    <s v="Larry Nance Jr."/>
    <s v="nancela02"/>
    <x v="0"/>
    <s v="RS"/>
    <x v="29"/>
    <n v="3024"/>
    <n v="1442"/>
    <n v="-1.3570910899999999"/>
    <n v="0.16230278100000001"/>
    <n v="-1.1947883079999999"/>
    <n v="-1.286149118"/>
    <n v="1.831961964"/>
    <n v="0.54581284699999999"/>
    <n v="-1.407001545"/>
    <n v="0.58026142599999997"/>
    <n v="-0.826740119"/>
    <n v="1.4166173799999999"/>
    <n v="1.4166173799999999"/>
    <n v="0"/>
    <n v="-1.130692517"/>
    <n v="0.78784160800000003"/>
    <n v="-0.34285090899999998"/>
    <n v="0.11500387300000001"/>
  </r>
  <r>
    <s v="Larry Nance Jr."/>
    <s v="nancela02"/>
    <x v="1"/>
    <s v="PO"/>
    <x v="10"/>
    <n v="605"/>
    <n v="307"/>
    <n v="1.3586015119999999"/>
    <n v="2.6557350230000001"/>
    <n v="4.014336535"/>
    <n v="-7.0205050309999999"/>
    <n v="4.7657492250000004"/>
    <n v="-2.2547558059999999"/>
    <n v="-0.39162428500000002"/>
    <n v="3.303464199"/>
    <n v="2.9118399130000001"/>
    <n v="0.91571159899999999"/>
    <n v="0"/>
    <n v="0.91571159899999999"/>
    <n v="0.58481890599999997"/>
    <n v="2.985484295"/>
    <n v="3.5703032010000002"/>
    <n v="0.115040145"/>
  </r>
  <r>
    <s v="Larry Nance Jr."/>
    <s v="nancela02"/>
    <x v="1"/>
    <s v="RS"/>
    <x v="10"/>
    <n v="1040"/>
    <n v="499"/>
    <n v="0.47220224900000002"/>
    <n v="2.0792210820000001"/>
    <n v="2.5514233310000001"/>
    <n v="-1.500575695"/>
    <n v="5.4186020089999998"/>
    <n v="3.9180263150000001"/>
    <n v="3.5522468000000001E-2"/>
    <n v="2.978068554"/>
    <n v="3.0135910209999999"/>
    <n v="1.46590365"/>
    <n v="1.46590365"/>
    <n v="0"/>
    <n v="0.23464980899999999"/>
    <n v="3.4107536949999999"/>
    <n v="3.6454035039999999"/>
    <n v="-9.787709E-2"/>
  </r>
  <r>
    <s v="Larry Nance Jr."/>
    <s v="nancela02"/>
    <x v="1"/>
    <s v="RS"/>
    <x v="29"/>
    <n v="1951"/>
    <n v="922"/>
    <n v="-8.3421355000000003E-2"/>
    <n v="2.5291818460000002"/>
    <n v="2.4457604900000001"/>
    <n v="-1.190068009"/>
    <n v="1.5039880299999999"/>
    <n v="0.31392002200000002"/>
    <n v="-0.30338335700000002"/>
    <n v="2.4652726550000001"/>
    <n v="2.1618892970000001"/>
    <n v="2.3177289679999999"/>
    <n v="2.3177289679999999"/>
    <n v="0"/>
    <n v="-4.2437493999999999E-2"/>
    <n v="2.9681637410000001"/>
    <n v="2.925726246"/>
    <n v="0.30715896999999998"/>
  </r>
  <r>
    <s v="Larry Nance Jr."/>
    <s v="nancela02"/>
    <x v="2"/>
    <s v="RS"/>
    <x v="10"/>
    <n v="3662"/>
    <n v="1795"/>
    <n v="-0.14503369599999999"/>
    <n v="2.3459582349999999"/>
    <n v="2.2009245389999998"/>
    <n v="0.45958479899999999"/>
    <n v="0.46543077399999999"/>
    <n v="0.92501557300000004"/>
    <n v="1.9137900000000001E-3"/>
    <n v="2.2305477090000001"/>
    <n v="2.2324614989999998"/>
    <n v="4.5434627130000003"/>
    <n v="4.5434627130000003"/>
    <n v="0"/>
    <n v="0.317497156"/>
    <n v="2.3409360019999998"/>
    <n v="2.6584331570000002"/>
    <n v="-0.43598424200000002"/>
  </r>
  <r>
    <s v="Shabazz Napier"/>
    <s v="napiesh01"/>
    <x v="4"/>
    <s v="RS"/>
    <x v="9"/>
    <n v="1931"/>
    <n v="1012"/>
    <n v="-1.8201424180000001"/>
    <n v="-1.8707303"/>
    <n v="-3.6908727180000001"/>
    <n v="-2.1448547769999999"/>
    <n v="2.1032308120000001"/>
    <n v="-4.1623963999999999E-2"/>
    <n v="-1.9972047820000001"/>
    <n v="-1.1312499279999999"/>
    <n v="-3.1284547109999998"/>
    <n v="-0.19422789500000001"/>
    <n v="-0.19422789500000001"/>
    <n v="0"/>
    <n v="-1.4771260310000001"/>
    <n v="-1.6341898640000001"/>
    <n v="-3.1113158940000001"/>
    <n v="-0.57748805700000005"/>
  </r>
  <r>
    <s v="Shabazz Napier"/>
    <s v="napiesh01"/>
    <x v="5"/>
    <s v="RS"/>
    <x v="14"/>
    <n v="1211"/>
    <n v="600"/>
    <n v="-2.363271025"/>
    <n v="-0.73474120499999995"/>
    <n v="-3.0980122309999998"/>
    <n v="-2.4449239020000002"/>
    <n v="-0.17182418299999999"/>
    <n v="-2.6167480849999998"/>
    <n v="-2.5037924469999999"/>
    <n v="-0.63884148299999999"/>
    <n v="-3.142633929"/>
    <n v="-0.120124566"/>
    <n v="-0.120124566"/>
    <n v="0"/>
    <n v="-1.6357455679999999"/>
    <n v="-1.539550677"/>
    <n v="-3.1752962450000002"/>
    <n v="-5.5712862000000002E-2"/>
  </r>
  <r>
    <s v="Shabazz Napier"/>
    <s v="napiesh01"/>
    <x v="0"/>
    <s v="PO"/>
    <x v="15"/>
    <n v="101"/>
    <n v="47"/>
    <n v="5.5873602389999997"/>
    <n v="-2.3531243430000002"/>
    <n v="3.234235897"/>
    <n v="15.502739719999999"/>
    <n v="-2.8228691889999999"/>
    <n v="12.679870530000001"/>
    <n v="8.0807021779999992"/>
    <n v="-2.5895179910000001"/>
    <n v="5.491184187"/>
    <n v="0.20020742999999999"/>
    <n v="0"/>
    <n v="0.20020742999999999"/>
    <n v="8.9440203700000005"/>
    <n v="-1.895781495"/>
    <n v="7.048238875"/>
    <n v="-1.7101311159999999"/>
  </r>
  <r>
    <s v="Shabazz Napier"/>
    <s v="napiesh01"/>
    <x v="0"/>
    <s v="RS"/>
    <x v="15"/>
    <n v="1033"/>
    <n v="512"/>
    <n v="-0.194409636"/>
    <n v="0.19333801"/>
    <n v="-1.071626E-3"/>
    <n v="2.6516129209999999"/>
    <n v="-1.2841904989999999"/>
    <n v="1.367422422"/>
    <n v="0.375190046"/>
    <n v="-7.5291928999999994E-2"/>
    <n v="0.29989811700000002"/>
    <n v="0.79362758499999997"/>
    <n v="0.79362758499999997"/>
    <n v="0"/>
    <n v="1.255471228"/>
    <n v="-0.483335287"/>
    <n v="0.77213594100000005"/>
    <n v="-0.37848913099999998"/>
  </r>
  <r>
    <s v="Shabazz Napier"/>
    <s v="napiesh01"/>
    <x v="1"/>
    <s v="PO"/>
    <x v="15"/>
    <n v="75"/>
    <n v="35"/>
    <n v="-7.3918914449999997"/>
    <n v="1.323850451"/>
    <n v="-6.0680409940000004"/>
    <n v="-17.029834999999999"/>
    <n v="17.986789460000001"/>
    <n v="0.95695445499999998"/>
    <n v="-9.8341402369999997"/>
    <n v="4.9885387860000003"/>
    <n v="-4.8456014510000003"/>
    <n v="-3.9847750000000001E-2"/>
    <n v="0"/>
    <n v="-3.9847750000000001E-2"/>
    <n v="-8.7542806140000007"/>
    <n v="3.308802832"/>
    <n v="-5.4454777820000002"/>
    <n v="3.1668507199999998"/>
  </r>
  <r>
    <s v="Shabazz Napier"/>
    <s v="napiesh01"/>
    <x v="1"/>
    <s v="RS"/>
    <x v="15"/>
    <n v="3112"/>
    <n v="1535"/>
    <n v="-0.11406390600000001"/>
    <n v="2.80916546"/>
    <n v="2.6951015539999998"/>
    <n v="-1.099097188"/>
    <n v="0.39853187000000001"/>
    <n v="-0.70056531899999996"/>
    <n v="-0.33807174099999998"/>
    <n v="2.4468478309999999"/>
    <n v="2.1087760900000001"/>
    <n v="3.7729686490000001"/>
    <n v="3.7729686490000001"/>
    <n v="0"/>
    <n v="-0.51310035499999995"/>
    <n v="2.4197627150000001"/>
    <n v="1.9066623599999999"/>
    <n v="-0.83982718499999998"/>
  </r>
  <r>
    <s v="Shabazz Napier"/>
    <s v="napiesh01"/>
    <x v="2"/>
    <s v="PO"/>
    <x v="5"/>
    <n v="66"/>
    <n v="28"/>
    <n v="23.75887032"/>
    <n v="-0.24105976000000001"/>
    <n v="23.517810560000001"/>
    <n v="20.981310959999998"/>
    <n v="8.5954091189999993"/>
    <n v="29.576720080000001"/>
    <n v="24.69675947"/>
    <n v="1.7298598119999999"/>
    <n v="26.426619290000001"/>
    <n v="0.43310800599999999"/>
    <n v="0"/>
    <n v="0.43310800599999999"/>
    <n v="15.201387889999999"/>
    <n v="-1.0304961260000001"/>
    <n v="14.17089176"/>
    <n v="0.74731625199999996"/>
  </r>
  <r>
    <s v="Shabazz Napier"/>
    <s v="napiesh01"/>
    <x v="2"/>
    <s v="RS"/>
    <x v="5"/>
    <n v="2105"/>
    <n v="983"/>
    <n v="1.7531194889999999"/>
    <n v="0.33638086699999997"/>
    <n v="2.0895003559999998"/>
    <n v="-2.3357304679999999"/>
    <n v="1.7533552189999999"/>
    <n v="-0.58237524900000004"/>
    <n v="1.029372843"/>
    <n v="0.64887510599999998"/>
    <n v="1.678247949"/>
    <n v="2.2203326689999998"/>
    <n v="2.2203326689999998"/>
    <n v="0"/>
    <n v="1.1446387140000001"/>
    <n v="0.11221210099999999"/>
    <n v="1.2568508140000001"/>
    <n v="-2.5306194000000001E-2"/>
  </r>
  <r>
    <s v="Steve Nash"/>
    <s v="nashst01"/>
    <x v="3"/>
    <s v="RS"/>
    <x v="29"/>
    <n v="672"/>
    <n v="313"/>
    <n v="-2.0597163379999999"/>
    <n v="-1.9815915289999999"/>
    <n v="-4.0413078670000004"/>
    <n v="-2.5625401550000002"/>
    <n v="-1.320148157"/>
    <n v="-3.882688312"/>
    <n v="-2.2589440970000001"/>
    <n v="-1.942738903"/>
    <n v="-4.2016830000000001"/>
    <n v="-0.23454144900000001"/>
    <n v="-0.23454144900000001"/>
    <n v="0"/>
    <n v="-1.6263784539999999"/>
    <n v="-2.7282200529999998"/>
    <n v="-4.3545985070000004"/>
    <n v="1.1247227820000001"/>
  </r>
  <r>
    <s v="Hamady Ndiaye"/>
    <s v="ndiayha01"/>
    <x v="3"/>
    <s v="RS"/>
    <x v="2"/>
    <n v="151"/>
    <n v="74"/>
    <n v="-4.6122995519999996"/>
    <n v="-5.5907692359999999"/>
    <n v="-10.20306879"/>
    <n v="-8.8037379589999993"/>
    <n v="0.71093404999999998"/>
    <n v="-8.0928039090000006"/>
    <n v="-5.8054032180000004"/>
    <n v="-4.5879270490000001"/>
    <n v="-10.39333027"/>
    <n v="-0.287881726"/>
    <n v="-0.287881726"/>
    <n v="0"/>
    <n v="-6.2992096829999999"/>
    <n v="-3.640057804"/>
    <n v="-9.9392674860000003"/>
    <n v="-0.22956618600000001"/>
  </r>
  <r>
    <s v="Maurice Ndour"/>
    <s v="ndourma01"/>
    <x v="0"/>
    <s v="RS"/>
    <x v="3"/>
    <n v="674"/>
    <n v="331"/>
    <n v="-2.1917917349999998"/>
    <n v="1.7937968360000001"/>
    <n v="-0.39799489900000001"/>
    <n v="-2.1744167590000001"/>
    <n v="2.7975497809999998"/>
    <n v="0.62313302299999995"/>
    <n v="-2.2955744669999998"/>
    <n v="2.1720311799999998"/>
    <n v="-0.123543287"/>
    <n v="0.44386019399999999"/>
    <n v="0.44386019399999999"/>
    <n v="0"/>
    <n v="-1.6498196979999999"/>
    <n v="0.38790482999999998"/>
    <n v="-1.2619148680000001"/>
    <n v="6.9477896999999997E-2"/>
  </r>
  <r>
    <s v="Gary Neal"/>
    <s v="nealga01"/>
    <x v="3"/>
    <s v="PO"/>
    <x v="12"/>
    <n v="203"/>
    <n v="104"/>
    <n v="-3.7124693120000001"/>
    <n v="-1.0337209999999999"/>
    <n v="-4.7461903120000004"/>
    <n v="-1.2573151490000001"/>
    <n v="-9.7037199810000008"/>
    <n v="-10.961035130000001"/>
    <n v="-3.340083242"/>
    <n v="-2.91770642"/>
    <n v="-6.2577896620000004"/>
    <n v="-0.194953507"/>
    <n v="0"/>
    <n v="-0.194953507"/>
    <n v="-4.3236756840000004"/>
    <n v="-3.7628882840000002"/>
    <n v="-8.0865639690000002"/>
    <n v="1.445736073"/>
  </r>
  <r>
    <s v="Gary Neal"/>
    <s v="nealga01"/>
    <x v="3"/>
    <s v="RS"/>
    <x v="12"/>
    <n v="996"/>
    <n v="507"/>
    <n v="1.8815616749999999"/>
    <n v="-3.906930268"/>
    <n v="-2.0253685930000001"/>
    <n v="0.63527399799999995"/>
    <n v="-1.8353099740000001"/>
    <n v="-1.2000359759999999"/>
    <n v="1.77259514"/>
    <n v="-3.7452031479999999"/>
    <n v="-1.972608009"/>
    <n v="0.20089743099999999"/>
    <n v="0.20089743099999999"/>
    <n v="0"/>
    <n v="1.030376288"/>
    <n v="-3.138933449"/>
    <n v="-2.1085571609999998"/>
    <n v="-9.1409677999999994E-2"/>
  </r>
  <r>
    <s v="Gary Neal"/>
    <s v="nealga01"/>
    <x v="3"/>
    <s v="RS"/>
    <x v="11"/>
    <n v="1196"/>
    <n v="607"/>
    <n v="-1.308508397"/>
    <n v="-5.906664234"/>
    <n v="-7.2151726309999997"/>
    <n v="-4.8641370000000004"/>
    <n v="-2.437609632"/>
    <n v="-7.3017466310000003"/>
    <n v="-2.0340651009999999"/>
    <n v="-5.4795267130000003"/>
    <n v="-7.5135918139999998"/>
    <n v="-1.4716547259999999"/>
    <n v="-1.4716547259999999"/>
    <n v="0"/>
    <n v="-1.6416199149999999"/>
    <n v="-6.4513185389999999"/>
    <n v="-8.0929384540000004"/>
    <n v="-0.23332354799999999"/>
  </r>
  <r>
    <s v="Gary Neal"/>
    <s v="nealga01"/>
    <x v="4"/>
    <s v="RS"/>
    <x v="12"/>
    <n v="1840"/>
    <n v="931"/>
    <n v="-1.1634213289999999"/>
    <n v="-4.9689374329999998"/>
    <n v="-6.132358762"/>
    <n v="-1.4778301549999999"/>
    <n v="-1.3253677859999999"/>
    <n v="-2.8031979410000001"/>
    <n v="-1.2191272440000001"/>
    <n v="-4.539448148"/>
    <n v="-5.758575392"/>
    <n v="-1.4271058029999999"/>
    <n v="-1.4271058029999999"/>
    <n v="0"/>
    <n v="-1.7017161949999999"/>
    <n v="-4.2670487059999997"/>
    <n v="-5.9687649010000001"/>
    <n v="-0.13125883799999999"/>
  </r>
  <r>
    <s v="Gary Neal"/>
    <s v="nealga01"/>
    <x v="4"/>
    <s v="RS"/>
    <x v="13"/>
    <n v="537"/>
    <n v="262"/>
    <n v="2.0978371149999999"/>
    <n v="-2.5589310190000001"/>
    <n v="-0.46109390500000003"/>
    <n v="-2.9800793780000001"/>
    <n v="3.2195138939999999"/>
    <n v="0.23943451599999999"/>
    <n v="1.2119684100000001"/>
    <n v="-1.449151708"/>
    <n v="-0.23718329799999999"/>
    <n v="0.33657993600000002"/>
    <n v="0.33657993600000002"/>
    <n v="0"/>
    <n v="0.79642407100000001"/>
    <n v="-2.4179069919999998"/>
    <n v="-1.6214829209999999"/>
    <n v="0.19575974500000001"/>
  </r>
  <r>
    <s v="Gary Neal"/>
    <s v="nealga01"/>
    <x v="5"/>
    <s v="RS"/>
    <x v="25"/>
    <n v="1684"/>
    <n v="807"/>
    <n v="0.65276347000000001"/>
    <n v="-4.0573586700000002"/>
    <n v="-3.4045952000000002"/>
    <n v="-3.096335222"/>
    <n v="-5.0590316179999997"/>
    <n v="-8.1553668399999992"/>
    <n v="-7.6599667999999996E-2"/>
    <n v="-4.5151069020000003"/>
    <n v="-4.5917065700000004"/>
    <n v="-0.75303179799999997"/>
    <n v="-0.75303179799999997"/>
    <n v="0"/>
    <n v="0.23924274000000001"/>
    <n v="-3.8205494309999999"/>
    <n v="-3.581306691"/>
    <n v="-0.67734394399999998"/>
  </r>
  <r>
    <s v="Gary Neal"/>
    <s v="nealga01"/>
    <x v="0"/>
    <s v="RS"/>
    <x v="7"/>
    <n v="37"/>
    <n v="18"/>
    <n v="-7.5859308360000002"/>
    <n v="-11.053691600000001"/>
    <n v="-18.639622429999999"/>
    <n v="-13.23565228"/>
    <n v="3.0015349950000001"/>
    <n v="-10.23411729"/>
    <n v="-9.1320460319999999"/>
    <n v="-8.7994703150000007"/>
    <n v="-17.931516349999999"/>
    <n v="-0.13900298699999999"/>
    <n v="-0.13900298699999999"/>
    <n v="0"/>
    <n v="-6.2832056420000004"/>
    <n v="-7.8457528720000003"/>
    <n v="-14.12895851"/>
    <n v="-0.29407760100000002"/>
  </r>
  <r>
    <s v="Nemanja Nedovic"/>
    <s v="nedovne01"/>
    <x v="3"/>
    <s v="PO"/>
    <x v="28"/>
    <n v="1"/>
    <n v="0"/>
    <n v="-3.82793691"/>
    <n v="-68.658128550000001"/>
    <n v="-72.486065460000006"/>
    <n v="-0.334154489"/>
    <n v="3.2210022029999998"/>
    <n v="2.8868477129999999"/>
    <n v="-3.2966139060000001"/>
    <n v="-57.313576070000003"/>
    <n v="-60.61018997"/>
    <n v="0"/>
    <n v="0"/>
    <n v="0"/>
    <n v="-4.754271556"/>
    <n v="-48.88611513"/>
    <n v="-53.640386679999999"/>
    <n v="8.3212249590000003"/>
  </r>
  <r>
    <s v="Nemanja Nedovic"/>
    <s v="nedovne01"/>
    <x v="3"/>
    <s v="RS"/>
    <x v="28"/>
    <n v="305"/>
    <n v="142"/>
    <n v="-6.689528396"/>
    <n v="-3.0440352740000001"/>
    <n v="-9.7335636700000006"/>
    <n v="-12.208963150000001"/>
    <n v="-3.6749760760000001"/>
    <n v="-15.883939229999999"/>
    <n v="-8.2666131949999997"/>
    <n v="-3.4359583499999999"/>
    <n v="-11.702571539999999"/>
    <n v="-0.65152764799999996"/>
    <n v="-0.65152764799999996"/>
    <n v="0"/>
    <n v="-7.1765198190000001"/>
    <n v="-4.1835890920000001"/>
    <n v="-11.360108909999999"/>
    <n v="0.43301695600000001"/>
  </r>
  <r>
    <s v="Jameer Nelson"/>
    <s v="nelsoja01"/>
    <x v="3"/>
    <s v="RS"/>
    <x v="14"/>
    <n v="4307"/>
    <n v="2179"/>
    <n v="0.593731962"/>
    <n v="-2.9998514209999998"/>
    <n v="-2.4061194590000001"/>
    <n v="3.0848310489999999"/>
    <n v="-5.362513259"/>
    <n v="-2.27768221"/>
    <n v="1.2170011469999999"/>
    <n v="-3.6597781290000002"/>
    <n v="-2.4427769819999998"/>
    <n v="0.34009864699999998"/>
    <n v="0.34009864699999998"/>
    <n v="0"/>
    <n v="1.099448985"/>
    <n v="-3.184077125"/>
    <n v="-2.08462814"/>
    <n v="-0.40694482599999998"/>
  </r>
  <r>
    <s v="Jameer Nelson"/>
    <s v="nelsoja01"/>
    <x v="4"/>
    <s v="RS"/>
    <x v="16"/>
    <n v="1411"/>
    <n v="702"/>
    <n v="1.3645720189999999"/>
    <n v="-0.16601180099999999"/>
    <n v="1.1985602179999999"/>
    <n v="-2.6183573280000001"/>
    <n v="-0.32391579700000001"/>
    <n v="-2.9422731259999999"/>
    <n v="0.64721536099999999"/>
    <n v="-0.17214758799999999"/>
    <n v="0.475067774"/>
    <n v="1.154574169"/>
    <n v="1.154574169"/>
    <n v="0"/>
    <n v="1.1171737559999999"/>
    <n v="-0.64674542199999996"/>
    <n v="0.47042833499999998"/>
    <n v="-4.2953571000000003E-2"/>
  </r>
  <r>
    <s v="Jameer Nelson"/>
    <s v="nelsoja01"/>
    <x v="4"/>
    <s v="RS"/>
    <x v="23"/>
    <n v="247"/>
    <n v="121"/>
    <n v="-2.41169236"/>
    <n v="0.78239629600000005"/>
    <n v="-1.629296064"/>
    <n v="-3.1902002569999999"/>
    <n v="-3.4621358249999998"/>
    <n v="-6.6523360819999997"/>
    <n v="-2.6887933089999998"/>
    <n v="-5.0335781000000003E-2"/>
    <n v="-2.73912909"/>
    <n v="6.8005500000000005E-4"/>
    <n v="6.8005500000000005E-4"/>
    <n v="0"/>
    <n v="-1.960688993"/>
    <n v="0.569278536"/>
    <n v="-1.3914104570000001"/>
    <n v="1.2786487310000001"/>
  </r>
  <r>
    <s v="Jameer Nelson"/>
    <s v="nelsoja01"/>
    <x v="4"/>
    <s v="RS"/>
    <x v="4"/>
    <n v="1168"/>
    <n v="584"/>
    <n v="-0.87178631399999995"/>
    <n v="-2.8319700920000002"/>
    <n v="-3.7037564060000001"/>
    <n v="3.8325638579999999"/>
    <n v="-1.845299018"/>
    <n v="1.9872648399999999"/>
    <n v="3.1142449999999999E-2"/>
    <n v="-2.8116042819999998"/>
    <n v="-2.7804618329999999"/>
    <n v="-9.0473459999999995E-3"/>
    <n v="-9.0473459999999995E-3"/>
    <n v="0"/>
    <n v="0.55654007100000003"/>
    <n v="-1.80044297"/>
    <n v="-1.243902898"/>
    <n v="-0.30601363300000001"/>
  </r>
  <r>
    <s v="Jameer Nelson"/>
    <s v="nelsoja01"/>
    <x v="5"/>
    <s v="RS"/>
    <x v="16"/>
    <n v="2063"/>
    <n v="1036"/>
    <n v="-1.2290223689999999"/>
    <n v="-4.1372454410000001"/>
    <n v="-5.3662678100000001"/>
    <n v="-1.1619112739999999"/>
    <n v="-1.7113559469999999"/>
    <n v="-2.8732672209999999"/>
    <n v="-1.282348525"/>
    <n v="-3.8492410669999999"/>
    <n v="-5.1315895920000001"/>
    <n v="-1.247708555"/>
    <n v="-1.247708555"/>
    <n v="0"/>
    <n v="-1.3357593990000001"/>
    <n v="-3.2211601550000002"/>
    <n v="-4.5569195540000003"/>
    <n v="-0.86324932300000001"/>
  </r>
  <r>
    <s v="Jameer Nelson"/>
    <s v="nelsoja01"/>
    <x v="0"/>
    <s v="RS"/>
    <x v="16"/>
    <n v="4234"/>
    <n v="2045"/>
    <n v="0.13461606300000001"/>
    <n v="-3.9610527279999999"/>
    <n v="-3.8264366650000001"/>
    <n v="1.421846865"/>
    <n v="1.9597654010000001"/>
    <n v="3.3816122669999999"/>
    <n v="0.36072102099999998"/>
    <n v="-2.9335809849999999"/>
    <n v="-2.5728599640000001"/>
    <n v="0.18381220400000001"/>
    <n v="0.18381220400000001"/>
    <n v="0"/>
    <n v="0.22535497099999999"/>
    <n v="-2.48977146"/>
    <n v="-2.2644164889999998"/>
    <n v="-0.53521781800000001"/>
  </r>
  <r>
    <s v="Jameer Nelson"/>
    <s v="nelsoja01"/>
    <x v="1"/>
    <s v="RS"/>
    <x v="17"/>
    <n v="1876"/>
    <n v="897"/>
    <n v="-1.851691464"/>
    <n v="-1.954655628"/>
    <n v="-3.8063470929999998"/>
    <n v="-1.9162389989999999"/>
    <n v="-3.0917148160000001"/>
    <n v="-5.0079538149999996"/>
    <n v="-1.969350881"/>
    <n v="-2.3200436550000001"/>
    <n v="-4.2893945359999996"/>
    <n v="-0.699629536"/>
    <n v="-0.699629536"/>
    <n v="0"/>
    <n v="-1.830764356"/>
    <n v="-2.329630978"/>
    <n v="-4.1603953340000004"/>
    <n v="-0.68619821800000003"/>
  </r>
  <r>
    <s v="Jameer Nelson"/>
    <s v="nelsoja01"/>
    <x v="1"/>
    <s v="RS"/>
    <x v="27"/>
    <n v="241"/>
    <n v="116"/>
    <n v="-9.4861863940000006"/>
    <n v="-4.6373680420000003"/>
    <n v="-14.123554439999999"/>
    <n v="-12.607959790000001"/>
    <n v="-6.1241625119999998"/>
    <n v="-18.7321223"/>
    <n v="-10.689152180000001"/>
    <n v="-5.2283045000000001"/>
    <n v="-15.917456680000001"/>
    <n v="-0.77540190399999998"/>
    <n v="-0.77540190399999998"/>
    <n v="0"/>
    <n v="-7.5897166260000004"/>
    <n v="-4.2679347160000001"/>
    <n v="-11.85765134"/>
    <n v="-0.49520015899999997"/>
  </r>
  <r>
    <s v="Raul Neto"/>
    <s v="netora01"/>
    <x v="5"/>
    <s v="RS"/>
    <x v="22"/>
    <n v="2881"/>
    <n v="1499"/>
    <n v="-1.0888279190000001"/>
    <n v="1.5096526619999999"/>
    <n v="0.42082474399999997"/>
    <n v="-1.2875444380000001"/>
    <n v="1.0087042369999999"/>
    <n v="-0.27884019999999998"/>
    <n v="-1.1834797619999999"/>
    <n v="1.4511790090000001"/>
    <n v="0.26769924699999997"/>
    <n v="2.29744511"/>
    <n v="2.29744511"/>
    <n v="0"/>
    <n v="-1.4228582809999999"/>
    <n v="1.883595269"/>
    <n v="0.46073698800000001"/>
    <n v="-0.44286435299999999"/>
  </r>
  <r>
    <s v="Raul Neto"/>
    <s v="netora01"/>
    <x v="0"/>
    <s v="PO"/>
    <x v="22"/>
    <n v="125"/>
    <n v="60"/>
    <n v="-0.42810305900000001"/>
    <n v="-0.55150792800000004"/>
    <n v="-0.97961098700000004"/>
    <n v="-11.325235729999999"/>
    <n v="7.8665244410000001"/>
    <n v="-3.458711294"/>
    <n v="-2.7361468320000002"/>
    <n v="1.195878883"/>
    <n v="-1.540267949"/>
    <n v="3.7866602999999999E-2"/>
    <n v="0"/>
    <n v="3.7866602999999999E-2"/>
    <n v="-1.7996247919999999"/>
    <n v="2.2124003700000001"/>
    <n v="0.412775579"/>
    <n v="-0.82710908599999999"/>
  </r>
  <r>
    <s v="Raul Neto"/>
    <s v="netora01"/>
    <x v="0"/>
    <s v="RS"/>
    <x v="22"/>
    <n v="700"/>
    <n v="346"/>
    <n v="-0.25795482400000003"/>
    <n v="2.4507051409999998"/>
    <n v="2.1927503169999998"/>
    <n v="1.2108956959999999"/>
    <n v="5.8611711719999997"/>
    <n v="7.0720668680000003"/>
    <n v="4.2994528999999997E-2"/>
    <n v="3.2558077910000001"/>
    <n v="3.2988023200000001"/>
    <n v="1.0631433029999999"/>
    <n v="1.0631433029999999"/>
    <n v="0"/>
    <n v="-0.95341409499999996"/>
    <n v="4.4044725700000003"/>
    <n v="3.4510584739999999"/>
    <n v="-0.42688265199999997"/>
  </r>
  <r>
    <s v="Raul Neto"/>
    <s v="netora01"/>
    <x v="1"/>
    <s v="PO"/>
    <x v="22"/>
    <n v="160"/>
    <n v="72"/>
    <n v="-2.3509861769999998"/>
    <n v="-4.9908646589999996"/>
    <n v="-7.3418508359999999"/>
    <n v="3.2476713240000001"/>
    <n v="6.2221933849999997"/>
    <n v="9.4698647079999994"/>
    <n v="-1.2996425700000001"/>
    <n v="-2.9852232129999998"/>
    <n v="-4.284865784"/>
    <n v="-5.9074480999999998E-2"/>
    <n v="0"/>
    <n v="-5.9074480999999998E-2"/>
    <n v="-1.4096932879999999"/>
    <n v="-1.2242312550000001"/>
    <n v="-2.633924543"/>
    <n v="1.549797023"/>
  </r>
  <r>
    <s v="Raul Neto"/>
    <s v="netora01"/>
    <x v="1"/>
    <s v="RS"/>
    <x v="22"/>
    <n v="1041"/>
    <n v="498"/>
    <n v="-1.2854945769999999"/>
    <n v="0.68565683499999996"/>
    <n v="-0.59983774199999995"/>
    <n v="-0.90739452799999998"/>
    <n v="6.2008022140000003"/>
    <n v="5.2934076860000001"/>
    <n v="-1.284268569"/>
    <n v="1.797908584"/>
    <n v="0.51364001500000001"/>
    <n v="0.82785595000000001"/>
    <n v="0.82785595000000001"/>
    <n v="0"/>
    <n v="-1.7981044209999999"/>
    <n v="1.1893424939999999"/>
    <n v="-0.60876192699999998"/>
    <n v="-0.16369550099999999"/>
  </r>
  <r>
    <s v="Raul Neto"/>
    <s v="netora01"/>
    <x v="2"/>
    <s v="PO"/>
    <x v="22"/>
    <n v="47"/>
    <n v="20"/>
    <n v="-10.629412350000001"/>
    <n v="-6.4669998519999998"/>
    <n v="-17.0964122"/>
    <n v="-22.293977040000001"/>
    <n v="3.3900315129999998"/>
    <n v="-18.903945530000001"/>
    <n v="-13.62935403"/>
    <n v="-4.8367255030000003"/>
    <n v="-18.466079529999998"/>
    <n v="-0.164970277"/>
    <n v="0"/>
    <n v="-0.164970277"/>
    <n v="-12.948643560000001"/>
    <n v="-8.012790291"/>
    <n v="-20.961433849999999"/>
    <n v="-0.25590898200000001"/>
  </r>
  <r>
    <s v="Raul Neto"/>
    <s v="netora01"/>
    <x v="2"/>
    <s v="RS"/>
    <x v="22"/>
    <n v="1032"/>
    <n v="474"/>
    <n v="1.712975618"/>
    <n v="-0.411681772"/>
    <n v="1.3012938460000001"/>
    <n v="6.9376188570000004"/>
    <n v="2.4310392630000002"/>
    <n v="9.3686581209999993"/>
    <n v="2.888311904"/>
    <n v="7.5571676000000004E-2"/>
    <n v="2.9638835800000001"/>
    <n v="1.3829138030000001"/>
    <n v="1.3829138030000001"/>
    <n v="0"/>
    <n v="1.8283025719999999"/>
    <n v="0.27412048300000003"/>
    <n v="2.102423054"/>
    <n v="8.0974521999999993E-2"/>
  </r>
  <r>
    <s v="Georges Niang"/>
    <s v="niangge01"/>
    <x v="0"/>
    <s v="RS"/>
    <x v="24"/>
    <n v="197"/>
    <n v="93"/>
    <n v="-7.1437370429999998"/>
    <n v="-3.8008765790000001"/>
    <n v="-10.94461362"/>
    <n v="-5.2677936000000002E-2"/>
    <n v="1.237710321"/>
    <n v="1.185032385"/>
    <n v="-6.0669393029999998"/>
    <n v="-2.9408735429999999"/>
    <n v="-9.0078128460000002"/>
    <n v="-0.295864138"/>
    <n v="-0.295864138"/>
    <n v="0"/>
    <n v="-6.2298232819999999"/>
    <n v="-5.6901650899999998"/>
    <n v="-11.91998837"/>
    <n v="-0.350283279"/>
  </r>
  <r>
    <s v="Georges Niang"/>
    <s v="niangge01"/>
    <x v="1"/>
    <s v="RS"/>
    <x v="22"/>
    <n v="73"/>
    <n v="32"/>
    <n v="-2.171969544"/>
    <n v="3.2792219779999998"/>
    <n v="1.107252433"/>
    <n v="-12.66346119"/>
    <n v="5.0900295010000001"/>
    <n v="-7.5734316899999996"/>
    <n v="-4.5955820550000004"/>
    <n v="3.7005776159999999"/>
    <n v="-0.89500443799999996"/>
    <n v="3.0957268999999999E-2"/>
    <n v="3.0957268999999999E-2"/>
    <n v="0"/>
    <n v="-3.26294511"/>
    <n v="1.900561843"/>
    <n v="-1.362383267"/>
    <n v="2.2006316589999999"/>
  </r>
  <r>
    <s v="Georges Niang"/>
    <s v="niangge01"/>
    <x v="2"/>
    <s v="PO"/>
    <x v="22"/>
    <n v="119"/>
    <n v="55"/>
    <n v="-0.98509895400000003"/>
    <n v="3.8540887669999999"/>
    <n v="2.8689898130000002"/>
    <n v="2.4416139320000001"/>
    <n v="14.87369355"/>
    <n v="17.315307480000001"/>
    <n v="-0.23024036000000001"/>
    <n v="6.3551130789999997"/>
    <n v="6.1248727189999999"/>
    <n v="0.259533966"/>
    <n v="0"/>
    <n v="0.259533966"/>
    <n v="-3.0466496840000001"/>
    <n v="3.1312094930000001"/>
    <n v="8.4559809E-2"/>
    <n v="1.0397683200000001"/>
  </r>
  <r>
    <s v="Georges Niang"/>
    <s v="niangge01"/>
    <x v="2"/>
    <s v="RS"/>
    <x v="22"/>
    <n v="1122"/>
    <n v="516"/>
    <n v="-0.38227017699999999"/>
    <n v="-2.5673654369999999"/>
    <n v="-2.949635615"/>
    <n v="-1.937754475"/>
    <n v="-5.5258428750000004"/>
    <n v="-7.4635973499999997"/>
    <n v="-0.75238856700000001"/>
    <n v="-3.4211627409999998"/>
    <n v="-4.1735513080000004"/>
    <n v="-0.376750425"/>
    <n v="-0.376750425"/>
    <n v="0"/>
    <n v="-0.79416084300000001"/>
    <n v="-3.2188286439999998"/>
    <n v="-4.0129894869999996"/>
    <n v="0.53891185500000005"/>
  </r>
  <r>
    <s v="Andrew Nicholson"/>
    <s v="nichoan01"/>
    <x v="3"/>
    <s v="RS"/>
    <x v="14"/>
    <n v="2339"/>
    <n v="1174"/>
    <n v="-3.5583866190000002"/>
    <n v="-1.2645186209999999"/>
    <n v="-4.8229052399999999"/>
    <n v="-3.690730324"/>
    <n v="1.20890969"/>
    <n v="-2.481820634"/>
    <n v="-3.738620713"/>
    <n v="-0.79071639100000002"/>
    <n v="-4.5293371039999997"/>
    <n v="-1.0590021949999999"/>
    <n v="-1.0590021949999999"/>
    <n v="0"/>
    <n v="-3.8758684940000001"/>
    <n v="-0.97577678499999998"/>
    <n v="-4.8516452799999996"/>
    <n v="-0.60979764299999994"/>
  </r>
  <r>
    <s v="Andrew Nicholson"/>
    <s v="nichoan01"/>
    <x v="4"/>
    <s v="RS"/>
    <x v="14"/>
    <n v="969"/>
    <n v="492"/>
    <n v="-3.5802615430000002"/>
    <n v="-2.1358296389999998"/>
    <n v="-5.7160911820000004"/>
    <n v="-3.4156349549999998"/>
    <n v="-0.249229115"/>
    <n v="-3.6648640700000001"/>
    <n v="-3.7034985279999999"/>
    <n v="-1.8264629290000001"/>
    <n v="-5.5299614579999998"/>
    <n v="-0.69659929200000004"/>
    <n v="-0.69659929200000004"/>
    <n v="0"/>
    <n v="-3.7672664440000001"/>
    <n v="-2.7613979020000001"/>
    <n v="-6.5286643460000002"/>
    <n v="-0.167952511"/>
  </r>
  <r>
    <s v="Andrew Nicholson"/>
    <s v="nichoan01"/>
    <x v="5"/>
    <s v="RS"/>
    <x v="14"/>
    <n v="1660"/>
    <n v="823"/>
    <n v="-0.41231600400000001"/>
    <n v="-0.23056278199999999"/>
    <n v="-0.64287878499999995"/>
    <n v="-2.1096848119999998"/>
    <n v="5.2886384939999997"/>
    <n v="3.1789536809999999"/>
    <n v="-0.78332811800000002"/>
    <n v="0.91477436400000001"/>
    <n v="0.13144624599999999"/>
    <n v="1.2069238339999999"/>
    <n v="1.2069238339999999"/>
    <n v="0"/>
    <n v="-1.046338617"/>
    <n v="-0.714908659"/>
    <n v="-1.761247276"/>
    <n v="-0.240649639"/>
  </r>
  <r>
    <s v="Andrew Nicholson"/>
    <s v="nichoan01"/>
    <x v="0"/>
    <s v="RS"/>
    <x v="25"/>
    <n v="472"/>
    <n v="231"/>
    <n v="-5.0050280100000002"/>
    <n v="-2.4613453700000001"/>
    <n v="-7.4663733800000003"/>
    <n v="-7.9385311009999997"/>
    <n v="-4.2323397619999996"/>
    <n v="-12.170870860000001"/>
    <n v="-5.9386733930000002"/>
    <n v="-2.9880671840000002"/>
    <n v="-8.9267405780000004"/>
    <n v="-0.72735290900000005"/>
    <n v="-0.72735290900000005"/>
    <n v="0"/>
    <n v="-4.7632297689999996"/>
    <n v="-1.8542936080000001"/>
    <n v="-6.6175233770000004"/>
    <n v="-8.2769761999999997E-2"/>
  </r>
  <r>
    <s v="Andrew Nicholson"/>
    <s v="nichoan01"/>
    <x v="0"/>
    <s v="RS"/>
    <x v="5"/>
    <n v="226"/>
    <n v="111"/>
    <n v="-6.3993240360000003"/>
    <n v="-3.3505358570000001"/>
    <n v="-9.749859893"/>
    <n v="-5.3074241109999996"/>
    <n v="-13.67549816"/>
    <n v="-18.98292227"/>
    <n v="-6.510928109"/>
    <n v="-5.6691627479999998"/>
    <n v="-12.18009086"/>
    <n v="-0.53461711499999998"/>
    <n v="-0.53461711499999998"/>
    <n v="0"/>
    <n v="-5.3132421900000004"/>
    <n v="-4.4405882449999998"/>
    <n v="-9.7538304349999994"/>
    <n v="0.104753837"/>
  </r>
  <r>
    <s v="Joakim Noah"/>
    <s v="noahjo01"/>
    <x v="3"/>
    <s v="PO"/>
    <x v="21"/>
    <n v="380"/>
    <n v="210"/>
    <n v="-0.96867375899999997"/>
    <n v="5.3227008790000001"/>
    <n v="4.3540271190000004"/>
    <n v="-9.5499858050000004"/>
    <n v="3.8708398389999998"/>
    <n v="-5.6791459670000002"/>
    <n v="-2.7966647870000001"/>
    <n v="5.3188520690000001"/>
    <n v="2.522187282"/>
    <n v="0.58422472999999997"/>
    <n v="0"/>
    <n v="0.58422472999999997"/>
    <n v="-1.213514676"/>
    <n v="4.4357929130000002"/>
    <n v="3.2222782369999998"/>
    <n v="0.26085113900000001"/>
  </r>
  <r>
    <s v="Joakim Noah"/>
    <s v="noahjo01"/>
    <x v="3"/>
    <s v="RS"/>
    <x v="21"/>
    <n v="5340"/>
    <n v="2820"/>
    <n v="0.907720258"/>
    <n v="5.1139905819999996"/>
    <n v="6.0217108399999999"/>
    <n v="3.1273608639999999"/>
    <n v="0.95783014200000005"/>
    <n v="4.0851910069999997"/>
    <n v="1.467579932"/>
    <n v="4.4779974779999998"/>
    <n v="5.9455774110000004"/>
    <n v="12.461590279999999"/>
    <n v="12.461590279999999"/>
    <n v="0"/>
    <n v="1.059122871"/>
    <n v="4.8522617190000004"/>
    <n v="5.9113845899999999"/>
    <n v="-0.37790916600000002"/>
  </r>
  <r>
    <s v="Joakim Noah"/>
    <s v="noahjo01"/>
    <x v="4"/>
    <s v="PO"/>
    <x v="21"/>
    <n v="741"/>
    <n v="395"/>
    <n v="-0.83326057899999995"/>
    <n v="2.8434507249999998"/>
    <n v="2.0101901459999998"/>
    <n v="-1.8206353660000001"/>
    <n v="-1.3698545070000001"/>
    <n v="-3.1904898730000002"/>
    <n v="-1.203251842"/>
    <n v="2.085797983"/>
    <n v="0.88254614099999995"/>
    <n v="0.75760461499999998"/>
    <n v="0"/>
    <n v="0.75760461499999998"/>
    <n v="0.239491079"/>
    <n v="0.968259176"/>
    <n v="1.2077502550000001"/>
    <n v="0.33018042600000003"/>
  </r>
  <r>
    <s v="Joakim Noah"/>
    <s v="noahjo01"/>
    <x v="4"/>
    <s v="RS"/>
    <x v="21"/>
    <n v="4044"/>
    <n v="2049"/>
    <n v="-0.310170106"/>
    <n v="3.080856754"/>
    <n v="2.7706866469999998"/>
    <n v="-0.28699837"/>
    <n v="-0.32345352500000002"/>
    <n v="-0.61045189499999997"/>
    <n v="-0.37011793999999998"/>
    <n v="2.5523958919999998"/>
    <n v="2.1822779520000002"/>
    <n v="5.1651749420000002"/>
    <n v="5.1651749420000002"/>
    <n v="0"/>
    <n v="-0.39900823800000002"/>
    <n v="2.4713576970000002"/>
    <n v="2.0723494589999998"/>
    <n v="0.16687072"/>
  </r>
  <r>
    <s v="Joakim Noah"/>
    <s v="noahjo01"/>
    <x v="5"/>
    <s v="RS"/>
    <x v="21"/>
    <n v="1297"/>
    <n v="635"/>
    <n v="-1.560702499"/>
    <n v="2.438280963"/>
    <n v="0.87757846500000003"/>
    <n v="-1.9952324699999999"/>
    <n v="2.1940061929999999"/>
    <n v="0.19877372300000001"/>
    <n v="-1.7474572909999999"/>
    <n v="2.546595114"/>
    <n v="0.799137824"/>
    <n v="1.16188811"/>
    <n v="1.16188811"/>
    <n v="0"/>
    <n v="-1.3843306689999999"/>
    <n v="1.7409293859999999"/>
    <n v="0.35659871700000001"/>
    <n v="1.023890744"/>
  </r>
  <r>
    <s v="Joakim Noah"/>
    <s v="noahjo01"/>
    <x v="0"/>
    <s v="RS"/>
    <x v="3"/>
    <n v="2055"/>
    <n v="1015"/>
    <n v="-1.0735388910000001"/>
    <n v="0.35892559299999999"/>
    <n v="-0.71461329799999995"/>
    <n v="-0.45867050999999998"/>
    <n v="-2.7191576309999999"/>
    <n v="-3.177828141"/>
    <n v="-1.001871229"/>
    <n v="-0.21020138999999999"/>
    <n v="-1.2120726180000001"/>
    <n v="0.79825192499999997"/>
    <n v="0.79825192499999997"/>
    <n v="0"/>
    <n v="-0.91039919499999999"/>
    <n v="0.16707106899999999"/>
    <n v="-0.74332812699999995"/>
    <n v="0.22559030999999999"/>
  </r>
  <r>
    <s v="Joakim Noah"/>
    <s v="noahjo01"/>
    <x v="1"/>
    <s v="RS"/>
    <x v="3"/>
    <n v="88"/>
    <n v="40"/>
    <n v="-2.8971244770000002"/>
    <n v="12.43614045"/>
    <n v="9.5390159729999997"/>
    <n v="-14.497651769999999"/>
    <n v="10.383168939999999"/>
    <n v="-4.114482829"/>
    <n v="-5.4292198799999998"/>
    <n v="12.84295283"/>
    <n v="7.4137329540000003"/>
    <n v="0.213597653"/>
    <n v="0.213597653"/>
    <n v="0"/>
    <n v="-2.9708381799999999"/>
    <n v="9.1594784800000006"/>
    <n v="6.1886403010000004"/>
    <n v="2.953677039"/>
  </r>
  <r>
    <s v="Joakim Noah"/>
    <s v="noahjo01"/>
    <x v="2"/>
    <s v="RS"/>
    <x v="8"/>
    <n v="1450"/>
    <n v="693"/>
    <n v="-1.7159925380000001"/>
    <n v="1.0824183350000001"/>
    <n v="-0.633574203"/>
    <n v="-1.949428473"/>
    <n v="3.254990797"/>
    <n v="1.3055623240000001"/>
    <n v="-1.815527272"/>
    <n v="1.5508381520000001"/>
    <n v="-0.26468912"/>
    <n v="0.87777746999999995"/>
    <n v="0.87777746999999995"/>
    <n v="0"/>
    <n v="-2.6975127310000002"/>
    <n v="1.0160482369999999"/>
    <n v="-1.6814644940000001"/>
    <n v="-0.11022802299999999"/>
  </r>
  <r>
    <s v="Nerlens Noel"/>
    <s v="noelne01"/>
    <x v="4"/>
    <s v="RS"/>
    <x v="18"/>
    <n v="4667"/>
    <n v="2311"/>
    <n v="-4.0613199709999996"/>
    <n v="2.6853287140000002"/>
    <n v="-1.3759912569999999"/>
    <n v="-4.5459346539999999"/>
    <n v="1.8359999499999999"/>
    <n v="-2.7099347050000002"/>
    <n v="-4.3044737240000002"/>
    <n v="2.6765744460000001"/>
    <n v="-1.627899277"/>
    <n v="1.3298198269999999"/>
    <n v="1.3298198269999999"/>
    <n v="0"/>
    <n v="-4.1417804140000003"/>
    <n v="3.1331809540000002"/>
    <n v="-1.008599461"/>
    <n v="0.49156760199999999"/>
  </r>
  <r>
    <s v="Nerlens Noel"/>
    <s v="noelne01"/>
    <x v="5"/>
    <s v="RS"/>
    <x v="18"/>
    <n v="4059"/>
    <n v="1965"/>
    <n v="-3.876265659"/>
    <n v="1.4606006499999999"/>
    <n v="-2.415665009"/>
    <n v="-4.1778238310000004"/>
    <n v="0.776970732"/>
    <n v="-3.4008530989999999"/>
    <n v="-4.0806590140000001"/>
    <n v="1.460596234"/>
    <n v="-2.62006278"/>
    <n v="0.131493949"/>
    <n v="0.131493949"/>
    <n v="0"/>
    <n v="-3.1701014810000001"/>
    <n v="1.6600520299999999"/>
    <n v="-1.510049451"/>
    <n v="0.91980623699999997"/>
  </r>
  <r>
    <s v="Nerlens Noel"/>
    <s v="noelne01"/>
    <x v="0"/>
    <s v="RS"/>
    <x v="18"/>
    <n v="1206"/>
    <n v="564"/>
    <n v="-1.7259397299999999"/>
    <n v="2.656767554"/>
    <n v="0.930827823"/>
    <n v="-0.49323815599999998"/>
    <n v="-0.73726426899999997"/>
    <n v="-1.2305024250000001"/>
    <n v="-1.512630932"/>
    <n v="2.1067574109999998"/>
    <n v="0.59412648000000001"/>
    <n v="0.969075142"/>
    <n v="0.969075142"/>
    <n v="0"/>
    <n v="-1.4095511329999999"/>
    <n v="2.877695712"/>
    <n v="1.4681445790000001"/>
    <n v="0.69248778799999999"/>
  </r>
  <r>
    <s v="Nerlens Noel"/>
    <s v="noelne01"/>
    <x v="0"/>
    <s v="RS"/>
    <x v="4"/>
    <n v="954"/>
    <n v="483"/>
    <n v="-1.5275876390000001"/>
    <n v="2.3766658930000002"/>
    <n v="0.84907825400000003"/>
    <n v="1.508761995"/>
    <n v="-0.3270361"/>
    <n v="1.181725895"/>
    <n v="-0.94062790200000002"/>
    <n v="1.940505135"/>
    <n v="0.99987723299999998"/>
    <n v="0.92331867599999995"/>
    <n v="0.92331867599999995"/>
    <n v="0"/>
    <n v="-0.50639441299999999"/>
    <n v="2.6994936219999999"/>
    <n v="2.1930992090000001"/>
    <n v="-7.970025E-2"/>
  </r>
  <r>
    <s v="Nerlens Noel"/>
    <s v="noelne01"/>
    <x v="1"/>
    <s v="RS"/>
    <x v="4"/>
    <n v="976"/>
    <n v="472"/>
    <n v="-4.3336291300000003"/>
    <n v="3.6291998570000001"/>
    <n v="-0.70442927300000002"/>
    <n v="-7.1645099090000004"/>
    <n v="1.8797086119999999"/>
    <n v="-5.2848012969999996"/>
    <n v="-5.1586094620000003"/>
    <n v="3.5201603879999999"/>
    <n v="-1.6384490739999999"/>
    <n v="0.269012784"/>
    <n v="0.269012784"/>
    <n v="0"/>
    <n v="-4.6876711760000003"/>
    <n v="3.62956083"/>
    <n v="-1.0581103460000001"/>
    <n v="0.49484338300000003"/>
  </r>
  <r>
    <s v="Nerlens Noel"/>
    <s v="noelne01"/>
    <x v="2"/>
    <s v="PO"/>
    <x v="0"/>
    <n v="128"/>
    <n v="60"/>
    <n v="-3.4692600379999998"/>
    <n v="2.9903986040000001"/>
    <n v="-0.478861435"/>
    <n v="-4.7550205830000003"/>
    <n v="10.297326480000001"/>
    <n v="5.542305893"/>
    <n v="-3.906890787"/>
    <n v="4.6963737600000002"/>
    <n v="0.78948297300000003"/>
    <n v="0.111724689"/>
    <n v="0"/>
    <n v="0.111724689"/>
    <n v="-7.3165306460000004"/>
    <n v="6.3177062599999996"/>
    <n v="-0.99882438600000001"/>
    <n v="-2.1233904000000001E-2"/>
  </r>
  <r>
    <s v="Nerlens Noel"/>
    <s v="noelne01"/>
    <x v="2"/>
    <s v="RS"/>
    <x v="0"/>
    <n v="2283"/>
    <n v="1055"/>
    <n v="-1.349269665"/>
    <n v="3.1203003680000001"/>
    <n v="1.7710307030000001"/>
    <n v="-7.3152926349999996"/>
    <n v="2.1864460979999998"/>
    <n v="-5.1288465370000003"/>
    <n v="-2.6875086420000001"/>
    <n v="3.04533875"/>
    <n v="0.35783010799999998"/>
    <n v="1.6735153330000001"/>
    <n v="1.6735153330000001"/>
    <n v="0"/>
    <n v="-2.218391419"/>
    <n v="4.1275497249999997"/>
    <n v="1.9091583059999999"/>
    <n v="4.2133835000000001E-2"/>
  </r>
  <r>
    <s v="Lucas Nogueira"/>
    <s v="noguelu01"/>
    <x v="4"/>
    <s v="RS"/>
    <x v="1"/>
    <n v="50"/>
    <n v="23"/>
    <n v="-6.7253571470000004"/>
    <n v="-4.0372082440000003"/>
    <n v="-10.762565390000001"/>
    <n v="-10.391421899999999"/>
    <n v="0.376343608"/>
    <n v="-10.01507829"/>
    <n v="-8.0062776660000008"/>
    <n v="-3.3496390250000001"/>
    <n v="-11.355916690000001"/>
    <n v="-0.10156293700000001"/>
    <n v="-0.10156293700000001"/>
    <n v="0"/>
    <n v="-6.485946019"/>
    <n v="-0.318443486"/>
    <n v="-6.8043895049999996"/>
    <n v="0.54690418399999996"/>
  </r>
  <r>
    <s v="Lucas Nogueira"/>
    <s v="noguelu01"/>
    <x v="5"/>
    <s v="PO"/>
    <x v="1"/>
    <n v="54"/>
    <n v="29"/>
    <n v="-2.4035657210000001"/>
    <n v="-6.922633759"/>
    <n v="-9.3261994789999996"/>
    <n v="-13.718709280000001"/>
    <n v="-0.189317447"/>
    <n v="-13.90802673"/>
    <n v="-4.9323735419999997"/>
    <n v="-5.9482351280000003"/>
    <n v="-10.880608670000001"/>
    <n v="-0.122001004"/>
    <n v="0"/>
    <n v="-0.122001004"/>
    <n v="-3.801457514"/>
    <n v="-5.2515141830000003"/>
    <n v="-9.0529716970000003"/>
    <n v="-1.5870223160000001"/>
  </r>
  <r>
    <s v="Lucas Nogueira"/>
    <s v="noguelu01"/>
    <x v="5"/>
    <s v="RS"/>
    <x v="1"/>
    <n v="459"/>
    <n v="225"/>
    <n v="-3.9341882539999999"/>
    <n v="4.8521860810000002"/>
    <n v="0.91799782699999999"/>
    <n v="2.693727907"/>
    <n v="-2.9541303700000001"/>
    <n v="-0.26040246299999997"/>
    <n v="-2.8420279979999998"/>
    <n v="3.5460818729999999"/>
    <n v="0.70405387600000002"/>
    <n v="0.397228266"/>
    <n v="0.397228266"/>
    <n v="0"/>
    <n v="-3.1049167180000001"/>
    <n v="3.944765055"/>
    <n v="0.83984833699999994"/>
    <n v="0.17746327100000001"/>
  </r>
  <r>
    <s v="Lucas Nogueira"/>
    <s v="noguelu01"/>
    <x v="0"/>
    <s v="PO"/>
    <x v="1"/>
    <n v="15"/>
    <n v="7"/>
    <n v="5.7987200799999998"/>
    <n v="-1.395004253"/>
    <n v="4.4037158270000001"/>
    <n v="9.9150545460000004"/>
    <n v="19.55151064"/>
    <n v="29.466565190000001"/>
    <n v="7.1125939789999997"/>
    <n v="2.8836947030000002"/>
    <n v="9.9962886809999993"/>
    <n v="4.6947861E-2"/>
    <n v="0"/>
    <n v="4.6947861E-2"/>
    <n v="0.53150015799999994"/>
    <n v="1.120950299"/>
    <n v="1.652450456"/>
    <n v="-3.7420109999999999E-3"/>
  </r>
  <r>
    <s v="Lucas Nogueira"/>
    <s v="noguelu01"/>
    <x v="0"/>
    <s v="RS"/>
    <x v="1"/>
    <n v="2215"/>
    <n v="1088"/>
    <n v="-2.235317786"/>
    <n v="2.250139576"/>
    <n v="1.4821789E-2"/>
    <n v="1.984296302"/>
    <n v="2.4781278800000002"/>
    <n v="4.4624241820000004"/>
    <n v="-1.5458204040000001"/>
    <n v="2.4112407070000001"/>
    <n v="0.86542030400000003"/>
    <n v="2.0074314179999999"/>
    <n v="2.0074314179999999"/>
    <n v="0"/>
    <n v="-1.6644816849999999"/>
    <n v="2.395878594"/>
    <n v="0.73139690899999998"/>
    <n v="2.5429654999999999E-2"/>
  </r>
  <r>
    <s v="Lucas Nogueira"/>
    <s v="noguelu01"/>
    <x v="1"/>
    <s v="PO"/>
    <x v="1"/>
    <n v="50"/>
    <n v="24"/>
    <n v="-11.56195202"/>
    <n v="-11.23997118"/>
    <n v="-22.801923200000001"/>
    <n v="-8.9054180190000007"/>
    <n v="-12.100484420000001"/>
    <n v="-21.00590244"/>
    <n v="-11.66452005"/>
    <n v="-11.988178039999999"/>
    <n v="-23.652698099999999"/>
    <n v="-0.26991631599999999"/>
    <n v="0"/>
    <n v="-0.26991631599999999"/>
    <n v="-10.566444929999999"/>
    <n v="-12.66702081"/>
    <n v="-23.23346574"/>
    <n v="2.1949751040000001"/>
  </r>
  <r>
    <s v="Lucas Nogueira"/>
    <s v="noguelu01"/>
    <x v="1"/>
    <s v="RS"/>
    <x v="1"/>
    <n v="869"/>
    <n v="418"/>
    <n v="-1.9503044380000001"/>
    <n v="4.0254571129999999"/>
    <n v="2.075152675"/>
    <n v="-1.483406207"/>
    <n v="4.2414487410000001"/>
    <n v="2.7580425339999999"/>
    <n v="-2.01165298"/>
    <n v="4.2351689419999996"/>
    <n v="2.223515962"/>
    <n v="1.0617574000000001"/>
    <n v="1.0617574000000001"/>
    <n v="0"/>
    <n v="-1.130245631"/>
    <n v="3.8865530779999999"/>
    <n v="2.7563074479999998"/>
    <n v="0.101703843"/>
  </r>
  <r>
    <s v="Steve Novak"/>
    <s v="novakst01"/>
    <x v="3"/>
    <s v="PO"/>
    <x v="1"/>
    <n v="31"/>
    <n v="15"/>
    <n v="-11.280880829999999"/>
    <n v="11.276203000000001"/>
    <n v="-4.6778260000000004E-3"/>
    <n v="-11.37603315"/>
    <n v="22.583606320000001"/>
    <n v="11.207573180000001"/>
    <n v="-11.87567162"/>
    <n v="14.31412751"/>
    <n v="2.438455888"/>
    <n v="4.0732711999999997E-2"/>
    <n v="0"/>
    <n v="4.0732711999999997E-2"/>
    <n v="-9.8565250689999999"/>
    <n v="6.0338659149999998"/>
    <n v="-3.8226591540000001"/>
    <n v="-0.498038394"/>
  </r>
  <r>
    <s v="Steve Novak"/>
    <s v="novakst01"/>
    <x v="3"/>
    <s v="RS"/>
    <x v="1"/>
    <n v="1087"/>
    <n v="540"/>
    <n v="0.71958503299999999"/>
    <n v="-7.2724538000000005E-2"/>
    <n v="0.64686049499999998"/>
    <n v="-0.61539708599999998"/>
    <n v="-0.36669471300000001"/>
    <n v="-0.98209179899999999"/>
    <n v="0.45469829099999998"/>
    <n v="-0.145375278"/>
    <n v="0.30932301299999998"/>
    <n v="0.84044987400000004"/>
    <n v="0.84044987400000004"/>
    <n v="0"/>
    <n v="0.29535448600000003"/>
    <n v="-1.4295114289999999"/>
    <n v="-1.1341569439999999"/>
    <n v="-0.27516873800000002"/>
  </r>
  <r>
    <s v="Steve Novak"/>
    <s v="novakst01"/>
    <x v="4"/>
    <s v="RS"/>
    <x v="22"/>
    <n v="226"/>
    <n v="109"/>
    <n v="2.0894938810000001"/>
    <n v="-7.3588170179999999"/>
    <n v="-5.2693231369999998"/>
    <n v="-7.6713336170000002"/>
    <n v="-5.1550657720000004"/>
    <n v="-12.826399390000001"/>
    <n v="0.20648076500000001"/>
    <n v="-7.3451001339999999"/>
    <n v="-7.1386193689999997"/>
    <n v="-0.244788533"/>
    <n v="-0.244788533"/>
    <n v="0"/>
    <n v="-0.62325262699999995"/>
    <n v="-8.2841088089999992"/>
    <n v="-8.9073614360000004"/>
    <n v="0.28663564000000002"/>
  </r>
  <r>
    <s v="Steve Novak"/>
    <s v="novakst01"/>
    <x v="4"/>
    <s v="RS"/>
    <x v="0"/>
    <n v="186"/>
    <n v="88"/>
    <n v="-4.2630409619999998"/>
    <n v="-8.5091779540000001"/>
    <n v="-12.77221892"/>
    <n v="-1.0090814450000001"/>
    <n v="-10.33511186"/>
    <n v="-11.344193300000001"/>
    <n v="-3.8724838529999999"/>
    <n v="-9.4088398590000004"/>
    <n v="-13.281323710000001"/>
    <n v="-0.47077839100000002"/>
    <n v="-0.47077839100000002"/>
    <n v="0"/>
    <n v="-3.5012624219999999"/>
    <n v="-8.4285778970000003"/>
    <n v="-11.92984032"/>
    <n v="-0.41632048300000002"/>
  </r>
  <r>
    <s v="Steve Novak"/>
    <s v="novakst01"/>
    <x v="5"/>
    <s v="RS"/>
    <x v="0"/>
    <n v="53"/>
    <n v="24"/>
    <n v="7.3828104410000002"/>
    <n v="-10.677237420000001"/>
    <n v="-3.2944269830000001"/>
    <n v="8.2091367979999994"/>
    <n v="1.9546395839999999"/>
    <n v="10.16377638"/>
    <n v="7.8103939569999996"/>
    <n v="-8.7974283989999993"/>
    <n v="-0.98703444200000001"/>
    <n v="2.1798634000000001E-2"/>
    <n v="2.1798634000000001E-2"/>
    <n v="0"/>
    <n v="6.5568320919999996"/>
    <n v="-9.5416080220000001"/>
    <n v="-2.9847759300000001"/>
    <n v="0.95718777499999996"/>
  </r>
  <r>
    <s v="Steve Novak"/>
    <s v="novakst01"/>
    <x v="5"/>
    <s v="RS"/>
    <x v="11"/>
    <n v="48"/>
    <n v="20"/>
    <n v="-2.3345285929999999"/>
    <n v="-4.1651963399999996"/>
    <n v="-6.4997249330000004"/>
    <n v="-3.9044955689999998"/>
    <n v="6.3568512320000004"/>
    <n v="2.452355662"/>
    <n v="-2.783618342"/>
    <n v="-2.158750194"/>
    <n v="-4.942368536"/>
    <n v="-2.2511992000000002E-2"/>
    <n v="-2.2511992000000002E-2"/>
    <n v="0"/>
    <n v="-1.1576831510000001"/>
    <n v="-5.9153872859999996"/>
    <n v="-7.0730704370000002"/>
    <n v="0.61612106899999997"/>
  </r>
  <r>
    <s v="Steve Novak"/>
    <s v="novakst01"/>
    <x v="0"/>
    <s v="RS"/>
    <x v="11"/>
    <n v="40"/>
    <n v="22"/>
    <n v="-4.3126196239999999"/>
    <n v="-8.2927463049999997"/>
    <n v="-12.60536593"/>
    <n v="-8.4707052829999991"/>
    <n v="3.432713557"/>
    <n v="-5.0379917259999996"/>
    <n v="-5.5108517130000001"/>
    <n v="-6.3869520409999998"/>
    <n v="-11.89780375"/>
    <n v="-9.9944412999999996E-2"/>
    <n v="-9.9944412999999996E-2"/>
    <n v="0"/>
    <n v="-3.8164007619999998"/>
    <n v="-7.9247047400000001"/>
    <n v="-11.7411055"/>
    <n v="-2.6120278909999999"/>
  </r>
  <r>
    <s v="Dirk Nowitzki"/>
    <s v="nowitdi01"/>
    <x v="3"/>
    <s v="PO"/>
    <x v="4"/>
    <n v="517"/>
    <n v="263"/>
    <n v="-1.856189434"/>
    <n v="2.160626127"/>
    <n v="0.30443669299999998"/>
    <n v="4.3729211259999996"/>
    <n v="-12.5635168"/>
    <n v="-8.1905956700000004"/>
    <n v="-0.67156318100000001"/>
    <n v="-0.80365494800000004"/>
    <n v="-1.47521813"/>
    <n v="0.17582561999999999"/>
    <n v="0"/>
    <n v="0.17582561999999999"/>
    <n v="4.3409496350000003"/>
    <n v="0.197883904"/>
    <n v="4.5388335389999996"/>
    <n v="-0.311534704"/>
  </r>
  <r>
    <s v="Dirk Nowitzki"/>
    <s v="nowitdi01"/>
    <x v="3"/>
    <s v="RS"/>
    <x v="4"/>
    <n v="5276"/>
    <n v="2628"/>
    <n v="4.3704326399999998"/>
    <n v="0.102836512"/>
    <n v="4.4732691530000004"/>
    <n v="3.5168333729999999"/>
    <n v="1.2876844380000001"/>
    <n v="4.8045178120000003"/>
    <n v="4.3827683049999999"/>
    <n v="0.36573351199999998"/>
    <n v="4.7485018170000002"/>
    <n v="10.0573137"/>
    <n v="10.0573137"/>
    <n v="0"/>
    <n v="5.2010246369999997"/>
    <n v="0.57245414800000005"/>
    <n v="5.773478785"/>
    <n v="3.1295475000000003E-2"/>
  </r>
  <r>
    <s v="Dirk Nowitzki"/>
    <s v="nowitdi01"/>
    <x v="4"/>
    <s v="PO"/>
    <x v="4"/>
    <n v="382"/>
    <n v="181"/>
    <n v="1.783854228"/>
    <n v="-1.1538525719999999"/>
    <n v="0.63000165600000002"/>
    <n v="7.3430815999999996E-2"/>
    <n v="-3.630351068"/>
    <n v="-3.5569202519999998"/>
    <n v="1.432733848"/>
    <n v="-1.6943373239999999"/>
    <n v="-0.261603476"/>
    <n v="0.23252936199999999"/>
    <n v="0"/>
    <n v="0.23252936199999999"/>
    <n v="0.79251451100000003"/>
    <n v="-3.075658287"/>
    <n v="-2.2831437760000002"/>
    <n v="-1.8203379310000001"/>
  </r>
  <r>
    <s v="Dirk Nowitzki"/>
    <s v="nowitdi01"/>
    <x v="4"/>
    <s v="RS"/>
    <x v="4"/>
    <n v="4632"/>
    <n v="2282"/>
    <n v="2.0381020799999998"/>
    <n v="-0.61541993900000003"/>
    <n v="1.4226821409999999"/>
    <n v="2.5601244030000001"/>
    <n v="-3.496294845"/>
    <n v="-0.93617044199999999"/>
    <n v="2.2040098459999999"/>
    <n v="-1.2619663999999999"/>
    <n v="0.94204344600000001"/>
    <n v="4.2875815099999999"/>
    <n v="4.2875815099999999"/>
    <n v="0"/>
    <n v="2.8449279660000002"/>
    <n v="-1.0803715149999999"/>
    <n v="1.764556451"/>
    <n v="-0.244892844"/>
  </r>
  <r>
    <s v="Dirk Nowitzki"/>
    <s v="nowitdi01"/>
    <x v="5"/>
    <s v="PO"/>
    <x v="4"/>
    <n v="334"/>
    <n v="170"/>
    <n v="2.3799292990000001"/>
    <n v="-2.1753301129999998"/>
    <n v="0.20459918599999999"/>
    <n v="16.00152005"/>
    <n v="-5.6475035470000003"/>
    <n v="10.354016509999999"/>
    <n v="5.3864362190000001"/>
    <n v="-2.9708848109999999"/>
    <n v="2.4155514079999998"/>
    <n v="0.45812676800000002"/>
    <n v="0"/>
    <n v="0.45812676800000002"/>
    <n v="4.1931347499999996"/>
    <n v="-3.410501665"/>
    <n v="0.78263308499999995"/>
    <n v="-0.81346772599999995"/>
  </r>
  <r>
    <s v="Dirk Nowitzki"/>
    <s v="nowitdi01"/>
    <x v="5"/>
    <s v="RS"/>
    <x v="4"/>
    <n v="4761"/>
    <n v="2364"/>
    <n v="0.83433782999999995"/>
    <n v="0.35326576999999998"/>
    <n v="1.1876036000000001"/>
    <n v="4.3370131020000002"/>
    <n v="-0.76691206700000003"/>
    <n v="3.5701010339999999"/>
    <n v="1.624322861"/>
    <n v="0.137245375"/>
    <n v="1.761568236"/>
    <n v="5.423638553"/>
    <n v="5.423638553"/>
    <n v="0"/>
    <n v="2.1796495829999998"/>
    <n v="0.36287977399999999"/>
    <n v="2.5425293569999998"/>
    <n v="-0.32001396399999998"/>
  </r>
  <r>
    <s v="Dirk Nowitzki"/>
    <s v="nowitdi01"/>
    <x v="0"/>
    <s v="RS"/>
    <x v="4"/>
    <n v="2884"/>
    <n v="1424"/>
    <n v="-1.8078747260000001"/>
    <n v="0.80708334400000004"/>
    <n v="-1.0007913820000001"/>
    <n v="0.80034813000000005"/>
    <n v="-2.0216068210000002"/>
    <n v="-1.2212586910000001"/>
    <n v="-1.3209443409999999"/>
    <n v="0.25528359"/>
    <n v="-1.065660751"/>
    <n v="1.2296136710000001"/>
    <n v="1.2296136710000001"/>
    <n v="0"/>
    <n v="-0.54020125100000005"/>
    <n v="0.28110596199999999"/>
    <n v="-0.25909528999999998"/>
    <n v="0.47288830100000001"/>
  </r>
  <r>
    <s v="Dirk Nowitzki"/>
    <s v="nowitdi01"/>
    <x v="1"/>
    <s v="RS"/>
    <x v="4"/>
    <n v="3911"/>
    <n v="1900"/>
    <n v="-0.13932093700000001"/>
    <n v="0.34621766399999998"/>
    <n v="0.206896728"/>
    <n v="3.3675375220000001"/>
    <n v="-3.4759286610000002"/>
    <n v="-0.108391138"/>
    <n v="0.62040052199999995"/>
    <n v="-0.423801975"/>
    <n v="0.19659854700000001"/>
    <n v="2.8550061200000001"/>
    <n v="2.8550061200000001"/>
    <n v="0"/>
    <n v="1.0484570740000001"/>
    <n v="-0.49574026700000001"/>
    <n v="0.55271680700000003"/>
    <n v="-4.7493427999999997E-2"/>
  </r>
  <r>
    <s v="Dirk Nowitzki"/>
    <s v="nowitdi01"/>
    <x v="2"/>
    <s v="RS"/>
    <x v="4"/>
    <n v="1674"/>
    <n v="795"/>
    <n v="-2.840806605"/>
    <n v="-4.0322292470000001"/>
    <n v="-6.8730358520000001"/>
    <n v="-1.0115838850000001"/>
    <n v="-2.5234222470000001"/>
    <n v="-3.5350061319999999"/>
    <n v="-2.6085968249999998"/>
    <n v="-3.9632463009999999"/>
    <n v="-6.5718431270000002"/>
    <n v="-1.5453806889999999"/>
    <n v="-1.5453806889999999"/>
    <n v="0"/>
    <n v="-2.0261025990000001"/>
    <n v="-3.0383167059999998"/>
    <n v="-5.0644193059999996"/>
    <n v="-0.315125777"/>
  </r>
  <r>
    <s v="Frank Ntilikina"/>
    <s v="ntilila01"/>
    <x v="1"/>
    <s v="RS"/>
    <x v="3"/>
    <n v="3512"/>
    <n v="1706"/>
    <n v="-3.7205311970000001"/>
    <n v="1.6241795219999999"/>
    <n v="-2.0963516750000002"/>
    <n v="-4.0806205919999998"/>
    <n v="5.0651043390000003"/>
    <n v="0.98448374800000005"/>
    <n v="-3.9981545540000001"/>
    <n v="2.472107302"/>
    <n v="-1.526047251"/>
    <n v="1.064728095"/>
    <n v="1.064728095"/>
    <n v="0"/>
    <n v="-3.6856842319999998"/>
    <n v="1.5587696719999999"/>
    <n v="-2.1269145599999999"/>
    <n v="-5.6039881999999999E-2"/>
  </r>
  <r>
    <s v="Frank Ntilikina"/>
    <s v="ntilila01"/>
    <x v="2"/>
    <s v="RS"/>
    <x v="3"/>
    <n v="1920"/>
    <n v="904"/>
    <n v="-4.3421483969999999"/>
    <n v="-0.63734801299999999"/>
    <n v="-4.9794964100000003"/>
    <n v="-1.3198329600000001"/>
    <n v="0.66577562400000001"/>
    <n v="-0.65405733600000004"/>
    <n v="-3.917653241"/>
    <n v="-0.35567468299999999"/>
    <n v="-4.2733279230000001"/>
    <n v="-0.701140808"/>
    <n v="-0.701140808"/>
    <n v="0"/>
    <n v="-3.762660763"/>
    <n v="-0.56612675400000001"/>
    <n v="-4.3287875170000003"/>
    <n v="-0.21028686799999999"/>
  </r>
  <r>
    <s v="James Nunnally"/>
    <s v="nunnaja01"/>
    <x v="3"/>
    <s v="RS"/>
    <x v="18"/>
    <n v="228"/>
    <n v="111"/>
    <n v="-1.754558829"/>
    <n v="1.968199904"/>
    <n v="0.21364107500000001"/>
    <n v="-7.497525542"/>
    <n v="4.8512358600000001"/>
    <n v="-2.646289683"/>
    <n v="-3.0058377260000002"/>
    <n v="2.7590315379999999"/>
    <n v="-0.24680618800000001"/>
    <n v="0.14098630600000001"/>
    <n v="0.14098630600000001"/>
    <n v="0"/>
    <n v="-2.5215989269999999"/>
    <n v="1.171944788"/>
    <n v="-1.3496541390000001"/>
    <n v="-0.52440565500000003"/>
  </r>
  <r>
    <s v="James Nunnally"/>
    <s v="nunnaja01"/>
    <x v="3"/>
    <s v="RS"/>
    <x v="7"/>
    <n v="107"/>
    <n v="54"/>
    <n v="-7.9159554219999997"/>
    <n v="-6.2313820230000001"/>
    <n v="-14.147337439999999"/>
    <n v="-3.7370505170000001"/>
    <n v="-2.6486865929999999"/>
    <n v="-6.3857371089999999"/>
    <n v="-7.5152761090000002"/>
    <n v="-5.8557928349999999"/>
    <n v="-13.371068940000001"/>
    <n v="-0.29547073499999998"/>
    <n v="-0.29547073499999998"/>
    <n v="0"/>
    <n v="-5.0314470729999998"/>
    <n v="-7.6944468390000003"/>
    <n v="-12.72589391"/>
    <n v="0.93476195799999995"/>
  </r>
  <r>
    <s v="James Nunnally"/>
    <s v="nunnaja01"/>
    <x v="2"/>
    <s v="RS"/>
    <x v="26"/>
    <n v="80"/>
    <n v="38"/>
    <n v="-4.4390412850000001"/>
    <n v="-6.479898801"/>
    <n v="-10.91894009"/>
    <n v="5.6755752629999998"/>
    <n v="-17.188957169999998"/>
    <n v="-11.513381900000001"/>
    <n v="-2.6678816599999999"/>
    <n v="-9.1170065519999994"/>
    <n v="-11.78488821"/>
    <n v="-0.17473243499999999"/>
    <n v="-0.17473243499999999"/>
    <n v="0"/>
    <n v="-1.890224567"/>
    <n v="-5.8245682810000003"/>
    <n v="-7.7147928480000001"/>
    <n v="-0.25155575899999999"/>
  </r>
  <r>
    <s v="James Nunnally"/>
    <s v="nunnaja01"/>
    <x v="2"/>
    <s v="RS"/>
    <x v="13"/>
    <n v="139"/>
    <n v="64"/>
    <n v="2.9576478860000002"/>
    <n v="-7.7191876710000003"/>
    <n v="-4.7615397850000001"/>
    <n v="-0.224582171"/>
    <n v="-5.4869463659999997"/>
    <n v="-5.7115285379999996"/>
    <n v="2.451520307"/>
    <n v="-7.7479369140000003"/>
    <n v="-5.2964166070000003"/>
    <n v="-8.3138866000000006E-2"/>
    <n v="-8.3138866000000006E-2"/>
    <n v="0"/>
    <n v="2.03733787"/>
    <n v="-7.1391333489999997"/>
    <n v="-5.1017954779999997"/>
    <n v="-1.074494E-2"/>
  </r>
  <r>
    <s v="Jusuf Nurkic"/>
    <s v="nurkiju01"/>
    <x v="4"/>
    <s v="RS"/>
    <x v="16"/>
    <n v="2260"/>
    <n v="1103"/>
    <n v="-2.9685255939999999"/>
    <n v="3.4910186950000002"/>
    <n v="0.52249310000000004"/>
    <n v="-1.146462503"/>
    <n v="3.630435624"/>
    <n v="2.483973121"/>
    <n v="-2.7499595999999999"/>
    <n v="3.7637915949999998"/>
    <n v="1.0138319950000001"/>
    <n v="2.1348668069999999"/>
    <n v="2.1348668069999999"/>
    <n v="0"/>
    <n v="-2.4859447050000001"/>
    <n v="3.442990778"/>
    <n v="0.957046073"/>
    <n v="0.75915657700000005"/>
  </r>
  <r>
    <s v="Jusuf Nurkic"/>
    <s v="nurkiju01"/>
    <x v="5"/>
    <s v="RS"/>
    <x v="16"/>
    <n v="1115"/>
    <n v="547"/>
    <n v="-2.9725225929999999"/>
    <n v="1.3809200509999999"/>
    <n v="-1.591602542"/>
    <n v="1.310665411"/>
    <n v="0.197757877"/>
    <n v="1.5084232879999999"/>
    <n v="-2.241798717"/>
    <n v="1.270502698"/>
    <n v="-0.97129601799999998"/>
    <n v="0.50322009099999998"/>
    <n v="0.50322009099999998"/>
    <n v="0"/>
    <n v="-0.69876824000000004"/>
    <n v="1.402633013"/>
    <n v="0.70386477300000005"/>
    <n v="1.342512259"/>
  </r>
  <r>
    <s v="Jusuf Nurkic"/>
    <s v="nurkiju01"/>
    <x v="0"/>
    <s v="PO"/>
    <x v="15"/>
    <n v="36"/>
    <n v="17"/>
    <n v="-2.260106457"/>
    <n v="20.917936860000001"/>
    <n v="18.657830400000002"/>
    <n v="14.07363189"/>
    <n v="19.312995430000001"/>
    <n v="33.386627320000002"/>
    <n v="0.99959271100000002"/>
    <n v="21.823285240000001"/>
    <n v="22.822877949999999"/>
    <n v="0.23164707700000001"/>
    <n v="0"/>
    <n v="0.23164707700000001"/>
    <n v="2.987127326"/>
    <n v="15.134668509999999"/>
    <n v="18.121795840000001"/>
    <n v="1.2191739020000001"/>
  </r>
  <r>
    <s v="Jusuf Nurkic"/>
    <s v="nurkiju01"/>
    <x v="0"/>
    <s v="RS"/>
    <x v="16"/>
    <n v="1676"/>
    <n v="807"/>
    <n v="-3.680943445"/>
    <n v="2.7881458970000002"/>
    <n v="-0.892797548"/>
    <n v="-6.7205355999999998"/>
    <n v="-0.27194784999999999"/>
    <n v="-6.9924834499999999"/>
    <n v="-4.5984084459999996"/>
    <n v="2.3909635100000002"/>
    <n v="-2.2074449359999999"/>
    <n v="0.225657098"/>
    <n v="0.225657098"/>
    <n v="0"/>
    <n v="-2.7503876300000001"/>
    <n v="1.0303423920000001"/>
    <n v="-1.7200452390000001"/>
    <n v="0.99683538199999999"/>
  </r>
  <r>
    <s v="Jusuf Nurkic"/>
    <s v="nurkiju01"/>
    <x v="0"/>
    <s v="RS"/>
    <x v="15"/>
    <n v="1199"/>
    <n v="584"/>
    <n v="-0.58216197700000005"/>
    <n v="2.6125694359999998"/>
    <n v="2.030407458"/>
    <n v="2.0538737889999998"/>
    <n v="0.66040796300000004"/>
    <n v="2.7142817520000002"/>
    <n v="-0.106223757"/>
    <n v="2.3901882649999999"/>
    <n v="2.2839645079999999"/>
    <n v="1.5159077519999999"/>
    <n v="1.5159077519999999"/>
    <n v="0"/>
    <n v="-6.5515368000000004E-2"/>
    <n v="3.240531732"/>
    <n v="3.1750163640000002"/>
    <n v="1.046616907"/>
  </r>
  <r>
    <s v="Jusuf Nurkic"/>
    <s v="nurkiju01"/>
    <x v="1"/>
    <s v="PO"/>
    <x v="15"/>
    <n v="201"/>
    <n v="94"/>
    <n v="6.0955110640000001"/>
    <n v="-10.022715679999999"/>
    <n v="-3.9272046199999999"/>
    <n v="-0.55335288900000001"/>
    <n v="-0.957104764"/>
    <n v="-1.5104576519999999"/>
    <n v="5.0912242599999997"/>
    <n v="-8.7030881759999996"/>
    <n v="-3.6118639159999999"/>
    <n v="-4.3014524999999998E-2"/>
    <n v="0"/>
    <n v="-4.3014524999999998E-2"/>
    <n v="1.629766627"/>
    <n v="-3.8630725379999999"/>
    <n v="-2.233305911"/>
    <n v="0.87935235"/>
  </r>
  <r>
    <s v="Jusuf Nurkic"/>
    <s v="nurkiju01"/>
    <x v="1"/>
    <s v="RS"/>
    <x v="15"/>
    <n v="4295"/>
    <n v="2088"/>
    <n v="-2.3432122870000001"/>
    <n v="2.5456541690000001"/>
    <n v="0.20244188199999999"/>
    <n v="-1.5573986390000001"/>
    <n v="2.1913957669999999"/>
    <n v="0.63399712699999999"/>
    <n v="-2.3496032279999999"/>
    <n v="2.5928478529999999"/>
    <n v="0.24324462399999999"/>
    <n v="3.2076751510000001"/>
    <n v="3.2076751510000001"/>
    <n v="0"/>
    <n v="-2.0336548900000002"/>
    <n v="3.3127446260000002"/>
    <n v="1.279089736"/>
    <n v="0.59040820500000002"/>
  </r>
  <r>
    <s v="Jusuf Nurkic"/>
    <s v="nurkiju01"/>
    <x v="2"/>
    <s v="RS"/>
    <x v="15"/>
    <n v="4177"/>
    <n v="1974"/>
    <n v="1.4690964909999999"/>
    <n v="5.2384689050000004"/>
    <n v="6.7075653949999996"/>
    <n v="4.2541754730000001"/>
    <n v="3.4275139590000001"/>
    <n v="7.6816894319999998"/>
    <n v="2.0612892629999999"/>
    <n v="5.1785971650000002"/>
    <n v="7.2398864280000002"/>
    <n v="10.121162740000001"/>
    <n v="10.121162740000001"/>
    <n v="0"/>
    <n v="2.0726202950000001"/>
    <n v="4.5270410889999999"/>
    <n v="6.599661384"/>
    <n v="0.60776839800000004"/>
  </r>
  <r>
    <s v="David Nwaba"/>
    <s v="nwabada01"/>
    <x v="0"/>
    <s v="RS"/>
    <x v="29"/>
    <n v="827"/>
    <n v="397"/>
    <n v="-1.1456213719999999"/>
    <n v="2.684834918"/>
    <n v="1.539213546"/>
    <n v="-0.432004634"/>
    <n v="5.1784514860000002"/>
    <n v="4.746446852"/>
    <n v="-1.044613834"/>
    <n v="3.43951239"/>
    <n v="2.3948985550000002"/>
    <n v="1.039821002"/>
    <n v="1.039821002"/>
    <n v="0"/>
    <n v="-2.1324680260000002"/>
    <n v="2.2191267130000001"/>
    <n v="8.6658686999999998E-2"/>
    <n v="-0.21415262199999999"/>
  </r>
  <r>
    <s v="David Nwaba"/>
    <s v="nwabada01"/>
    <x v="1"/>
    <s v="RS"/>
    <x v="21"/>
    <n v="3417"/>
    <n v="1646"/>
    <n v="-1.027571394"/>
    <n v="-0.69733776700000005"/>
    <n v="-1.724909161"/>
    <n v="-0.44467075499999997"/>
    <n v="-1.8776756370000001"/>
    <n v="-2.322346392"/>
    <n v="-0.92409261399999998"/>
    <n v="-0.93962490300000001"/>
    <n v="-1.8637175159999999"/>
    <n v="0.74629964199999999"/>
    <n v="0.74629964199999999"/>
    <n v="0"/>
    <n v="-1.900607543"/>
    <n v="-0.407188834"/>
    <n v="-2.3077963760000002"/>
    <n v="0.26777702199999998"/>
  </r>
  <r>
    <s v="David Nwaba"/>
    <s v="nwabada01"/>
    <x v="2"/>
    <s v="RS"/>
    <x v="10"/>
    <n v="2019"/>
    <n v="984"/>
    <n v="-5.9453573000000003E-2"/>
    <n v="1.140938928"/>
    <n v="1.0814853550000001"/>
    <n v="1.7547087029999999"/>
    <n v="0.52208990499999997"/>
    <n v="2.276798608"/>
    <n v="0.34176666999999999"/>
    <n v="1.2020099630000001"/>
    <n v="1.543776633"/>
    <n v="2.1412425430000002"/>
    <n v="2.1412425430000002"/>
    <n v="0"/>
    <n v="-0.40026778299999999"/>
    <n v="0.77024474399999998"/>
    <n v="0.36997696000000002"/>
    <n v="-0.68038975199999996"/>
  </r>
  <r>
    <s v="JJ O'Brien"/>
    <s v="obriejj01"/>
    <x v="5"/>
    <s v="RS"/>
    <x v="22"/>
    <n v="14"/>
    <n v="6"/>
    <n v="-6.7397389649999999"/>
    <n v="-5.508188305"/>
    <n v="-12.24792727"/>
    <n v="-11.212152590000001"/>
    <n v="-7.0891212880000003"/>
    <n v="-18.30127388"/>
    <n v="-8.1554836020000003"/>
    <n v="-6.3308071010000004"/>
    <n v="-14.4862907"/>
    <n v="-3.6473103E-2"/>
    <n v="-3.6473103E-2"/>
    <n v="0"/>
    <n v="-5.1650135270000002"/>
    <n v="-1.8786666480000001"/>
    <n v="-7.0436801750000004"/>
    <n v="1.484850134"/>
  </r>
  <r>
    <s v="Johnny O'Bryant III"/>
    <s v="obryajo01"/>
    <x v="4"/>
    <s v="PO"/>
    <x v="11"/>
    <n v="20"/>
    <n v="12"/>
    <n v="-11.84497809"/>
    <n v="-12.977798269999999"/>
    <n v="-24.822776359999999"/>
    <n v="-19.631137219999999"/>
    <n v="-35.45383434"/>
    <n v="-55.08497156"/>
    <n v="-13.91851364"/>
    <n v="-18.423410749999999"/>
    <n v="-32.341924390000003"/>
    <n v="-0.18215437100000001"/>
    <n v="0"/>
    <n v="-0.18215437100000001"/>
    <n v="-8.8946980589999995"/>
    <n v="-18.219863740000001"/>
    <n v="-27.114561800000001"/>
    <n v="-2.4275609230000001"/>
  </r>
  <r>
    <s v="Johnny O'Bryant III"/>
    <s v="obryajo01"/>
    <x v="4"/>
    <s v="RS"/>
    <x v="11"/>
    <n v="736"/>
    <n v="368"/>
    <n v="-7.1933755220000002"/>
    <n v="-7.0963560499999998"/>
    <n v="-14.289731570000001"/>
    <n v="-5.6807972910000002"/>
    <n v="-3.2793427190000002"/>
    <n v="-8.9601400099999999"/>
    <n v="-7.3044773440000004"/>
    <n v="-6.7807117449999996"/>
    <n v="-14.08518909"/>
    <n v="-2.1279180289999999"/>
    <n v="-2.1279180289999999"/>
    <n v="0"/>
    <n v="-7.1026136900000001"/>
    <n v="-6.129094952"/>
    <n v="-13.231708640000001"/>
    <n v="-1.3721613000000001E-2"/>
  </r>
  <r>
    <s v="Johnny O'Bryant III"/>
    <s v="obryajo01"/>
    <x v="5"/>
    <s v="RS"/>
    <x v="11"/>
    <n v="1688"/>
    <n v="857"/>
    <n v="-3.9109136250000001"/>
    <n v="-3.3699286320000001"/>
    <n v="-7.2808422569999998"/>
    <n v="-2.4059486290000001"/>
    <n v="-1.513149208"/>
    <n v="-3.9190978369999998"/>
    <n v="-3.8264671520000002"/>
    <n v="-3.1500110440000002"/>
    <n v="-6.9764781960000004"/>
    <n v="-1.829195063"/>
    <n v="-1.829195063"/>
    <n v="0"/>
    <n v="-3.9105708429999999"/>
    <n v="-3.530637832"/>
    <n v="-7.4412086750000004"/>
    <n v="-0.99381672399999998"/>
  </r>
  <r>
    <s v="Johnny O'Bryant III"/>
    <s v="obryajo01"/>
    <x v="0"/>
    <s v="RS"/>
    <x v="16"/>
    <n v="99"/>
    <n v="46"/>
    <n v="-3.6060232160000001"/>
    <n v="-6.3560595700000002"/>
    <n v="-9.9620827869999999"/>
    <n v="-2.9983830130000002"/>
    <n v="-12.35253091"/>
    <n v="-15.350913930000001"/>
    <n v="-3.7306648689999999"/>
    <n v="-7.9432248630000002"/>
    <n v="-11.673889730000001"/>
    <n v="-0.20853274699999999"/>
    <n v="-0.20853274699999999"/>
    <n v="0"/>
    <n v="-2.4435415460000001"/>
    <n v="-8.1976695409999998"/>
    <n v="-10.641211090000001"/>
    <n v="-0.42330259599999998"/>
  </r>
  <r>
    <s v="Johnny O'Bryant III"/>
    <s v="obryajo01"/>
    <x v="0"/>
    <s v="RS"/>
    <x v="12"/>
    <n v="67"/>
    <n v="34"/>
    <n v="-2.3055136009999999"/>
    <n v="-7.9281761580000003"/>
    <n v="-10.233689760000001"/>
    <n v="-1.259624079"/>
    <n v="-1.6790493820000001"/>
    <n v="-2.938673461"/>
    <n v="-2.2383618940000001"/>
    <n v="-7.1347773730000004"/>
    <n v="-9.3731392670000009"/>
    <n v="-0.114331194"/>
    <n v="-0.114331194"/>
    <n v="0"/>
    <n v="-2.6483364730000001"/>
    <n v="-6.8932319690000003"/>
    <n v="-9.5415684410000008"/>
    <n v="-0.47732876000000002"/>
  </r>
  <r>
    <s v="Johnny O'Bryant III"/>
    <s v="obryajo01"/>
    <x v="1"/>
    <s v="RS"/>
    <x v="12"/>
    <n v="796"/>
    <n v="379"/>
    <n v="-3.9323602050000002"/>
    <n v="-4.7607737720000003"/>
    <n v="-8.6931339770000005"/>
    <n v="-7.9378981240000002"/>
    <n v="2.4429368149999999"/>
    <n v="-5.4949613079999997"/>
    <n v="-5.0255710860000002"/>
    <n v="-3.5278007050000002"/>
    <n v="-8.5533717920000001"/>
    <n v="-1.120809178"/>
    <n v="-1.120809178"/>
    <n v="0"/>
    <n v="-4.5472437220000002"/>
    <n v="-2.4646683"/>
    <n v="-7.0119120219999997"/>
    <n v="-0.12061295700000001"/>
  </r>
  <r>
    <s v="Daniel Ochefu"/>
    <s v="ochefda01"/>
    <x v="0"/>
    <s v="PO"/>
    <x v="25"/>
    <n v="11"/>
    <n v="5"/>
    <n v="-18.25832934"/>
    <n v="9.7560661480000004"/>
    <n v="-8.5022631959999995"/>
    <n v="-10.457333269999999"/>
    <n v="14.853030459999999"/>
    <n v="4.3956971950000003"/>
    <n v="-17.774317799999999"/>
    <n v="11.429399099999999"/>
    <n v="-6.3449187030000003"/>
    <n v="-1.0021327E-2"/>
    <n v="0"/>
    <n v="-1.0021327E-2"/>
    <n v="-9.9887767329999999"/>
    <n v="8.1830820650000007"/>
    <n v="-1.805694667"/>
    <n v="5.7504604160000001"/>
  </r>
  <r>
    <s v="Daniel Ochefu"/>
    <s v="ochefda01"/>
    <x v="0"/>
    <s v="RS"/>
    <x v="25"/>
    <n v="153"/>
    <n v="75"/>
    <n v="-5.7270762900000003"/>
    <n v="-6.755670469"/>
    <n v="-12.482746759999999"/>
    <n v="-5.9441236760000002"/>
    <n v="-4.672660671"/>
    <n v="-10.61678435"/>
    <n v="-6.1392195709999999"/>
    <n v="-6.7389303390000004"/>
    <n v="-12.878149909999999"/>
    <n v="-0.38607028500000001"/>
    <n v="-0.38607028500000001"/>
    <n v="0"/>
    <n v="-3.9436214270000001"/>
    <n v="-4.8944876280000003"/>
    <n v="-8.8381090540000002"/>
    <n v="-0.37544487300000001"/>
  </r>
  <r>
    <s v="Greg Oden"/>
    <s v="odengr01"/>
    <x v="3"/>
    <s v="PO"/>
    <x v="9"/>
    <n v="15"/>
    <n v="7"/>
    <n v="2.5586490479999999"/>
    <n v="-15.291164370000001"/>
    <n v="-12.73251533"/>
    <n v="14.349734550000001"/>
    <n v="-14.16289035"/>
    <n v="0.18684420400000001"/>
    <n v="5.0740954709999997"/>
    <n v="-16.046974559999999"/>
    <n v="-10.972879089999999"/>
    <n v="-3.0884248E-2"/>
    <n v="0"/>
    <n v="-3.0884248E-2"/>
    <n v="3.3488745780000002"/>
    <n v="-8.7900826579999993"/>
    <n v="-5.4412080810000001"/>
    <n v="1.826489721"/>
  </r>
  <r>
    <s v="Greg Oden"/>
    <s v="odengr01"/>
    <x v="3"/>
    <s v="RS"/>
    <x v="9"/>
    <n v="415"/>
    <n v="212"/>
    <n v="-2.9353324490000001"/>
    <n v="-0.24143013999999999"/>
    <n v="-3.176762589"/>
    <n v="-4.1544091459999999"/>
    <n v="-1.8877309200000001"/>
    <n v="-6.0421400649999999"/>
    <n v="-3.3985010230000001"/>
    <n v="-0.61587301100000003"/>
    <n v="-4.0143740340000003"/>
    <n v="-0.137496707"/>
    <n v="-0.137496707"/>
    <n v="0"/>
    <n v="-2.8133373939999999"/>
    <n v="-0.50929996499999997"/>
    <n v="-3.3226373589999998"/>
    <n v="0.518280674"/>
  </r>
  <r>
    <s v="Semi Ojeleye"/>
    <s v="ojelese01"/>
    <x v="1"/>
    <s v="PO"/>
    <x v="23"/>
    <n v="466"/>
    <n v="230"/>
    <n v="-4.5310040870000003"/>
    <n v="-1.6721213690000001"/>
    <n v="-6.2031254560000004"/>
    <n v="-4.0016985649999999"/>
    <n v="-0.78793077899999997"/>
    <n v="-4.7896293439999997"/>
    <n v="-4.6099012970000004"/>
    <n v="-1.6352373250000001"/>
    <n v="-6.2451386219999998"/>
    <n v="-0.42231744500000001"/>
    <n v="0"/>
    <n v="-0.42231744500000001"/>
    <n v="-5.8287949809999997"/>
    <n v="-2.4881651429999998"/>
    <n v="-8.3169601249999996"/>
    <n v="-0.15800093800000001"/>
  </r>
  <r>
    <s v="Semi Ojeleye"/>
    <s v="ojelese01"/>
    <x v="1"/>
    <s v="RS"/>
    <x v="23"/>
    <n v="2357"/>
    <n v="1150"/>
    <n v="-3.8759545549999999"/>
    <n v="-1.5922014950000001"/>
    <n v="-5.4681560500000002"/>
    <n v="-6.2561456409999998"/>
    <n v="-1.42550201"/>
    <n v="-7.6816476509999996"/>
    <n v="-4.6080001910000004"/>
    <n v="-1.7208627030000001"/>
    <n v="-6.3288628940000002"/>
    <n v="-2.082251061"/>
    <n v="-2.082251061"/>
    <n v="0"/>
    <n v="-4.804157537"/>
    <n v="-1.975474833"/>
    <n v="-6.7796323709999999"/>
    <n v="-0.83025596400000001"/>
  </r>
  <r>
    <s v="Semi Ojeleye"/>
    <s v="ojelese01"/>
    <x v="2"/>
    <s v="PO"/>
    <x v="23"/>
    <n v="76"/>
    <n v="34"/>
    <n v="3.7858360270000002"/>
    <n v="-0.17169029"/>
    <n v="3.6141457360000002"/>
    <n v="-3.427179486"/>
    <n v="0.89909805099999995"/>
    <n v="-2.5280814359999999"/>
    <n v="2.4950510769999998"/>
    <n v="-8.4935719999999996E-3"/>
    <n v="2.4865575039999999"/>
    <n v="9.2851860999999994E-2"/>
    <n v="0"/>
    <n v="9.2851860999999994E-2"/>
    <n v="1.3162622509999999"/>
    <n v="-4.2547018530000003"/>
    <n v="-2.938439603"/>
    <n v="-0.88538126800000005"/>
  </r>
  <r>
    <s v="Semi Ojeleye"/>
    <s v="ojelese01"/>
    <x v="2"/>
    <s v="RS"/>
    <x v="23"/>
    <n v="1261"/>
    <n v="594"/>
    <n v="-2.6629235229999999"/>
    <n v="0.188498268"/>
    <n v="-2.4744252549999999"/>
    <n v="-1.4462985100000001"/>
    <n v="4.1449735250000002"/>
    <n v="2.6986750160000001"/>
    <n v="-2.5759395509999998"/>
    <n v="0.98183485699999995"/>
    <n v="-1.594104693"/>
    <n v="0.34925284699999998"/>
    <n v="0.34925284699999998"/>
    <n v="0"/>
    <n v="-2.5104410229999998"/>
    <n v="-0.65301355400000005"/>
    <n v="-3.163454577"/>
    <n v="-0.30588149599999997"/>
  </r>
  <r>
    <s v="Emeka Okafor"/>
    <s v="okafoem01"/>
    <x v="1"/>
    <s v="PO"/>
    <x v="17"/>
    <n v="11"/>
    <n v="4"/>
    <n v="-13.84549125"/>
    <n v="-10.50283041"/>
    <n v="-24.34832166"/>
    <n v="-31.878259700000001"/>
    <n v="0.80961524100000004"/>
    <n v="-31.068644460000002"/>
    <n v="-18.543311679999999"/>
    <n v="-8.9014538979999998"/>
    <n v="-27.444765579999999"/>
    <n v="-5.4028469000000003E-2"/>
    <n v="0"/>
    <n v="-5.4028469000000003E-2"/>
    <n v="-12.83377437"/>
    <n v="-9.2745140230000001"/>
    <n v="-22.108288399999999"/>
    <n v="3.8487375190000002"/>
  </r>
  <r>
    <s v="Emeka Okafor"/>
    <s v="okafoem01"/>
    <x v="1"/>
    <s v="RS"/>
    <x v="17"/>
    <n v="774"/>
    <n v="353"/>
    <n v="-3.1712657059999998"/>
    <n v="2.5525703879999999"/>
    <n v="-0.61869531700000002"/>
    <n v="-2.3003940780000001"/>
    <n v="0.691788387"/>
    <n v="-1.6086056909999999"/>
    <n v="-3.1762828120000002"/>
    <n v="2.3263801439999998"/>
    <n v="-0.84990266800000003"/>
    <n v="0.34127337099999999"/>
    <n v="0.34127337099999999"/>
    <n v="0"/>
    <n v="-3.0019111459999999"/>
    <n v="1.4320805510000001"/>
    <n v="-1.569830595"/>
    <n v="-0.271116093"/>
  </r>
  <r>
    <s v="Jahlil Okafor"/>
    <s v="okafoja01"/>
    <x v="5"/>
    <s v="RS"/>
    <x v="18"/>
    <n v="3218"/>
    <n v="1591"/>
    <n v="-2.5826284030000002"/>
    <n v="-3.7678926000000001E-2"/>
    <n v="-2.6203073290000001"/>
    <n v="-5.8017570950000001"/>
    <n v="-3.3034748550000002"/>
    <n v="-9.1052319500000003"/>
    <n v="-3.2569348640000002"/>
    <n v="-0.66699983299999999"/>
    <n v="-3.9239346980000001"/>
    <n v="-0.94000054399999999"/>
    <n v="-0.94000054399999999"/>
    <n v="0"/>
    <n v="-3.625885791"/>
    <n v="-0.80605798900000003"/>
    <n v="-4.4319437800000001"/>
    <n v="-1.3243060470000001"/>
  </r>
  <r>
    <s v="Jahlil Okafor"/>
    <s v="okafoja01"/>
    <x v="0"/>
    <s v="RS"/>
    <x v="18"/>
    <n v="2314"/>
    <n v="1134"/>
    <n v="-4.5285414030000002"/>
    <n v="5.1840630999999998E-2"/>
    <n v="-4.476700771"/>
    <n v="-4.6024134649999997"/>
    <n v="-4.6600308469999998"/>
    <n v="-9.2624443119999995"/>
    <n v="-4.720910452"/>
    <n v="-0.92997269100000002"/>
    <n v="-5.6508831419999996"/>
    <n v="-1.6641885970000001"/>
    <n v="-1.6641885970000001"/>
    <n v="0"/>
    <n v="-4.9063766900000001"/>
    <n v="-0.88400204800000004"/>
    <n v="-5.7903787380000002"/>
    <n v="-0.82793101300000005"/>
  </r>
  <r>
    <s v="Jahlil Okafor"/>
    <s v="okafoja01"/>
    <x v="1"/>
    <s v="RS"/>
    <x v="5"/>
    <n v="660"/>
    <n v="328"/>
    <n v="-2.640142317"/>
    <n v="1.0580439189999999"/>
    <n v="-1.5820983980000001"/>
    <n v="-7.9031612510000002"/>
    <n v="-4.5288962829999999"/>
    <n v="-12.43205753"/>
    <n v="-3.8499864829999999"/>
    <n v="1.4696208000000001E-2"/>
    <n v="-3.8352902750000002"/>
    <n v="-0.18026493099999999"/>
    <n v="-0.18026493099999999"/>
    <n v="0"/>
    <n v="-3.834098263"/>
    <n v="-0.56150295500000003"/>
    <n v="-4.3956012180000004"/>
    <n v="-0.73932055299999999"/>
  </r>
  <r>
    <s v="Jahlil Okafor"/>
    <s v="okafoja01"/>
    <x v="1"/>
    <s v="RS"/>
    <x v="18"/>
    <n v="56"/>
    <n v="25"/>
    <n v="-8.1497643110000002"/>
    <n v="-16.664728499999999"/>
    <n v="-24.814492810000001"/>
    <n v="-13.176598439999999"/>
    <n v="-10.235695120000001"/>
    <n v="-23.412293559999998"/>
    <n v="-9.6454383299999993"/>
    <n v="-16.40363193"/>
    <n v="-26.049070260000001"/>
    <n v="-0.302924782"/>
    <n v="-0.302924782"/>
    <n v="0"/>
    <n v="-6.7718000170000003"/>
    <n v="-13.01588269"/>
    <n v="-19.787682709999999"/>
    <n v="1.9176864060000001"/>
  </r>
  <r>
    <s v="Jahlil Okafor"/>
    <s v="okafoja01"/>
    <x v="2"/>
    <s v="RS"/>
    <x v="17"/>
    <n v="2022"/>
    <n v="935"/>
    <n v="-1.386564889"/>
    <n v="-0.60203444900000003"/>
    <n v="-1.988599338"/>
    <n v="-1.6713154729999999"/>
    <n v="-2.4477759730000002"/>
    <n v="-4.1190914459999997"/>
    <n v="-1.540600661"/>
    <n v="-0.97627868299999998"/>
    <n v="-2.5168793439999999"/>
    <n v="0.11037342999999999"/>
    <n v="0.11037342999999999"/>
    <n v="0"/>
    <n v="-1.625361142"/>
    <n v="-1.5630162670000001"/>
    <n v="-3.1883774090000001"/>
    <n v="-0.76407136600000003"/>
  </r>
  <r>
    <s v="Elie Okobo"/>
    <s v="okoboel01"/>
    <x v="2"/>
    <s v="RS"/>
    <x v="6"/>
    <n v="2018"/>
    <n v="958"/>
    <n v="-3.4978214090000002"/>
    <n v="-1.6432656569999999"/>
    <n v="-5.1410870659999999"/>
    <n v="-2.9912313670000001"/>
    <n v="-0.57888222600000006"/>
    <n v="-3.5701135929999999"/>
    <n v="-3.547277223"/>
    <n v="-1.451246091"/>
    <n v="-4.9985233139999998"/>
    <n v="-1.0938022469999999"/>
    <n v="-1.0938022469999999"/>
    <n v="0"/>
    <n v="-3.3439344700000002"/>
    <n v="-1.513553575"/>
    <n v="-4.8574880450000002"/>
    <n v="-0.48332604000000001"/>
  </r>
  <r>
    <s v="Josh Okogie"/>
    <s v="okogijo01"/>
    <x v="2"/>
    <s v="RS"/>
    <x v="13"/>
    <n v="3803"/>
    <n v="1757"/>
    <n v="-1.656485779"/>
    <n v="1.8361463929999999"/>
    <n v="0.179660614"/>
    <n v="0.42481765199999999"/>
    <n v="0.24612118699999999"/>
    <n v="0.67093883899999995"/>
    <n v="-1.339574423"/>
    <n v="1.6557075939999999"/>
    <n v="0.31613317099999999"/>
    <n v="2.7754481860000002"/>
    <n v="2.7754481860000002"/>
    <n v="0"/>
    <n v="-1.0600242449999999"/>
    <n v="2.4457160029999998"/>
    <n v="1.3856917580000001"/>
    <n v="0.99745546200000001"/>
  </r>
  <r>
    <s v="Victor Oladipo"/>
    <s v="oladivi01"/>
    <x v="3"/>
    <s v="RS"/>
    <x v="14"/>
    <n v="4974"/>
    <n v="2487"/>
    <n v="-2.5804197869999999"/>
    <n v="1.951686196"/>
    <n v="-0.62873359100000004"/>
    <n v="-5.0788520930000001"/>
    <n v="3.5922772190000001"/>
    <n v="-1.486574874"/>
    <n v="-3.1832650079999998"/>
    <n v="2.4445283459999998"/>
    <n v="-0.73873666199999999"/>
    <n v="2.5778655530000001"/>
    <n v="2.5778655530000001"/>
    <n v="0"/>
    <n v="-3.1707177290000002"/>
    <n v="2.2203553340000002"/>
    <n v="-0.95036239499999997"/>
    <n v="0.97113099999999997"/>
  </r>
  <r>
    <s v="Victor Oladipo"/>
    <s v="oladivi01"/>
    <x v="4"/>
    <s v="RS"/>
    <x v="14"/>
    <n v="5103"/>
    <n v="2573"/>
    <n v="0.227758076"/>
    <n v="-0.69964936799999999"/>
    <n v="-0.47189129200000002"/>
    <n v="0.98985569500000004"/>
    <n v="-2.7596062300000002"/>
    <n v="-1.769750535"/>
    <n v="0.45916042800000001"/>
    <n v="-1.1363584900000001"/>
    <n v="-0.67719806199999999"/>
    <n v="2.7253314340000001"/>
    <n v="2.7253314340000001"/>
    <n v="0"/>
    <n v="0.334967395"/>
    <n v="-0.214827249"/>
    <n v="0.120140146"/>
    <n v="0.15054805700000001"/>
  </r>
  <r>
    <s v="Victor Oladipo"/>
    <s v="oladivi01"/>
    <x v="5"/>
    <s v="RS"/>
    <x v="14"/>
    <n v="4851"/>
    <n v="2379"/>
    <n v="0.99261856699999995"/>
    <n v="1.1741129939999999"/>
    <n v="2.1667315610000002"/>
    <n v="1.713640335"/>
    <n v="0.31496734399999998"/>
    <n v="2.0286076789999998"/>
    <n v="1.2134518599999999"/>
    <n v="1.0735289560000001"/>
    <n v="2.2869808169999999"/>
    <n v="6.1559994189999996"/>
    <n v="6.1559994189999996"/>
    <n v="0"/>
    <n v="1.542132463"/>
    <n v="1.599237045"/>
    <n v="3.141369509"/>
    <n v="0.675789207"/>
  </r>
  <r>
    <s v="Victor Oladipo"/>
    <s v="oladivi01"/>
    <x v="0"/>
    <s v="PO"/>
    <x v="0"/>
    <n v="378"/>
    <n v="181"/>
    <n v="-4.004160122"/>
    <n v="-2.4827187409999998"/>
    <n v="-6.4868788620000002"/>
    <n v="3.3614070370000002"/>
    <n v="2.2344287110000001"/>
    <n v="5.5958357479999998"/>
    <n v="-2.67089124"/>
    <n v="-1.686036412"/>
    <n v="-4.3569276520000004"/>
    <n v="-0.15518647199999999"/>
    <n v="0"/>
    <n v="-0.15518647199999999"/>
    <n v="-3.0547483049999999"/>
    <n v="-0.178226893"/>
    <n v="-3.2329751980000001"/>
    <n v="1.3500342219999999"/>
  </r>
  <r>
    <s v="Victor Oladipo"/>
    <s v="oladivi01"/>
    <x v="0"/>
    <s v="RS"/>
    <x v="0"/>
    <n v="4619"/>
    <n v="2222"/>
    <n v="0.34495416099999998"/>
    <n v="0.62722692700000005"/>
    <n v="0.97218108800000003"/>
    <n v="-0.59630032499999996"/>
    <n v="5.9425102409999999"/>
    <n v="5.3462099160000003"/>
    <n v="0.176173043"/>
    <n v="1.7575600840000001"/>
    <n v="1.933733127"/>
    <n v="5.3127417220000002"/>
    <n v="5.3127417220000002"/>
    <n v="0"/>
    <n v="-6.4357487000000005E-2"/>
    <n v="1.9433005539999999"/>
    <n v="1.8789430659999999"/>
    <n v="5.4685877000000001E-2"/>
  </r>
  <r>
    <s v="Victor Oladipo"/>
    <s v="oladivi01"/>
    <x v="1"/>
    <s v="PO"/>
    <x v="24"/>
    <n v="503"/>
    <n v="261"/>
    <n v="3.5018107060000001"/>
    <n v="7.5947559360000003"/>
    <n v="11.096566640000001"/>
    <n v="8.0213921480000003"/>
    <n v="16.699365190000002"/>
    <n v="24.720757339999999"/>
    <n v="4.5306466969999999"/>
    <n v="9.8580894299999997"/>
    <n v="14.38873613"/>
    <n v="2.364355765"/>
    <n v="0"/>
    <n v="2.364355765"/>
    <n v="0.81083593499999995"/>
    <n v="9.5218726339999993"/>
    <n v="10.332708569999999"/>
    <n v="0.43729362700000002"/>
  </r>
  <r>
    <s v="Victor Oladipo"/>
    <s v="oladivi01"/>
    <x v="1"/>
    <s v="RS"/>
    <x v="24"/>
    <n v="5212"/>
    <n v="2552"/>
    <n v="3.5049085619999998"/>
    <n v="2.6769230190000002"/>
    <n v="6.181831581"/>
    <n v="1.936445752"/>
    <n v="5.979699944"/>
    <n v="7.916145695"/>
    <n v="3.3419393039999998"/>
    <n v="3.52414286"/>
    <n v="6.8660821629999997"/>
    <n v="12.68972583"/>
    <n v="12.68972583"/>
    <n v="0"/>
    <n v="3.716558713"/>
    <n v="4.1550452069999997"/>
    <n v="7.8716039200000001"/>
    <n v="1.3412803929999999"/>
  </r>
  <r>
    <s v="Victor Oladipo"/>
    <s v="oladivi01"/>
    <x v="2"/>
    <s v="RS"/>
    <x v="24"/>
    <n v="2348"/>
    <n v="1147"/>
    <n v="1.341066984"/>
    <n v="2.6029699279999998"/>
    <n v="3.944036911"/>
    <n v="0.79514027700000001"/>
    <n v="1.4362638109999999"/>
    <n v="2.2314040880000001"/>
    <n v="1.281614756"/>
    <n v="2.4715708749999998"/>
    <n v="3.7531856299999999"/>
    <n v="3.8303145879999998"/>
    <n v="3.8303145879999998"/>
    <n v="0"/>
    <n v="1.3990724649999999"/>
    <n v="3.088803237"/>
    <n v="4.4878757020000002"/>
    <n v="0.66022739399999997"/>
  </r>
  <r>
    <s v="Kelly Olynyk"/>
    <s v="olynyke01"/>
    <x v="3"/>
    <s v="RS"/>
    <x v="23"/>
    <n v="2827"/>
    <n v="1400"/>
    <n v="-0.71227541500000002"/>
    <n v="-1.330318004"/>
    <n v="-2.0425934200000002"/>
    <n v="2.5607006110000001"/>
    <n v="-0.29566469299999998"/>
    <n v="2.2650359180000001"/>
    <n v="-1.1111945E-2"/>
    <n v="-1.190292347"/>
    <n v="-1.2014042920000001"/>
    <n v="1.1150396950000001"/>
    <n v="1.1150396950000001"/>
    <n v="0"/>
    <n v="-0.66423031600000004"/>
    <n v="-1.2835565799999999"/>
    <n v="-1.9477868970000001"/>
    <n v="0.77249643300000004"/>
  </r>
  <r>
    <s v="Kelly Olynyk"/>
    <s v="olynyke01"/>
    <x v="4"/>
    <s v="PO"/>
    <x v="23"/>
    <n v="104"/>
    <n v="53"/>
    <n v="0.155999099"/>
    <n v="3.281153813"/>
    <n v="3.4371529129999998"/>
    <n v="1.121564129"/>
    <n v="0.91700904699999997"/>
    <n v="2.0385731759999999"/>
    <n v="0.42984872499999999"/>
    <n v="2.9887647450000001"/>
    <n v="3.4186134689999998"/>
    <n v="0.17372035399999999"/>
    <n v="0"/>
    <n v="0.17372035399999999"/>
    <n v="-2.2638362029999999"/>
    <n v="0.88767463000000002"/>
    <n v="-1.3761615730000001"/>
    <n v="0.94587264900000001"/>
  </r>
  <r>
    <s v="Kelly Olynyk"/>
    <s v="olynyke01"/>
    <x v="4"/>
    <s v="RS"/>
    <x v="23"/>
    <n v="2938"/>
    <n v="1423"/>
    <n v="4.4214748999999998E-2"/>
    <n v="1.8939757960000001"/>
    <n v="1.938190546"/>
    <n v="3.4154145059999999"/>
    <n v="2.200373066"/>
    <n v="5.6157875710000003"/>
    <n v="0.76555555200000003"/>
    <n v="2.05545497"/>
    <n v="2.8210105209999998"/>
    <n v="4.0973685169999996"/>
    <n v="4.0973685169999996"/>
    <n v="0"/>
    <n v="1.1995914990000001"/>
    <n v="2.039950707"/>
    <n v="3.2395422049999998"/>
    <n v="1.250263286"/>
  </r>
  <r>
    <s v="Kelly Olynyk"/>
    <s v="olynyke01"/>
    <x v="5"/>
    <s v="PO"/>
    <x v="23"/>
    <n v="68"/>
    <n v="32"/>
    <n v="-12.40782256"/>
    <n v="-10.069010759999999"/>
    <n v="-22.47683331"/>
    <n v="-19.507253169999998"/>
    <n v="-11.194557789999999"/>
    <n v="-30.70181096"/>
    <n v="-14.614093690000001"/>
    <n v="-11.034646759999999"/>
    <n v="-25.648740449999998"/>
    <n v="-0.39267887899999998"/>
    <n v="0"/>
    <n v="-0.39267887899999998"/>
    <n v="-7.8089634339999998"/>
    <n v="-13.352837210000001"/>
    <n v="-21.161800639999999"/>
    <n v="1.7513741730000001"/>
  </r>
  <r>
    <s v="Kelly Olynyk"/>
    <s v="olynyke01"/>
    <x v="5"/>
    <s v="RS"/>
    <x v="23"/>
    <n v="2955"/>
    <n v="1395"/>
    <n v="0.120969593"/>
    <n v="1.483647078"/>
    <n v="1.604616671"/>
    <n v="-1.141219236"/>
    <n v="4.0276376039999997"/>
    <n v="2.8864183680000002"/>
    <n v="-0.14520164599999999"/>
    <n v="2.0488548309999999"/>
    <n v="1.9036531860000001"/>
    <n v="3.3205723300000001"/>
    <n v="3.3205723300000001"/>
    <n v="0"/>
    <n v="-0.17736575099999999"/>
    <n v="2.0744983650000002"/>
    <n v="1.897132614"/>
    <n v="0.248759232"/>
  </r>
  <r>
    <s v="Kelly Olynyk"/>
    <s v="olynyke01"/>
    <x v="0"/>
    <s v="PO"/>
    <x v="23"/>
    <n v="701"/>
    <n v="346"/>
    <n v="-0.27824549599999998"/>
    <n v="1.5911907110000001"/>
    <n v="1.3129452150000001"/>
    <n v="1.082122362"/>
    <n v="3.1585609030000001"/>
    <n v="4.2406832640000003"/>
    <n v="-2.0872713000000001E-2"/>
    <n v="2.0256066530000001"/>
    <n v="2.0047339399999999"/>
    <n v="0.87253351199999996"/>
    <n v="0"/>
    <n v="0.87253351199999996"/>
    <n v="-1.093638195"/>
    <n v="0.96476569599999995"/>
    <n v="-0.128872499"/>
    <n v="0.76563663699999995"/>
  </r>
  <r>
    <s v="Kelly Olynyk"/>
    <s v="olynyke01"/>
    <x v="0"/>
    <s v="RS"/>
    <x v="23"/>
    <n v="3162"/>
    <n v="1538"/>
    <n v="-0.56752229799999998"/>
    <n v="-0.92115363400000005"/>
    <n v="-1.4886759329999999"/>
    <n v="-3.8890108630000002"/>
    <n v="0.416993434"/>
    <n v="-3.4720174290000001"/>
    <n v="-1.3322040399999999"/>
    <n v="-0.72275748399999995"/>
    <n v="-2.0549615239999999"/>
    <n v="0.54794417500000003"/>
    <n v="0.54794417500000003"/>
    <n v="0"/>
    <n v="-0.89107519700000004"/>
    <n v="-0.62013348599999996"/>
    <n v="-1.511208683"/>
    <n v="0.45972768200000003"/>
  </r>
  <r>
    <s v="Kelly Olynyk"/>
    <s v="olynyke01"/>
    <x v="1"/>
    <s v="PO"/>
    <x v="9"/>
    <n v="312"/>
    <n v="146"/>
    <n v="3.850232068"/>
    <n v="1.375778921"/>
    <n v="5.2260109899999998"/>
    <n v="8.4863712909999993"/>
    <n v="-4.1820713820000002"/>
    <n v="4.304299909"/>
    <n v="5.0626245650000001"/>
    <n v="0.35482414000000001"/>
    <n v="5.417448705"/>
    <n v="0.62860622600000005"/>
    <n v="0"/>
    <n v="0.62860622600000005"/>
    <n v="4.9030651220000001"/>
    <n v="-0.45312228399999999"/>
    <n v="4.4499428380000001"/>
    <n v="0.177268062"/>
  </r>
  <r>
    <s v="Kelly Olynyk"/>
    <s v="olynyke01"/>
    <x v="1"/>
    <s v="RS"/>
    <x v="9"/>
    <n v="3577"/>
    <n v="1779"/>
    <n v="0.86346119099999996"/>
    <n v="-0.84184285299999995"/>
    <n v="2.1618338000000001E-2"/>
    <n v="5.6032059209999998"/>
    <n v="-0.77961275500000005"/>
    <n v="4.8235931660000002"/>
    <n v="1.9278511890000001"/>
    <n v="-0.92554985700000003"/>
    <n v="1.002301332"/>
    <n v="3.419282725"/>
    <n v="3.419282725"/>
    <n v="0"/>
    <n v="1.5536683650000001"/>
    <n v="-3.4334468999999999E-2"/>
    <n v="1.519333896"/>
    <n v="0.39384794400000001"/>
  </r>
  <r>
    <s v="Kelly Olynyk"/>
    <s v="olynyke01"/>
    <x v="2"/>
    <s v="RS"/>
    <x v="9"/>
    <n v="3757"/>
    <n v="1812"/>
    <n v="-0.49880179000000002"/>
    <n v="0.93995748599999995"/>
    <n v="0.44115569500000001"/>
    <n v="2.128728964"/>
    <n v="-0.30464946999999998"/>
    <n v="1.824079494"/>
    <n v="5.1287881E-2"/>
    <n v="0.69961429900000005"/>
    <n v="0.75090217999999997"/>
    <n v="3.2459751469999998"/>
    <n v="3.2459751469999998"/>
    <n v="0"/>
    <n v="0.42875386700000001"/>
    <n v="0.55929816399999999"/>
    <n v="0.98805203100000005"/>
    <n v="0.29765197300000001"/>
  </r>
  <r>
    <s v="Jermaine O'Neal"/>
    <s v="onealje01"/>
    <x v="3"/>
    <s v="PO"/>
    <x v="28"/>
    <n v="169"/>
    <n v="84"/>
    <n v="-3.8189647280000001"/>
    <n v="1.5076503459999999"/>
    <n v="-2.311314383"/>
    <n v="-19.266917329999998"/>
    <n v="-7.0348487750000004"/>
    <n v="-26.301766109999999"/>
    <n v="-7.3340434529999996"/>
    <n v="-0.20076586399999999"/>
    <n v="-7.5348093169999997"/>
    <n v="-0.21096815599999999"/>
    <n v="0"/>
    <n v="-0.21096815599999999"/>
    <n v="-6.7041754029999998"/>
    <n v="-2.5262362349999998"/>
    <n v="-9.2304116369999996"/>
    <n v="-0.23004506399999999"/>
  </r>
  <r>
    <s v="Jermaine O'Neal"/>
    <s v="onealje01"/>
    <x v="3"/>
    <s v="RS"/>
    <x v="28"/>
    <n v="1777"/>
    <n v="883"/>
    <n v="-1.8748249429999999"/>
    <n v="2.0523036129999999"/>
    <n v="0.17747867000000001"/>
    <n v="-2.2832064070000002"/>
    <n v="-1.4295173450000001"/>
    <n v="-3.7127237530000001"/>
    <n v="-2.0787510939999998"/>
    <n v="1.368384123"/>
    <n v="-0.71036697100000001"/>
    <n v="0.91443348899999999"/>
    <n v="0.91443348899999999"/>
    <n v="0"/>
    <n v="-2.0125845789999999"/>
    <n v="1.3426920010000001"/>
    <n v="-0.66989257800000002"/>
    <n v="-0.46290561200000002"/>
  </r>
  <r>
    <s v="Royce O'Neale"/>
    <s v="onealro01"/>
    <x v="1"/>
    <s v="PO"/>
    <x v="22"/>
    <n v="541"/>
    <n v="259"/>
    <n v="-1.7671747369999999"/>
    <n v="1.4276893479999999"/>
    <n v="-0.33948538900000003"/>
    <n v="-10.39295272"/>
    <n v="-3.4652522609999998"/>
    <n v="-13.858204990000001"/>
    <n v="-3.6563431780000002"/>
    <n v="0.43360926700000002"/>
    <n v="-3.2227339110000002"/>
    <n v="-6.5212661000000005E-2"/>
    <n v="0"/>
    <n v="-6.5212661000000005E-2"/>
    <n v="-3.5566554940000001"/>
    <n v="1.549818052"/>
    <n v="-2.0068374420000001"/>
    <n v="1.1895876080000001"/>
  </r>
  <r>
    <s v="Royce O'Neale"/>
    <s v="onealro01"/>
    <x v="1"/>
    <s v="RS"/>
    <x v="22"/>
    <n v="2350"/>
    <n v="1150"/>
    <n v="-0.63776851899999998"/>
    <n v="2.5101159100000001"/>
    <n v="1.8723473909999999"/>
    <n v="-0.61860906599999999"/>
    <n v="3.9482027660000001"/>
    <n v="3.3295937000000002"/>
    <n v="-0.67233242199999999"/>
    <n v="2.8895664079999999"/>
    <n v="2.2172339860000001"/>
    <n v="2.90812435"/>
    <n v="2.90812435"/>
    <n v="0"/>
    <n v="-1.7811836299999999"/>
    <n v="2.4528469249999998"/>
    <n v="0.67166329499999999"/>
    <n v="-0.214457859"/>
  </r>
  <r>
    <s v="Royce O'Neale"/>
    <s v="onealro01"/>
    <x v="2"/>
    <s v="PO"/>
    <x v="22"/>
    <n v="283"/>
    <n v="137"/>
    <n v="-1.983952269"/>
    <n v="3.6292713540000001"/>
    <n v="1.6453190849999999"/>
    <n v="-8.1700268139999999"/>
    <n v="22.063121169999999"/>
    <n v="13.893094359999999"/>
    <n v="-3.3053690609999999"/>
    <n v="7.6350219619999997"/>
    <n v="4.3296529020000003"/>
    <n v="0.51039075499999997"/>
    <n v="0"/>
    <n v="0.51039075499999997"/>
    <n v="-6.1795322019999999"/>
    <n v="6.7923447350000004"/>
    <n v="0.61281253300000005"/>
    <n v="4.4462779999999997E-3"/>
  </r>
  <r>
    <s v="Royce O'Neale"/>
    <s v="onealro01"/>
    <x v="2"/>
    <s v="RS"/>
    <x v="22"/>
    <n v="3561"/>
    <n v="1671"/>
    <n v="-2.0672336420000001"/>
    <n v="1.831607064"/>
    <n v="-0.235626578"/>
    <n v="-1.546227113"/>
    <n v="2.970073813"/>
    <n v="1.4238466999999999"/>
    <n v="-2.1006567359999999"/>
    <n v="2.109381199"/>
    <n v="8.724463E-3"/>
    <n v="2.3436275740000001"/>
    <n v="2.3436275740000001"/>
    <n v="0"/>
    <n v="-2.7786419229999999"/>
    <n v="2.2919229510000001"/>
    <n v="-0.486718971"/>
    <n v="-0.359955513"/>
  </r>
  <r>
    <s v="Arinze Onuaku"/>
    <s v="onuakar01"/>
    <x v="3"/>
    <s v="RS"/>
    <x v="17"/>
    <n v="50"/>
    <n v="25"/>
    <n v="5.9021268689999999"/>
    <n v="-6.3319206899999996"/>
    <n v="-0.42979382100000002"/>
    <n v="-1.06208255"/>
    <n v="-2.6340603730000001"/>
    <n v="-3.696142923"/>
    <n v="4.828214097"/>
    <n v="-5.8960084159999999"/>
    <n v="-1.0677943190000001"/>
    <n v="2.1478766E-2"/>
    <n v="2.1478766E-2"/>
    <n v="0"/>
    <n v="5.538306006"/>
    <n v="-6.2848013109999998"/>
    <n v="-0.74649530500000005"/>
    <n v="9.9385672999999994E-2"/>
  </r>
  <r>
    <s v="Arinze Onuaku"/>
    <s v="onuakar01"/>
    <x v="3"/>
    <s v="RS"/>
    <x v="10"/>
    <n v="11"/>
    <n v="5"/>
    <n v="0.15469634900000001"/>
    <n v="-5.630696049"/>
    <n v="-5.4759997"/>
    <n v="14.133205200000001"/>
    <n v="-25.647866409999999"/>
    <n v="-11.51466121"/>
    <n v="3.1356832109999999"/>
    <n v="-10.099708250000001"/>
    <n v="-6.9640250400000001"/>
    <n v="-1.0719094E-2"/>
    <n v="-1.0719094E-2"/>
    <n v="0"/>
    <n v="-0.28998393099999997"/>
    <n v="-12.82144751"/>
    <n v="-13.11143144"/>
    <n v="-0.27555525600000003"/>
  </r>
  <r>
    <s v="Arinze Onuaku"/>
    <s v="onuakar01"/>
    <x v="4"/>
    <s v="RS"/>
    <x v="13"/>
    <n v="138"/>
    <n v="68"/>
    <n v="-0.193700815"/>
    <n v="0.475349044"/>
    <n v="0.281648228"/>
    <n v="6.2084375339999998"/>
    <n v="-6.7013276780000002"/>
    <n v="-0.492890145"/>
    <n v="1.169661431"/>
    <n v="-0.89317493999999997"/>
    <n v="0.276486491"/>
    <n v="0.104468277"/>
    <n v="0.104468277"/>
    <n v="0"/>
    <n v="-1.504375333"/>
    <n v="-2.4495804369999998"/>
    <n v="-3.9539557689999998"/>
    <n v="-0.485350854"/>
  </r>
  <r>
    <s v="Arinze Onuaku"/>
    <s v="onuakar01"/>
    <x v="0"/>
    <s v="RS"/>
    <x v="14"/>
    <n v="56"/>
    <n v="28"/>
    <n v="-6.082847739"/>
    <n v="-5.9437819660000004"/>
    <n v="-12.02662971"/>
    <n v="-9.9528014769999995"/>
    <n v="-1.1458643559999999"/>
    <n v="-11.09866583"/>
    <n v="-7.1650816920000002"/>
    <n v="-5.2177795309999997"/>
    <n v="-12.382861220000001"/>
    <n v="-0.13508650899999999"/>
    <n v="-0.13508650899999999"/>
    <n v="0"/>
    <n v="-5.9004411970000001"/>
    <n v="-6.0463855149999999"/>
    <n v="-11.94682671"/>
    <n v="-1.799629068"/>
  </r>
  <r>
    <s v="Chinanu Onuaku"/>
    <s v="onuakch01"/>
    <x v="0"/>
    <s v="RS"/>
    <x v="26"/>
    <n v="113"/>
    <n v="52"/>
    <n v="-3.116377848"/>
    <n v="0.27975579499999997"/>
    <n v="-2.8366220530000001"/>
    <n v="-8.3991612300000007"/>
    <n v="-14.613759269999999"/>
    <n v="-23.0129205"/>
    <n v="-4.492626145"/>
    <n v="-2.8063159830000002"/>
    <n v="-7.2989421280000002"/>
    <n v="-0.121058244"/>
    <n v="-0.121058244"/>
    <n v="0"/>
    <n v="-4.3039798500000002"/>
    <n v="-1.4559038689999999"/>
    <n v="-5.7598837190000003"/>
    <n v="0.30315947399999998"/>
  </r>
  <r>
    <s v="Chinanu Onuaku"/>
    <s v="onuakch01"/>
    <x v="1"/>
    <s v="PO"/>
    <x v="26"/>
    <n v="6"/>
    <n v="3"/>
    <n v="13.82154085"/>
    <n v="18.324654679999998"/>
    <n v="32.14619553"/>
    <n v="-27.158033580000001"/>
    <n v="3.0644213250000001"/>
    <n v="-24.09361226"/>
    <n v="6.0142551710000003"/>
    <n v="16.41178815"/>
    <n v="22.426043320000002"/>
    <n v="4.0713188999999997E-2"/>
    <n v="0"/>
    <n v="4.0713188999999997E-2"/>
    <n v="2.6460722940000001"/>
    <n v="28.973274610000001"/>
    <n v="31.619346910000001"/>
    <n v="2.3813581930000001"/>
  </r>
  <r>
    <s v="Chinanu Onuaku"/>
    <s v="onuakch01"/>
    <x v="1"/>
    <s v="RS"/>
    <x v="26"/>
    <n v="41"/>
    <n v="22"/>
    <n v="-13.599816369999999"/>
    <n v="-9.2919222109999993"/>
    <n v="-22.891738579999998"/>
    <n v="-10.34501916"/>
    <n v="0.278634573"/>
    <n v="-10.066384579999999"/>
    <n v="-13.794570070000001"/>
    <n v="-7.8512971729999999"/>
    <n v="-21.645867249999998"/>
    <n v="-0.21599407300000001"/>
    <n v="-0.21599407300000001"/>
    <n v="0"/>
    <n v="-9.3297873770000006"/>
    <n v="-7.2270498139999999"/>
    <n v="-16.55683719"/>
    <n v="1.8236969709999999"/>
  </r>
  <r>
    <s v="Kyle O'Quinn"/>
    <s v="oquinky01"/>
    <x v="3"/>
    <s v="RS"/>
    <x v="14"/>
    <n v="2399"/>
    <n v="1188"/>
    <n v="-2.4344485250000001"/>
    <n v="1.1694923290000001"/>
    <n v="-1.264956196"/>
    <n v="1.6002206969999999"/>
    <n v="2.6977693679999999"/>
    <n v="4.2979900659999997"/>
    <n v="-1.6765720479999999"/>
    <n v="1.5987207000000001"/>
    <n v="-7.7851347000000001E-2"/>
    <n v="1.6260757619999999"/>
    <n v="1.6260757619999999"/>
    <n v="0"/>
    <n v="-2.0094097390000001"/>
    <n v="0.85034334499999997"/>
    <n v="-1.1590663940000001"/>
    <n v="0.38134346800000002"/>
  </r>
  <r>
    <s v="Kyle O'Quinn"/>
    <s v="oquinky01"/>
    <x v="4"/>
    <s v="RS"/>
    <x v="14"/>
    <n v="1640"/>
    <n v="824"/>
    <n v="-1.7906215409999999"/>
    <n v="0.36265761299999999"/>
    <n v="-1.427963928"/>
    <n v="-3.2551560230000001"/>
    <n v="1.308230336"/>
    <n v="-1.9469256880000001"/>
    <n v="-2.1527801719999999"/>
    <n v="0.62831762099999999"/>
    <n v="-1.5244625510000001"/>
    <n v="0.51585451400000004"/>
    <n v="0.51585451400000004"/>
    <n v="0"/>
    <n v="-1.824272047"/>
    <n v="0.32576144499999998"/>
    <n v="-1.4985106020000001"/>
    <n v="0.117757679"/>
  </r>
  <r>
    <s v="Kyle O'Quinn"/>
    <s v="oquinky01"/>
    <x v="5"/>
    <s v="RS"/>
    <x v="3"/>
    <n v="1539"/>
    <n v="764"/>
    <n v="-1.3266292580000001"/>
    <n v="2.4044957440000001"/>
    <n v="1.0778664870000001"/>
    <n v="-0.72918725600000001"/>
    <n v="0.66002897400000005"/>
    <n v="-6.9158282000000001E-2"/>
    <n v="-1.2596052419999999"/>
    <n v="2.207244604"/>
    <n v="0.94763936100000001"/>
    <n v="1.4409228629999999"/>
    <n v="1.4409228629999999"/>
    <n v="0"/>
    <n v="-0.98553369700000004"/>
    <n v="0.96271416300000001"/>
    <n v="-2.2819533999999999E-2"/>
    <n v="-2.6461739000000001E-2"/>
  </r>
  <r>
    <s v="Kyle O'Quinn"/>
    <s v="oquinky01"/>
    <x v="0"/>
    <s v="RS"/>
    <x v="3"/>
    <n v="2483"/>
    <n v="1229"/>
    <n v="0.72243381399999995"/>
    <n v="0.546816733"/>
    <n v="1.269250547"/>
    <n v="-1.323153698"/>
    <n v="-0.98180919499999997"/>
    <n v="-2.3049628929999999"/>
    <n v="0.352911162"/>
    <n v="0.31709026299999998"/>
    <n v="0.67000142500000004"/>
    <n v="2.1384178010000001"/>
    <n v="2.1384178010000001"/>
    <n v="0"/>
    <n v="0.15558307499999999"/>
    <n v="2.5024469000000001E-2"/>
    <n v="0.18060754300000001"/>
    <n v="-0.27653103800000001"/>
  </r>
  <r>
    <s v="Kyle O'Quinn"/>
    <s v="oquinky01"/>
    <x v="1"/>
    <s v="RS"/>
    <x v="3"/>
    <n v="2854"/>
    <n v="1387"/>
    <n v="0.26686073100000002"/>
    <n v="0.67907415100000001"/>
    <n v="0.94593488199999998"/>
    <n v="1.161630875"/>
    <n v="-0.43718496400000001"/>
    <n v="0.724445911"/>
    <n v="0.49384156200000001"/>
    <n v="0.51234136799999996"/>
    <n v="1.00618293"/>
    <n v="2.6590388749999998"/>
    <n v="2.6590388749999998"/>
    <n v="0"/>
    <n v="0.118754337"/>
    <n v="0.15001905500000001"/>
    <n v="0.268773392"/>
    <n v="3.6788912E-2"/>
  </r>
  <r>
    <s v="Kyle O'Quinn"/>
    <s v="oquinky01"/>
    <x v="2"/>
    <s v="PO"/>
    <x v="24"/>
    <n v="4"/>
    <n v="2"/>
    <n v="-20.758633369999998"/>
    <n v="-2.8554637430000001"/>
    <n v="-23.61409712"/>
    <n v="53.043567179999997"/>
    <n v="57.136020780000003"/>
    <n v="110.179588"/>
    <n v="-6.4646882449999996"/>
    <n v="9.4382820209999991"/>
    <n v="2.973593776"/>
    <n v="6.8848490000000002E-3"/>
    <n v="0"/>
    <n v="6.8848490000000002E-3"/>
    <n v="-1.55228224"/>
    <n v="-6.7129828219999998"/>
    <n v="-8.2652650619999992"/>
    <n v="14.216284079999999"/>
  </r>
  <r>
    <s v="Kyle O'Quinn"/>
    <s v="oquinky01"/>
    <x v="2"/>
    <s v="RS"/>
    <x v="24"/>
    <n v="803"/>
    <n v="371"/>
    <n v="-2.0313447299999998"/>
    <n v="-2.8938477640000002"/>
    <n v="-4.925192494"/>
    <n v="0.52928816400000001"/>
    <n v="-0.38196535300000001"/>
    <n v="0.147322811"/>
    <n v="-1.6249010129999999"/>
    <n v="-2.6076588460000001"/>
    <n v="-4.2325598590000002"/>
    <n v="-0.28418504500000002"/>
    <n v="-0.28418504500000002"/>
    <n v="0"/>
    <n v="-1.40190441"/>
    <n v="-2.6067355810000001"/>
    <n v="-4.0086399909999999"/>
    <n v="1.292829939"/>
  </r>
  <r>
    <s v="Daniel Orton"/>
    <s v="ortonda01"/>
    <x v="3"/>
    <s v="RS"/>
    <x v="18"/>
    <n v="532"/>
    <n v="251"/>
    <n v="-2.0297502089999999"/>
    <n v="1.2704996340000001"/>
    <n v="-0.75925057500000004"/>
    <n v="-4.8924148990000003"/>
    <n v="2.4397479870000001"/>
    <n v="-2.4526669129999998"/>
    <n v="-2.6955487630000001"/>
    <n v="1.6603198850000001"/>
    <n v="-1.0352288780000001"/>
    <n v="0.21998076999999999"/>
    <n v="0.21998076999999999"/>
    <n v="0"/>
    <n v="-3.161335893"/>
    <n v="-0.43800330799999998"/>
    <n v="-3.5993392009999998"/>
    <n v="0.16896370699999999"/>
  </r>
  <r>
    <s v="Cedi Osman"/>
    <s v="osmande01"/>
    <x v="1"/>
    <s v="PO"/>
    <x v="10"/>
    <n v="123"/>
    <n v="62"/>
    <n v="-2.0375822100000001"/>
    <n v="0.25779777599999998"/>
    <n v="-1.779784434"/>
    <n v="-1.0909251339999999"/>
    <n v="7.6472667449999996"/>
    <n v="6.5563416109999997"/>
    <n v="-2.039143852"/>
    <n v="1.839279396"/>
    <n v="-0.199864457"/>
    <n v="8.2740789999999995E-2"/>
    <n v="0"/>
    <n v="8.2740789999999995E-2"/>
    <n v="-1.097563238"/>
    <n v="0.331244335"/>
    <n v="-0.76631890400000002"/>
    <n v="-0.53444412299999999"/>
  </r>
  <r>
    <s v="Cedi Osman"/>
    <s v="osmande01"/>
    <x v="1"/>
    <s v="RS"/>
    <x v="10"/>
    <n v="1402"/>
    <n v="672"/>
    <n v="-0.72886051200000002"/>
    <n v="0.76476392800000004"/>
    <n v="3.5903415000000001E-2"/>
    <n v="2.057713401"/>
    <n v="0.15093968499999999"/>
    <n v="2.2086530870000001"/>
    <n v="-0.23457539299999999"/>
    <n v="0.73158898500000002"/>
    <n v="0.497013592"/>
    <n v="1.113817887"/>
    <n v="1.113817887"/>
    <n v="0"/>
    <n v="-0.51390200500000005"/>
    <n v="-0.139090511"/>
    <n v="-0.65299251599999997"/>
    <n v="5.0343436999999998E-2"/>
  </r>
  <r>
    <s v="Cedi Osman"/>
    <s v="osmande01"/>
    <x v="2"/>
    <s v="RS"/>
    <x v="10"/>
    <n v="4992"/>
    <n v="2444"/>
    <n v="-1.144410554"/>
    <n v="-2.064085816"/>
    <n v="-3.2084963700000002"/>
    <n v="-0.793800371"/>
    <n v="-5.6233084230000001"/>
    <n v="-6.4171087939999998"/>
    <n v="-1.10184624"/>
    <n v="-2.840112993"/>
    <n v="-3.941959233"/>
    <n v="-1.480292449"/>
    <n v="-1.480292449"/>
    <n v="0"/>
    <n v="-0.67652748299999999"/>
    <n v="-2.6048082410000002"/>
    <n v="-3.2813357239999998"/>
    <n v="-0.411129945"/>
  </r>
  <r>
    <s v="Kelly Oubre Jr."/>
    <s v="oubreke01"/>
    <x v="5"/>
    <s v="RS"/>
    <x v="25"/>
    <n v="1432"/>
    <n v="671"/>
    <n v="-2.0962761969999999"/>
    <n v="-1.8656463679999999"/>
    <n v="-3.9619225650000001"/>
    <n v="-1.5152351879999999"/>
    <n v="0.19869093700000001"/>
    <n v="-1.3165442510000001"/>
    <n v="-2.0864339260000002"/>
    <n v="-1.5513654720000001"/>
    <n v="-3.6377993979999999"/>
    <n v="-0.30540073000000001"/>
    <n v="-0.30540073000000001"/>
    <n v="0"/>
    <n v="-2.2571071190000001"/>
    <n v="-1.6411347089999999"/>
    <n v="-3.8982418280000002"/>
    <n v="0.47185911899999999"/>
  </r>
  <r>
    <s v="Kelly Oubre Jr."/>
    <s v="oubreke01"/>
    <x v="0"/>
    <s v="PO"/>
    <x v="25"/>
    <n v="391"/>
    <n v="184"/>
    <n v="-1.7992851190000001"/>
    <n v="-2.6156438770000001"/>
    <n v="-4.4149289960000004"/>
    <n v="-15.390486129999999"/>
    <n v="-13.77619441"/>
    <n v="-29.166680540000002"/>
    <n v="-4.7909641709999997"/>
    <n v="-5.0846039699999999"/>
    <n v="-9.8755681410000005"/>
    <n v="-0.69819019199999999"/>
    <n v="0"/>
    <n v="-0.69819019199999999"/>
    <n v="-4.0722182880000002"/>
    <n v="-5.4939357539999998"/>
    <n v="-9.5661540410000008"/>
    <n v="1.160214217"/>
  </r>
  <r>
    <s v="Kelly Oubre Jr."/>
    <s v="oubreke01"/>
    <x v="0"/>
    <s v="RS"/>
    <x v="25"/>
    <n v="3332"/>
    <n v="1605"/>
    <n v="-1.144943373"/>
    <n v="-0.23531207000000001"/>
    <n v="-1.3802554440000001"/>
    <n v="-4.0955837710000003"/>
    <n v="0.595339595"/>
    <n v="-3.5002441759999998"/>
    <n v="-1.824355046"/>
    <n v="-6.7841586999999995E-2"/>
    <n v="-1.892196633"/>
    <n v="0.70130781900000005"/>
    <n v="0.70130781900000005"/>
    <n v="0"/>
    <n v="-1.7893554140000001"/>
    <n v="-0.17470149600000001"/>
    <n v="-1.96405691"/>
    <n v="-0.156748885"/>
  </r>
  <r>
    <s v="Kelly Oubre Jr."/>
    <s v="oubreke01"/>
    <x v="1"/>
    <s v="PO"/>
    <x v="25"/>
    <n v="309"/>
    <n v="148"/>
    <n v="-1.0670971629999999"/>
    <n v="2.5922335269999999"/>
    <n v="1.525136364"/>
    <n v="-2.37752951"/>
    <n v="8.4747084370000003"/>
    <n v="6.0971789269999999"/>
    <n v="-1.4567889460000001"/>
    <n v="3.9973458829999999"/>
    <n v="2.5405569369999998"/>
    <n v="0.41799778700000001"/>
    <n v="0"/>
    <n v="0.41799778700000001"/>
    <n v="-0.480622781"/>
    <n v="6.0438554140000003"/>
    <n v="5.5632326330000001"/>
    <n v="1.4161521989999999"/>
  </r>
  <r>
    <s v="Kelly Oubre Jr."/>
    <s v="oubreke01"/>
    <x v="1"/>
    <s v="RS"/>
    <x v="25"/>
    <n v="4624"/>
    <n v="2231"/>
    <n v="-7.5243750999999998E-2"/>
    <n v="-1.085528179"/>
    <n v="-1.1607719299999999"/>
    <n v="-3.6891985009999999"/>
    <n v="-1.667648652"/>
    <n v="-5.3568471530000004"/>
    <n v="-0.84127355000000004"/>
    <n v="-1.2701240309999999"/>
    <n v="-2.1113975819999999"/>
    <n v="0.731743861"/>
    <n v="0.731743861"/>
    <n v="0"/>
    <n v="-0.69767969900000004"/>
    <n v="-0.76300282600000002"/>
    <n v="-1.460682525"/>
    <n v="0.66195685800000004"/>
  </r>
  <r>
    <s v="Kelly Oubre Jr."/>
    <s v="oubreke01"/>
    <x v="2"/>
    <s v="RS"/>
    <x v="6"/>
    <n v="2544"/>
    <n v="1180"/>
    <n v="7.4349672000000006E-2"/>
    <n v="0.793570883"/>
    <n v="0.86792055499999998"/>
    <n v="0.44245696299999998"/>
    <n v="-0.48690751599999998"/>
    <n v="-4.4450554000000003E-2"/>
    <n v="0.24546354500000001"/>
    <n v="0.63709613799999998"/>
    <n v="0.88255968299999998"/>
    <n v="2.205514467"/>
    <n v="2.205514467"/>
    <n v="0"/>
    <n v="-0.28492124899999999"/>
    <n v="0.92871546400000005"/>
    <n v="0.643794215"/>
    <n v="0.86597774699999996"/>
  </r>
  <r>
    <s v="Kelly Oubre Jr."/>
    <s v="oubreke01"/>
    <x v="2"/>
    <s v="RS"/>
    <x v="25"/>
    <n v="1647"/>
    <n v="755"/>
    <n v="-1.163280989"/>
    <n v="0.32063883399999998"/>
    <n v="-0.84264215499999995"/>
    <n v="-3.9503811450000001"/>
    <n v="-0.75757773100000003"/>
    <n v="-4.7079588750000001"/>
    <n v="-1.8135171919999999"/>
    <n v="0.17558290100000001"/>
    <n v="-1.6379342910000001"/>
    <n v="0.43076996899999997"/>
    <n v="0.43076996899999997"/>
    <n v="0"/>
    <n v="-1.5622012359999999"/>
    <n v="-6.5648281000000003E-2"/>
    <n v="-1.627849517"/>
    <n v="0.57125796699999998"/>
  </r>
  <r>
    <s v="Travis Outlaw"/>
    <s v="outlatr01"/>
    <x v="3"/>
    <s v="RS"/>
    <x v="2"/>
    <n v="2152"/>
    <n v="1065"/>
    <n v="-0.71154536599999996"/>
    <n v="-1.6536613899999999"/>
    <n v="-2.3652067560000001"/>
    <n v="-3.5955485399999998"/>
    <n v="0.22625004600000001"/>
    <n v="-3.3692984940000001"/>
    <n v="-1.3621412289999999"/>
    <n v="-1.3342770740000001"/>
    <n v="-2.6964183030000002"/>
    <n v="2.8888133E-2"/>
    <n v="2.8888133E-2"/>
    <n v="0"/>
    <n v="-1.8925233189999999"/>
    <n v="-1.9351990100000001"/>
    <n v="-3.8277223299999998"/>
    <n v="-0.74512815700000001"/>
  </r>
  <r>
    <s v="Zaza Pachulia"/>
    <s v="pachuza01"/>
    <x v="3"/>
    <s v="RS"/>
    <x v="11"/>
    <n v="2602"/>
    <n v="1325"/>
    <n v="-1.861326485"/>
    <n v="0.64987601800000006"/>
    <n v="-1.2114504669999999"/>
    <n v="0.44611188099999999"/>
    <n v="-1.8007839400000001"/>
    <n v="-1.3546720590000001"/>
    <n v="-1.4564661640000001"/>
    <n v="0.253432506"/>
    <n v="-1.2030336589999999"/>
    <n v="1.0454105250000001"/>
    <n v="1.0454105250000001"/>
    <n v="0"/>
    <n v="-2.345596859"/>
    <n v="-0.32174040799999998"/>
    <n v="-2.6673372660000001"/>
    <n v="-3.3194686000000001E-2"/>
  </r>
  <r>
    <s v="Zaza Pachulia"/>
    <s v="pachuza01"/>
    <x v="4"/>
    <s v="PO"/>
    <x v="11"/>
    <n v="260"/>
    <n v="129"/>
    <n v="-2.7383379560000001"/>
    <n v="5.4933910570000002"/>
    <n v="2.7550531020000002"/>
    <n v="2.2494556139999999"/>
    <n v="1.2641910700000001"/>
    <n v="3.5136466839999998"/>
    <n v="-1.7616227980000001"/>
    <n v="4.9534158430000002"/>
    <n v="3.1917930449999998"/>
    <n v="0.40838611000000002"/>
    <n v="0"/>
    <n v="0.40838611000000002"/>
    <n v="-1.89689441"/>
    <n v="5.5830172740000004"/>
    <n v="3.6861228640000001"/>
    <n v="1.210181374"/>
  </r>
  <r>
    <s v="Zaza Pachulia"/>
    <s v="pachuza01"/>
    <x v="4"/>
    <s v="RS"/>
    <x v="11"/>
    <n v="3447"/>
    <n v="1730"/>
    <n v="-1.5693990790000001"/>
    <n v="3.1221790779999998"/>
    <n v="1.552779999"/>
    <n v="3.6989143950000001"/>
    <n v="2.8367700349999998"/>
    <n v="6.5356844299999999"/>
    <n v="-0.53926000900000004"/>
    <n v="3.2064267690000001"/>
    <n v="2.6671667600000002"/>
    <n v="4.8082529779999996"/>
    <n v="4.8082529779999996"/>
    <n v="0"/>
    <n v="-1.0390060329999999"/>
    <n v="3.0866976070000001"/>
    <n v="2.0476915739999999"/>
    <n v="0.53773820900000002"/>
  </r>
  <r>
    <s v="Zaza Pachulia"/>
    <s v="pachuza01"/>
    <x v="5"/>
    <s v="PO"/>
    <x v="4"/>
    <n v="212"/>
    <n v="112"/>
    <n v="2.4593479540000001"/>
    <n v="-0.37639752900000001"/>
    <n v="2.0829504249999999"/>
    <n v="-0.44943365099999999"/>
    <n v="-10.41828851"/>
    <n v="-10.86772216"/>
    <n v="2.0441732460000002"/>
    <n v="-2.3123869190000002"/>
    <n v="-0.26821367299999999"/>
    <n v="0.142972393"/>
    <n v="0"/>
    <n v="0.142972393"/>
    <n v="0.66509760100000004"/>
    <n v="-0.226267311"/>
    <n v="0.43883029000000001"/>
    <n v="-2.1393258980000001"/>
  </r>
  <r>
    <s v="Zaza Pachulia"/>
    <s v="pachuza01"/>
    <x v="5"/>
    <s v="RS"/>
    <x v="4"/>
    <n v="3941"/>
    <n v="2004"/>
    <n v="-1.603422382"/>
    <n v="1.9580471500000001"/>
    <n v="0.35462476799999998"/>
    <n v="-2.2805901830000002"/>
    <n v="0.3090639"/>
    <n v="-1.971526283"/>
    <n v="-1.8385379580000001"/>
    <n v="1.7276447539999999"/>
    <n v="-0.110893204"/>
    <n v="2.6800479340000001"/>
    <n v="2.6800479340000001"/>
    <n v="0"/>
    <n v="-2.3097096060000002"/>
    <n v="2.2488538650000001"/>
    <n v="-6.0855740999999998E-2"/>
    <n v="-0.66203014100000002"/>
  </r>
  <r>
    <s v="Zaza Pachulia"/>
    <s v="pachuza01"/>
    <x v="0"/>
    <s v="PO"/>
    <x v="28"/>
    <n v="445"/>
    <n v="212"/>
    <n v="-4.339212313"/>
    <n v="6.6068173830000001"/>
    <n v="2.267605069"/>
    <n v="2.0470588240000001"/>
    <n v="-0.32960193599999998"/>
    <n v="1.7174568889999999"/>
    <n v="-3.399940446"/>
    <n v="5.4598602810000001"/>
    <n v="2.0599198360000002"/>
    <n v="0.53347875"/>
    <n v="0"/>
    <n v="0.53347875"/>
    <n v="-2.987184563"/>
    <n v="4.8863074409999996"/>
    <n v="1.899122878"/>
    <n v="-0.55605687699999995"/>
  </r>
  <r>
    <s v="Zaza Pachulia"/>
    <s v="pachuza01"/>
    <x v="0"/>
    <s v="RS"/>
    <x v="28"/>
    <n v="2695"/>
    <n v="1268"/>
    <n v="-1.092059259"/>
    <n v="0.95858222999999998"/>
    <n v="-0.133477029"/>
    <n v="2.744244857"/>
    <n v="1.008875288"/>
    <n v="3.753120145"/>
    <n v="-0.42181486800000001"/>
    <n v="0.94362035600000005"/>
    <n v="0.52180548800000004"/>
    <n v="2.1251964910000001"/>
    <n v="2.1251964910000001"/>
    <n v="0"/>
    <n v="-0.45581778000000001"/>
    <n v="1.8784835280000001"/>
    <n v="1.422665748"/>
    <n v="0.39648878700000001"/>
  </r>
  <r>
    <s v="Zaza Pachulia"/>
    <s v="pachuza01"/>
    <x v="1"/>
    <s v="PO"/>
    <x v="28"/>
    <n v="54"/>
    <n v="26"/>
    <n v="11.71167968"/>
    <n v="2.3477970639999999"/>
    <n v="14.059476739999999"/>
    <n v="-4.0527278769999997"/>
    <n v="11.3858467"/>
    <n v="7.3331188279999999"/>
    <n v="9.0332703470000002"/>
    <n v="4.2550975710000003"/>
    <n v="13.288367920000001"/>
    <n v="0.227115505"/>
    <n v="0"/>
    <n v="0.227115505"/>
    <n v="6.3874581040000002"/>
    <n v="3.0274232799999998"/>
    <n v="9.4148813839999992"/>
    <n v="3.4190406000000002"/>
  </r>
  <r>
    <s v="Zaza Pachulia"/>
    <s v="pachuza01"/>
    <x v="1"/>
    <s v="RS"/>
    <x v="28"/>
    <n v="2064"/>
    <n v="972"/>
    <n v="-1.069210829"/>
    <n v="1.288589915"/>
    <n v="0.219379085"/>
    <n v="4.6502243539999997"/>
    <n v="-2.36341439"/>
    <n v="2.2868099640000001"/>
    <n v="3.302017E-3"/>
    <n v="0.59737559799999995"/>
    <n v="0.60067761500000005"/>
    <n v="1.6711023920000001"/>
    <n v="1.6711023920000001"/>
    <n v="0"/>
    <n v="-0.16943344799999999"/>
    <n v="1.383319908"/>
    <n v="1.2138864599999999"/>
    <n v="0.56432779799999999"/>
  </r>
  <r>
    <s v="Zaza Pachulia"/>
    <s v="pachuza01"/>
    <x v="2"/>
    <s v="PO"/>
    <x v="27"/>
    <n v="48"/>
    <n v="22"/>
    <n v="-9.2379301720000004"/>
    <n v="-5.6275431449999997"/>
    <n v="-14.86547332"/>
    <n v="-1.037244474"/>
    <n v="14.132077239999999"/>
    <n v="13.09483277"/>
    <n v="-8.0505339159999991"/>
    <n v="-1.691272659"/>
    <n v="-9.741806575"/>
    <n v="-8.0522742999999994E-2"/>
    <n v="0"/>
    <n v="-8.0522742999999994E-2"/>
    <n v="-4.1790564120000004"/>
    <n v="-3.5672970890000002"/>
    <n v="-7.7463535009999998"/>
    <n v="-0.51244773700000001"/>
  </r>
  <r>
    <s v="Zaza Pachulia"/>
    <s v="pachuza01"/>
    <x v="2"/>
    <s v="RS"/>
    <x v="27"/>
    <n v="1827"/>
    <n v="878"/>
    <n v="-1.510562537"/>
    <n v="-0.100346804"/>
    <n v="-1.6109093409999999"/>
    <n v="-4.8463075120000001"/>
    <n v="-0.50033654400000005"/>
    <n v="-5.3466440569999998"/>
    <n v="-2.2964570549999999"/>
    <n v="-0.23353492300000001"/>
    <n v="-2.529991978"/>
    <n v="9.8616016000000001E-2"/>
    <n v="9.8616016000000001E-2"/>
    <n v="0"/>
    <n v="-2.6676717619999999"/>
    <n v="0.538858952"/>
    <n v="-2.1288128089999998"/>
    <n v="6.4309905000000001E-2"/>
  </r>
  <r>
    <s v="Marcus Paige"/>
    <s v="paigema01"/>
    <x v="1"/>
    <s v="RS"/>
    <x v="12"/>
    <n v="57"/>
    <n v="28"/>
    <n v="-1.8472871639999999"/>
    <n v="-3.6723062049999999"/>
    <n v="-5.5195933689999999"/>
    <n v="11.568869619999999"/>
    <n v="5.8564616110000003"/>
    <n v="17.425331239999998"/>
    <n v="0.71802226099999999"/>
    <n v="-2.0460277859999998"/>
    <n v="-1.3280055239999999"/>
    <n v="1.9897040000000001E-2"/>
    <n v="1.9897040000000001E-2"/>
    <n v="0"/>
    <n v="-0.81674199000000003"/>
    <n v="-4.2199217869999996"/>
    <n v="-5.0366637770000002"/>
    <n v="-2.0362919590000002"/>
  </r>
  <r>
    <s v="Georgios Papagiannis"/>
    <s v="papagge01"/>
    <x v="0"/>
    <s v="RS"/>
    <x v="2"/>
    <n v="723"/>
    <n v="355"/>
    <n v="-3.4198633620000001"/>
    <n v="-3.3096664549999999"/>
    <n v="-6.7295298179999996"/>
    <n v="0.144601217"/>
    <n v="-0.67848109400000001"/>
    <n v="-0.53387987599999998"/>
    <n v="-2.8498971399999999"/>
    <n v="-2.9176449209999999"/>
    <n v="-5.7675420600000002"/>
    <n v="-0.54526164399999999"/>
    <n v="-0.54526164399999999"/>
    <n v="0"/>
    <n v="-3.203669638"/>
    <n v="-2.771077633"/>
    <n v="-5.9747472699999999"/>
    <n v="-0.22947626700000001"/>
  </r>
  <r>
    <s v="Georgios Papagiannis"/>
    <s v="papagge01"/>
    <x v="1"/>
    <s v="RS"/>
    <x v="2"/>
    <n v="247"/>
    <n v="118"/>
    <n v="-6.7961381919999999"/>
    <n v="-6.9551407779999996"/>
    <n v="-13.75127897"/>
    <n v="1.941299066"/>
    <n v="-8.8268922459999999"/>
    <n v="-6.8855931799999999"/>
    <n v="-5.2870243349999999"/>
    <n v="-7.6703724019999999"/>
    <n v="-12.95739674"/>
    <n v="-0.61305329600000003"/>
    <n v="-0.61305329600000003"/>
    <n v="0"/>
    <n v="-6.2847769150000001"/>
    <n v="-6.2489413870000003"/>
    <n v="-12.5337183"/>
    <n v="-0.237083766"/>
  </r>
  <r>
    <s v="Georgios Papagiannis"/>
    <s v="papagge01"/>
    <x v="1"/>
    <s v="RS"/>
    <x v="15"/>
    <n v="9"/>
    <n v="4"/>
    <n v="14.813302820000001"/>
    <n v="37.96070692"/>
    <n v="52.774009739999997"/>
    <n v="54.18254349"/>
    <n v="65.524855279999997"/>
    <n v="119.70739880000001"/>
    <n v="24.000089200000001"/>
    <n v="46.044375420000001"/>
    <n v="70.044464619999999"/>
    <n v="0.15276535499999999"/>
    <n v="0.15276535499999999"/>
    <n v="0"/>
    <n v="22.331226010000002"/>
    <n v="38.381010500000002"/>
    <n v="60.712236509999997"/>
    <n v="2.8087232709999999"/>
  </r>
  <r>
    <s v="Kostas Papanikolaou"/>
    <s v="papanko01"/>
    <x v="4"/>
    <s v="PO"/>
    <x v="26"/>
    <n v="47"/>
    <n v="21"/>
    <n v="-16.538556620000001"/>
    <n v="-8.1563308019999994"/>
    <n v="-24.694887420000001"/>
    <n v="-28.45014892"/>
    <n v="14.92993665"/>
    <n v="-13.520212280000001"/>
    <n v="-20.06363756"/>
    <n v="-3.7910099590000002"/>
    <n v="-23.85464752"/>
    <n v="-0.24734603599999999"/>
    <n v="0"/>
    <n v="-0.24734603599999999"/>
    <n v="-16.084667710000002"/>
    <n v="-7.0957389910000002"/>
    <n v="-23.18040671"/>
    <n v="5.848685573"/>
  </r>
  <r>
    <s v="Kostas Papanikolaou"/>
    <s v="papanko01"/>
    <x v="4"/>
    <s v="RS"/>
    <x v="26"/>
    <n v="1624"/>
    <n v="795"/>
    <n v="-2.959832418"/>
    <n v="-0.98297557800000002"/>
    <n v="-3.942807996"/>
    <n v="-3.1309517800000002"/>
    <n v="-0.607584283"/>
    <n v="-3.7385360630000002"/>
    <n v="-3.225080696"/>
    <n v="-1.0119617000000001"/>
    <n v="-4.2370423959999997"/>
    <n v="-0.60834933000000002"/>
    <n v="-0.60834933000000002"/>
    <n v="0"/>
    <n v="-2.8270420500000002"/>
    <n v="-1.191849339"/>
    <n v="-4.0188913890000002"/>
    <n v="0.82539165800000003"/>
  </r>
  <r>
    <s v="Kostas Papanikolaou"/>
    <s v="papanko01"/>
    <x v="5"/>
    <s v="RS"/>
    <x v="16"/>
    <n v="578"/>
    <n v="294"/>
    <n v="-4.1502996230000004"/>
    <n v="3.0635578059999999"/>
    <n v="-1.0867418170000001"/>
    <n v="-1.2974527389999999"/>
    <n v="2.0443285229999999"/>
    <n v="0.74687578399999999"/>
    <n v="-3.8058085940000002"/>
    <n v="3.0889286679999999"/>
    <n v="-0.71687992599999995"/>
    <n v="0.306737078"/>
    <n v="0.306737078"/>
    <n v="0"/>
    <n v="-3.9860691410000002"/>
    <n v="1.504185264"/>
    <n v="-2.481883877"/>
    <n v="0.56758196100000002"/>
  </r>
  <r>
    <s v="Jannero Pargo"/>
    <s v="pargoja01"/>
    <x v="3"/>
    <s v="PO"/>
    <x v="12"/>
    <n v="6"/>
    <n v="3"/>
    <n v="-16.49685758"/>
    <n v="21.914280439999999"/>
    <n v="5.4174228549999999"/>
    <n v="-30.377822129999998"/>
    <n v="67.503404970000005"/>
    <n v="37.12558284"/>
    <n v="-20.30615465"/>
    <n v="32.788071909999999"/>
    <n v="12.481917259999999"/>
    <n v="2.4151035000000001E-2"/>
    <n v="0"/>
    <n v="2.4151035000000001E-2"/>
    <n v="-18.160306519999999"/>
    <n v="16.439299040000002"/>
    <n v="-1.721007486"/>
    <n v="0.408856318"/>
  </r>
  <r>
    <s v="Jannero Pargo"/>
    <s v="pargoja01"/>
    <x v="3"/>
    <s v="RS"/>
    <x v="12"/>
    <n v="482"/>
    <n v="242"/>
    <n v="1.3964828840000001"/>
    <n v="-2.8032995039999999"/>
    <n v="-1.4068166200000001"/>
    <n v="-3.022110557"/>
    <n v="-5.587103108"/>
    <n v="-8.6092136640000003"/>
    <n v="0.61011461600000005"/>
    <n v="-3.5688449840000001"/>
    <n v="-2.9587303679999999"/>
    <n v="-2.6019371999999999E-2"/>
    <n v="-2.6019371999999999E-2"/>
    <n v="0"/>
    <n v="1.059699712"/>
    <n v="-3.0931026840000002"/>
    <n v="-2.0334029720000002"/>
    <n v="0.92212348"/>
  </r>
  <r>
    <s v="Jannero Pargo"/>
    <s v="pargoja01"/>
    <x v="4"/>
    <s v="RS"/>
    <x v="12"/>
    <n v="143"/>
    <n v="73"/>
    <n v="4.456474321"/>
    <n v="-0.57426497700000001"/>
    <n v="3.8822093440000001"/>
    <n v="-1.164098367"/>
    <n v="1.903347441"/>
    <n v="0.73924907399999995"/>
    <n v="3.6952000909999998"/>
    <n v="-5.1463566000000002E-2"/>
    <n v="3.643736525"/>
    <n v="0.23732642400000001"/>
    <n v="0.23732642400000001"/>
    <n v="0"/>
    <n v="2.7387061250000002"/>
    <n v="-1.7735860830000001"/>
    <n v="0.96512004200000001"/>
    <n v="-0.32446521299999997"/>
  </r>
  <r>
    <s v="Jabari Parker"/>
    <s v="parkeja01"/>
    <x v="4"/>
    <s v="RS"/>
    <x v="11"/>
    <n v="1493"/>
    <n v="738"/>
    <n v="-2.3058445359999999"/>
    <n v="-1.905328216"/>
    <n v="-4.2111727520000004"/>
    <n v="-2.1118504649999998"/>
    <n v="-4.3163111000000001"/>
    <n v="-6.4281615639999998"/>
    <n v="-2.3681531379999998"/>
    <n v="-2.552658911"/>
    <n v="-4.9208120490000002"/>
    <n v="-0.82022061599999996"/>
    <n v="-0.82022061599999996"/>
    <n v="0"/>
    <n v="-2.1610739890000001"/>
    <n v="-1.5245849520000001"/>
    <n v="-3.6856589409999998"/>
    <n v="0.33436007699999998"/>
  </r>
  <r>
    <s v="Jabari Parker"/>
    <s v="parkeja01"/>
    <x v="5"/>
    <s v="RS"/>
    <x v="11"/>
    <n v="4806"/>
    <n v="2408"/>
    <n v="-1.5558613800000001"/>
    <n v="-2.4577046120000001"/>
    <n v="-4.0135659930000003"/>
    <n v="0.64412772100000004"/>
    <n v="-3.0158185319999999"/>
    <n v="-2.3716908110000001"/>
    <n v="-1.163636688"/>
    <n v="-2.689383555"/>
    <n v="-3.8530202419999999"/>
    <n v="-1.3515115719999999"/>
    <n v="-1.3515115719999999"/>
    <n v="0"/>
    <n v="-0.66759427299999996"/>
    <n v="-1.926338023"/>
    <n v="-2.5939322960000002"/>
    <n v="-0.26077963799999998"/>
  </r>
  <r>
    <s v="Jabari Parker"/>
    <s v="parkeja01"/>
    <x v="0"/>
    <s v="RS"/>
    <x v="11"/>
    <n v="3502"/>
    <n v="1728"/>
    <n v="0.62366740399999998"/>
    <n v="-1.3273013039999999"/>
    <n v="-0.70363390000000003"/>
    <n v="-0.52360722900000001"/>
    <n v="-2.068749044"/>
    <n v="-2.592356273"/>
    <n v="0.42016181699999999"/>
    <n v="-1.5487649910000001"/>
    <n v="-1.1286031729999999"/>
    <n v="1.440175757"/>
    <n v="1.440175757"/>
    <n v="0"/>
    <n v="0.91851216700000005"/>
    <n v="-1.3332635310000001"/>
    <n v="-0.41475136400000001"/>
    <n v="0.73498226700000002"/>
  </r>
  <r>
    <s v="Jabari Parker"/>
    <s v="parkeja01"/>
    <x v="1"/>
    <s v="PO"/>
    <x v="11"/>
    <n v="333"/>
    <n v="167"/>
    <n v="-0.97777210699999995"/>
    <n v="3.4386950249999999"/>
    <n v="2.4609229180000001"/>
    <n v="-7.6138615630000004"/>
    <n v="5.4506724320000002"/>
    <n v="-2.1631891310000002"/>
    <n v="-2.5008524150000002"/>
    <n v="4.0769574119999996"/>
    <n v="1.5761049979999999"/>
    <n v="0.384722707"/>
    <n v="0"/>
    <n v="0.384722707"/>
    <n v="1.3207466349999999"/>
    <n v="1.1912787490000001"/>
    <n v="2.5120253840000002"/>
    <n v="1.171150846"/>
  </r>
  <r>
    <s v="Jabari Parker"/>
    <s v="parkeja01"/>
    <x v="1"/>
    <s v="RS"/>
    <x v="11"/>
    <n v="1558"/>
    <n v="743"/>
    <n v="-0.316082213"/>
    <n v="-2.058684081"/>
    <n v="-2.3747662940000001"/>
    <n v="-1.405017304"/>
    <n v="-2.6663370909999999"/>
    <n v="-4.0713543940000001"/>
    <n v="-0.57504762399999998"/>
    <n v="-2.2918316660000002"/>
    <n v="-2.8668792910000001"/>
    <n v="-4.4432435999999999E-2"/>
    <n v="-4.4432435999999999E-2"/>
    <n v="0"/>
    <n v="-0.70193344899999999"/>
    <n v="-2.5563396840000001"/>
    <n v="-3.2582731319999998"/>
    <n v="0.28209361999999999"/>
  </r>
  <r>
    <s v="Jabari Parker"/>
    <s v="parkeja01"/>
    <x v="2"/>
    <s v="RS"/>
    <x v="21"/>
    <n v="2213"/>
    <n v="1042"/>
    <n v="-1.523964799"/>
    <n v="-1.5314433519999999"/>
    <n v="-3.0554081499999999"/>
    <n v="-2.4955935600000001"/>
    <n v="-0.69629271699999995"/>
    <n v="-3.191886276"/>
    <n v="-1.731626084"/>
    <n v="-1.399337754"/>
    <n v="-3.130963838"/>
    <n v="-0.20441005600000001"/>
    <n v="-0.20441005600000001"/>
    <n v="0"/>
    <n v="-1.3403507020000001"/>
    <n v="-2.0214347460000002"/>
    <n v="-3.361785448"/>
    <n v="0.94544036300000001"/>
  </r>
  <r>
    <s v="Jabari Parker"/>
    <s v="parkeja01"/>
    <x v="2"/>
    <s v="RS"/>
    <x v="25"/>
    <n v="1481"/>
    <n v="682"/>
    <n v="-0.77342571199999999"/>
    <n v="-0.107554654"/>
    <n v="-0.88098036700000004"/>
    <n v="0.52329501"/>
    <n v="0.539378103"/>
    <n v="1.062673113"/>
    <n v="-0.55165328800000002"/>
    <n v="7.1189630000000004E-2"/>
    <n v="-0.48046365800000002"/>
    <n v="0.80004351299999998"/>
    <n v="0.80004351299999998"/>
    <n v="0"/>
    <n v="-0.34811973699999998"/>
    <n v="-0.65872783899999998"/>
    <n v="-1.006847576"/>
    <n v="1.334905426"/>
  </r>
  <r>
    <s v="Tony Parker"/>
    <s v="parketo01"/>
    <x v="3"/>
    <s v="PO"/>
    <x v="20"/>
    <n v="1401"/>
    <n v="719"/>
    <n v="0.69618665000000002"/>
    <n v="4.2086864000000002E-2"/>
    <n v="0.73827351299999999"/>
    <n v="0.91962270099999999"/>
    <n v="-3.211459783"/>
    <n v="-2.2918370810000002"/>
    <n v="0.61971892399999995"/>
    <n v="-0.77582580099999998"/>
    <n v="-0.15610687600000001"/>
    <n v="0.973107096"/>
    <n v="0"/>
    <n v="0.973107096"/>
    <n v="-1.30074008"/>
    <n v="-0.28718691400000002"/>
    <n v="-1.587926993"/>
    <n v="-0.78119756100000004"/>
  </r>
  <r>
    <s v="Tony Parker"/>
    <s v="parketo01"/>
    <x v="3"/>
    <s v="RS"/>
    <x v="20"/>
    <n v="4006"/>
    <n v="1997"/>
    <n v="1.2979950069999999"/>
    <n v="-1.184082863"/>
    <n v="0.11391214400000001"/>
    <n v="-0.290481975"/>
    <n v="0.16254185500000001"/>
    <n v="-0.12794011999999999"/>
    <n v="0.94687489199999997"/>
    <n v="-1.048496605"/>
    <n v="-0.101621713"/>
    <n v="2.671349727"/>
    <n v="2.671349727"/>
    <n v="0"/>
    <n v="0.52129361399999996"/>
    <n v="-0.58869974000000003"/>
    <n v="-6.7406125999999997E-2"/>
    <n v="-0.959801448"/>
  </r>
  <r>
    <s v="Tony Parker"/>
    <s v="parketo01"/>
    <x v="4"/>
    <s v="PO"/>
    <x v="20"/>
    <n v="407"/>
    <n v="210"/>
    <n v="-4.1417650689999999"/>
    <n v="-2.1174991040000002"/>
    <n v="-6.259264173"/>
    <n v="-0.89926069200000003"/>
    <n v="3.1942958840000002"/>
    <n v="2.2950351919999998"/>
    <n v="-3.818802195"/>
    <n v="-1.2598703950000001"/>
    <n v="-5.07867259"/>
    <n v="-0.25047084800000002"/>
    <n v="0"/>
    <n v="-0.25047084800000002"/>
    <n v="-4.9724358799999999"/>
    <n v="0.29870766599999998"/>
    <n v="-4.6737282139999996"/>
    <n v="-2.5694704509999999"/>
  </r>
  <r>
    <s v="Tony Parker"/>
    <s v="parketo01"/>
    <x v="4"/>
    <s v="RS"/>
    <x v="20"/>
    <n v="3869"/>
    <n v="1953"/>
    <n v="0.13914269200000001"/>
    <n v="-2.5151688569999999"/>
    <n v="-2.3760261649999999"/>
    <n v="2.148076133"/>
    <n v="-2.9975747450000001"/>
    <n v="-0.84949861100000001"/>
    <n v="0.50368210099999999"/>
    <n v="-2.836118914"/>
    <n v="-2.3324368130000002"/>
    <n v="0.41155745300000002"/>
    <n v="0.41155745300000002"/>
    <n v="0"/>
    <n v="0.27571477900000002"/>
    <n v="-2.0694990390000001"/>
    <n v="-1.7937842610000001"/>
    <n v="-1.0397100850000001"/>
  </r>
  <r>
    <s v="Tony Parker"/>
    <s v="parketo01"/>
    <x v="5"/>
    <s v="PO"/>
    <x v="20"/>
    <n v="510"/>
    <n v="264"/>
    <n v="0.69768015400000005"/>
    <n v="-5.1865328259999997"/>
    <n v="-4.4888526720000002"/>
    <n v="0.36726107899999999"/>
    <n v="-2.8221671480000001"/>
    <n v="-2.4549060699999998"/>
    <n v="0.57770630599999995"/>
    <n v="-5.115735903"/>
    <n v="-4.5380295970000004"/>
    <n v="-0.245365001"/>
    <n v="0"/>
    <n v="-0.245365001"/>
    <n v="-1.2990093789999999"/>
    <n v="-4.220840183"/>
    <n v="-5.5198495620000001"/>
    <n v="-1.1571870580000001"/>
  </r>
  <r>
    <s v="Tony Parker"/>
    <s v="parketo01"/>
    <x v="5"/>
    <s v="RS"/>
    <x v="20"/>
    <n v="3901"/>
    <n v="1980"/>
    <n v="-0.20333990499999999"/>
    <n v="-0.15685997400000001"/>
    <n v="-0.360199879"/>
    <n v="-1.2042493059999999"/>
    <n v="0.95408015000000002"/>
    <n v="-0.25016915699999998"/>
    <n v="-0.48349508699999999"/>
    <n v="-2.986571E-2"/>
    <n v="-0.51336079700000004"/>
    <n v="2.2226801150000002"/>
    <n v="2.2226801150000002"/>
    <n v="0"/>
    <n v="-0.585632245"/>
    <n v="0.55233615800000002"/>
    <n v="-3.3296087000000002E-2"/>
    <n v="-1.589849949"/>
  </r>
  <r>
    <s v="Tony Parker"/>
    <s v="parketo01"/>
    <x v="0"/>
    <s v="PO"/>
    <x v="20"/>
    <n v="387"/>
    <n v="211"/>
    <n v="1.4239077339999999"/>
    <n v="-3.3964762209999999"/>
    <n v="-1.9725684880000001"/>
    <n v="6.1912532039999997"/>
    <n v="0.209968456"/>
    <n v="6.40122166"/>
    <n v="2.4540197529999999"/>
    <n v="-2.8949998300000002"/>
    <n v="-0.440980078"/>
    <n v="0.25122364899999999"/>
    <n v="0"/>
    <n v="0.25122364899999999"/>
    <n v="2.3437751320000002"/>
    <n v="-2.7733965180000002"/>
    <n v="-0.42962138599999999"/>
    <n v="-1.9375730289999999"/>
  </r>
  <r>
    <s v="Tony Parker"/>
    <s v="parketo01"/>
    <x v="0"/>
    <s v="RS"/>
    <x v="20"/>
    <n v="3075"/>
    <n v="1587"/>
    <n v="-1.040083396"/>
    <n v="-2.3730638079999999"/>
    <n v="-3.413147205"/>
    <n v="0.22153741699999999"/>
    <n v="-0.18191325899999999"/>
    <n v="3.9624158E-2"/>
    <n v="-0.86751796800000003"/>
    <n v="-2.1287334040000001"/>
    <n v="-2.9962513720000001"/>
    <n v="-0.19594829"/>
    <n v="-0.19594829"/>
    <n v="0"/>
    <n v="-0.99676986199999995"/>
    <n v="-1.5316680030000001"/>
    <n v="-2.528437866"/>
    <n v="-1.691536232"/>
  </r>
  <r>
    <s v="Tony Parker"/>
    <s v="parketo01"/>
    <x v="1"/>
    <s v="PO"/>
    <x v="20"/>
    <n v="139"/>
    <n v="67"/>
    <n v="-3.550470958"/>
    <n v="-4.220980194"/>
    <n v="-7.771451152"/>
    <n v="-10.10139373"/>
    <n v="-1.0989606730000001"/>
    <n v="-11.2003544"/>
    <n v="-5.0739523870000003"/>
    <n v="-3.8518387070000002"/>
    <n v="-8.9257910939999991"/>
    <n v="-0.21864624099999999"/>
    <n v="0"/>
    <n v="-0.21864624099999999"/>
    <n v="-2.8936772409999998"/>
    <n v="-5.901580805"/>
    <n v="-8.7952580450000006"/>
    <n v="0.410470895"/>
  </r>
  <r>
    <s v="Tony Parker"/>
    <s v="parketo01"/>
    <x v="1"/>
    <s v="RS"/>
    <x v="20"/>
    <n v="2163"/>
    <n v="1071"/>
    <n v="-1.918472121"/>
    <n v="-3.491630464"/>
    <n v="-5.4101025849999997"/>
    <n v="-1.187275809"/>
    <n v="-1.7819468700000001"/>
    <n v="-2.969222679"/>
    <n v="-1.871594945"/>
    <n v="-3.3928554809999998"/>
    <n v="-5.2644504259999998"/>
    <n v="-1.35985987"/>
    <n v="-1.35985987"/>
    <n v="0"/>
    <n v="-2.6481601549999998"/>
    <n v="-3.3352356759999999"/>
    <n v="-5.9833958310000002"/>
    <n v="-1.017747843"/>
  </r>
  <r>
    <s v="Tony Parker"/>
    <s v="parketo01"/>
    <x v="2"/>
    <s v="RS"/>
    <x v="12"/>
    <n v="2121"/>
    <n v="1003"/>
    <n v="-0.24128778300000001"/>
    <n v="-3.834306346"/>
    <n v="-4.0755941289999997"/>
    <n v="-1.8765913009999999"/>
    <n v="1.0519882730000001"/>
    <n v="-0.82460302900000004"/>
    <n v="-0.617673951"/>
    <n v="-3.0590918619999998"/>
    <n v="-3.6767658129999998"/>
    <n v="-0.46931931100000002"/>
    <n v="-0.46931931100000002"/>
    <n v="0"/>
    <n v="-0.80806818400000002"/>
    <n v="-4.1040542049999997"/>
    <n v="-4.9121223880000002"/>
    <n v="-1.0605164890000001"/>
  </r>
  <r>
    <s v="Chandler Parsons"/>
    <s v="parsoch01"/>
    <x v="3"/>
    <s v="PO"/>
    <x v="26"/>
    <n v="487"/>
    <n v="250"/>
    <n v="1.950556417"/>
    <n v="-0.40492164000000003"/>
    <n v="1.5456347770000001"/>
    <n v="-0.87645134800000002"/>
    <n v="-1.964094877"/>
    <n v="-2.8405462240000001"/>
    <n v="1.4006990539999999"/>
    <n v="-0.80420624200000002"/>
    <n v="0.59649281200000004"/>
    <n v="0.43707618399999998"/>
    <n v="0"/>
    <n v="0.43707618399999998"/>
    <n v="-1.1654066919999999"/>
    <n v="0.86694225899999999"/>
    <n v="-0.29846443299999997"/>
    <n v="-0.66509821199999997"/>
  </r>
  <r>
    <s v="Chandler Parsons"/>
    <s v="parsoch01"/>
    <x v="3"/>
    <s v="RS"/>
    <x v="26"/>
    <n v="5647"/>
    <n v="2783"/>
    <n v="2.2841136720000002"/>
    <n v="-0.60789070099999998"/>
    <n v="1.6762229710000001"/>
    <n v="3.437291637"/>
    <n v="-1.1652127299999999"/>
    <n v="2.272078907"/>
    <n v="2.6033764619999999"/>
    <n v="-0.78919227199999997"/>
    <n v="1.8141841910000001"/>
    <n v="6.4873781179999996"/>
    <n v="6.4873781179999996"/>
    <n v="0"/>
    <n v="2.4484048459999999"/>
    <n v="-0.16482370399999999"/>
    <n v="2.2835811420000001"/>
    <n v="9.9963093000000003E-2"/>
  </r>
  <r>
    <s v="Chandler Parsons"/>
    <s v="parsoch01"/>
    <x v="4"/>
    <s v="PO"/>
    <x v="4"/>
    <n v="87"/>
    <n v="37"/>
    <n v="-9.5282831330000004"/>
    <n v="-1.505424235"/>
    <n v="-11.03370737"/>
    <n v="-10.910947119999999"/>
    <n v="0.31254015099999999"/>
    <n v="-10.598406969999999"/>
    <n v="-10.45299756"/>
    <n v="-1.069737326"/>
    <n v="-11.522734890000001"/>
    <n v="-0.172661288"/>
    <n v="0"/>
    <n v="-0.172661288"/>
    <n v="-8.6322679089999994"/>
    <n v="-4.5332383829999996"/>
    <n v="-13.16550629"/>
    <n v="1.05159735"/>
  </r>
  <r>
    <s v="Chandler Parsons"/>
    <s v="parsoch01"/>
    <x v="4"/>
    <s v="RS"/>
    <x v="4"/>
    <n v="4417"/>
    <n v="2186"/>
    <n v="2.2551499939999999"/>
    <n v="-0.75925733799999995"/>
    <n v="1.4958926560000001"/>
    <n v="3.2854687440000001"/>
    <n v="-0.49119153799999998"/>
    <n v="2.7942772059999998"/>
    <n v="2.5629058040000001"/>
    <n v="-0.77272088100000003"/>
    <n v="1.790184923"/>
    <n v="5.0667891689999998"/>
    <n v="5.0667891689999998"/>
    <n v="0"/>
    <n v="2.878215033"/>
    <n v="-0.47231846500000002"/>
    <n v="2.4058965680000002"/>
    <n v="5.9344198000000001E-2"/>
  </r>
  <r>
    <s v="Chandler Parsons"/>
    <s v="parsoch01"/>
    <x v="5"/>
    <s v="RS"/>
    <x v="4"/>
    <n v="3585"/>
    <n v="1799"/>
    <n v="0.92316586300000003"/>
    <n v="4.8047503999999998E-2"/>
    <n v="0.97121336599999997"/>
    <n v="0.41626174799999999"/>
    <n v="-0.48993163699999998"/>
    <n v="-7.3669889000000002E-2"/>
    <n v="0.88176347200000005"/>
    <n v="-6.5910061000000006E-2"/>
    <n v="0.81585341099999997"/>
    <n v="3.2693538769999999"/>
    <n v="3.2693538769999999"/>
    <n v="0"/>
    <n v="0.56432806199999996"/>
    <n v="-0.55306467599999998"/>
    <n v="1.1263386E-2"/>
    <n v="-0.106398299"/>
  </r>
  <r>
    <s v="Chandler Parsons"/>
    <s v="parsoch01"/>
    <x v="0"/>
    <s v="RS"/>
    <x v="8"/>
    <n v="1323"/>
    <n v="675"/>
    <n v="-4.5597613170000004"/>
    <n v="0.585432858"/>
    <n v="-3.9743284590000001"/>
    <n v="-1.7814785019999999"/>
    <n v="-1.9845004900000001"/>
    <n v="-3.765978992"/>
    <n v="-4.2533742480000001"/>
    <n v="7.6252443000000003E-2"/>
    <n v="-4.1771218049999996"/>
    <n v="-0.48994468800000002"/>
    <n v="-0.48994468800000002"/>
    <n v="0"/>
    <n v="-3.5438831450000001"/>
    <n v="-0.246713138"/>
    <n v="-3.7905962830000002"/>
    <n v="-0.30629062000000001"/>
  </r>
  <r>
    <s v="Chandler Parsons"/>
    <s v="parsoch01"/>
    <x v="1"/>
    <s v="RS"/>
    <x v="8"/>
    <n v="1405"/>
    <n v="691"/>
    <n v="0.55821746400000005"/>
    <n v="-0.71448164800000002"/>
    <n v="-0.156264184"/>
    <n v="1.2760612069999999"/>
    <n v="-2.955765194"/>
    <n v="-1.6797039869999999"/>
    <n v="0.79467178800000005"/>
    <n v="-1.187580563"/>
    <n v="-0.39290877499999999"/>
    <n v="0.83140985499999998"/>
    <n v="0.83140985499999998"/>
    <n v="0"/>
    <n v="0.10484302099999999"/>
    <n v="-1.828346102"/>
    <n v="-1.72350308"/>
    <n v="5.0325469999999997E-2"/>
  </r>
  <r>
    <s v="Chandler Parsons"/>
    <s v="parsoch01"/>
    <x v="2"/>
    <s v="RS"/>
    <x v="8"/>
    <n v="1031"/>
    <n v="496"/>
    <n v="-3.261401013"/>
    <n v="-2.3907275910000001"/>
    <n v="-5.6521286039999996"/>
    <n v="-4.8146180059999999"/>
    <n v="0.30366967299999997"/>
    <n v="-4.510948333"/>
    <n v="-3.7337330839999998"/>
    <n v="-1.9931273169999999"/>
    <n v="-5.7268604009999997"/>
    <n v="-0.75576799100000003"/>
    <n v="-0.75576799100000003"/>
    <n v="0"/>
    <n v="-3.4115421119999998"/>
    <n v="-2.1545338169999999"/>
    <n v="-5.5660759290000001"/>
    <n v="0.33091884999999999"/>
  </r>
  <r>
    <s v="Lamar Patterson"/>
    <s v="pattela01"/>
    <x v="5"/>
    <s v="PO"/>
    <x v="7"/>
    <n v="37"/>
    <n v="20"/>
    <n v="-7.757585154"/>
    <n v="-4.1863106720000003"/>
    <n v="-11.943895830000001"/>
    <n v="0.59958214099999996"/>
    <n v="5.8090083860000004"/>
    <n v="6.4085905270000003"/>
    <n v="-6.4782421330000002"/>
    <n v="-2.382939001"/>
    <n v="-8.8611811340000006"/>
    <n v="-6.6193755000000007E-2"/>
    <n v="0"/>
    <n v="-6.6193755000000007E-2"/>
    <n v="-2.2044443720000002"/>
    <n v="-4.1389358119999997"/>
    <n v="-6.3433801839999999"/>
    <n v="2.779505313"/>
  </r>
  <r>
    <s v="Lamar Patterson"/>
    <s v="pattela01"/>
    <x v="5"/>
    <s v="RS"/>
    <x v="7"/>
    <n v="826"/>
    <n v="395"/>
    <n v="-2.2409243179999998"/>
    <n v="-1.7300788090000001"/>
    <n v="-3.9710031269999999"/>
    <n v="1.6088473619999999"/>
    <n v="0.46426297300000002"/>
    <n v="2.073110335"/>
    <n v="-1.5535315139999999"/>
    <n v="-1.4431962840000001"/>
    <n v="-2.9967277989999999"/>
    <n v="-4.9903227000000001E-2"/>
    <n v="-4.9903227000000001E-2"/>
    <n v="0"/>
    <n v="-1.538685442"/>
    <n v="-1.660478162"/>
    <n v="-3.1991636040000002"/>
    <n v="0.354542258"/>
  </r>
  <r>
    <s v="Lamar Patterson"/>
    <s v="pattela01"/>
    <x v="0"/>
    <s v="RS"/>
    <x v="7"/>
    <n v="78"/>
    <n v="40"/>
    <n v="-10.03107344"/>
    <n v="1.943015704"/>
    <n v="-8.0880577359999997"/>
    <n v="-0.599677986"/>
    <n v="13.398241430000001"/>
    <n v="12.79856345"/>
    <n v="-8.5515994870000007"/>
    <n v="4.4722061560000004"/>
    <n v="-4.0793933300000003"/>
    <n v="-2.7647779000000001E-2"/>
    <n v="-2.7647779000000001E-2"/>
    <n v="0"/>
    <n v="-5.2417471669999998"/>
    <n v="2.373476787"/>
    <n v="-2.8682703790000001"/>
    <n v="1.871117339"/>
  </r>
  <r>
    <s v="Patrick Patterson"/>
    <s v="pattepa01"/>
    <x v="3"/>
    <s v="PO"/>
    <x v="1"/>
    <n v="389"/>
    <n v="199"/>
    <n v="0.93618839399999998"/>
    <n v="-3.7546409280000002"/>
    <n v="-2.8184525329999999"/>
    <n v="6.4498981210000004"/>
    <n v="11.382923959999999"/>
    <n v="17.83282208"/>
    <n v="2.2154006169999998"/>
    <n v="-0.78131471200000002"/>
    <n v="1.4340859050000001"/>
    <n v="0.444083283"/>
    <n v="0"/>
    <n v="0.444083283"/>
    <n v="-0.42585411899999998"/>
    <n v="-2.6078582020000001"/>
    <n v="-3.0337123209999999"/>
    <n v="1.260708532"/>
  </r>
  <r>
    <s v="Patrick Patterson"/>
    <s v="pattepa01"/>
    <x v="3"/>
    <s v="RS"/>
    <x v="1"/>
    <n v="2187"/>
    <n v="1118"/>
    <n v="-7.5994638000000003E-2"/>
    <n v="0.77603709700000001"/>
    <n v="0.70004245899999995"/>
    <n v="3.032504818"/>
    <n v="1.77781273"/>
    <n v="4.8103175480000004"/>
    <n v="0.53585894300000003"/>
    <n v="1.011589576"/>
    <n v="1.547448519"/>
    <n v="2.4470701410000002"/>
    <n v="2.4470701410000002"/>
    <n v="0"/>
    <n v="0.59378150100000004"/>
    <n v="1.0299303390000001"/>
    <n v="1.6237118399999999"/>
    <n v="-0.164729608"/>
  </r>
  <r>
    <s v="Patrick Patterson"/>
    <s v="pattepa01"/>
    <x v="3"/>
    <s v="RS"/>
    <x v="2"/>
    <n v="819"/>
    <n v="415"/>
    <n v="-3.382520183"/>
    <n v="0.17573612899999999"/>
    <n v="-3.2067840539999999"/>
    <n v="-1.3141750059999999"/>
    <n v="0.94653688599999997"/>
    <n v="-0.36763812000000001"/>
    <n v="-3.1681499620000002"/>
    <n v="0.37110471299999997"/>
    <n v="-2.797045249"/>
    <n v="-9.8437409999999996E-3"/>
    <n v="-9.8437409999999996E-3"/>
    <n v="0"/>
    <n v="-3.019901334"/>
    <n v="5.8122818E-2"/>
    <n v="-2.9617785159999999"/>
    <n v="-1.129397003"/>
  </r>
  <r>
    <s v="Patrick Patterson"/>
    <s v="pattepa01"/>
    <x v="4"/>
    <s v="PO"/>
    <x v="1"/>
    <n v="216"/>
    <n v="106"/>
    <n v="2.1946648130000002"/>
    <n v="1.0164635959999999"/>
    <n v="3.2111284100000002"/>
    <n v="-9.409835159"/>
    <n v="3.1508810719999998"/>
    <n v="-6.2589540870000002"/>
    <n v="-9.5743913E-2"/>
    <n v="1.6481930250000001"/>
    <n v="1.5524491119999999"/>
    <n v="0.24173238499999999"/>
    <n v="0"/>
    <n v="0.24173238499999999"/>
    <n v="-0.125427709"/>
    <n v="-1.3632095820000001"/>
    <n v="-1.48863729"/>
    <n v="0.70519483800000005"/>
  </r>
  <r>
    <s v="Patrick Patterson"/>
    <s v="pattepa01"/>
    <x v="4"/>
    <s v="RS"/>
    <x v="1"/>
    <n v="4259"/>
    <n v="2156"/>
    <n v="2.054972453"/>
    <n v="-0.61663239700000005"/>
    <n v="1.4383400559999999"/>
    <n v="3.5584406560000001"/>
    <n v="-1.468511138"/>
    <n v="2.0899295179999999"/>
    <n v="2.4463091029999999"/>
    <n v="-0.79923031200000005"/>
    <n v="1.6470787899999999"/>
    <n v="4.8198655959999996"/>
    <n v="4.8198655959999996"/>
    <n v="0"/>
    <n v="2.5449023720000001"/>
    <n v="-1.1827367479999999"/>
    <n v="1.3621656230000001"/>
    <n v="-0.33471413999999999"/>
  </r>
  <r>
    <s v="Patrick Patterson"/>
    <s v="pattepa01"/>
    <x v="5"/>
    <s v="PO"/>
    <x v="1"/>
    <n v="1100"/>
    <n v="583"/>
    <n v="0.59007781500000001"/>
    <n v="-1.857981715"/>
    <n v="-1.2679039000000001"/>
    <n v="4.6164518919999997"/>
    <n v="-4.9163007790000002"/>
    <n v="-0.29984888700000001"/>
    <n v="1.45029527"/>
    <n v="-2.601849428"/>
    <n v="-1.1515541579999999"/>
    <n v="0.48632453199999998"/>
    <n v="0"/>
    <n v="0.48632453199999998"/>
    <n v="0.75474260000000004"/>
    <n v="-3.3647336330000002"/>
    <n v="-2.609991033"/>
    <n v="-0.78314653499999998"/>
  </r>
  <r>
    <s v="Patrick Patterson"/>
    <s v="pattepa01"/>
    <x v="5"/>
    <s v="RS"/>
    <x v="1"/>
    <n v="3939"/>
    <n v="2020"/>
    <n v="-0.51103266800000002"/>
    <n v="0.415950086"/>
    <n v="-9.5082580999999999E-2"/>
    <n v="4.9193791060000001"/>
    <n v="2.8626792339999998"/>
    <n v="7.7820583399999999"/>
    <n v="0.53666757499999995"/>
    <n v="0.94128169500000003"/>
    <n v="1.4779492700000001"/>
    <n v="4.3075852589999997"/>
    <n v="4.3075852589999997"/>
    <n v="0"/>
    <n v="0.67268926100000004"/>
    <n v="0.13883775000000001"/>
    <n v="0.81152701100000002"/>
    <n v="-1.1157372969999999"/>
  </r>
  <r>
    <s v="Patrick Patterson"/>
    <s v="pattepa01"/>
    <x v="0"/>
    <s v="PO"/>
    <x v="1"/>
    <n v="366"/>
    <n v="185"/>
    <n v="-2.9617481080000001"/>
    <n v="0.16026942499999999"/>
    <n v="-2.801478683"/>
    <n v="-7.6393448020000001"/>
    <n v="-1.524361525"/>
    <n v="-9.1637063269999999"/>
    <n v="-4.0163079210000001"/>
    <n v="-0.21276921300000001"/>
    <n v="-4.2290771329999997"/>
    <n v="-0.14444214599999999"/>
    <n v="0"/>
    <n v="-0.14444214599999999"/>
    <n v="-5.4473251219999996"/>
    <n v="-0.45114436899999999"/>
    <n v="-5.8984694920000003"/>
    <n v="0.307527891"/>
  </r>
  <r>
    <s v="Patrick Patterson"/>
    <s v="pattepa01"/>
    <x v="0"/>
    <s v="RS"/>
    <x v="1"/>
    <n v="3214"/>
    <n v="1599"/>
    <n v="-0.23958718800000001"/>
    <n v="1.268082393"/>
    <n v="1.028495205"/>
    <n v="4.2576339069999998"/>
    <n v="4.1343518340000003"/>
    <n v="8.3919857409999992"/>
    <n v="0.63861268800000004"/>
    <n v="1.934874794"/>
    <n v="2.573487482"/>
    <n v="4.3251614949999997"/>
    <n v="4.3251614949999997"/>
    <n v="0"/>
    <n v="0.74877567300000003"/>
    <n v="1.1517222600000001"/>
    <n v="1.9004979319999999"/>
    <n v="-0.40184819700000002"/>
  </r>
  <r>
    <s v="Patrick Patterson"/>
    <s v="pattepa01"/>
    <x v="1"/>
    <s v="PO"/>
    <x v="0"/>
    <n v="125"/>
    <n v="58"/>
    <n v="6.031313E-3"/>
    <n v="-3.8565003469999999"/>
    <n v="-3.8504690340000001"/>
    <n v="-9.1760663979999997"/>
    <n v="3.9452421950000001"/>
    <n v="-5.2308242030000001"/>
    <n v="-2.046961998"/>
    <n v="-2.4729921190000002"/>
    <n v="-4.5199541170000002"/>
    <n v="-5.5255852000000001E-2"/>
    <n v="0"/>
    <n v="-5.5255852000000001E-2"/>
    <n v="-0.14087229500000001"/>
    <n v="-4.968916857"/>
    <n v="-5.1097891520000003"/>
    <n v="2.2346493160000001"/>
  </r>
  <r>
    <s v="Patrick Patterson"/>
    <s v="pattepa01"/>
    <x v="1"/>
    <s v="RS"/>
    <x v="0"/>
    <n v="2551"/>
    <n v="1270"/>
    <n v="-2.000951218"/>
    <n v="0.40290345799999999"/>
    <n v="-1.59804776"/>
    <n v="-5.6541020680000003"/>
    <n v="-1.9299240820000001"/>
    <n v="-7.5840261499999997"/>
    <n v="-2.894542731"/>
    <n v="-8.4593661000000001E-2"/>
    <n v="-2.979136392"/>
    <n v="-0.14657044499999999"/>
    <n v="-0.14657044499999999"/>
    <n v="0"/>
    <n v="-2.9013881339999998"/>
    <n v="-0.484609603"/>
    <n v="-3.3859977369999998"/>
    <n v="-1.2690341839999999"/>
  </r>
  <r>
    <s v="Patrick Patterson"/>
    <s v="pattepa01"/>
    <x v="2"/>
    <s v="RS"/>
    <x v="0"/>
    <n v="1887"/>
    <n v="861"/>
    <n v="-2.672439834"/>
    <n v="-1.028977772"/>
    <n v="-3.7014176070000002"/>
    <n v="-5.453602847"/>
    <n v="-2.178138798"/>
    <n v="-7.631741645"/>
    <n v="-3.4283772510000001"/>
    <n v="-1.388800043"/>
    <n v="-4.8171772949999996"/>
    <n v="-0.90620171800000004"/>
    <n v="-0.90620171800000004"/>
    <n v="0"/>
    <n v="-3.8944921219999999"/>
    <n v="-1.6646303819999999"/>
    <n v="-5.5591225040000003"/>
    <n v="-0.21014812699999999"/>
  </r>
  <r>
    <s v="Justin Patton"/>
    <s v="pattoju01"/>
    <x v="1"/>
    <s v="RS"/>
    <x v="13"/>
    <n v="11"/>
    <n v="4"/>
    <n v="-2.6036427390000001"/>
    <n v="6.8216758219999996"/>
    <n v="4.2180330829999999"/>
    <n v="15.000492639999999"/>
    <n v="13.969814749999999"/>
    <n v="28.970307389999999"/>
    <n v="0.95420108100000001"/>
    <n v="8.8584977019999993"/>
    <n v="9.812698782"/>
    <n v="2.6546232999999999E-2"/>
    <n v="2.6546232999999999E-2"/>
    <n v="0"/>
    <n v="4.0486259349999996"/>
    <n v="6.474967339"/>
    <n v="10.523593269999999"/>
    <n v="3.5142362189999998"/>
  </r>
  <r>
    <s v="Justin Patton"/>
    <s v="pattoju01"/>
    <x v="2"/>
    <s v="RS"/>
    <x v="18"/>
    <n v="46"/>
    <n v="21"/>
    <n v="-0.18360499799999999"/>
    <n v="-2.6541946369999998"/>
    <n v="-2.8377996350000001"/>
    <n v="-7.9095685270000002"/>
    <n v="1.740292975"/>
    <n v="-6.1692755520000002"/>
    <n v="-1.810235289"/>
    <n v="-1.9081205109999999"/>
    <n v="-3.7183557999999999"/>
    <n v="-1.0440256E-2"/>
    <n v="-1.0440256E-2"/>
    <n v="0"/>
    <n v="1.2487514580000001"/>
    <n v="-0.77283130799999999"/>
    <n v="0.47592014999999999"/>
    <n v="0.639452244"/>
  </r>
  <r>
    <s v="Brandon Paul"/>
    <s v="paulbr01"/>
    <x v="1"/>
    <s v="PO"/>
    <x v="20"/>
    <n v="8"/>
    <n v="3"/>
    <n v="9.1248130399999994"/>
    <n v="-5.6949544699999999"/>
    <n v="3.4298585689999999"/>
    <n v="39.207640470000001"/>
    <n v="-10.611296619999999"/>
    <n v="28.59634385"/>
    <n v="15.95203704"/>
    <n v="-7.0748556630000001"/>
    <n v="8.8771813779999995"/>
    <n v="1.8649859000000001E-2"/>
    <n v="0"/>
    <n v="1.8649859000000001E-2"/>
    <n v="9.1015024289999999"/>
    <n v="-12.64786402"/>
    <n v="-3.5463615960000001"/>
    <n v="1.568701865"/>
  </r>
  <r>
    <s v="Brandon Paul"/>
    <s v="paulbr01"/>
    <x v="1"/>
    <s v="RS"/>
    <x v="20"/>
    <n v="1207"/>
    <n v="576"/>
    <n v="-2.5644480550000002"/>
    <n v="1.7959523509999999"/>
    <n v="-0.768495704"/>
    <n v="-5.2723151809999997"/>
    <n v="2.7455301670000001"/>
    <n v="-2.5267850140000001"/>
    <n v="-3.2827366169999999"/>
    <n v="2.058663766"/>
    <n v="-1.2240728519999999"/>
    <n v="0.45206900999999999"/>
    <n v="0.45206900999999999"/>
    <n v="0"/>
    <n v="-3.0995238619999999"/>
    <n v="1.3625423679999999"/>
    <n v="-1.736981493"/>
    <n v="0.80450043000000004"/>
  </r>
  <r>
    <s v="Chris Paul"/>
    <s v="paulch01"/>
    <x v="3"/>
    <s v="PO"/>
    <x v="19"/>
    <n v="947"/>
    <n v="472"/>
    <n v="8.4243538450000006"/>
    <n v="1.7747853979999999"/>
    <n v="10.199139239999999"/>
    <n v="16.769459739999999"/>
    <n v="5.450206509"/>
    <n v="22.21966625"/>
    <n v="10.562064729999999"/>
    <n v="2.6584793000000002"/>
    <n v="13.220544029999999"/>
    <n v="3.9690146930000001"/>
    <n v="0"/>
    <n v="3.9690146930000001"/>
    <n v="9.6947971079999995"/>
    <n v="3.6196530870000001"/>
    <n v="13.314450190000001"/>
    <n v="5.7747944000000002E-2"/>
  </r>
  <r>
    <s v="Chris Paul"/>
    <s v="paulch01"/>
    <x v="3"/>
    <s v="RS"/>
    <x v="19"/>
    <n v="4440"/>
    <n v="2171"/>
    <n v="7.7218121860000002"/>
    <n v="3.5600132530000002"/>
    <n v="11.28182544"/>
    <n v="2.9780424820000002"/>
    <n v="4.2083774439999999"/>
    <n v="7.1864199260000001"/>
    <n v="7.1185616249999999"/>
    <n v="3.8838510899999998"/>
    <n v="11.00241271"/>
    <n v="15.302202039999999"/>
    <n v="15.302202039999999"/>
    <n v="0"/>
    <n v="6.6848726980000004"/>
    <n v="4.3274959920000002"/>
    <n v="11.012368690000001"/>
    <n v="0.43712251499999999"/>
  </r>
  <r>
    <s v="Chris Paul"/>
    <s v="paulch01"/>
    <x v="4"/>
    <s v="PO"/>
    <x v="19"/>
    <n v="907"/>
    <n v="445"/>
    <n v="9.1232712370000009"/>
    <n v="2.7888847499999998"/>
    <n v="11.91215599"/>
    <n v="4.8447005540000001"/>
    <n v="0.32690665299999999"/>
    <n v="5.1716072080000002"/>
    <n v="8.6831569630000001"/>
    <n v="2.4540482429999999"/>
    <n v="11.137205209999999"/>
    <n v="3.1911275479999999"/>
    <n v="0"/>
    <n v="3.1911275479999999"/>
    <n v="8.6224487360000008"/>
    <n v="1.785849096"/>
    <n v="10.40829783"/>
    <n v="-1.800790559"/>
  </r>
  <r>
    <s v="Chris Paul"/>
    <s v="paulch01"/>
    <x v="4"/>
    <s v="RS"/>
    <x v="19"/>
    <n v="5726"/>
    <n v="2857"/>
    <n v="7.253170034"/>
    <n v="2.337110322"/>
    <n v="9.5902803559999992"/>
    <n v="12.076297759999999"/>
    <n v="0.31087235400000002"/>
    <n v="12.38717012"/>
    <n v="8.5375974289999998"/>
    <n v="2.0576959690000001"/>
    <n v="10.595293399999999"/>
    <n v="19.418014660000001"/>
    <n v="19.418014660000001"/>
    <n v="0"/>
    <n v="8.7965292510000008"/>
    <n v="2.1936601040000001"/>
    <n v="10.99018936"/>
    <n v="-0.17075032600000001"/>
  </r>
  <r>
    <s v="Chris Paul"/>
    <s v="paulch01"/>
    <x v="5"/>
    <s v="PO"/>
    <x v="19"/>
    <n v="251"/>
    <n v="125"/>
    <n v="12.442396670000001"/>
    <n v="-0.24182008499999999"/>
    <n v="12.20057658"/>
    <n v="7.6403656309999999"/>
    <n v="12.266449140000001"/>
    <n v="19.90681477"/>
    <n v="12.113702099999999"/>
    <n v="2.2825926409999999"/>
    <n v="14.39629474"/>
    <n v="1.123433879"/>
    <n v="0"/>
    <n v="1.123433879"/>
    <n v="4.2439302889999997"/>
    <n v="3.5149714169999999"/>
    <n v="7.7589017059999996"/>
    <n v="-0.36796626900000001"/>
  </r>
  <r>
    <s v="Chris Paul"/>
    <s v="paulch01"/>
    <x v="5"/>
    <s v="RS"/>
    <x v="19"/>
    <n v="4930"/>
    <n v="2420"/>
    <n v="6.8059861719999999"/>
    <n v="1.43195077"/>
    <n v="8.2379369419999993"/>
    <n v="8.2566710360000002"/>
    <n v="1.8255017120000001"/>
    <n v="10.08217275"/>
    <n v="7.4790549909999999"/>
    <n v="1.5624566090000001"/>
    <n v="9.0415115999999998"/>
    <n v="14.554871909999999"/>
    <n v="14.554871909999999"/>
    <n v="0"/>
    <n v="6.8248294779999998"/>
    <n v="2.6525088590000001"/>
    <n v="9.4773383370000008"/>
    <n v="-2.6300509999999999E-2"/>
  </r>
  <r>
    <s v="Chris Paul"/>
    <s v="paulch01"/>
    <x v="0"/>
    <s v="PO"/>
    <x v="19"/>
    <n v="493"/>
    <n v="260"/>
    <n v="11.60803634"/>
    <n v="-1.0429796520000001"/>
    <n v="10.56505668"/>
    <n v="2.9972090699999998"/>
    <n v="3.523209021"/>
    <n v="6.5204180909999998"/>
    <n v="10.543697310000001"/>
    <n v="-0.15289396"/>
    <n v="10.390803350000001"/>
    <n v="1.789825929"/>
    <n v="0"/>
    <n v="1.789825929"/>
    <n v="9.7598554199999992"/>
    <n v="0.431139363"/>
    <n v="10.19099478"/>
    <n v="-0.429466552"/>
  </r>
  <r>
    <s v="Chris Paul"/>
    <s v="paulch01"/>
    <x v="0"/>
    <s v="RS"/>
    <x v="19"/>
    <n v="3881"/>
    <n v="1921"/>
    <n v="7.7295794710000001"/>
    <n v="0.66011567199999999"/>
    <n v="8.3896951430000009"/>
    <n v="4.988578929"/>
    <n v="4.0313394870000003"/>
    <n v="9.0199184159999994"/>
    <n v="7.5485160750000002"/>
    <n v="1.386996146"/>
    <n v="8.9355122209999998"/>
    <n v="11.409825339999999"/>
    <n v="11.409825339999999"/>
    <n v="0"/>
    <n v="7.2715438179999996"/>
    <n v="2.3412925499999999"/>
    <n v="9.612836368"/>
    <n v="-0.36894549300000001"/>
  </r>
  <r>
    <s v="Chris Paul"/>
    <s v="paulch01"/>
    <x v="1"/>
    <s v="PO"/>
    <x v="26"/>
    <n v="1060"/>
    <n v="517"/>
    <n v="5.584768961"/>
    <n v="2.7586793589999998"/>
    <n v="8.3434483200000003"/>
    <n v="1.248858332"/>
    <n v="4.8479403720000001"/>
    <n v="6.0967987050000003"/>
    <n v="4.9831362170000002"/>
    <n v="3.3152487900000001"/>
    <n v="8.2983850070000003"/>
    <n v="3.0156415750000001"/>
    <n v="0"/>
    <n v="3.0156415750000001"/>
    <n v="5.0080733420000003"/>
    <n v="4.9881825949999996"/>
    <n v="9.9962559370000008"/>
    <n v="0.32384858100000002"/>
  </r>
  <r>
    <s v="Chris Paul"/>
    <s v="paulch01"/>
    <x v="1"/>
    <s v="RS"/>
    <x v="26"/>
    <n v="3794"/>
    <n v="1847"/>
    <n v="7.5366234350000001"/>
    <n v="1.1357347659999999"/>
    <n v="8.6723582009999998"/>
    <n v="5.928875143"/>
    <n v="0.68342425600000001"/>
    <n v="6.6122993990000003"/>
    <n v="7.5737573119999997"/>
    <n v="1.0729219839999999"/>
    <n v="8.6466792960000003"/>
    <n v="10.641088330000001"/>
    <n v="10.641088330000001"/>
    <n v="0"/>
    <n v="7.4938174980000003"/>
    <n v="1.749499293"/>
    <n v="9.2433167919999999"/>
    <n v="-0.90935413200000004"/>
  </r>
  <r>
    <s v="Chris Paul"/>
    <s v="paulch01"/>
    <x v="2"/>
    <s v="PO"/>
    <x v="26"/>
    <n v="811"/>
    <n v="397"/>
    <n v="2.8246390319999999"/>
    <n v="3.2250030669999998"/>
    <n v="6.0496420989999997"/>
    <n v="-3.4343111749999999"/>
    <n v="6.3465805209999999"/>
    <n v="2.912269346"/>
    <n v="1.638030656"/>
    <n v="4.0223373139999996"/>
    <n v="5.6603679700000002"/>
    <n v="1.754917192"/>
    <n v="0"/>
    <n v="1.754917192"/>
    <n v="3.6728794570000001"/>
    <n v="5.4608770130000002"/>
    <n v="9.1337564699999998"/>
    <n v="-0.114328311"/>
  </r>
  <r>
    <s v="Chris Paul"/>
    <s v="paulch01"/>
    <x v="2"/>
    <s v="RS"/>
    <x v="26"/>
    <n v="3883"/>
    <n v="1857"/>
    <n v="4.2049554059999998"/>
    <n v="0.31940432800000002"/>
    <n v="4.524359735"/>
    <n v="0.20735469300000001"/>
    <n v="2.819004445"/>
    <n v="3.0263591380000001"/>
    <n v="3.5562961890000002"/>
    <n v="0.85369228600000002"/>
    <n v="4.4099884749999996"/>
    <n v="6.8009994870000003"/>
    <n v="6.8009994870000003"/>
    <n v="0"/>
    <n v="4.3593460909999999"/>
    <n v="1.5168751760000001"/>
    <n v="5.8762212680000001"/>
    <n v="0.260354472"/>
  </r>
  <r>
    <s v="Adreian Payne"/>
    <s v="paynead01"/>
    <x v="4"/>
    <s v="RS"/>
    <x v="7"/>
    <n v="38"/>
    <n v="19"/>
    <n v="-8.6684790790000008"/>
    <n v="-7.96124835"/>
    <n v="-16.629727429999999"/>
    <n v="-15.224549980000001"/>
    <n v="-18.512741500000001"/>
    <n v="-33.737291480000003"/>
    <n v="-10.57951482"/>
    <n v="-10.671505549999999"/>
    <n v="-21.25102038"/>
    <n v="-0.18005221499999999"/>
    <n v="-0.18005221499999999"/>
    <n v="0"/>
    <n v="-4.5328870779999999"/>
    <n v="-6.0686708060000001"/>
    <n v="-10.60155788"/>
    <n v="0.37804025000000002"/>
  </r>
  <r>
    <s v="Adreian Payne"/>
    <s v="paynead01"/>
    <x v="4"/>
    <s v="RS"/>
    <x v="13"/>
    <n v="1419"/>
    <n v="720"/>
    <n v="-5.0534574709999998"/>
    <n v="-3.5800130970000001"/>
    <n v="-8.6334705679999999"/>
    <n v="-0.51631351400000003"/>
    <n v="-5.5885270629999999"/>
    <n v="-6.104840577"/>
    <n v="-4.382560797"/>
    <n v="-4.1146899819999998"/>
    <n v="-8.4972507789999998"/>
    <n v="-2.1042323180000002"/>
    <n v="-2.1042323180000002"/>
    <n v="0"/>
    <n v="-4.2853595379999998"/>
    <n v="-3.0716058990000001"/>
    <n v="-7.3569654379999996"/>
    <n v="-0.31730371699999999"/>
  </r>
  <r>
    <s v="Adreian Payne"/>
    <s v="paynead01"/>
    <x v="5"/>
    <s v="RS"/>
    <x v="13"/>
    <n v="989"/>
    <n v="486"/>
    <n v="-3.536037764"/>
    <n v="-3.023827217"/>
    <n v="-6.5598649809999996"/>
    <n v="-2.2036270529999999"/>
    <n v="-4.5928942199999998"/>
    <n v="-6.7965212719999997"/>
    <n v="-3.4663801369999998"/>
    <n v="-3.4790482049999998"/>
    <n v="-6.9454283419999996"/>
    <n v="-1.0401634900000001"/>
    <n v="-1.0401634900000001"/>
    <n v="0"/>
    <n v="-3.1813595480000001"/>
    <n v="-3.0888046"/>
    <n v="-6.2701641480000001"/>
    <n v="-1.1569199E-2"/>
  </r>
  <r>
    <s v="Adreian Payne"/>
    <s v="paynead01"/>
    <x v="0"/>
    <s v="RS"/>
    <x v="13"/>
    <n v="278"/>
    <n v="135"/>
    <n v="-0.42895297199999999"/>
    <n v="-4.4269451130000004"/>
    <n v="-4.8558980849999998"/>
    <n v="-5.2437841709999997"/>
    <n v="7.9317736510000003"/>
    <n v="2.6879894790000001"/>
    <n v="-1.479682929"/>
    <n v="-2.0309351150000001"/>
    <n v="-3.5106180440000001"/>
    <n v="-5.2925527E-2"/>
    <n v="-5.2925527E-2"/>
    <n v="0"/>
    <n v="-0.354861231"/>
    <n v="-1.7531082680000001"/>
    <n v="-2.1079694999999998"/>
    <n v="1.004400065"/>
  </r>
  <r>
    <s v="Adreian Payne"/>
    <s v="paynead01"/>
    <x v="1"/>
    <s v="RS"/>
    <x v="14"/>
    <n v="88"/>
    <n v="43"/>
    <n v="0.25291954300000002"/>
    <n v="-6.5044110789999996"/>
    <n v="-6.2514915350000004"/>
    <n v="-2.9597147609999999"/>
    <n v="-9.7762301849999993"/>
    <n v="-12.73594495"/>
    <n v="-0.31322423799999999"/>
    <n v="-7.5103963340000002"/>
    <n v="-7.8236205720000003"/>
    <n v="-0.111438657"/>
    <n v="-0.111438657"/>
    <n v="0"/>
    <n v="-1.5564514920000001"/>
    <n v="-5.3293480449999997"/>
    <n v="-6.8857995379999997"/>
    <n v="0.11632215999999999"/>
  </r>
  <r>
    <s v="Cameron Payne"/>
    <s v="payneca01"/>
    <x v="5"/>
    <s v="PO"/>
    <x v="0"/>
    <n v="130"/>
    <n v="64"/>
    <n v="-10.652715819999999"/>
    <n v="-1.1859755169999999"/>
    <n v="-11.83869134"/>
    <n v="-15.022527609999999"/>
    <n v="-0.19716130400000001"/>
    <n v="-15.21968891"/>
    <n v="-12.328431910000001"/>
    <n v="-1.0833476959999999"/>
    <n v="-13.41177961"/>
    <n v="-0.36378187200000001"/>
    <n v="0"/>
    <n v="-0.36378187200000001"/>
    <n v="-5.7960755199999996"/>
    <n v="-1.821140392"/>
    <n v="-7.6172159119999998"/>
    <n v="1.25209364"/>
  </r>
  <r>
    <s v="Cameron Payne"/>
    <s v="payneca01"/>
    <x v="5"/>
    <s v="RS"/>
    <x v="0"/>
    <n v="1429"/>
    <n v="698"/>
    <n v="0.16622787"/>
    <n v="-1.8726817549999999"/>
    <n v="-1.7064538840000001"/>
    <n v="-0.969729603"/>
    <n v="-1.849479584"/>
    <n v="-2.8192091869999998"/>
    <n v="-0.170133705"/>
    <n v="-2.0195060869999999"/>
    <n v="-2.189639793"/>
    <n v="0.198762674"/>
    <n v="0.198762674"/>
    <n v="0"/>
    <n v="7.6207132999999996E-2"/>
    <n v="-0.90366686299999999"/>
    <n v="-0.82745973100000003"/>
    <n v="-0.388075163"/>
  </r>
  <r>
    <s v="Cameron Payne"/>
    <s v="payneca01"/>
    <x v="0"/>
    <s v="PO"/>
    <x v="21"/>
    <n v="9"/>
    <n v="4"/>
    <n v="-5.8135077649999998"/>
    <n v="0.59867019399999999"/>
    <n v="-5.2148375710000003"/>
    <n v="11.660844429999999"/>
    <n v="5.9818238629999998"/>
    <n v="17.64266829"/>
    <n v="-2.426453671"/>
    <n v="1.826045615"/>
    <n v="-0.60040805600000002"/>
    <n v="4.8308309999999998E-3"/>
    <n v="0"/>
    <n v="4.8308309999999998E-3"/>
    <n v="-1.6214633890000001"/>
    <n v="-1.42513237"/>
    <n v="-3.0465957590000001"/>
    <n v="6.5404778339999998"/>
  </r>
  <r>
    <s v="Cameron Payne"/>
    <s v="payneca01"/>
    <x v="0"/>
    <s v="RS"/>
    <x v="21"/>
    <n v="291"/>
    <n v="142"/>
    <n v="-7.9106826119999996"/>
    <n v="-0.46955092100000001"/>
    <n v="-8.3802335330000002"/>
    <n v="-3.8283069510000001"/>
    <n v="0.457874116"/>
    <n v="-3.3704328349999999"/>
    <n v="-7.4981522170000003"/>
    <n v="-0.31829011200000001"/>
    <n v="-7.8164423300000001"/>
    <n v="-0.370925536"/>
    <n v="-0.370925536"/>
    <n v="0"/>
    <n v="-5.3591298739999997"/>
    <n v="-1.907701138"/>
    <n v="-7.2668310119999999"/>
    <n v="1.0341784730000001"/>
  </r>
  <r>
    <s v="Cameron Payne"/>
    <s v="payneca01"/>
    <x v="0"/>
    <s v="RS"/>
    <x v="0"/>
    <n v="660"/>
    <n v="320"/>
    <n v="-3.4897113929999999"/>
    <n v="-0.82604371799999998"/>
    <n v="-4.3157551109999996"/>
    <n v="-6.1848176590000001"/>
    <n v="2.026513944"/>
    <n v="-4.1583037149999997"/>
    <n v="-4.2500143279999998"/>
    <n v="-0.28677724900000001"/>
    <n v="-4.5367915769999998"/>
    <n v="-0.289104625"/>
    <n v="-0.289104625"/>
    <n v="0"/>
    <n v="-3.1803298500000001"/>
    <n v="-0.34825400099999998"/>
    <n v="-3.528583851"/>
    <n v="-0.87899940499999996"/>
  </r>
  <r>
    <s v="Cameron Payne"/>
    <s v="payneca01"/>
    <x v="1"/>
    <s v="RS"/>
    <x v="21"/>
    <n v="1217"/>
    <n v="582"/>
    <n v="1.677929896"/>
    <n v="0.13275118399999999"/>
    <n v="1.8106810799999999"/>
    <n v="-0.243136301"/>
    <n v="-2.3358077970000002"/>
    <n v="-2.5789440969999999"/>
    <n v="1.4470234900000001"/>
    <n v="-0.32741388500000002"/>
    <n v="1.119609605"/>
    <n v="1.1506893760000001"/>
    <n v="1.1506893760000001"/>
    <n v="0"/>
    <n v="-0.19111704299999999"/>
    <n v="-0.79229104900000002"/>
    <n v="-0.98340809299999998"/>
    <n v="0.143432485"/>
  </r>
  <r>
    <s v="Cameron Payne"/>
    <s v="payneca01"/>
    <x v="2"/>
    <s v="RS"/>
    <x v="10"/>
    <n v="367"/>
    <n v="176"/>
    <n v="0.50619118100000005"/>
    <n v="-3.0674023479999999"/>
    <n v="-2.5612111679999998"/>
    <n v="6.0024855600000002"/>
    <n v="-3.7347558150000002"/>
    <n v="2.267729745"/>
    <n v="1.7511371929999999"/>
    <n v="-3.2806800530000002"/>
    <n v="-1.5295428600000001"/>
    <n v="0.109975816"/>
    <n v="0.109975816"/>
    <n v="0"/>
    <n v="0.63382461899999998"/>
    <n v="-2.7452320229999998"/>
    <n v="-2.111407405"/>
    <n v="0.35767683900000002"/>
  </r>
  <r>
    <s v="Cameron Payne"/>
    <s v="payneca01"/>
    <x v="2"/>
    <s v="RS"/>
    <x v="21"/>
    <n v="1146"/>
    <n v="536"/>
    <n v="-1.8370829719999999"/>
    <n v="-2.121331622"/>
    <n v="-3.9584145940000002"/>
    <n v="-6.1148906790000002"/>
    <n v="-2.4413211819999998"/>
    <n v="-8.5562118609999995"/>
    <n v="-2.7707593579999998"/>
    <n v="-2.2612635490000002"/>
    <n v="-5.032022907"/>
    <n v="-0.62324055"/>
    <n v="-0.62324055"/>
    <n v="0"/>
    <n v="-2.6214839259999998"/>
    <n v="-2.1673242770000001"/>
    <n v="-4.7888082030000003"/>
    <n v="-0.13356357699999999"/>
  </r>
  <r>
    <s v="Elfrid Payton"/>
    <s v="paytoel01"/>
    <x v="4"/>
    <s v="RS"/>
    <x v="14"/>
    <n v="4958"/>
    <n v="2489"/>
    <n v="-0.19361350599999999"/>
    <n v="0.29883214299999999"/>
    <n v="0.105218637"/>
    <n v="2.9632756730000001"/>
    <n v="-0.213456637"/>
    <n v="2.7498190359999999"/>
    <n v="0.50564943900000003"/>
    <n v="0.24797391299999999"/>
    <n v="0.75362335300000005"/>
    <n v="4.4523885510000003"/>
    <n v="4.4523885510000003"/>
    <n v="0"/>
    <n v="-9.0896457E-2"/>
    <n v="0.974161732"/>
    <n v="0.88326527399999999"/>
    <n v="6.8539067999999995E-2"/>
  </r>
  <r>
    <s v="Elfrid Payton"/>
    <s v="paytoel01"/>
    <x v="5"/>
    <s v="RS"/>
    <x v="14"/>
    <n v="4373"/>
    <n v="2145"/>
    <n v="-0.57015018399999995"/>
    <n v="-0.47044544900000002"/>
    <n v="-1.040595632"/>
    <n v="-0.61445442500000003"/>
    <n v="0.13478810399999999"/>
    <n v="-0.47966631999999998"/>
    <n v="-0.60557555100000005"/>
    <n v="-0.364657122"/>
    <n v="-0.97023267300000005"/>
    <n v="1.950517308"/>
    <n v="1.950517308"/>
    <n v="0"/>
    <n v="-0.484016214"/>
    <n v="0.111857574"/>
    <n v="-0.37215863999999999"/>
    <n v="0.13932582900000001"/>
  </r>
  <r>
    <s v="Elfrid Payton"/>
    <s v="paytoel01"/>
    <x v="0"/>
    <s v="RS"/>
    <x v="14"/>
    <n v="4954"/>
    <n v="2412"/>
    <n v="0.90452843800000005"/>
    <n v="-1.0454589750000001"/>
    <n v="-0.14093053699999999"/>
    <n v="4.499151167"/>
    <n v="-0.13324581999999999"/>
    <n v="4.365905347"/>
    <n v="1.772031192"/>
    <n v="-0.88392941400000002"/>
    <n v="0.88810177899999998"/>
    <n v="4.4808040580000004"/>
    <n v="4.4808040580000004"/>
    <n v="0"/>
    <n v="1.0651419710000001"/>
    <n v="-0.28065261400000002"/>
    <n v="0.784489357"/>
    <n v="8.2101570999999998E-2"/>
  </r>
  <r>
    <s v="Elfrid Payton"/>
    <s v="paytoel01"/>
    <x v="1"/>
    <s v="RS"/>
    <x v="6"/>
    <n v="1188"/>
    <n v="551"/>
    <n v="-1.3814119869999999"/>
    <n v="-2.763498867"/>
    <n v="-4.1449108539999999"/>
    <n v="-4.2400747880000003"/>
    <n v="-5.8138769469999998"/>
    <n v="-10.05395174"/>
    <n v="-1.9814197870000001"/>
    <n v="-3.5166470830000001"/>
    <n v="-5.4980668699999997"/>
    <n v="-0.77835213000000003"/>
    <n v="-0.77835213000000003"/>
    <n v="0"/>
    <n v="-1.91269128"/>
    <n v="-3.0791183850000001"/>
    <n v="-4.9918096649999999"/>
    <n v="0.74666875899999996"/>
  </r>
  <r>
    <s v="Elfrid Payton"/>
    <s v="paytoel01"/>
    <x v="1"/>
    <s v="RS"/>
    <x v="14"/>
    <n v="2634"/>
    <n v="1257"/>
    <n v="1.322419381"/>
    <n v="-1.4623171939999999"/>
    <n v="-0.13989781400000001"/>
    <n v="2.1992143039999998"/>
    <n v="-5.0505880650000003"/>
    <n v="-2.8513737610000001"/>
    <n v="1.634410626"/>
    <n v="-2.2717703130000002"/>
    <n v="-0.63735968700000001"/>
    <n v="1.3582406060000001"/>
    <n v="1.3582406060000001"/>
    <n v="0"/>
    <n v="0.53193714199999997"/>
    <n v="-1.061215647"/>
    <n v="-0.52927850499999995"/>
    <n v="0.24593802100000001"/>
  </r>
  <r>
    <s v="Elfrid Payton"/>
    <s v="paytoel01"/>
    <x v="2"/>
    <s v="RS"/>
    <x v="17"/>
    <n v="2765"/>
    <n v="1250"/>
    <n v="-0.106921461"/>
    <n v="-0.46235727700000001"/>
    <n v="-0.56927873799999995"/>
    <n v="0.72523688799999997"/>
    <n v="-3.6481097939999998"/>
    <n v="-2.9228729059999998"/>
    <n v="5.1765884999999998E-2"/>
    <n v="-1.1280037979999999"/>
    <n v="-1.0762379129999999"/>
    <n v="1.0762139829999999"/>
    <n v="1.0762139829999999"/>
    <n v="0"/>
    <n v="-0.62202449900000001"/>
    <n v="-1.1809418119999999"/>
    <n v="-1.802966311"/>
    <n v="0.83752257600000002"/>
  </r>
  <r>
    <s v="Gary Payton II"/>
    <s v="paytoga02"/>
    <x v="0"/>
    <s v="RS"/>
    <x v="11"/>
    <n v="201"/>
    <n v="99"/>
    <n v="-8.7576842020000001"/>
    <n v="-3.4677043360000002"/>
    <n v="-12.225388540000001"/>
    <n v="-12.965498520000001"/>
    <n v="-5.8958176729999998"/>
    <n v="-18.86131619"/>
    <n v="-10.157192500000001"/>
    <n v="-4.1475032250000003"/>
    <n v="-14.30469572"/>
    <n v="-0.58630321299999999"/>
    <n v="-0.58630321299999999"/>
    <n v="0"/>
    <n v="-8.3661889909999996"/>
    <n v="-4.6472876559999996"/>
    <n v="-13.013476649999999"/>
    <n v="0.45006900300000002"/>
  </r>
  <r>
    <s v="Gary Payton II"/>
    <s v="paytoga02"/>
    <x v="1"/>
    <s v="RS"/>
    <x v="29"/>
    <n v="244"/>
    <n v="115"/>
    <n v="-0.70012366199999998"/>
    <n v="-3.2942210630000002"/>
    <n v="-3.9943447249999999"/>
    <n v="3.1334431949999999"/>
    <n v="-2.2892516280000001"/>
    <n v="0.84419156799999995"/>
    <n v="8.6673242999999997E-2"/>
    <n v="-3.2764633829999998"/>
    <n v="-3.1897901399999999"/>
    <n v="-2.5781484E-2"/>
    <n v="-2.5781484E-2"/>
    <n v="0"/>
    <n v="-4.6694293999999997E-2"/>
    <n v="-2.2035087930000001"/>
    <n v="-2.2502030880000001"/>
    <n v="-8.5816329999999996E-2"/>
  </r>
  <r>
    <s v="Gary Payton II"/>
    <s v="paytoga02"/>
    <x v="1"/>
    <s v="RS"/>
    <x v="11"/>
    <n v="218"/>
    <n v="106"/>
    <n v="-1.7202672020000001"/>
    <n v="1.2861992550000001"/>
    <n v="-0.43406794799999998"/>
    <n v="-0.78615679400000005"/>
    <n v="-0.38542101600000001"/>
    <n v="-1.171577809"/>
    <n v="-1.6577629169999999"/>
    <n v="1.026393146"/>
    <n v="-0.63136977000000005"/>
    <n v="0.114383228"/>
    <n v="0.114383228"/>
    <n v="0"/>
    <n v="-0.85910342200000001"/>
    <n v="1.8005537789999999"/>
    <n v="0.94145035700000002"/>
    <n v="-0.16868068"/>
  </r>
  <r>
    <s v="Gary Payton II"/>
    <s v="paytoga02"/>
    <x v="2"/>
    <s v="RS"/>
    <x v="25"/>
    <n v="39"/>
    <n v="16"/>
    <n v="1.5522311440000001"/>
    <n v="5.4520176510000002"/>
    <n v="7.0042487949999996"/>
    <n v="5.142883855"/>
    <n v="11.19501462"/>
    <n v="16.33789848"/>
    <n v="2.4142197109999999"/>
    <n v="7.0817200050000002"/>
    <n v="9.4959397160000005"/>
    <n v="0.10178638499999999"/>
    <n v="0.10178638499999999"/>
    <n v="0"/>
    <n v="1.0592172209999999"/>
    <n v="8.5885485769999992"/>
    <n v="9.647765798"/>
    <n v="1.855791808"/>
  </r>
  <r>
    <s v="Nikola Pekovic"/>
    <s v="pekovni01"/>
    <x v="3"/>
    <s v="RS"/>
    <x v="13"/>
    <n v="3440"/>
    <n v="1663"/>
    <n v="0.73189609600000005"/>
    <n v="2.1741707670000001"/>
    <n v="2.9060668629999999"/>
    <n v="2.299052289"/>
    <n v="1.740236361"/>
    <n v="4.0392886499999996"/>
    <n v="1.066278345"/>
    <n v="2.206149919"/>
    <n v="3.2724282640000002"/>
    <n v="5.0770604669999999"/>
    <n v="5.0770604669999999"/>
    <n v="0"/>
    <n v="0.53794535600000004"/>
    <n v="1.67242063"/>
    <n v="2.2103659869999999"/>
    <n v="-0.61464234600000001"/>
  </r>
  <r>
    <s v="Nikola Pekovic"/>
    <s v="pekovni01"/>
    <x v="4"/>
    <s v="RS"/>
    <x v="13"/>
    <n v="1617"/>
    <n v="815"/>
    <n v="-1.8674206179999999"/>
    <n v="1.1089776769999999"/>
    <n v="-0.75844294099999998"/>
    <n v="-9.8389500000000005E-2"/>
    <n v="2.3847891840000002"/>
    <n v="2.286399683"/>
    <n v="-1.558376591"/>
    <n v="1.531912138"/>
    <n v="-2.6464452999999999E-2"/>
    <n v="1.131029048"/>
    <n v="1.131029048"/>
    <n v="0"/>
    <n v="-1.4743737450000001"/>
    <n v="0.374522888"/>
    <n v="-1.0998508570000001"/>
    <n v="-0.12298735299999999"/>
  </r>
  <r>
    <s v="Nikola Pekovic"/>
    <s v="pekovni01"/>
    <x v="5"/>
    <s v="RS"/>
    <x v="13"/>
    <n v="300"/>
    <n v="156"/>
    <n v="-4.7806078369999998"/>
    <n v="-1.9007171709999999"/>
    <n v="-6.681325008"/>
    <n v="-4.2803132069999998"/>
    <n v="-5.42476453"/>
    <n v="-9.705077738"/>
    <n v="-4.9616084359999997"/>
    <n v="-2.7116654140000001"/>
    <n v="-7.6732738500000002"/>
    <n v="-0.38766604300000002"/>
    <n v="-0.38766604300000002"/>
    <n v="0"/>
    <n v="-5.129354878"/>
    <n v="-3.4102984240000001"/>
    <n v="-8.5396533019999996"/>
    <n v="-1.0431081010000001"/>
  </r>
  <r>
    <s v="Jeff Ayres"/>
    <s v="pendeje02"/>
    <x v="3"/>
    <s v="PO"/>
    <x v="20"/>
    <n v="129"/>
    <n v="65"/>
    <n v="1.421283791"/>
    <n v="3.86074224"/>
    <n v="5.282026031"/>
    <n v="-7.4183727079999997"/>
    <n v="5.2914062409999998"/>
    <n v="-2.1269664669999999"/>
    <n v="-0.35164352999999998"/>
    <n v="4.2911046400000004"/>
    <n v="3.9394611099999999"/>
    <n v="0.22395820899999999"/>
    <n v="0"/>
    <n v="0.22395820899999999"/>
    <n v="-1.6677214899999999"/>
    <n v="4.2906029800000001"/>
    <n v="2.6228814900000001"/>
    <n v="-1.96378034"/>
  </r>
  <r>
    <s v="Jeff Ayres"/>
    <s v="pendeje02"/>
    <x v="3"/>
    <s v="RS"/>
    <x v="20"/>
    <n v="1944"/>
    <n v="952"/>
    <n v="-2.3672634000000001"/>
    <n v="-1.5195497689999999"/>
    <n v="-3.8868131699999999"/>
    <n v="1.5657268419999999"/>
    <n v="-2.5655866999999999E-2"/>
    <n v="1.5400709749999999"/>
    <n v="-1.699503363"/>
    <n v="-1.3729447480000001"/>
    <n v="-3.0724481109999999"/>
    <n v="-0.15721389899999999"/>
    <n v="-0.15721389899999999"/>
    <n v="0"/>
    <n v="-2.0503799279999999"/>
    <n v="-0.486520012"/>
    <n v="-2.5368999400000001"/>
    <n v="0.36591963100000002"/>
  </r>
  <r>
    <s v="Jeff Ayres"/>
    <s v="pendeje02"/>
    <x v="4"/>
    <s v="PO"/>
    <x v="20"/>
    <n v="24"/>
    <n v="12"/>
    <n v="-2.585028237"/>
    <n v="0.26407005300000003"/>
    <n v="-2.3209581840000002"/>
    <n v="8.2545864980000001"/>
    <n v="-8.8962945879999999"/>
    <n v="-0.64170808999999995"/>
    <n v="-0.41622480699999997"/>
    <n v="-1.6904387359999999"/>
    <n v="-2.1066635429999998"/>
    <n v="3.9176180000000003E-3"/>
    <n v="0"/>
    <n v="3.9176180000000003E-3"/>
    <n v="-1.699698951"/>
    <n v="-2.1056877690000002"/>
    <n v="-3.8053867210000001"/>
    <n v="-3.436314474"/>
  </r>
  <r>
    <s v="Jeff Ayres"/>
    <s v="pendeje02"/>
    <x v="4"/>
    <s v="RS"/>
    <x v="20"/>
    <n v="774"/>
    <n v="383"/>
    <n v="-2.323139292"/>
    <n v="-4.2176263279999997"/>
    <n v="-6.5407656200000002"/>
    <n v="-2.9894462160000002"/>
    <n v="-5.5005503710000001"/>
    <n v="-8.4899965880000003"/>
    <n v="-2.6479302769999999"/>
    <n v="-4.8194080799999997"/>
    <n v="-7.467338357"/>
    <n v="-0.92387475500000005"/>
    <n v="-0.92387475500000005"/>
    <n v="0"/>
    <n v="-2.832275686"/>
    <n v="-2.8695058200000001"/>
    <n v="-5.7017815059999997"/>
    <n v="0.21593522100000001"/>
  </r>
  <r>
    <s v="Jeff Ayres"/>
    <s v="pendeje02"/>
    <x v="5"/>
    <s v="PO"/>
    <x v="19"/>
    <n v="5"/>
    <n v="2"/>
    <n v="16.363635800000001"/>
    <n v="9.5367300289999992"/>
    <n v="25.900365829999998"/>
    <n v="23.367009280000001"/>
    <n v="12.60180033"/>
    <n v="35.9688096"/>
    <n v="18.905222770000002"/>
    <n v="10.72073013"/>
    <n v="29.625952900000001"/>
    <n v="3.5356486999999999E-2"/>
    <n v="0"/>
    <n v="3.5356486999999999E-2"/>
    <n v="7.234525992"/>
    <n v="6.2570056940000001"/>
    <n v="13.49153169"/>
    <n v="3.583948752"/>
  </r>
  <r>
    <s v="Jeff Ayres"/>
    <s v="pendeje02"/>
    <x v="5"/>
    <s v="RS"/>
    <x v="19"/>
    <n v="225"/>
    <n v="107"/>
    <n v="-4.478497323"/>
    <n v="-6.6529871539999998"/>
    <n v="-11.131484479999999"/>
    <n v="-6.2460293050000004"/>
    <n v="-6.8286605529999997"/>
    <n v="-13.074689859999999"/>
    <n v="-5.1278248160000004"/>
    <n v="-7.1588228789999997"/>
    <n v="-12.2866477"/>
    <n v="-0.51867713999999998"/>
    <n v="-0.51867713999999998"/>
    <n v="0"/>
    <n v="-5.3037662440000002"/>
    <n v="-6.2630130250000002"/>
    <n v="-11.56677927"/>
    <n v="-0.364437599"/>
  </r>
  <r>
    <s v="Kendrick Perkins"/>
    <s v="perkike01"/>
    <x v="3"/>
    <s v="PO"/>
    <x v="0"/>
    <n v="750"/>
    <n v="384"/>
    <n v="-2.9116001909999998"/>
    <n v="1.4012883190000001"/>
    <n v="-1.510311873"/>
    <n v="-5.7659749999999996E-3"/>
    <n v="2.7823341460000002"/>
    <n v="2.7765681710000001"/>
    <n v="-2.5090200299999998"/>
    <n v="1.752593874"/>
    <n v="-0.75642615499999999"/>
    <n v="0.401648014"/>
    <n v="0"/>
    <n v="0.401648014"/>
    <n v="-2.8856997579999999"/>
    <n v="2.6679359549999999"/>
    <n v="-0.21776380300000001"/>
    <n v="-0.27073197399999999"/>
  </r>
  <r>
    <s v="Kendrick Perkins"/>
    <s v="perkike01"/>
    <x v="3"/>
    <s v="RS"/>
    <x v="0"/>
    <n v="2426"/>
    <n v="1207"/>
    <n v="-4.5484586829999998"/>
    <n v="2.0247584430000001"/>
    <n v="-2.5237002390000001"/>
    <n v="-4.2397308980000004"/>
    <n v="0.32138538799999999"/>
    <n v="-3.91834551"/>
    <n v="-4.8249912359999998"/>
    <n v="1.7436585600000001"/>
    <n v="-3.0813326760000002"/>
    <n v="-0.203840354"/>
    <n v="-0.203840354"/>
    <n v="0"/>
    <n v="-4.8747530509999999"/>
    <n v="1.509147322"/>
    <n v="-3.3656057289999999"/>
    <n v="-9.3116630000000006E-2"/>
  </r>
  <r>
    <s v="Kendrick Perkins"/>
    <s v="perkike01"/>
    <x v="4"/>
    <s v="PO"/>
    <x v="10"/>
    <n v="72"/>
    <n v="33"/>
    <n v="-11.667590450000001"/>
    <n v="-3.3805433840000001"/>
    <n v="-15.048133829999999"/>
    <n v="-9.8420227489999998"/>
    <n v="-8.5087501440000004"/>
    <n v="-18.350772889999998"/>
    <n v="-12.102027959999999"/>
    <n v="-4.7436451899999996"/>
    <n v="-16.84567315"/>
    <n v="-0.24862221500000001"/>
    <n v="0"/>
    <n v="-0.24862221500000001"/>
    <n v="-8.3600860909999994"/>
    <n v="-7.4492118999999999"/>
    <n v="-15.809297989999999"/>
    <n v="1.5203308149999999"/>
  </r>
  <r>
    <s v="Kendrick Perkins"/>
    <s v="perkike01"/>
    <x v="4"/>
    <s v="RS"/>
    <x v="10"/>
    <n v="330"/>
    <n v="167"/>
    <n v="-8.9171261249999993"/>
    <n v="1.783842242"/>
    <n v="-7.1332838829999998"/>
    <n v="-10.711131160000001"/>
    <n v="-0.84023769000000004"/>
    <n v="-11.551368849999999"/>
    <n v="-9.9171692999999994"/>
    <n v="1.3387000360000001"/>
    <n v="-8.5784692640000006"/>
    <n v="-0.49754363800000001"/>
    <n v="-0.49754363800000001"/>
    <n v="0"/>
    <n v="-8.1742939729999993"/>
    <n v="-0.68860085800000004"/>
    <n v="-8.8628948300000001"/>
    <n v="0.18117412299999999"/>
  </r>
  <r>
    <s v="Kendrick Perkins"/>
    <s v="perkike01"/>
    <x v="4"/>
    <s v="RS"/>
    <x v="0"/>
    <n v="1979"/>
    <n v="981"/>
    <n v="-4.8692885449999999"/>
    <n v="8.7110006000000004E-2"/>
    <n v="-4.7821785390000002"/>
    <n v="-0.41022456400000001"/>
    <n v="2.9337626700000001"/>
    <n v="2.5235381060000002"/>
    <n v="-4.2817303759999996"/>
    <n v="0.67336338600000001"/>
    <n v="-3.6083669889999999"/>
    <n v="-0.42927105900000001"/>
    <n v="-0.42927105900000001"/>
    <n v="0"/>
    <n v="-4.4011841870000001"/>
    <n v="-5.5039448999999997E-2"/>
    <n v="-4.4562236359999998"/>
    <n v="-7.7440344999999994E-2"/>
  </r>
  <r>
    <s v="Kendrick Perkins"/>
    <s v="perkike01"/>
    <x v="5"/>
    <s v="RS"/>
    <x v="17"/>
    <n v="1127"/>
    <n v="542"/>
    <n v="-5.6939552009999996"/>
    <n v="-2.9514159499999999"/>
    <n v="-8.6453711500000008"/>
    <n v="1.4747194269999999"/>
    <n v="-4.221527859"/>
    <n v="-2.746808433"/>
    <n v="-4.5185306560000003"/>
    <n v="-3.3406160680000001"/>
    <n v="-7.8591467250000004"/>
    <n v="-1.410272183"/>
    <n v="-1.410272183"/>
    <n v="0"/>
    <n v="-4.837183112"/>
    <n v="-3.0401657659999999"/>
    <n v="-7.8773488790000004"/>
    <n v="-0.17649269300000001"/>
  </r>
  <r>
    <s v="Kendrick Perkins"/>
    <s v="perkike01"/>
    <x v="1"/>
    <s v="RS"/>
    <x v="10"/>
    <n v="31"/>
    <n v="15"/>
    <n v="1.6265904200000001"/>
    <n v="-7.8853188740000002"/>
    <n v="-6.2587284539999999"/>
    <n v="13.88530083"/>
    <n v="-10.47666184"/>
    <n v="3.4086389910000001"/>
    <n v="4.2933666029999999"/>
    <n v="-8.8583094189999994"/>
    <n v="-4.5649428150000002"/>
    <n v="-1.4058869E-2"/>
    <n v="-1.4058869E-2"/>
    <n v="0"/>
    <n v="0.55504968899999996"/>
    <n v="-6.0952972719999998"/>
    <n v="-5.5402475830000002"/>
    <n v="1.2077464630000001"/>
  </r>
  <r>
    <s v="London Perrantes"/>
    <s v="perralo01"/>
    <x v="1"/>
    <s v="RS"/>
    <x v="10"/>
    <n v="133"/>
    <n v="66"/>
    <n v="-5.3428915889999997"/>
    <n v="-6.911593323"/>
    <n v="-12.25448491"/>
    <n v="-3.6555117739999998"/>
    <n v="-8.4441013989999991"/>
    <n v="-12.09961317"/>
    <n v="-5.3449162750000001"/>
    <n v="-7.6137064639999998"/>
    <n v="-12.958622739999999"/>
    <n v="-0.33644836099999997"/>
    <n v="-0.33644836099999997"/>
    <n v="0"/>
    <n v="-6.470656279"/>
    <n v="-7.5464091790000003"/>
    <n v="-14.01706546"/>
    <n v="-2.1090197470000001"/>
  </r>
  <r>
    <s v="Alec Peters"/>
    <s v="peteral01"/>
    <x v="1"/>
    <s v="RS"/>
    <x v="6"/>
    <n v="481"/>
    <n v="225"/>
    <n v="-0.55713222299999998"/>
    <n v="-1.1174528020000001"/>
    <n v="-1.674585024"/>
    <n v="4.6383136780000003"/>
    <n v="3.210415281"/>
    <n v="7.8487289579999997"/>
    <n v="0.57289291099999995"/>
    <n v="-0.190856787"/>
    <n v="0.38203612300000001"/>
    <n v="0.35927587700000002"/>
    <n v="0.35927587700000002"/>
    <n v="0"/>
    <n v="0.50357315599999997"/>
    <n v="-2.9793299879999999"/>
    <n v="-2.4757568320000001"/>
    <n v="-7.3446312999999999E-2"/>
  </r>
  <r>
    <s v="Paul Pierce"/>
    <s v="piercpa01"/>
    <x v="3"/>
    <s v="PO"/>
    <x v="5"/>
    <n v="687"/>
    <n v="368"/>
    <n v="0.14662304400000001"/>
    <n v="1.3018686269999999"/>
    <n v="1.448491671"/>
    <n v="-2.004895892"/>
    <n v="1.8706193209999999"/>
    <n v="-0.13427657000000001"/>
    <n v="-0.31965162499999999"/>
    <n v="1.478590743"/>
    <n v="1.1589391179999999"/>
    <n v="0.76270121199999996"/>
    <n v="0"/>
    <n v="0.76270121199999996"/>
    <n v="-0.57946340799999996"/>
    <n v="1.495039029"/>
    <n v="0.91557562199999998"/>
    <n v="0.70719850799999995"/>
  </r>
  <r>
    <s v="Paul Pierce"/>
    <s v="piercpa01"/>
    <x v="3"/>
    <s v="RS"/>
    <x v="5"/>
    <n v="4072"/>
    <n v="2098"/>
    <n v="0.56207975399999999"/>
    <n v="0.90264946199999996"/>
    <n v="1.464729215"/>
    <n v="-1.8822990799999999"/>
    <n v="4.8678588600000001"/>
    <n v="2.98555978"/>
    <n v="9.6899262E-2"/>
    <n v="1.8028509429999999"/>
    <n v="1.8997502049999999"/>
    <n v="5.0086924740000001"/>
    <n v="5.0086924740000001"/>
    <n v="0"/>
    <n v="0.71310246200000005"/>
    <n v="1.2839710520000001"/>
    <n v="1.997073514"/>
    <n v="0.60900547599999999"/>
  </r>
  <r>
    <s v="Paul Pierce"/>
    <s v="piercpa01"/>
    <x v="4"/>
    <s v="PO"/>
    <x v="25"/>
    <n v="595"/>
    <n v="298"/>
    <n v="4.1463712189999997"/>
    <n v="-3.505399041"/>
    <n v="0.64097217799999995"/>
    <n v="0.588086993"/>
    <n v="-6.2899232339999998"/>
    <n v="-5.7018362419999997"/>
    <n v="3.6361741200000002"/>
    <n v="-4.3724432819999999"/>
    <n v="-0.736269163"/>
    <n v="0.31750678599999999"/>
    <n v="0"/>
    <n v="0.31750678599999999"/>
    <n v="1.7928262109999999"/>
    <n v="-1.291961404"/>
    <n v="0.50086480700000002"/>
    <n v="0.53125032100000003"/>
  </r>
  <r>
    <s v="Paul Pierce"/>
    <s v="piercpa01"/>
    <x v="4"/>
    <s v="RS"/>
    <x v="25"/>
    <n v="3862"/>
    <n v="1914"/>
    <n v="1.3209532719999999"/>
    <n v="2.3303668999999999E-2"/>
    <n v="1.344256941"/>
    <n v="-0.681836895"/>
    <n v="0.77974660900000003"/>
    <n v="9.7909713999999995E-2"/>
    <n v="1.003764847"/>
    <n v="0.15974321699999999"/>
    <n v="1.163508064"/>
    <n v="3.8497133809999999"/>
    <n v="3.8497133809999999"/>
    <n v="0"/>
    <n v="0.80852681800000004"/>
    <n v="-0.36088319200000002"/>
    <n v="0.44764362600000002"/>
    <n v="0.70468806900000003"/>
  </r>
  <r>
    <s v="Paul Pierce"/>
    <s v="piercpa01"/>
    <x v="5"/>
    <s v="PO"/>
    <x v="19"/>
    <n v="110"/>
    <n v="54"/>
    <n v="-9.4993534190000002"/>
    <n v="-2.6514350590000002"/>
    <n v="-12.150788479999999"/>
    <n v="-11.340877389999999"/>
    <n v="3.2769003830000001"/>
    <n v="-8.0639770029999998"/>
    <n v="-10.370070979999999"/>
    <n v="-1.6509131779999999"/>
    <n v="-12.020984159999999"/>
    <n v="-0.26506729800000001"/>
    <n v="0"/>
    <n v="-0.26506729800000001"/>
    <n v="-10.993259119999999"/>
    <n v="-4.8738835869999999"/>
    <n v="-15.86714271"/>
    <n v="0.58993847799999999"/>
  </r>
  <r>
    <s v="Paul Pierce"/>
    <s v="piercpa01"/>
    <x v="5"/>
    <s v="RS"/>
    <x v="19"/>
    <n v="2507"/>
    <n v="1231"/>
    <n v="-2.6040285179999998"/>
    <n v="-0.43104039799999999"/>
    <n v="-3.0350689150000001"/>
    <n v="-3.0874525410000002"/>
    <n v="-1.7771188899999999"/>
    <n v="-4.8645714299999998"/>
    <n v="-2.8764181799999999"/>
    <n v="-0.78400221400000003"/>
    <n v="-3.660420394"/>
    <n v="-0.57229577399999998"/>
    <n v="-0.57229577399999998"/>
    <n v="0"/>
    <n v="-2.3026405520000002"/>
    <n v="-0.54713687300000002"/>
    <n v="-2.8497774260000002"/>
    <n v="8.5543675E-2"/>
  </r>
  <r>
    <s v="Paul Pierce"/>
    <s v="piercpa01"/>
    <x v="0"/>
    <s v="PO"/>
    <x v="19"/>
    <n v="195"/>
    <n v="101"/>
    <n v="-0.66593629600000004"/>
    <n v="0.47841711799999997"/>
    <n v="-0.18751917800000001"/>
    <n v="8.5706593649999991"/>
    <n v="1.921249795"/>
    <n v="10.491909160000001"/>
    <n v="1.149324413"/>
    <n v="0.80122576499999998"/>
    <n v="1.9505501780000001"/>
    <n v="0.25135606799999999"/>
    <n v="0"/>
    <n v="0.25135606799999999"/>
    <n v="2.7257661440000001"/>
    <n v="-0.93880263399999997"/>
    <n v="1.7869635100000001"/>
    <n v="0.59530777400000001"/>
  </r>
  <r>
    <s v="Paul Pierce"/>
    <s v="piercpa01"/>
    <x v="0"/>
    <s v="RS"/>
    <x v="19"/>
    <n v="566"/>
    <n v="277"/>
    <n v="-4.4722500780000001"/>
    <n v="-1.4188139019999999"/>
    <n v="-5.8910639800000002"/>
    <n v="0.32865249299999999"/>
    <n v="2.4847231760000001"/>
    <n v="2.813375669"/>
    <n v="-3.7748005999999998"/>
    <n v="-0.74226244699999999"/>
    <n v="-4.5170630469999997"/>
    <n v="-0.25052266699999998"/>
    <n v="-0.25052266699999998"/>
    <n v="0"/>
    <n v="-3.2845118270000002"/>
    <n v="-1.663400201"/>
    <n v="-4.9479120280000002"/>
    <n v="0.31099825599999997"/>
  </r>
  <r>
    <s v="Theo Pinson"/>
    <s v="pinsoth01"/>
    <x v="2"/>
    <s v="PO"/>
    <x v="5"/>
    <n v="54"/>
    <n v="22"/>
    <n v="1.0507770519999999"/>
    <n v="0.14924770400000001"/>
    <n v="1.2000247559999999"/>
    <n v="9.015529463"/>
    <n v="20.235148250000002"/>
    <n v="29.250677719999999"/>
    <n v="2.8473836829999999"/>
    <n v="4.494607706"/>
    <n v="7.3419913890000004"/>
    <n v="0.12003491199999999"/>
    <n v="0"/>
    <n v="0.12003491199999999"/>
    <n v="1.034199622"/>
    <n v="1.3685824360000001"/>
    <n v="2.4027820590000002"/>
    <n v="2.7281772110000002"/>
  </r>
  <r>
    <s v="Theo Pinson"/>
    <s v="pinsoth01"/>
    <x v="2"/>
    <s v="RS"/>
    <x v="5"/>
    <n v="454"/>
    <n v="211"/>
    <n v="-1.8229856980000001"/>
    <n v="0.77540731600000001"/>
    <n v="-1.047578382"/>
    <n v="-8.6658826990000009"/>
    <n v="6.1913692510000002"/>
    <n v="-2.4745134470000001"/>
    <n v="-3.3357166070000002"/>
    <n v="1.9657089910000001"/>
    <n v="-1.3700076160000001"/>
    <n v="0.14969223800000001"/>
    <n v="0.14969223800000001"/>
    <n v="0"/>
    <n v="-0.85917996600000002"/>
    <n v="-0.72540827200000002"/>
    <n v="-1.584588238"/>
    <n v="0.77726704899999999"/>
  </r>
  <r>
    <s v="Dexter Pittman"/>
    <s v="pittmde01"/>
    <x v="3"/>
    <s v="RS"/>
    <x v="7"/>
    <n v="5"/>
    <n v="3"/>
    <n v="1.8645830290000001"/>
    <n v="11.97988844"/>
    <n v="13.84447147"/>
    <n v="-18.110503900000001"/>
    <n v="19.416813149999999"/>
    <n v="1.306309253"/>
    <n v="-2.1479325450000002"/>
    <n v="14.27995945"/>
    <n v="12.1320269"/>
    <n v="2.2600823999999999E-2"/>
    <n v="2.2600823999999999E-2"/>
    <n v="0"/>
    <n v="-0.73113731000000004"/>
    <n v="6.3916691840000004"/>
    <n v="5.6605318740000001"/>
    <n v="-0.74786027899999996"/>
  </r>
  <r>
    <s v="Tibor Pleiss"/>
    <s v="pleisti01"/>
    <x v="5"/>
    <s v="RS"/>
    <x v="22"/>
    <n v="164"/>
    <n v="82"/>
    <n v="-5.8796663970000003"/>
    <n v="-6.2445621520000003"/>
    <n v="-12.12422855"/>
    <n v="1.457592198"/>
    <n v="-2.3959068710000002"/>
    <n v="-0.93831467199999996"/>
    <n v="-4.6954833039999997"/>
    <n v="-5.875490203"/>
    <n v="-10.57097351"/>
    <n v="-0.32972557699999999"/>
    <n v="-0.32972557699999999"/>
    <n v="0"/>
    <n v="-3.9062355960000001"/>
    <n v="-5.2437826769999996"/>
    <n v="-9.1500182730000006"/>
    <n v="0.75378129500000002"/>
  </r>
  <r>
    <s v="Mason Plumlee"/>
    <s v="plumlma01"/>
    <x v="3"/>
    <s v="PO"/>
    <x v="5"/>
    <n v="213"/>
    <n v="114"/>
    <n v="-10.5738614"/>
    <n v="-2.960759989"/>
    <n v="-13.534621380000001"/>
    <n v="-7.4720927939999999"/>
    <n v="-6.0462540369999997"/>
    <n v="-13.51834683"/>
    <n v="-10.58101978"/>
    <n v="-3.8017628910000001"/>
    <n v="-14.382782669999999"/>
    <n v="-0.70051134900000001"/>
    <n v="0"/>
    <n v="-0.70051134900000001"/>
    <n v="-8.1580905070000007"/>
    <n v="-4.122414912"/>
    <n v="-12.280505420000001"/>
    <n v="0.35881277700000003"/>
  </r>
  <r>
    <s v="Mason Plumlee"/>
    <s v="plumlma01"/>
    <x v="3"/>
    <s v="RS"/>
    <x v="5"/>
    <n v="2498"/>
    <n v="1275"/>
    <n v="-1.1846083329999999"/>
    <n v="-0.17669522100000001"/>
    <n v="-1.3613035550000001"/>
    <n v="-0.37395263899999998"/>
    <n v="-3.796640317"/>
    <n v="-4.1705929560000001"/>
    <n v="-1.0878466330000001"/>
    <n v="-0.92601660799999996"/>
    <n v="-2.0138632410000001"/>
    <n v="0.48036119799999999"/>
    <n v="0.48036119799999999"/>
    <n v="0"/>
    <n v="-0.979367718"/>
    <n v="-0.96176350899999996"/>
    <n v="-1.9411312279999999"/>
    <n v="0.300558508"/>
  </r>
  <r>
    <s v="Mason Plumlee"/>
    <s v="plumlma01"/>
    <x v="4"/>
    <s v="PO"/>
    <x v="5"/>
    <n v="104"/>
    <n v="49"/>
    <n v="-2.9223897980000002"/>
    <n v="1.425711408"/>
    <n v="-1.49667839"/>
    <n v="-2.0971728860000001"/>
    <n v="6.9724716930000001"/>
    <n v="4.8752988070000001"/>
    <n v="-2.9119872359999999"/>
    <n v="2.6534444750000001"/>
    <n v="-0.25854276100000001"/>
    <n v="6.6145992000000001E-2"/>
    <n v="0"/>
    <n v="6.6145992000000001E-2"/>
    <n v="-1.5731506909999999"/>
    <n v="3.484825383"/>
    <n v="1.9116746920000001"/>
    <n v="2.8641223830000002"/>
  </r>
  <r>
    <s v="Mason Plumlee"/>
    <s v="plumlma01"/>
    <x v="4"/>
    <s v="RS"/>
    <x v="5"/>
    <n v="3405"/>
    <n v="1743"/>
    <n v="-0.84094589200000003"/>
    <n v="-1.4194326669999999"/>
    <n v="-2.2603785589999998"/>
    <n v="-0.42025431600000002"/>
    <n v="-3.251700311"/>
    <n v="-3.6719546269999999"/>
    <n v="-0.78730679100000001"/>
    <n v="-1.8571654399999999"/>
    <n v="-2.644472231"/>
    <n v="9.3672243000000002E-2"/>
    <n v="9.3672243000000002E-2"/>
    <n v="0"/>
    <n v="-0.92739963000000003"/>
    <n v="-1.453904023"/>
    <n v="-2.3813036529999998"/>
    <n v="-0.17508853899999999"/>
  </r>
  <r>
    <s v="Mason Plumlee"/>
    <s v="plumlma01"/>
    <x v="5"/>
    <s v="PO"/>
    <x v="15"/>
    <n v="630"/>
    <n v="306"/>
    <n v="-0.50219334400000004"/>
    <n v="0.60448839200000004"/>
    <n v="0.102295048"/>
    <n v="2.9339572020000002"/>
    <n v="1.170293773"/>
    <n v="4.1042509760000003"/>
    <n v="0.104753625"/>
    <n v="0.76081518299999995"/>
    <n v="0.86556880800000002"/>
    <n v="0.58715229700000005"/>
    <n v="0"/>
    <n v="0.58715229700000005"/>
    <n v="0.59993412000000002"/>
    <n v="0.358905849"/>
    <n v="0.95883996900000001"/>
    <n v="0.81409815399999996"/>
  </r>
  <r>
    <s v="Mason Plumlee"/>
    <s v="plumlma01"/>
    <x v="5"/>
    <s v="RS"/>
    <x v="15"/>
    <n v="4248"/>
    <n v="2084"/>
    <n v="-0.65991455499999996"/>
    <n v="-0.17561307400000001"/>
    <n v="-0.83552762899999999"/>
    <n v="2.2040875149999999"/>
    <n v="-1.1870264180000001"/>
    <n v="1.017061097"/>
    <n v="-0.12366567000000001"/>
    <n v="-0.38612963099999997"/>
    <n v="-0.50979530100000003"/>
    <n v="2.3928199490000002"/>
    <n v="2.3928199490000002"/>
    <n v="0"/>
    <n v="-0.29748631800000003"/>
    <n v="0.11486927"/>
    <n v="-0.182617048"/>
    <n v="0.44742352400000002"/>
  </r>
  <r>
    <s v="Mason Plumlee"/>
    <s v="plumlma01"/>
    <x v="0"/>
    <s v="RS"/>
    <x v="15"/>
    <n v="3077"/>
    <n v="1516"/>
    <n v="-0.25829058799999999"/>
    <n v="0.23294227200000001"/>
    <n v="-2.5348315999999999E-2"/>
    <n v="4.8322688339999997"/>
    <n v="-3.4662571789999999"/>
    <n v="1.3660116550000001"/>
    <n v="0.77523849300000003"/>
    <n v="-0.49670070199999999"/>
    <n v="0.27853779099999998"/>
    <n v="2.337381852"/>
    <n v="2.337381852"/>
    <n v="0"/>
    <n v="0.33177695600000001"/>
    <n v="0.34657496199999999"/>
    <n v="0.67835191800000005"/>
    <n v="-0.21275382000000001"/>
  </r>
  <r>
    <s v="Mason Plumlee"/>
    <s v="plumlma01"/>
    <x v="0"/>
    <s v="RS"/>
    <x v="16"/>
    <n v="1315"/>
    <n v="632"/>
    <n v="-2.4873272960000001"/>
    <n v="2.160593"/>
    <n v="-0.32673429500000001"/>
    <n v="0.31713299499999997"/>
    <n v="-1.3618645730000001"/>
    <n v="-1.044731579"/>
    <n v="-2.113704899"/>
    <n v="1.6262879720000001"/>
    <n v="-0.48741692599999997"/>
    <n v="0.73248339600000001"/>
    <n v="0.73248339600000001"/>
    <n v="0"/>
    <n v="-1.885572461"/>
    <n v="1.362522647"/>
    <n v="-0.52304981399999995"/>
    <n v="0.392817794"/>
  </r>
  <r>
    <s v="Mason Plumlee"/>
    <s v="plumlma01"/>
    <x v="1"/>
    <s v="RS"/>
    <x v="16"/>
    <n v="2998"/>
    <n v="1439"/>
    <n v="-1.8597963"/>
    <n v="0.410624561"/>
    <n v="-1.4491717390000001"/>
    <n v="-1.9861220100000001"/>
    <n v="-0.33174745700000002"/>
    <n v="-2.317869467"/>
    <n v="-2.0343396440000001"/>
    <n v="0.32665177299999998"/>
    <n v="-1.7076878710000001"/>
    <n v="0.77065936899999998"/>
    <n v="0.77065936899999998"/>
    <n v="0"/>
    <n v="-1.2936777960000001"/>
    <n v="0.34110478300000002"/>
    <n v="-0.95257301299999997"/>
    <n v="0.70218443900000005"/>
  </r>
  <r>
    <s v="Mason Plumlee"/>
    <s v="plumlma01"/>
    <x v="2"/>
    <s v="PO"/>
    <x v="16"/>
    <n v="445"/>
    <n v="218"/>
    <n v="-0.408221432"/>
    <n v="-2.6510718359999998"/>
    <n v="-3.0592932679999998"/>
    <n v="-9.0667707590000006"/>
    <n v="-7.8560250619999996"/>
    <n v="-16.922795820000001"/>
    <n v="-2.2680751099999998"/>
    <n v="-3.9092424559999999"/>
    <n v="-6.1773175660000001"/>
    <n v="-0.39611855600000001"/>
    <n v="0"/>
    <n v="-0.39611855600000001"/>
    <n v="-4.4396383449999997"/>
    <n v="-2.8633707099999999"/>
    <n v="-7.3030090559999996"/>
    <n v="0.74988430100000003"/>
  </r>
  <r>
    <s v="Mason Plumlee"/>
    <s v="plumlma01"/>
    <x v="2"/>
    <s v="RS"/>
    <x v="16"/>
    <n v="3592"/>
    <n v="1731"/>
    <n v="-0.74770778900000001"/>
    <n v="-0.13477333899999999"/>
    <n v="-0.882481128"/>
    <n v="-0.30757030899999999"/>
    <n v="0.419804815"/>
    <n v="0.112234506"/>
    <n v="-0.72625389200000001"/>
    <n v="-6.9578272999999996E-2"/>
    <n v="-0.79583216499999998"/>
    <n v="1.7260111659999999"/>
    <n v="1.7260111659999999"/>
    <n v="0"/>
    <n v="-0.39875771399999999"/>
    <n v="0.31452533100000002"/>
    <n v="-8.4232382999999994E-2"/>
    <n v="1.0376962999999999E-2"/>
  </r>
  <r>
    <s v="Marshall Plumlee"/>
    <s v="plumlma02"/>
    <x v="0"/>
    <s v="RS"/>
    <x v="3"/>
    <n v="350"/>
    <n v="170"/>
    <n v="-4.0154758289999997"/>
    <n v="-3.7925644090000001"/>
    <n v="-7.8080402380000002"/>
    <n v="1.3555762979999999"/>
    <n v="1.7966826739999999"/>
    <n v="3.1522589710000002"/>
    <n v="-3.1194020469999999"/>
    <n v="-2.7877712570000002"/>
    <n v="-5.9071733039999996"/>
    <n v="-0.27440626800000001"/>
    <n v="-0.27440626800000001"/>
    <n v="0"/>
    <n v="-3.7858991280000001"/>
    <n v="-4.102322547"/>
    <n v="-7.8882216759999997"/>
    <n v="0.204897053"/>
  </r>
  <r>
    <s v="Marshall Plumlee"/>
    <s v="plumlma02"/>
    <x v="1"/>
    <s v="RS"/>
    <x v="11"/>
    <n v="114"/>
    <n v="52"/>
    <n v="-3.6477851010000002"/>
    <n v="-5.876065723"/>
    <n v="-9.5238508240000002"/>
    <n v="-12.87521327"/>
    <n v="7.601044774"/>
    <n v="-5.274168499"/>
    <n v="-5.828150978"/>
    <n v="-3.4054421879999999"/>
    <n v="-9.2335931670000004"/>
    <n v="-0.17292675900000001"/>
    <n v="-0.17292675900000001"/>
    <n v="0"/>
    <n v="-7.0401607889999998"/>
    <n v="-3.9571459170000001"/>
    <n v="-10.99730671"/>
    <n v="0.52734052499999995"/>
  </r>
  <r>
    <s v="Miles Plumlee"/>
    <s v="plumlmi01"/>
    <x v="3"/>
    <s v="RS"/>
    <x v="6"/>
    <n v="3964"/>
    <n v="1964"/>
    <n v="-3.498435111"/>
    <n v="1.879541186"/>
    <n v="-1.618893924"/>
    <n v="-1.8902878089999999"/>
    <n v="-1.5398099E-2"/>
    <n v="-1.905685909"/>
    <n v="-3.4078555609999999"/>
    <n v="1.587775433"/>
    <n v="-1.8200801280000001"/>
    <n v="0.92770800099999995"/>
    <n v="0.92770800099999995"/>
    <n v="0"/>
    <n v="-2.8536330150000002"/>
    <n v="1.919873954"/>
    <n v="-0.93375906099999995"/>
    <n v="-0.42225690100000002"/>
  </r>
  <r>
    <s v="Miles Plumlee"/>
    <s v="plumlmi01"/>
    <x v="4"/>
    <s v="PO"/>
    <x v="11"/>
    <n v="30"/>
    <n v="16"/>
    <n v="-8.5139532629999994"/>
    <n v="-4.4448201520000001"/>
    <n v="-12.95877342"/>
    <n v="2.4882070999999999E-2"/>
    <n v="-17.42825101"/>
    <n v="-17.40336894"/>
    <n v="-7.0114513479999996"/>
    <n v="-7.3172197719999996"/>
    <n v="-14.328671119999999"/>
    <n v="-9.8767719000000004E-2"/>
    <n v="0"/>
    <n v="-9.8767719000000004E-2"/>
    <n v="-8.0524698600000004"/>
    <n v="-5.6943889299999997"/>
    <n v="-13.746858789999999"/>
    <n v="1.271525604"/>
  </r>
  <r>
    <s v="Miles Plumlee"/>
    <s v="plumlmi01"/>
    <x v="4"/>
    <s v="RS"/>
    <x v="6"/>
    <n v="2029"/>
    <n v="1005"/>
    <n v="-2.8007553270000001"/>
    <n v="1.7925789270000001"/>
    <n v="-1.0081763989999999"/>
    <n v="2.541753022"/>
    <n v="-2.7351412079999999"/>
    <n v="-0.19338818599999999"/>
    <n v="-1.8671597879999999"/>
    <n v="0.96001794399999996"/>
    <n v="-0.90714184399999997"/>
    <n v="0.940886314"/>
    <n v="0.940886314"/>
    <n v="0"/>
    <n v="-2.0313301400000001"/>
    <n v="1.6160841159999999"/>
    <n v="-0.41524602399999999"/>
    <n v="-0.41009978899999999"/>
  </r>
  <r>
    <s v="Miles Plumlee"/>
    <s v="plumlmi01"/>
    <x v="4"/>
    <s v="RS"/>
    <x v="11"/>
    <n v="378"/>
    <n v="189"/>
    <n v="-1.889460951"/>
    <n v="-0.67358385899999995"/>
    <n v="-2.5630448100000001"/>
    <n v="-1.1234810850000001"/>
    <n v="-6.3202239960000002"/>
    <n v="-7.4437050810000001"/>
    <n v="-1.8124358"/>
    <n v="-1.9403892469999999"/>
    <n v="-3.7528250480000001"/>
    <n v="-9.6099778999999996E-2"/>
    <n v="-9.6099778999999996E-2"/>
    <n v="0"/>
    <n v="-1.3186945880000001"/>
    <n v="-1.166017189"/>
    <n v="-2.4847117769999998"/>
    <n v="-0.59543174399999999"/>
  </r>
  <r>
    <s v="Miles Plumlee"/>
    <s v="plumlmi01"/>
    <x v="5"/>
    <s v="RS"/>
    <x v="11"/>
    <n v="1755"/>
    <n v="870"/>
    <n v="-1.772515348"/>
    <n v="-0.48205301499999997"/>
    <n v="-2.2545683630000002"/>
    <n v="-3.543925394"/>
    <n v="0.22248483699999999"/>
    <n v="-3.3214405579999999"/>
    <n v="-2.2314158850000001"/>
    <n v="-0.31617018899999999"/>
    <n v="-2.5475860730000002"/>
    <n v="8.9367921000000003E-2"/>
    <n v="8.9367921000000003E-2"/>
    <n v="0"/>
    <n v="-2.521335637"/>
    <n v="-0.99943935500000003"/>
    <n v="-3.5207749920000002"/>
    <n v="-0.520223926"/>
  </r>
  <r>
    <s v="Miles Plumlee"/>
    <s v="plumlmi01"/>
    <x v="0"/>
    <s v="RS"/>
    <x v="11"/>
    <n v="630"/>
    <n v="310"/>
    <n v="-5.4250200819999996"/>
    <n v="1.97362572"/>
    <n v="-3.4513943619999998"/>
    <n v="-4.069198665"/>
    <n v="2.2447427210000002"/>
    <n v="-1.8244559440000001"/>
    <n v="-5.4821201410000002"/>
    <n v="2.1581624650000002"/>
    <n v="-3.3239576749999999"/>
    <n v="-9.1172324999999999E-2"/>
    <n v="-9.1172324999999999E-2"/>
    <n v="0"/>
    <n v="-4.8578098460000003"/>
    <n v="0.64583983700000003"/>
    <n v="-4.2119700089999998"/>
    <n v="0.42577208700000002"/>
  </r>
  <r>
    <s v="Miles Plumlee"/>
    <s v="plumlmi01"/>
    <x v="0"/>
    <s v="RS"/>
    <x v="12"/>
    <n v="339"/>
    <n v="174"/>
    <n v="-4.261774516"/>
    <n v="1.405608017"/>
    <n v="-2.856166499"/>
    <n v="-0.58303211700000002"/>
    <n v="-7.6809490760000001"/>
    <n v="-8.2639811929999993"/>
    <n v="-3.7746341019999998"/>
    <n v="-0.365564363"/>
    <n v="-4.1401984650000001"/>
    <n v="-0.12230321199999999"/>
    <n v="-0.12230321199999999"/>
    <n v="0"/>
    <n v="-4.0216877950000001"/>
    <n v="0.133793933"/>
    <n v="-3.8878938619999999"/>
    <n v="-0.88333126699999998"/>
  </r>
  <r>
    <s v="Miles Plumlee"/>
    <s v="plumlmi01"/>
    <x v="1"/>
    <s v="RS"/>
    <x v="7"/>
    <n v="1925"/>
    <n v="918"/>
    <n v="-5.7069705180000003"/>
    <n v="1.724951908"/>
    <n v="-3.982018611"/>
    <n v="-3.9544035050000002"/>
    <n v="0.13059096000000001"/>
    <n v="-3.8238125460000001"/>
    <n v="-5.6614598159999998"/>
    <n v="1.550143426"/>
    <n v="-4.1113163899999998"/>
    <n v="-0.63642662500000002"/>
    <n v="-0.63642662500000002"/>
    <n v="0"/>
    <n v="-5.6741565779999998"/>
    <n v="0.15182552199999999"/>
    <n v="-5.5223310559999996"/>
    <n v="-0.18116052199999999"/>
  </r>
  <r>
    <s v="Miles Plumlee"/>
    <s v="plumlmi01"/>
    <x v="2"/>
    <s v="RS"/>
    <x v="7"/>
    <n v="389"/>
    <n v="173"/>
    <n v="-0.528793552"/>
    <n v="-3.0493282320000001"/>
    <n v="-3.5781217829999998"/>
    <n v="-4.9115229740000004"/>
    <n v="-2.3610458219999999"/>
    <n v="-7.2725687959999998"/>
    <n v="-1.4194621140000001"/>
    <n v="-3.0171253079999998"/>
    <n v="-4.4365874219999997"/>
    <n v="-0.14994580599999999"/>
    <n v="-0.14994580599999999"/>
    <n v="0"/>
    <n v="-0.88232811300000002"/>
    <n v="-3.3868991190000002"/>
    <n v="-4.2692272320000004"/>
    <n v="0.739258572"/>
  </r>
  <r>
    <s v="Jakob Poeltl"/>
    <s v="poeltja01"/>
    <x v="0"/>
    <s v="PO"/>
    <x v="1"/>
    <n v="53"/>
    <n v="26"/>
    <n v="4.3294263370000001"/>
    <n v="-6.3498666999999995E-2"/>
    <n v="4.2659276699999999"/>
    <n v="19.60589002"/>
    <n v="4.0208452699999997"/>
    <n v="23.626735289999999"/>
    <n v="7.8809255040000004"/>
    <n v="0.82916502700000005"/>
    <n v="8.7100905310000005"/>
    <n v="0.15568691800000001"/>
    <n v="0"/>
    <n v="0.15568691800000001"/>
    <n v="1.383908844"/>
    <n v="2.8795430180000001"/>
    <n v="4.2634518610000001"/>
    <n v="-0.67819530400000005"/>
  </r>
  <r>
    <s v="Jakob Poeltl"/>
    <s v="poeltja01"/>
    <x v="0"/>
    <s v="RS"/>
    <x v="1"/>
    <n v="1258"/>
    <n v="626"/>
    <n v="-1.5752805969999999"/>
    <n v="-1.333018222"/>
    <n v="-2.9082988190000001"/>
    <n v="-4.4986652869999997"/>
    <n v="3.0874583339999999"/>
    <n v="-1.4112069519999999"/>
    <n v="-2.3362222359999998"/>
    <n v="-0.51393768299999998"/>
    <n v="-2.8501599190000002"/>
    <n v="-3.188643E-2"/>
    <n v="-3.188643E-2"/>
    <n v="0"/>
    <n v="-2.3526165130000001"/>
    <n v="-0.46764169"/>
    <n v="-2.8202582029999999"/>
    <n v="-0.31633983700000001"/>
  </r>
  <r>
    <s v="Jakob Poeltl"/>
    <s v="poeltja01"/>
    <x v="1"/>
    <s v="PO"/>
    <x v="1"/>
    <n v="279"/>
    <n v="140"/>
    <n v="-2.3340488E-2"/>
    <n v="-1.1818176869999999"/>
    <n v="-1.205158175"/>
    <n v="-4.1656751400000003"/>
    <n v="-2.4475808950000002"/>
    <n v="-6.613256035"/>
    <n v="-0.89199908800000005"/>
    <n v="-1.3805194670000001"/>
    <n v="-2.272518555"/>
    <n v="3.5140494000000001E-2"/>
    <n v="0"/>
    <n v="3.5140494000000001E-2"/>
    <n v="-3.1230872380000001"/>
    <n v="-1.742374729"/>
    <n v="-4.865461968"/>
    <n v="-9.5970033999999996E-2"/>
  </r>
  <r>
    <s v="Jakob Poeltl"/>
    <s v="poeltja01"/>
    <x v="1"/>
    <s v="RS"/>
    <x v="1"/>
    <n v="3134"/>
    <n v="1524"/>
    <n v="-0.41336041600000001"/>
    <n v="3.124820852"/>
    <n v="2.7114604369999999"/>
    <n v="2.605593748"/>
    <n v="0.80301405599999998"/>
    <n v="3.4086078049999999"/>
    <n v="0.14121727100000001"/>
    <n v="2.7550866169999999"/>
    <n v="2.8963038879999998"/>
    <n v="4.3658268119999999"/>
    <n v="4.3658268119999999"/>
    <n v="0"/>
    <n v="7.2548742999999999E-2"/>
    <n v="2.848162437"/>
    <n v="2.9207111800000001"/>
    <n v="-0.55192973999999995"/>
  </r>
  <r>
    <s v="Jakob Poeltl"/>
    <s v="poeltja01"/>
    <x v="2"/>
    <s v="PO"/>
    <x v="20"/>
    <n v="347"/>
    <n v="177"/>
    <n v="1.038065453"/>
    <n v="-1.011939444"/>
    <n v="2.6126008999999999E-2"/>
    <n v="8.6912644409999995"/>
    <n v="1.0345149E-2"/>
    <n v="8.7016095910000004"/>
    <n v="2.698035806"/>
    <n v="-0.745944096"/>
    <n v="1.9520917099999999"/>
    <n v="0.43578728700000002"/>
    <n v="0"/>
    <n v="0.43578728700000002"/>
    <n v="1.6063135909999999"/>
    <n v="1.0873488469999999"/>
    <n v="2.693662438"/>
    <n v="-0.48882448000000001"/>
  </r>
  <r>
    <s v="Jakob Poeltl"/>
    <s v="poeltja01"/>
    <x v="2"/>
    <s v="RS"/>
    <x v="20"/>
    <n v="2677"/>
    <n v="1273"/>
    <n v="0.90955443499999999"/>
    <n v="0.77174345499999997"/>
    <n v="1.68129789"/>
    <n v="1.54878399"/>
    <n v="1.5705990249999999"/>
    <n v="3.119383016"/>
    <n v="1.0910952899999999"/>
    <n v="1.002489631"/>
    <n v="2.0935849210000002"/>
    <n v="3.1360902130000001"/>
    <n v="3.1360902130000001"/>
    <n v="0"/>
    <n v="0.265176631"/>
    <n v="0.49398462399999998"/>
    <n v="0.75916125499999998"/>
    <n v="-0.31565695199999999"/>
  </r>
  <r>
    <s v="Quincy Pondexter"/>
    <s v="pondequ01"/>
    <x v="3"/>
    <s v="RS"/>
    <x v="8"/>
    <n v="518"/>
    <n v="270"/>
    <n v="-1.17803963"/>
    <n v="-3.7573846479999999"/>
    <n v="-4.9354242790000002"/>
    <n v="-5.8869345639999997"/>
    <n v="-7.3620128830000002"/>
    <n v="-13.248947449999999"/>
    <n v="-2.2176187980000002"/>
    <n v="-4.7638156299999999"/>
    <n v="-6.981434428"/>
    <n v="-0.58041868600000002"/>
    <n v="-0.58041868600000002"/>
    <n v="0"/>
    <n v="-1.4612749549999999"/>
    <n v="-3.951093105"/>
    <n v="-5.4123680600000004"/>
    <n v="-0.40780609600000001"/>
  </r>
  <r>
    <s v="Quincy Pondexter"/>
    <s v="pondequ01"/>
    <x v="4"/>
    <s v="PO"/>
    <x v="17"/>
    <n v="251"/>
    <n v="124"/>
    <n v="3.197066757"/>
    <n v="3.5880260009999998"/>
    <n v="6.7850927580000002"/>
    <n v="-0.95481681399999996"/>
    <n v="-0.93229012200000005"/>
    <n v="-1.8871069359999999"/>
    <n v="2.380048334"/>
    <n v="2.9050679619999999"/>
    <n v="5.285116296"/>
    <n v="0.53181756400000002"/>
    <n v="0"/>
    <n v="0.53181756400000002"/>
    <n v="5.8234602180000001"/>
    <n v="3.9278355579999999"/>
    <n v="9.7512957759999992"/>
    <n v="1.3869638950000001"/>
  </r>
  <r>
    <s v="Quincy Pondexter"/>
    <s v="pondequ01"/>
    <x v="4"/>
    <s v="RS"/>
    <x v="17"/>
    <n v="2427"/>
    <n v="1253"/>
    <n v="1.129091463"/>
    <n v="-2.5988997540000001"/>
    <n v="-1.4698082910000001"/>
    <n v="-1.6158400500000001"/>
    <n v="0.388601378"/>
    <n v="-1.2272386719999999"/>
    <n v="0.61774268499999996"/>
    <n v="-2.1250653599999998"/>
    <n v="-1.5073226749999999"/>
    <n v="0.78924629199999996"/>
    <n v="0.78924629199999996"/>
    <n v="0"/>
    <n v="-0.19148446099999999"/>
    <n v="-1.7176637640000001"/>
    <n v="-1.909148225"/>
    <n v="-0.62445973399999999"/>
  </r>
  <r>
    <s v="Quincy Pondexter"/>
    <s v="pondequ01"/>
    <x v="4"/>
    <s v="RS"/>
    <x v="8"/>
    <n v="1064"/>
    <n v="540"/>
    <n v="-0.95567689"/>
    <n v="-3.205286954"/>
    <n v="-4.1609638440000003"/>
    <n v="-0.63299495400000005"/>
    <n v="-1.0281654200000001"/>
    <n v="-1.6611603749999999"/>
    <n v="-0.94726960999999998"/>
    <n v="-3.0051443930000001"/>
    <n v="-3.952414004"/>
    <n v="-0.32774241900000001"/>
    <n v="-0.32774241900000001"/>
    <n v="0"/>
    <n v="-1.966895243"/>
    <n v="-2.4435339840000001"/>
    <n v="-4.4104292269999998"/>
    <n v="-1.0224877779999999"/>
  </r>
  <r>
    <s v="Quincy Pondexter"/>
    <s v="pondequ01"/>
    <x v="1"/>
    <s v="RS"/>
    <x v="21"/>
    <n v="406"/>
    <n v="196"/>
    <n v="-4.8515739870000001"/>
    <n v="-0.93434984099999996"/>
    <n v="-5.7859238279999996"/>
    <n v="-10.74249397"/>
    <n v="0.53268154999999995"/>
    <n v="-10.20981242"/>
    <n v="-6.3075032220000002"/>
    <n v="-0.61416969399999999"/>
    <n v="-6.9216729160000003"/>
    <n v="-0.420358167"/>
    <n v="-0.420358167"/>
    <n v="0"/>
    <n v="-5.161631378"/>
    <n v="-2.1747980010000001"/>
    <n v="-7.3364293790000001"/>
    <n v="0.75954416700000005"/>
  </r>
  <r>
    <s v="Quincy Pondexter"/>
    <s v="pondequ01"/>
    <x v="2"/>
    <s v="PO"/>
    <x v="20"/>
    <n v="22"/>
    <n v="12"/>
    <n v="1.529678329"/>
    <n v="6.3280525470000004"/>
    <n v="7.8577308759999998"/>
    <n v="4.2111594339999998"/>
    <n v="19.393443439999999"/>
    <n v="23.604602870000001"/>
    <n v="2.2210690369999999"/>
    <n v="9.4933206180000003"/>
    <n v="11.71438966"/>
    <n v="8.9193895999999995E-2"/>
    <n v="0"/>
    <n v="8.9193895999999995E-2"/>
    <n v="-2.559924149"/>
    <n v="8.8112730379999995"/>
    <n v="6.251348889"/>
    <n v="-2.329446436"/>
  </r>
  <r>
    <s v="Quincy Pondexter"/>
    <s v="pondequ01"/>
    <x v="2"/>
    <s v="RS"/>
    <x v="20"/>
    <n v="624"/>
    <n v="292"/>
    <n v="-0.96621360099999998"/>
    <n v="-0.34815034299999997"/>
    <n v="-1.3143639439999999"/>
    <n v="-8.3837649190000008"/>
    <n v="2.1423900370000002"/>
    <n v="-6.2413748819999997"/>
    <n v="-2.5668887649999999"/>
    <n v="0.16598895699999999"/>
    <n v="-2.4008998080000001"/>
    <n v="5.1768279E-2"/>
    <n v="5.1768279E-2"/>
    <n v="0"/>
    <n v="-3.2561389859999998"/>
    <n v="-1.1875462000000001"/>
    <n v="-4.4436851859999997"/>
    <n v="-0.470507593"/>
  </r>
  <r>
    <s v="Otto Porter Jr."/>
    <s v="porteot01"/>
    <x v="3"/>
    <s v="PO"/>
    <x v="25"/>
    <n v="14"/>
    <n v="6"/>
    <n v="-4.517025845"/>
    <n v="-14.152259089999999"/>
    <n v="-18.66928493"/>
    <n v="-14.87284423"/>
    <n v="-32.111106159999999"/>
    <n v="-46.983950389999997"/>
    <n v="-6.9881083569999998"/>
    <n v="-18.666539749999998"/>
    <n v="-25.65464811"/>
    <n v="-7.2915956000000004E-2"/>
    <n v="0"/>
    <n v="-7.2915956000000004E-2"/>
    <n v="-5.4752187809999997"/>
    <n v="-17.274054"/>
    <n v="-22.749272779999998"/>
    <n v="0.771814479"/>
  </r>
  <r>
    <s v="Otto Porter Jr."/>
    <s v="porteot01"/>
    <x v="3"/>
    <s v="RS"/>
    <x v="25"/>
    <n v="634"/>
    <n v="319"/>
    <n v="-3.5360931309999999"/>
    <n v="-2.4503733200000002"/>
    <n v="-5.9864664510000001"/>
    <n v="-5.8495167520000004"/>
    <n v="3.664162669"/>
    <n v="-2.185354083"/>
    <n v="-4.2143066300000003"/>
    <n v="-1.294511609"/>
    <n v="-5.5088182379999999"/>
    <n v="-0.44798588"/>
    <n v="-0.44798588"/>
    <n v="0"/>
    <n v="-4.1347163360000003"/>
    <n v="-2.5982747850000001"/>
    <n v="-6.7329911219999996"/>
    <n v="-0.218372708"/>
  </r>
  <r>
    <s v="Otto Porter Jr."/>
    <s v="porteot01"/>
    <x v="4"/>
    <s v="PO"/>
    <x v="25"/>
    <n v="661"/>
    <n v="331"/>
    <n v="1.4514918830000001"/>
    <n v="4.5002950559999997"/>
    <n v="5.9517869389999998"/>
    <n v="5.9979308610000004"/>
    <n v="12.119066589999999"/>
    <n v="18.11699745"/>
    <n v="2.4817369409999999"/>
    <n v="6.2773101029999996"/>
    <n v="8.7590470440000008"/>
    <n v="2.008446626"/>
    <n v="0"/>
    <n v="2.008446626"/>
    <n v="0.69760786200000002"/>
    <n v="7.1480959149999999"/>
    <n v="7.8457037769999998"/>
    <n v="0.18728065999999999"/>
  </r>
  <r>
    <s v="Otto Porter Jr."/>
    <s v="porteot01"/>
    <x v="4"/>
    <s v="RS"/>
    <x v="25"/>
    <n v="2820"/>
    <n v="1432"/>
    <n v="-0.99822230700000003"/>
    <n v="-0.71448444899999997"/>
    <n v="-1.712706756"/>
    <n v="0.70686464500000001"/>
    <n v="-3.5217932570000001"/>
    <n v="-2.8149286120000001"/>
    <n v="-0.693188739"/>
    <n v="-1.3640030110000001"/>
    <n v="-2.0571917489999998"/>
    <n v="0.50230918300000005"/>
    <n v="0.50230918300000005"/>
    <n v="0"/>
    <n v="-1.0654128300000001"/>
    <n v="-1.42288046"/>
    <n v="-2.4882932900000001"/>
    <n v="-0.73146329499999996"/>
  </r>
  <r>
    <s v="Otto Porter Jr."/>
    <s v="porteot01"/>
    <x v="5"/>
    <s v="RS"/>
    <x v="25"/>
    <n v="4738"/>
    <n v="2276"/>
    <n v="0.291952606"/>
    <n v="8.1599799999999996E-4"/>
    <n v="0.29276860399999999"/>
    <n v="0.78952792800000005"/>
    <n v="2.0561137E-2"/>
    <n v="0.810089065"/>
    <n v="0.42953973299999998"/>
    <n v="3.6473999999999999E-3"/>
    <n v="0.433187133"/>
    <n v="3.7166416010000001"/>
    <n v="3.7166416010000001"/>
    <n v="0"/>
    <n v="0.356104853"/>
    <n v="0.86767463"/>
    <n v="1.2237794829999999"/>
    <n v="0.53598274899999998"/>
  </r>
  <r>
    <s v="Otto Porter Jr."/>
    <s v="porteot01"/>
    <x v="0"/>
    <s v="PO"/>
    <x v="25"/>
    <n v="862"/>
    <n v="428"/>
    <n v="1.9893070369999999"/>
    <n v="3.1252752419999998"/>
    <n v="5.1145822790000004"/>
    <n v="11.42780711"/>
    <n v="5.0503253749999999"/>
    <n v="16.47813249"/>
    <n v="4.0276620750000003"/>
    <n v="3.7487500730000001"/>
    <n v="7.7764121480000004"/>
    <n v="2.36359086"/>
    <n v="0"/>
    <n v="2.36359086"/>
    <n v="3.1315196799999998"/>
    <n v="2.378523071"/>
    <n v="5.5100427510000003"/>
    <n v="-0.28928936399999999"/>
  </r>
  <r>
    <s v="Otto Porter Jr."/>
    <s v="porteot01"/>
    <x v="0"/>
    <s v="RS"/>
    <x v="25"/>
    <n v="5393"/>
    <n v="2605"/>
    <n v="2.2505374580000002"/>
    <n v="0.63157050100000001"/>
    <n v="2.8821079599999999"/>
    <n v="-0.60835433000000005"/>
    <n v="1.3329255870000001"/>
    <n v="0.72457125700000002"/>
    <n v="1.799185816"/>
    <n v="0.83084015700000002"/>
    <n v="2.6300259719999999"/>
    <n v="7.1725039639999997"/>
    <n v="7.1725039639999997"/>
    <n v="0"/>
    <n v="1.7983427830000001"/>
    <n v="1.6325822480000001"/>
    <n v="3.43092503"/>
    <n v="0.30272485900000001"/>
  </r>
  <r>
    <s v="Otto Porter Jr."/>
    <s v="porteot01"/>
    <x v="1"/>
    <s v="PO"/>
    <x v="25"/>
    <n v="330"/>
    <n v="158"/>
    <n v="-0.52099892299999995"/>
    <n v="2.8070171890000002"/>
    <n v="2.286018265"/>
    <n v="-0.96921836500000003"/>
    <n v="2.0195133150000002"/>
    <n v="1.0502949500000001"/>
    <n v="-0.69167937800000001"/>
    <n v="2.8132552340000001"/>
    <n v="2.1215758560000002"/>
    <n v="0.41099206900000002"/>
    <n v="0"/>
    <n v="0.41099206900000002"/>
    <n v="-0.76678644200000001"/>
    <n v="4.236867749"/>
    <n v="3.4700813070000001"/>
    <n v="1.4380312420000001"/>
  </r>
  <r>
    <s v="Otto Porter Jr."/>
    <s v="porteot01"/>
    <x v="1"/>
    <s v="RS"/>
    <x v="25"/>
    <n v="4953"/>
    <n v="2432"/>
    <n v="2.3148463690000001"/>
    <n v="1.1444763069999999"/>
    <n v="3.4593226769999998"/>
    <n v="5.5933399230000003"/>
    <n v="1.9677292529999999"/>
    <n v="7.5610691760000002"/>
    <n v="3.1363742550000002"/>
    <n v="1.391369181"/>
    <n v="4.5277434349999996"/>
    <n v="8.9894955749999994"/>
    <n v="8.9894955749999994"/>
    <n v="0"/>
    <n v="3.202121193"/>
    <n v="1.531504567"/>
    <n v="4.7336257599999998"/>
    <n v="-0.44790897499999999"/>
  </r>
  <r>
    <s v="Otto Porter Jr."/>
    <s v="porteot01"/>
    <x v="2"/>
    <s v="RS"/>
    <x v="21"/>
    <n v="1044"/>
    <n v="492"/>
    <n v="3.304789151"/>
    <n v="0.92625030600000002"/>
    <n v="4.2310394579999997"/>
    <n v="4.8967166850000003"/>
    <n v="-1.80641162"/>
    <n v="3.0903050649999999"/>
    <n v="3.9092183330000001"/>
    <n v="0.44201580600000001"/>
    <n v="4.3512341389999998"/>
    <n v="1.788693147"/>
    <n v="1.788693147"/>
    <n v="0"/>
    <n v="2.4190337689999999"/>
    <n v="0.29788694500000001"/>
    <n v="2.716920714"/>
    <n v="0.35177019999999998"/>
  </r>
  <r>
    <s v="Otto Porter Jr."/>
    <s v="porteot01"/>
    <x v="2"/>
    <s v="RS"/>
    <x v="25"/>
    <n v="2570"/>
    <n v="1191"/>
    <n v="4.3460914000000003E-2"/>
    <n v="1.382850964"/>
    <n v="1.4263118779999999"/>
    <n v="0.84000500300000003"/>
    <n v="1.9065178970000001"/>
    <n v="2.7465229"/>
    <n v="0.206447619"/>
    <n v="1.631831161"/>
    <n v="1.83827878"/>
    <n v="2.7940990889999999"/>
    <n v="2.7940990889999999"/>
    <n v="0"/>
    <n v="0.45702732200000001"/>
    <n v="1.5563491060000001"/>
    <n v="2.013376429"/>
    <n v="0.22077422199999999"/>
  </r>
  <r>
    <s v="Bobby Portis"/>
    <s v="portibo01"/>
    <x v="5"/>
    <s v="RS"/>
    <x v="21"/>
    <n v="2238"/>
    <n v="1102"/>
    <n v="-2.790291388"/>
    <n v="2.8965753E-2"/>
    <n v="-2.7613256349999999"/>
    <n v="-1.2726739970000001"/>
    <n v="-3.5916527600000001"/>
    <n v="-4.8643267569999997"/>
    <n v="-2.6220369570000002"/>
    <n v="-0.714100599"/>
    <n v="-3.3361375560000002"/>
    <n v="-0.32890616900000003"/>
    <n v="-0.32890616900000003"/>
    <n v="0"/>
    <n v="-1.9666984110000001"/>
    <n v="-1.2692585599999999"/>
    <n v="-3.2359569709999998"/>
    <n v="-0.19095505300000001"/>
  </r>
  <r>
    <s v="Bobby Portis"/>
    <s v="portibo01"/>
    <x v="0"/>
    <s v="PO"/>
    <x v="21"/>
    <n v="241"/>
    <n v="121"/>
    <n v="-2.0079949450000001"/>
    <n v="4.073222135"/>
    <n v="2.0652271899999999"/>
    <n v="-6.5969965930000001"/>
    <n v="3.6647365280000002"/>
    <n v="-2.9322600649999999"/>
    <n v="-3.0089806370000001"/>
    <n v="4.2227291669999998"/>
    <n v="1.2137485299999999"/>
    <n v="0.25162785500000001"/>
    <n v="0"/>
    <n v="0.25162785500000001"/>
    <n v="-4.67171761"/>
    <n v="2.3443117070000001"/>
    <n v="-2.3274059029999998"/>
    <n v="-0.28505657299999998"/>
  </r>
  <r>
    <s v="Bobby Portis"/>
    <s v="portibo01"/>
    <x v="0"/>
    <s v="RS"/>
    <x v="21"/>
    <n v="2023"/>
    <n v="1000"/>
    <n v="-1.2381879330000001"/>
    <n v="-2.0464986010000001"/>
    <n v="-3.284686534"/>
    <n v="-2.241992889"/>
    <n v="-1.1206475650000001"/>
    <n v="-3.3626404540000001"/>
    <n v="-1.5066033830000001"/>
    <n v="-1.991747508"/>
    <n v="-3.4983508900000002"/>
    <n v="-0.37964640599999999"/>
    <n v="-0.37964640599999999"/>
    <n v="0"/>
    <n v="-1.5667028279999999"/>
    <n v="-2.2423454089999999"/>
    <n v="-3.8090482369999998"/>
    <n v="-0.55549724899999997"/>
  </r>
  <r>
    <s v="Bobby Portis"/>
    <s v="portibo01"/>
    <x v="1"/>
    <s v="RS"/>
    <x v="21"/>
    <n v="3434"/>
    <n v="1643"/>
    <n v="0.18801181"/>
    <n v="-1.8596407420000001"/>
    <n v="-1.671628932"/>
    <n v="4.2504250069999996"/>
    <n v="-2.0360705549999998"/>
    <n v="2.2143544510000002"/>
    <n v="1.137506672"/>
    <n v="-1.9659760209999999"/>
    <n v="-0.82846934900000002"/>
    <n v="1.616700053"/>
    <n v="1.616700053"/>
    <n v="0"/>
    <n v="0.61222321300000004"/>
    <n v="-2.3418008029999999"/>
    <n v="-1.7295775900000001"/>
    <n v="0.36707126499999998"/>
  </r>
  <r>
    <s v="Bobby Portis"/>
    <s v="portibo01"/>
    <x v="2"/>
    <s v="RS"/>
    <x v="21"/>
    <n v="1111"/>
    <n v="531"/>
    <n v="-0.48353315499999999"/>
    <n v="-4.187758605"/>
    <n v="-4.6712917599999999"/>
    <n v="0.62403085700000005"/>
    <n v="-4.1958683690000003"/>
    <n v="-3.5718375120000001"/>
    <n v="-0.18348788399999999"/>
    <n v="-4.4033924239999997"/>
    <n v="-4.5868803079999996"/>
    <n v="-0.49529371100000003"/>
    <n v="-0.49529371100000003"/>
    <n v="0"/>
    <n v="-1.2565467720000001"/>
    <n v="-4.2000593789999998"/>
    <n v="-5.4566061509999999"/>
    <n v="-0.48063395799999997"/>
  </r>
  <r>
    <s v="Bobby Portis"/>
    <s v="portibo01"/>
    <x v="2"/>
    <s v="RS"/>
    <x v="25"/>
    <n v="1645"/>
    <n v="768"/>
    <n v="-2.393112876"/>
    <n v="-2.7006781119999999"/>
    <n v="-5.0937909880000003"/>
    <n v="0.82913821799999998"/>
    <n v="-1.2626950180000001"/>
    <n v="-0.43355680000000002"/>
    <n v="-1.8698366479999999"/>
    <n v="-2.5093919599999999"/>
    <n v="-4.379228608"/>
    <n v="-0.64092164799999995"/>
    <n v="-0.64092164799999995"/>
    <n v="0"/>
    <n v="-1.3153597269999999"/>
    <n v="-1.5038024290000001"/>
    <n v="-2.819162156"/>
    <n v="0.40471500700000002"/>
  </r>
  <r>
    <s v="Kristaps Porzingis"/>
    <s v="porzikr01"/>
    <x v="5"/>
    <s v="RS"/>
    <x v="3"/>
    <n v="4048"/>
    <n v="2047"/>
    <n v="-0.33003204400000002"/>
    <n v="3.1553598200000001"/>
    <n v="2.825327776"/>
    <n v="1.463045677"/>
    <n v="2.6763269969999999"/>
    <n v="4.1393726739999996"/>
    <n v="6.2351531000000002E-2"/>
    <n v="3.2695895070000001"/>
    <n v="3.3319410380000001"/>
    <n v="6.3618073989999999"/>
    <n v="6.3618073989999999"/>
    <n v="0"/>
    <n v="0.57676518399999999"/>
    <n v="2.7243620000000002"/>
    <n v="3.3011271839999998"/>
    <n v="0.15311244500000001"/>
  </r>
  <r>
    <s v="Kristaps Porzingis"/>
    <s v="porzikr01"/>
    <x v="0"/>
    <s v="RS"/>
    <x v="3"/>
    <n v="4412"/>
    <n v="2164"/>
    <n v="-1.193150425"/>
    <n v="1.4553334389999999"/>
    <n v="0.26218301399999999"/>
    <n v="-1.2520566980000001"/>
    <n v="1.2619890629999999"/>
    <n v="9.9323650000000003E-3"/>
    <n v="-1.257606196"/>
    <n v="1.5618437350000001"/>
    <n v="0.304237539"/>
    <n v="3.400759962"/>
    <n v="3.400759962"/>
    <n v="0"/>
    <n v="-0.138860646"/>
    <n v="1.620792521"/>
    <n v="1.4819318749999999"/>
    <n v="0.83367027800000004"/>
  </r>
  <r>
    <s v="Kristaps Porzingis"/>
    <s v="porzikr01"/>
    <x v="1"/>
    <s v="RS"/>
    <x v="3"/>
    <n v="3164"/>
    <n v="1553"/>
    <n v="0.77090552899999998"/>
    <n v="1.7428552289999999"/>
    <n v="2.5137607580000001"/>
    <n v="0.66117027399999995"/>
    <n v="2.123880679"/>
    <n v="2.7850509529999998"/>
    <n v="0.79969507500000003"/>
    <n v="1.952993099"/>
    <n v="2.7526881740000002"/>
    <n v="4.3727660769999996"/>
    <n v="4.3727660769999996"/>
    <n v="0"/>
    <n v="1.3471833449999999"/>
    <n v="1.417910075"/>
    <n v="2.7650934189999998"/>
    <n v="0.29037287499999997"/>
  </r>
  <r>
    <s v="Dwight Powell"/>
    <s v="poweldw01"/>
    <x v="4"/>
    <s v="PO"/>
    <x v="4"/>
    <n v="8"/>
    <n v="3"/>
    <n v="-9.1838470930000007"/>
    <n v="1.2062383889999999"/>
    <n v="-7.9776087039999997"/>
    <n v="11.451076670000001"/>
    <n v="41.246988559999998"/>
    <n v="52.698065239999998"/>
    <n v="-5.4495221359999997"/>
    <n v="9.7870793690000006"/>
    <n v="4.3375572330000001"/>
    <n v="1.1405759999999999E-2"/>
    <n v="0"/>
    <n v="1.1405759999999999E-2"/>
    <n v="-5.5759616379999999"/>
    <n v="2.0969065040000001"/>
    <n v="-3.4790551340000002"/>
    <n v="1.87444487"/>
  </r>
  <r>
    <s v="Dwight Powell"/>
    <s v="poweldw01"/>
    <x v="4"/>
    <s v="RS"/>
    <x v="4"/>
    <n v="471"/>
    <n v="227"/>
    <n v="-1.529634978"/>
    <n v="-1.1380608670000001"/>
    <n v="-2.6676958449999999"/>
    <n v="-0.70934434999999996"/>
    <n v="-0.42430109300000002"/>
    <n v="-1.133645443"/>
    <n v="-1.4661456479999999"/>
    <n v="-1.050426745"/>
    <n v="-2.5165723940000002"/>
    <n v="2.7254653E-2"/>
    <n v="2.7254653E-2"/>
    <n v="0"/>
    <n v="-0.88625263799999998"/>
    <n v="-1.3848642710000001"/>
    <n v="-2.2711169089999999"/>
    <n v="0.78086531100000001"/>
  </r>
  <r>
    <s v="Dwight Powell"/>
    <s v="poweldw01"/>
    <x v="4"/>
    <s v="RS"/>
    <x v="23"/>
    <n v="23"/>
    <n v="9"/>
    <n v="-4.7415982879999996"/>
    <n v="-9.4130041020000004"/>
    <n v="-14.154602390000001"/>
    <n v="-6.9101847559999996"/>
    <n v="-10.68076406"/>
    <n v="-17.590948820000001"/>
    <n v="-5.4514100020000003"/>
    <n v="-10.24568889"/>
    <n v="-15.6970989"/>
    <n v="-6.2550515000000001E-2"/>
    <n v="-6.2550515000000001E-2"/>
    <n v="0"/>
    <n v="-3.2913597280000002"/>
    <n v="-8.7328762770000008"/>
    <n v="-12.024236"/>
    <n v="5.0003895280000004"/>
  </r>
  <r>
    <s v="Dwight Powell"/>
    <s v="poweldw01"/>
    <x v="5"/>
    <s v="PO"/>
    <x v="4"/>
    <n v="123"/>
    <n v="64"/>
    <n v="1.9955449199999999"/>
    <n v="-3.9776701210000001"/>
    <n v="-1.9821252009999999"/>
    <n v="-0.49987379300000001"/>
    <n v="4.0788547609999997"/>
    <n v="3.5789809670000001"/>
    <n v="1.645296206"/>
    <n v="-2.4346289130000001"/>
    <n v="-0.78933270700000002"/>
    <n v="6.4807949000000004E-2"/>
    <n v="0"/>
    <n v="6.4807949000000004E-2"/>
    <n v="-0.47505333399999999"/>
    <n v="-2.877912931"/>
    <n v="-3.3529662650000001"/>
    <n v="-1.7586829390000001"/>
  </r>
  <r>
    <s v="Dwight Powell"/>
    <s v="poweldw01"/>
    <x v="5"/>
    <s v="RS"/>
    <x v="4"/>
    <n v="2050"/>
    <n v="992"/>
    <n v="-1.3174153900000001"/>
    <n v="2.13254952"/>
    <n v="0.81513413000000001"/>
    <n v="-5.9926356119999999"/>
    <n v="4.0567102640000003"/>
    <n v="-1.9359253489999999"/>
    <n v="-2.3658386830000002"/>
    <n v="2.6632985659999999"/>
    <n v="0.29745988299999998"/>
    <n v="1.545697106"/>
    <n v="1.545697106"/>
    <n v="0"/>
    <n v="-2.1793158300000002"/>
    <n v="1.900493217"/>
    <n v="-0.278822613"/>
    <n v="0.210422426"/>
  </r>
  <r>
    <s v="Dwight Powell"/>
    <s v="poweldw01"/>
    <x v="0"/>
    <s v="RS"/>
    <x v="4"/>
    <n v="2630"/>
    <n v="1333"/>
    <n v="-0.98170907500000004"/>
    <n v="0.41819415599999998"/>
    <n v="-0.56351491899999995"/>
    <n v="-0.26735028300000002"/>
    <n v="-4.2849482720000003"/>
    <n v="-4.5522985550000001"/>
    <n v="-0.84141953700000005"/>
    <n v="-0.54916568099999996"/>
    <n v="-1.390585218"/>
    <n v="0.92080890599999998"/>
    <n v="0.92080890599999998"/>
    <n v="0"/>
    <n v="-0.69460656600000004"/>
    <n v="-0.104343307"/>
    <n v="-0.79894987299999998"/>
    <n v="-0.39515684600000001"/>
  </r>
  <r>
    <s v="Dwight Powell"/>
    <s v="poweldw01"/>
    <x v="1"/>
    <s v="RS"/>
    <x v="4"/>
    <n v="3413"/>
    <n v="1672"/>
    <n v="0.155685187"/>
    <n v="2.7757127760000002"/>
    <n v="2.9313979630000002"/>
    <n v="1.52864271"/>
    <n v="2.4321733540000001"/>
    <n v="3.9608160639999999"/>
    <n v="0.484132807"/>
    <n v="2.8992760990000002"/>
    <n v="3.3834089060000001"/>
    <n v="5.2225557069999997"/>
    <n v="5.2225557069999997"/>
    <n v="0"/>
    <n v="0.59486207000000002"/>
    <n v="2.3984864039999998"/>
    <n v="2.9933484739999998"/>
    <n v="-0.18154738300000001"/>
  </r>
  <r>
    <s v="Dwight Powell"/>
    <s v="poweldw01"/>
    <x v="2"/>
    <s v="RS"/>
    <x v="4"/>
    <n v="3495"/>
    <n v="1662"/>
    <n v="1.3582429970000001"/>
    <n v="0.174820159"/>
    <n v="1.533063157"/>
    <n v="5.1372313309999997"/>
    <n v="-2.5032434370000001"/>
    <n v="2.6339878940000001"/>
    <n v="2.233488387"/>
    <n v="-0.37040931500000002"/>
    <n v="1.8630790719999999"/>
    <n v="3.9137313300000001"/>
    <n v="3.9137313300000001"/>
    <n v="0"/>
    <n v="1.8343845459999999"/>
    <n v="5.6685170999999999E-2"/>
    <n v="1.8910697169999999"/>
    <n v="5.3666933E-2"/>
  </r>
  <r>
    <s v="Josh Powell"/>
    <s v="poweljo01"/>
    <x v="3"/>
    <s v="RS"/>
    <x v="26"/>
    <n v="37"/>
    <n v="19"/>
    <n v="-12.610651239999999"/>
    <n v="-6.7267705879999999"/>
    <n v="-19.33742183"/>
    <n v="-8.5512070320000007"/>
    <n v="-1.6205708759999999"/>
    <n v="-10.171777909999999"/>
    <n v="-12.589949000000001"/>
    <n v="-6.0779452249999997"/>
    <n v="-18.667894220000001"/>
    <n v="-0.15169749900000001"/>
    <n v="-0.15169749900000001"/>
    <n v="0"/>
    <n v="-12.56302704"/>
    <n v="-4.815338347"/>
    <n v="-17.378365389999999"/>
    <n v="-1.6207326769999999"/>
  </r>
  <r>
    <s v="Norman Powell"/>
    <s v="powelno01"/>
    <x v="5"/>
    <s v="PO"/>
    <x v="1"/>
    <n v="394"/>
    <n v="206"/>
    <n v="0.22395952899999999"/>
    <n v="-2.7236876319999999"/>
    <n v="-2.4997281029999998"/>
    <n v="-9.3142498210000007"/>
    <n v="1.0745886250000001"/>
    <n v="-8.2396611970000002"/>
    <n v="-1.7510518399999999"/>
    <n v="-2.0753895440000001"/>
    <n v="-3.8264413839999998"/>
    <n v="-0.115840835"/>
    <n v="0"/>
    <n v="-0.115840835"/>
    <n v="-1.46848852"/>
    <n v="-2.2362765850000001"/>
    <n v="-3.704765106"/>
    <n v="-0.68658935499999996"/>
  </r>
  <r>
    <s v="Norman Powell"/>
    <s v="powelno01"/>
    <x v="5"/>
    <s v="RS"/>
    <x v="1"/>
    <n v="1432"/>
    <n v="725"/>
    <n v="0.25205654900000002"/>
    <n v="1.9801955680000001"/>
    <n v="2.2322521169999998"/>
    <n v="1.3465507910000001"/>
    <n v="0.40879644900000001"/>
    <n v="1.7553472400000001"/>
    <n v="0.44310927999999999"/>
    <n v="1.764053334"/>
    <n v="2.207162614"/>
    <n v="1.823943249"/>
    <n v="1.823943249"/>
    <n v="0"/>
    <n v="-0.16345358400000001"/>
    <n v="0.93479663499999999"/>
    <n v="0.771343051"/>
    <n v="-0.51616445399999999"/>
  </r>
  <r>
    <s v="Norman Powell"/>
    <s v="powelno01"/>
    <x v="0"/>
    <s v="PO"/>
    <x v="1"/>
    <n v="448"/>
    <n v="227"/>
    <n v="0.10542439100000001"/>
    <n v="-0.15652566200000001"/>
    <n v="-5.1101270999999997E-2"/>
    <n v="4.2475488060000002"/>
    <n v="3.3682221270000001"/>
    <n v="7.6157709330000003"/>
    <n v="1.0424538729999999"/>
    <n v="0.52009072199999995"/>
    <n v="1.5625445950000001"/>
    <n v="0.52290156200000004"/>
    <n v="0"/>
    <n v="0.52290156200000004"/>
    <n v="-1.834310653"/>
    <n v="1.670544188"/>
    <n v="-0.163766465"/>
    <n v="1.4586843460000001"/>
  </r>
  <r>
    <s v="Norman Powell"/>
    <s v="powelno01"/>
    <x v="0"/>
    <s v="RS"/>
    <x v="1"/>
    <n v="2773"/>
    <n v="1368"/>
    <n v="0.15389767700000001"/>
    <n v="-0.14173915200000001"/>
    <n v="1.2158525E-2"/>
    <n v="-0.216500997"/>
    <n v="9.0015229000000002E-2"/>
    <n v="-0.126485767"/>
    <n v="4.3360994E-2"/>
    <n v="-0.110234138"/>
    <n v="-6.6873143999999995E-2"/>
    <n v="1.8792164469999999"/>
    <n v="1.8792164469999999"/>
    <n v="0"/>
    <n v="-0.17982773099999999"/>
    <n v="-0.49955766400000001"/>
    <n v="-0.67938539499999995"/>
    <n v="0.341429749"/>
  </r>
  <r>
    <s v="Norman Powell"/>
    <s v="powelno01"/>
    <x v="1"/>
    <s v="PO"/>
    <x v="1"/>
    <n v="80"/>
    <n v="40"/>
    <n v="-7.7029058890000002"/>
    <n v="-9.8581507829999993"/>
    <n v="-17.561056669999999"/>
    <n v="2.282904227"/>
    <n v="-7.5695345879999998"/>
    <n v="-5.2866303610000003"/>
    <n v="-6.1119368600000001"/>
    <n v="-9.9109527059999998"/>
    <n v="-16.02288957"/>
    <n v="-0.28000791000000003"/>
    <n v="0"/>
    <n v="-0.28000791000000003"/>
    <n v="-5.1187810750000002"/>
    <n v="-11.487086440000001"/>
    <n v="-16.60586752"/>
    <n v="0.22349940700000001"/>
  </r>
  <r>
    <s v="Norman Powell"/>
    <s v="powelno01"/>
    <x v="1"/>
    <s v="RS"/>
    <x v="1"/>
    <n v="2199"/>
    <n v="1062"/>
    <n v="-2.2685909139999998"/>
    <n v="-1.33648937"/>
    <n v="-3.605080284"/>
    <n v="-3.3787047559999999"/>
    <n v="-1.546340075"/>
    <n v="-4.9250448310000001"/>
    <n v="-2.7127103240000001"/>
    <n v="-1.488966786"/>
    <n v="-4.2016771100000003"/>
    <n v="-0.78641188699999998"/>
    <n v="-0.78641188699999998"/>
    <n v="0"/>
    <n v="-1.811331437"/>
    <n v="-1.471599814"/>
    <n v="-3.2829312509999999"/>
    <n v="-1.939695E-2"/>
  </r>
  <r>
    <s v="Norman Powell"/>
    <s v="powelno01"/>
    <x v="2"/>
    <s v="PO"/>
    <x v="1"/>
    <n v="751"/>
    <n v="366"/>
    <n v="1.203550245"/>
    <n v="-0.14754834999999999"/>
    <n v="1.0560018950000001"/>
    <n v="-2.1754034770000001"/>
    <n v="7.1282114190000003"/>
    <n v="4.9528079419999997"/>
    <n v="0.50827314899999998"/>
    <n v="1.285748071"/>
    <n v="1.7940212200000001"/>
    <n v="0.87370964200000001"/>
    <n v="0"/>
    <n v="0.87370964200000001"/>
    <n v="0.87274768800000002"/>
    <n v="3.1292608999999999E-2"/>
    <n v="0.90404029600000002"/>
    <n v="-0.161289982"/>
  </r>
  <r>
    <s v="Norman Powell"/>
    <s v="powelno01"/>
    <x v="2"/>
    <s v="RS"/>
    <x v="1"/>
    <n v="2427"/>
    <n v="1126"/>
    <n v="-0.35349187100000001"/>
    <n v="-1.3982597990000001"/>
    <n v="-1.75175167"/>
    <n v="-3.31761945"/>
    <n v="0.28418362200000002"/>
    <n v="-3.033435828"/>
    <n v="-1.0376557900000001"/>
    <n v="-1.175968066"/>
    <n v="-2.2136238559999999"/>
    <n v="0.30918197800000002"/>
    <n v="0.30918197800000002"/>
    <n v="0"/>
    <n v="-0.55789050100000004"/>
    <n v="-1.0441128749999999"/>
    <n v="-1.6020033760000001"/>
    <n v="0.34456921000000001"/>
  </r>
  <r>
    <s v="Alex Poythress"/>
    <s v="poythal01"/>
    <x v="0"/>
    <s v="RS"/>
    <x v="18"/>
    <n v="327"/>
    <n v="157"/>
    <n v="1.1043606720000001"/>
    <n v="-8.1129332860000005"/>
    <n v="-7.0085726140000002"/>
    <n v="1.241164661"/>
    <n v="-6.4883502630000001"/>
    <n v="-5.2471856020000001"/>
    <n v="1.2826914979999999"/>
    <n v="-8.2439960939999999"/>
    <n v="-6.9613045959999997"/>
    <n v="-0.33546027299999998"/>
    <n v="-0.33546027299999998"/>
    <n v="0"/>
    <n v="0.223265037"/>
    <n v="-7.3851018909999997"/>
    <n v="-7.1618368549999998"/>
    <n v="-0.54409326400000002"/>
  </r>
  <r>
    <s v="Alex Poythress"/>
    <s v="poythal01"/>
    <x v="1"/>
    <s v="RS"/>
    <x v="24"/>
    <n v="212"/>
    <n v="104"/>
    <n v="-3.577602449"/>
    <n v="-5.0840477330000002"/>
    <n v="-8.6616501820000007"/>
    <n v="-0.87435226300000002"/>
    <n v="-4.2630266810000004"/>
    <n v="-5.1373789439999999"/>
    <n v="-3.2021184819999999"/>
    <n v="-5.2271355120000003"/>
    <n v="-8.4292539939999998"/>
    <n v="-0.30039227699999999"/>
    <n v="-0.30039227699999999"/>
    <n v="0"/>
    <n v="-2.8007006840000002"/>
    <n v="-4.2818658090000001"/>
    <n v="-7.0825664929999999"/>
    <n v="-0.31386574900000003"/>
  </r>
  <r>
    <s v="Alex Poythress"/>
    <s v="poythal01"/>
    <x v="2"/>
    <s v="RS"/>
    <x v="7"/>
    <n v="675"/>
    <n v="305"/>
    <n v="-3.3931411530000002"/>
    <n v="-2.0260603449999999"/>
    <n v="-5.4192014970000004"/>
    <n v="-4.0075798929999999"/>
    <n v="-1.329656811"/>
    <n v="-5.3372367040000004"/>
    <n v="-3.7057288769999999"/>
    <n v="-1.9519238029999999"/>
    <n v="-5.6576526810000001"/>
    <n v="-0.453316952"/>
    <n v="-0.453316952"/>
    <n v="0"/>
    <n v="-4.2117149490000001"/>
    <n v="-2.7720453470000002"/>
    <n v="-6.9837602969999999"/>
    <n v="0.19240395699999999"/>
  </r>
  <r>
    <s v="Phil Pressey"/>
    <s v="pressph01"/>
    <x v="3"/>
    <s v="RS"/>
    <x v="23"/>
    <n v="2251"/>
    <n v="1132"/>
    <n v="-2.4957118839999999"/>
    <n v="0.85513207999999996"/>
    <n v="-1.6405798030000001"/>
    <n v="1.0571035959999999"/>
    <n v="0.63798376199999995"/>
    <n v="1.695087357"/>
    <n v="-1.877607502"/>
    <n v="0.88322760899999997"/>
    <n v="-0.99437989299999996"/>
    <n v="1.014702191"/>
    <n v="1.014702191"/>
    <n v="0"/>
    <n v="-1.741317344"/>
    <n v="0.19100283100000001"/>
    <n v="-1.550314513"/>
    <n v="7.0957489999999998E-2"/>
  </r>
  <r>
    <s v="Phil Pressey"/>
    <s v="pressph01"/>
    <x v="4"/>
    <s v="PO"/>
    <x v="23"/>
    <n v="9"/>
    <n v="5"/>
    <n v="-16.063710360000002"/>
    <n v="18.148815920000001"/>
    <n v="2.0851055569999999"/>
    <n v="-6.650588366"/>
    <n v="35.6390946"/>
    <n v="28.98850624"/>
    <n v="-15.0939342"/>
    <n v="22.929889299999999"/>
    <n v="7.8359550999999996"/>
    <n v="2.7273598999999999E-2"/>
    <n v="0"/>
    <n v="2.7273598999999999E-2"/>
    <n v="-15.44104301"/>
    <n v="13.646852689999999"/>
    <n v="-1.7941903219999999"/>
    <n v="-2.0026739660000001"/>
  </r>
  <r>
    <s v="Phil Pressey"/>
    <s v="pressph01"/>
    <x v="4"/>
    <s v="RS"/>
    <x v="23"/>
    <n v="1228"/>
    <n v="600"/>
    <n v="-1.8387081380000001"/>
    <n v="-0.60575871199999998"/>
    <n v="-2.4444668510000001"/>
    <n v="-2.5470154200000001"/>
    <n v="1.377748178"/>
    <n v="-1.1692672420000001"/>
    <n v="-2.0791587210000002"/>
    <n v="-0.23681154600000001"/>
    <n v="-2.315970267"/>
    <n v="0.13290165400000001"/>
    <n v="0.13290165400000001"/>
    <n v="0"/>
    <n v="-1.290079567"/>
    <n v="-0.27858509799999998"/>
    <n v="-1.568664665"/>
    <n v="2.6323841000000001E-2"/>
  </r>
  <r>
    <s v="Phil Pressey"/>
    <s v="pressph01"/>
    <x v="5"/>
    <s v="RS"/>
    <x v="6"/>
    <n v="254"/>
    <n v="113"/>
    <n v="-1.8378221830000001"/>
    <n v="-2.8120440430000002"/>
    <n v="-4.6498662260000003"/>
    <n v="-1.555867042"/>
    <n v="-4.2297436719999997"/>
    <n v="-5.7856107139999997"/>
    <n v="-1.8400261520000001"/>
    <n v="-3.2098923190000002"/>
    <n v="-5.0499184709999998"/>
    <n v="-0.136181002"/>
    <n v="-0.136181002"/>
    <n v="0"/>
    <n v="-1.358667463"/>
    <n v="-3.2402827360000002"/>
    <n v="-4.5989501979999998"/>
    <n v="2.6415619609999998"/>
  </r>
  <r>
    <s v="Phil Pressey"/>
    <s v="pressph01"/>
    <x v="5"/>
    <s v="RS"/>
    <x v="18"/>
    <n v="370"/>
    <n v="170"/>
    <n v="-4.0411819999999999E-3"/>
    <n v="0.38591645800000002"/>
    <n v="0.38187527599999999"/>
    <n v="-1.5692713279999999"/>
    <n v="6.0966430440000003"/>
    <n v="4.5273717160000002"/>
    <n v="-0.21439007700000001"/>
    <n v="1.6575164010000001"/>
    <n v="1.443126323"/>
    <n v="0.36955650600000001"/>
    <n v="0.36955650600000001"/>
    <n v="0"/>
    <n v="-0.29350175099999998"/>
    <n v="7.4297108000000001E-2"/>
    <n v="-0.219204643"/>
    <n v="1.5770266020000001"/>
  </r>
  <r>
    <s v="AJ Price"/>
    <s v="priceaj01"/>
    <x v="3"/>
    <s v="RS"/>
    <x v="13"/>
    <n v="210"/>
    <n v="99"/>
    <n v="-2.0203589549999998"/>
    <n v="-0.68181128899999999"/>
    <n v="-2.7021702439999999"/>
    <n v="-8.4921493039999998"/>
    <n v="8.5522751279999998"/>
    <n v="6.0125824000000001E-2"/>
    <n v="-3.5673811240000002"/>
    <n v="1.1646999570000001"/>
    <n v="-2.4026811659999998"/>
    <n v="1.7380911999999998E-2"/>
    <n v="1.7380911999999998E-2"/>
    <n v="0"/>
    <n v="-3.1477488569999998"/>
    <n v="-2.67766897"/>
    <n v="-5.8254178269999999"/>
    <n v="-0.88622975999999998"/>
  </r>
  <r>
    <s v="AJ Price"/>
    <s v="priceaj01"/>
    <x v="4"/>
    <s v="RS"/>
    <x v="24"/>
    <n v="369"/>
    <n v="193"/>
    <n v="4.4010892290000001"/>
    <n v="2.241916652"/>
    <n v="6.6430058809999997"/>
    <n v="2.4802738120000001"/>
    <n v="-1.01017077"/>
    <n v="1.4701030429999999"/>
    <n v="4.3206967599999997"/>
    <n v="1.7037517870000001"/>
    <n v="6.0244485470000004"/>
    <n v="0.84517990200000004"/>
    <n v="0.84517990200000004"/>
    <n v="0"/>
    <n v="2.806770899"/>
    <n v="-2.7506900000000001E-2"/>
    <n v="2.7792639989999999"/>
    <n v="-2.0896568210000002"/>
  </r>
  <r>
    <s v="AJ Price"/>
    <s v="priceaj01"/>
    <x v="4"/>
    <s v="RS"/>
    <x v="6"/>
    <n v="87"/>
    <n v="44"/>
    <n v="-8.0160477100000005"/>
    <n v="-0.65066591500000004"/>
    <n v="-8.6667136239999998"/>
    <n v="-11.98401408"/>
    <n v="-6.3777175699999997"/>
    <n v="-18.361731649999999"/>
    <n v="-9.327996229"/>
    <n v="-1.872132618"/>
    <n v="-11.20012885"/>
    <n v="-0.18672197600000001"/>
    <n v="-0.18672197600000001"/>
    <n v="0"/>
    <n v="-6.2247935280000002"/>
    <n v="-1.3636469339999999"/>
    <n v="-7.5884404620000003"/>
    <n v="-1.5030474920000001"/>
  </r>
  <r>
    <s v="AJ Price"/>
    <s v="priceaj01"/>
    <x v="4"/>
    <s v="RS"/>
    <x v="10"/>
    <n v="173"/>
    <n v="87"/>
    <n v="-3.0979553549999999"/>
    <n v="1.580832655"/>
    <n v="-1.5171227"/>
    <n v="-12.51189464"/>
    <n v="-7.7854222980000003"/>
    <n v="-20.297316940000002"/>
    <n v="-5.2964901270000002"/>
    <n v="-0.23944913300000001"/>
    <n v="-5.5359392600000001"/>
    <n v="-0.121217859"/>
    <n v="-0.121217859"/>
    <n v="0"/>
    <n v="-2.4101587109999998"/>
    <n v="-2.2300802150000001"/>
    <n v="-4.6402389250000002"/>
    <n v="-1.894261588"/>
  </r>
  <r>
    <s v="Ronnie Price"/>
    <s v="pricero01"/>
    <x v="3"/>
    <s v="RS"/>
    <x v="14"/>
    <n v="741"/>
    <n v="377"/>
    <n v="-2.831406968"/>
    <n v="0.83501859499999997"/>
    <n v="-1.996388373"/>
    <n v="-2.6198420410000001"/>
    <n v="2.125304399"/>
    <n v="-0.494537642"/>
    <n v="-2.9034992970000002"/>
    <n v="1.184526542"/>
    <n v="-1.718972755"/>
    <n v="0.19796274699999999"/>
    <n v="0.19796274699999999"/>
    <n v="0"/>
    <n v="-3.4349112229999998"/>
    <n v="1.185791679"/>
    <n v="-2.2491195429999999"/>
    <n v="-0.169569253"/>
  </r>
  <r>
    <s v="Ronnie Price"/>
    <s v="pricero01"/>
    <x v="4"/>
    <s v="RS"/>
    <x v="29"/>
    <n v="1966"/>
    <n v="982"/>
    <n v="-1.2781931040000001"/>
    <n v="-0.83719504"/>
    <n v="-2.1153881440000002"/>
    <n v="0.95557489299999998"/>
    <n v="1.0909396469999999"/>
    <n v="2.04651454"/>
    <n v="-0.87666324100000004"/>
    <n v="-0.42096283000000001"/>
    <n v="-1.297626071"/>
    <n v="0.72171894000000003"/>
    <n v="0.72171894000000003"/>
    <n v="0"/>
    <n v="-0.93828827299999995"/>
    <n v="0.76602805600000001"/>
    <n v="-0.17226021699999999"/>
    <n v="-0.78335421500000002"/>
  </r>
  <r>
    <s v="Ronnie Price"/>
    <s v="pricero01"/>
    <x v="5"/>
    <s v="RS"/>
    <x v="6"/>
    <n v="2533"/>
    <n v="1211"/>
    <n v="-1.3330519919999999"/>
    <n v="0.48344291099999998"/>
    <n v="-0.84960908199999996"/>
    <n v="-2.9344784370000001"/>
    <n v="4.8257121029999999"/>
    <n v="1.891233666"/>
    <n v="-1.7306571239999999"/>
    <n v="1.459499842"/>
    <n v="-0.271157282"/>
    <n v="1.5363118819999999"/>
    <n v="1.5363118819999999"/>
    <n v="0"/>
    <n v="-1.964898832"/>
    <n v="1.7239670680000001"/>
    <n v="-0.24093176399999999"/>
    <n v="0.30325808599999998"/>
  </r>
  <r>
    <s v="Ronnie Price"/>
    <s v="pricero01"/>
    <x v="0"/>
    <s v="RS"/>
    <x v="6"/>
    <n v="288"/>
    <n v="134"/>
    <n v="-3.5174345659999999"/>
    <n v="-0.80486505500000005"/>
    <n v="-4.322299621"/>
    <n v="-6.8059107799999996"/>
    <n v="-4.7662428969999997"/>
    <n v="-11.57215368"/>
    <n v="-4.4359810560000001"/>
    <n v="-1.634513697"/>
    <n v="-6.0704947540000003"/>
    <n v="-0.226117068"/>
    <n v="-0.226117068"/>
    <n v="0"/>
    <n v="-4.6435458049999996"/>
    <n v="-0.80766395300000005"/>
    <n v="-5.4512097580000001"/>
    <n v="-0.38652382400000002"/>
  </r>
  <r>
    <s v="Pablo Prigioni"/>
    <s v="prigipa01"/>
    <x v="3"/>
    <s v="RS"/>
    <x v="3"/>
    <n v="2434"/>
    <n v="1283"/>
    <n v="1.590298327"/>
    <n v="2.6535181000000001E-2"/>
    <n v="1.6168335069999999"/>
    <n v="1.5436641840000001"/>
    <n v="-0.49226822999999997"/>
    <n v="1.051395954"/>
    <n v="1.688666958"/>
    <n v="-4.6489141999999997E-2"/>
    <n v="1.642177816"/>
    <n v="2.8470476420000002"/>
    <n v="2.8470476420000002"/>
    <n v="0"/>
    <n v="1.745385499"/>
    <n v="0.85782974700000003"/>
    <n v="2.603215246"/>
    <n v="-0.93454513100000003"/>
  </r>
  <r>
    <s v="Pablo Prigioni"/>
    <s v="prigipa01"/>
    <x v="4"/>
    <s v="PO"/>
    <x v="26"/>
    <n v="625"/>
    <n v="293"/>
    <n v="-2.2316841329999999"/>
    <n v="-1.734353531"/>
    <n v="-3.9660376639999999"/>
    <n v="-1.4200869490000001"/>
    <n v="-0.46763068899999999"/>
    <n v="-1.8877176369999999"/>
    <n v="-2.2276723430000001"/>
    <n v="-1.579547246"/>
    <n v="-3.8072195889999998"/>
    <n v="-0.16283235300000001"/>
    <n v="0"/>
    <n v="-0.16283235300000001"/>
    <n v="-2.6395832810000002"/>
    <n v="0.39019969399999999"/>
    <n v="-2.249383586"/>
    <n v="-9.8370063999999993E-2"/>
  </r>
  <r>
    <s v="Pablo Prigioni"/>
    <s v="prigipa01"/>
    <x v="4"/>
    <s v="RS"/>
    <x v="3"/>
    <n v="1542"/>
    <n v="795"/>
    <n v="-0.20586549400000001"/>
    <n v="1.5966430819999999"/>
    <n v="1.3907775870000001"/>
    <n v="-1.041187525"/>
    <n v="1.2428866730000001"/>
    <n v="0.201699147"/>
    <n v="-0.352456257"/>
    <n v="1.688075636"/>
    <n v="1.3356193789999999"/>
    <n v="1.6587498439999999"/>
    <n v="1.6587498439999999"/>
    <n v="0"/>
    <n v="-0.37009544900000002"/>
    <n v="1.4121830339999999"/>
    <n v="1.042087585"/>
    <n v="9.1768021000000005E-2"/>
  </r>
  <r>
    <s v="Pablo Prigioni"/>
    <s v="prigipa01"/>
    <x v="4"/>
    <s v="RS"/>
    <x v="26"/>
    <n v="853"/>
    <n v="402"/>
    <n v="0.53466868000000001"/>
    <n v="2.7685836959999999"/>
    <n v="3.3032523760000001"/>
    <n v="-1.6539395990000001"/>
    <n v="-1.234531928"/>
    <n v="-2.888471526"/>
    <n v="4.7055865000000002E-2"/>
    <n v="2.0584838950000002"/>
    <n v="2.1055397600000001"/>
    <n v="0.99955677499999995"/>
    <n v="0.99955677499999995"/>
    <n v="0"/>
    <n v="-0.28157147799999999"/>
    <n v="2.860049106"/>
    <n v="2.5784776279999999"/>
    <n v="0.35470363999999999"/>
  </r>
  <r>
    <s v="Pablo Prigioni"/>
    <s v="prigipa01"/>
    <x v="5"/>
    <s v="PO"/>
    <x v="19"/>
    <n v="59"/>
    <n v="26"/>
    <n v="-9.1923231820000009"/>
    <n v="-10.88534945"/>
    <n v="-20.077672629999999"/>
    <n v="-4.2467548319999997"/>
    <n v="-2.1920335460000002"/>
    <n v="-6.4387883779999999"/>
    <n v="-8.6128277749999995"/>
    <n v="-9.8178270390000009"/>
    <n v="-18.43065481"/>
    <n v="-0.219637729"/>
    <n v="0"/>
    <n v="-0.219637729"/>
    <n v="-10.32791682"/>
    <n v="-5.5000524349999997"/>
    <n v="-15.827969250000001"/>
    <n v="2.2641912350000002"/>
  </r>
  <r>
    <s v="Pablo Prigioni"/>
    <s v="prigipa01"/>
    <x v="5"/>
    <s v="RS"/>
    <x v="19"/>
    <n v="1662"/>
    <n v="823"/>
    <n v="0.14786849199999999"/>
    <n v="1.988904341"/>
    <n v="2.1367728320000001"/>
    <n v="-3.8371048430000001"/>
    <n v="0.10849120199999999"/>
    <n v="-3.7286136409999999"/>
    <n v="-0.66619397499999999"/>
    <n v="1.668459481"/>
    <n v="1.0022655069999999"/>
    <n v="1.5678693770000001"/>
    <n v="1.5678693770000001"/>
    <n v="0"/>
    <n v="-0.53029474700000001"/>
    <n v="2.427744589"/>
    <n v="1.8974498420000001"/>
    <n v="-0.47669400099999998"/>
  </r>
  <r>
    <s v="Tayshaun Prince"/>
    <s v="princta01"/>
    <x v="3"/>
    <s v="PO"/>
    <x v="8"/>
    <n v="210"/>
    <n v="113"/>
    <n v="-3.5681849040000002"/>
    <n v="-0.28329316900000001"/>
    <n v="-3.851478073"/>
    <n v="-1.264531648"/>
    <n v="3.819240567"/>
    <n v="2.5547089189999999"/>
    <n v="-3.2418820560000001"/>
    <n v="0.471135633"/>
    <n v="-2.7707464229999998"/>
    <n v="-1.2024830000000001E-3"/>
    <n v="0"/>
    <n v="-1.2024830000000001E-3"/>
    <n v="-3.8487041190000002"/>
    <n v="1.0134967100000001"/>
    <n v="-2.8352074090000001"/>
    <n v="-2.3405986909999998"/>
  </r>
  <r>
    <s v="Tayshaun Prince"/>
    <s v="princta01"/>
    <x v="3"/>
    <s v="RS"/>
    <x v="8"/>
    <n v="3650"/>
    <n v="1948"/>
    <n v="-3.0390869710000001"/>
    <n v="1.1823230090000001"/>
    <n v="-1.856763962"/>
    <n v="-2.4902203420000002"/>
    <n v="1.330781695"/>
    <n v="-1.159438647"/>
    <n v="-3.094052993"/>
    <n v="1.2528421750000001"/>
    <n v="-1.8412108190000001"/>
    <n v="0.88646613900000004"/>
    <n v="0.88646613900000004"/>
    <n v="0"/>
    <n v="-3.1627717880000001"/>
    <n v="0.70664623699999995"/>
    <n v="-2.456125551"/>
    <n v="-1.7789144429999999"/>
  </r>
  <r>
    <s v="Tayshaun Prince"/>
    <s v="princta01"/>
    <x v="4"/>
    <s v="RS"/>
    <x v="23"/>
    <n v="392"/>
    <n v="198"/>
    <n v="2.844550345"/>
    <n v="1.5567443000000001"/>
    <n v="4.4012946450000001"/>
    <n v="2.1270714659999999"/>
    <n v="1.9483839350000001"/>
    <n v="4.0754554010000001"/>
    <n v="2.8992053800000002"/>
    <n v="1.739121012"/>
    <n v="4.6383263919999997"/>
    <n v="0.73630454599999995"/>
    <n v="0.73630454599999995"/>
    <n v="0"/>
    <n v="1.878425673"/>
    <n v="0.27987528699999997"/>
    <n v="2.15830096"/>
    <n v="-1.292686641"/>
  </r>
  <r>
    <s v="Tayshaun Prince"/>
    <s v="princta01"/>
    <x v="4"/>
    <s v="RS"/>
    <x v="27"/>
    <n v="1104"/>
    <n v="571"/>
    <n v="-0.44010586400000001"/>
    <n v="-0.17883338200000001"/>
    <n v="-0.61893924600000005"/>
    <n v="-6.6139767850000002"/>
    <n v="-2.306877423"/>
    <n v="-8.9208542079999997"/>
    <n v="-1.7639573550000001"/>
    <n v="-0.616770822"/>
    <n v="-2.3807281769999999"/>
    <n v="0.106063649"/>
    <n v="0.106063649"/>
    <n v="0"/>
    <n v="-1.038047943"/>
    <n v="-1.1297701760000001"/>
    <n v="-2.1678181190000001"/>
    <n v="-1.3497258750000001"/>
  </r>
  <r>
    <s v="Tayshaun Prince"/>
    <s v="princta01"/>
    <x v="4"/>
    <s v="RS"/>
    <x v="8"/>
    <n v="1206"/>
    <n v="628"/>
    <n v="-0.77151030099999995"/>
    <n v="-2.1733432929999998"/>
    <n v="-2.944853594"/>
    <n v="-1.325832956"/>
    <n v="-2.0188447809999999"/>
    <n v="-3.344677737"/>
    <n v="-0.93134135399999995"/>
    <n v="-2.3244204499999999"/>
    <n v="-3.255761804"/>
    <n v="-0.159550254"/>
    <n v="-0.159550254"/>
    <n v="0"/>
    <n v="-1.5262733260000001"/>
    <n v="-1.5972192169999999"/>
    <n v="-3.1234925429999998"/>
    <n v="-1.478614297"/>
  </r>
  <r>
    <s v="Tayshaun Prince"/>
    <s v="princta01"/>
    <x v="5"/>
    <s v="RS"/>
    <x v="13"/>
    <n v="2889"/>
    <n v="1462"/>
    <n v="-2.624832209"/>
    <n v="-9.7501049000000006E-2"/>
    <n v="-2.7223332579999999"/>
    <n v="-2.892337436"/>
    <n v="1.8794804620000001"/>
    <n v="-1.012856974"/>
    <n v="-2.8445108779999999"/>
    <n v="0.33623937599999998"/>
    <n v="-2.5082715019999999"/>
    <n v="0.17669146199999999"/>
    <n v="0.17669146199999999"/>
    <n v="0"/>
    <n v="-3.7312533669999999"/>
    <n v="-0.75133376699999999"/>
    <n v="-4.4825871340000001"/>
    <n v="-1.9599636069999999"/>
  </r>
  <r>
    <s v="Taurean Prince"/>
    <s v="princta02"/>
    <x v="0"/>
    <s v="PO"/>
    <x v="7"/>
    <n v="382"/>
    <n v="187"/>
    <n v="-1.099200376"/>
    <n v="0.36699130899999999"/>
    <n v="-0.73220906600000002"/>
    <n v="3.0555250909999998"/>
    <n v="2.4268270219999999"/>
    <n v="5.4823521130000001"/>
    <n v="-0.23959897299999999"/>
    <n v="0.81348309900000004"/>
    <n v="0.57388412600000005"/>
    <n v="0.32597685500000001"/>
    <n v="0"/>
    <n v="0.32597685500000001"/>
    <n v="-2.697130617"/>
    <n v="-0.626570458"/>
    <n v="-3.3237010740000001"/>
    <n v="-0.32229601699999999"/>
  </r>
  <r>
    <s v="Taurean Prince"/>
    <s v="princta02"/>
    <x v="0"/>
    <s v="RS"/>
    <x v="7"/>
    <n v="2039"/>
    <n v="981"/>
    <n v="-2.9437682920000001"/>
    <n v="1.033767002"/>
    <n v="-1.9100012900000001"/>
    <n v="-5.7612090690000004"/>
    <n v="4.9534219359999998"/>
    <n v="-0.80778713199999996"/>
    <n v="-3.6756732799999998"/>
    <n v="1.8881004079999999"/>
    <n v="-1.7875728719999999"/>
    <n v="0.486047748"/>
    <n v="0.486047748"/>
    <n v="0"/>
    <n v="-3.9677681260000002"/>
    <n v="1.25160822"/>
    <n v="-2.7161599060000001"/>
    <n v="0.88519893999999999"/>
  </r>
  <r>
    <s v="Taurean Prince"/>
    <s v="princta02"/>
    <x v="1"/>
    <s v="RS"/>
    <x v="7"/>
    <n v="5135"/>
    <n v="2464"/>
    <n v="-0.96613658800000002"/>
    <n v="-1.4938064680000001"/>
    <n v="-2.4599430560000002"/>
    <n v="-0.354056017"/>
    <n v="-2.5562155390000001"/>
    <n v="-2.9102715560000001"/>
    <n v="-0.83624368400000004"/>
    <n v="-1.7845079509999999"/>
    <n v="-2.6207516360000001"/>
    <n v="0.164629795"/>
    <n v="0.164629795"/>
    <n v="0"/>
    <n v="-0.58333592199999995"/>
    <n v="-1.587205829"/>
    <n v="-2.1705417499999999"/>
    <n v="1.3110224509999999"/>
  </r>
  <r>
    <s v="Taurean Prince"/>
    <s v="princta02"/>
    <x v="2"/>
    <s v="RS"/>
    <x v="7"/>
    <n v="3436"/>
    <n v="1552"/>
    <n v="-0.86702489999999999"/>
    <n v="-1.285752005"/>
    <n v="-2.1527769050000001"/>
    <n v="0.28184392000000003"/>
    <n v="-4.2200879980000003"/>
    <n v="-3.9382440779999999"/>
    <n v="-0.64387921000000004"/>
    <n v="-1.9268817869999999"/>
    <n v="-2.5707609969999998"/>
    <n v="0.14355541199999999"/>
    <n v="0.14355541199999999"/>
    <n v="0"/>
    <n v="-0.45750450500000001"/>
    <n v="-1.731823911"/>
    <n v="-2.1893284159999999"/>
    <n v="1.169392322"/>
  </r>
  <r>
    <s v="Jacob Pullen"/>
    <s v="pulleja01"/>
    <x v="1"/>
    <s v="RS"/>
    <x v="18"/>
    <n v="15"/>
    <n v="6"/>
    <n v="-14.271259110000001"/>
    <n v="-3.9590790739999999"/>
    <n v="-18.23033818"/>
    <n v="-19.211455619999999"/>
    <n v="22.41896917"/>
    <n v="3.2075135499999998"/>
    <n v="-16.174970259999998"/>
    <n v="1.266679796"/>
    <n v="-14.908290470000001"/>
    <n v="-3.8514298000000002E-2"/>
    <n v="-3.8514298000000002E-2"/>
    <n v="0"/>
    <n v="-10.871414359999999"/>
    <n v="-4.5514148949999997"/>
    <n v="-15.42282926"/>
    <n v="3.4523525410000002"/>
  </r>
  <r>
    <s v="Rodney Purvis"/>
    <s v="purviro01"/>
    <x v="1"/>
    <s v="RS"/>
    <x v="14"/>
    <n v="593"/>
    <n v="290"/>
    <n v="-4.5538729519999999"/>
    <n v="-3.9291094389999999"/>
    <n v="-8.4829823900000001"/>
    <n v="-3.4347581429999998"/>
    <n v="-1.9230321770000001"/>
    <n v="-5.3577903200000003"/>
    <n v="-4.5432142420000003"/>
    <n v="-3.7117944469999999"/>
    <n v="-8.2550086890000003"/>
    <n v="-0.81421179200000005"/>
    <n v="-0.81421179200000005"/>
    <n v="0"/>
    <n v="-5.2104003759999999"/>
    <n v="-4.6354084909999997"/>
    <n v="-9.8458088670000006"/>
    <n v="-3.6326905999999999E-2"/>
  </r>
  <r>
    <s v="Zhou Qi"/>
    <s v="qizh01"/>
    <x v="1"/>
    <s v="PO"/>
    <x v="26"/>
    <n v="12"/>
    <n v="6"/>
    <n v="-3.4550684870000001"/>
    <n v="-19.44913884"/>
    <n v="-22.904207329999998"/>
    <n v="-18.373738100000001"/>
    <n v="8.4375650409999992"/>
    <n v="-9.9361730599999998"/>
    <n v="-6.8546428659999998"/>
    <n v="-14.90382743"/>
    <n v="-21.758470290000002"/>
    <n v="-5.9606371999999998E-2"/>
    <n v="0"/>
    <n v="-5.9606371999999998E-2"/>
    <n v="-8.9804712710000008"/>
    <n v="-21.95148635"/>
    <n v="-30.931957619999999"/>
    <n v="-0.66177668599999995"/>
  </r>
  <r>
    <s v="Zhou Qi"/>
    <s v="qizh01"/>
    <x v="1"/>
    <s v="RS"/>
    <x v="26"/>
    <n v="264"/>
    <n v="124"/>
    <n v="-9.1620548989999993"/>
    <n v="3.8808423959999998"/>
    <n v="-5.2812125029999999"/>
    <n v="-15.71931148"/>
    <n v="-3.306982117"/>
    <n v="-19.026293590000002"/>
    <n v="-11.21096095"/>
    <n v="2.562459805"/>
    <n v="-8.6485011430000007"/>
    <n v="-0.37624725599999997"/>
    <n v="-0.37624725599999997"/>
    <n v="0"/>
    <n v="-8.4830549469999994"/>
    <n v="0.62964435399999996"/>
    <n v="-7.8534105930000004"/>
    <n v="0.81867062000000002"/>
  </r>
  <r>
    <s v="Zhou Qi"/>
    <s v="qizh01"/>
    <x v="2"/>
    <s v="RS"/>
    <x v="26"/>
    <n v="3"/>
    <n v="1"/>
    <n v="4.3228093049999998"/>
    <n v="-9.9565343879999997"/>
    <n v="-5.6337250839999999"/>
    <n v="-5.0269748700000001"/>
    <n v="-0.11438164000000001"/>
    <n v="-5.1413565109999997"/>
    <n v="2.6436632160000002"/>
    <n v="-8.4538407039999992"/>
    <n v="-5.8101774869999998"/>
    <n v="-1.544578E-3"/>
    <n v="-1.544578E-3"/>
    <n v="0"/>
    <n v="2.240807341"/>
    <n v="-10.209123160000001"/>
    <n v="-7.968315821"/>
    <n v="-1.0916921719999999"/>
  </r>
  <r>
    <s v="Tim Quarterman"/>
    <s v="quartti01"/>
    <x v="0"/>
    <s v="PO"/>
    <x v="15"/>
    <n v="14"/>
    <n v="7"/>
    <n v="4.7361040269999997"/>
    <n v="-1.100244556"/>
    <n v="3.6358594700000002"/>
    <n v="18.533933300000001"/>
    <n v="5.2799945609999996"/>
    <n v="23.81392786"/>
    <n v="7.9345953079999996"/>
    <n v="0.22048957199999999"/>
    <n v="8.1550848810000005"/>
    <n v="4.0400564999999999E-2"/>
    <n v="0"/>
    <n v="4.0400564999999999E-2"/>
    <n v="6.5719024770000001"/>
    <n v="-3.9419423139999998"/>
    <n v="2.6299601639999999"/>
    <n v="0.55974217100000001"/>
  </r>
  <r>
    <s v="Tim Quarterman"/>
    <s v="quartti01"/>
    <x v="0"/>
    <s v="RS"/>
    <x v="15"/>
    <n v="167"/>
    <n v="80"/>
    <n v="-8.5434396999999995E-2"/>
    <n v="-0.742203218"/>
    <n v="-0.82763761400000002"/>
    <n v="-5.3343609870000002"/>
    <n v="6.1497211429999998"/>
    <n v="0.815360156"/>
    <n v="-1.1829867549999999"/>
    <n v="0.69804758600000005"/>
    <n v="-0.484939169"/>
    <n v="9.4840635000000006E-2"/>
    <n v="9.4840635000000006E-2"/>
    <n v="0"/>
    <n v="-1.7062678979999999"/>
    <n v="-2.4717639650000001"/>
    <n v="-4.1780318630000002"/>
    <n v="2.5357117539999998"/>
  </r>
  <r>
    <s v="Tim Quarterman"/>
    <s v="quartti01"/>
    <x v="1"/>
    <s v="RS"/>
    <x v="26"/>
    <n v="32"/>
    <n v="13"/>
    <n v="-7.1570155209999999"/>
    <n v="-3.9120049379999999"/>
    <n v="-11.069020460000001"/>
    <n v="-33.962361899999998"/>
    <n v="11.005149599999999"/>
    <n v="-22.957212309999999"/>
    <n v="-13.29942063"/>
    <n v="-1.091078918"/>
    <n v="-14.390499549999999"/>
    <n v="-8.0669434999999998E-2"/>
    <n v="-8.0669434999999998E-2"/>
    <n v="0"/>
    <n v="-6.8767108859999997"/>
    <n v="-4.7926767909999999"/>
    <n v="-11.66938768"/>
    <n v="4.4488738000000003"/>
  </r>
  <r>
    <s v="Ivan Rabb"/>
    <s v="rabbiv01"/>
    <x v="1"/>
    <s v="RS"/>
    <x v="8"/>
    <n v="1063"/>
    <n v="516"/>
    <n v="-0.49967603399999999"/>
    <n v="-2.3763219100000001"/>
    <n v="-2.8759979439999999"/>
    <n v="8.0175657999999997E-2"/>
    <n v="-3.3676934859999998"/>
    <n v="-3.2875178279999999"/>
    <n v="-0.34741629899999998"/>
    <n v="-2.6960207430000001"/>
    <n v="-3.043437043"/>
    <n v="-7.7589677999999995E-2"/>
    <n v="-7.7589677999999995E-2"/>
    <n v="0"/>
    <n v="-1.3104255090000001"/>
    <n v="-2.586260743"/>
    <n v="-3.8966862519999999"/>
    <n v="0.43466396400000001"/>
  </r>
  <r>
    <s v="Ivan Rabb"/>
    <s v="rabbiv01"/>
    <x v="2"/>
    <s v="RS"/>
    <x v="8"/>
    <n v="1480"/>
    <n v="721"/>
    <n v="-0.83718073000000004"/>
    <n v="-4.2181552440000001"/>
    <n v="-5.0553359740000001"/>
    <n v="-2.4296901690000001"/>
    <n v="-3.1249045550000001"/>
    <n v="-5.5545947240000002"/>
    <n v="-1.1776661850000001"/>
    <n v="-4.2975091089999999"/>
    <n v="-5.4751752939999996"/>
    <n v="-0.99808727500000005"/>
    <n v="-0.99808727500000005"/>
    <n v="0"/>
    <n v="-2.477758057"/>
    <n v="-2.6187220309999999"/>
    <n v="-5.0964800879999999"/>
    <n v="-0.445272479"/>
  </r>
  <r>
    <s v="Miroslav Raduljica"/>
    <s v="radulmi01"/>
    <x v="3"/>
    <s v="RS"/>
    <x v="11"/>
    <n v="926"/>
    <n v="465"/>
    <n v="-0.73469331999999998"/>
    <n v="-1.7525455109999999"/>
    <n v="-2.487238831"/>
    <n v="-1.002326568"/>
    <n v="0.448002183"/>
    <n v="-0.55432438399999995"/>
    <n v="-0.77993927500000004"/>
    <n v="-1.300881406"/>
    <n v="-2.0808206810000001"/>
    <n v="0.15831168800000001"/>
    <n v="0.15831168800000001"/>
    <n v="0"/>
    <n v="-2.3577711159999999"/>
    <n v="-3.03455823"/>
    <n v="-5.3923293460000004"/>
    <n v="-0.26970894400000001"/>
  </r>
  <r>
    <s v="Miroslav Raduljica"/>
    <s v="radulmi01"/>
    <x v="4"/>
    <s v="RS"/>
    <x v="13"/>
    <n v="48"/>
    <n v="23"/>
    <n v="-7.8275611339999998"/>
    <n v="-5.6111259149999997"/>
    <n v="-13.43868705"/>
    <n v="5.1370212200000003"/>
    <n v="-5.319757912"/>
    <n v="-0.18273669200000001"/>
    <n v="-5.5403169500000002"/>
    <n v="-5.75508898"/>
    <n v="-11.295405929999999"/>
    <n v="-0.102219295"/>
    <n v="-0.102219295"/>
    <n v="0"/>
    <n v="-2.603739064"/>
    <n v="-1.5447632979999999"/>
    <n v="-4.1485023620000003"/>
    <n v="1.8574874729999999"/>
  </r>
  <r>
    <s v="Chasson Randle"/>
    <s v="randlch01"/>
    <x v="0"/>
    <s v="RS"/>
    <x v="3"/>
    <n v="459"/>
    <n v="225"/>
    <n v="0.244214405"/>
    <n v="-0.60163815899999995"/>
    <n v="-0.35742375300000001"/>
    <n v="1.003717757"/>
    <n v="-1.9792558469999999"/>
    <n v="-0.97553809000000002"/>
    <n v="0.44392328800000003"/>
    <n v="-0.873417153"/>
    <n v="-0.42949386499999997"/>
    <n v="0.26722115099999999"/>
    <n v="0.26722115099999999"/>
    <n v="0"/>
    <n v="0.39610758699999998"/>
    <n v="-1.0991551369999999"/>
    <n v="-0.70304754999999997"/>
    <n v="0.30881802800000002"/>
  </r>
  <r>
    <s v="Chasson Randle"/>
    <s v="randlch01"/>
    <x v="0"/>
    <s v="RS"/>
    <x v="18"/>
    <n v="161"/>
    <n v="74"/>
    <n v="4.8732264269999996"/>
    <n v="0.78807731000000003"/>
    <n v="5.6613037369999999"/>
    <n v="-1.0990812329999999"/>
    <n v="-1.9296207860000001"/>
    <n v="-3.0287020189999998"/>
    <n v="4.0315843259999999"/>
    <n v="0.29616652700000001"/>
    <n v="4.3277508539999996"/>
    <n v="0.27187410499999998"/>
    <n v="0.27187410499999998"/>
    <n v="0"/>
    <n v="4.0232122319999997"/>
    <n v="0.37633206299999999"/>
    <n v="4.3995442950000001"/>
    <n v="1.708771045"/>
  </r>
  <r>
    <s v="Chasson Randle"/>
    <s v="randlch01"/>
    <x v="2"/>
    <s v="RS"/>
    <x v="25"/>
    <n v="1611"/>
    <n v="743"/>
    <n v="-0.86625321300000002"/>
    <n v="-2.501118918"/>
    <n v="-3.3673721310000002"/>
    <n v="-2.6613082010000002"/>
    <n v="-0.77774963200000002"/>
    <n v="-3.4390578330000001"/>
    <n v="-1.3079597409999999"/>
    <n v="-2.2434825580000002"/>
    <n v="-3.551442298"/>
    <n v="-0.30364929099999999"/>
    <n v="-0.30364929099999999"/>
    <n v="0"/>
    <n v="-1.3805487919999999"/>
    <n v="-2.139182946"/>
    <n v="-3.5197317379999999"/>
    <n v="-5.3784263999999998E-2"/>
  </r>
  <r>
    <s v="Julius Randle"/>
    <s v="randlju01"/>
    <x v="4"/>
    <s v="RS"/>
    <x v="29"/>
    <n v="26"/>
    <n v="14"/>
    <n v="-15.521019040000001"/>
    <n v="-11.492940839999999"/>
    <n v="-27.013959880000002"/>
    <n v="-33.590775829999998"/>
    <n v="-8.7790461139999998"/>
    <n v="-42.369821950000002"/>
    <n v="-20.202869230000001"/>
    <n v="-11.57999837"/>
    <n v="-31.782867589999999"/>
    <n v="-0.20781408800000001"/>
    <n v="-0.20781408800000001"/>
    <n v="0"/>
    <n v="-15.50996327"/>
    <n v="-12.98935065"/>
    <n v="-28.49931393"/>
    <n v="0.202595518"/>
  </r>
  <r>
    <s v="Julius Randle"/>
    <s v="randlju01"/>
    <x v="5"/>
    <s v="RS"/>
    <x v="29"/>
    <n v="4644"/>
    <n v="2286"/>
    <n v="-2.3765059609999999"/>
    <n v="0.59682519300000003"/>
    <n v="-1.779680768"/>
    <n v="-1.5656160100000001"/>
    <n v="-4.6022819239999997"/>
    <n v="-6.1678979350000001"/>
    <n v="-2.2706319100000001"/>
    <n v="-0.37437101699999997"/>
    <n v="-2.6450029279999998"/>
    <n v="0.121999494"/>
    <n v="0.121999494"/>
    <n v="0"/>
    <n v="-2.6217315210000001"/>
    <n v="-0.70565723400000002"/>
    <n v="-3.3273887559999999"/>
    <n v="-0.36734665799999999"/>
  </r>
  <r>
    <s v="Julius Randle"/>
    <s v="randlju01"/>
    <x v="0"/>
    <s v="RS"/>
    <x v="29"/>
    <n v="4444"/>
    <n v="2132"/>
    <n v="-1.605266826"/>
    <n v="-1.950456121"/>
    <n v="-3.555722947"/>
    <n v="-1.4956529169999999"/>
    <n v="-4.6056424570000001"/>
    <n v="-6.1012953740000002"/>
    <n v="-1.6379306739999999"/>
    <n v="-2.5665208530000001"/>
    <n v="-4.2044515269999998"/>
    <n v="-1.587938606"/>
    <n v="-1.587938606"/>
    <n v="0"/>
    <n v="-2.3937430220000002"/>
    <n v="-2.1616505240000001"/>
    <n v="-4.5553935460000003"/>
    <n v="0.363588044"/>
  </r>
  <r>
    <s v="Julius Randle"/>
    <s v="randlju01"/>
    <x v="1"/>
    <s v="RS"/>
    <x v="29"/>
    <n v="4622"/>
    <n v="2190"/>
    <n v="-0.25060276399999998"/>
    <n v="3.9254005000000002E-2"/>
    <n v="-0.211348759"/>
    <n v="1.673595822"/>
    <n v="-1.3682875059999999"/>
    <n v="0.305308317"/>
    <n v="0.172013583"/>
    <n v="-0.26027247399999998"/>
    <n v="-8.8258891000000006E-2"/>
    <n v="2.98195984"/>
    <n v="2.98195984"/>
    <n v="0"/>
    <n v="-0.66165178599999996"/>
    <n v="-0.45609808099999999"/>
    <n v="-1.1177498669999999"/>
    <n v="0.26334015599999999"/>
  </r>
  <r>
    <s v="Julius Randle"/>
    <s v="randlju01"/>
    <x v="2"/>
    <s v="RS"/>
    <x v="17"/>
    <n v="4858"/>
    <n v="2232"/>
    <n v="0.54914100099999996"/>
    <n v="-2.0387823950000001"/>
    <n v="-1.489641394"/>
    <n v="0.72824468899999995"/>
    <n v="-1.5010310979999999"/>
    <n v="-0.77278640899999995"/>
    <n v="0.599000427"/>
    <n v="-2.0192372110000001"/>
    <n v="-1.4202367849999999"/>
    <n v="1.5183396280000001"/>
    <n v="1.5183396280000001"/>
    <n v="0"/>
    <n v="0.22267086"/>
    <n v="-2.183656059"/>
    <n v="-1.9609851979999999"/>
    <n v="0.27256694100000001"/>
  </r>
  <r>
    <s v="Anthony Randolph"/>
    <s v="randoan01"/>
    <x v="3"/>
    <s v="RS"/>
    <x v="16"/>
    <n v="1123"/>
    <n v="527"/>
    <n v="-2.9803200539999999"/>
    <n v="2.3912154939999999"/>
    <n v="-0.58910456"/>
    <n v="-7.8422603769999997"/>
    <n v="-0.45701032400000002"/>
    <n v="-8.2992707009999993"/>
    <n v="-4.1595923719999996"/>
    <n v="1.9722316440000001"/>
    <n v="-2.1873607279999998"/>
    <n v="0.15359821200000001"/>
    <n v="0.15359821200000001"/>
    <n v="0"/>
    <n v="-3.632193467"/>
    <n v="1.3501024180000001"/>
    <n v="-2.28209105"/>
    <n v="1.4698890309999999"/>
  </r>
  <r>
    <s v="Shavlik Randolph"/>
    <s v="randosh01"/>
    <x v="3"/>
    <s v="RS"/>
    <x v="6"/>
    <n v="189"/>
    <n v="95"/>
    <n v="-3.808195199"/>
    <n v="4.9881694359999997"/>
    <n v="1.1799742369999999"/>
    <n v="2.7533601760000002"/>
    <n v="10.158936819999999"/>
    <n v="12.912297000000001"/>
    <n v="-2.6886608930000002"/>
    <n v="6.3668925810000001"/>
    <n v="3.6782316879999999"/>
    <n v="0.311269303"/>
    <n v="0.311269303"/>
    <n v="0"/>
    <n v="-2.6547265090000001"/>
    <n v="3.0320889279999999"/>
    <n v="0.377362419"/>
    <n v="-9.2556005999999996E-2"/>
  </r>
  <r>
    <s v="Shavlik Randolph"/>
    <s v="randosh01"/>
    <x v="4"/>
    <s v="RS"/>
    <x v="23"/>
    <n v="52"/>
    <n v="25"/>
    <n v="-7.786184027"/>
    <n v="3.3198474189999998"/>
    <n v="-4.4663366079999998"/>
    <n v="-9.0910922870000004"/>
    <n v="1.5165785890000001"/>
    <n v="-7.5745136979999996"/>
    <n v="-8.4956380829999993"/>
    <n v="3.1579752170000002"/>
    <n v="-5.3376628650000004"/>
    <n v="-3.2983562000000001E-2"/>
    <n v="-3.2983562000000001E-2"/>
    <n v="0"/>
    <n v="-7.9650367580000001"/>
    <n v="2.5484625959999998"/>
    <n v="-5.4165741619999999"/>
    <n v="-6.4144039E-2"/>
  </r>
  <r>
    <s v="Shavlik Randolph"/>
    <s v="randosh01"/>
    <x v="4"/>
    <s v="RS"/>
    <x v="6"/>
    <n v="212"/>
    <n v="101"/>
    <n v="-6.0158871349999998"/>
    <n v="-0.18335410099999999"/>
    <n v="-6.1992412359999998"/>
    <n v="-8.5649625030000003"/>
    <n v="1.461021366"/>
    <n v="-7.1039411369999996"/>
    <n v="-6.9312399459999998"/>
    <n v="0.144809092"/>
    <n v="-6.7864308539999998"/>
    <n v="-0.208219085"/>
    <n v="-0.208219085"/>
    <n v="0"/>
    <n v="-7.1510891240000003"/>
    <n v="0.49174248700000001"/>
    <n v="-6.6593466369999996"/>
    <n v="0.10188683900000001"/>
  </r>
  <r>
    <s v="Zach Randolph"/>
    <s v="randoza01"/>
    <x v="3"/>
    <s v="PO"/>
    <x v="8"/>
    <n v="445"/>
    <n v="234"/>
    <n v="-2.743247942"/>
    <n v="2.5638080689999998"/>
    <n v="-0.179439873"/>
    <n v="-9.2442862530000003"/>
    <n v="9.7913120589999991"/>
    <n v="0.54702580599999995"/>
    <n v="-4.2449799410000004"/>
    <n v="4.1605268110000004"/>
    <n v="-8.4453130000000001E-2"/>
    <n v="0.32274224200000001"/>
    <n v="0"/>
    <n v="0.32274224200000001"/>
    <n v="-3.9631778720000002"/>
    <n v="4.2219670310000001"/>
    <n v="0.25878915899999999"/>
    <n v="-1.5463360209999999"/>
  </r>
  <r>
    <s v="Zach Randolph"/>
    <s v="randoza01"/>
    <x v="3"/>
    <s v="RS"/>
    <x v="8"/>
    <n v="5105"/>
    <n v="2705"/>
    <n v="0.34550672500000001"/>
    <n v="-1.289208025"/>
    <n v="-0.94370129999999997"/>
    <n v="4.7800821390000001"/>
    <n v="-0.86683338700000001"/>
    <n v="3.913248753"/>
    <n v="1.2739959460000001"/>
    <n v="-1.313086658"/>
    <n v="-3.9090711E-2"/>
    <n v="3.7066397100000001"/>
    <n v="3.7066397100000001"/>
    <n v="0"/>
    <n v="0.873979544"/>
    <n v="-4.5906216999999999E-2"/>
    <n v="0.82807332600000005"/>
    <n v="-0.888616831"/>
  </r>
  <r>
    <s v="Zach Randolph"/>
    <s v="randoza01"/>
    <x v="4"/>
    <s v="PO"/>
    <x v="8"/>
    <n v="748"/>
    <n v="382"/>
    <n v="-1.4144643560000001"/>
    <n v="-2.6652511739999998"/>
    <n v="-4.0797155309999997"/>
    <n v="-2.034925087"/>
    <n v="7.3019189170000001"/>
    <n v="5.2669938299999997"/>
    <n v="-1.653083393"/>
    <n v="-0.80890622599999995"/>
    <n v="-2.4619896200000002"/>
    <n v="5.7353379000000003E-2"/>
    <n v="0"/>
    <n v="5.7353379000000003E-2"/>
    <n v="0.27161015599999999"/>
    <n v="0.46912318800000002"/>
    <n v="0.74073334400000002"/>
    <n v="-0.89859807999999997"/>
  </r>
  <r>
    <s v="Zach Randolph"/>
    <s v="randoza01"/>
    <x v="4"/>
    <s v="RS"/>
    <x v="8"/>
    <n v="4454"/>
    <n v="2304"/>
    <n v="1.1309667699999999"/>
    <n v="1.1237760240000001"/>
    <n v="2.2547427940000002"/>
    <n v="3.1680091539999999"/>
    <n v="1.7487796449999999"/>
    <n v="4.9167887989999999"/>
    <n v="1.61615537"/>
    <n v="1.267857475"/>
    <n v="2.884012845"/>
    <n v="6.5856738220000004"/>
    <n v="6.5856738220000004"/>
    <n v="0"/>
    <n v="0.99803678200000001"/>
    <n v="2.1315554699999999"/>
    <n v="3.1295922520000001"/>
    <n v="-0.53737398700000005"/>
  </r>
  <r>
    <s v="Zach Randolph"/>
    <s v="randoza01"/>
    <x v="5"/>
    <s v="PO"/>
    <x v="8"/>
    <n v="228"/>
    <n v="120"/>
    <n v="-1.6415102130000001"/>
    <n v="-1.2764772120000001"/>
    <n v="-2.9179874250000002"/>
    <n v="-8.8278090930000008"/>
    <n v="4.153665191"/>
    <n v="-4.674143902"/>
    <n v="-2.9908784239999999"/>
    <n v="-0.13326022800000001"/>
    <n v="-3.1241386520000001"/>
    <n v="-2.3420342E-2"/>
    <n v="0"/>
    <n v="-2.3420342E-2"/>
    <n v="1.7183541389999999"/>
    <n v="0.26461778899999999"/>
    <n v="1.9829719290000001"/>
    <n v="-0.82229252500000005"/>
  </r>
  <r>
    <s v="Zach Randolph"/>
    <s v="randoza01"/>
    <x v="5"/>
    <s v="RS"/>
    <x v="8"/>
    <n v="3917"/>
    <n v="2016"/>
    <n v="0.53323165900000002"/>
    <n v="-1.2293775339999999"/>
    <n v="-0.69614587500000003"/>
    <n v="2.292660234"/>
    <n v="-3.7331344199999998"/>
    <n v="-1.440474187"/>
    <n v="0.96569627499999999"/>
    <n v="-1.8083573879999999"/>
    <n v="-0.84266111300000002"/>
    <n v="1.9364819529999999"/>
    <n v="1.9364819529999999"/>
    <n v="0"/>
    <n v="-0.47486480199999997"/>
    <n v="-1.33461538"/>
    <n v="-1.8094801819999999"/>
    <n v="-1.261905117"/>
  </r>
  <r>
    <s v="Zach Randolph"/>
    <s v="randoza01"/>
    <x v="0"/>
    <s v="PO"/>
    <x v="8"/>
    <n v="341"/>
    <n v="191"/>
    <n v="-1.946976161"/>
    <n v="5.1626317860000004"/>
    <n v="3.2156556250000001"/>
    <n v="-10.606518360000001"/>
    <n v="2.0000790369999999"/>
    <n v="-8.6064393240000001"/>
    <n v="-3.9322008560000001"/>
    <n v="4.9544030990000003"/>
    <n v="1.022202243"/>
    <n v="0.37096821099999999"/>
    <n v="0"/>
    <n v="0.37096821099999999"/>
    <n v="-1.558441929"/>
    <n v="4.474928631"/>
    <n v="2.9164867019999998"/>
    <n v="-2.0773952410000001"/>
  </r>
  <r>
    <s v="Zach Randolph"/>
    <s v="randoza01"/>
    <x v="0"/>
    <s v="RS"/>
    <x v="8"/>
    <n v="3473"/>
    <n v="1786"/>
    <n v="3.5402057000000001E-2"/>
    <n v="0.256403938"/>
    <n v="0.29180599499999998"/>
    <n v="0.79101884499999997"/>
    <n v="-1.108345116"/>
    <n v="-0.31732627200000002"/>
    <n v="0.26218003200000001"/>
    <n v="-4.3753654000000003E-2"/>
    <n v="0.218426378"/>
    <n v="2.670904487"/>
    <n v="2.670904487"/>
    <n v="0"/>
    <n v="6.3130112000000002E-2"/>
    <n v="-7.2412862999999994E-2"/>
    <n v="-9.2827510000000005E-3"/>
    <n v="-1.2321427069999999"/>
  </r>
  <r>
    <s v="Zach Randolph"/>
    <s v="randoza01"/>
    <x v="1"/>
    <s v="RS"/>
    <x v="2"/>
    <n v="3021"/>
    <n v="1508"/>
    <n v="3.1844883999999997E-2"/>
    <n v="-3.098457947"/>
    <n v="-3.0666130630000001"/>
    <n v="-0.224601785"/>
    <n v="-5.9297679619999997"/>
    <n v="-6.1543697469999996"/>
    <n v="5.0807173999999997E-2"/>
    <n v="-3.8412965849999998"/>
    <n v="-3.7904894109999998"/>
    <n v="-0.79879260900000004"/>
    <n v="-0.79879260900000004"/>
    <n v="0"/>
    <n v="-0.56921014800000003"/>
    <n v="-2.9220522889999998"/>
    <n v="-3.4912624370000001"/>
    <n v="-0.21570745099999999"/>
  </r>
  <r>
    <s v="Xavier Rathan-Mayes"/>
    <s v="rathaxa01"/>
    <x v="1"/>
    <s v="RS"/>
    <x v="8"/>
    <n v="249"/>
    <n v="118"/>
    <n v="-7.5792736840000003"/>
    <n v="-0.461430434"/>
    <n v="-8.0407041180000007"/>
    <n v="-9.7138089270000005"/>
    <n v="-4.6667032060000002"/>
    <n v="-14.38051213"/>
    <n v="-8.4106759689999997"/>
    <n v="-1.3256315569999999"/>
    <n v="-9.7363075259999992"/>
    <n v="-0.429192197"/>
    <n v="-0.429192197"/>
    <n v="0"/>
    <n v="-6.2289222549999996"/>
    <n v="-0.236406009"/>
    <n v="-6.465328264"/>
    <n v="2.0262187659999999"/>
  </r>
  <r>
    <s v="JJ Redick"/>
    <s v="redicjj01"/>
    <x v="3"/>
    <s v="PO"/>
    <x v="19"/>
    <n v="712"/>
    <n v="351"/>
    <n v="2.3250349020000001"/>
    <n v="1.306483061"/>
    <n v="3.6315179629999998"/>
    <n v="6.7830484379999998"/>
    <n v="2.6971281349999998"/>
    <n v="9.4801765729999996"/>
    <n v="3.2787574560000001"/>
    <n v="1.681265792"/>
    <n v="4.9600232479999997"/>
    <n v="1.4455030310000001"/>
    <n v="0"/>
    <n v="1.4455030310000001"/>
    <n v="4.1246217549999997"/>
    <n v="1.2641684289999999"/>
    <n v="5.3887901840000003"/>
    <n v="1.400613675"/>
  </r>
  <r>
    <s v="JJ Redick"/>
    <s v="redicjj01"/>
    <x v="3"/>
    <s v="RS"/>
    <x v="19"/>
    <n v="2017"/>
    <n v="987"/>
    <n v="2.2929388340000001"/>
    <n v="1.448118064"/>
    <n v="3.7410568980000001"/>
    <n v="2.836072352"/>
    <n v="-0.95273019699999995"/>
    <n v="1.883342155"/>
    <n v="2.467181632"/>
    <n v="1.006510086"/>
    <n v="3.473691718"/>
    <n v="3.173579122"/>
    <n v="3.173579122"/>
    <n v="0"/>
    <n v="3.1657299430000001"/>
    <n v="1.220170041"/>
    <n v="4.3858999839999999"/>
    <n v="1.209808837"/>
  </r>
  <r>
    <s v="JJ Redick"/>
    <s v="redicjj01"/>
    <x v="4"/>
    <s v="PO"/>
    <x v="19"/>
    <n v="1124"/>
    <n v="540"/>
    <n v="0.250411206"/>
    <n v="-1.282109919"/>
    <n v="-1.0316987120000001"/>
    <n v="-1.331081924"/>
    <n v="2.4001132529999998"/>
    <n v="1.069031329"/>
    <n v="-0.15735264800000001"/>
    <n v="-0.58532761700000002"/>
    <n v="-0.74268026499999995"/>
    <n v="0.58034944399999999"/>
    <n v="0"/>
    <n v="0.58034944399999999"/>
    <n v="0.99732622400000004"/>
    <n v="-0.57866047099999995"/>
    <n v="0.41866575299999997"/>
    <n v="1.6872733230000001"/>
  </r>
  <r>
    <s v="JJ Redick"/>
    <s v="redicjj01"/>
    <x v="4"/>
    <s v="RS"/>
    <x v="19"/>
    <n v="4851"/>
    <n v="2409"/>
    <n v="2.3881770489999998"/>
    <n v="4.5051135999999999E-2"/>
    <n v="2.4332281849999999"/>
    <n v="2.9478959040000001"/>
    <n v="2.998548735"/>
    <n v="5.9464446390000001"/>
    <n v="2.5355150219999998"/>
    <n v="0.66182241900000005"/>
    <n v="3.1973374410000002"/>
    <n v="7.3755782410000004"/>
    <n v="7.3755782410000004"/>
    <n v="0"/>
    <n v="2.859538685"/>
    <n v="0.401142057"/>
    <n v="3.2606807419999999"/>
    <n v="0.86418121299999995"/>
  </r>
  <r>
    <s v="JJ Redick"/>
    <s v="redicjj01"/>
    <x v="5"/>
    <s v="PO"/>
    <x v="19"/>
    <n v="333"/>
    <n v="166"/>
    <n v="-2.2119404089999999"/>
    <n v="1.263365383"/>
    <n v="-0.94857502599999999"/>
    <n v="1.771535064"/>
    <n v="-6.9430747019999997"/>
    <n v="-5.1715396379999996"/>
    <n v="-1.518077082"/>
    <n v="-0.44304523299999998"/>
    <n v="-1.9611223149999999"/>
    <n v="6.9108982999999999E-2"/>
    <n v="0"/>
    <n v="6.9108982999999999E-2"/>
    <n v="-3.8696518640000002"/>
    <n v="-3.2840656000000003E-2"/>
    <n v="-3.90249252"/>
    <n v="0.27761134500000001"/>
  </r>
  <r>
    <s v="JJ Redick"/>
    <s v="redicjj01"/>
    <x v="5"/>
    <s v="RS"/>
    <x v="19"/>
    <n v="4277"/>
    <n v="2097"/>
    <n v="2.7156783440000001"/>
    <n v="1.1542064649999999"/>
    <n v="3.8698848090000002"/>
    <n v="4.0566367889999997"/>
    <n v="2.5479306410000002"/>
    <n v="6.6045674300000003"/>
    <n v="3.1339997949999998"/>
    <n v="1.48079509"/>
    <n v="4.6147948840000002"/>
    <n v="7.9358422629999996"/>
    <n v="7.9358422629999996"/>
    <n v="0"/>
    <n v="2.7613507980000001"/>
    <n v="1.283954247"/>
    <n v="4.0453050450000001"/>
    <n v="0.69847062900000001"/>
  </r>
  <r>
    <s v="JJ Redick"/>
    <s v="redicjj01"/>
    <x v="0"/>
    <s v="PO"/>
    <x v="19"/>
    <n v="396"/>
    <n v="206"/>
    <n v="-4.1784513849999998"/>
    <n v="-4.5517898099999998"/>
    <n v="-8.7302411949999996"/>
    <n v="-6.0767388540000002"/>
    <n v="-9.4697287170000006"/>
    <n v="-15.546467570000001"/>
    <n v="-4.8782141560000003"/>
    <n v="-5.8255472030000002"/>
    <n v="-10.70376136"/>
    <n v="-0.87325970799999997"/>
    <n v="0"/>
    <n v="-0.87325970799999997"/>
    <n v="-2.325086185"/>
    <n v="-6.1744926009999999"/>
    <n v="-8.4995787850000006"/>
    <n v="1.242902457"/>
  </r>
  <r>
    <s v="JJ Redick"/>
    <s v="redicjj01"/>
    <x v="0"/>
    <s v="RS"/>
    <x v="19"/>
    <n v="4474"/>
    <n v="2198"/>
    <n v="1.3244927440000001"/>
    <n v="0.45231206899999998"/>
    <n v="1.776804813"/>
    <n v="4.8287819360000004"/>
    <n v="-0.66248470999999998"/>
    <n v="4.1662972260000002"/>
    <n v="2.0735002659999999"/>
    <n v="0.24795186999999999"/>
    <n v="2.321452136"/>
    <n v="5.7201187219999996"/>
    <n v="5.7201187219999996"/>
    <n v="0"/>
    <n v="2.6680411949999998"/>
    <n v="5.4365674000000003E-2"/>
    <n v="2.7224068689999998"/>
    <n v="0.56732226399999997"/>
  </r>
  <r>
    <s v="JJ Redick"/>
    <s v="redicjj01"/>
    <x v="1"/>
    <s v="PO"/>
    <x v="18"/>
    <n v="714"/>
    <n v="342"/>
    <n v="4.1695695949999996"/>
    <n v="-2.0354036830000002"/>
    <n v="2.1341659119999998"/>
    <n v="7.274200274"/>
    <n v="1.9663407369999999"/>
    <n v="9.2405410109999995"/>
    <n v="5.0157392180000002"/>
    <n v="-1.3069171479999999"/>
    <n v="3.7088220700000001"/>
    <n v="1.170417899"/>
    <n v="0"/>
    <n v="1.170417899"/>
    <n v="6.3422576780000002"/>
    <n v="-1.367164821"/>
    <n v="4.9750928569999999"/>
    <n v="0.67853324999999998"/>
  </r>
  <r>
    <s v="JJ Redick"/>
    <s v="redicjj01"/>
    <x v="1"/>
    <s v="RS"/>
    <x v="18"/>
    <n v="4568"/>
    <n v="2116"/>
    <n v="3.1370740640000001"/>
    <n v="-1.6091830760000001"/>
    <n v="1.527890988"/>
    <n v="1.700392503"/>
    <n v="-0.34347837399999998"/>
    <n v="1.356914129"/>
    <n v="3.0228589380000002"/>
    <n v="-1.4654619449999999"/>
    <n v="1.5573969940000001"/>
    <n v="4.6994464999999996"/>
    <n v="4.6994464999999996"/>
    <n v="0"/>
    <n v="2.6325423620000001"/>
    <n v="-1.5110664410000001"/>
    <n v="1.121475921"/>
    <n v="1.050650437"/>
  </r>
  <r>
    <s v="JJ Redick"/>
    <s v="redicjj01"/>
    <x v="2"/>
    <s v="PO"/>
    <x v="18"/>
    <n v="784"/>
    <n v="376"/>
    <n v="0.55267701300000005"/>
    <n v="-2.304396466"/>
    <n v="-1.751719453"/>
    <n v="0.49885427399999999"/>
    <n v="0.88503718399999998"/>
    <n v="1.3838914579999999"/>
    <n v="0.52256327400000002"/>
    <n v="-1.7804481169999999"/>
    <n v="-1.257884843"/>
    <n v="0.29807662899999998"/>
    <n v="0"/>
    <n v="0.29807662899999998"/>
    <n v="0.74023048800000002"/>
    <n v="-3.2866360299999999"/>
    <n v="-2.546405542"/>
    <n v="0.96308506199999999"/>
  </r>
  <r>
    <s v="JJ Redick"/>
    <s v="redicjj01"/>
    <x v="2"/>
    <s v="RS"/>
    <x v="18"/>
    <n v="5211"/>
    <n v="2379"/>
    <n v="2.350167667"/>
    <n v="-1.403102337"/>
    <n v="0.94706533000000004"/>
    <n v="-0.30271566700000002"/>
    <n v="3.4702084310000001"/>
    <n v="3.1674927639999999"/>
    <n v="1.9144426910000001"/>
    <n v="-0.46005828700000001"/>
    <n v="1.454384404"/>
    <n v="5.1491058809999997"/>
    <n v="5.1491058809999997"/>
    <n v="0"/>
    <n v="1.9683750179999999"/>
    <n v="-1.12733715"/>
    <n v="0.84103786800000002"/>
    <n v="0.91801290800000002"/>
  </r>
  <r>
    <s v="Davon Reed"/>
    <s v="reedda01"/>
    <x v="1"/>
    <s v="RS"/>
    <x v="6"/>
    <n v="519"/>
    <n v="242"/>
    <n v="-7.5712335079999997"/>
    <n v="-0.97056534999999999"/>
    <n v="-8.5417988579999999"/>
    <n v="-9.0699087269999996"/>
    <n v="0.98052771299999997"/>
    <n v="-8.0893810130000006"/>
    <n v="-8.2667756350000001"/>
    <n v="-0.53148844900000003"/>
    <n v="-8.7982640849999996"/>
    <n v="-0.74511745799999995"/>
    <n v="-0.74511745799999995"/>
    <n v="0"/>
    <n v="-6.6755910790000001"/>
    <n v="-1.8961746500000001"/>
    <n v="-8.5717657289999991"/>
    <n v="-0.21944603200000001"/>
  </r>
  <r>
    <s v="Davon Reed"/>
    <s v="reedda01"/>
    <x v="2"/>
    <s v="RS"/>
    <x v="24"/>
    <n v="108"/>
    <n v="47"/>
    <n v="-3.0235775130000002"/>
    <n v="-2.8291795159999999"/>
    <n v="-5.8527570300000002"/>
    <n v="4.2133961439999998"/>
    <n v="6.9127475110000001"/>
    <n v="11.126143649999999"/>
    <n v="-1.6797561679999999"/>
    <n v="-1.0282940119999999"/>
    <n v="-2.7080501809999999"/>
    <n v="1.004633E-3"/>
    <n v="1.004633E-3"/>
    <n v="0"/>
    <n v="-3.7616165920000002"/>
    <n v="-3.0468271429999998"/>
    <n v="-6.808443735"/>
    <n v="-0.13156841"/>
  </r>
  <r>
    <s v="Willie Reed"/>
    <s v="reedwi02"/>
    <x v="5"/>
    <s v="RS"/>
    <x v="5"/>
    <n v="870"/>
    <n v="426"/>
    <n v="0.80819337300000005"/>
    <n v="0.98917964199999997"/>
    <n v="1.7973730160000001"/>
    <n v="-1.969741414"/>
    <n v="1.5549975730000001"/>
    <n v="-0.414743841"/>
    <n v="0.33363874500000001"/>
    <n v="1.267563357"/>
    <n v="1.6012021030000001"/>
    <n v="0.942895488"/>
    <n v="0.942895488"/>
    <n v="0"/>
    <n v="-0.22913724799999999"/>
    <n v="-1.3430549999999999E-3"/>
    <n v="-0.230480303"/>
    <n v="-0.29108930700000002"/>
  </r>
  <r>
    <s v="Willie Reed"/>
    <s v="reedwi02"/>
    <x v="0"/>
    <s v="RS"/>
    <x v="9"/>
    <n v="2114"/>
    <n v="1031"/>
    <n v="-1.5688280489999999"/>
    <n v="-0.72604784700000002"/>
    <n v="-2.2948758960000002"/>
    <n v="-2.1885743280000001"/>
    <n v="1.323091612"/>
    <n v="-0.86548271600000004"/>
    <n v="-1.7739179890000001"/>
    <n v="-0.37131884799999998"/>
    <n v="-2.145236836"/>
    <n v="0.31607578600000003"/>
    <n v="0.31607578600000003"/>
    <n v="0"/>
    <n v="-2.1997366829999998"/>
    <n v="-0.18012877699999999"/>
    <n v="-2.37986546"/>
    <n v="-0.62885967799999998"/>
  </r>
  <r>
    <s v="Willie Reed"/>
    <s v="reedwi02"/>
    <x v="1"/>
    <s v="RS"/>
    <x v="19"/>
    <n v="910"/>
    <n v="419"/>
    <n v="-0.63059013900000005"/>
    <n v="0.98279509300000001"/>
    <n v="0.35220495400000001"/>
    <n v="-0.97556760300000001"/>
    <n v="2.071959906"/>
    <n v="1.0963923040000001"/>
    <n v="-0.768303124"/>
    <n v="1.28198824"/>
    <n v="0.513685116"/>
    <n v="0.69670530100000005"/>
    <n v="0.69670530100000005"/>
    <n v="0"/>
    <n v="-1.0157939170000001"/>
    <n v="0.10605431"/>
    <n v="-0.90973960700000001"/>
    <n v="-0.140055347"/>
  </r>
  <r>
    <s v="Willie Reed"/>
    <s v="reedwi02"/>
    <x v="1"/>
    <s v="RS"/>
    <x v="27"/>
    <n v="15"/>
    <n v="9"/>
    <n v="-3.6434795699999998"/>
    <n v="-18.692822929999998"/>
    <n v="-22.336302499999999"/>
    <n v="22.42962691"/>
    <n v="-24.383904940000001"/>
    <n v="-1.95427803"/>
    <n v="1.5536014380000001"/>
    <n v="-21.06531171"/>
    <n v="-19.511710269999998"/>
    <n v="-7.6217143000000001E-2"/>
    <n v="-7.6217143000000001E-2"/>
    <n v="0"/>
    <n v="-1.6452793560000001"/>
    <n v="-8.7940431219999997"/>
    <n v="-10.43932248"/>
    <n v="-0.96569022699999996"/>
  </r>
  <r>
    <s v="Cameron Reynolds"/>
    <s v="reynoca01"/>
    <x v="2"/>
    <s v="RS"/>
    <x v="13"/>
    <n v="547"/>
    <n v="259"/>
    <n v="1.0122068E-2"/>
    <n v="-1.975640185"/>
    <n v="-1.965518117"/>
    <n v="-0.53387865999999995"/>
    <n v="-1.5145662870000001"/>
    <n v="-2.048444946"/>
    <n v="-0.103799301"/>
    <n v="-1.963860629"/>
    <n v="-2.06765993"/>
    <n v="8.9532789000000002E-2"/>
    <n v="8.9532789000000002E-2"/>
    <n v="0"/>
    <n v="-0.24811708199999999"/>
    <n v="-2.0421547499999999"/>
    <n v="-2.2902718320000002"/>
    <n v="-0.71531205200000003"/>
  </r>
  <r>
    <s v="Glen Rice"/>
    <s v="ricegl02"/>
    <x v="3"/>
    <s v="RS"/>
    <x v="25"/>
    <n v="222"/>
    <n v="109"/>
    <n v="-4.5829279740000004"/>
    <n v="3.3443823180000001"/>
    <n v="-1.238545655"/>
    <n v="-8.3599016650000006"/>
    <n v="9.7842141980000008"/>
    <n v="1.4243125329999999"/>
    <n v="-5.6286273720000004"/>
    <n v="4.884130034"/>
    <n v="-0.74449733799999995"/>
    <n v="0.112323611"/>
    <n v="0.112323611"/>
    <n v="0"/>
    <n v="-4.4272053680000001"/>
    <n v="2.1464157890000002"/>
    <n v="-2.2807895789999999"/>
    <n v="0.68283424199999998"/>
  </r>
  <r>
    <s v="Glen Rice"/>
    <s v="ricegl02"/>
    <x v="4"/>
    <s v="RS"/>
    <x v="25"/>
    <n v="84"/>
    <n v="43"/>
    <n v="-5.4857014519999998"/>
    <n v="-6.0128835990000002"/>
    <n v="-11.498585050000001"/>
    <n v="-11.693658340000001"/>
    <n v="-7.2720821070000001"/>
    <n v="-18.965740449999998"/>
    <n v="-7.1086003460000002"/>
    <n v="-6.6835719810000001"/>
    <n v="-13.79217233"/>
    <n v="-0.24195986799999999"/>
    <n v="-0.24195986799999999"/>
    <n v="0"/>
    <n v="-8.1503613999999995"/>
    <n v="-6.1250967669999996"/>
    <n v="-14.27545817"/>
    <n v="-0.11477006100000001"/>
  </r>
  <r>
    <s v="Jason Richardson"/>
    <s v="richaja01"/>
    <x v="4"/>
    <s v="RS"/>
    <x v="18"/>
    <n v="831"/>
    <n v="416"/>
    <n v="-0.84051613000000003"/>
    <n v="-2.1199932549999998"/>
    <n v="-2.9605093849999999"/>
    <n v="-1.9649935670000001"/>
    <n v="-0.25063848"/>
    <n v="-2.2156320460000001"/>
    <n v="-0.96733522299999997"/>
    <n v="-1.8665694310000001"/>
    <n v="-2.8339046539999999"/>
    <n v="-1.7813908E-2"/>
    <n v="-1.7813908E-2"/>
    <n v="0"/>
    <n v="-0.93287821400000004"/>
    <n v="-1.5933339010000001"/>
    <n v="-2.5262121139999998"/>
    <n v="3.0779856000000001E-2"/>
  </r>
  <r>
    <s v="Josh Richardson"/>
    <s v="richajo01"/>
    <x v="5"/>
    <s v="PO"/>
    <x v="9"/>
    <n v="734"/>
    <n v="387"/>
    <n v="-1.5384632380000001"/>
    <n v="9.4001251999999993E-2"/>
    <n v="-1.4444619860000001"/>
    <n v="6.1646079379999996"/>
    <n v="-1.8095583310000001"/>
    <n v="4.3550496079999998"/>
    <n v="-3.0630278E-2"/>
    <n v="-0.38049350100000001"/>
    <n v="-0.41112377999999999"/>
    <n v="0.46963167300000003"/>
    <n v="0"/>
    <n v="0.46963167300000003"/>
    <n v="6.3351092999999997E-2"/>
    <n v="-0.40846469699999999"/>
    <n v="-0.34511360400000002"/>
    <n v="-1.328959416"/>
  </r>
  <r>
    <s v="Josh Richardson"/>
    <s v="richajo01"/>
    <x v="5"/>
    <s v="RS"/>
    <x v="9"/>
    <n v="2197"/>
    <n v="1107"/>
    <n v="-0.270005883"/>
    <n v="0.234167447"/>
    <n v="-3.5838436000000001E-2"/>
    <n v="0.26892781399999999"/>
    <n v="0.35158570300000003"/>
    <n v="0.62051351700000001"/>
    <n v="-0.17564507200000001"/>
    <n v="0.24663025"/>
    <n v="7.0985177999999996E-2"/>
    <n v="1.5782063660000001"/>
    <n v="1.5782063660000001"/>
    <n v="0"/>
    <n v="-0.185857628"/>
    <n v="0.71771992799999995"/>
    <n v="0.53186229900000004"/>
    <n v="-0.92368660999999996"/>
  </r>
  <r>
    <s v="Josh Richardson"/>
    <s v="richajo01"/>
    <x v="0"/>
    <s v="RS"/>
    <x v="9"/>
    <n v="3237"/>
    <n v="1614"/>
    <n v="-1.6082078550000001"/>
    <n v="2.003577806"/>
    <n v="0.395369951"/>
    <n v="-1.2061901049999999"/>
    <n v="1.862449367"/>
    <n v="0.65625926099999998"/>
    <n v="-1.6039307810000001"/>
    <n v="2.0800210109999999"/>
    <n v="0.47609023"/>
    <n v="2.642346796"/>
    <n v="2.642346796"/>
    <n v="0"/>
    <n v="-1.358195786"/>
    <n v="2.4092387240000002"/>
    <n v="1.0510429379999999"/>
    <n v="-0.52500253100000005"/>
  </r>
  <r>
    <s v="Josh Richardson"/>
    <s v="richajo01"/>
    <x v="1"/>
    <s v="PO"/>
    <x v="9"/>
    <n v="273"/>
    <n v="130"/>
    <n v="1.405672944"/>
    <n v="3.165614003"/>
    <n v="4.5712869469999999"/>
    <n v="5.1718231799999996"/>
    <n v="-13.78198465"/>
    <n v="-8.6101614679999994"/>
    <n v="2.2738763679999998"/>
    <n v="-0.127952755"/>
    <n v="2.1459236119999998"/>
    <n v="0.33510864299999998"/>
    <n v="0"/>
    <n v="0.33510864299999998"/>
    <n v="3.453396771"/>
    <n v="1.3079680899999999"/>
    <n v="4.7613648609999997"/>
    <n v="5.7692896E-2"/>
  </r>
  <r>
    <s v="Josh Richardson"/>
    <s v="richajo01"/>
    <x v="1"/>
    <s v="RS"/>
    <x v="9"/>
    <n v="5455"/>
    <n v="2689"/>
    <n v="-0.653827135"/>
    <n v="2.8851559519999999"/>
    <n v="2.2313288170000001"/>
    <n v="-0.60334770500000001"/>
    <n v="1.760625052"/>
    <n v="1.157277348"/>
    <n v="-0.66071734000000004"/>
    <n v="2.8030382619999998"/>
    <n v="2.1423209220000001"/>
    <n v="6.6979161600000001"/>
    <n v="6.6979161600000001"/>
    <n v="0"/>
    <n v="-0.44921935800000001"/>
    <n v="3.1822702280000001"/>
    <n v="2.73305087"/>
    <n v="-0.20683316700000001"/>
  </r>
  <r>
    <s v="Josh Richardson"/>
    <s v="richajo01"/>
    <x v="2"/>
    <s v="RS"/>
    <x v="9"/>
    <n v="5263"/>
    <n v="2539"/>
    <n v="0.69904016800000002"/>
    <n v="0.64032087699999996"/>
    <n v="1.339361045"/>
    <n v="1.394405549"/>
    <n v="1.694870796"/>
    <n v="3.089276345"/>
    <n v="0.92369926300000005"/>
    <n v="0.86957815000000005"/>
    <n v="1.793277413"/>
    <n v="5.8467811530000002"/>
    <n v="5.8467811530000002"/>
    <n v="0"/>
    <n v="1.241451936"/>
    <n v="1.3695765090000001"/>
    <n v="2.6110284450000001"/>
    <n v="-0.66790313199999995"/>
  </r>
  <r>
    <s v="Malachi Richardson"/>
    <s v="richama01"/>
    <x v="0"/>
    <s v="RS"/>
    <x v="2"/>
    <n v="405"/>
    <n v="198"/>
    <n v="-0.33414738900000002"/>
    <n v="-3.5389617329999998"/>
    <n v="-3.8731091219999998"/>
    <n v="-2.8550636370000002"/>
    <n v="0.567681993"/>
    <n v="-2.2873816439999999"/>
    <n v="-0.83734007399999999"/>
    <n v="-2.8431076040000001"/>
    <n v="-3.6804476780000002"/>
    <n v="-9.3912389999999998E-2"/>
    <n v="-9.3912389999999998E-2"/>
    <n v="0"/>
    <n v="-1.0901657419999999"/>
    <n v="-2.9107890959999998"/>
    <n v="-4.0009548380000002"/>
    <n v="-8.4595420000000005E-2"/>
  </r>
  <r>
    <s v="Malachi Richardson"/>
    <s v="richama01"/>
    <x v="1"/>
    <s v="RS"/>
    <x v="1"/>
    <n v="11"/>
    <n v="5"/>
    <n v="-2.548627025"/>
    <n v="-8.9490796320000001"/>
    <n v="-11.49770666"/>
    <n v="-26.973340029999999"/>
    <n v="-62.681864169999997"/>
    <n v="-89.655204190000006"/>
    <n v="-7.9456170789999998"/>
    <n v="-20.806517280000001"/>
    <n v="-28.752134359999999"/>
    <n v="-6.4710826999999999E-2"/>
    <n v="-6.4710826999999999E-2"/>
    <n v="0"/>
    <n v="-4.4128078229999996"/>
    <n v="-22.110694980000002"/>
    <n v="-26.52350281"/>
    <n v="-2.4235779769999999"/>
  </r>
  <r>
    <s v="Malachi Richardson"/>
    <s v="richama01"/>
    <x v="1"/>
    <s v="RS"/>
    <x v="2"/>
    <n v="655"/>
    <n v="319"/>
    <n v="-4.0083802830000002"/>
    <n v="-4.4495092559999998"/>
    <n v="-8.457889539"/>
    <n v="-2.483391986"/>
    <n v="-1.3647299829999999"/>
    <n v="-3.8481219680000001"/>
    <n v="-3.8507318289999999"/>
    <n v="-4.0265429959999999"/>
    <n v="-7.8772748249999998"/>
    <n v="-0.83090460300000002"/>
    <n v="-0.83090460300000002"/>
    <n v="0"/>
    <n v="-4.6472136900000001"/>
    <n v="-4.5737818849999998"/>
    <n v="-9.2209955749999999"/>
    <n v="-0.42542478299999997"/>
  </r>
  <r>
    <s v="Malachi Richardson"/>
    <s v="richama01"/>
    <x v="2"/>
    <s v="RS"/>
    <x v="1"/>
    <n v="237"/>
    <n v="103"/>
    <n v="-4.9840008329999996"/>
    <n v="-5.0686765669999998"/>
    <n v="-10.0526774"/>
    <n v="-9.5002101589999999"/>
    <n v="5.8291175109999998"/>
    <n v="-3.6710926480000001"/>
    <n v="-6.2880027289999996"/>
    <n v="-3.166462712"/>
    <n v="-9.454465441"/>
    <n v="-0.35710537599999997"/>
    <n v="-0.35710537599999997"/>
    <n v="0"/>
    <n v="-5.620902558"/>
    <n v="-3.104794885"/>
    <n v="-8.7256974439999997"/>
    <n v="1.383157489"/>
  </r>
  <r>
    <s v="Luke Ridnour"/>
    <s v="ridnolu01"/>
    <x v="3"/>
    <s v="PO"/>
    <x v="12"/>
    <n v="70"/>
    <n v="36"/>
    <n v="-1.3538773159999999"/>
    <n v="0.33337186499999999"/>
    <n v="-1.0205054520000001"/>
    <n v="-2.2396643539999999"/>
    <n v="-2.2398888210000001"/>
    <n v="-4.4795531750000004"/>
    <n v="-1.5328431709999999"/>
    <n v="-0.21128862800000001"/>
    <n v="-1.7441317999999999"/>
    <n v="1.9082201E-2"/>
    <n v="0"/>
    <n v="1.9082201E-2"/>
    <n v="-2.8575823059999998"/>
    <n v="-4.3102616329999996"/>
    <n v="-7.1678439389999999"/>
    <n v="0.13558884700000001"/>
  </r>
  <r>
    <s v="Luke Ridnour"/>
    <s v="ridnolu01"/>
    <x v="3"/>
    <s v="RS"/>
    <x v="12"/>
    <n v="738"/>
    <n v="378"/>
    <n v="-1.5675260900000001"/>
    <n v="-4.0887481660000002"/>
    <n v="-5.6562742559999997"/>
    <n v="2.6306649329999998"/>
    <n v="-5.1509467210000004"/>
    <n v="-2.5202817880000001"/>
    <n v="-0.76070069799999995"/>
    <n v="-4.5933999539999997"/>
    <n v="-5.3541006519999996"/>
    <n v="-0.49761613100000002"/>
    <n v="-0.49761613100000002"/>
    <n v="0"/>
    <n v="-1.5621090740000001"/>
    <n v="-3.9038506279999998"/>
    <n v="-5.4659597020000001"/>
    <n v="-0.87838384000000003"/>
  </r>
  <r>
    <s v="Luke Ridnour"/>
    <s v="ridnolu01"/>
    <x v="3"/>
    <s v="RS"/>
    <x v="11"/>
    <n v="1487"/>
    <n v="763"/>
    <n v="-1.5702139930000001"/>
    <n v="-1.367414879"/>
    <n v="-2.9376288719999999"/>
    <n v="-3.2606943369999999"/>
    <n v="0.37040806300000001"/>
    <n v="-2.8902862730000001"/>
    <n v="-1.981193515"/>
    <n v="-1.017710468"/>
    <n v="-2.998903984"/>
    <n v="-9.6051724000000005E-2"/>
    <n v="-9.6051724000000005E-2"/>
    <n v="0"/>
    <n v="-2.0749272539999999"/>
    <n v="-2.0764798290000002"/>
    <n v="-4.1514070829999996"/>
    <n v="-0.83375523500000004"/>
  </r>
  <r>
    <s v="Luke Ridnour"/>
    <s v="ridnolu01"/>
    <x v="4"/>
    <s v="RS"/>
    <x v="14"/>
    <n v="1383"/>
    <n v="683"/>
    <n v="-1.8155207929999999"/>
    <n v="0.27392527100000003"/>
    <n v="-1.5415955219999999"/>
    <n v="-4.0856430230000003"/>
    <n v="6.3682625000000007E-2"/>
    <n v="-4.021960398"/>
    <n v="-2.3478394649999998"/>
    <n v="0.28702009299999998"/>
    <n v="-2.0608193730000002"/>
    <n v="0.239357548"/>
    <n v="0.239357548"/>
    <n v="0"/>
    <n v="-2.757962365"/>
    <n v="-0.53162900000000002"/>
    <n v="-3.2895913650000002"/>
    <n v="-0.31899398200000001"/>
  </r>
  <r>
    <s v="Austin Rivers"/>
    <s v="riverau01"/>
    <x v="3"/>
    <s v="RS"/>
    <x v="17"/>
    <n v="2621"/>
    <n v="1339"/>
    <n v="-1.0018547120000001"/>
    <n v="-1.2279657310000001"/>
    <n v="-2.2298204429999999"/>
    <n v="2.5312852970000002"/>
    <n v="0.61252197200000003"/>
    <n v="3.1438072689999998"/>
    <n v="-0.32617275400000001"/>
    <n v="-0.86993406100000004"/>
    <n v="-1.196106815"/>
    <n v="1.0430574480000001"/>
    <n v="1.0430574480000001"/>
    <n v="0"/>
    <n v="-0.82093615900000005"/>
    <n v="-1.2172773480000001"/>
    <n v="-2.038213507"/>
    <n v="-1.67124666"/>
  </r>
  <r>
    <s v="Austin Rivers"/>
    <s v="riverau01"/>
    <x v="4"/>
    <s v="PO"/>
    <x v="19"/>
    <n v="539"/>
    <n v="250"/>
    <n v="1.127869875"/>
    <n v="-4.0436775340000004"/>
    <n v="-2.9158076589999999"/>
    <n v="-2.1357173770000002"/>
    <n v="-5.7893903560000002"/>
    <n v="-7.9251077319999998"/>
    <n v="0.41328314999999999"/>
    <n v="-4.6504741709999999"/>
    <n v="-4.2371910220000002"/>
    <n v="-0.19619842000000001"/>
    <n v="0"/>
    <n v="-0.19619842000000001"/>
    <n v="6.3458853999999995E-2"/>
    <n v="-5.0226206859999998"/>
    <n v="-4.9591618320000004"/>
    <n v="0.27543332100000001"/>
  </r>
  <r>
    <s v="Austin Rivers"/>
    <s v="riverau01"/>
    <x v="4"/>
    <s v="RS"/>
    <x v="19"/>
    <n v="1607"/>
    <n v="791"/>
    <n v="-2.2326998169999999"/>
    <n v="-0.48848953299999998"/>
    <n v="-2.7211893489999999"/>
    <n v="-9.1394026539999995"/>
    <n v="0.96430232599999999"/>
    <n v="-8.1751003279999992"/>
    <n v="-3.8893376000000002"/>
    <n v="-0.229173551"/>
    <n v="-4.1185111509999999"/>
    <n v="-0.55081166800000003"/>
    <n v="-0.55081166800000003"/>
    <n v="0"/>
    <n v="-3.0732352440000001"/>
    <n v="-0.35709226799999999"/>
    <n v="-3.4303275119999999"/>
    <n v="-0.25626510299999999"/>
  </r>
  <r>
    <s v="Austin Rivers"/>
    <s v="riverau01"/>
    <x v="4"/>
    <s v="RS"/>
    <x v="17"/>
    <n v="1523"/>
    <n v="772"/>
    <n v="-1.7210854280000001"/>
    <n v="-2.1439514989999999"/>
    <n v="-3.8650369269999998"/>
    <n v="-1.8155082360000001"/>
    <n v="-0.65765386999999997"/>
    <n v="-2.4731621060000002"/>
    <n v="-1.866212628"/>
    <n v="-1.95686049"/>
    <n v="-3.8230731179999999"/>
    <n v="-0.41769270200000003"/>
    <n v="-0.41769270200000003"/>
    <n v="0"/>
    <n v="-1.510653558"/>
    <n v="-1.5639788210000001"/>
    <n v="-3.0746323790000001"/>
    <n v="-1.1261073779999999"/>
  </r>
  <r>
    <s v="Austin Rivers"/>
    <s v="riverau01"/>
    <x v="5"/>
    <s v="PO"/>
    <x v="19"/>
    <n v="290"/>
    <n v="144"/>
    <n v="1.0885888960000001"/>
    <n v="-3.0846362159999998"/>
    <n v="-1.9960473190000001"/>
    <n v="-1.1479811449999999"/>
    <n v="-7.5788055329999997"/>
    <n v="-8.7267866779999999"/>
    <n v="0.69927975899999995"/>
    <n v="-4.2784888829999996"/>
    <n v="-3.5792091250000002"/>
    <n v="-6.2408763999999999E-2"/>
    <n v="0"/>
    <n v="-6.2408763999999999E-2"/>
    <n v="-3.8004427249999999"/>
    <n v="-3.8980333539999998"/>
    <n v="-7.6984760789999997"/>
    <n v="-0.63984874700000005"/>
  </r>
  <r>
    <s v="Austin Rivers"/>
    <s v="riverau01"/>
    <x v="5"/>
    <s v="RS"/>
    <x v="19"/>
    <n v="3044"/>
    <n v="1464"/>
    <n v="-1.0575134289999999"/>
    <n v="-0.39691593800000002"/>
    <n v="-1.4544293669999999"/>
    <n v="-5.750792905"/>
    <n v="-0.73572216499999998"/>
    <n v="-6.4865150700000003"/>
    <n v="-2.121498393"/>
    <n v="-0.532694475"/>
    <n v="-2.654192868"/>
    <n v="7.1433848999999994E-2"/>
    <n v="7.1433848999999994E-2"/>
    <n v="0"/>
    <n v="-1.9277816329999999"/>
    <n v="-0.26660866100000002"/>
    <n v="-2.1943902940000002"/>
    <n v="-0.17427909999999999"/>
  </r>
  <r>
    <s v="Austin Rivers"/>
    <s v="riverau01"/>
    <x v="0"/>
    <s v="PO"/>
    <x v="19"/>
    <n v="177"/>
    <n v="90"/>
    <n v="-5.8910926320000003"/>
    <n v="0.184278107"/>
    <n v="-5.7068145240000003"/>
    <n v="-10.020522959999999"/>
    <n v="2.8218034780000001"/>
    <n v="-7.1987194810000004"/>
    <n v="-7.1584485170000001"/>
    <n v="0.75807105399999997"/>
    <n v="-6.4003774629999999"/>
    <n v="-0.17429338699999999"/>
    <n v="0"/>
    <n v="-0.17429338699999999"/>
    <n v="-3.2133250250000001"/>
    <n v="-1.1540460699999999"/>
    <n v="-4.3673710950000002"/>
    <n v="0.79272619"/>
  </r>
  <r>
    <s v="Austin Rivers"/>
    <s v="riverau01"/>
    <x v="0"/>
    <s v="RS"/>
    <x v="19"/>
    <n v="4199"/>
    <n v="2054"/>
    <n v="-0.21566228100000001"/>
    <n v="-1.291618913"/>
    <n v="-1.5072811939999999"/>
    <n v="-2.0428609940000002"/>
    <n v="-2.5218893429999998"/>
    <n v="-4.5647503360000004"/>
    <n v="-0.66568857199999998"/>
    <n v="-1.6344082710000001"/>
    <n v="-2.3000968419999999"/>
    <n v="0.46966818300000002"/>
    <n v="0.46966818300000002"/>
    <n v="0"/>
    <n v="-0.415468122"/>
    <n v="-1.292823386"/>
    <n v="-1.7082915080000001"/>
    <n v="-0.37619456400000001"/>
  </r>
  <r>
    <s v="Austin Rivers"/>
    <s v="riverau01"/>
    <x v="1"/>
    <s v="RS"/>
    <x v="19"/>
    <n v="4190"/>
    <n v="2057"/>
    <n v="0.56117572000000004"/>
    <n v="-1.270813025"/>
    <n v="-0.70963730400000002"/>
    <n v="2.4883936370000002"/>
    <n v="-4.4919942940000004"/>
    <n v="-2.0036006569999998"/>
    <n v="0.98251413300000001"/>
    <n v="-1.9993427130000001"/>
    <n v="-1.016828581"/>
    <n v="1.78834384"/>
    <n v="1.78834384"/>
    <n v="0"/>
    <n v="1.1774127729999999"/>
    <n v="-0.99771749399999998"/>
    <n v="0.17969527900000001"/>
    <n v="-1.668096724"/>
  </r>
  <r>
    <s v="Austin Rivers"/>
    <s v="riverau01"/>
    <x v="2"/>
    <s v="PO"/>
    <x v="26"/>
    <n v="452"/>
    <n v="215"/>
    <n v="-1.088883812"/>
    <n v="-0.84183557499999995"/>
    <n v="-1.9307193869999999"/>
    <n v="1.9146948720000001"/>
    <n v="2.3854079719999999"/>
    <n v="4.3001028440000004"/>
    <n v="-0.63129750100000004"/>
    <n v="-0.26686208"/>
    <n v="-0.89815958100000004"/>
    <n v="0.208846896"/>
    <n v="0"/>
    <n v="0.208846896"/>
    <n v="0.64314961400000004"/>
    <n v="0.50718191700000004"/>
    <n v="1.150331531"/>
    <n v="-0.311943792"/>
  </r>
  <r>
    <s v="Austin Rivers"/>
    <s v="riverau01"/>
    <x v="2"/>
    <s v="RS"/>
    <x v="25"/>
    <n v="1455"/>
    <n v="683"/>
    <n v="-3.0000361390000001"/>
    <n v="-1.9515790369999999"/>
    <n v="-4.9516151759999998"/>
    <n v="-0.62970027299999998"/>
    <n v="0.167463316"/>
    <n v="-0.462236957"/>
    <n v="-2.6943861029999998"/>
    <n v="-1.57505439"/>
    <n v="-4.2694404930000003"/>
    <n v="-0.52786356199999995"/>
    <n v="-0.52786356199999995"/>
    <n v="0"/>
    <n v="-2.7309459569999999"/>
    <n v="-1.725216474"/>
    <n v="-4.4561624310000001"/>
    <n v="-0.31002854600000002"/>
  </r>
  <r>
    <s v="Austin Rivers"/>
    <s v="riverau01"/>
    <x v="2"/>
    <s v="RS"/>
    <x v="26"/>
    <n v="2817"/>
    <n v="1345"/>
    <n v="-1.1870289599999999"/>
    <n v="-1.029340181"/>
    <n v="-2.2163691409999999"/>
    <n v="-0.74243239299999997"/>
    <n v="0.951306545"/>
    <n v="0.20887415200000001"/>
    <n v="-1.2507573780000001"/>
    <n v="-0.692898868"/>
    <n v="-1.943656246"/>
    <n v="0.551656908"/>
    <n v="0.551656908"/>
    <n v="0"/>
    <n v="-0.59836122000000003"/>
    <n v="-0.344237389"/>
    <n v="-0.94259860900000003"/>
    <n v="-0.30786056099999998"/>
  </r>
  <r>
    <s v="Andre Roberson"/>
    <s v="roberan03"/>
    <x v="3"/>
    <s v="PO"/>
    <x v="0"/>
    <n v="16"/>
    <n v="9"/>
    <n v="-21.019254419999999"/>
    <n v="1.8165794280000001"/>
    <n v="-19.202674989999998"/>
    <n v="5.3397521670000003"/>
    <n v="-0.31201164799999997"/>
    <n v="5.027740519"/>
    <n v="-16.78465911"/>
    <n v="1.426970039"/>
    <n v="-15.357689069999999"/>
    <n v="-5.8394724000000002E-2"/>
    <n v="0"/>
    <n v="-5.8394724000000002E-2"/>
    <n v="-9.9222399760000002"/>
    <n v="-4.6937104019999998"/>
    <n v="-14.615950379999999"/>
    <n v="-2.040490036"/>
  </r>
  <r>
    <s v="Andre Roberson"/>
    <s v="roberan03"/>
    <x v="3"/>
    <s v="RS"/>
    <x v="0"/>
    <n v="814"/>
    <n v="399"/>
    <n v="-2.4225819930000001"/>
    <n v="1.9486911570000001"/>
    <n v="-0.47389083500000001"/>
    <n v="-0.88380380599999997"/>
    <n v="1.4315292770000001"/>
    <n v="0.54772547000000005"/>
    <n v="-2.324782763"/>
    <n v="1.8912780570000001"/>
    <n v="-0.43350470600000002"/>
    <n v="0.47227440500000001"/>
    <n v="0.47227440500000001"/>
    <n v="0"/>
    <n v="-3.3627444240000002"/>
    <n v="3.3877810460000002"/>
    <n v="2.5036620999999998E-2"/>
    <n v="0.14358132000000001"/>
  </r>
  <r>
    <s v="Andre Roberson"/>
    <s v="roberan03"/>
    <x v="4"/>
    <s v="RS"/>
    <x v="0"/>
    <n v="2649"/>
    <n v="1286"/>
    <n v="-1.4482206419999999"/>
    <n v="3.0872447890000001"/>
    <n v="1.639024147"/>
    <n v="0.69296437300000002"/>
    <n v="3.5966990650000001"/>
    <n v="4.2896634379999998"/>
    <n v="-1.1388715089999999"/>
    <n v="3.372238109"/>
    <n v="2.233366599"/>
    <n v="3.2760883949999999"/>
    <n v="3.2760883949999999"/>
    <n v="0"/>
    <n v="-1.639569992"/>
    <n v="3.2357646899999999"/>
    <n v="1.5961946979999999"/>
    <n v="0.18816729099999999"/>
  </r>
  <r>
    <s v="Andre Roberson"/>
    <s v="roberan03"/>
    <x v="5"/>
    <s v="PO"/>
    <x v="0"/>
    <n v="957"/>
    <n v="471"/>
    <n v="1.1527395519999999"/>
    <n v="2.3567869859999999"/>
    <n v="3.5095265389999999"/>
    <n v="-3.2252675640000001"/>
    <n v="2.9232799190000001"/>
    <n v="-0.30198764500000003"/>
    <n v="0.118366336"/>
    <n v="2.6024915540000002"/>
    <n v="2.72085789"/>
    <n v="1.353288577"/>
    <n v="0"/>
    <n v="1.353288577"/>
    <n v="1.808909857"/>
    <n v="4.8920527079999996"/>
    <n v="6.7009625650000002"/>
    <n v="-0.18305908500000001"/>
  </r>
  <r>
    <s v="Andre Roberson"/>
    <s v="roberan03"/>
    <x v="5"/>
    <s v="RS"/>
    <x v="0"/>
    <n v="3172"/>
    <n v="1553"/>
    <n v="-0.695501598"/>
    <n v="1.245470539"/>
    <n v="0.54996894100000004"/>
    <n v="0.27315722199999998"/>
    <n v="1.2573146120000001"/>
    <n v="1.530471833"/>
    <n v="-0.56915302300000004"/>
    <n v="1.307125205"/>
    <n v="0.73797218200000003"/>
    <n v="2.7472878490000001"/>
    <n v="2.7472878490000001"/>
    <n v="0"/>
    <n v="-0.58632375400000003"/>
    <n v="1.4549339080000001"/>
    <n v="0.86861015399999997"/>
    <n v="-0.57890819800000004"/>
  </r>
  <r>
    <s v="Andre Roberson"/>
    <s v="roberan03"/>
    <x v="0"/>
    <s v="PO"/>
    <x v="0"/>
    <n v="380"/>
    <n v="185"/>
    <n v="-0.76974968899999996"/>
    <n v="8.4585381730000009"/>
    <n v="7.6887884839999998"/>
    <n v="-11.999509359999999"/>
    <n v="8.3305488329999999"/>
    <n v="-3.6689605219999999"/>
    <n v="-3.122777444"/>
    <n v="8.9659156360000001"/>
    <n v="5.8431381919999996"/>
    <n v="0.81585788299999995"/>
    <n v="0"/>
    <n v="0.81585788299999995"/>
    <n v="-4.1833125600000001"/>
    <n v="9.6972212990000006"/>
    <n v="5.5139087389999997"/>
    <n v="-2.3853433549999998"/>
  </r>
  <r>
    <s v="Andre Roberson"/>
    <s v="roberan03"/>
    <x v="0"/>
    <s v="RS"/>
    <x v="0"/>
    <n v="4924"/>
    <n v="2376"/>
    <n v="-1.9828191040000001"/>
    <n v="4.0678878129999996"/>
    <n v="2.0850687090000002"/>
    <n v="-0.63801884099999995"/>
    <n v="2.5463626270000002"/>
    <n v="1.9083437860000001"/>
    <n v="-1.8452122950000001"/>
    <n v="3.9759002620000001"/>
    <n v="2.1306879670000001"/>
    <n v="5.8904469229999998"/>
    <n v="5.8904469229999998"/>
    <n v="0"/>
    <n v="-1.9071490600000001"/>
    <n v="4.278046636"/>
    <n v="2.370897576"/>
    <n v="-0.43262811899999998"/>
  </r>
  <r>
    <s v="Andre Roberson"/>
    <s v="roberan03"/>
    <x v="1"/>
    <s v="RS"/>
    <x v="0"/>
    <n v="2092"/>
    <n v="1037"/>
    <n v="-1.249096086"/>
    <n v="2.818408888"/>
    <n v="1.569312802"/>
    <n v="-1.6094099749999999"/>
    <n v="7.7388169539999998"/>
    <n v="6.1294069789999996"/>
    <n v="-1.401876103"/>
    <n v="3.9957702049999999"/>
    <n v="2.5938941020000001"/>
    <n v="2.7841456029999998"/>
    <n v="2.7841456029999998"/>
    <n v="0"/>
    <n v="-1.769441743"/>
    <n v="4.4394311789999996"/>
    <n v="2.6699894359999998"/>
    <n v="-1.515241791"/>
  </r>
  <r>
    <s v="Brian Roberts"/>
    <s v="roberbr01"/>
    <x v="3"/>
    <s v="RS"/>
    <x v="17"/>
    <n v="3271"/>
    <n v="1667"/>
    <n v="-0.43164750800000001"/>
    <n v="-1.018460213"/>
    <n v="-1.450107721"/>
    <n v="-1.7973506400000001"/>
    <n v="0.133510926"/>
    <n v="-1.6638397140000001"/>
    <n v="-0.74862692799999997"/>
    <n v="-0.800304507"/>
    <n v="-1.5489314350000001"/>
    <n v="1.0106250969999999"/>
    <n v="1.0106250969999999"/>
    <n v="0"/>
    <n v="-0.59574843099999997"/>
    <n v="-1.0997704740000001"/>
    <n v="-1.6955189049999999"/>
    <n v="-1.02230964"/>
  </r>
  <r>
    <s v="Brian Roberts"/>
    <s v="roberbr01"/>
    <x v="4"/>
    <s v="RS"/>
    <x v="12"/>
    <n v="2610"/>
    <n v="1330"/>
    <n v="-0.30192154999999998"/>
    <n v="-0.38974624800000002"/>
    <n v="-0.691667798"/>
    <n v="-1.1226567750000001"/>
    <n v="0.38187716999999999"/>
    <n v="-0.74077960499999995"/>
    <n v="-0.42736836099999997"/>
    <n v="-0.26477824799999999"/>
    <n v="-0.69214661"/>
    <n v="1.3807350860000001"/>
    <n v="1.3807350860000001"/>
    <n v="0"/>
    <n v="-0.80826515300000001"/>
    <n v="-0.98279913500000005"/>
    <n v="-1.7910642880000001"/>
    <n v="-1.075028149"/>
  </r>
  <r>
    <s v="Brian Roberts"/>
    <s v="roberbr01"/>
    <x v="5"/>
    <s v="PO"/>
    <x v="15"/>
    <n v="85"/>
    <n v="36"/>
    <n v="-4.8557513659999998"/>
    <n v="-8.4567218910000008"/>
    <n v="-13.312473260000001"/>
    <n v="5.2557317650000002"/>
    <n v="5.4108411939999996"/>
    <n v="10.66657296"/>
    <n v="-3.1207327889999998"/>
    <n v="-6.0886615600000003"/>
    <n v="-9.2093943500000002"/>
    <n v="-0.12294416"/>
    <n v="0"/>
    <n v="-0.12294416"/>
    <n v="-2.7023845839999998"/>
    <n v="-6.554595527"/>
    <n v="-9.2569801100000006"/>
    <n v="0.45277703499999999"/>
  </r>
  <r>
    <s v="Brian Roberts"/>
    <s v="roberbr01"/>
    <x v="5"/>
    <s v="RS"/>
    <x v="15"/>
    <n v="291"/>
    <n v="137"/>
    <n v="4.1909514000000002E-2"/>
    <n v="9.5004363999999994E-2"/>
    <n v="0.13691387799999999"/>
    <n v="-11.168781620000001"/>
    <n v="-0.57885300299999998"/>
    <n v="-11.747634619999999"/>
    <n v="-2.3241204789999999"/>
    <n v="-3.2172030999999997E-2"/>
    <n v="-2.3562925099999998"/>
    <n v="2.7335957000000001E-2"/>
    <n v="2.7335957000000001E-2"/>
    <n v="0"/>
    <n v="-2.1311402730000002"/>
    <n v="-1.2072849320000001"/>
    <n v="-3.3384252050000001"/>
    <n v="-0.65037507000000006"/>
  </r>
  <r>
    <s v="Brian Roberts"/>
    <s v="roberbr01"/>
    <x v="5"/>
    <s v="RS"/>
    <x v="12"/>
    <n v="672"/>
    <n v="333"/>
    <n v="-0.42200330000000003"/>
    <n v="-2.5465381150000002"/>
    <n v="-2.9685414149999998"/>
    <n v="-1.186307722"/>
    <n v="-2.7081577710000002"/>
    <n v="-3.8944654929999998"/>
    <n v="-0.61705237700000004"/>
    <n v="-2.7534285060000001"/>
    <n v="-3.370480884"/>
    <n v="-0.104477165"/>
    <n v="-0.104477165"/>
    <n v="0"/>
    <n v="-0.78860374200000005"/>
    <n v="-3.0644587589999999"/>
    <n v="-3.8530625010000001"/>
    <n v="-0.87166350699999995"/>
  </r>
  <r>
    <s v="Brian Roberts"/>
    <s v="roberbr01"/>
    <x v="0"/>
    <s v="RS"/>
    <x v="12"/>
    <n v="831"/>
    <n v="416"/>
    <n v="-2.439286386"/>
    <n v="-0.55007947400000001"/>
    <n v="-2.9893658599999999"/>
    <n v="-5.9618779829999999"/>
    <n v="0.28470561"/>
    <n v="-5.6771723730000003"/>
    <n v="-3.333999693"/>
    <n v="-0.41699026900000002"/>
    <n v="-3.7509899629999999"/>
    <n v="-0.209745497"/>
    <n v="-0.209745497"/>
    <n v="0"/>
    <n v="-2.5897236850000001"/>
    <n v="-2.2071134670000001"/>
    <n v="-4.7968371520000002"/>
    <n v="-1.2502125390000001"/>
  </r>
  <r>
    <s v="Devin Robinson"/>
    <s v="robinde01"/>
    <x v="1"/>
    <s v="RS"/>
    <x v="25"/>
    <n v="28"/>
    <n v="13"/>
    <n v="1.2241430959999999"/>
    <n v="5.2497450060000004"/>
    <n v="6.4738881030000002"/>
    <n v="4.816884913"/>
    <n v="17.79891752"/>
    <n v="22.615802429999999"/>
    <n v="2.0819844870000002"/>
    <n v="8.2112673990000005"/>
    <n v="10.293251890000001"/>
    <n v="8.6907503999999997E-2"/>
    <n v="8.6907503999999997E-2"/>
    <n v="0"/>
    <n v="-0.75107251900000005"/>
    <n v="6.0394518169999998"/>
    <n v="5.2883792979999997"/>
    <n v="0.45502234899999999"/>
  </r>
  <r>
    <s v="Devin Robinson"/>
    <s v="robinde01"/>
    <x v="2"/>
    <s v="RS"/>
    <x v="25"/>
    <n v="202"/>
    <n v="95"/>
    <n v="2.6087930159999999"/>
    <n v="2.752240638"/>
    <n v="5.3610336539999999"/>
    <n v="1.4742557249999999"/>
    <n v="-4.4712942299999998"/>
    <n v="-2.9970385049999999"/>
    <n v="2.5473442460000002"/>
    <n v="1.5009209990000001"/>
    <n v="4.0482652449999996"/>
    <n v="0.33013430599999999"/>
    <n v="0.33013430599999999"/>
    <n v="0"/>
    <n v="2.729425977"/>
    <n v="1.2961750830000001"/>
    <n v="4.0256010599999996"/>
    <n v="0.19460308600000001"/>
  </r>
  <r>
    <s v="Duncan Robinson"/>
    <s v="robindu01"/>
    <x v="2"/>
    <s v="RS"/>
    <x v="9"/>
    <n v="341"/>
    <n v="161"/>
    <n v="-3.9185324160000001"/>
    <n v="-1.8773858050000001"/>
    <n v="-5.795918221"/>
    <n v="-5.7457286390000002"/>
    <n v="-3.2670015920000002"/>
    <n v="-9.0127302310000008"/>
    <n v="-4.5079348159999997"/>
    <n v="-2.3016719330000002"/>
    <n v="-6.8096067490000003"/>
    <n v="-0.333989967"/>
    <n v="-0.333989967"/>
    <n v="0"/>
    <n v="-3.2401965160000001"/>
    <n v="-2.3777844400000001"/>
    <n v="-5.6179809560000002"/>
    <n v="0.160431359"/>
  </r>
  <r>
    <s v="Glenn Robinson III"/>
    <s v="robingl02"/>
    <x v="4"/>
    <s v="RS"/>
    <x v="13"/>
    <n v="227"/>
    <n v="108"/>
    <n v="-0.40359930599999999"/>
    <n v="-3.5825492900000002"/>
    <n v="-3.986148596"/>
    <n v="2.5414936130000001"/>
    <n v="3.5082564390000002"/>
    <n v="6.0497500520000003"/>
    <n v="0.250276781"/>
    <n v="-2.1880734930000001"/>
    <n v="-1.9377967119999999"/>
    <n v="4.4921111E-2"/>
    <n v="4.4921111E-2"/>
    <n v="0"/>
    <n v="-1.249323972"/>
    <n v="-3.590091712"/>
    <n v="-4.8394156830000004"/>
    <n v="0.35871196999999999"/>
  </r>
  <r>
    <s v="Glenn Robinson III"/>
    <s v="robingl02"/>
    <x v="4"/>
    <s v="RS"/>
    <x v="18"/>
    <n v="318"/>
    <n v="153"/>
    <n v="-2.1422122749999999"/>
    <n v="-4.4108166520000003"/>
    <n v="-6.5530289269999997"/>
    <n v="4.3297651689999999"/>
    <n v="-0.79530803000000005"/>
    <n v="3.5344571380000001"/>
    <n v="-0.84002833600000004"/>
    <n v="-3.9303835949999999"/>
    <n v="-4.7704119309999999"/>
    <n v="-0.15635764699999999"/>
    <n v="-0.15635764699999999"/>
    <n v="0"/>
    <n v="-2.811446197"/>
    <n v="-3.645033363"/>
    <n v="-6.4564795610000001"/>
    <n v="-0.82504264100000002"/>
  </r>
  <r>
    <s v="Glenn Robinson III"/>
    <s v="robingl02"/>
    <x v="5"/>
    <s v="PO"/>
    <x v="24"/>
    <n v="20"/>
    <n v="10"/>
    <n v="6.714764282"/>
    <n v="-5.9235093499999998"/>
    <n v="0.79125493199999997"/>
    <n v="-7.478932146"/>
    <n v="-44.239371910000003"/>
    <n v="-51.71830405"/>
    <n v="4.1335519959999996"/>
    <n v="-14.434033039999999"/>
    <n v="-10.300481039999999"/>
    <n v="-3.9744254999999999E-2"/>
    <n v="0"/>
    <n v="-3.9744254999999999E-2"/>
    <n v="1.9251060820000001"/>
    <n v="-14.575092059999999"/>
    <n v="-12.64998598"/>
    <n v="3.2611557999999999E-2"/>
  </r>
  <r>
    <s v="Glenn Robinson III"/>
    <s v="robingl02"/>
    <x v="5"/>
    <s v="RS"/>
    <x v="24"/>
    <n v="1036"/>
    <n v="508"/>
    <n v="-1.227522547"/>
    <n v="0.50634912899999995"/>
    <n v="-0.72117341899999998"/>
    <n v="-2.403430508"/>
    <n v="-1.446768544"/>
    <n v="-3.8501990510000001"/>
    <n v="-1.545309214"/>
    <n v="9.6361451000000001E-2"/>
    <n v="-1.4489477630000001"/>
    <n v="0.335431692"/>
    <n v="0.335431692"/>
    <n v="0"/>
    <n v="-1.737076609"/>
    <n v="-0.97421308600000001"/>
    <n v="-2.7112896950000001"/>
    <n v="-0.51493414800000004"/>
  </r>
  <r>
    <s v="Glenn Robinson III"/>
    <s v="robingl02"/>
    <x v="0"/>
    <s v="PO"/>
    <x v="24"/>
    <n v="69"/>
    <n v="31"/>
    <n v="3.2598376569999998"/>
    <n v="-6.1381609460000002"/>
    <n v="-2.87832329"/>
    <n v="5.1221679309999999"/>
    <n v="1.781341037"/>
    <n v="6.9035089679999997"/>
    <n v="3.8855941700000001"/>
    <n v="-4.9678111769999997"/>
    <n v="-1.0822170069999999"/>
    <n v="2.7461279000000002E-2"/>
    <n v="0"/>
    <n v="2.7461279000000002E-2"/>
    <n v="-0.213561484"/>
    <n v="-6.5735640599999998"/>
    <n v="-6.7871255440000002"/>
    <n v="0.90914969899999998"/>
  </r>
  <r>
    <s v="Glenn Robinson III"/>
    <s v="robingl02"/>
    <x v="0"/>
    <s v="RS"/>
    <x v="24"/>
    <n v="2948"/>
    <n v="1427"/>
    <n v="-1.098741282"/>
    <n v="0.17097307"/>
    <n v="-0.92776821200000004"/>
    <n v="-3.3051310649999999"/>
    <n v="0.44506259999999997"/>
    <n v="-2.8600684649999999"/>
    <n v="-1.619044411"/>
    <n v="0.24729452199999999"/>
    <n v="-1.37174989"/>
    <n v="0.99777756299999998"/>
    <n v="0.99777756299999998"/>
    <n v="0"/>
    <n v="-1.9913584090000001"/>
    <n v="-0.56697945400000005"/>
    <n v="-2.5583378630000002"/>
    <n v="-0.55376547300000001"/>
  </r>
  <r>
    <s v="Glenn Robinson III"/>
    <s v="robingl02"/>
    <x v="1"/>
    <s v="PO"/>
    <x v="24"/>
    <n v="12"/>
    <n v="6"/>
    <n v="2.582112016"/>
    <n v="-6.8697996010000004"/>
    <n v="-4.2876875849999996"/>
    <n v="-1.3792026930000001"/>
    <n v="-5.5205687819999998"/>
    <n v="-6.8997714749999997"/>
    <n v="2.0104566560000001"/>
    <n v="-7.0734935889999999"/>
    <n v="-5.0630369330000002"/>
    <n v="-7.1732619999999997E-3"/>
    <n v="0"/>
    <n v="-7.1732619999999997E-3"/>
    <n v="-2.3025401360000002"/>
    <n v="-8.5877089869999992"/>
    <n v="-10.89024912"/>
    <n v="-1.7291373329999999"/>
  </r>
  <r>
    <s v="Glenn Robinson III"/>
    <s v="robingl02"/>
    <x v="1"/>
    <s v="RS"/>
    <x v="24"/>
    <n v="696"/>
    <n v="338"/>
    <n v="-0.47254649700000001"/>
    <n v="-0.40049947699999999"/>
    <n v="-0.87304597500000003"/>
    <n v="-0.49193571200000002"/>
    <n v="1.684240312"/>
    <n v="1.1923045999999999"/>
    <n v="-0.481548649"/>
    <n v="2.5230420000000001E-3"/>
    <n v="-0.47902560700000002"/>
    <n v="0.38884616300000002"/>
    <n v="0.38884616300000002"/>
    <n v="0"/>
    <n v="-0.45955322599999998"/>
    <n v="-0.13597923100000001"/>
    <n v="-0.59553245700000002"/>
    <n v="-0.70363326800000003"/>
  </r>
  <r>
    <s v="Glenn Robinson III"/>
    <s v="robingl02"/>
    <x v="2"/>
    <s v="PO"/>
    <x v="27"/>
    <n v="77"/>
    <n v="36"/>
    <n v="-3.1249660440000002"/>
    <n v="-4.8058101300000002"/>
    <n v="-7.9307761729999999"/>
    <n v="-11.691214309999999"/>
    <n v="5.210545711"/>
    <n v="-6.4806685980000003"/>
    <n v="-5.0148269560000003"/>
    <n v="-2.8759549770000001"/>
    <n v="-7.8907819339999996"/>
    <n v="-9.6954055999999997E-2"/>
    <n v="0"/>
    <n v="-9.6954055999999997E-2"/>
    <n v="-1.42214989"/>
    <n v="-3.9876317160000001"/>
    <n v="-5.4097816060000001"/>
    <n v="-0.43776210300000001"/>
  </r>
  <r>
    <s v="Glenn Robinson III"/>
    <s v="robingl02"/>
    <x v="2"/>
    <s v="RS"/>
    <x v="27"/>
    <n v="1263"/>
    <n v="610"/>
    <n v="-2.9097142150000002"/>
    <n v="0.40580244700000001"/>
    <n v="-2.5039117690000001"/>
    <n v="-5.7496410850000004"/>
    <n v="2.332108474"/>
    <n v="-3.4175326099999999"/>
    <n v="-3.6733662969999998"/>
    <n v="0.83554874800000001"/>
    <n v="-2.8378175489999999"/>
    <n v="-2.7187105999999999E-2"/>
    <n v="-2.7187105999999999E-2"/>
    <n v="0"/>
    <n v="-3.911977539"/>
    <n v="-0.58149305799999995"/>
    <n v="-4.493470597"/>
    <n v="-0.53564420700000004"/>
  </r>
  <r>
    <s v="Jerome Robinson"/>
    <s v="robinje01"/>
    <x v="2"/>
    <s v="PO"/>
    <x v="19"/>
    <n v="97"/>
    <n v="46"/>
    <n v="6.7462771589999999"/>
    <n v="-6.3163874780000002"/>
    <n v="0.42988968100000002"/>
    <n v="12.22757086"/>
    <n v="0.28427477400000001"/>
    <n v="12.51184563"/>
    <n v="8.2910050789999996"/>
    <n v="-5.1926056559999996"/>
    <n v="3.098399423"/>
    <n v="0.140577912"/>
    <n v="0"/>
    <n v="0.140577912"/>
    <n v="3.3670139720000001"/>
    <n v="-3.0541511059999999"/>
    <n v="0.31286286600000002"/>
    <n v="-0.69088796399999997"/>
  </r>
  <r>
    <s v="Jerome Robinson"/>
    <s v="robinje01"/>
    <x v="2"/>
    <s v="RS"/>
    <x v="19"/>
    <n v="702"/>
    <n v="320"/>
    <n v="-1.0556770280000001"/>
    <n v="-1.125527583"/>
    <n v="-2.18120461"/>
    <n v="-0.31921381399999998"/>
    <n v="-2.8283365250000001"/>
    <n v="-3.1475503389999999"/>
    <n v="-0.98862506299999997"/>
    <n v="-1.5248047920000001"/>
    <n v="-2.513429855"/>
    <n v="3.8875989999999999E-2"/>
    <n v="3.8875989999999999E-2"/>
    <n v="0"/>
    <n v="-1.3205510789999999"/>
    <n v="-1.43591669"/>
    <n v="-2.7564677689999999"/>
    <n v="0.66652740200000005"/>
  </r>
  <r>
    <s v="Mitchell Robinson"/>
    <s v="robinmi01"/>
    <x v="2"/>
    <s v="RS"/>
    <x v="3"/>
    <n v="2864"/>
    <n v="1360"/>
    <n v="-0.68157570999999995"/>
    <n v="0.83250480800000004"/>
    <n v="0.15092909800000001"/>
    <n v="-0.55625745599999998"/>
    <n v="0.50134337100000004"/>
    <n v="-5.4914085000000001E-2"/>
    <n v="-0.65451274199999998"/>
    <n v="0.88432600800000005"/>
    <n v="0.22981326699999999"/>
    <n v="2.0641192099999999"/>
    <n v="2.0641192099999999"/>
    <n v="0"/>
    <n v="-1.073866856"/>
    <n v="0.79733091599999995"/>
    <n v="-0.27653593999999998"/>
    <n v="-0.17201301499999999"/>
  </r>
  <r>
    <s v="Nate Robinson"/>
    <s v="robinna01"/>
    <x v="3"/>
    <s v="RS"/>
    <x v="16"/>
    <n v="1750"/>
    <n v="866"/>
    <n v="1.5238848659999999"/>
    <n v="-0.16119049499999999"/>
    <n v="1.362694372"/>
    <n v="0.181697048"/>
    <n v="3.8360791829999998"/>
    <n v="4.017776231"/>
    <n v="1.3515680210000001"/>
    <n v="0.67356917400000005"/>
    <n v="2.0251371950000001"/>
    <n v="2.1082126059999999"/>
    <n v="2.1082126059999999"/>
    <n v="0"/>
    <n v="1.6425893620000001"/>
    <n v="0.14706165299999999"/>
    <n v="1.789651015"/>
    <n v="-7.2808162999999995E-2"/>
  </r>
  <r>
    <s v="Nate Robinson"/>
    <s v="robinna01"/>
    <x v="4"/>
    <s v="RS"/>
    <x v="16"/>
    <n v="936"/>
    <n v="465"/>
    <n v="-0.117486311"/>
    <n v="0.33323183099999998"/>
    <n v="0.21574552"/>
    <n v="-5.0901245509999997"/>
    <n v="1.8397756030000001"/>
    <n v="-3.2503489480000001"/>
    <n v="-1.143920802"/>
    <n v="0.69453764399999995"/>
    <n v="-0.449383158"/>
    <n v="0.54400915400000005"/>
    <n v="0.54400915400000005"/>
    <n v="0"/>
    <n v="-1.7578633930000001"/>
    <n v="0.30110586900000003"/>
    <n v="-1.4567575239999999"/>
    <n v="-0.315561284"/>
  </r>
  <r>
    <s v="Nate Robinson"/>
    <s v="robinna01"/>
    <x v="4"/>
    <s v="RS"/>
    <x v="19"/>
    <n v="256"/>
    <n v="126"/>
    <n v="-3.0069801370000002"/>
    <n v="-0.98472709599999997"/>
    <n v="-3.9917072330000001"/>
    <n v="-10.65975046"/>
    <n v="-1.1583312160000001"/>
    <n v="-11.818081680000001"/>
    <n v="-4.9120166760000004"/>
    <n v="-1.0708979329999999"/>
    <n v="-5.9829146079999997"/>
    <n v="-0.20751525400000001"/>
    <n v="-0.20751525400000001"/>
    <n v="0"/>
    <n v="-3.1699166029999999"/>
    <n v="-1.317803134"/>
    <n v="-4.4877197369999999"/>
    <n v="-0.144564251"/>
  </r>
  <r>
    <s v="Nate Robinson"/>
    <s v="robinna01"/>
    <x v="5"/>
    <s v="RS"/>
    <x v="17"/>
    <n v="49"/>
    <n v="23"/>
    <n v="-3.4007391280000001"/>
    <n v="-1.7653056709999999"/>
    <n v="-5.1660447979999997"/>
    <n v="-15.93858047"/>
    <n v="-4.8021587529999996"/>
    <n v="-20.740739229999999"/>
    <n v="-6.1641403290000003"/>
    <n v="-2.397149121"/>
    <n v="-8.5612894490000002"/>
    <n v="-6.7149590999999995E-2"/>
    <n v="-6.7149590999999995E-2"/>
    <n v="0"/>
    <n v="-4.7818823899999998"/>
    <n v="2.0001870350000002"/>
    <n v="-2.7816953550000001"/>
    <n v="-1.4952567000000001"/>
  </r>
  <r>
    <s v="Thomas Robinson"/>
    <s v="robinth01"/>
    <x v="3"/>
    <s v="PO"/>
    <x v="15"/>
    <n v="253"/>
    <n v="122"/>
    <n v="-2.1264429300000001"/>
    <n v="0.71333071699999995"/>
    <n v="-1.413112213"/>
    <n v="-4.4552982639999996"/>
    <n v="5.6924342350000003"/>
    <n v="1.2371359710000001"/>
    <n v="-2.7857947429999999"/>
    <n v="1.8099209940000001"/>
    <n v="-0.97587374900000001"/>
    <n v="0.115348176"/>
    <n v="0"/>
    <n v="0.115348176"/>
    <n v="-2.6974276079999999"/>
    <n v="1.088579384"/>
    <n v="-1.6088482239999999"/>
    <n v="1.186147125"/>
  </r>
  <r>
    <s v="Thomas Robinson"/>
    <s v="robinth01"/>
    <x v="3"/>
    <s v="RS"/>
    <x v="15"/>
    <n v="1763"/>
    <n v="873"/>
    <n v="-2.2800111680000001"/>
    <n v="-0.28201735100000003"/>
    <n v="-2.5620285190000001"/>
    <n v="-0.91163805799999997"/>
    <n v="-3.2747959340000001"/>
    <n v="-4.1864339920000004"/>
    <n v="-2.2031954790000001"/>
    <n v="-0.92997657199999995"/>
    <n v="-3.1331720509999998"/>
    <n v="-0.17103400699999999"/>
    <n v="-0.17103400699999999"/>
    <n v="0"/>
    <n v="-1.3171133429999999"/>
    <n v="-0.94384415700000002"/>
    <n v="-2.2609575"/>
    <n v="0.206486954"/>
  </r>
  <r>
    <s v="Thomas Robinson"/>
    <s v="robinth01"/>
    <x v="4"/>
    <s v="RS"/>
    <x v="15"/>
    <n v="795"/>
    <n v="391"/>
    <n v="-4.4777223480000004"/>
    <n v="1.561546447"/>
    <n v="-2.9161759009999999"/>
    <n v="-3.1356389689999999"/>
    <n v="5.1865376750000003"/>
    <n v="2.0508987059999999"/>
    <n v="-4.493700198"/>
    <n v="2.3799977210000001"/>
    <n v="-2.1137024769999999"/>
    <n v="0.12836513399999999"/>
    <n v="0.12836513399999999"/>
    <n v="0"/>
    <n v="-3.141046872"/>
    <n v="2.021086795"/>
    <n v="-1.119960077"/>
    <n v="1.081291655"/>
  </r>
  <r>
    <s v="Thomas Robinson"/>
    <s v="robinth01"/>
    <x v="4"/>
    <s v="RS"/>
    <x v="18"/>
    <n v="847"/>
    <n v="407"/>
    <n v="1.054179419"/>
    <n v="1.3352006059999999"/>
    <n v="2.3893800249999999"/>
    <n v="1.426862157"/>
    <n v="-1.394246892"/>
    <n v="3.2615264999999997E-2"/>
    <n v="1.3701125089999999"/>
    <n v="0.84581052800000001"/>
    <n v="2.215923037"/>
    <n v="1.037171034"/>
    <n v="1.037171034"/>
    <n v="0"/>
    <n v="0.56066196099999999"/>
    <n v="0.56890389200000002"/>
    <n v="1.1295658529999999"/>
    <n v="0.55705449799999995"/>
  </r>
  <r>
    <s v="Thomas Robinson"/>
    <s v="robinth01"/>
    <x v="5"/>
    <s v="RS"/>
    <x v="5"/>
    <n v="1879"/>
    <n v="917"/>
    <n v="-2.6771882709999999"/>
    <n v="-1.102107103"/>
    <n v="-3.7792953740000002"/>
    <n v="-3.1333219539999999"/>
    <n v="-4.2038298940000001"/>
    <n v="-7.3371518480000004"/>
    <n v="-2.8848992170000001"/>
    <n v="-1.731659397"/>
    <n v="-4.6165586139999997"/>
    <n v="-0.87785266399999995"/>
    <n v="-0.87785266399999995"/>
    <n v="0"/>
    <n v="-2.5251345789999999"/>
    <n v="-2.1933484569999999"/>
    <n v="-4.7184830370000004"/>
    <n v="0.51209877299999995"/>
  </r>
  <r>
    <s v="Thomas Robinson"/>
    <s v="robinth01"/>
    <x v="0"/>
    <s v="RS"/>
    <x v="29"/>
    <n v="1160"/>
    <n v="560"/>
    <n v="-1.461140103"/>
    <n v="0.47129582399999997"/>
    <n v="-0.98984428000000002"/>
    <n v="-0.57068961799999995"/>
    <n v="-2.8195564150000001"/>
    <n v="-3.3902460329999999"/>
    <n v="-1.309857882"/>
    <n v="-0.11224828000000001"/>
    <n v="-1.422106162"/>
    <n v="0.381872871"/>
    <n v="0.381872871"/>
    <n v="0"/>
    <n v="-0.770014949"/>
    <n v="-0.94698669400000002"/>
    <n v="-1.7170016420000001"/>
    <n v="0.64058862299999997"/>
  </r>
  <r>
    <s v="Sergio Rodriguez"/>
    <s v="rodrise01"/>
    <x v="0"/>
    <s v="RS"/>
    <x v="18"/>
    <n v="3123"/>
    <n v="1518"/>
    <n v="-0.846083645"/>
    <n v="-3.727110455"/>
    <n v="-4.5731941000000003"/>
    <n v="0.71730563899999999"/>
    <n v="-1.059901491"/>
    <n v="-0.34259585100000001"/>
    <n v="-0.49436749800000002"/>
    <n v="-3.3868933430000001"/>
    <n v="-3.881260841"/>
    <n v="-0.86862400399999995"/>
    <n v="-0.86862400399999995"/>
    <n v="0"/>
    <n v="-1.0249711210000001"/>
    <n v="-3.2987379140000002"/>
    <n v="-4.3237090350000003"/>
    <n v="-0.841804526"/>
  </r>
  <r>
    <s v="Rajon Rondo"/>
    <s v="rondora01"/>
    <x v="3"/>
    <s v="RS"/>
    <x v="23"/>
    <n v="1972"/>
    <n v="998"/>
    <n v="3.1253059E-2"/>
    <n v="-2.6502363440000001"/>
    <n v="-2.6189832850000001"/>
    <n v="-0.58387937099999998"/>
    <n v="-4.0364040560000003"/>
    <n v="-4.6202834270000004"/>
    <n v="-3.1286357000000001E-2"/>
    <n v="-3.0646998430000001"/>
    <n v="-3.0959862"/>
    <n v="-0.17585732700000001"/>
    <n v="-0.17585732700000001"/>
    <n v="0"/>
    <n v="-0.16975399499999999"/>
    <n v="-2.7954693829999999"/>
    <n v="-2.9652233780000001"/>
    <n v="-0.169752509"/>
  </r>
  <r>
    <s v="Rajon Rondo"/>
    <s v="rondora01"/>
    <x v="4"/>
    <s v="PO"/>
    <x v="4"/>
    <n v="83"/>
    <n v="37"/>
    <n v="1.2972632340000001"/>
    <n v="-14.20373947"/>
    <n v="-12.906476230000001"/>
    <n v="-8.5232374499999999"/>
    <n v="-14.570091529999999"/>
    <n v="-23.093328979999999"/>
    <n v="-0.76808030100000002"/>
    <n v="-15.02364169"/>
    <n v="-15.791721989999999"/>
    <n v="-0.25627336299999998"/>
    <n v="0"/>
    <n v="-0.25627336299999998"/>
    <n v="-2.5918507279999998"/>
    <n v="-16.32919442"/>
    <n v="-18.921045150000001"/>
    <n v="0.89641976400000001"/>
  </r>
  <r>
    <s v="Rajon Rondo"/>
    <s v="rondora01"/>
    <x v="4"/>
    <s v="RS"/>
    <x v="23"/>
    <n v="1461"/>
    <n v="699"/>
    <n v="-0.50899192199999999"/>
    <n v="0.75995916600000002"/>
    <n v="0.25096724399999998"/>
    <n v="1.5960880669999999"/>
    <n v="-0.86851022600000005"/>
    <n v="0.72757784000000003"/>
    <n v="-8.6058447999999996E-2"/>
    <n v="0.45926124899999998"/>
    <n v="0.37320280099999997"/>
    <n v="1.1275891760000001"/>
    <n v="1.1275891760000001"/>
    <n v="0"/>
    <n v="0.60036224100000002"/>
    <n v="0.66927223800000002"/>
    <n v="1.269634479"/>
    <n v="1.184833035"/>
  </r>
  <r>
    <s v="Rajon Rondo"/>
    <s v="rondora01"/>
    <x v="4"/>
    <s v="RS"/>
    <x v="4"/>
    <n v="2706"/>
    <n v="1319"/>
    <n v="-1.7650900439999999"/>
    <n v="8.2776709000000004E-2"/>
    <n v="-1.6823133349999999"/>
    <n v="-5.0543947539999996"/>
    <n v="1.248645743"/>
    <n v="-3.8057490110000001"/>
    <n v="-2.5998509919999999"/>
    <n v="0.316520407"/>
    <n v="-2.2833305849999999"/>
    <n v="0.31705573999999997"/>
    <n v="0.31705573999999997"/>
    <n v="0"/>
    <n v="-1.402677918"/>
    <n v="0.71932138599999995"/>
    <n v="-0.68335653200000002"/>
    <n v="0.91873494700000002"/>
  </r>
  <r>
    <s v="Rajon Rondo"/>
    <s v="rondora01"/>
    <x v="5"/>
    <s v="RS"/>
    <x v="2"/>
    <n v="5396"/>
    <n v="2537"/>
    <n v="1.3326952990000001"/>
    <n v="-1.3568779440000001"/>
    <n v="-2.4182644999999999E-2"/>
    <n v="-0.65485389100000002"/>
    <n v="-1.793797096"/>
    <n v="-2.4486509870000002"/>
    <n v="1.002997387"/>
    <n v="-1.511635399"/>
    <n v="-0.50863801200000003"/>
    <n v="2.9475112569999999"/>
    <n v="2.9475112569999999"/>
    <n v="0"/>
    <n v="1.0349015939999999"/>
    <n v="-0.83874564200000001"/>
    <n v="0.19615595199999999"/>
    <n v="1.5608005030000001"/>
  </r>
  <r>
    <s v="Rajon Rondo"/>
    <s v="rondora01"/>
    <x v="0"/>
    <s v="PO"/>
    <x v="21"/>
    <n v="133"/>
    <n v="67"/>
    <n v="5.6637786920000002"/>
    <n v="0.125250102"/>
    <n v="5.789028794"/>
    <n v="10.05591765"/>
    <n v="11.983827809999999"/>
    <n v="22.039745459999999"/>
    <n v="6.9907875309999996"/>
    <n v="2.5980451439999999"/>
    <n v="9.5888326750000008"/>
    <n v="0.43596293600000002"/>
    <n v="0"/>
    <n v="0.43596293600000002"/>
    <n v="2.1312253540000001"/>
    <n v="3.989130877"/>
    <n v="6.1203562309999997"/>
    <n v="0.21148256900000001"/>
  </r>
  <r>
    <s v="Rajon Rondo"/>
    <s v="rondora01"/>
    <x v="0"/>
    <s v="RS"/>
    <x v="21"/>
    <n v="3723"/>
    <n v="1843"/>
    <n v="-0.80061604600000003"/>
    <n v="0.61717361900000001"/>
    <n v="-0.18344242699999999"/>
    <n v="-0.260724065"/>
    <n v="-2.7188001000000002"/>
    <n v="-2.9795241649999999"/>
    <n v="-0.72459855699999998"/>
    <n v="-6.3862605000000003E-2"/>
    <n v="-0.78846116300000002"/>
    <n v="1.851330269"/>
    <n v="1.851330269"/>
    <n v="0"/>
    <n v="-0.62818228099999995"/>
    <n v="0.70460038300000005"/>
    <n v="7.6418102000000002E-2"/>
    <n v="0.366852607"/>
  </r>
  <r>
    <s v="Rajon Rondo"/>
    <s v="rondora01"/>
    <x v="1"/>
    <s v="PO"/>
    <x v="17"/>
    <n v="661"/>
    <n v="302"/>
    <n v="1.679158006"/>
    <n v="-1.3641553500000001"/>
    <n v="0.31500265599999999"/>
    <n v="3.557870624"/>
    <n v="-1.787006876"/>
    <n v="1.770863748"/>
    <n v="2.1545499769999998"/>
    <n v="-1.5852627560000001"/>
    <n v="0.56928722099999995"/>
    <n v="0.53652757500000003"/>
    <n v="0"/>
    <n v="0.53652757500000003"/>
    <n v="2.6708232280000002"/>
    <n v="-0.89968532300000004"/>
    <n v="1.771137905"/>
    <n v="1.6738263410000001"/>
  </r>
  <r>
    <s v="Rajon Rondo"/>
    <s v="rondora01"/>
    <x v="1"/>
    <s v="RS"/>
    <x v="17"/>
    <n v="3680"/>
    <n v="1705"/>
    <n v="2.1242991510000002"/>
    <n v="-1.5245611459999999"/>
    <n v="0.59973800499999996"/>
    <n v="0.44000860600000002"/>
    <n v="-2.6737866509999999"/>
    <n v="-2.2337780450000002"/>
    <n v="1.8977709039999999"/>
    <n v="-1.872749717"/>
    <n v="2.5021186000000001E-2"/>
    <n v="2.4335068230000001"/>
    <n v="2.4335068230000001"/>
    <n v="0"/>
    <n v="1.551347488"/>
    <n v="-1.6013787209999999"/>
    <n v="-5.0031233000000001E-2"/>
    <n v="0.80298728200000002"/>
  </r>
  <r>
    <s v="Rajon Rondo"/>
    <s v="rondora01"/>
    <x v="2"/>
    <s v="RS"/>
    <x v="29"/>
    <n v="2982"/>
    <n v="1369"/>
    <n v="-0.40505674200000003"/>
    <n v="-0.756985613"/>
    <n v="-1.1620423550000001"/>
    <n v="-1.860443611"/>
    <n v="-3.5561878230000001"/>
    <n v="-5.4166314340000001"/>
    <n v="-0.70369921000000002"/>
    <n v="-1.39249562"/>
    <n v="-2.09619483"/>
    <n v="0.45853126799999999"/>
    <n v="0.45853126799999999"/>
    <n v="0"/>
    <n v="-0.90166073899999999"/>
    <n v="-0.75830732899999997"/>
    <n v="-1.659968069"/>
    <n v="0.41778322600000001"/>
  </r>
  <r>
    <s v="Derrick Rose"/>
    <s v="rosede01"/>
    <x v="3"/>
    <s v="RS"/>
    <x v="21"/>
    <n v="616"/>
    <n v="311"/>
    <n v="-3.2174162150000001"/>
    <n v="-0.31544862000000001"/>
    <n v="-3.5328648349999998"/>
    <n v="-3.4862261239999999"/>
    <n v="-2.5957994819999999"/>
    <n v="-6.0820256060000002"/>
    <n v="-3.3668793300000002"/>
    <n v="-0.87980982799999996"/>
    <n v="-4.2466891569999996"/>
    <n v="-0.236410015"/>
    <n v="-0.236410015"/>
    <n v="0"/>
    <n v="-3.3425510350000001"/>
    <n v="-1.0474290719999999"/>
    <n v="-4.3899801070000004"/>
    <n v="-0.43334297799999999"/>
  </r>
  <r>
    <s v="Derrick Rose"/>
    <s v="rosede01"/>
    <x v="4"/>
    <s v="PO"/>
    <x v="21"/>
    <n v="860"/>
    <n v="454"/>
    <n v="1.2646836610000001"/>
    <n v="1.0191001"/>
    <n v="2.283783761"/>
    <n v="8.0796502330000006"/>
    <n v="10.2566086"/>
    <n v="18.336258829999998"/>
    <n v="2.829582056"/>
    <n v="2.9737883460000001"/>
    <n v="5.8033704029999997"/>
    <n v="2.0360655369999998"/>
    <n v="0"/>
    <n v="2.0360655369999998"/>
    <n v="4.8718161609999999"/>
    <n v="2.3387392770000002"/>
    <n v="7.2105554380000001"/>
    <n v="-0.34426311599999998"/>
  </r>
  <r>
    <s v="Derrick Rose"/>
    <s v="rosede01"/>
    <x v="4"/>
    <s v="RS"/>
    <x v="21"/>
    <n v="3073"/>
    <n v="1530"/>
    <n v="-0.129664579"/>
    <n v="0.63280258099999998"/>
    <n v="0.50313800200000003"/>
    <n v="1.119984085"/>
    <n v="1.3723357190000001"/>
    <n v="2.4923198040000001"/>
    <n v="0.14573461099999999"/>
    <n v="0.814441058"/>
    <n v="0.96017566899999995"/>
    <n v="2.92470125"/>
    <n v="2.92470125"/>
    <n v="0"/>
    <n v="0.65023747799999998"/>
    <n v="0.10771900600000001"/>
    <n v="0.75795648400000004"/>
    <n v="0.94417829099999995"/>
  </r>
  <r>
    <s v="Derrick Rose"/>
    <s v="rosede01"/>
    <x v="5"/>
    <s v="RS"/>
    <x v="21"/>
    <n v="4277"/>
    <n v="2097"/>
    <n v="-1.168443675"/>
    <n v="-0.86597827500000002"/>
    <n v="-2.03442195"/>
    <n v="-1.6233501370000001"/>
    <n v="-3.1533325740000002"/>
    <n v="-4.7766827100000002"/>
    <n v="-1.3025554559999999"/>
    <n v="-1.4010536659999999"/>
    <n v="-2.703609122"/>
    <n v="4.9776980999999998E-2"/>
    <n v="4.9776980999999998E-2"/>
    <n v="0"/>
    <n v="-1.012206918"/>
    <n v="-1.7408274850000001"/>
    <n v="-2.753034403"/>
    <n v="0.28323277499999999"/>
  </r>
  <r>
    <s v="Derrick Rose"/>
    <s v="rosede01"/>
    <x v="0"/>
    <s v="RS"/>
    <x v="3"/>
    <n v="4237"/>
    <n v="2082"/>
    <n v="0.71758588300000004"/>
    <n v="-0.84717047099999998"/>
    <n v="-0.129584589"/>
    <n v="2.6559608410000002"/>
    <n v="-3.3858170869999999"/>
    <n v="-0.72985624599999999"/>
    <n v="1.186415835"/>
    <n v="-1.395055613"/>
    <n v="-0.208639778"/>
    <n v="2.6949049669999998"/>
    <n v="2.6949049669999998"/>
    <n v="0"/>
    <n v="0.48452230200000002"/>
    <n v="-1.833858945"/>
    <n v="-1.349336643"/>
    <n v="-0.16788703499999999"/>
  </r>
  <r>
    <s v="Derrick Rose"/>
    <s v="rosede01"/>
    <x v="1"/>
    <s v="PO"/>
    <x v="13"/>
    <n v="242"/>
    <n v="119"/>
    <n v="1.927958783"/>
    <n v="-6.2209266660000004"/>
    <n v="-4.2929678830000002"/>
    <n v="13.551289649999999"/>
    <n v="0.24153659799999999"/>
    <n v="13.792826249999999"/>
    <n v="4.4332881840000002"/>
    <n v="-5.2287533909999997"/>
    <n v="-0.79546520799999998"/>
    <n v="0.123416758"/>
    <n v="0"/>
    <n v="0.123416758"/>
    <n v="3.3946351219999999"/>
    <n v="-4.3040096710000002"/>
    <n v="-0.90937455"/>
    <n v="0.819358009"/>
  </r>
  <r>
    <s v="Derrick Rose"/>
    <s v="rosede01"/>
    <x v="1"/>
    <s v="RS"/>
    <x v="10"/>
    <n v="666"/>
    <n v="308"/>
    <n v="-3.103882574"/>
    <n v="-1.353954168"/>
    <n v="-4.4578367410000004"/>
    <n v="-2.205143998"/>
    <n v="-3.25263393"/>
    <n v="-5.4577779279999996"/>
    <n v="-3.1626026519999999"/>
    <n v="-1.794863128"/>
    <n v="-4.9574657799999997"/>
    <n v="-0.349443053"/>
    <n v="-0.349443053"/>
    <n v="0"/>
    <n v="-3.0009111439999998"/>
    <n v="-3.2472426749999999"/>
    <n v="-6.2481538189999997"/>
    <n v="0.73159458499999996"/>
  </r>
  <r>
    <s v="Derrick Rose"/>
    <s v="rosede01"/>
    <x v="1"/>
    <s v="RS"/>
    <x v="13"/>
    <n v="231"/>
    <n v="112"/>
    <n v="-3.0303719060000001"/>
    <n v="-1.2724674970000001"/>
    <n v="-4.3028394030000001"/>
    <n v="-0.311243406"/>
    <n v="3.9256739999999997E-3"/>
    <n v="-0.30731773299999998"/>
    <n v="-2.7210672709999999"/>
    <n v="-1.0471860930000001"/>
    <n v="-3.7682533650000001"/>
    <n v="-5.8135510000000001E-2"/>
    <n v="-5.8135510000000001E-2"/>
    <n v="0"/>
    <n v="-3.5899998339999999"/>
    <n v="-1.3952459079999999"/>
    <n v="-4.985245742"/>
    <n v="-8.5123300999999998E-2"/>
  </r>
  <r>
    <s v="Derrick Rose"/>
    <s v="rosede01"/>
    <x v="2"/>
    <s v="RS"/>
    <x v="13"/>
    <n v="3005"/>
    <n v="1392"/>
    <n v="2.8118697620000002"/>
    <n v="-1.052444994"/>
    <n v="1.7594247670000001"/>
    <n v="1.6913418739999999"/>
    <n v="-1.696248566"/>
    <n v="-4.9066930000000002E-3"/>
    <n v="2.7385554220000001"/>
    <n v="-1.233260732"/>
    <n v="1.5052946899999999"/>
    <n v="3.0147259609999999"/>
    <n v="3.0147259609999999"/>
    <n v="0"/>
    <n v="1.3843199260000001"/>
    <n v="-1.530387645"/>
    <n v="-0.14606772000000001"/>
    <n v="-0.24878982799999999"/>
  </r>
  <r>
    <s v="Terrence Ross"/>
    <s v="rosste01"/>
    <x v="3"/>
    <s v="PO"/>
    <x v="1"/>
    <n v="302"/>
    <n v="158"/>
    <n v="-4.3588140160000002"/>
    <n v="2.960544611"/>
    <n v="-1.398269405"/>
    <n v="-1.167562711"/>
    <n v="-9.6913801280000005"/>
    <n v="-10.858942839999999"/>
    <n v="-3.9074418569999998"/>
    <n v="0.46588300300000002"/>
    <n v="-3.4415588540000002"/>
    <n v="-5.826025E-2"/>
    <n v="0"/>
    <n v="-5.826025E-2"/>
    <n v="-5.1672526879999996"/>
    <n v="0.381525909"/>
    <n v="-4.785726779"/>
    <n v="1.2337146400000001"/>
  </r>
  <r>
    <s v="Terrence Ross"/>
    <s v="rosste01"/>
    <x v="3"/>
    <s v="RS"/>
    <x v="1"/>
    <n v="4224"/>
    <n v="2159"/>
    <n v="0.18710325799999999"/>
    <n v="0.30543330699999999"/>
    <n v="0.49253656499999998"/>
    <n v="1.773361448"/>
    <n v="-1.4291668129999999"/>
    <n v="0.34419463500000003"/>
    <n v="0.49867531700000001"/>
    <n v="-5.1179219999999997E-2"/>
    <n v="0.44749609699999998"/>
    <n v="3.531840061"/>
    <n v="3.531840061"/>
    <n v="0"/>
    <n v="0.82941188300000002"/>
    <n v="-5.6346350000000003E-2"/>
    <n v="0.77306553200000006"/>
    <n v="0.26492602500000001"/>
  </r>
  <r>
    <s v="Terrence Ross"/>
    <s v="rosste01"/>
    <x v="4"/>
    <s v="PO"/>
    <x v="1"/>
    <n v="220"/>
    <n v="107"/>
    <n v="-0.79041464100000003"/>
    <n v="2.1167386779999999"/>
    <n v="1.326324037"/>
    <n v="-0.88924721600000001"/>
    <n v="-4.1460614600000003"/>
    <n v="-5.0353086769999997"/>
    <n v="-0.86697988400000003"/>
    <n v="1.0796926979999999"/>
    <n v="0.212712815"/>
    <n v="0.16896899900000001"/>
    <n v="0"/>
    <n v="0.16896899900000001"/>
    <n v="4.1199050000000001E-2"/>
    <n v="-1.248239793"/>
    <n v="-1.2070407430000001"/>
    <n v="1.248426475"/>
  </r>
  <r>
    <s v="Terrence Ross"/>
    <s v="rosste01"/>
    <x v="4"/>
    <s v="RS"/>
    <x v="1"/>
    <n v="4095"/>
    <n v="2092"/>
    <n v="-0.37508842799999997"/>
    <n v="-0.83488626200000005"/>
    <n v="-1.2099746899999999"/>
    <n v="3.1631798419999999"/>
    <n v="-5.3887358970000001"/>
    <n v="-2.2255560550000002"/>
    <n v="0.27571453099999998"/>
    <n v="-1.8030687990000001"/>
    <n v="-1.5273542680000001"/>
    <n v="1.296545778"/>
    <n v="1.296545778"/>
    <n v="0"/>
    <n v="0.64644273900000004"/>
    <n v="-1.9408391199999999"/>
    <n v="-1.294396382"/>
    <n v="-0.61953839099999997"/>
  </r>
  <r>
    <s v="Terrence Ross"/>
    <s v="rosste01"/>
    <x v="5"/>
    <s v="PO"/>
    <x v="1"/>
    <n v="639"/>
    <n v="335"/>
    <n v="-0.79656637500000005"/>
    <n v="-0.93223266999999999"/>
    <n v="-1.7287990449999999"/>
    <n v="-9.2462880629999997"/>
    <n v="-2.8247983520000002"/>
    <n v="-12.071086409999999"/>
    <n v="-2.6049074079999999"/>
    <n v="-1.365410185"/>
    <n v="-3.9703175929999999"/>
    <n v="-0.21550625000000001"/>
    <n v="0"/>
    <n v="-0.21550625000000001"/>
    <n v="-1.762863995"/>
    <n v="-2.6940314519999999"/>
    <n v="-4.456895447"/>
    <n v="0.173447186"/>
  </r>
  <r>
    <s v="Terrence Ross"/>
    <s v="rosste01"/>
    <x v="5"/>
    <s v="RS"/>
    <x v="1"/>
    <n v="3429"/>
    <n v="1747"/>
    <n v="1.184864594"/>
    <n v="1.6192721E-2"/>
    <n v="1.2010573149999999"/>
    <n v="0.63966743599999998"/>
    <n v="1.734404676"/>
    <n v="2.3740721119999999"/>
    <n v="1.0907208319999999"/>
    <n v="0.36380672400000003"/>
    <n v="1.4545275559999999"/>
    <n v="3.7147380289999998"/>
    <n v="3.7147380289999998"/>
    <n v="0"/>
    <n v="1.3088345850000001"/>
    <n v="0.18821927899999999"/>
    <n v="1.497053865"/>
    <n v="-0.856200144"/>
  </r>
  <r>
    <s v="Terrence Ross"/>
    <s v="rosste01"/>
    <x v="0"/>
    <s v="RS"/>
    <x v="1"/>
    <n v="2465"/>
    <n v="1207"/>
    <n v="1.9119385310000001"/>
    <n v="0.35405576799999999"/>
    <n v="2.2659942989999999"/>
    <n v="3.5856993039999998"/>
    <n v="-0.22886875200000001"/>
    <n v="3.3568305519999999"/>
    <n v="2.3354147570000001"/>
    <n v="0.244349656"/>
    <n v="2.5797644129999999"/>
    <n v="3.2898291149999999"/>
    <n v="3.2898291149999999"/>
    <n v="0"/>
    <n v="2.4042033840000001"/>
    <n v="6.4864486999999998E-2"/>
    <n v="2.4690678699999999"/>
    <n v="0.230107647"/>
  </r>
  <r>
    <s v="Terrence Ross"/>
    <s v="rosste01"/>
    <x v="0"/>
    <s v="RS"/>
    <x v="14"/>
    <n v="1565"/>
    <n v="748"/>
    <n v="-0.50973890099999997"/>
    <n v="0.255671388"/>
    <n v="-0.25406751300000002"/>
    <n v="2.087319688"/>
    <n v="-2.4209244069999998"/>
    <n v="-0.33360471800000002"/>
    <n v="5.2649096999999999E-2"/>
    <n v="-0.25863163900000002"/>
    <n v="-0.20598254199999999"/>
    <n v="0.979545208"/>
    <n v="0.979545208"/>
    <n v="0"/>
    <n v="-0.29285929999999999"/>
    <n v="0.38988107100000002"/>
    <n v="9.7021771000000007E-2"/>
    <n v="0.876249006"/>
  </r>
  <r>
    <s v="Terrence Ross"/>
    <s v="rosste01"/>
    <x v="1"/>
    <s v="RS"/>
    <x v="14"/>
    <n v="1278"/>
    <n v="600"/>
    <n v="-1.1919923539999999"/>
    <n v="1.1783458179999999"/>
    <n v="-1.3646536000000001E-2"/>
    <n v="-0.737744344"/>
    <n v="0.19464558200000001"/>
    <n v="-0.54309876199999996"/>
    <n v="-1.132492265"/>
    <n v="1.072455749"/>
    <n v="-6.0036515999999998E-2"/>
    <n v="0.828992489"/>
    <n v="0.828992489"/>
    <n v="0"/>
    <n v="-0.85419378800000001"/>
    <n v="1.0257841029999999"/>
    <n v="0.17159031599999999"/>
    <n v="0.667475873"/>
  </r>
  <r>
    <s v="Terrence Ross"/>
    <s v="rosste01"/>
    <x v="2"/>
    <s v="PO"/>
    <x v="14"/>
    <n v="291"/>
    <n v="146"/>
    <n v="1.7138131050000001"/>
    <n v="-2.8566529379999999"/>
    <n v="-1.142839833"/>
    <n v="3.7254201679999999"/>
    <n v="5.7316616829999996"/>
    <n v="9.457081852"/>
    <n v="2.3633189429999999"/>
    <n v="-1.222036401"/>
    <n v="1.1412825419999999"/>
    <n v="0.299356487"/>
    <n v="0"/>
    <n v="0.299356487"/>
    <n v="3.0935841810000002"/>
    <n v="-0.77920021900000003"/>
    <n v="2.314383962"/>
    <n v="0.13565903600000001"/>
  </r>
  <r>
    <s v="Terrence Ross"/>
    <s v="rosste01"/>
    <x v="2"/>
    <s v="RS"/>
    <x v="14"/>
    <n v="4475"/>
    <n v="2150"/>
    <n v="2.1718982649999998"/>
    <n v="-0.86375854299999999"/>
    <n v="1.308139723"/>
    <n v="-4.5562847929999997"/>
    <n v="2.3369608209999999"/>
    <n v="-2.2193239720000002"/>
    <n v="0.90461692699999996"/>
    <n v="-0.27129977"/>
    <n v="0.63331715700000002"/>
    <n v="3.7169952689999999"/>
    <n v="3.7169952689999999"/>
    <n v="0"/>
    <n v="1.0530490269999999"/>
    <n v="-0.59108244700000001"/>
    <n v="0.46196658000000002"/>
    <n v="0.15743654100000001"/>
  </r>
  <r>
    <s v="Terry Rozier"/>
    <s v="roziete01"/>
    <x v="5"/>
    <s v="PO"/>
    <x v="23"/>
    <n v="195"/>
    <n v="99"/>
    <n v="0.66453043099999998"/>
    <n v="2.035731036"/>
    <n v="2.7002614669999998"/>
    <n v="-4.970170854"/>
    <n v="-4.4555422699999996"/>
    <n v="-9.4257131239999996"/>
    <n v="-0.47478741400000002"/>
    <n v="0.88226711499999999"/>
    <n v="0.40747970100000003"/>
    <n v="0.16085825100000001"/>
    <n v="0"/>
    <n v="0.16085825100000001"/>
    <n v="0.84883059199999999"/>
    <n v="-3.1311840819999999"/>
    <n v="-2.2823534900000002"/>
    <n v="-2.096975214"/>
  </r>
  <r>
    <s v="Terry Rozier"/>
    <s v="roziete01"/>
    <x v="5"/>
    <s v="RS"/>
    <x v="23"/>
    <n v="655"/>
    <n v="311"/>
    <n v="-4.3040165869999996"/>
    <n v="-2.368627579"/>
    <n v="-6.6726441660000004"/>
    <n v="-7.0077614480000001"/>
    <n v="0.18638091700000001"/>
    <n v="-6.821380531"/>
    <n v="-5.152095697"/>
    <n v="-2.0129825879999999"/>
    <n v="-7.1650782849999999"/>
    <n v="-0.69619229800000004"/>
    <n v="-0.69619229800000004"/>
    <n v="0"/>
    <n v="-4.8850872790000004"/>
    <n v="-3.0771081730000001"/>
    <n v="-7.9621954519999996"/>
    <n v="-0.60781766100000001"/>
  </r>
  <r>
    <s v="Terry Rozier"/>
    <s v="roziete01"/>
    <x v="0"/>
    <s v="PO"/>
    <x v="23"/>
    <n v="574"/>
    <n v="277"/>
    <n v="1.0057588"/>
    <n v="0.58933139899999998"/>
    <n v="1.5950902"/>
    <n v="3.7987985800000001"/>
    <n v="6.5882824099999997"/>
    <n v="10.387080989999999"/>
    <n v="1.6550472620000001"/>
    <n v="1.9087599449999999"/>
    <n v="3.563807207"/>
    <n v="0.92461284899999996"/>
    <n v="0"/>
    <n v="0.92461284899999996"/>
    <n v="-6.1524187000000001E-2"/>
    <n v="0.43224078100000002"/>
    <n v="0.37071659299999998"/>
    <n v="0.45432648199999998"/>
  </r>
  <r>
    <s v="Terry Rozier"/>
    <s v="roziete01"/>
    <x v="0"/>
    <s v="RS"/>
    <x v="23"/>
    <n v="2585"/>
    <n v="1263"/>
    <n v="-1.068524493"/>
    <n v="-0.27054055700000001"/>
    <n v="-1.3390650500000001"/>
    <n v="-4.8889149390000002"/>
    <n v="2.2318039199999999"/>
    <n v="-2.6571110199999999"/>
    <n v="-1.967826386"/>
    <n v="0.23533876400000001"/>
    <n v="-1.7324876220000001"/>
    <n v="0.64749474900000004"/>
    <n v="0.64749474900000004"/>
    <n v="0"/>
    <n v="-1.3512423570000001"/>
    <n v="-0.25318197599999998"/>
    <n v="-1.604424332"/>
    <n v="-1.222646246"/>
  </r>
  <r>
    <s v="Terry Rozier"/>
    <s v="roziete01"/>
    <x v="1"/>
    <s v="PO"/>
    <x v="23"/>
    <n v="1366"/>
    <n v="696"/>
    <n v="2.8452262259999999"/>
    <n v="2.3300835119999999"/>
    <n v="5.1753097380000002"/>
    <n v="2.962869456"/>
    <n v="-1.021925583"/>
    <n v="1.9409438729999999"/>
    <n v="3.0463112300000001"/>
    <n v="1.740062955"/>
    <n v="4.7863741849999997"/>
    <n v="2.7053659579999998"/>
    <n v="0"/>
    <n v="2.7053659579999998"/>
    <n v="0.63275803399999997"/>
    <n v="1.4536731919999999"/>
    <n v="2.0864312250000001"/>
    <n v="-1.933766272"/>
  </r>
  <r>
    <s v="Terry Rozier"/>
    <s v="roziete01"/>
    <x v="1"/>
    <s v="RS"/>
    <x v="23"/>
    <n v="4205"/>
    <n v="2068"/>
    <n v="1.3349414690000001"/>
    <n v="1.3444647139999999"/>
    <n v="2.6794061830000002"/>
    <n v="-3.3420040150000001"/>
    <n v="1.5589187289999999"/>
    <n v="-1.7830852859999999"/>
    <n v="0.45118055200000001"/>
    <n v="1.421572244"/>
    <n v="1.8727527960000001"/>
    <n v="4.827390125"/>
    <n v="4.827390125"/>
    <n v="0"/>
    <n v="0.235305351"/>
    <n v="1.3597562729999999"/>
    <n v="1.595061624"/>
    <n v="-1.0178418499999999"/>
  </r>
  <r>
    <s v="Terry Rozier"/>
    <s v="roziete01"/>
    <x v="2"/>
    <s v="PO"/>
    <x v="23"/>
    <n v="335"/>
    <n v="162"/>
    <n v="-0.57012286000000001"/>
    <n v="3.0723951860000001"/>
    <n v="2.5022723259999999"/>
    <n v="-6.5940882109999999"/>
    <n v="9.6441173100000004"/>
    <n v="3.0500290990000001"/>
    <n v="-1.8335557950000001"/>
    <n v="4.5703747210000003"/>
    <n v="2.7368189260000002"/>
    <n v="0.46092525699999998"/>
    <n v="0"/>
    <n v="0.46092525699999998"/>
    <n v="0.28359581699999997"/>
    <n v="3.0415700270000001"/>
    <n v="3.3251658439999998"/>
    <n v="-1.444394682"/>
  </r>
  <r>
    <s v="Terry Rozier"/>
    <s v="roziete01"/>
    <x v="2"/>
    <s v="RS"/>
    <x v="23"/>
    <n v="3765"/>
    <n v="1791"/>
    <n v="-0.59563387300000004"/>
    <n v="-6.5672890999999997E-2"/>
    <n v="-0.66130676399999999"/>
    <n v="-5.6184760650000003"/>
    <n v="-0.20497562999999999"/>
    <n v="-5.8234516960000002"/>
    <n v="-1.7008056760000001"/>
    <n v="-0.130176133"/>
    <n v="-1.8309818090000001"/>
    <n v="0.82816726799999996"/>
    <n v="0.82816726799999996"/>
    <n v="0"/>
    <n v="-0.88986279599999996"/>
    <n v="0.21530703800000001"/>
    <n v="-0.67455575700000003"/>
    <n v="-1.4080454280000001"/>
  </r>
  <r>
    <s v="Ricky Rubio"/>
    <s v="rubiori01"/>
    <x v="3"/>
    <s v="RS"/>
    <x v="13"/>
    <n v="5515"/>
    <n v="2638"/>
    <n v="0.89865130000000004"/>
    <n v="1.868537984"/>
    <n v="2.767189283"/>
    <n v="5.463765317"/>
    <n v="1.2874538820000001"/>
    <n v="6.7512191980000003"/>
    <n v="1.8791059699999999"/>
    <n v="1.8493586"/>
    <n v="3.7284645699999999"/>
    <n v="8.8232583219999992"/>
    <n v="8.8232583219999992"/>
    <n v="0"/>
    <n v="2.3810507169999999"/>
    <n v="2.871489897"/>
    <n v="5.2525406139999999"/>
    <n v="1.142295855"/>
  </r>
  <r>
    <s v="Ricky Rubio"/>
    <s v="rubiori01"/>
    <x v="4"/>
    <s v="RS"/>
    <x v="13"/>
    <n v="1401"/>
    <n v="692"/>
    <n v="4.5161754999999998E-2"/>
    <n v="5.7015165229999996"/>
    <n v="5.7466782780000001"/>
    <n v="8.5971443999999994E-2"/>
    <n v="4.9863863999999998"/>
    <n v="5.0723578439999999"/>
    <n v="9.3494353000000002E-2"/>
    <n v="5.9913870530000004"/>
    <n v="6.084881406"/>
    <n v="3.1551032779999999"/>
    <n v="3.1551032779999999"/>
    <n v="0"/>
    <n v="0.55608918500000004"/>
    <n v="4.9335940569999996"/>
    <n v="5.4896832419999999"/>
    <n v="1.102880952"/>
  </r>
  <r>
    <s v="Ricky Rubio"/>
    <s v="rubiori01"/>
    <x v="5"/>
    <s v="RS"/>
    <x v="13"/>
    <n v="4700"/>
    <n v="2323"/>
    <n v="1.2011314689999999"/>
    <n v="2.6737654900000001"/>
    <n v="3.874896959"/>
    <n v="1.4205731130000001"/>
    <n v="1.5770976029999999"/>
    <n v="2.997670716"/>
    <n v="1.3244561029999999"/>
    <n v="2.6582247309999998"/>
    <n v="3.9826808339999999"/>
    <n v="8.0361701270000001"/>
    <n v="8.0361701270000001"/>
    <n v="0"/>
    <n v="1.0447937650000001"/>
    <n v="3.4075630110000001"/>
    <n v="4.4523567760000002"/>
    <n v="0.69347322700000003"/>
  </r>
  <r>
    <s v="Ricky Rubio"/>
    <s v="rubiori01"/>
    <x v="0"/>
    <s v="RS"/>
    <x v="13"/>
    <n v="4929"/>
    <n v="2469"/>
    <n v="2.0760438959999998"/>
    <n v="0.54715265000000002"/>
    <n v="2.623196547"/>
    <n v="-1.1012044000000001"/>
    <n v="-0.72147552199999998"/>
    <n v="-1.8226799220000001"/>
    <n v="1.5194406810000001"/>
    <n v="0.34691554699999999"/>
    <n v="1.8663562279999999"/>
    <n v="5.8135117599999999"/>
    <n v="5.8135117599999999"/>
    <n v="0"/>
    <n v="1.5338378619999999"/>
    <n v="1.2337040889999999"/>
    <n v="2.7675419510000001"/>
    <n v="-2.7619826E-2"/>
  </r>
  <r>
    <s v="Ricky Rubio"/>
    <s v="rubiori01"/>
    <x v="1"/>
    <s v="PO"/>
    <x v="22"/>
    <n v="377"/>
    <n v="181"/>
    <n v="-1.033886187"/>
    <n v="-0.69707601299999999"/>
    <n v="-1.7309622"/>
    <n v="0.83639648200000005"/>
    <n v="7.2396899469999996"/>
    <n v="8.0760864290000001"/>
    <n v="-0.71296904800000005"/>
    <n v="0.85186244600000005"/>
    <n v="0.138893398"/>
    <n v="0.27960705000000002"/>
    <n v="0"/>
    <n v="0.27960705000000002"/>
    <n v="-1.499375197"/>
    <n v="1.599777644"/>
    <n v="0.10040244700000001"/>
    <n v="1.5819764620000001"/>
  </r>
  <r>
    <s v="Ricky Rubio"/>
    <s v="rubiori01"/>
    <x v="1"/>
    <s v="RS"/>
    <x v="22"/>
    <n v="4577"/>
    <n v="2254"/>
    <n v="1.9247437999999999E-2"/>
    <n v="1.502263305"/>
    <n v="1.5215107430000001"/>
    <n v="-0.55641612500000004"/>
    <n v="0.60982941599999996"/>
    <n v="5.3413291000000002E-2"/>
    <n v="-9.6602464999999998E-2"/>
    <n v="1.3369404410000001"/>
    <n v="1.240337976"/>
    <n v="4.612593951"/>
    <n v="4.612593951"/>
    <n v="0"/>
    <n v="0.49268123899999999"/>
    <n v="2.9276044749999999"/>
    <n v="3.4202857139999998"/>
    <n v="0.51322642299999999"/>
  </r>
  <r>
    <s v="Ricky Rubio"/>
    <s v="rubiori01"/>
    <x v="2"/>
    <s v="PO"/>
    <x v="22"/>
    <n v="351"/>
    <n v="168"/>
    <n v="2.5199454029999999"/>
    <n v="-2.0243721969999999"/>
    <n v="0.49557320599999999"/>
    <n v="17.46446804"/>
    <n v="-2.734433004"/>
    <n v="14.730035040000001"/>
    <n v="5.9024139590000004"/>
    <n v="-2.3543152580000002"/>
    <n v="3.5480987009999998"/>
    <n v="0.56942184699999998"/>
    <n v="0"/>
    <n v="0.56942184699999998"/>
    <n v="3.6984279500000001"/>
    <n v="-0.53078042700000005"/>
    <n v="3.1676475229999999"/>
    <n v="2.2605836620000002"/>
  </r>
  <r>
    <s v="Ricky Rubio"/>
    <s v="rubiori01"/>
    <x v="2"/>
    <s v="RS"/>
    <x v="22"/>
    <n v="4032"/>
    <n v="1899"/>
    <n v="-0.38073801600000001"/>
    <n v="1.2554093500000001"/>
    <n v="0.87467133399999997"/>
    <n v="1.338379454"/>
    <n v="1.0940119720000001"/>
    <n v="2.4323914260000001"/>
    <n v="-5.2665778000000003E-2"/>
    <n v="1.2297516319999999"/>
    <n v="1.177085854"/>
    <n v="3.8388322129999999"/>
    <n v="3.8388322129999999"/>
    <n v="0"/>
    <n v="0.25926706900000002"/>
    <n v="2.3354361429999999"/>
    <n v="2.5947032120000002"/>
    <n v="0.910627093"/>
  </r>
  <r>
    <s v="Damjan Rudez"/>
    <s v="rudezda01"/>
    <x v="4"/>
    <s v="RS"/>
    <x v="24"/>
    <n v="2091"/>
    <n v="1047"/>
    <n v="-1.353882356"/>
    <n v="-3.584824679"/>
    <n v="-4.9387070350000002"/>
    <n v="-1.053211852"/>
    <n v="1.2201037320000001"/>
    <n v="0.16689187999999999"/>
    <n v="-1.360641628"/>
    <n v="-2.8031096739999999"/>
    <n v="-4.1637513029999997"/>
    <n v="-0.75727261099999998"/>
    <n v="-0.75727261099999998"/>
    <n v="0"/>
    <n v="-1.7930343070000001"/>
    <n v="-3.4718434139999999"/>
    <n v="-5.2648777210000004"/>
    <n v="0.26358267699999999"/>
  </r>
  <r>
    <s v="Damjan Rudez"/>
    <s v="rudezda01"/>
    <x v="5"/>
    <s v="RS"/>
    <x v="13"/>
    <n v="568"/>
    <n v="277"/>
    <n v="-1.881892436"/>
    <n v="-3.9497355280000002"/>
    <n v="-5.8316279639999999"/>
    <n v="0.88140267000000005"/>
    <n v="-0.71658656300000001"/>
    <n v="0.16481610699999999"/>
    <n v="-1.402576177"/>
    <n v="-3.4606606200000001"/>
    <n v="-4.8632367959999998"/>
    <n v="-0.29956522099999999"/>
    <n v="-0.29956522099999999"/>
    <n v="0"/>
    <n v="-1.863024939"/>
    <n v="-4.0718753879999996"/>
    <n v="-5.9349003270000003"/>
    <n v="0.29810880099999998"/>
  </r>
  <r>
    <s v="Damjan Rudez"/>
    <s v="rudezda01"/>
    <x v="0"/>
    <s v="RS"/>
    <x v="14"/>
    <n v="643"/>
    <n v="314"/>
    <n v="-3.2911901779999999"/>
    <n v="-4.2320785589999996"/>
    <n v="-7.5232687370000004"/>
    <n v="-4.4078553129999998"/>
    <n v="-0.98187517000000002"/>
    <n v="-5.3897304830000001"/>
    <n v="-3.6474343290000002"/>
    <n v="-3.7464015289999999"/>
    <n v="-7.3938358580000001"/>
    <n v="-0.74741529399999995"/>
    <n v="-0.74741529399999995"/>
    <n v="0"/>
    <n v="-2.8313359039999999"/>
    <n v="-4.4055925660000002"/>
    <n v="-7.2369284699999996"/>
    <n v="0.45617398999999997"/>
  </r>
  <r>
    <s v="Brandon Rush"/>
    <s v="rushbr01"/>
    <x v="3"/>
    <s v="RS"/>
    <x v="22"/>
    <n v="826"/>
    <n v="418"/>
    <n v="-4.0761189399999997"/>
    <n v="-5.2215163789999997"/>
    <n v="-9.2976353199999995"/>
    <n v="-2.5751669389999998"/>
    <n v="-1.2439779019999999"/>
    <n v="-3.819144841"/>
    <n v="-3.9652775949999999"/>
    <n v="-4.6551698650000004"/>
    <n v="-8.6204474599999994"/>
    <n v="-1.251372307"/>
    <n v="-1.251372307"/>
    <n v="0"/>
    <n v="-4.1065897509999996"/>
    <n v="-5.4172366150000002"/>
    <n v="-9.5238263649999997"/>
    <n v="-4.4469730999999998E-2"/>
  </r>
  <r>
    <s v="Brandon Rush"/>
    <s v="rushbr01"/>
    <x v="4"/>
    <s v="PO"/>
    <x v="28"/>
    <n v="14"/>
    <n v="7"/>
    <n v="0.70670752599999997"/>
    <n v="-6.8968015549999997"/>
    <n v="-6.1900940289999999"/>
    <n v="-18.74484713"/>
    <n v="16.1799599"/>
    <n v="-2.5648872250000001"/>
    <n v="-3.4838392580000002"/>
    <n v="-2.6083334329999999"/>
    <n v="-6.0921726920000001"/>
    <n v="-1.2297538E-2"/>
    <n v="0"/>
    <n v="-1.2297538E-2"/>
    <n v="-0.56809589500000002"/>
    <n v="-5.2838773290000001"/>
    <n v="-5.851973224"/>
    <n v="-0.10205932199999999"/>
  </r>
  <r>
    <s v="Brandon Rush"/>
    <s v="rushbr01"/>
    <x v="4"/>
    <s v="RS"/>
    <x v="28"/>
    <n v="589"/>
    <n v="271"/>
    <n v="-5.7764362040000004"/>
    <n v="-5.8594292550000002"/>
    <n v="-11.63586546"/>
    <n v="-9.3747240129999998"/>
    <n v="-8.8874783950000005"/>
    <n v="-18.26220241"/>
    <n v="-6.8910097830000003"/>
    <n v="-6.9455706209999999"/>
    <n v="-13.836580400000001"/>
    <n v="-1.5401763850000001"/>
    <n v="-1.5401763850000001"/>
    <n v="0"/>
    <n v="-5.8208675679999997"/>
    <n v="-5.5056489749999997"/>
    <n v="-11.32651654"/>
    <n v="0.45662810199999998"/>
  </r>
  <r>
    <s v="Brandon Rush"/>
    <s v="rushbr01"/>
    <x v="5"/>
    <s v="PO"/>
    <x v="28"/>
    <n v="226"/>
    <n v="110"/>
    <n v="-1.6077571719999999"/>
    <n v="-1.2188933550000001"/>
    <n v="-2.8266505259999999"/>
    <n v="-1.0690945160000001"/>
    <n v="1.0384471179999999"/>
    <n v="-3.0647397999999999E-2"/>
    <n v="-1.6094954610000001"/>
    <n v="-0.87374353699999996"/>
    <n v="-2.483238998"/>
    <n v="1.5430554000000001E-2"/>
    <n v="0"/>
    <n v="1.5430554000000001E-2"/>
    <n v="-2.3525476859999999"/>
    <n v="-0.96779639500000003"/>
    <n v="-3.320344081"/>
    <n v="-6.2245254999999999E-2"/>
  </r>
  <r>
    <s v="Brandon Rush"/>
    <s v="rushbr01"/>
    <x v="5"/>
    <s v="RS"/>
    <x v="28"/>
    <n v="2230"/>
    <n v="1055"/>
    <n v="-0.77228928500000005"/>
    <n v="-1.9144548079999999"/>
    <n v="-2.6867440930000002"/>
    <n v="-2.8588554909999999"/>
    <n v="-6.0902093060000002"/>
    <n v="-8.9490647970000001"/>
    <n v="-1.2885303530000001"/>
    <n v="-2.950290329"/>
    <n v="-4.2388206830000001"/>
    <n v="-0.79562381599999998"/>
    <n v="-0.79562381599999998"/>
    <n v="0"/>
    <n v="-1.275764814"/>
    <n v="-2.9658993950000001"/>
    <n v="-4.2416642089999996"/>
    <n v="-0.701118303"/>
  </r>
  <r>
    <s v="Brandon Rush"/>
    <s v="rushbr01"/>
    <x v="0"/>
    <s v="RS"/>
    <x v="13"/>
    <n v="2059"/>
    <n v="1030"/>
    <n v="-2.4250832419999999"/>
    <n v="-0.97989376800000005"/>
    <n v="-3.4049770100000001"/>
    <n v="-1.2045608080000001"/>
    <n v="-0.38793643900000002"/>
    <n v="-1.5924972470000001"/>
    <n v="-2.3100009269999999"/>
    <n v="-0.898958072"/>
    <n v="-3.208958999"/>
    <n v="-0.239873594"/>
    <n v="-0.239873594"/>
    <n v="0"/>
    <n v="-2.7288190029999999"/>
    <n v="-1.306217883"/>
    <n v="-4.0350368860000003"/>
    <n v="-0.533639682"/>
  </r>
  <r>
    <s v="D'Angelo Russell"/>
    <s v="russeda01"/>
    <x v="5"/>
    <s v="RS"/>
    <x v="29"/>
    <n v="4573"/>
    <n v="2259"/>
    <n v="-1.6201843410000001"/>
    <n v="-2.055100505"/>
    <n v="-3.6752848459999998"/>
    <n v="-1.9302887399999999"/>
    <n v="-0.52564573800000003"/>
    <n v="-2.4559344780000001"/>
    <n v="-1.6706228219999999"/>
    <n v="-1.78874899"/>
    <n v="-3.4593718130000002"/>
    <n v="-0.81787246800000002"/>
    <n v="-0.81787246800000002"/>
    <n v="0"/>
    <n v="-1.4447171480000001"/>
    <n v="-1.7040514040000001"/>
    <n v="-3.1487685519999999"/>
    <n v="3.4873448000000001E-2"/>
  </r>
  <r>
    <s v="D'Angelo Russell"/>
    <s v="russeda01"/>
    <x v="0"/>
    <s v="RS"/>
    <x v="29"/>
    <n v="3782"/>
    <n v="1811"/>
    <n v="-0.26384164700000001"/>
    <n v="-2.1957114980000001"/>
    <n v="-2.4595531450000001"/>
    <n v="-0.57078815100000002"/>
    <n v="-3.4364802939999999"/>
    <n v="-4.0072684450000002"/>
    <n v="-0.284344663"/>
    <n v="-2.5397389459999999"/>
    <n v="-2.8240836090000001"/>
    <n v="-6.9336439999999999E-2"/>
    <n v="-6.9336439999999999E-2"/>
    <n v="0"/>
    <n v="8.6502555999999994E-2"/>
    <n v="-2.0597324609999998"/>
    <n v="-1.973229905"/>
    <n v="1.2685586470000001"/>
  </r>
  <r>
    <s v="D'Angelo Russell"/>
    <s v="russeda01"/>
    <x v="1"/>
    <s v="RS"/>
    <x v="5"/>
    <n v="2649"/>
    <n v="1234"/>
    <n v="-0.374915208"/>
    <n v="-3.2712298999999998"/>
    <n v="-3.6461451079999998"/>
    <n v="-1.526047368"/>
    <n v="-3.6557727959999999"/>
    <n v="-5.1818201640000003"/>
    <n v="-0.58187953699999995"/>
    <n v="-3.5289336649999998"/>
    <n v="-4.1108132020000001"/>
    <n v="-0.869890198"/>
    <n v="-0.869890198"/>
    <n v="0"/>
    <n v="-7.3175953000000002E-2"/>
    <n v="-3.5699667829999999"/>
    <n v="-3.6431427360000002"/>
    <n v="1.521397825"/>
  </r>
  <r>
    <s v="D'Angelo Russell"/>
    <s v="russeda01"/>
    <x v="2"/>
    <s v="PO"/>
    <x v="5"/>
    <n v="323"/>
    <n v="148"/>
    <n v="-1.535210867"/>
    <n v="-4.209500544"/>
    <n v="-5.7447114099999999"/>
    <n v="-8.6416789470000008"/>
    <n v="-13.31934472"/>
    <n v="-21.961023669999999"/>
    <n v="-3.155283389"/>
    <n v="-6.2732145929999996"/>
    <n v="-9.4284979819999997"/>
    <n v="-0.528350494"/>
    <n v="0"/>
    <n v="-0.528350494"/>
    <n v="-3.4721973660000001"/>
    <n v="-7.6862726649999997"/>
    <n v="-11.15847003"/>
    <n v="1.57603659"/>
  </r>
  <r>
    <s v="D'Angelo Russell"/>
    <s v="russeda01"/>
    <x v="2"/>
    <s v="RS"/>
    <x v="5"/>
    <n v="5222"/>
    <n v="2448"/>
    <n v="2.969863701"/>
    <n v="-0.56902713400000005"/>
    <n v="2.4008365669999998"/>
    <n v="0.80463876999999995"/>
    <n v="-0.40804164999999998"/>
    <n v="0.39659712000000003"/>
    <n v="2.7350935540000001"/>
    <n v="-0.57617102099999995"/>
    <n v="2.1589225330000001"/>
    <n v="6.1809594509999997"/>
    <n v="6.1809594509999997"/>
    <n v="0"/>
    <n v="3.1735059890000001"/>
    <n v="-0.61980720600000005"/>
    <n v="2.5536987830000002"/>
    <n v="0.82886632599999999"/>
  </r>
  <r>
    <s v="Domantas Sabonis"/>
    <s v="sabondo01"/>
    <x v="0"/>
    <s v="PO"/>
    <x v="0"/>
    <n v="14"/>
    <n v="6"/>
    <n v="-11.613833530000001"/>
    <n v="20.446733930000001"/>
    <n v="8.8329003989999997"/>
    <n v="-38.523157050000002"/>
    <n v="-0.27053039800000001"/>
    <n v="-38.79368745"/>
    <n v="-17.860626289999999"/>
    <n v="17.586600350000001"/>
    <n v="-0.274025941"/>
    <n v="8.0531990000000005E-3"/>
    <n v="0"/>
    <n v="8.0531990000000005E-3"/>
    <n v="-12.863920480000001"/>
    <n v="27.264343570000001"/>
    <n v="14.400423079999999"/>
    <n v="2.9167026069999999"/>
  </r>
  <r>
    <s v="Domantas Sabonis"/>
    <s v="sabondo01"/>
    <x v="0"/>
    <s v="RS"/>
    <x v="0"/>
    <n v="3341"/>
    <n v="1632"/>
    <n v="-3.642657249"/>
    <n v="0.88888874299999998"/>
    <n v="-2.7537685060000001"/>
    <n v="-3.2273789690000001"/>
    <n v="2.3095980109999998"/>
    <n v="-0.91778095800000004"/>
    <n v="-3.7878370459999999"/>
    <n v="1.2144580410000001"/>
    <n v="-2.573379004"/>
    <n v="0.146058717"/>
    <n v="0.146058717"/>
    <n v="0"/>
    <n v="-3.7454240009999999"/>
    <n v="0.87998885800000004"/>
    <n v="-2.865435143"/>
    <n v="-0.66974644400000005"/>
  </r>
  <r>
    <s v="Domantas Sabonis"/>
    <s v="sabondo01"/>
    <x v="1"/>
    <s v="PO"/>
    <x v="24"/>
    <n v="314"/>
    <n v="166"/>
    <n v="2.0742178600000001"/>
    <n v="-5.3493688239999999"/>
    <n v="-3.2751509639999998"/>
    <n v="8.9586752650000001"/>
    <n v="-7.0648141710000001"/>
    <n v="1.8938610929999999"/>
    <n v="3.6090693219999999"/>
    <n v="-6.1552742399999998"/>
    <n v="-2.5462049179999999"/>
    <n v="1.7554294000000002E-2"/>
    <n v="0"/>
    <n v="1.7554294000000002E-2"/>
    <n v="-0.84870139"/>
    <n v="-6.1964157689999997"/>
    <n v="-7.0451171590000001"/>
    <n v="-1.353642365"/>
  </r>
  <r>
    <s v="Domantas Sabonis"/>
    <s v="sabondo01"/>
    <x v="1"/>
    <s v="RS"/>
    <x v="24"/>
    <n v="3686"/>
    <n v="1810"/>
    <n v="-1.31548135"/>
    <n v="-4.0301756000000001E-2"/>
    <n v="-1.3557831060000001"/>
    <n v="6.6555900000000001E-2"/>
    <n v="-0.84031729499999996"/>
    <n v="-0.77376139399999999"/>
    <n v="-1.1260684599999999"/>
    <n v="-0.21661534499999999"/>
    <n v="-1.3426838050000001"/>
    <n v="1.2979214720000001"/>
    <n v="1.2979214720000001"/>
    <n v="0"/>
    <n v="-1.040474557"/>
    <n v="1.1106741E-2"/>
    <n v="-1.0293678159999999"/>
    <n v="-0.128350201"/>
  </r>
  <r>
    <s v="Domantas Sabonis"/>
    <s v="sabondo01"/>
    <x v="2"/>
    <s v="PO"/>
    <x v="24"/>
    <n v="188"/>
    <n v="96"/>
    <n v="-1.1011604850000001"/>
    <n v="5.2669844169999998"/>
    <n v="4.1658239320000003"/>
    <n v="-16.01306422"/>
    <n v="1.086896906"/>
    <n v="-14.92616731"/>
    <n v="-4.1737408780000003"/>
    <n v="4.6647672360000003"/>
    <n v="0.49102635700000002"/>
    <n v="0.161835173"/>
    <n v="0"/>
    <n v="0.161835173"/>
    <n v="-2.7114912379999998"/>
    <n v="4.8646529989999996"/>
    <n v="2.1531617609999998"/>
    <n v="-1.145198221"/>
  </r>
  <r>
    <s v="Domantas Sabonis"/>
    <s v="sabondo01"/>
    <x v="2"/>
    <s v="RS"/>
    <x v="24"/>
    <n v="3804"/>
    <n v="1838"/>
    <n v="1.2898048660000001"/>
    <n v="0.21422097200000001"/>
    <n v="1.504025838"/>
    <n v="0.449766691"/>
    <n v="0.91830881799999997"/>
    <n v="1.3680755090000001"/>
    <n v="1.184033919"/>
    <n v="0.32610173999999997"/>
    <n v="1.51013566"/>
    <n v="4.0037284729999998"/>
    <n v="4.0037284729999998"/>
    <n v="0"/>
    <n v="1.0033955450000001"/>
    <n v="0.78649990000000003"/>
    <n v="1.7898954460000001"/>
    <n v="0.224404351"/>
  </r>
  <r>
    <s v="Robert Sacre"/>
    <s v="sacrero01"/>
    <x v="3"/>
    <s v="RS"/>
    <x v="29"/>
    <n v="2307"/>
    <n v="1089"/>
    <n v="-4.2992807219999998"/>
    <n v="0.29190477599999998"/>
    <n v="-4.0073759459999998"/>
    <n v="-1.7454353709999999"/>
    <n v="-0.60306122900000003"/>
    <n v="-2.3484965999999998"/>
    <n v="-3.9945144859999999"/>
    <n v="0.211099328"/>
    <n v="-3.783415159"/>
    <n v="-0.57332006199999996"/>
    <n v="-0.57332006199999996"/>
    <n v="0"/>
    <n v="-3.801750261"/>
    <n v="-0.48005470300000003"/>
    <n v="-4.281804964"/>
    <n v="-0.142569431"/>
  </r>
  <r>
    <s v="Robert Sacre"/>
    <s v="sacrero01"/>
    <x v="4"/>
    <s v="RS"/>
    <x v="29"/>
    <n v="2258"/>
    <n v="1133"/>
    <n v="-3.8922976930000002"/>
    <n v="1.1391824E-2"/>
    <n v="-3.8809058689999998"/>
    <n v="-1.3555497599999999"/>
    <n v="1.87806217"/>
    <n v="0.52251241000000004"/>
    <n v="-3.5809870030000002"/>
    <n v="0.480467959"/>
    <n v="-3.1005190439999999"/>
    <n v="-0.20091969100000001"/>
    <n v="-0.20091969100000001"/>
    <n v="0"/>
    <n v="-3.7509083539999999"/>
    <n v="-0.30116816600000001"/>
    <n v="-4.05207652"/>
    <n v="-0.804638254"/>
  </r>
  <r>
    <s v="Robert Sacre"/>
    <s v="sacrero01"/>
    <x v="5"/>
    <s v="RS"/>
    <x v="29"/>
    <n v="661"/>
    <n v="320"/>
    <n v="-4.0339042249999997"/>
    <n v="-0.841175118"/>
    <n v="-4.8750793430000003"/>
    <n v="-2.5630467939999999"/>
    <n v="3.518812585"/>
    <n v="0.95576578999999995"/>
    <n v="-3.9414498240000002"/>
    <n v="0.12456287100000001"/>
    <n v="-3.816886953"/>
    <n v="-0.17360025100000001"/>
    <n v="-0.17360025100000001"/>
    <n v="0"/>
    <n v="-4.6409998549999996"/>
    <n v="-1.739860797"/>
    <n v="-6.380860652"/>
    <n v="-0.32758677400000002"/>
  </r>
  <r>
    <s v="John Salmons"/>
    <s v="salmojo01"/>
    <x v="3"/>
    <s v="PO"/>
    <x v="1"/>
    <n v="153"/>
    <n v="77"/>
    <n v="-3.3728993439999999"/>
    <n v="-0.214837636"/>
    <n v="-3.5877369809999999"/>
    <n v="-9.3470983800000003"/>
    <n v="-4.9761615680000002"/>
    <n v="-14.323259950000001"/>
    <n v="-4.7348784869999996"/>
    <n v="-1.230019091"/>
    <n v="-5.9648975780000004"/>
    <n v="-0.13097773300000001"/>
    <n v="0"/>
    <n v="-0.13097773300000001"/>
    <n v="-6.2327979710000001"/>
    <n v="-2.9768534299999998"/>
    <n v="-9.2096514010000003"/>
    <n v="0.51186726999999999"/>
  </r>
  <r>
    <s v="John Salmons"/>
    <s v="salmojo01"/>
    <x v="3"/>
    <s v="RS"/>
    <x v="2"/>
    <n v="875"/>
    <n v="445"/>
    <n v="-2.1919262270000002"/>
    <n v="-0.81371950199999998"/>
    <n v="-3.0056457289999998"/>
    <n v="-1.4580243740000001"/>
    <n v="0.69692696200000004"/>
    <n v="-0.76109741200000003"/>
    <n v="-2.1904687090000001"/>
    <n v="-0.523257097"/>
    <n v="-2.7137258059999998"/>
    <n v="8.1484390000000004E-3"/>
    <n v="8.1484390000000004E-3"/>
    <n v="0"/>
    <n v="-2.1889869690000001"/>
    <n v="-1.6575468840000001"/>
    <n v="-3.8465338529999999"/>
    <n v="-1.015760913"/>
  </r>
  <r>
    <s v="John Salmons"/>
    <s v="salmojo01"/>
    <x v="3"/>
    <s v="RS"/>
    <x v="1"/>
    <n v="2533"/>
    <n v="1281"/>
    <n v="-1.8008054499999999"/>
    <n v="-0.58292190099999996"/>
    <n v="-2.3837273510000001"/>
    <n v="-3.4965390350000001"/>
    <n v="1.9221093069999999"/>
    <n v="-1.5744297279999999"/>
    <n v="-2.3041132210000002"/>
    <n v="-0.101382414"/>
    <n v="-2.4054956340000002"/>
    <n v="0.22429455000000001"/>
    <n v="0.22429455000000001"/>
    <n v="0"/>
    <n v="-2.2290456010000002"/>
    <n v="-0.92234710799999997"/>
    <n v="-3.151392709"/>
    <n v="-0.36714532999999999"/>
  </r>
  <r>
    <s v="John Salmons"/>
    <s v="salmojo01"/>
    <x v="4"/>
    <s v="RS"/>
    <x v="17"/>
    <n v="529"/>
    <n v="270"/>
    <n v="-1.2720380490000001"/>
    <n v="-5.3652301710000003"/>
    <n v="-6.6372682210000002"/>
    <n v="-5.3025964989999999"/>
    <n v="-1.443099436"/>
    <n v="-6.7456959349999996"/>
    <n v="-2.171401243"/>
    <n v="-4.8612192580000002"/>
    <n v="-7.0326205010000002"/>
    <n v="-0.58297142300000004"/>
    <n v="-0.58297142300000004"/>
    <n v="0"/>
    <n v="-1.9429651619999999"/>
    <n v="-4.6230935620000002"/>
    <n v="-6.5660587230000003"/>
    <n v="-1.1340414640000001"/>
  </r>
  <r>
    <s v="Brandon Sampson"/>
    <s v="sampsbr01"/>
    <x v="2"/>
    <s v="RS"/>
    <x v="21"/>
    <n v="444"/>
    <n v="214"/>
    <n v="-4.3987761729999999"/>
    <n v="-4.5138962779999998"/>
    <n v="-8.9126724510000006"/>
    <n v="1.648806124"/>
    <n v="-4.0532567510000002"/>
    <n v="-2.4044506270000001"/>
    <n v="-3.3238935519999999"/>
    <n v="-4.6319911579999999"/>
    <n v="-7.9558847100000003"/>
    <n v="-0.56799868499999995"/>
    <n v="-0.56799868499999995"/>
    <n v="0"/>
    <n v="-3.5692459090000002"/>
    <n v="-4.5044896100000003"/>
    <n v="-8.0737355189999995"/>
    <n v="-7.0713410000000004E-2"/>
  </r>
  <r>
    <s v="JaKarr Sampson"/>
    <s v="sampsja02"/>
    <x v="4"/>
    <s v="RS"/>
    <x v="18"/>
    <n v="2377"/>
    <n v="1131"/>
    <n v="-3.7660187060000001"/>
    <n v="-0.57260456500000001"/>
    <n v="-4.3386232710000003"/>
    <n v="-2.4629796850000001"/>
    <n v="-3.2400793160000001"/>
    <n v="-5.7030590009999997"/>
    <n v="-3.6121653810000001"/>
    <n v="-1.15964299"/>
    <n v="-4.7718083709999997"/>
    <n v="-1.1772169779999999"/>
    <n v="-1.1772169779999999"/>
    <n v="0"/>
    <n v="-4.3204348509999999"/>
    <n v="-1.7411793449999999"/>
    <n v="-6.0616141959999998"/>
    <n v="0.86801947800000001"/>
  </r>
  <r>
    <s v="JaKarr Sampson"/>
    <s v="sampsja02"/>
    <x v="5"/>
    <s v="RS"/>
    <x v="16"/>
    <n v="947"/>
    <n v="469"/>
    <n v="-4.3382527939999997"/>
    <n v="-0.147685926"/>
    <n v="-4.48593872"/>
    <n v="-0.33530417400000001"/>
    <n v="0.203916662"/>
    <n v="-0.13138751200000001"/>
    <n v="-3.776226624"/>
    <n v="-5.2474084999999997E-2"/>
    <n v="-3.828700709"/>
    <n v="-0.256652667"/>
    <n v="-0.256652667"/>
    <n v="0"/>
    <n v="-4.7453872639999997"/>
    <n v="-0.88467116700000004"/>
    <n v="-5.6300584310000001"/>
    <n v="-0.553793855"/>
  </r>
  <r>
    <s v="JaKarr Sampson"/>
    <s v="sampsja02"/>
    <x v="5"/>
    <s v="RS"/>
    <x v="18"/>
    <n v="1459"/>
    <n v="691"/>
    <n v="-4.3371357049999997"/>
    <n v="-3.7234979510000001"/>
    <n v="-8.0606336550000002"/>
    <n v="-2.6154006669999998"/>
    <n v="-0.608243494"/>
    <n v="-3.2236441610000002"/>
    <n v="-4.1396319459999997"/>
    <n v="-3.2485363"/>
    <n v="-7.3881682460000002"/>
    <n v="-1.6432244119999999"/>
    <n v="-1.6432244119999999"/>
    <n v="0"/>
    <n v="-4.9435417209999999"/>
    <n v="-4.1180596060000001"/>
    <n v="-9.061601327"/>
    <n v="0.480818413"/>
  </r>
  <r>
    <s v="JaKarr Sampson"/>
    <s v="sampsja02"/>
    <x v="1"/>
    <s v="RS"/>
    <x v="2"/>
    <n v="683"/>
    <n v="344"/>
    <n v="-1.5415073180000001"/>
    <n v="1.1710364710000001"/>
    <n v="-0.37047084699999999"/>
    <n v="-2.9602036840000001"/>
    <n v="7.0563909120000003"/>
    <n v="4.0961872279999998"/>
    <n v="-1.873367593"/>
    <n v="2.5219408429999999"/>
    <n v="0.64857324999999999"/>
    <n v="0.59135523800000001"/>
    <n v="0.59135523800000001"/>
    <n v="0"/>
    <n v="-2.62029939"/>
    <n v="1.5855707320000001"/>
    <n v="-1.0347286579999999"/>
    <n v="-0.85218299200000003"/>
  </r>
  <r>
    <s v="JaKarr Sampson"/>
    <s v="sampsja02"/>
    <x v="2"/>
    <s v="RS"/>
    <x v="21"/>
    <n v="260"/>
    <n v="127"/>
    <n v="1.548543419"/>
    <n v="-0.87161227699999999"/>
    <n v="0.67693114200000004"/>
    <n v="-2.1785118639999999"/>
    <n v="-0.59586970800000005"/>
    <n v="-2.7743815729999999"/>
    <n v="0.966788592"/>
    <n v="-0.79768930800000004"/>
    <n v="0.16909928399999999"/>
    <n v="0.18787897000000001"/>
    <n v="0.18787897000000001"/>
    <n v="0"/>
    <n v="-1.173835161"/>
    <n v="-1.3491355540000001"/>
    <n v="-2.522970715"/>
    <n v="-0.68172633599999999"/>
  </r>
  <r>
    <s v="Larry Sanders"/>
    <s v="sandela01"/>
    <x v="3"/>
    <s v="RS"/>
    <x v="11"/>
    <n v="1134"/>
    <n v="584"/>
    <n v="-3.3797834899999999"/>
    <n v="0.96170774199999998"/>
    <n v="-2.4180757480000001"/>
    <n v="-4.0758572690000001"/>
    <n v="2.7733925340000001"/>
    <n v="-1.302464735"/>
    <n v="-3.6904808920000001"/>
    <n v="1.487611818"/>
    <n v="-2.202869073"/>
    <n v="0.16209312400000001"/>
    <n v="0.16209312400000001"/>
    <n v="0"/>
    <n v="-3.691948263"/>
    <n v="0.40065334499999999"/>
    <n v="-3.2912949180000002"/>
    <n v="-0.54614668200000005"/>
  </r>
  <r>
    <s v="Larry Sanders"/>
    <s v="sandela01"/>
    <x v="4"/>
    <s v="RS"/>
    <x v="11"/>
    <n v="1191"/>
    <n v="586"/>
    <n v="-2.5815966440000002"/>
    <n v="3.3126042980000001"/>
    <n v="0.73100765400000001"/>
    <n v="-4.7840473909999996"/>
    <n v="-0.30087534199999999"/>
    <n v="-5.084922733"/>
    <n v="-3.1763512180000002"/>
    <n v="2.7089708620000001"/>
    <n v="-0.46738035500000003"/>
    <n v="0.68483515500000003"/>
    <n v="0.68483515500000003"/>
    <n v="0"/>
    <n v="-3.1841797120000002"/>
    <n v="3.5421573249999998"/>
    <n v="0.35797761299999997"/>
    <n v="0.33497687199999998"/>
  </r>
  <r>
    <s v="Larry Sanders"/>
    <s v="sandela01"/>
    <x v="0"/>
    <s v="RS"/>
    <x v="10"/>
    <n v="28"/>
    <n v="13"/>
    <n v="-5.5836580339999999"/>
    <n v="13.494873520000001"/>
    <n v="7.9112154849999996"/>
    <n v="-8.4642319740000005"/>
    <n v="4.4233936470000002"/>
    <n v="-4.0408383270000003"/>
    <n v="-6.6413922100000002"/>
    <n v="12.49415967"/>
    <n v="5.8527674630000002"/>
    <n v="5.9279490999999997E-2"/>
    <n v="5.9279490999999997E-2"/>
    <n v="0"/>
    <n v="-3.4719309960000002"/>
    <n v="9.5171155170000006"/>
    <n v="6.0451845219999996"/>
    <n v="3.817780408"/>
  </r>
  <r>
    <s v="Dario Saric"/>
    <s v="saricda01"/>
    <x v="0"/>
    <s v="RS"/>
    <x v="18"/>
    <n v="4482"/>
    <n v="2129"/>
    <n v="-1.952487276"/>
    <n v="0.303797871"/>
    <n v="-1.6486894050000001"/>
    <n v="-2.7563111259999999"/>
    <n v="1.1676618E-2"/>
    <n v="-2.7446345079999999"/>
    <n v="-2.1401545940000002"/>
    <n v="0.26607905500000001"/>
    <n v="-1.8740755389999999"/>
    <n v="0.96045296199999997"/>
    <n v="0.96045296199999997"/>
    <n v="0"/>
    <n v="-1.8902362399999999"/>
    <n v="-0.27822303599999998"/>
    <n v="-2.1684592760000001"/>
    <n v="0.92889988199999995"/>
  </r>
  <r>
    <s v="Dario Saric"/>
    <s v="saricda01"/>
    <x v="1"/>
    <s v="PO"/>
    <x v="18"/>
    <n v="675"/>
    <n v="329"/>
    <n v="3.4855638350000002"/>
    <n v="1.570778947"/>
    <n v="5.0563427809999997"/>
    <n v="1.04923287"/>
    <n v="-12.54616588"/>
    <n v="-11.496933009999999"/>
    <n v="3.150595188"/>
    <n v="-1.3422665279999999"/>
    <n v="1.8083286599999999"/>
    <n v="0.78914129200000005"/>
    <n v="0"/>
    <n v="0.78914129200000005"/>
    <n v="5.0836012070000001"/>
    <n v="-2.023868556"/>
    <n v="3.059732651"/>
    <n v="5.3716099999999998E-4"/>
  </r>
  <r>
    <s v="Dario Saric"/>
    <s v="saricda01"/>
    <x v="1"/>
    <s v="RS"/>
    <x v="18"/>
    <n v="4868"/>
    <n v="2310"/>
    <n v="0.73968198900000004"/>
    <n v="-0.17137670999999999"/>
    <n v="0.56830527900000005"/>
    <n v="1.001278645"/>
    <n v="-0.87774506200000002"/>
    <n v="0.123533583"/>
    <n v="0.83155714000000003"/>
    <n v="-0.38693736499999998"/>
    <n v="0.44461977499999999"/>
    <n v="3.7766656049999998"/>
    <n v="3.7766656049999998"/>
    <n v="0"/>
    <n v="1.3164638630000001"/>
    <n v="-0.238085253"/>
    <n v="1.0783786099999999"/>
    <n v="0.30583470000000001"/>
  </r>
  <r>
    <s v="Dario Saric"/>
    <s v="saricda01"/>
    <x v="2"/>
    <s v="RS"/>
    <x v="18"/>
    <n v="865"/>
    <n v="396"/>
    <n v="-3.392976864"/>
    <n v="-1.0850836210000001"/>
    <n v="-4.4780604860000004"/>
    <n v="-3.9254350740000001"/>
    <n v="-0.404496674"/>
    <n v="-4.3299317479999999"/>
    <n v="-3.7353967159999999"/>
    <n v="-1.021442838"/>
    <n v="-4.7568395539999999"/>
    <n v="-0.40614922199999998"/>
    <n v="-0.40614922199999998"/>
    <n v="0"/>
    <n v="-2.2549551280000002"/>
    <n v="-1.019775071"/>
    <n v="-3.274730199"/>
    <n v="0.17317289499999999"/>
  </r>
  <r>
    <s v="Dario Saric"/>
    <s v="saricda01"/>
    <x v="2"/>
    <s v="RS"/>
    <x v="13"/>
    <n v="3479"/>
    <n v="1627"/>
    <n v="0.16587205099999999"/>
    <n v="-0.55367688800000003"/>
    <n v="-0.38780483700000001"/>
    <n v="0.54150994799999996"/>
    <n v="-2.5032706199999999"/>
    <n v="-1.961760671"/>
    <n v="0.24070139600000001"/>
    <n v="-0.95922989599999997"/>
    <n v="-0.71852850000000001"/>
    <n v="1.689885463"/>
    <n v="1.689885463"/>
    <n v="0"/>
    <n v="0.45102880699999998"/>
    <n v="-0.78680758799999995"/>
    <n v="-0.33577878"/>
    <n v="0.215774199"/>
  </r>
  <r>
    <s v="Tomas Satoransky"/>
    <s v="satorto01"/>
    <x v="0"/>
    <s v="PO"/>
    <x v="25"/>
    <n v="78"/>
    <n v="36"/>
    <n v="-1.8881989100000001"/>
    <n v="-2.944830992"/>
    <n v="-4.8330299019999998"/>
    <n v="-5.0607135830000001"/>
    <n v="4.834967926"/>
    <n v="-0.22574565699999999"/>
    <n v="-2.7297667880000001"/>
    <n v="-1.45295727"/>
    <n v="-4.1827240579999998"/>
    <n v="-2.7024382999999999E-2"/>
    <n v="0"/>
    <n v="-2.7024382999999999E-2"/>
    <n v="-2.6446476140000001"/>
    <n v="-4.8266324679999997"/>
    <n v="-7.4712800819999998"/>
    <n v="-0.41281252099999999"/>
  </r>
  <r>
    <s v="Tomas Satoransky"/>
    <s v="satorto01"/>
    <x v="0"/>
    <s v="RS"/>
    <x v="25"/>
    <n v="1453"/>
    <n v="719"/>
    <n v="-2.3909529859999998"/>
    <n v="2.6957481840000002"/>
    <n v="0.30479519700000002"/>
    <n v="-3.5161299760000002"/>
    <n v="2.4980497590000001"/>
    <n v="-1.0180802170000001"/>
    <n v="-2.7509951109999999"/>
    <n v="2.8268639719999999"/>
    <n v="7.5868860999999996E-2"/>
    <n v="1.0262742970000001"/>
    <n v="1.0262742970000001"/>
    <n v="0"/>
    <n v="-2.0522040810000002"/>
    <n v="1.0027062849999999"/>
    <n v="-1.0494977969999999"/>
    <n v="-0.97936284600000001"/>
  </r>
  <r>
    <s v="Tomas Satoransky"/>
    <s v="satorto01"/>
    <x v="1"/>
    <s v="PO"/>
    <x v="25"/>
    <n v="129"/>
    <n v="60"/>
    <n v="-1.0631962429999999"/>
    <n v="-3.9622876210000002"/>
    <n v="-5.0254838639999999"/>
    <n v="-8.7686422700000008"/>
    <n v="5.9838689279999997"/>
    <n v="-2.7847733419999998"/>
    <n v="-2.7820343040000002"/>
    <n v="-2.2006337729999998"/>
    <n v="-4.9826680769999996"/>
    <n v="-7.1009981E-2"/>
    <n v="0"/>
    <n v="-7.1009981E-2"/>
    <n v="-3.5550110039999998"/>
    <n v="-3.6052522100000002"/>
    <n v="-7.1602632140000004"/>
    <n v="0.719805955"/>
  </r>
  <r>
    <s v="Tomas Satoransky"/>
    <s v="satorto01"/>
    <x v="1"/>
    <s v="RS"/>
    <x v="25"/>
    <n v="3354"/>
    <n v="1643"/>
    <n v="1.3470102450000001"/>
    <n v="-0.17687122299999999"/>
    <n v="1.1701390220000001"/>
    <n v="0.24053651700000001"/>
    <n v="1.063898013"/>
    <n v="1.3044345289999999"/>
    <n v="1.2038388849999999"/>
    <n v="7.4494320000000003E-2"/>
    <n v="1.278333205"/>
    <n v="3.3490584989999999"/>
    <n v="3.3490584989999999"/>
    <n v="0"/>
    <n v="0.53310640300000001"/>
    <n v="-0.21208439200000001"/>
    <n v="0.321022011"/>
    <n v="-0.81449208799999995"/>
  </r>
  <r>
    <s v="Tomas Satoransky"/>
    <s v="satorto01"/>
    <x v="2"/>
    <s v="RS"/>
    <x v="25"/>
    <n v="4614"/>
    <n v="2164"/>
    <n v="0.458877798"/>
    <n v="-0.86765931900000004"/>
    <n v="-0.40878152099999998"/>
    <n v="-0.275310316"/>
    <n v="0.66379856699999995"/>
    <n v="0.38848825100000001"/>
    <n v="0.31964485199999998"/>
    <n v="-0.55026199499999995"/>
    <n v="-0.230617143"/>
    <n v="2.75941715"/>
    <n v="2.75941715"/>
    <n v="0"/>
    <n v="-0.170902465"/>
    <n v="-0.32786926799999999"/>
    <n v="-0.49877173299999999"/>
    <n v="-0.81209378700000001"/>
  </r>
  <r>
    <s v="Dennis Schroder"/>
    <s v="schrode01"/>
    <x v="3"/>
    <s v="PO"/>
    <x v="7"/>
    <n v="13"/>
    <n v="7"/>
    <n v="11.53696873"/>
    <n v="-3.5600984100000002"/>
    <n v="7.9768703219999999"/>
    <n v="18.769898990000002"/>
    <n v="23.424131729999999"/>
    <n v="42.194030720000001"/>
    <n v="13.718573210000001"/>
    <n v="1.9208668149999999"/>
    <n v="15.639440029999999"/>
    <n v="6.6451985000000005E-2"/>
    <n v="0"/>
    <n v="6.6451985000000005E-2"/>
    <n v="8.8240489830000008"/>
    <n v="-4.5291486900000004"/>
    <n v="4.2949002930000004"/>
    <n v="-1.7587886500000001"/>
  </r>
  <r>
    <s v="Dennis Schroder"/>
    <s v="schrode01"/>
    <x v="3"/>
    <s v="RS"/>
    <x v="7"/>
    <n v="1280"/>
    <n v="641"/>
    <n v="-5.2188473350000004"/>
    <n v="-3.2045967119999998"/>
    <n v="-8.4234440460000002"/>
    <n v="-5.6447962709999997"/>
    <n v="-5.704253971"/>
    <n v="-11.34905024"/>
    <n v="-5.6108872610000002"/>
    <n v="-3.9110253269999999"/>
    <n v="-9.5219125879999993"/>
    <n v="-2.2120944250000001"/>
    <n v="-2.2120944250000001"/>
    <n v="0"/>
    <n v="-4.8544656890000004"/>
    <n v="-4.461023784"/>
    <n v="-9.3154894729999995"/>
    <n v="-0.111722796"/>
  </r>
  <r>
    <s v="Dennis Schroder"/>
    <s v="schrode01"/>
    <x v="4"/>
    <s v="PO"/>
    <x v="7"/>
    <n v="578"/>
    <n v="290"/>
    <n v="-2.4294013290000001"/>
    <n v="-4.7381384229999997"/>
    <n v="-7.1675397529999998"/>
    <n v="-11.031998590000001"/>
    <n v="-5.9292376979999997"/>
    <n v="-16.961236289999999"/>
    <n v="-4.3821988410000001"/>
    <n v="-5.2918731049999996"/>
    <n v="-9.6740719459999998"/>
    <n v="-1.0540997249999999"/>
    <n v="0"/>
    <n v="-1.0540997249999999"/>
    <n v="-5.1862359600000003"/>
    <n v="-6.0465584830000001"/>
    <n v="-11.232794439999999"/>
    <n v="-0.22829292500000001"/>
  </r>
  <r>
    <s v="Dennis Schroder"/>
    <s v="schrode01"/>
    <x v="4"/>
    <s v="RS"/>
    <x v="7"/>
    <n v="2985"/>
    <n v="1516"/>
    <n v="-2.4957400000000001E-2"/>
    <n v="-2.0727004249999998"/>
    <n v="-2.0976578250000002"/>
    <n v="-2.9876160889999999"/>
    <n v="-1.1508997599999999"/>
    <n v="-4.138515849"/>
    <n v="-0.72682025400000005"/>
    <n v="-2.0372563659999998"/>
    <n v="-2.76407662"/>
    <n v="-1.0788466E-2"/>
    <n v="-1.0788466E-2"/>
    <n v="0"/>
    <n v="-0.129227536"/>
    <n v="-2.5882933619999999"/>
    <n v="-2.7175208980000001"/>
    <n v="-0.87442695400000003"/>
  </r>
  <r>
    <s v="Dennis Schroder"/>
    <s v="schrode01"/>
    <x v="5"/>
    <s v="PO"/>
    <x v="7"/>
    <n v="376"/>
    <n v="191"/>
    <n v="1.7480039869999999"/>
    <n v="-0.65682890999999999"/>
    <n v="1.0911750769999999"/>
    <n v="3.6672242740000001"/>
    <n v="0.53408932200000003"/>
    <n v="4.2013135960000003"/>
    <n v="2.2910019749999999"/>
    <n v="-0.47184732299999999"/>
    <n v="1.8191546519999999"/>
    <n v="0.45666158299999998"/>
    <n v="0"/>
    <n v="0.45666158299999998"/>
    <n v="3.610697102"/>
    <n v="-2.0296217699999999"/>
    <n v="1.5810753319999999"/>
    <n v="-0.529675067"/>
  </r>
  <r>
    <s v="Dennis Schroder"/>
    <s v="schrode01"/>
    <x v="5"/>
    <s v="RS"/>
    <x v="7"/>
    <n v="3307"/>
    <n v="1621"/>
    <n v="-4.0076503999999999E-2"/>
    <n v="0.47300840199999999"/>
    <n v="0.43293189900000001"/>
    <n v="0.72687055599999995"/>
    <n v="4.1177991880000002"/>
    <n v="4.844669745"/>
    <n v="0.11812106"/>
    <n v="1.2067625980000001"/>
    <n v="1.324883657"/>
    <n v="3.3735418799999999"/>
    <n v="3.3735418799999999"/>
    <n v="0"/>
    <n v="0.76263036699999998"/>
    <n v="0.48843067299999998"/>
    <n v="1.251061041"/>
    <n v="0.100715098"/>
  </r>
  <r>
    <s v="Dennis Schroder"/>
    <s v="schrode01"/>
    <x v="0"/>
    <s v="PO"/>
    <x v="7"/>
    <n v="430"/>
    <n v="211"/>
    <n v="7.5436464150000004"/>
    <n v="-1.890707497"/>
    <n v="5.6529389180000003"/>
    <n v="1.978920513"/>
    <n v="-7.7687094229999998"/>
    <n v="-5.7897889100000004"/>
    <n v="6.8473871730000004"/>
    <n v="-3.2942858319999999"/>
    <n v="3.5531013410000001"/>
    <n v="0.68793256800000002"/>
    <n v="0"/>
    <n v="0.68793256800000002"/>
    <n v="2.680453864"/>
    <n v="-0.91529739399999999"/>
    <n v="1.76515647"/>
    <n v="-1.6409797500000001"/>
  </r>
  <r>
    <s v="Dennis Schroder"/>
    <s v="schrode01"/>
    <x v="0"/>
    <s v="RS"/>
    <x v="7"/>
    <n v="5112"/>
    <n v="2485"/>
    <n v="-2.7112456E-2"/>
    <n v="-2.1952580149999998"/>
    <n v="-2.2223704710000001"/>
    <n v="1.049006589"/>
    <n v="-3.119175603"/>
    <n v="-2.0701690140000002"/>
    <n v="0.30800869800000003"/>
    <n v="-2.5582924579999999"/>
    <n v="-2.2502837599999999"/>
    <n v="0.636966437"/>
    <n v="0.636966437"/>
    <n v="0"/>
    <n v="-0.175249925"/>
    <n v="-2.2577266979999999"/>
    <n v="-2.4329766230000001"/>
    <n v="0.52681925299999999"/>
  </r>
  <r>
    <s v="Dennis Schroder"/>
    <s v="schrode01"/>
    <x v="1"/>
    <s v="RS"/>
    <x v="7"/>
    <n v="4283"/>
    <n v="2078"/>
    <n v="1.547619079"/>
    <n v="-0.88409868999999996"/>
    <n v="0.66352038800000002"/>
    <n v="0.870641899"/>
    <n v="-3.3422646189999998"/>
    <n v="-2.4716227200000001"/>
    <n v="1.59483051"/>
    <n v="-1.4287300270000001"/>
    <n v="0.16610048299999999"/>
    <n v="3.0937084590000001"/>
    <n v="3.0937084590000001"/>
    <n v="0"/>
    <n v="1.134469586"/>
    <n v="-1.3792059780000001"/>
    <n v="-0.244736392"/>
    <n v="6.6466749000000006E-2"/>
  </r>
  <r>
    <s v="Dennis Schroder"/>
    <s v="schrode01"/>
    <x v="2"/>
    <s v="PO"/>
    <x v="0"/>
    <n v="323"/>
    <n v="151"/>
    <n v="1.590577653"/>
    <n v="-1.859114889"/>
    <n v="-0.26853723600000001"/>
    <n v="-13.57409597"/>
    <n v="4.4508450609999999"/>
    <n v="-9.1232509060000009"/>
    <n v="-1.4469542010000001"/>
    <n v="-0.69247695899999995"/>
    <n v="-2.13943116"/>
    <n v="4.8779305000000002E-2"/>
    <n v="0"/>
    <n v="4.8779305000000002E-2"/>
    <n v="-5.6549788100000002"/>
    <n v="0.51458803099999995"/>
    <n v="-5.1403907789999996"/>
    <n v="0.54474777500000005"/>
  </r>
  <r>
    <s v="Dennis Schroder"/>
    <s v="schrode01"/>
    <x v="2"/>
    <s v="RS"/>
    <x v="0"/>
    <n v="5028"/>
    <n v="2314"/>
    <n v="0.25845615500000002"/>
    <n v="-0.49406531300000001"/>
    <n v="-0.23560915800000001"/>
    <n v="-1.624538357"/>
    <n v="-0.56740606400000004"/>
    <n v="-2.1919444210000001"/>
    <n v="-0.126113472"/>
    <n v="-0.580137499"/>
    <n v="-0.70625097100000001"/>
    <n v="2.419353069"/>
    <n v="2.419353069"/>
    <n v="0"/>
    <n v="-0.48517813599999998"/>
    <n v="4.9920259000000002E-2"/>
    <n v="-0.43525787700000002"/>
    <n v="0.27442858399999998"/>
  </r>
  <r>
    <s v="Luis Scola"/>
    <s v="scolalu01"/>
    <x v="3"/>
    <s v="PO"/>
    <x v="24"/>
    <n v="460"/>
    <n v="243"/>
    <n v="-2.875583673"/>
    <n v="-0.95246247500000003"/>
    <n v="-3.8280461479999999"/>
    <n v="-10.890100289999999"/>
    <n v="-4.8978088959999999"/>
    <n v="-15.787909190000001"/>
    <n v="-4.6603335460000004"/>
    <n v="-1.8850067180000001"/>
    <n v="-6.545340264"/>
    <n v="-0.48656060899999998"/>
    <n v="0"/>
    <n v="-0.48656060899999998"/>
    <n v="-4.2346271030000002"/>
    <n v="-2.941360961"/>
    <n v="-7.1759880640000002"/>
    <n v="0.241597109"/>
  </r>
  <r>
    <s v="Luis Scola"/>
    <s v="scolalu01"/>
    <x v="3"/>
    <s v="RS"/>
    <x v="24"/>
    <n v="2756"/>
    <n v="1399"/>
    <n v="-2.848232758"/>
    <n v="0.103496161"/>
    <n v="-2.7447365970000002"/>
    <n v="-4.4125335310000002"/>
    <n v="-0.24986461500000001"/>
    <n v="-4.6623981460000001"/>
    <n v="-3.3361565959999999"/>
    <n v="-4.5220837999999999E-2"/>
    <n v="-3.381377434"/>
    <n v="-0.453274446"/>
    <n v="-0.453274446"/>
    <n v="0"/>
    <n v="-3.7161581520000002"/>
    <n v="0.25124194100000002"/>
    <n v="-3.4649162109999998"/>
    <n v="0.55683510800000002"/>
  </r>
  <r>
    <s v="Luis Scola"/>
    <s v="scolalu01"/>
    <x v="4"/>
    <s v="RS"/>
    <x v="24"/>
    <n v="3321"/>
    <n v="1659"/>
    <n v="8.1456614999999996E-2"/>
    <n v="0.39722010699999999"/>
    <n v="0.478676722"/>
    <n v="-0.121055437"/>
    <n v="1.3907272449999999"/>
    <n v="1.269671808"/>
    <n v="7.6264235999999999E-2"/>
    <n v="0.61677314800000005"/>
    <n v="0.69303738500000001"/>
    <n v="2.9376036390000002"/>
    <n v="2.9376036390000002"/>
    <n v="0"/>
    <n v="6.8750347000000003E-2"/>
    <n v="0.59820220700000004"/>
    <n v="0.66695255399999998"/>
    <n v="0.76806590900000005"/>
  </r>
  <r>
    <s v="Luis Scola"/>
    <s v="scolalu01"/>
    <x v="5"/>
    <s v="PO"/>
    <x v="1"/>
    <n v="272"/>
    <n v="140"/>
    <n v="-3.7457017179999998"/>
    <n v="0.38582329900000001"/>
    <n v="-3.3598784190000002"/>
    <n v="-12.76980472"/>
    <n v="-1.7590782300000001"/>
    <n v="-14.52888295"/>
    <n v="-5.8711125879999999"/>
    <n v="-2.7579853000000001E-2"/>
    <n v="-5.8986924399999996"/>
    <n v="-0.23344451899999999"/>
    <n v="0"/>
    <n v="-0.23344451899999999"/>
    <n v="-5.6979846849999998"/>
    <n v="-0.119415068"/>
    <n v="-5.8173997530000001"/>
    <n v="0.60951793499999996"/>
  </r>
  <r>
    <s v="Luis Scola"/>
    <s v="scolalu01"/>
    <x v="5"/>
    <s v="RS"/>
    <x v="1"/>
    <n v="3241"/>
    <n v="1636"/>
    <n v="-0.97901191200000004"/>
    <n v="-0.47140004099999999"/>
    <n v="-1.450411954"/>
    <n v="-1.1636021409999999"/>
    <n v="-3.5704254710000001"/>
    <n v="-4.7340276120000002"/>
    <n v="-1.129009288"/>
    <n v="-1.154305621"/>
    <n v="-2.2833149079999999"/>
    <n v="0.38804860899999999"/>
    <n v="0.38804860899999999"/>
    <n v="0"/>
    <n v="-0.71457072600000004"/>
    <n v="-0.474081378"/>
    <n v="-1.188652104"/>
    <n v="-0.373108512"/>
  </r>
  <r>
    <s v="Luis Scola"/>
    <s v="scolalu01"/>
    <x v="0"/>
    <s v="RS"/>
    <x v="5"/>
    <n v="986"/>
    <n v="461"/>
    <n v="-1.915904236"/>
    <n v="-1.672334432"/>
    <n v="-3.5882386679999998"/>
    <n v="0.42525463899999999"/>
    <n v="-2.90254798"/>
    <n v="-2.4772933419999998"/>
    <n v="-1.472043894"/>
    <n v="-1.984246511"/>
    <n v="-3.4562904049999998"/>
    <n v="-0.167365496"/>
    <n v="-0.167365496"/>
    <n v="0"/>
    <n v="-2.208273583"/>
    <n v="-2.5231412529999999"/>
    <n v="-4.7314148359999999"/>
    <n v="0.73481352099999997"/>
  </r>
  <r>
    <s v="Mike Scott"/>
    <s v="scottmi01"/>
    <x v="3"/>
    <s v="PO"/>
    <x v="7"/>
    <n v="292"/>
    <n v="146"/>
    <n v="0.18264065299999999"/>
    <n v="-3.4976395079999998"/>
    <n v="-3.3149988549999998"/>
    <n v="3.6534188599999999"/>
    <n v="-1.0231403720000001"/>
    <n v="2.6302784880000001"/>
    <n v="0.93841751100000004"/>
    <n v="-3.2224472999999998"/>
    <n v="-2.2840297889999999"/>
    <n v="3.5952504000000003E-2"/>
    <n v="0"/>
    <n v="3.5952504000000003E-2"/>
    <n v="4.4574858089999996"/>
    <n v="-4.8923309799999997"/>
    <n v="-0.43484517099999997"/>
    <n v="0.39988720900000002"/>
  </r>
  <r>
    <s v="Mike Scott"/>
    <s v="scottmi01"/>
    <x v="3"/>
    <s v="RS"/>
    <x v="7"/>
    <n v="2993"/>
    <n v="1482"/>
    <n v="-1.5740784350000001"/>
    <n v="-2.5335020859999999"/>
    <n v="-4.107580521"/>
    <n v="-2.1457938090000002"/>
    <n v="-3.663101959"/>
    <n v="-5.8088957670000001"/>
    <n v="-1.7701343519999999"/>
    <n v="-2.9179213399999999"/>
    <n v="-4.6880556919999998"/>
    <n v="-1.4669339130000001"/>
    <n v="-1.4669339130000001"/>
    <n v="0"/>
    <n v="-1.134524731"/>
    <n v="-3.8957114069999998"/>
    <n v="-5.0302361380000002"/>
    <n v="0.100681493"/>
  </r>
  <r>
    <s v="Mike Scott"/>
    <s v="scottmi01"/>
    <x v="4"/>
    <s v="PO"/>
    <x v="7"/>
    <n v="340"/>
    <n v="172"/>
    <n v="-4.4131958259999999"/>
    <n v="-3.3191199789999999"/>
    <n v="-7.7323158059999999"/>
    <n v="-10.003704389999999"/>
    <n v="-5.8621015200000004"/>
    <n v="-15.865805910000001"/>
    <n v="-5.8419552829999999"/>
    <n v="-4.062289732"/>
    <n v="-9.9042450150000008"/>
    <n v="-0.64972708599999995"/>
    <n v="0"/>
    <n v="-0.64972708599999995"/>
    <n v="-6.2933274910000003"/>
    <n v="-5.3031539429999999"/>
    <n v="-11.596481430000001"/>
    <n v="0.331147835"/>
  </r>
  <r>
    <s v="Mike Scott"/>
    <s v="scottmi01"/>
    <x v="4"/>
    <s v="RS"/>
    <x v="7"/>
    <n v="2235"/>
    <n v="1123"/>
    <n v="-0.37092687200000002"/>
    <n v="-2.0787155190000002"/>
    <n v="-2.4496423919999999"/>
    <n v="-1.7913572870000001"/>
    <n v="-0.26541838800000001"/>
    <n v="-2.0567756739999998"/>
    <n v="-0.74686734099999996"/>
    <n v="-1.86354362"/>
    <n v="-2.610410962"/>
    <n v="7.9420869000000005E-2"/>
    <n v="7.9420869000000005E-2"/>
    <n v="0"/>
    <n v="-1.7950023999999998E-2"/>
    <n v="-2.9495776980000001"/>
    <n v="-2.9675277219999998"/>
    <n v="-0.66822221999999998"/>
  </r>
  <r>
    <s v="Mike Scott"/>
    <s v="scottmi01"/>
    <x v="5"/>
    <s v="PO"/>
    <x v="7"/>
    <n v="327"/>
    <n v="161"/>
    <n v="2.6053924159999999"/>
    <n v="-0.82361494499999999"/>
    <n v="1.78177747"/>
    <n v="8.2508802069999998"/>
    <n v="-5.3646960799999999"/>
    <n v="2.8861841269999999"/>
    <n v="3.9012598380000001"/>
    <n v="-1.8761891159999999"/>
    <n v="2.0250707220000002"/>
    <n v="0.40461956999999998"/>
    <n v="0"/>
    <n v="0.40461956999999998"/>
    <n v="3.9933032580000001"/>
    <n v="-3.0769277599999998"/>
    <n v="0.91637549699999998"/>
    <n v="1.9788285999999999E-2"/>
  </r>
  <r>
    <s v="Mike Scott"/>
    <s v="scottmi01"/>
    <x v="5"/>
    <s v="RS"/>
    <x v="7"/>
    <n v="2380"/>
    <n v="1146"/>
    <n v="-0.98666103100000002"/>
    <n v="-2.0802474599999998"/>
    <n v="-3.066908491"/>
    <n v="-1.461285859"/>
    <n v="4.2839994969999999"/>
    <n v="2.8227136370000001"/>
    <n v="-1.135898187"/>
    <n v="-0.94499903299999999"/>
    <n v="-2.0808972209999999"/>
    <n v="0.39046222800000002"/>
    <n v="0.39046222800000002"/>
    <n v="0"/>
    <n v="-0.89076608999999995"/>
    <n v="-1.6004903829999999"/>
    <n v="-2.4912564719999999"/>
    <n v="-0.18855221899999999"/>
  </r>
  <r>
    <s v="Mike Scott"/>
    <s v="scottmi01"/>
    <x v="0"/>
    <s v="RS"/>
    <x v="7"/>
    <n v="397"/>
    <n v="195"/>
    <n v="-4.5897360389999999"/>
    <n v="-0.78258688700000001"/>
    <n v="-5.3723229269999999"/>
    <n v="-7.3393848259999999"/>
    <n v="0.97694420500000001"/>
    <n v="-6.3624406210000002"/>
    <n v="-5.3963413219999996"/>
    <n v="-0.47130778000000001"/>
    <n v="-5.8676491019999997"/>
    <n v="-0.31129102199999997"/>
    <n v="-0.31129102199999997"/>
    <n v="0"/>
    <n v="-5.3916816230000002"/>
    <n v="-2.3674371700000001"/>
    <n v="-7.7591187929999998"/>
    <n v="0.35395301200000001"/>
  </r>
  <r>
    <s v="Mike Scott"/>
    <s v="scottmi01"/>
    <x v="1"/>
    <s v="PO"/>
    <x v="25"/>
    <n v="267"/>
    <n v="126"/>
    <n v="2.2217996690000001"/>
    <n v="5.1354785999999999E-2"/>
    <n v="2.2731544549999998"/>
    <n v="12.470775310000001"/>
    <n v="5.61116729"/>
    <n v="18.081942600000001"/>
    <n v="4.4498500160000001"/>
    <n v="1.1820547640000001"/>
    <n v="5.6319047800000002"/>
    <n v="0.56444748300000003"/>
    <n v="0"/>
    <n v="0.56444748300000003"/>
    <n v="3.785410658"/>
    <n v="0.77336313199999995"/>
    <n v="4.55877379"/>
    <n v="1.530008357"/>
  </r>
  <r>
    <s v="Mike Scott"/>
    <s v="scottmi01"/>
    <x v="1"/>
    <s v="RS"/>
    <x v="25"/>
    <n v="2904"/>
    <n v="1406"/>
    <n v="-0.70381596300000004"/>
    <n v="-2.1284071849999999"/>
    <n v="-2.8322231480000002"/>
    <n v="-0.94260047400000002"/>
    <n v="-1.7390602980000001"/>
    <n v="-2.6816607729999999"/>
    <n v="-0.80668665699999997"/>
    <n v="-2.1749554999999998"/>
    <n v="-2.981642157"/>
    <n v="-0.165663439"/>
    <n v="-0.165663439"/>
    <n v="0"/>
    <n v="-1.203186173"/>
    <n v="-2.8052665750000001"/>
    <n v="-4.0084527479999998"/>
    <n v="-0.30028982999999998"/>
  </r>
  <r>
    <s v="Mike Scott"/>
    <s v="scottmi01"/>
    <x v="2"/>
    <s v="PO"/>
    <x v="18"/>
    <n v="412"/>
    <n v="193"/>
    <n v="0.37055263399999999"/>
    <n v="-3.7534550649999998"/>
    <n v="-3.3829024300000001"/>
    <n v="-1.8834660139999999"/>
    <n v="-3.3839922900000001"/>
    <n v="-5.2674583029999997"/>
    <n v="-0.13993398500000001"/>
    <n v="-3.9371184819999998"/>
    <n v="-4.0770524669999997"/>
    <n v="-0.135151508"/>
    <n v="0"/>
    <n v="-0.135151508"/>
    <n v="-0.87481642199999998"/>
    <n v="-5.0819406669999996"/>
    <n v="-5.9567570889999999"/>
    <n v="0.28073832199999998"/>
  </r>
  <r>
    <s v="Mike Scott"/>
    <s v="scottmi01"/>
    <x v="2"/>
    <s v="RS"/>
    <x v="19"/>
    <n v="1675"/>
    <n v="748"/>
    <n v="-1.5623114170000001"/>
    <n v="-1.9570989270000001"/>
    <n v="-3.5194103440000002"/>
    <n v="-0.70716445400000005"/>
    <n v="2.7230740349999998"/>
    <n v="2.0159095809999998"/>
    <n v="-1.5201823299999999"/>
    <n v="-1.084736489"/>
    <n v="-2.6049188189999999"/>
    <n v="5.5401392000000001E-2"/>
    <n v="5.5401392000000001E-2"/>
    <n v="0"/>
    <n v="-1.8580297779999999"/>
    <n v="-2.061533845"/>
    <n v="-3.9195636239999998"/>
    <n v="6.2802808000000002E-2"/>
  </r>
  <r>
    <s v="Mike Scott"/>
    <s v="scottmi01"/>
    <x v="2"/>
    <s v="RS"/>
    <x v="18"/>
    <n v="1389"/>
    <n v="647"/>
    <n v="-1.738885231"/>
    <n v="-3.2851409579999999"/>
    <n v="-5.0240261889999998"/>
    <n v="-1.4272147500000001"/>
    <n v="-0.86817007700000004"/>
    <n v="-2.2953848269999999"/>
    <n v="-1.804539567"/>
    <n v="-2.9863240750000002"/>
    <n v="-4.7908636429999998"/>
    <n v="-0.66936828199999998"/>
    <n v="-0.66936828199999998"/>
    <n v="0"/>
    <n v="-1.7945946690000001"/>
    <n v="-2.9764294310000001"/>
    <n v="-4.7710241"/>
    <n v="-0.65345333400000005"/>
  </r>
  <r>
    <s v="Thabo Sefolosha"/>
    <s v="sefolth01"/>
    <x v="3"/>
    <s v="PO"/>
    <x v="0"/>
    <n v="473"/>
    <n v="236"/>
    <n v="-2.2402228229999999"/>
    <n v="2.011142853"/>
    <n v="-0.22907996899999999"/>
    <n v="-2.1619300620000002"/>
    <n v="-1.5963570309999999"/>
    <n v="-3.7582870929999999"/>
    <n v="-2.3843320600000002"/>
    <n v="1.3339799320000001"/>
    <n v="-1.0503521280000001"/>
    <n v="0.210505887"/>
    <n v="0"/>
    <n v="0.210505887"/>
    <n v="-2.5818901749999998"/>
    <n v="0.87713728800000001"/>
    <n v="-1.7047528869999999"/>
    <n v="-0.247032373"/>
  </r>
  <r>
    <s v="Thabo Sefolosha"/>
    <s v="sefolth01"/>
    <x v="3"/>
    <s v="RS"/>
    <x v="0"/>
    <n v="3221"/>
    <n v="1584"/>
    <n v="-1.302415179"/>
    <n v="2.3924253549999999"/>
    <n v="1.0900101760000001"/>
    <n v="-2.9911659070000001"/>
    <n v="1.5950854590000001"/>
    <n v="-1.396080448"/>
    <n v="-1.7942255899999999"/>
    <n v="2.33505823"/>
    <n v="0.54083263999999998"/>
    <n v="2.6535726560000001"/>
    <n v="2.6535726560000001"/>
    <n v="0"/>
    <n v="-1.4999039240000001"/>
    <n v="2.8774776169999998"/>
    <n v="1.377573693"/>
    <n v="-0.21408551200000001"/>
  </r>
  <r>
    <s v="Thabo Sefolosha"/>
    <s v="sefolth01"/>
    <x v="4"/>
    <s v="RS"/>
    <x v="7"/>
    <n v="1935"/>
    <n v="976"/>
    <n v="0.14686727899999999"/>
    <n v="3.398353008"/>
    <n v="3.5452202879999999"/>
    <n v="-0.17466712300000001"/>
    <n v="5.3642744010000003"/>
    <n v="5.1896072780000004"/>
    <n v="6.1159371999999997E-2"/>
    <n v="3.978436785"/>
    <n v="4.0395961570000001"/>
    <n v="3.358694308"/>
    <n v="3.358694308"/>
    <n v="0"/>
    <n v="0.18764434799999999"/>
    <n v="3.0942734029999999"/>
    <n v="3.2819177509999999"/>
    <n v="-0.63024820299999995"/>
  </r>
  <r>
    <s v="Thabo Sefolosha"/>
    <s v="sefolth01"/>
    <x v="5"/>
    <s v="PO"/>
    <x v="7"/>
    <n v="409"/>
    <n v="203"/>
    <n v="0.76754495899999997"/>
    <n v="2.8386515750000001"/>
    <n v="3.606196535"/>
    <n v="3.0808145539999998"/>
    <n v="-4.1093584410000004"/>
    <n v="-1.0285438870000001"/>
    <n v="1.253617405"/>
    <n v="1.5281245459999999"/>
    <n v="2.7817419499999998"/>
    <n v="0.58845352699999998"/>
    <n v="0"/>
    <n v="0.58845352699999998"/>
    <n v="1.810968653"/>
    <n v="0.49446298100000002"/>
    <n v="2.3054316340000001"/>
    <n v="-0.39261186599999998"/>
  </r>
  <r>
    <s v="Thabo Sefolosha"/>
    <s v="sefolth01"/>
    <x v="5"/>
    <s v="RS"/>
    <x v="7"/>
    <n v="3626"/>
    <n v="1758"/>
    <n v="-0.65112868700000004"/>
    <n v="1.9296737349999999"/>
    <n v="1.2785450490000001"/>
    <n v="-2.8044191810000001"/>
    <n v="2.1910449089999999"/>
    <n v="-0.61337427200000005"/>
    <n v="-1.115985488"/>
    <n v="2.0417397780000002"/>
    <n v="0.92575428999999998"/>
    <n v="3.2726610030000001"/>
    <n v="3.2726610030000001"/>
    <n v="0"/>
    <n v="-1.1219033460000001"/>
    <n v="2.3483962300000001"/>
    <n v="1.2264928850000001"/>
    <n v="-0.71837070700000005"/>
  </r>
  <r>
    <s v="Thabo Sefolosha"/>
    <s v="sefolth01"/>
    <x v="0"/>
    <s v="PO"/>
    <x v="7"/>
    <n v="22"/>
    <n v="9"/>
    <n v="-6.6322506490000004"/>
    <n v="-12.03823729"/>
    <n v="-18.670487940000001"/>
    <n v="-15.215461850000001"/>
    <n v="-2.0553608919999999"/>
    <n v="-17.27082274"/>
    <n v="-8.7754619320000007"/>
    <n v="-10.77419175"/>
    <n v="-19.549653679999999"/>
    <n v="-7.9916834000000006E-2"/>
    <n v="0"/>
    <n v="-7.9916834000000006E-2"/>
    <n v="-9.3880702239999998"/>
    <n v="-13.466287250000001"/>
    <n v="-22.85435747"/>
    <n v="0.43345641699999998"/>
  </r>
  <r>
    <s v="Thabo Sefolosha"/>
    <s v="sefolth01"/>
    <x v="0"/>
    <s v="RS"/>
    <x v="7"/>
    <n v="3291"/>
    <n v="1596"/>
    <n v="-1.6029296129999999"/>
    <n v="2.4598885739999998"/>
    <n v="0.85695896100000002"/>
    <n v="-1.152476963"/>
    <n v="1.0978932589999999"/>
    <n v="-5.4583703999999997E-2"/>
    <n v="-1.605064584"/>
    <n v="2.2918071200000001"/>
    <n v="0.68674253600000001"/>
    <n v="2.7958231260000002"/>
    <n v="2.7958231260000002"/>
    <n v="0"/>
    <n v="-1.6722171699999999"/>
    <n v="2.8647943769999999"/>
    <n v="1.192577207"/>
    <n v="-9.2705753000000002E-2"/>
  </r>
  <r>
    <s v="Thabo Sefolosha"/>
    <s v="sefolth01"/>
    <x v="1"/>
    <s v="RS"/>
    <x v="22"/>
    <n v="1653"/>
    <n v="806"/>
    <n v="5.6258136E-2"/>
    <n v="3.6411692210000002"/>
    <n v="3.6974273559999999"/>
    <n v="-1.4899146210000001"/>
    <n v="1.7552753189999999"/>
    <n v="0.26536069800000001"/>
    <n v="-0.24755195399999999"/>
    <n v="3.4048639039999999"/>
    <n v="3.15731195"/>
    <n v="2.4229689520000002"/>
    <n v="2.4229689520000002"/>
    <n v="0"/>
    <n v="-0.15191339800000001"/>
    <n v="4.1979817070000003"/>
    <n v="4.0460683089999998"/>
    <n v="-0.25492997699999997"/>
  </r>
  <r>
    <s v="Thabo Sefolosha"/>
    <s v="sefolth01"/>
    <x v="2"/>
    <s v="PO"/>
    <x v="22"/>
    <n v="88"/>
    <n v="42"/>
    <n v="-6.7494011360000004"/>
    <n v="1.060902947"/>
    <n v="-5.6884981889999997"/>
    <n v="-7.3116664870000001"/>
    <n v="2.2662239550000001"/>
    <n v="-5.045442532"/>
    <n v="-7.1908327280000002"/>
    <n v="1.3196417410000001"/>
    <n v="-5.8711909870000003"/>
    <n v="-6.8428445000000004E-2"/>
    <n v="0"/>
    <n v="-6.8428445000000004E-2"/>
    <n v="-9.552041633"/>
    <n v="0.67747952300000003"/>
    <n v="-8.8745621099999994"/>
    <n v="-0.79431148699999998"/>
  </r>
  <r>
    <s v="Thabo Sefolosha"/>
    <s v="sefolth01"/>
    <x v="2"/>
    <s v="RS"/>
    <x v="22"/>
    <n v="1290"/>
    <n v="609"/>
    <n v="-2.0969286130000002"/>
    <n v="4.2857065050000003"/>
    <n v="2.1887778920000001"/>
    <n v="0.98598979600000003"/>
    <n v="2.6931492850000001"/>
    <n v="3.6791390810000002"/>
    <n v="-1.598363033"/>
    <n v="4.1456223779999997"/>
    <n v="2.5472593460000001"/>
    <n v="1.6404168180000001"/>
    <n v="1.6404168180000001"/>
    <n v="0"/>
    <n v="-1.360571934"/>
    <n v="3.3740118940000001"/>
    <n v="2.0134399589999998"/>
    <n v="-0.34081156600000001"/>
  </r>
  <r>
    <s v="Wayne Selden"/>
    <s v="seldewa01"/>
    <x v="0"/>
    <s v="PO"/>
    <x v="8"/>
    <n v="198"/>
    <n v="106"/>
    <n v="-0.34128314100000001"/>
    <n v="-4.7079094709999998"/>
    <n v="-5.0491926119999997"/>
    <n v="6.538662145"/>
    <n v="3.4112712470000002"/>
    <n v="9.9499333930000002"/>
    <n v="0.999665472"/>
    <n v="-3.2399802590000002"/>
    <n v="-2.240314787"/>
    <n v="2.8260022999999999E-2"/>
    <n v="0"/>
    <n v="2.8260022999999999E-2"/>
    <n v="2.237316485"/>
    <n v="-4.6941410919999997"/>
    <n v="-2.4568246070000002"/>
    <n v="-0.57348316899999996"/>
  </r>
  <r>
    <s v="Wayne Selden"/>
    <s v="seldewa01"/>
    <x v="0"/>
    <s v="RS"/>
    <x v="17"/>
    <n v="105"/>
    <n v="47"/>
    <n v="-2.6444534499999999"/>
    <n v="0.90508472900000003"/>
    <n v="-1.739368721"/>
    <n v="-5.8810233030000001"/>
    <n v="7.4529027780000003"/>
    <n v="1.571879475"/>
    <n v="-3.4616460579999999"/>
    <n v="2.2821885160000002"/>
    <n v="-1.179457542"/>
    <n v="3.7849906000000003E-2"/>
    <n v="3.7849906000000003E-2"/>
    <n v="0"/>
    <n v="-4.4619341800000001"/>
    <n v="0.74452643500000004"/>
    <n v="-3.717407745"/>
    <n v="0.49289461800000001"/>
  </r>
  <r>
    <s v="Wayne Selden"/>
    <s v="seldewa01"/>
    <x v="0"/>
    <s v="RS"/>
    <x v="8"/>
    <n v="359"/>
    <n v="189"/>
    <n v="-3.981878778"/>
    <n v="-2.8651460420000001"/>
    <n v="-6.8470248189999996"/>
    <n v="-4.22253217"/>
    <n v="-3.0777913610000001"/>
    <n v="-7.30032353"/>
    <n v="-4.2814610599999998"/>
    <n v="-3.105999513"/>
    <n v="-7.3874605740000003"/>
    <n v="-0.44491090599999999"/>
    <n v="-0.44491090599999999"/>
    <n v="0"/>
    <n v="-3.1092649649999999"/>
    <n v="-3.0382166210000001"/>
    <n v="-6.1474815859999996"/>
    <n v="-0.497761536"/>
  </r>
  <r>
    <s v="Wayne Selden"/>
    <s v="seldewa01"/>
    <x v="1"/>
    <s v="RS"/>
    <x v="8"/>
    <n v="1447"/>
    <n v="692"/>
    <n v="-0.46198087900000001"/>
    <n v="-4.8474896809999999"/>
    <n v="-5.3094705600000003"/>
    <n v="-2.1949155720000002"/>
    <n v="-1.189388632"/>
    <n v="-3.3843042040000002"/>
    <n v="-0.77996469300000004"/>
    <n v="-4.337275687"/>
    <n v="-5.1172403800000001"/>
    <n v="-0.84169522200000002"/>
    <n v="-0.84169522200000002"/>
    <n v="0"/>
    <n v="-1.4259243429999999"/>
    <n v="-4.4616973609999997"/>
    <n v="-5.8876217039999998"/>
    <n v="0.70276642199999995"/>
  </r>
  <r>
    <s v="Wayne Selden"/>
    <s v="seldewa01"/>
    <x v="2"/>
    <s v="RS"/>
    <x v="8"/>
    <n v="952"/>
    <n v="455"/>
    <n v="-2.6402533799999999"/>
    <n v="-3.6079630530000002"/>
    <n v="-6.2482164329999996"/>
    <n v="-0.67342263000000002"/>
    <n v="-1.4737268910000001"/>
    <n v="-2.1471495209999998"/>
    <n v="-2.3454444419999998"/>
    <n v="-3.3862353949999999"/>
    <n v="-5.7316798359999996"/>
    <n v="-0.69287762900000005"/>
    <n v="-0.69287762900000005"/>
    <n v="0"/>
    <n v="-2.9713485839999998"/>
    <n v="-3.1806214580000001"/>
    <n v="-6.1519700410000002"/>
    <n v="0.104169205"/>
  </r>
  <r>
    <s v="Wayne Selden"/>
    <s v="seldewa01"/>
    <x v="2"/>
    <s v="RS"/>
    <x v="21"/>
    <n v="2071"/>
    <n v="984"/>
    <n v="-3.3181900600000001"/>
    <n v="-2.9252993520000001"/>
    <n v="-6.2434894109999997"/>
    <n v="-2.7446137140000002"/>
    <n v="-3.5055549250000002"/>
    <n v="-6.250168639"/>
    <n v="-3.3341321590000002"/>
    <n v="-3.179731232"/>
    <n v="-6.5138633920000002"/>
    <n v="-1.88864531"/>
    <n v="-1.88864531"/>
    <n v="0"/>
    <n v="-4.1233667660000002"/>
    <n v="-3.2661483370000002"/>
    <n v="-7.3895151029999999"/>
    <n v="-5.1378689999999998E-2"/>
  </r>
  <r>
    <s v="Kevin Seraphin"/>
    <s v="serapke01"/>
    <x v="3"/>
    <s v="PO"/>
    <x v="25"/>
    <n v="14"/>
    <n v="6"/>
    <n v="-23.543824130000001"/>
    <n v="-31.194344480000002"/>
    <n v="-54.738168610000002"/>
    <n v="-18.76656513"/>
    <n v="-35.812888100000002"/>
    <n v="-54.579453229999999"/>
    <n v="-23.911785009999999"/>
    <n v="-34.159197339999999"/>
    <n v="-58.070982360000002"/>
    <n v="-0.17897891099999999"/>
    <n v="0"/>
    <n v="-0.17897891099999999"/>
    <n v="-15.554395469999999"/>
    <n v="-27.51465086"/>
    <n v="-43.069046319999998"/>
    <n v="2.2951800379999998"/>
  </r>
  <r>
    <s v="Kevin Seraphin"/>
    <s v="serapke01"/>
    <x v="3"/>
    <s v="RS"/>
    <x v="25"/>
    <n v="1134"/>
    <n v="578"/>
    <n v="-2.6403417619999998"/>
    <n v="1.291425525"/>
    <n v="-1.3489162379999999"/>
    <n v="-4.2415014659999999"/>
    <n v="2.7432166360000001"/>
    <n v="-1.49828483"/>
    <n v="-3.12678067"/>
    <n v="1.607019822"/>
    <n v="-1.5197608469999999"/>
    <n v="0.360853431"/>
    <n v="0.360853431"/>
    <n v="0"/>
    <n v="-3.792904633"/>
    <n v="0.217122488"/>
    <n v="-3.5757821449999998"/>
    <n v="-0.51254848600000003"/>
  </r>
  <r>
    <s v="Kevin Seraphin"/>
    <s v="serapke01"/>
    <x v="4"/>
    <s v="PO"/>
    <x v="25"/>
    <n v="148"/>
    <n v="72"/>
    <n v="-3.1384642600000001"/>
    <n v="2.709197815"/>
    <n v="-0.429266445"/>
    <n v="-0.33979521000000001"/>
    <n v="7.3541790300000001"/>
    <n v="7.014383821"/>
    <n v="-2.799416296"/>
    <n v="3.8022449210000002"/>
    <n v="1.002828625"/>
    <n v="0.14238503799999999"/>
    <n v="0"/>
    <n v="0.14238503799999999"/>
    <n v="-4.2570598039999998"/>
    <n v="4.1225956779999997"/>
    <n v="-0.13446412599999999"/>
    <n v="0.138360182"/>
  </r>
  <r>
    <s v="Kevin Seraphin"/>
    <s v="serapke01"/>
    <x v="4"/>
    <s v="RS"/>
    <x v="25"/>
    <n v="2376"/>
    <n v="1235"/>
    <n v="-2.7745746570000001"/>
    <n v="-0.20294516900000001"/>
    <n v="-2.977519826"/>
    <n v="-2.9887072350000001"/>
    <n v="-3.0405295990000001"/>
    <n v="-6.0292368349999999"/>
    <n v="-2.9705939840000002"/>
    <n v="-0.84674841599999995"/>
    <n v="-3.8173423999999998"/>
    <n v="-0.66386576799999997"/>
    <n v="-0.66386576799999997"/>
    <n v="0"/>
    <n v="-3.732796451"/>
    <n v="-1.01348339"/>
    <n v="-4.7462798409999998"/>
    <n v="-1.2353069569999999"/>
  </r>
  <r>
    <s v="Kevin Seraphin"/>
    <s v="serapke01"/>
    <x v="5"/>
    <s v="RS"/>
    <x v="3"/>
    <n v="1073"/>
    <n v="526"/>
    <n v="-7.6205093269999997"/>
    <n v="1.779907312"/>
    <n v="-5.840602015"/>
    <n v="-5.7899220820000004"/>
    <n v="3.0120330289999999"/>
    <n v="-2.777889053"/>
    <n v="-7.6787217739999996"/>
    <n v="2.167527362"/>
    <n v="-5.5111944130000001"/>
    <n v="-0.74022215700000005"/>
    <n v="-0.74022215700000005"/>
    <n v="0"/>
    <n v="-6.1950340800000001"/>
    <n v="-0.228240991"/>
    <n v="-6.4232750709999999"/>
    <n v="-0.10368611599999999"/>
  </r>
  <r>
    <s v="Kevin Seraphin"/>
    <s v="serapke01"/>
    <x v="0"/>
    <s v="PO"/>
    <x v="24"/>
    <n v="121"/>
    <n v="59"/>
    <n v="-4.8204796600000002"/>
    <n v="-8.5656382250000007"/>
    <n v="-13.38611788"/>
    <n v="-1.566393358"/>
    <n v="-8.3382754909999992"/>
    <n v="-9.904668848"/>
    <n v="-4.5122209590000004"/>
    <n v="-8.8714161399999991"/>
    <n v="-13.3836371"/>
    <n v="-0.33080648400000001"/>
    <n v="0"/>
    <n v="-0.33080648400000001"/>
    <n v="-5.5967009079999999"/>
    <n v="-6.4821835410000004"/>
    <n v="-12.07888445"/>
    <n v="0.19799301899999999"/>
  </r>
  <r>
    <s v="Kevin Seraphin"/>
    <s v="serapke01"/>
    <x v="0"/>
    <s v="RS"/>
    <x v="24"/>
    <n v="1145"/>
    <n v="559"/>
    <n v="-3.3415772800000001"/>
    <n v="-0.92131679200000005"/>
    <n v="-4.2628940719999999"/>
    <n v="-3.4299100810000001"/>
    <n v="-3.0668477790000002"/>
    <n v="-6.4967578599999998"/>
    <n v="-3.5552831079999998"/>
    <n v="-1.4359551829999999"/>
    <n v="-4.9912382910000002"/>
    <n v="-0.63626864000000005"/>
    <n v="-0.63626864000000005"/>
    <n v="0"/>
    <n v="-3.6611141530000002"/>
    <n v="-2.6586553319999999"/>
    <n v="-6.3197694850000001"/>
    <n v="-0.45063619100000002"/>
  </r>
  <r>
    <s v="Ramon Sessions"/>
    <s v="sessira01"/>
    <x v="3"/>
    <s v="RS"/>
    <x v="12"/>
    <n v="2601"/>
    <n v="1305"/>
    <n v="-0.15607723200000001"/>
    <n v="-1.4799985360000001"/>
    <n v="-1.6360757690000001"/>
    <n v="-4.0242683880000003"/>
    <n v="0.88532018300000004"/>
    <n v="-3.1389482050000002"/>
    <n v="-0.93452790699999999"/>
    <n v="-1.1055322400000001"/>
    <n v="-2.0400601479999998"/>
    <n v="0.47196929399999998"/>
    <n v="0.47196929399999998"/>
    <n v="0"/>
    <n v="-1.955475071"/>
    <n v="-2.1312740130000001"/>
    <n v="-4.086749084"/>
    <n v="-0.14538213699999999"/>
  </r>
  <r>
    <s v="Ramon Sessions"/>
    <s v="sessira01"/>
    <x v="3"/>
    <s v="RS"/>
    <x v="11"/>
    <n v="1784"/>
    <n v="909"/>
    <n v="2.8061910459999999"/>
    <n v="-4.4565697850000001"/>
    <n v="-1.6503787379999999"/>
    <n v="1.7587364409999999"/>
    <n v="-3.1228905949999999"/>
    <n v="-1.364154155"/>
    <n v="2.8279810670000001"/>
    <n v="-4.3938424490000001"/>
    <n v="-1.5658613809999999"/>
    <n v="0.54693766099999996"/>
    <n v="0.54693766099999996"/>
    <n v="0"/>
    <n v="1.7436772700000001"/>
    <n v="-4.455077406"/>
    <n v="-2.711400136"/>
    <n v="-0.38990471399999999"/>
  </r>
  <r>
    <s v="Ramon Sessions"/>
    <s v="sessira01"/>
    <x v="4"/>
    <s v="PO"/>
    <x v="25"/>
    <n v="436"/>
    <n v="218"/>
    <n v="0.109591175"/>
    <n v="1.9639534240000001"/>
    <n v="2.0735445989999999"/>
    <n v="0.69183016100000005"/>
    <n v="9.3772646769999994"/>
    <n v="10.06909484"/>
    <n v="0.21199441499999999"/>
    <n v="3.5399070699999999"/>
    <n v="3.751901486"/>
    <n v="0.73913000500000003"/>
    <n v="0"/>
    <n v="0.73913000500000003"/>
    <n v="-1.45393573"/>
    <n v="3.1137467939999999"/>
    <n v="1.6598110639999999"/>
    <n v="-0.86855834700000001"/>
  </r>
  <r>
    <s v="Ramon Sessions"/>
    <s v="sessira01"/>
    <x v="4"/>
    <s v="RS"/>
    <x v="2"/>
    <n v="1258"/>
    <n v="642"/>
    <n v="-3.1479678510000002"/>
    <n v="-4.4352528409999996"/>
    <n v="-7.5832206920000003"/>
    <n v="-4.406926522"/>
    <n v="-3.4410843899999999"/>
    <n v="-7.8480109120000003"/>
    <n v="-3.5997604609999998"/>
    <n v="-4.455055872"/>
    <n v="-8.0548163339999999"/>
    <n v="-1.7221337080000001"/>
    <n v="-1.7221337080000001"/>
    <n v="0"/>
    <n v="-3.47580044"/>
    <n v="-4.7006043279999998"/>
    <n v="-8.1764047679999994"/>
    <n v="-0.85268302600000001"/>
  </r>
  <r>
    <s v="Ramon Sessions"/>
    <s v="sessira01"/>
    <x v="4"/>
    <s v="RS"/>
    <x v="25"/>
    <n v="1089"/>
    <n v="546"/>
    <n v="0.77877716299999999"/>
    <n v="0.97205768800000003"/>
    <n v="1.750834851"/>
    <n v="-5.0474666920000004"/>
    <n v="3.2108576590000002"/>
    <n v="-1.836609033"/>
    <n v="-0.37177417099999999"/>
    <n v="1.4854609439999999"/>
    <n v="1.113686773"/>
    <n v="1.074775037"/>
    <n v="1.074775037"/>
    <n v="0"/>
    <n v="-0.61258524199999997"/>
    <n v="0.19382484999999999"/>
    <n v="-0.41876039199999998"/>
    <n v="-0.13623655300000001"/>
  </r>
  <r>
    <s v="Ramon Sessions"/>
    <s v="sessira01"/>
    <x v="5"/>
    <s v="RS"/>
    <x v="25"/>
    <n v="3515"/>
    <n v="1667"/>
    <n v="0.28359851400000002"/>
    <n v="-3.4044771659999999"/>
    <n v="-3.120878652"/>
    <n v="-2.4044247030000001"/>
    <n v="-0.10440775300000001"/>
    <n v="-2.5088324559999999"/>
    <n v="-0.25056814599999999"/>
    <n v="-2.9248604189999998"/>
    <n v="-3.1754285649999998"/>
    <n v="-0.36287723900000002"/>
    <n v="-0.36287723900000002"/>
    <n v="0"/>
    <n v="-0.32588091699999999"/>
    <n v="-2.9594084010000001"/>
    <n v="-3.2852893189999999"/>
    <n v="0.28322114700000001"/>
  </r>
  <r>
    <s v="Ramon Sessions"/>
    <s v="sessira01"/>
    <x v="0"/>
    <s v="RS"/>
    <x v="12"/>
    <n v="1699"/>
    <n v="811"/>
    <n v="-1.2856165070000001"/>
    <n v="-1.5988956670000001"/>
    <n v="-2.8845121740000002"/>
    <n v="-2.6272229029999998"/>
    <n v="-2.0769945930000002"/>
    <n v="-4.7042174960000001"/>
    <n v="-1.6511900209999999"/>
    <n v="-1.809117313"/>
    <n v="-3.4603073339999999"/>
    <n v="-0.293588933"/>
    <n v="-0.293588933"/>
    <n v="0"/>
    <n v="-1.6395955230000001"/>
    <n v="-2.4620986089999999"/>
    <n v="-4.1016941310000004"/>
    <n v="-0.105629974"/>
  </r>
  <r>
    <s v="Ramon Sessions"/>
    <s v="sessira01"/>
    <x v="1"/>
    <s v="RS"/>
    <x v="3"/>
    <n v="338"/>
    <n v="167"/>
    <n v="-2.0671042609999999"/>
    <n v="0.89787044999999999"/>
    <n v="-1.169233811"/>
    <n v="-6.7314529219999999"/>
    <n v="4.1812961519999998"/>
    <n v="-2.5501567700000001"/>
    <n v="-3.139001538"/>
    <n v="1.6757449870000001"/>
    <n v="-1.463256551"/>
    <n v="0.110195244"/>
    <n v="0.110195244"/>
    <n v="0"/>
    <n v="-2.4392147450000001"/>
    <n v="-1.050482455"/>
    <n v="-3.4896972000000002"/>
    <n v="0.50697755499999997"/>
  </r>
  <r>
    <s v="Ramon Sessions"/>
    <s v="sessira01"/>
    <x v="1"/>
    <s v="RS"/>
    <x v="25"/>
    <n v="469"/>
    <n v="225"/>
    <n v="0.48835630600000002"/>
    <n v="-2.0044935439999998"/>
    <n v="-1.5161372390000001"/>
    <n v="-0.52460324700000005"/>
    <n v="-8.6945979760000007"/>
    <n v="-9.2192012230000007"/>
    <n v="0.30821110899999998"/>
    <n v="-3.5035280260000001"/>
    <n v="-3.195316917"/>
    <n v="-5.1078470000000001E-2"/>
    <n v="-5.1078470000000001E-2"/>
    <n v="0"/>
    <n v="-0.12274992799999999"/>
    <n v="-3.6104054900000002"/>
    <n v="-3.7331554179999999"/>
    <n v="-8.0889740000000002E-2"/>
  </r>
  <r>
    <s v="Collin Sexton"/>
    <s v="sextoco01"/>
    <x v="2"/>
    <s v="RS"/>
    <x v="10"/>
    <n v="5348"/>
    <n v="2605"/>
    <n v="-2.8373225290000001"/>
    <n v="-5.0725429269999998"/>
    <n v="-7.9098654560000003"/>
    <n v="-2.3165728130000001"/>
    <n v="-6.1083035990000001"/>
    <n v="-8.4248764109999996"/>
    <n v="-2.8395309540000002"/>
    <n v="-5.5083702260000003"/>
    <n v="-8.3479011799999991"/>
    <n v="-7.3829777730000004"/>
    <n v="-7.3829777730000004"/>
    <n v="0"/>
    <n v="-2.4532238309999999"/>
    <n v="-4.6937362340000002"/>
    <n v="-7.1469600660000001"/>
    <n v="-0.78120355399999997"/>
  </r>
  <r>
    <s v="Mustafa Shakur"/>
    <s v="shakumu01"/>
    <x v="3"/>
    <s v="RS"/>
    <x v="0"/>
    <n v="25"/>
    <n v="11"/>
    <n v="-14.50264232"/>
    <n v="-1.17212965"/>
    <n v="-15.67477197"/>
    <n v="-24.979797680000001"/>
    <n v="5.399705837"/>
    <n v="-19.580091840000001"/>
    <n v="-17.615435349999998"/>
    <n v="0.108262627"/>
    <n v="-17.50717272"/>
    <n v="-8.7582261999999994E-2"/>
    <n v="-8.7582261999999994E-2"/>
    <n v="0"/>
    <n v="-12.02492968"/>
    <n v="-0.42912477999999998"/>
    <n v="-12.45405446"/>
    <n v="5.514986189"/>
  </r>
  <r>
    <s v="Landry Shamet"/>
    <s v="shamela01"/>
    <x v="2"/>
    <s v="PO"/>
    <x v="19"/>
    <n v="373"/>
    <n v="174"/>
    <n v="-1.375695355"/>
    <n v="1.375253386"/>
    <n v="-4.4196900000000001E-4"/>
    <n v="10.72941088"/>
    <n v="15.26244782"/>
    <n v="25.991858700000002"/>
    <n v="1.0559659320000001"/>
    <n v="4.4482108550000001"/>
    <n v="5.5041767869999996"/>
    <n v="0.75064525299999996"/>
    <n v="0"/>
    <n v="0.75064525299999996"/>
    <n v="0.30971566699999997"/>
    <n v="5.3986681570000004"/>
    <n v="5.7083838240000002"/>
    <n v="-0.67054119199999995"/>
  </r>
  <r>
    <s v="Landry Shamet"/>
    <s v="shamela01"/>
    <x v="2"/>
    <s v="RS"/>
    <x v="18"/>
    <n v="2391"/>
    <n v="1108"/>
    <n v="0.96938860000000004"/>
    <n v="-0.666282025"/>
    <n v="0.30310657499999999"/>
    <n v="-0.21638876900000001"/>
    <n v="-1.486360946"/>
    <n v="-1.7027497149999999"/>
    <n v="0.75380338400000002"/>
    <n v="-0.897340472"/>
    <n v="-0.14353708900000001"/>
    <n v="1.4698840849999999"/>
    <n v="1.4698840849999999"/>
    <n v="0"/>
    <n v="-9.4410589999999999E-3"/>
    <n v="-0.73375504199999997"/>
    <n v="-0.743196101"/>
    <n v="-0.24579026000000001"/>
  </r>
  <r>
    <s v="Landry Shamet"/>
    <s v="shamela01"/>
    <x v="2"/>
    <s v="RS"/>
    <x v="19"/>
    <n v="1499"/>
    <n v="694"/>
    <n v="0.95182261599999995"/>
    <n v="-1.537782821"/>
    <n v="-0.58596020500000001"/>
    <n v="2.5017337419999999"/>
    <n v="0.65450666099999999"/>
    <n v="3.156240403"/>
    <n v="1.2940026280000001"/>
    <n v="-1.1605469749999999"/>
    <n v="0.13345565400000001"/>
    <n v="1.02323122"/>
    <n v="1.02323122"/>
    <n v="0"/>
    <n v="0.768922722"/>
    <n v="-0.89819997100000004"/>
    <n v="-0.12927724800000001"/>
    <n v="0.225663742"/>
  </r>
  <r>
    <s v="Tornike Shengelia"/>
    <s v="shengto01"/>
    <x v="3"/>
    <s v="RS"/>
    <x v="5"/>
    <n v="277"/>
    <n v="137"/>
    <n v="-4.9424194559999997"/>
    <n v="-5.2833214230000003"/>
    <n v="-10.22574088"/>
    <n v="-1.135621233"/>
    <n v="-4.7528203820000003"/>
    <n v="-5.8884416149999996"/>
    <n v="-4.4306964600000001"/>
    <n v="-5.4385477660000001"/>
    <n v="-9.8692442249999992"/>
    <n v="-0.50043480600000001"/>
    <n v="-0.50043480600000001"/>
    <n v="0"/>
    <n v="-4.9599761989999998"/>
    <n v="-6.6778003930000001"/>
    <n v="-11.63777659"/>
    <n v="0.54319334399999997"/>
  </r>
  <r>
    <s v="Tornike Shengelia"/>
    <s v="shengto01"/>
    <x v="3"/>
    <s v="RS"/>
    <x v="21"/>
    <n v="39"/>
    <n v="17"/>
    <n v="-7.1914022270000002"/>
    <n v="-6.3580130349999999"/>
    <n v="-13.54941526"/>
    <n v="-14.992462120000001"/>
    <n v="-0.28168773899999999"/>
    <n v="-15.274149850000001"/>
    <n v="-9.3088070900000002"/>
    <n v="-5.5992588259999998"/>
    <n v="-14.90806592"/>
    <n v="-0.106313475"/>
    <n v="-0.106313475"/>
    <n v="0"/>
    <n v="-9.3137508639999993"/>
    <n v="-4.7119572390000002"/>
    <n v="-14.025708099999999"/>
    <n v="0.78377544099999996"/>
  </r>
  <r>
    <s v="Iman Shumpert"/>
    <s v="shumpim01"/>
    <x v="3"/>
    <s v="RS"/>
    <x v="3"/>
    <n v="3740"/>
    <n v="1962"/>
    <n v="-0.94833887900000002"/>
    <n v="7.7432834000000006E-2"/>
    <n v="-0.87090604599999999"/>
    <n v="2.1442084709999998"/>
    <n v="4.5334943900000004"/>
    <n v="6.6777028610000002"/>
    <n v="-0.36158453800000001"/>
    <n v="1.048552417"/>
    <n v="0.686967879"/>
    <n v="3.4273414619999998"/>
    <n v="3.4273414619999998"/>
    <n v="0"/>
    <n v="-2.3199623999999999E-2"/>
    <n v="1.9775893879999999"/>
    <n v="1.9543897640000001"/>
    <n v="-0.36537722299999997"/>
  </r>
  <r>
    <s v="Iman Shumpert"/>
    <s v="shumpim01"/>
    <x v="4"/>
    <s v="PO"/>
    <x v="10"/>
    <n v="1330"/>
    <n v="695"/>
    <n v="2.10296511"/>
    <n v="5.959397E-3"/>
    <n v="2.1089245069999998"/>
    <n v="4.636016938"/>
    <n v="1.1703740389999999"/>
    <n v="5.8063909770000004"/>
    <n v="2.6476445310000001"/>
    <n v="0.20181047599999999"/>
    <n v="2.8494550059999999"/>
    <n v="2.0243959939999998"/>
    <n v="0"/>
    <n v="2.0243959939999998"/>
    <n v="3.304324899"/>
    <n v="1.381220648"/>
    <n v="4.6855455470000003"/>
    <n v="-1.101459602"/>
  </r>
  <r>
    <s v="Iman Shumpert"/>
    <s v="shumpim01"/>
    <x v="4"/>
    <s v="RS"/>
    <x v="3"/>
    <n v="1189"/>
    <n v="625"/>
    <n v="-0.92045044300000001"/>
    <n v="0.26547569500000001"/>
    <n v="-0.65497474700000002"/>
    <n v="0.51125791799999998"/>
    <n v="-5.3523260000000001E-3"/>
    <n v="0.50590559199999996"/>
    <n v="-0.59051966600000005"/>
    <n v="0.28554793499999997"/>
    <n v="-0.30497173100000002"/>
    <n v="0.78324806800000002"/>
    <n v="0.78324806800000002"/>
    <n v="0"/>
    <n v="-0.39277794700000002"/>
    <n v="0.457685864"/>
    <n v="6.4907915999999996E-2"/>
    <n v="0.441514562"/>
  </r>
  <r>
    <s v="Iman Shumpert"/>
    <s v="shumpim01"/>
    <x v="4"/>
    <s v="RS"/>
    <x v="10"/>
    <n v="1811"/>
    <n v="920"/>
    <n v="-0.49677991999999999"/>
    <n v="3.265297093"/>
    <n v="2.7685171739999999"/>
    <n v="0.89463582600000002"/>
    <n v="4.1594415839999996"/>
    <n v="5.0540774099999997"/>
    <n v="-0.31093596200000001"/>
    <n v="3.6485955140000002"/>
    <n v="3.3376595529999999"/>
    <n v="2.8613652840000001"/>
    <n v="2.8613652840000001"/>
    <n v="0"/>
    <n v="0.53628669900000003"/>
    <n v="2.9246016770000001"/>
    <n v="3.4608883760000002"/>
    <n v="0.131395178"/>
  </r>
  <r>
    <s v="Iman Shumpert"/>
    <s v="shumpim01"/>
    <x v="5"/>
    <s v="PO"/>
    <x v="10"/>
    <n v="700"/>
    <n v="367"/>
    <n v="-1.259583597"/>
    <n v="-0.12582352199999999"/>
    <n v="-1.3854071189999999"/>
    <n v="-4.5498836469999997"/>
    <n v="-1.984753475"/>
    <n v="-6.5346371220000004"/>
    <n v="-2.1965197540000001"/>
    <n v="-0.56174913500000001"/>
    <n v="-2.758268889"/>
    <n v="-1.5915440000000001E-3"/>
    <n v="0"/>
    <n v="-1.5915440000000001E-3"/>
    <n v="-0.95633091599999998"/>
    <n v="-0.19024184499999999"/>
    <n v="-1.1465727610000001"/>
    <n v="-0.31599271299999998"/>
  </r>
  <r>
    <s v="Iman Shumpert"/>
    <s v="shumpim01"/>
    <x v="5"/>
    <s v="RS"/>
    <x v="10"/>
    <n v="2624"/>
    <n v="1316"/>
    <n v="-0.983013417"/>
    <n v="0.91822270100000003"/>
    <n v="-6.4790715999999998E-2"/>
    <n v="-0.73657068599999997"/>
    <n v="2.944493987"/>
    <n v="2.2079233010000001"/>
    <n v="-1.020198647"/>
    <n v="1.372786662"/>
    <n v="0.352588016"/>
    <n v="2.0826945910000001"/>
    <n v="2.0826945910000001"/>
    <n v="0"/>
    <n v="-0.62077444100000001"/>
    <n v="1.221861917"/>
    <n v="0.60108747600000001"/>
    <n v="-2.1340837000000001E-2"/>
  </r>
  <r>
    <s v="Iman Shumpert"/>
    <s v="shumpim01"/>
    <x v="0"/>
    <s v="PO"/>
    <x v="10"/>
    <n v="578"/>
    <n v="275"/>
    <n v="0.18198066700000001"/>
    <n v="2.3211859459999999"/>
    <n v="2.5031666129999999"/>
    <n v="-4.5678990920000002"/>
    <n v="2.5362942770000001"/>
    <n v="-2.0316048150000001"/>
    <n v="-0.939218153"/>
    <n v="2.4827285510000001"/>
    <n v="1.543510398"/>
    <n v="0.62869801599999997"/>
    <n v="0"/>
    <n v="0.62869801599999997"/>
    <n v="-0.50226781799999998"/>
    <n v="2.0627340240000001"/>
    <n v="1.5604662060000001"/>
    <n v="1.1513136420000001"/>
  </r>
  <r>
    <s v="Iman Shumpert"/>
    <s v="shumpim01"/>
    <x v="0"/>
    <s v="RS"/>
    <x v="10"/>
    <n v="3930"/>
    <n v="1937"/>
    <n v="-1.1609194119999999"/>
    <n v="0.69252204900000003"/>
    <n v="-0.46839736300000001"/>
    <n v="-2.3513178219999999"/>
    <n v="2.5361562000000001E-2"/>
    <n v="-2.3259562599999999"/>
    <n v="-1.5148631509999999"/>
    <n v="0.60673975899999999"/>
    <n v="-0.90812339200000003"/>
    <n v="1.8180270359999999"/>
    <n v="1.8180270359999999"/>
    <n v="0"/>
    <n v="-1.1112096380000001"/>
    <n v="0.51915228700000005"/>
    <n v="-0.59205735100000001"/>
    <n v="-0.11969492"/>
  </r>
  <r>
    <s v="Iman Shumpert"/>
    <s v="shumpim01"/>
    <x v="1"/>
    <s v="RS"/>
    <x v="10"/>
    <n v="581"/>
    <n v="276"/>
    <n v="-4.6877301859999996"/>
    <n v="-1.457845E-2"/>
    <n v="-4.7023086359999997"/>
    <n v="-2.2405674580000001"/>
    <n v="4.1059854570000001"/>
    <n v="1.8654179980000001"/>
    <n v="-4.4972805549999997"/>
    <n v="0.89513710400000002"/>
    <n v="-3.6021434509999999"/>
    <n v="-0.12067454"/>
    <n v="-0.12067454"/>
    <n v="0"/>
    <n v="-3.734435425"/>
    <n v="0.235573118"/>
    <n v="-3.4988623080000001"/>
    <n v="0.56196378599999997"/>
  </r>
  <r>
    <s v="Iman Shumpert"/>
    <s v="shumpim01"/>
    <x v="2"/>
    <s v="PO"/>
    <x v="26"/>
    <n v="229"/>
    <n v="109"/>
    <n v="-1.590050618"/>
    <n v="0.25044100600000002"/>
    <n v="-1.339609611"/>
    <n v="5.077968416"/>
    <n v="-2.8731137090000001"/>
    <n v="2.204854707"/>
    <n v="-0.41385108599999998"/>
    <n v="-0.442235402"/>
    <n v="-0.85608648899999995"/>
    <n v="0.108262371"/>
    <n v="0"/>
    <n v="0.108262371"/>
    <n v="-0.112369442"/>
    <n v="-1.0367839619999999"/>
    <n v="-1.149153404"/>
    <n v="-0.33364618299999999"/>
  </r>
  <r>
    <s v="Iman Shumpert"/>
    <s v="shumpim01"/>
    <x v="2"/>
    <s v="RS"/>
    <x v="26"/>
    <n v="806"/>
    <n v="382"/>
    <n v="-4.1014440560000001"/>
    <n v="-0.30198233299999999"/>
    <n v="-4.4034263889999998"/>
    <n v="-3.942285101"/>
    <n v="0.499666426"/>
    <n v="-3.4426186749999999"/>
    <n v="-4.412882969"/>
    <n v="-0.17406524700000001"/>
    <n v="-4.5869482159999997"/>
    <n v="-0.35838034099999999"/>
    <n v="-0.35838034099999999"/>
    <n v="0"/>
    <n v="-3.472154572"/>
    <n v="-0.43522317500000002"/>
    <n v="-3.907377747"/>
    <n v="0.104114597"/>
  </r>
  <r>
    <s v="Iman Shumpert"/>
    <s v="shumpim01"/>
    <x v="2"/>
    <s v="RS"/>
    <x v="2"/>
    <n v="2397"/>
    <n v="1099"/>
    <n v="-0.72364374300000001"/>
    <n v="1.9074373419999999"/>
    <n v="1.1837935989999999"/>
    <n v="1.290584865"/>
    <n v="-0.951818567"/>
    <n v="0.33876629699999999"/>
    <n v="-0.34700844199999997"/>
    <n v="1.442017568"/>
    <n v="1.0950091260000001"/>
    <n v="2.1578816770000002"/>
    <n v="2.1578816770000002"/>
    <n v="0"/>
    <n v="-0.16407740200000001"/>
    <n v="1.2991354340000001"/>
    <n v="1.1350580320000001"/>
    <n v="9.2054856000000004E-2"/>
  </r>
  <r>
    <s v="Alexey Shved"/>
    <s v="shvedal01"/>
    <x v="3"/>
    <s v="RS"/>
    <x v="13"/>
    <n v="1347"/>
    <n v="664"/>
    <n v="-1.974227457"/>
    <n v="-0.261977393"/>
    <n v="-2.23620485"/>
    <n v="-2.7580223369999999"/>
    <n v="1.127876345"/>
    <n v="-1.6301459920000001"/>
    <n v="-2.3006137760000001"/>
    <n v="-2.1957503E-2"/>
    <n v="-2.3225712789999999"/>
    <n v="0.14590599300000001"/>
    <n v="0.14590599300000001"/>
    <n v="0"/>
    <n v="-0.96281674799999994"/>
    <n v="-1.287977543"/>
    <n v="-2.2507942910000001"/>
    <n v="0.73178758200000005"/>
  </r>
  <r>
    <s v="Alexey Shved"/>
    <s v="shvedal01"/>
    <x v="4"/>
    <s v="RS"/>
    <x v="3"/>
    <n v="831"/>
    <n v="423"/>
    <n v="2.5321010780000002"/>
    <n v="-0.76495086000000001"/>
    <n v="1.7671502180000001"/>
    <n v="-1.9978747699999999"/>
    <n v="2.7864644649999999"/>
    <n v="0.78858969499999998"/>
    <n v="1.8734814289999999"/>
    <n v="2.9385799999999998E-4"/>
    <n v="1.873775287"/>
    <n v="1.001278653"/>
    <n v="1.001278653"/>
    <n v="0"/>
    <n v="1.3850676689999999"/>
    <n v="-0.74062159900000002"/>
    <n v="0.64444606999999998"/>
    <n v="0.326776872"/>
  </r>
  <r>
    <s v="Alexey Shved"/>
    <s v="shvedal01"/>
    <x v="4"/>
    <s v="RS"/>
    <x v="18"/>
    <n v="600"/>
    <n v="285"/>
    <n v="2.726872084"/>
    <n v="-5.0469301199999999"/>
    <n v="-2.3200580359999998"/>
    <n v="-1.9779865169999999"/>
    <n v="-7.0544809590000002"/>
    <n v="-9.0324674760000008"/>
    <n v="2.1296069989999999"/>
    <n v="-5.7692465940000002"/>
    <n v="-3.6396395949999998"/>
    <n v="-0.129583314"/>
    <n v="-0.129583314"/>
    <n v="0"/>
    <n v="2.41703044"/>
    <n v="-4.8254197039999998"/>
    <n v="-2.4083892640000002"/>
    <n v="0.16567303999999999"/>
  </r>
  <r>
    <s v="Alexey Shved"/>
    <s v="shvedal01"/>
    <x v="4"/>
    <s v="RS"/>
    <x v="26"/>
    <n v="133"/>
    <n v="59"/>
    <n v="-4.1657896579999996"/>
    <n v="-6.2556543250000001"/>
    <n v="-10.421443979999999"/>
    <n v="0.86915926799999998"/>
    <n v="-4.0955403070000003"/>
    <n v="-3.226381038"/>
    <n v="-3.3656191930000001"/>
    <n v="-6.1977613219999999"/>
    <n v="-9.5633805140000003"/>
    <n v="-0.20684787499999999"/>
    <n v="-0.20684787499999999"/>
    <n v="0"/>
    <n v="-2.2964718569999998"/>
    <n v="-6.4817722990000002"/>
    <n v="-8.7782441559999995"/>
    <n v="0.81956875699999998"/>
  </r>
  <r>
    <s v="Pascal Siakam"/>
    <s v="siakapa01"/>
    <x v="0"/>
    <s v="PO"/>
    <x v="1"/>
    <n v="22"/>
    <n v="10"/>
    <n v="-1.7252433"/>
    <n v="-1.1638559129999999"/>
    <n v="-2.8890992139999998"/>
    <n v="26.93192663"/>
    <n v="10.175643859999999"/>
    <n v="37.107570490000001"/>
    <n v="4.3023733200000001"/>
    <n v="1.152128252"/>
    <n v="5.4545015719999999"/>
    <n v="4.3366317000000001E-2"/>
    <n v="0"/>
    <n v="4.3366317000000001E-2"/>
    <n v="-1.0438934870000001"/>
    <n v="3.2793346520000002"/>
    <n v="2.2354411650000001"/>
    <n v="0.43455307999999998"/>
  </r>
  <r>
    <s v="Pascal Siakam"/>
    <s v="siakapa01"/>
    <x v="0"/>
    <s v="RS"/>
    <x v="1"/>
    <n v="1737"/>
    <n v="859"/>
    <n v="-3.4886289609999999"/>
    <n v="-1.9746946000000001E-2"/>
    <n v="-3.508375907"/>
    <n v="-2.7594503590000001"/>
    <n v="-1.1610514460000001"/>
    <n v="-3.9205018049999998"/>
    <n v="-3.603384288"/>
    <n v="-0.28535389"/>
    <n v="-3.8887381780000001"/>
    <n v="-0.49720192400000002"/>
    <n v="-0.49720192400000002"/>
    <n v="0"/>
    <n v="-3.6307516670000002"/>
    <n v="0.298039848"/>
    <n v="-3.332711819"/>
    <n v="-0.36627289899999999"/>
  </r>
  <r>
    <s v="Pascal Siakam"/>
    <s v="siakapa01"/>
    <x v="1"/>
    <s v="PO"/>
    <x v="1"/>
    <n v="356"/>
    <n v="179"/>
    <n v="-1.266009411"/>
    <n v="-5.5840758900000003"/>
    <n v="-6.850085301"/>
    <n v="-1.2304197349999999"/>
    <n v="0.16201024999999999"/>
    <n v="-1.0684094850000001"/>
    <n v="-1.323523972"/>
    <n v="-4.6204513870000001"/>
    <n v="-5.9439753590000004"/>
    <n v="-0.29710550200000002"/>
    <n v="0"/>
    <n v="-0.29710550200000002"/>
    <n v="-3.524904276"/>
    <n v="-4.2467816980000004"/>
    <n v="-7.7716859740000004"/>
    <n v="-1.210791116"/>
  </r>
  <r>
    <s v="Pascal Siakam"/>
    <s v="siakapa01"/>
    <x v="1"/>
    <s v="RS"/>
    <x v="1"/>
    <n v="3442"/>
    <n v="1679"/>
    <n v="-0.21093975000000001"/>
    <n v="0.44697716100000001"/>
    <n v="0.236037411"/>
    <n v="2.6659177729999999"/>
    <n v="2.1622423209999999"/>
    <n v="4.8281600940000002"/>
    <n v="0.32127109700000001"/>
    <n v="0.78874222699999996"/>
    <n v="1.1100133240000001"/>
    <n v="3.2797070129999999"/>
    <n v="3.2797070129999999"/>
    <n v="0"/>
    <n v="0.67462809300000004"/>
    <n v="0.497395431"/>
    <n v="1.172023523"/>
    <n v="-0.80638990600000005"/>
  </r>
  <r>
    <s v="Pascal Siakam"/>
    <s v="siakapa01"/>
    <x v="2"/>
    <s v="PO"/>
    <x v="1"/>
    <n v="1794"/>
    <n v="891"/>
    <n v="0.39465930300000002"/>
    <n v="1.4075835779999999"/>
    <n v="1.802242881"/>
    <n v="0.214366904"/>
    <n v="0.68567635500000002"/>
    <n v="0.90004325900000004"/>
    <n v="0.32055623799999999"/>
    <n v="1.266248738"/>
    <n v="1.586804975"/>
    <n v="2.0177602989999999"/>
    <n v="0"/>
    <n v="2.0177602989999999"/>
    <n v="1.3040941720000001"/>
    <n v="1.913863181"/>
    <n v="3.2179573530000001"/>
    <n v="-0.75912029299999995"/>
  </r>
  <r>
    <s v="Pascal Siakam"/>
    <s v="siakapa01"/>
    <x v="2"/>
    <s v="RS"/>
    <x v="1"/>
    <n v="5355"/>
    <n v="2548"/>
    <n v="1.0654017840000001"/>
    <n v="0.504309165"/>
    <n v="1.5697109490000001"/>
    <n v="3.6904075430000001"/>
    <n v="4.078982506"/>
    <n v="7.769390048"/>
    <n v="1.635829303"/>
    <n v="1.2442626969999999"/>
    <n v="2.8800919999999999"/>
    <n v="7.3032215220000003"/>
    <n v="7.3032215220000003"/>
    <n v="0"/>
    <n v="1.470885172"/>
    <n v="1.3628193639999999"/>
    <n v="2.8337045359999999"/>
    <n v="-0.220555746"/>
  </r>
  <r>
    <s v="Jordan Sibert"/>
    <s v="siberjo01"/>
    <x v="2"/>
    <s v="RS"/>
    <x v="7"/>
    <n v="9"/>
    <n v="4"/>
    <n v="10.52197441"/>
    <n v="-18.081083589999999"/>
    <n v="-7.559109179"/>
    <n v="18.889769139999999"/>
    <n v="-52.57291944"/>
    <n v="-33.683150300000001"/>
    <n v="12.92144429"/>
    <n v="-26.343860039999999"/>
    <n v="-13.42241574"/>
    <n v="-2.1604133000000001E-2"/>
    <n v="-2.1604133000000001E-2"/>
    <n v="0"/>
    <n v="7.2888029269999999"/>
    <n v="-20.75935827"/>
    <n v="-13.47055535"/>
    <n v="-0.82415751299999995"/>
  </r>
  <r>
    <s v="Xavier Silas"/>
    <s v="silasxa01"/>
    <x v="1"/>
    <s v="RS"/>
    <x v="23"/>
    <n v="16"/>
    <n v="7"/>
    <n v="-1.6799409869999999"/>
    <n v="22.552565349999998"/>
    <n v="20.87262436"/>
    <n v="4.6247009549999998"/>
    <n v="-1.1419788660000001"/>
    <n v="3.4827220890000001"/>
    <n v="-0.39949015599999999"/>
    <n v="18.962433019999999"/>
    <n v="18.562942870000001"/>
    <n v="7.6845249000000004E-2"/>
    <n v="7.6845249000000004E-2"/>
    <n v="0"/>
    <n v="-0.80344182799999997"/>
    <n v="17.620850300000001"/>
    <n v="16.81740847"/>
    <n v="0.94900247500000001"/>
  </r>
  <r>
    <s v="Ben Simmons"/>
    <s v="simmobe01"/>
    <x v="1"/>
    <s v="PO"/>
    <x v="18"/>
    <n v="766"/>
    <n v="369"/>
    <n v="-2.272239801"/>
    <n v="-3.973415143"/>
    <n v="-6.245654944"/>
    <n v="-8.7670046520000007"/>
    <n v="-12.3341873"/>
    <n v="-21.101191960000001"/>
    <n v="-3.8084803300000001"/>
    <n v="-5.952798703"/>
    <n v="-9.7612790339999993"/>
    <n v="-1.376520078"/>
    <n v="0"/>
    <n v="-1.376520078"/>
    <n v="-0.365022766"/>
    <n v="-5.421024053"/>
    <n v="-5.7860468190000001"/>
    <n v="1.085871598"/>
  </r>
  <r>
    <s v="Ben Simmons"/>
    <s v="simmobe01"/>
    <x v="1"/>
    <s v="RS"/>
    <x v="18"/>
    <n v="5792"/>
    <n v="2732"/>
    <n v="1.2020517930000001"/>
    <n v="1.878793127"/>
    <n v="3.080844919"/>
    <n v="3.6472916020000001"/>
    <n v="1.5832521349999999"/>
    <n v="5.2305437369999996"/>
    <n v="1.779430531"/>
    <n v="1.875743449"/>
    <n v="3.6551739799999998"/>
    <n v="9.0023770410000008"/>
    <n v="9.0023770410000008"/>
    <n v="0"/>
    <n v="1.8134803370000001"/>
    <n v="2.3895865889999999"/>
    <n v="4.2030669270000001"/>
    <n v="0.82686567600000005"/>
  </r>
  <r>
    <s v="Ben Simmons"/>
    <s v="simmobe01"/>
    <x v="2"/>
    <s v="PO"/>
    <x v="18"/>
    <n v="870"/>
    <n v="421"/>
    <n v="1.6787581090000001"/>
    <n v="1.754134332"/>
    <n v="3.4328924409999999"/>
    <n v="-1.9586862840000001"/>
    <n v="4.5545331129999997"/>
    <n v="2.5958468300000002"/>
    <n v="0.96793580700000004"/>
    <n v="2.396443799"/>
    <n v="3.364379606"/>
    <n v="1.3493354790000001"/>
    <n v="0"/>
    <n v="1.3493354790000001"/>
    <n v="0.97926884800000003"/>
    <n v="1.874391353"/>
    <n v="2.8536602009999998"/>
    <n v="-0.38050734400000003"/>
  </r>
  <r>
    <s v="Ben Simmons"/>
    <s v="simmobe01"/>
    <x v="2"/>
    <s v="RS"/>
    <x v="18"/>
    <n v="5849"/>
    <n v="2700"/>
    <n v="0.90394908200000001"/>
    <n v="-1.213487481"/>
    <n v="-0.30953839900000002"/>
    <n v="0.18371480400000001"/>
    <n v="-1.5669462949999999"/>
    <n v="-1.3832314910000001"/>
    <n v="0.78456684499999996"/>
    <n v="-1.3650381090000001"/>
    <n v="-0.58047126400000004"/>
    <n v="3.0213987320000002"/>
    <n v="3.0213987320000002"/>
    <n v="0"/>
    <n v="0.84179911500000004"/>
    <n v="-1.0238948539999999"/>
    <n v="-0.18209573900000001"/>
    <n v="1.118026178"/>
  </r>
  <r>
    <s v="Jonathon Simmons"/>
    <s v="simmojo02"/>
    <x v="5"/>
    <s v="PO"/>
    <x v="20"/>
    <n v="48"/>
    <n v="26"/>
    <n v="6.3223301430000003"/>
    <n v="2.5474407210000001"/>
    <n v="8.8697708629999994"/>
    <n v="10.549329520000001"/>
    <n v="-26.724106519999999"/>
    <n v="-16.174776990000002"/>
    <n v="7.4554650240000004"/>
    <n v="-3.5460501870000001"/>
    <n v="3.9094148359999998"/>
    <n v="8.9536706999999993E-2"/>
    <n v="0"/>
    <n v="8.9536706999999993E-2"/>
    <n v="0.57963140300000005"/>
    <n v="0.69068295400000002"/>
    <n v="1.270314358"/>
    <n v="-1.6409771559999999"/>
  </r>
  <r>
    <s v="Jonathon Simmons"/>
    <s v="simmojo02"/>
    <x v="5"/>
    <s v="RS"/>
    <x v="20"/>
    <n v="1647"/>
    <n v="813"/>
    <n v="-0.83689551600000001"/>
    <n v="-0.58196193699999998"/>
    <n v="-1.418857453"/>
    <n v="-0.40629303900000002"/>
    <n v="-1.8231648140000001"/>
    <n v="-2.2294578540000001"/>
    <n v="-0.85535474"/>
    <n v="-0.98698102700000001"/>
    <n v="-1.842335767"/>
    <n v="0.37695094800000001"/>
    <n v="0.37695094800000001"/>
    <n v="0"/>
    <n v="-1.724303967"/>
    <n v="-0.32608645600000002"/>
    <n v="-2.0503904230000001"/>
    <n v="0.119003084"/>
  </r>
  <r>
    <s v="Jonathon Simmons"/>
    <s v="simmojo02"/>
    <x v="0"/>
    <s v="PO"/>
    <x v="20"/>
    <n v="623"/>
    <n v="306"/>
    <n v="2.008207681"/>
    <n v="1.1785365910000001"/>
    <n v="3.1867442719999999"/>
    <n v="0.134763566"/>
    <n v="2.201313318"/>
    <n v="2.336076883"/>
    <n v="1.6836300420000001"/>
    <n v="1.4321573830000001"/>
    <n v="3.1157874250000002"/>
    <n v="0.94192574699999998"/>
    <n v="0"/>
    <n v="0.94192574699999998"/>
    <n v="2.0170457229999998"/>
    <n v="1.3435789069999999"/>
    <n v="3.3606246299999998"/>
    <n v="-0.26250865899999998"/>
  </r>
  <r>
    <s v="Jonathon Simmons"/>
    <s v="simmojo02"/>
    <x v="0"/>
    <s v="RS"/>
    <x v="20"/>
    <n v="2836"/>
    <n v="1392"/>
    <n v="-2.0455157420000001"/>
    <n v="-0.52778339600000002"/>
    <n v="-2.5732991379999999"/>
    <n v="-3.207280956"/>
    <n v="5.719170611"/>
    <n v="2.5118896550000001"/>
    <n v="-2.4492818750000001"/>
    <n v="0.66639739399999998"/>
    <n v="-1.782884481"/>
    <n v="0.68608100000000005"/>
    <n v="0.68608100000000005"/>
    <n v="0"/>
    <n v="-2.7221784960000002"/>
    <n v="0.59714972600000005"/>
    <n v="-2.1250287700000001"/>
    <n v="-0.10895182"/>
  </r>
  <r>
    <s v="Jonathon Simmons"/>
    <s v="simmojo02"/>
    <x v="1"/>
    <s v="RS"/>
    <x v="14"/>
    <n v="4217"/>
    <n v="2029"/>
    <n v="-0.55115270999999999"/>
    <n v="-1.3326089590000001"/>
    <n v="-1.8837616690000001"/>
    <n v="-0.22813566199999999"/>
    <n v="-3.9958851910000002"/>
    <n v="-4.2240208519999998"/>
    <n v="-0.46991828699999999"/>
    <n v="-1.942834841"/>
    <n v="-2.4127531279999999"/>
    <n v="0.34977048700000002"/>
    <n v="0.34977048700000002"/>
    <n v="0"/>
    <n v="-1.3998077870000001"/>
    <n v="-1.6257602309999999"/>
    <n v="-3.025568018"/>
    <n v="0.18580791599999999"/>
  </r>
  <r>
    <s v="Jonathon Simmons"/>
    <s v="simmojo02"/>
    <x v="2"/>
    <s v="PO"/>
    <x v="18"/>
    <n v="121"/>
    <n v="52"/>
    <n v="-5.1922364219999997"/>
    <n v="-9.7585607430000003"/>
    <n v="-14.95079716"/>
    <n v="-15.48714266"/>
    <n v="-17.630488840000002"/>
    <n v="-33.117631510000002"/>
    <n v="-7.711358873"/>
    <n v="-12.014965719999999"/>
    <n v="-19.726324600000002"/>
    <n v="-0.47396158900000002"/>
    <n v="0"/>
    <n v="-0.47396158900000002"/>
    <n v="-5.818853335"/>
    <n v="-15.33408081"/>
    <n v="-21.15293415"/>
    <n v="2.0222348110000001"/>
  </r>
  <r>
    <s v="Jonathon Simmons"/>
    <s v="simmojo02"/>
    <x v="2"/>
    <s v="RS"/>
    <x v="18"/>
    <n v="477"/>
    <n v="219"/>
    <n v="1.2751657729999999"/>
    <n v="-2.331943157"/>
    <n v="-1.0567773840000001"/>
    <n v="0.86497078400000005"/>
    <n v="-3.2686380110000002"/>
    <n v="-2.4036672280000002"/>
    <n v="1.250507636"/>
    <n v="-2.6629558119999999"/>
    <n v="-1.4124481760000001"/>
    <n v="0.14939662200000001"/>
    <n v="0.14939662200000001"/>
    <n v="0"/>
    <n v="0.37804601999999998"/>
    <n v="-2.2340556710000001"/>
    <n v="-1.8560096509999999"/>
    <n v="-3.6227778000000002E-2"/>
  </r>
  <r>
    <s v="Jonathon Simmons"/>
    <s v="simmojo02"/>
    <x v="2"/>
    <s v="RS"/>
    <x v="14"/>
    <n v="1792"/>
    <n v="845"/>
    <n v="-3.5404323350000002"/>
    <n v="0.69988930800000004"/>
    <n v="-2.8405430269999998"/>
    <n v="-5.4051603479999999"/>
    <n v="0.54299602400000002"/>
    <n v="-4.8621643240000001"/>
    <n v="-4.1247305900000004"/>
    <n v="0.694256875"/>
    <n v="-3.4304737150000002"/>
    <n v="-0.29356891099999999"/>
    <n v="-0.29356891099999999"/>
    <n v="0"/>
    <n v="-4.1938326970000004"/>
    <n v="-0.36290938"/>
    <n v="-4.5567420759999999"/>
    <n v="7.0786263000000002E-2"/>
  </r>
  <r>
    <s v="Kobi Simmons"/>
    <s v="simmoko01"/>
    <x v="1"/>
    <s v="RS"/>
    <x v="8"/>
    <n v="1311"/>
    <n v="643"/>
    <n v="-3.9542252840000001"/>
    <n v="-5.5825062589999996"/>
    <n v="-9.5367315430000001"/>
    <n v="-0.54519537100000004"/>
    <n v="-7.9478268180000002"/>
    <n v="-8.4930221889999995"/>
    <n v="-3.4288191299999999"/>
    <n v="-6.3708528219999998"/>
    <n v="-9.7996719520000006"/>
    <n v="-2.3071516619999999"/>
    <n v="-2.3071516619999999"/>
    <n v="0"/>
    <n v="-3.550004049"/>
    <n v="-5.3118833460000001"/>
    <n v="-8.8618873950000001"/>
    <n v="-0.23821534"/>
  </r>
  <r>
    <s v="Kobi Simmons"/>
    <s v="simmoko01"/>
    <x v="2"/>
    <s v="RS"/>
    <x v="10"/>
    <n v="4"/>
    <n v="2"/>
    <n v="-7.6652154799999996"/>
    <n v="11.96403299"/>
    <n v="4.2988175130000004"/>
    <n v="-17.127968299999999"/>
    <n v="46.685945769999996"/>
    <n v="29.557977470000001"/>
    <n v="-10.097434160000001"/>
    <n v="20.12301012"/>
    <n v="10.02557597"/>
    <n v="1.2635212E-2"/>
    <n v="1.2635212E-2"/>
    <n v="0"/>
    <n v="-9.7424811219999992"/>
    <n v="15.09525099"/>
    <n v="5.3527698690000003"/>
    <n v="-3.1348010560000001"/>
  </r>
  <r>
    <s v="Anfernee Simons"/>
    <s v="simonan01"/>
    <x v="2"/>
    <s v="PO"/>
    <x v="15"/>
    <n v="27"/>
    <n v="12"/>
    <n v="-15.232787480000001"/>
    <n v="1.622870526"/>
    <n v="-13.609916950000001"/>
    <n v="-28.14749041"/>
    <n v="2.9293014030000002"/>
    <n v="-25.218188999999999"/>
    <n v="-18.947007419999998"/>
    <n v="2.012150836"/>
    <n v="-16.934856589999999"/>
    <n v="-9.0234117000000003E-2"/>
    <n v="0"/>
    <n v="-9.0234117000000003E-2"/>
    <n v="-13.821579120000001"/>
    <n v="1.7006185E-2"/>
    <n v="-13.804572930000001"/>
    <n v="0.73840548699999997"/>
  </r>
  <r>
    <s v="Anfernee Simons"/>
    <s v="simonan01"/>
    <x v="2"/>
    <s v="RS"/>
    <x v="15"/>
    <n v="309"/>
    <n v="141"/>
    <n v="-1.942207781"/>
    <n v="-5.4846896169999999"/>
    <n v="-7.4268973980000004"/>
    <n v="-2.7701554480000001"/>
    <n v="-9.1263247249999999"/>
    <n v="-11.89648017"/>
    <n v="-2.3173013939999998"/>
    <n v="-6.5967222239999996"/>
    <n v="-8.9140236169999998"/>
    <n v="-0.44490269100000002"/>
    <n v="-0.44490269100000002"/>
    <n v="0"/>
    <n v="-2.6847008680000002"/>
    <n v="-6.8950248700000003"/>
    <n v="-9.5797257380000005"/>
    <n v="0.33875355800000001"/>
  </r>
  <r>
    <s v="Henry Sims"/>
    <s v="simshe01"/>
    <x v="3"/>
    <s v="RS"/>
    <x v="10"/>
    <n v="346"/>
    <n v="168"/>
    <n v="-5.9987780409999996"/>
    <n v="2.8064211120000002"/>
    <n v="-3.1923569289999998"/>
    <n v="-10.500439289999999"/>
    <n v="8.1914654670000004"/>
    <n v="-2.308973822"/>
    <n v="-7.281935496"/>
    <n v="4.1387356630000003"/>
    <n v="-3.1431998330000002"/>
    <n v="-3.3787998999999999E-2"/>
    <n v="-3.3787998999999999E-2"/>
    <n v="0"/>
    <n v="-6.9920377839999999"/>
    <n v="1.301016664"/>
    <n v="-5.6910211200000003"/>
    <n v="0.243113989"/>
  </r>
  <r>
    <s v="Henry Sims"/>
    <s v="simshe01"/>
    <x v="3"/>
    <s v="RS"/>
    <x v="18"/>
    <n v="1430"/>
    <n v="707"/>
    <n v="0.50027108300000001"/>
    <n v="-1.098126902"/>
    <n v="-0.59785581899999996"/>
    <n v="0.68561140099999995"/>
    <n v="-1.597868262"/>
    <n v="-0.91225685999999995"/>
    <n v="0.66082448900000001"/>
    <n v="-1.217579542"/>
    <n v="-0.55675505300000006"/>
    <n v="0.79251170400000004"/>
    <n v="0.79251170400000004"/>
    <n v="0"/>
    <n v="0.33859345800000001"/>
    <n v="-0.94753631999999999"/>
    <n v="-0.60894286200000003"/>
    <n v="0.16770243100000001"/>
  </r>
  <r>
    <s v="Henry Sims"/>
    <s v="simshe01"/>
    <x v="4"/>
    <s v="RS"/>
    <x v="18"/>
    <n v="2846"/>
    <n v="1399"/>
    <n v="-2.7760031270000001"/>
    <n v="-1.8930928520000001"/>
    <n v="-4.6690959789999997"/>
    <n v="-4.4272002380000002"/>
    <n v="-1.3492382599999999"/>
    <n v="-5.7764384980000001"/>
    <n v="-3.142223805"/>
    <n v="-1.8973889239999999"/>
    <n v="-5.0396127289999999"/>
    <n v="-1.644304679"/>
    <n v="-1.644304679"/>
    <n v="0"/>
    <n v="-3.2483998459999999"/>
    <n v="-2.0465937959999998"/>
    <n v="-5.2949936429999998"/>
    <n v="0.58960953400000005"/>
  </r>
  <r>
    <s v="Henry Sims"/>
    <s v="simshe01"/>
    <x v="5"/>
    <s v="RS"/>
    <x v="5"/>
    <n v="545"/>
    <n v="263"/>
    <n v="-2.6983404869999998"/>
    <n v="-6.5269949230000002"/>
    <n v="-9.2253354109999997"/>
    <n v="-3.9185714190000001"/>
    <n v="-4.7218288399999997"/>
    <n v="-8.6404002589999997"/>
    <n v="-3.0561425789999999"/>
    <n v="-6.4375538409999997"/>
    <n v="-9.4936964190000008"/>
    <n v="-0.91169381999999999"/>
    <n v="-0.91169381999999999"/>
    <n v="0"/>
    <n v="-2.1532713929999998"/>
    <n v="-3.4803341589999999"/>
    <n v="-5.6336055529999998"/>
    <n v="0.73502916799999996"/>
  </r>
  <r>
    <s v="Chris Singleton"/>
    <s v="singlch01"/>
    <x v="3"/>
    <s v="RS"/>
    <x v="25"/>
    <n v="499"/>
    <n v="250"/>
    <n v="-3.886387032"/>
    <n v="-2.2244435760000001"/>
    <n v="-6.1108306079999997"/>
    <n v="-9.5309656440000001"/>
    <n v="-3.6967688829999998"/>
    <n v="-13.227734529999999"/>
    <n v="-5.2890510869999998"/>
    <n v="-2.6962029300000001"/>
    <n v="-7.9852540169999999"/>
    <n v="-0.66433546300000001"/>
    <n v="-0.66433546300000001"/>
    <n v="0"/>
    <n v="-5.5744919570000002"/>
    <n v="-2.6553736990000001"/>
    <n v="-8.2298656559999994"/>
    <n v="-0.491410825"/>
  </r>
  <r>
    <s v="Kyle Singler"/>
    <s v="singlky01"/>
    <x v="3"/>
    <s v="RS"/>
    <x v="27"/>
    <n v="4719"/>
    <n v="2337"/>
    <n v="0.47021532399999999"/>
    <n v="-0.33782124000000002"/>
    <n v="0.132394084"/>
    <n v="-1.904997228"/>
    <n v="-0.51235632799999997"/>
    <n v="-2.4173535560000001"/>
    <n v="-1.0128283E-2"/>
    <n v="-0.33846260299999997"/>
    <n v="-0.34859088599999999"/>
    <n v="2.8618108069999999"/>
    <n v="2.8618108069999999"/>
    <n v="0"/>
    <n v="5.6505404000000002E-2"/>
    <n v="-0.15590240999999999"/>
    <n v="-9.9397005999999996E-2"/>
    <n v="-4.9546829000000001E-2"/>
  </r>
  <r>
    <s v="Kyle Singler"/>
    <s v="singlky01"/>
    <x v="4"/>
    <s v="RS"/>
    <x v="0"/>
    <n v="946"/>
    <n v="456"/>
    <n v="-2.3305813089999998"/>
    <n v="-1.5643917700000001"/>
    <n v="-3.8949730790000001"/>
    <n v="0.86474916700000004"/>
    <n v="-3.0898329759999998"/>
    <n v="-2.2250838100000001"/>
    <n v="-1.8483103700000001"/>
    <n v="-1.987312631"/>
    <n v="-3.8356230010000001"/>
    <n v="-0.252641964"/>
    <n v="-0.252641964"/>
    <n v="0"/>
    <n v="-2.1632936300000001"/>
    <n v="-1.399342324"/>
    <n v="-3.562635953"/>
    <n v="2.6755431E-2"/>
  </r>
  <r>
    <s v="Kyle Singler"/>
    <s v="singlky01"/>
    <x v="4"/>
    <s v="RS"/>
    <x v="27"/>
    <n v="2546"/>
    <n v="1287"/>
    <n v="-0.72900027999999994"/>
    <n v="-0.30554393600000002"/>
    <n v="-1.034544216"/>
    <n v="-1.51351002"/>
    <n v="-1.353574901"/>
    <n v="-2.867084921"/>
    <n v="-0.951026382"/>
    <n v="-0.52341527799999998"/>
    <n v="-1.4744416600000001"/>
    <n v="0.83553506200000005"/>
    <n v="0.83553506200000005"/>
    <n v="0"/>
    <n v="-0.82811145900000005"/>
    <n v="-0.57278955799999998"/>
    <n v="-1.400901017"/>
    <n v="-0.23258952999999999"/>
  </r>
  <r>
    <s v="Kyle Singler"/>
    <s v="singlky01"/>
    <x v="5"/>
    <s v="PO"/>
    <x v="0"/>
    <n v="101"/>
    <n v="51"/>
    <n v="-3.325130331"/>
    <n v="-7.0337347000000001"/>
    <n v="-10.35886503"/>
    <n v="-12.042654750000001"/>
    <n v="2.200413562"/>
    <n v="-9.8422411840000006"/>
    <n v="-5.5465803969999996"/>
    <n v="-5.5780110399999998"/>
    <n v="-11.12459144"/>
    <n v="-0.222165996"/>
    <n v="0"/>
    <n v="-0.222165996"/>
    <n v="-4.3776294809999996"/>
    <n v="-4.6062255179999996"/>
    <n v="-8.9838549990000001"/>
    <n v="-1.090149187"/>
  </r>
  <r>
    <s v="Kyle Singler"/>
    <s v="singlky01"/>
    <x v="5"/>
    <s v="RS"/>
    <x v="0"/>
    <n v="2037"/>
    <n v="977"/>
    <n v="-1.423446674"/>
    <n v="-1.1911729820000001"/>
    <n v="-2.6146196559999999"/>
    <n v="-4.8226265140000004"/>
    <n v="-0.78023937700000001"/>
    <n v="-5.6028658910000004"/>
    <n v="-2.275741354"/>
    <n v="-1.207547811"/>
    <n v="-3.483289165"/>
    <n v="-0.36564277699999997"/>
    <n v="-0.36564277699999997"/>
    <n v="0"/>
    <n v="-2.5505575170000001"/>
    <n v="-0.95136092999999999"/>
    <n v="-3.501918447"/>
    <n v="3.3013644000000002E-2"/>
  </r>
  <r>
    <s v="Kyle Singler"/>
    <s v="singlky01"/>
    <x v="0"/>
    <s v="PO"/>
    <x v="0"/>
    <n v="23"/>
    <n v="10"/>
    <n v="-8.9358308980000007"/>
    <n v="4.1973320300000001"/>
    <n v="-4.7384988679999998"/>
    <n v="-9.1114267939999998"/>
    <n v="-21.59510968"/>
    <n v="-30.70653647"/>
    <n v="-9.5028815140000003"/>
    <n v="-0.96890277499999999"/>
    <n v="-10.47178429"/>
    <n v="-4.0808961999999997E-2"/>
    <n v="0"/>
    <n v="-4.0808961999999997E-2"/>
    <n v="-9.6010312950000003"/>
    <n v="-1.6907986260000001"/>
    <n v="-11.29182992"/>
    <n v="0.42060201600000002"/>
  </r>
  <r>
    <s v="Kyle Singler"/>
    <s v="singlky01"/>
    <x v="0"/>
    <s v="RS"/>
    <x v="0"/>
    <n v="791"/>
    <n v="385"/>
    <n v="-4.030438889"/>
    <n v="-1.1650681430000001"/>
    <n v="-5.1955070320000001"/>
    <n v="-4.1042090069999997"/>
    <n v="2.3696881919999999"/>
    <n v="-1.734520815"/>
    <n v="-4.2957624860000001"/>
    <n v="-0.49870241300000001"/>
    <n v="-4.7944648990000003"/>
    <n v="-0.399285214"/>
    <n v="-0.399285214"/>
    <n v="0"/>
    <n v="-5.8032402840000001"/>
    <n v="-1.0061448749999999"/>
    <n v="-6.8093851599999997"/>
    <n v="-0.56249800800000005"/>
  </r>
  <r>
    <s v="Kyle Singler"/>
    <s v="singlky01"/>
    <x v="1"/>
    <s v="RS"/>
    <x v="0"/>
    <n v="122"/>
    <n v="59"/>
    <n v="-6.8433723620000002"/>
    <n v="-3.2430723210000001"/>
    <n v="-10.08644468"/>
    <n v="-7.3084716849999998"/>
    <n v="6.8395463100000002"/>
    <n v="-0.46892537499999998"/>
    <n v="-7.3911935120000001"/>
    <n v="-1.3571132260000001"/>
    <n v="-8.7483067380000001"/>
    <n v="-0.18120146500000001"/>
    <n v="-0.18120146500000001"/>
    <n v="0"/>
    <n v="-6.3771965110000002"/>
    <n v="-3.6549699539999998"/>
    <n v="-10.032166459999999"/>
    <n v="0.35250337900000001"/>
  </r>
  <r>
    <s v="Peyton Siva"/>
    <s v="sivape01"/>
    <x v="3"/>
    <s v="RS"/>
    <x v="27"/>
    <n v="421"/>
    <n v="224"/>
    <n v="-4.2770902409999998"/>
    <n v="-1.4806380029999999"/>
    <n v="-5.7577282439999999"/>
    <n v="-1.7868223839999999"/>
    <n v="-3.6559173720000002"/>
    <n v="-5.4427397559999999"/>
    <n v="-4.008051526"/>
    <n v="-1.9565909969999999"/>
    <n v="-5.9646425230000002"/>
    <n v="-0.36303766199999998"/>
    <n v="-0.36303766199999998"/>
    <n v="0"/>
    <n v="-3.151920767"/>
    <n v="-1.725337095"/>
    <n v="-4.8772578629999996"/>
    <n v="-1.134922328"/>
  </r>
  <r>
    <s v="Donald Sloan"/>
    <s v="sloando01"/>
    <x v="3"/>
    <s v="PO"/>
    <x v="24"/>
    <n v="31"/>
    <n v="15"/>
    <n v="-4.7625566089999998"/>
    <n v="-8.0063705980000002"/>
    <n v="-12.768927209999999"/>
    <n v="6.2889598270000002"/>
    <n v="-0.982627798"/>
    <n v="5.3063320279999999"/>
    <n v="-2.6352689169999999"/>
    <n v="-7.0502499639999998"/>
    <n v="-9.6855188810000001"/>
    <n v="-5.4717747999999997E-2"/>
    <n v="0"/>
    <n v="-5.4717747999999997E-2"/>
    <n v="-1.9903412709999999"/>
    <n v="-6.8963898510000003"/>
    <n v="-8.8867311230000006"/>
    <n v="-4.1200013000000001E-2"/>
  </r>
  <r>
    <s v="Donald Sloan"/>
    <s v="sloando01"/>
    <x v="3"/>
    <s v="RS"/>
    <x v="24"/>
    <n v="775"/>
    <n v="392"/>
    <n v="-3.0067552200000001"/>
    <n v="-2.19469914"/>
    <n v="-5.2014543590000004"/>
    <n v="-6.7816789220000002"/>
    <n v="-2.888434637"/>
    <n v="-9.6701135590000007"/>
    <n v="-3.9553207860000001"/>
    <n v="-2.5486387609999999"/>
    <n v="-6.503959547"/>
    <n v="-0.74024858599999999"/>
    <n v="-0.74024858599999999"/>
    <n v="0"/>
    <n v="-3.9329681409999999"/>
    <n v="-2.7035340579999998"/>
    <n v="-6.6365021989999997"/>
    <n v="-1.3461703979999999"/>
  </r>
  <r>
    <s v="Donald Sloan"/>
    <s v="sloando01"/>
    <x v="4"/>
    <s v="RS"/>
    <x v="24"/>
    <n v="2180"/>
    <n v="1107"/>
    <n v="-0.71101813599999997"/>
    <n v="-2.0964048719999999"/>
    <n v="-2.8074230070000001"/>
    <n v="-2.961092754"/>
    <n v="-0.163553635"/>
    <n v="-3.124646389"/>
    <n v="-1.20488313"/>
    <n v="-1.835356011"/>
    <n v="-3.0402391409999998"/>
    <n v="-0.16070058400000001"/>
    <n v="-0.16070058400000001"/>
    <n v="0"/>
    <n v="-1.551750937"/>
    <n v="-2.0999517129999998"/>
    <n v="-3.6517026499999998"/>
    <n v="-1.886005835"/>
  </r>
  <r>
    <s v="Donald Sloan"/>
    <s v="sloando01"/>
    <x v="5"/>
    <s v="RS"/>
    <x v="5"/>
    <n v="2661"/>
    <n v="1318"/>
    <n v="0.181040954"/>
    <n v="-2.3297792730000002"/>
    <n v="-2.148738319"/>
    <n v="0.90119077000000003"/>
    <n v="-1.614372162"/>
    <n v="-0.713181391"/>
    <n v="0.39004583599999998"/>
    <n v="-2.2694209889999999"/>
    <n v="-1.879375153"/>
    <n v="0.58134200999999996"/>
    <n v="0.58134200999999996"/>
    <n v="0"/>
    <n v="5.4116967000000002E-2"/>
    <n v="-2.78717645"/>
    <n v="-2.7330594829999999"/>
    <n v="-0.68496329199999995"/>
  </r>
  <r>
    <s v="Marcus Smart"/>
    <s v="smartma01"/>
    <x v="4"/>
    <s v="PO"/>
    <x v="23"/>
    <n v="180"/>
    <n v="90"/>
    <n v="0.45185915100000001"/>
    <n v="-3.2715369970000001"/>
    <n v="-2.8196778469999999"/>
    <n v="-8.4265482899999995"/>
    <n v="-12.16256705"/>
    <n v="-20.589115339999999"/>
    <n v="-1.332089855"/>
    <n v="-5.3296416930000001"/>
    <n v="-6.6617315469999996"/>
    <n v="-0.18520202599999999"/>
    <n v="0"/>
    <n v="-0.18520202599999999"/>
    <n v="-3.41556514"/>
    <n v="-4.2951163750000001"/>
    <n v="-7.7106815150000001"/>
    <n v="-2.5917042000000001E-2"/>
  </r>
  <r>
    <s v="Marcus Smart"/>
    <s v="smartma01"/>
    <x v="4"/>
    <s v="RS"/>
    <x v="23"/>
    <n v="3667"/>
    <n v="1808"/>
    <n v="-0.34500709699999998"/>
    <n v="1.8059668310000001"/>
    <n v="1.460959734"/>
    <n v="2.8434013390000001"/>
    <n v="1.1440696539999999"/>
    <n v="3.9874709930000001"/>
    <n v="0.31790865099999999"/>
    <n v="1.7670927750000001"/>
    <n v="2.0850014259999998"/>
    <n v="4.4743707370000001"/>
    <n v="4.4743707370000001"/>
    <n v="0"/>
    <n v="0.72956983799999997"/>
    <n v="2.3598442610000001"/>
    <n v="3.0894140989999999"/>
    <n v="0.30884629600000002"/>
  </r>
  <r>
    <s v="Marcus Smart"/>
    <s v="smartma01"/>
    <x v="5"/>
    <s v="PO"/>
    <x v="23"/>
    <n v="399"/>
    <n v="193"/>
    <n v="1.590369723"/>
    <n v="2.8414198700000002"/>
    <n v="4.4317895930000004"/>
    <n v="1.612878595"/>
    <n v="3.3139664"/>
    <n v="4.9268449949999997"/>
    <n v="1.7443943340000001"/>
    <n v="3.1016010820000002"/>
    <n v="4.8459954160000001"/>
    <n v="0.77971099499999996"/>
    <n v="0"/>
    <n v="0.77971099499999996"/>
    <n v="3.8176442210000001"/>
    <n v="-0.51711078600000004"/>
    <n v="3.3005334340000001"/>
    <n v="1.021693368"/>
  </r>
  <r>
    <s v="Marcus Smart"/>
    <s v="smartma01"/>
    <x v="5"/>
    <s v="RS"/>
    <x v="23"/>
    <n v="3547"/>
    <n v="1667"/>
    <n v="0.22678152100000001"/>
    <n v="1.571485478"/>
    <n v="1.798266999"/>
    <n v="-3.0183532849999999"/>
    <n v="2.905431981"/>
    <n v="-0.112921304"/>
    <n v="-0.44981961199999998"/>
    <n v="1.911222371"/>
    <n v="1.4614027590000001"/>
    <n v="3.6264568929999998"/>
    <n v="3.6264568929999998"/>
    <n v="0"/>
    <n v="-0.26896909600000002"/>
    <n v="2.4040492709999999"/>
    <n v="2.1350801750000001"/>
    <n v="1.217873011"/>
  </r>
  <r>
    <s v="Marcus Smart"/>
    <s v="smartma01"/>
    <x v="0"/>
    <s v="PO"/>
    <x v="23"/>
    <n v="1074"/>
    <n v="538"/>
    <n v="-1.1769171919999999"/>
    <n v="-4.0437448000000001E-2"/>
    <n v="-1.2173546399999999"/>
    <n v="-0.13214355899999999"/>
    <n v="6.48937337"/>
    <n v="6.3572298109999998"/>
    <n v="-1.0310563159999999"/>
    <n v="1.3466547280000001"/>
    <n v="0.31559841199999999"/>
    <n v="0.87187263400000004"/>
    <n v="0"/>
    <n v="0.87187263400000004"/>
    <n v="-1.2432616540000001"/>
    <n v="1.7623646580000001"/>
    <n v="0.51910300399999998"/>
    <n v="0.446878993"/>
  </r>
  <r>
    <s v="Marcus Smart"/>
    <s v="smartma01"/>
    <x v="0"/>
    <s v="RS"/>
    <x v="23"/>
    <n v="4970"/>
    <n v="2399"/>
    <n v="-0.49016985400000002"/>
    <n v="1.6876802420000001"/>
    <n v="1.197510388"/>
    <n v="-3.3761382549999999"/>
    <n v="2.9342977889999999"/>
    <n v="-0.44184046599999999"/>
    <n v="-1.155399372"/>
    <n v="2.0518753159999998"/>
    <n v="0.89647594399999997"/>
    <n v="4.4936411600000001"/>
    <n v="4.4936411600000001"/>
    <n v="0"/>
    <n v="-0.42455662399999999"/>
    <n v="1.9127448060000001"/>
    <n v="1.488188182"/>
    <n v="0.66954756599999998"/>
  </r>
  <r>
    <s v="Marcus Smart"/>
    <s v="smartma01"/>
    <x v="1"/>
    <s v="PO"/>
    <x v="23"/>
    <n v="911"/>
    <n v="449"/>
    <n v="0.23521415500000001"/>
    <n v="5.6020316829999999"/>
    <n v="5.8372458380000003"/>
    <n v="-1.7771850730000001"/>
    <n v="1.0726645699999999"/>
    <n v="-0.70452050300000002"/>
    <n v="-0.16384088299999999"/>
    <n v="4.945674114"/>
    <n v="4.7818332310000002"/>
    <n v="1.8086218489999999"/>
    <n v="0"/>
    <n v="1.8086218489999999"/>
    <n v="-1.2637000839999999"/>
    <n v="4.5077546770000003"/>
    <n v="3.244054593"/>
    <n v="1.5962905060000001"/>
  </r>
  <r>
    <s v="Marcus Smart"/>
    <s v="smartma01"/>
    <x v="1"/>
    <s v="RS"/>
    <x v="23"/>
    <n v="3331"/>
    <n v="1614"/>
    <n v="-0.93434167000000001"/>
    <n v="1.080274046"/>
    <n v="0.145932376"/>
    <n v="-0.69677672599999996"/>
    <n v="3.8688776539999998"/>
    <n v="3.1721009279999999"/>
    <n v="-0.93120457899999998"/>
    <n v="1.6776939230000001"/>
    <n v="0.74648934300000003"/>
    <n v="2.8981865359999999"/>
    <n v="2.8981865359999999"/>
    <n v="0"/>
    <n v="-0.89557684900000001"/>
    <n v="1.4256877729999999"/>
    <n v="0.53011092299999996"/>
    <n v="0.653136304"/>
  </r>
  <r>
    <s v="Marcus Smart"/>
    <s v="smartma01"/>
    <x v="2"/>
    <s v="PO"/>
    <x v="23"/>
    <n v="74"/>
    <n v="32"/>
    <n v="-5.4749035780000002"/>
    <n v="7.1404327170000004"/>
    <n v="1.6655291400000001"/>
    <n v="-20.21039115"/>
    <n v="4.8847423809999997"/>
    <n v="-15.325648770000001"/>
    <n v="-8.8606782650000007"/>
    <n v="7.0027309259999999"/>
    <n v="-1.857947338"/>
    <n v="1.5589327E-2"/>
    <n v="0"/>
    <n v="1.5589327E-2"/>
    <n v="-3.527990929"/>
    <n v="5.9435202949999999"/>
    <n v="2.4155293659999999"/>
    <n v="3.7632886839999999"/>
  </r>
  <r>
    <s v="Marcus Smart"/>
    <s v="smartma01"/>
    <x v="2"/>
    <s v="RS"/>
    <x v="23"/>
    <n v="4640"/>
    <n v="2200"/>
    <n v="-1.9676386000000001E-2"/>
    <n v="2.4149180810000002"/>
    <n v="2.3952416950000002"/>
    <n v="1.172768711"/>
    <n v="0.83090010400000003"/>
    <n v="2.0036688150000002"/>
    <n v="0.23690851199999999"/>
    <n v="2.1921675459999999"/>
    <n v="2.4290760580000001"/>
    <n v="5.8366727850000002"/>
    <n v="5.8366727850000002"/>
    <n v="0"/>
    <n v="0.80017037700000004"/>
    <n v="2.985747033"/>
    <n v="3.7859174100000001"/>
    <n v="0.41147304299999998"/>
  </r>
  <r>
    <s v="Chris Smith"/>
    <s v="smithch05"/>
    <x v="3"/>
    <s v="RS"/>
    <x v="3"/>
    <n v="5"/>
    <n v="2"/>
    <n v="-10.031265100000001"/>
    <n v="-35.747736539999998"/>
    <n v="-45.779001649999998"/>
    <n v="-9.2930699130000001"/>
    <n v="-61.429819590000001"/>
    <n v="-70.722889499999994"/>
    <n v="-10.37911186"/>
    <n v="-43.212807779999999"/>
    <n v="-53.59191964"/>
    <n v="-5.2849475999999999E-2"/>
    <n v="-5.2849475999999999E-2"/>
    <n v="0"/>
    <n v="-7.6023906659999998"/>
    <n v="-31.747426820000001"/>
    <n v="-39.34981749"/>
    <n v="1.794056568"/>
  </r>
  <r>
    <s v="Dennis Smith Jr."/>
    <s v="smithde03"/>
    <x v="1"/>
    <s v="RS"/>
    <x v="4"/>
    <n v="4190"/>
    <n v="2049"/>
    <n v="-1.9433776810000001"/>
    <n v="-3.054735639"/>
    <n v="-4.9981133189999998"/>
    <n v="-2.8755001579999999"/>
    <n v="-3.418775063"/>
    <n v="-6.2942752210000004"/>
    <n v="-2.2127635670000001"/>
    <n v="-3.314312723"/>
    <n v="-5.5270762900000001"/>
    <n v="-2.9109993489999999"/>
    <n v="-2.9109993489999999"/>
    <n v="0"/>
    <n v="-1.177785667"/>
    <n v="-2.5996627339999998"/>
    <n v="-3.777448401"/>
    <n v="0.26802956900000002"/>
  </r>
  <r>
    <s v="Dennis Smith Jr."/>
    <s v="smithde03"/>
    <x v="2"/>
    <s v="RS"/>
    <x v="4"/>
    <n v="1918"/>
    <n v="908"/>
    <n v="-2.796112865"/>
    <n v="0.72942290399999998"/>
    <n v="-2.0666899609999998"/>
    <n v="-3.6552725239999999"/>
    <n v="1.1754068529999999"/>
    <n v="-2.4798656710000002"/>
    <n v="-3.1242965210000002"/>
    <n v="0.86730456199999995"/>
    <n v="-2.256991959"/>
    <n v="0.22979973200000001"/>
    <n v="0.22979973200000001"/>
    <n v="0"/>
    <n v="-2.2008023190000001"/>
    <n v="1.1197807559999999"/>
    <n v="-1.081021563"/>
    <n v="0.62829832699999999"/>
  </r>
  <r>
    <s v="Dennis Smith Jr."/>
    <s v="smithde03"/>
    <x v="2"/>
    <s v="RS"/>
    <x v="3"/>
    <n v="1265"/>
    <n v="600"/>
    <n v="-2.5150830129999999"/>
    <n v="1.2216309540000001"/>
    <n v="-1.293452059"/>
    <n v="-2.9630450239999999"/>
    <n v="2.5715501939999998"/>
    <n v="-0.39149482899999999"/>
    <n v="-2.6448572879999999"/>
    <n v="1.632869366"/>
    <n v="-1.0119879220000001"/>
    <n v="0.53256634300000005"/>
    <n v="0.53256634300000005"/>
    <n v="0"/>
    <n v="-2.7024120539999998"/>
    <n v="1.2716809979999999"/>
    <n v="-1.4307310559999999"/>
    <n v="0.100772801"/>
  </r>
  <r>
    <s v="Greg Smith"/>
    <s v="smithgr02"/>
    <x v="3"/>
    <s v="RS"/>
    <x v="26"/>
    <n v="208"/>
    <n v="100"/>
    <n v="0.64707672100000002"/>
    <n v="-2.1057100489999998"/>
    <n v="-1.4586333279999999"/>
    <n v="-1.973793374"/>
    <n v="-2.84238803"/>
    <n v="-4.8161814039999999"/>
    <n v="8.4887509E-2"/>
    <n v="-2.382384863"/>
    <n v="-2.297497355"/>
    <n v="2.3094182000000001E-2"/>
    <n v="2.3094182000000001E-2"/>
    <n v="0"/>
    <n v="-1.1020295"/>
    <n v="-2.6203926310000001"/>
    <n v="-3.7224221320000002"/>
    <n v="3.1146475E-2"/>
  </r>
  <r>
    <s v="Greg Smith"/>
    <s v="smithgr02"/>
    <x v="4"/>
    <s v="PO"/>
    <x v="4"/>
    <n v="4"/>
    <n v="1"/>
    <n v="-1.8066807570000001"/>
    <n v="1.536030623"/>
    <n v="-0.27065013300000001"/>
    <n v="31.65108468"/>
    <n v="36.70479272"/>
    <n v="68.355877390000003"/>
    <n v="5.1205228800000002"/>
    <n v="9.2043236349999997"/>
    <n v="14.324846519999999"/>
    <n v="9.5204550000000006E-3"/>
    <n v="0"/>
    <n v="9.5204550000000006E-3"/>
    <n v="1.7067819150000001"/>
    <n v="-0.124981096"/>
    <n v="1.58180082"/>
    <n v="5.7529041100000002"/>
  </r>
  <r>
    <s v="Greg Smith"/>
    <s v="smithgr02"/>
    <x v="4"/>
    <s v="RS"/>
    <x v="4"/>
    <n v="741"/>
    <n v="363"/>
    <n v="-3.0526778069999998"/>
    <n v="-2.8389165240000001"/>
    <n v="-5.8915943310000003"/>
    <n v="-6.7238864620000003"/>
    <n v="3.8350718939999999"/>
    <n v="-2.8888145679999999"/>
    <n v="-4.0091140210000002"/>
    <n v="-1.621577915"/>
    <n v="-5.6306919359999998"/>
    <n v="-0.53224665599999998"/>
    <n v="-0.53224665599999998"/>
    <n v="0"/>
    <n v="-4.3717822230000003"/>
    <n v="-1.7037577829999999"/>
    <n v="-6.0755400059999998"/>
    <n v="-0.22737026499999999"/>
  </r>
  <r>
    <s v="Greg Smith"/>
    <s v="smithgr02"/>
    <x v="5"/>
    <s v="RS"/>
    <x v="13"/>
    <n v="394"/>
    <n v="192"/>
    <n v="-4.278688797"/>
    <n v="-0.87065489399999996"/>
    <n v="-5.1493436910000003"/>
    <n v="-4.0034277930000002"/>
    <n v="-5.6326978939999996"/>
    <n v="-9.6361256869999998"/>
    <n v="-4.4887189860000003"/>
    <n v="-1.8582598749999999"/>
    <n v="-6.3469788600000001"/>
    <n v="-0.35269549700000002"/>
    <n v="-0.35269549700000002"/>
    <n v="0"/>
    <n v="-5.1873043609999998"/>
    <n v="-1.3161289460000001"/>
    <n v="-6.5034333069999999"/>
    <n v="9.4617105000000007E-2"/>
  </r>
  <r>
    <s v="Ish Smith"/>
    <s v="smithis01"/>
    <x v="3"/>
    <s v="RS"/>
    <x v="6"/>
    <n v="2052"/>
    <n v="1006"/>
    <n v="-0.397117936"/>
    <n v="0.39166410000000002"/>
    <n v="-5.4538360000000001E-3"/>
    <n v="-3.148906132"/>
    <n v="1.6107363210000001"/>
    <n v="-1.5381698109999999"/>
    <n v="-1.0247096790000001"/>
    <n v="0.66292922799999998"/>
    <n v="-0.361780451"/>
    <n v="1.215226648"/>
    <n v="1.215226648"/>
    <n v="0"/>
    <n v="-1.1617991240000001"/>
    <n v="0.58815843899999998"/>
    <n v="-0.57364068599999996"/>
    <n v="-0.82581282600000006"/>
  </r>
  <r>
    <s v="Ish Smith"/>
    <s v="smithis01"/>
    <x v="4"/>
    <s v="RS"/>
    <x v="0"/>
    <n v="331"/>
    <n v="155"/>
    <n v="-2.8562184049999999"/>
    <n v="-4.1014940830000004"/>
    <n v="-6.9577124880000003"/>
    <n v="-6.9890008330000004"/>
    <n v="-0.59508324400000001"/>
    <n v="-7.584084077"/>
    <n v="-3.945106537"/>
    <n v="-3.6434242719999999"/>
    <n v="-7.58853081"/>
    <n v="-0.38180633200000003"/>
    <n v="-0.38180633200000003"/>
    <n v="0"/>
    <n v="-3.6386839659999999"/>
    <n v="-3.9005147029999998"/>
    <n v="-7.5391986690000001"/>
    <n v="-0.207891456"/>
  </r>
  <r>
    <s v="Ish Smith"/>
    <s v="smithis01"/>
    <x v="4"/>
    <s v="RS"/>
    <x v="18"/>
    <n v="1385"/>
    <n v="677"/>
    <n v="-1.495004781"/>
    <n v="-1.1167810579999999"/>
    <n v="-2.6117858389999999"/>
    <n v="-0.56986736699999996"/>
    <n v="0.462164242"/>
    <n v="-0.107703125"/>
    <n v="-1.1787380759999999"/>
    <n v="-0.85965531799999995"/>
    <n v="-2.0383933939999999"/>
    <n v="0.245759374"/>
    <n v="0.245759374"/>
    <n v="0"/>
    <n v="-2.1601447220000001"/>
    <n v="-0.53910189100000006"/>
    <n v="-2.6992466130000001"/>
    <n v="-1.3027171000000001E-2"/>
  </r>
  <r>
    <s v="Ish Smith"/>
    <s v="smithis01"/>
    <x v="5"/>
    <s v="RS"/>
    <x v="17"/>
    <n v="1284"/>
    <n v="617"/>
    <n v="1.8186062629999999"/>
    <n v="-0.96963951400000004"/>
    <n v="0.84896674900000002"/>
    <n v="1.4443935459999999"/>
    <n v="-1.6866139529999999"/>
    <n v="-0.242220407"/>
    <n v="1.87082975"/>
    <n v="-1.1306554259999999"/>
    <n v="0.74017432400000005"/>
    <n v="1.090605421"/>
    <n v="1.090605421"/>
    <n v="0"/>
    <n v="1.490896113"/>
    <n v="-1.135009709"/>
    <n v="0.35588640399999999"/>
    <n v="-0.71843970000000001"/>
  </r>
  <r>
    <s v="Ish Smith"/>
    <s v="smithis01"/>
    <x v="5"/>
    <s v="RS"/>
    <x v="18"/>
    <n v="3352"/>
    <n v="1622"/>
    <n v="-0.87074377400000003"/>
    <n v="-0.76600128599999995"/>
    <n v="-1.63674506"/>
    <n v="1.250781557"/>
    <n v="-2.0706098100000001"/>
    <n v="-0.81982825299999995"/>
    <n v="-0.34577751200000001"/>
    <n v="-1.0408733100000001"/>
    <n v="-1.386650822"/>
    <n v="1.1184488829999999"/>
    <n v="1.1184488829999999"/>
    <n v="0"/>
    <n v="-0.46850577300000001"/>
    <n v="-0.86027509300000005"/>
    <n v="-1.328780866"/>
    <n v="-0.84725558300000003"/>
  </r>
  <r>
    <s v="Ish Smith"/>
    <s v="smithis01"/>
    <x v="0"/>
    <s v="RS"/>
    <x v="27"/>
    <n v="3958"/>
    <n v="1955"/>
    <n v="-0.26995608500000001"/>
    <n v="-1.9208604570000001"/>
    <n v="-2.1908165419999999"/>
    <n v="0.51730175199999995"/>
    <n v="3.1363730580000002"/>
    <n v="3.6536748110000001"/>
    <n v="-8.2689525999999999E-2"/>
    <n v="-0.98946129500000002"/>
    <n v="-1.0721508209999999"/>
    <n v="1.6497774300000001"/>
    <n v="1.6497774300000001"/>
    <n v="0"/>
    <n v="-1.0227285479999999"/>
    <n v="-0.45352295599999998"/>
    <n v="-1.4762515039999999"/>
    <n v="-1.393688805"/>
  </r>
  <r>
    <s v="Ish Smith"/>
    <s v="smithis01"/>
    <x v="1"/>
    <s v="RS"/>
    <x v="27"/>
    <n v="4196"/>
    <n v="2043"/>
    <n v="-0.15250169799999999"/>
    <n v="1.0575609619999999"/>
    <n v="0.90505926400000003"/>
    <n v="1.738274557"/>
    <n v="0.58396997100000003"/>
    <n v="2.3222445280000001"/>
    <n v="0.25162483099999999"/>
    <n v="1.0126975499999999"/>
    <n v="1.2643223809999999"/>
    <n v="4.1365401940000002"/>
    <n v="4.1365401940000002"/>
    <n v="0"/>
    <n v="-0.29932706100000001"/>
    <n v="0.81286747599999998"/>
    <n v="0.51354041399999995"/>
    <n v="-1.131838286"/>
  </r>
  <r>
    <s v="Ish Smith"/>
    <s v="smithis01"/>
    <x v="2"/>
    <s v="PO"/>
    <x v="27"/>
    <n v="173"/>
    <n v="81"/>
    <n v="-5.9877254039999999"/>
    <n v="-1.9955560960000001"/>
    <n v="-7.9832815000000004"/>
    <n v="-17.51546068"/>
    <n v="16.015261890000001"/>
    <n v="-1.5001987880000001"/>
    <n v="-8.6352080030000007"/>
    <n v="1.7728041459999999"/>
    <n v="-6.8624038570000003"/>
    <n v="-0.17365485899999999"/>
    <n v="0"/>
    <n v="-0.17365485899999999"/>
    <n v="-4.534824425"/>
    <n v="0.33813504500000002"/>
    <n v="-4.1966893799999996"/>
    <n v="-0.92159672500000001"/>
  </r>
  <r>
    <s v="Ish Smith"/>
    <s v="smithis01"/>
    <x v="2"/>
    <s v="RS"/>
    <x v="27"/>
    <n v="2572"/>
    <n v="1251"/>
    <n v="-0.24993152199999999"/>
    <n v="-1.3334005410000001"/>
    <n v="-1.583332062"/>
    <n v="2.4922969130000001"/>
    <n v="-0.54501073099999997"/>
    <n v="1.947286182"/>
    <n v="0.32092168599999998"/>
    <n v="-1.255536153"/>
    <n v="-0.93461446699999995"/>
    <n v="1.1378861629999999"/>
    <n v="1.1378861629999999"/>
    <n v="0"/>
    <n v="-0.34872562499999998"/>
    <n v="-1.1374631420000001"/>
    <n v="-1.486188767"/>
    <n v="-1.829673619"/>
  </r>
  <r>
    <s v="Jason Smith"/>
    <s v="smithja02"/>
    <x v="3"/>
    <s v="RS"/>
    <x v="17"/>
    <n v="1634"/>
    <n v="830"/>
    <n v="-2.8895656340000002"/>
    <n v="-1.73515961"/>
    <n v="-4.6247252440000004"/>
    <n v="1.0111919659999999"/>
    <n v="-2.7871977860000001"/>
    <n v="-1.77600582"/>
    <n v="-2.2550061939999999"/>
    <n v="-2.0352161949999998"/>
    <n v="-4.2902223890000002"/>
    <n v="-0.64486242199999999"/>
    <n v="-0.64486242199999999"/>
    <n v="0"/>
    <n v="-1.845646677"/>
    <n v="-0.72912261"/>
    <n v="-2.5747692870000001"/>
    <n v="-1.0837168100000001"/>
  </r>
  <r>
    <s v="Jason Smith"/>
    <s v="smithja02"/>
    <x v="4"/>
    <s v="RS"/>
    <x v="3"/>
    <n v="3492"/>
    <n v="1785"/>
    <n v="-2.9912619739999999"/>
    <n v="-1.9510766340000001"/>
    <n v="-4.942338608"/>
    <n v="-1.0120101560000001"/>
    <n v="-5.1720180090000003"/>
    <n v="-6.184028165"/>
    <n v="-2.6742780769999999"/>
    <n v="-2.6788645340000001"/>
    <n v="-5.353142611"/>
    <n v="-2.3707359879999998"/>
    <n v="-2.3707359879999998"/>
    <n v="0"/>
    <n v="-2.8626678299999999"/>
    <n v="-3.3839773370000001"/>
    <n v="-6.2466451669999996"/>
    <n v="1.447713E-3"/>
  </r>
  <r>
    <s v="Jason Smith"/>
    <s v="smithja02"/>
    <x v="5"/>
    <s v="RS"/>
    <x v="14"/>
    <n v="2432"/>
    <n v="1181"/>
    <n v="-2.4779608880000001"/>
    <n v="-0.98177019899999995"/>
    <n v="-3.4597310870000002"/>
    <n v="-0.71564006499999999"/>
    <n v="0.30765085800000003"/>
    <n v="-0.40798920700000002"/>
    <n v="-2.2527077869999999"/>
    <n v="-0.77138663699999999"/>
    <n v="-3.0240944239999998"/>
    <n v="-0.165043993"/>
    <n v="-0.165043993"/>
    <n v="0"/>
    <n v="-1.6218938540000001"/>
    <n v="-0.89576888099999996"/>
    <n v="-2.5176627360000001"/>
    <n v="-6.5410436000000002E-2"/>
  </r>
  <r>
    <s v="Jason Smith"/>
    <s v="smithja02"/>
    <x v="0"/>
    <s v="PO"/>
    <x v="25"/>
    <n v="330"/>
    <n v="157"/>
    <n v="-3.1201835340000001"/>
    <n v="-2.2886799120000001"/>
    <n v="-5.4088634459999998"/>
    <n v="-15.149683270000001"/>
    <n v="0.72719549800000005"/>
    <n v="-14.42248777"/>
    <n v="-5.8760839860000003"/>
    <n v="-1.8250377849999999"/>
    <n v="-7.7011217719999996"/>
    <n v="-0.41293710300000003"/>
    <n v="0"/>
    <n v="-0.41293710300000003"/>
    <n v="-4.9751311400000002"/>
    <n v="-4.4165401050000002"/>
    <n v="-9.3916712449999995"/>
    <n v="0.922871687"/>
  </r>
  <r>
    <s v="Jason Smith"/>
    <s v="smithja02"/>
    <x v="0"/>
    <s v="RS"/>
    <x v="25"/>
    <n v="2196"/>
    <n v="1068"/>
    <n v="-1.182015891"/>
    <n v="-0.42898424400000001"/>
    <n v="-1.6110001350000001"/>
    <n v="-1.9912953609999999"/>
    <n v="-0.42817730199999998"/>
    <n v="-2.4194726640000002"/>
    <n v="-1.436673568"/>
    <n v="-0.46519718900000001"/>
    <n v="-1.901870757"/>
    <n v="0.46078707699999999"/>
    <n v="0.46078707699999999"/>
    <n v="0"/>
    <n v="-1.26900989"/>
    <n v="-0.369423051"/>
    <n v="-1.638432941"/>
    <n v="-0.28720420200000002"/>
  </r>
  <r>
    <s v="Jason Smith"/>
    <s v="smithja02"/>
    <x v="1"/>
    <s v="PO"/>
    <x v="25"/>
    <n v="5"/>
    <n v="2"/>
    <n v="-1.7441095769999999"/>
    <n v="-30.188943089999999"/>
    <n v="-31.933052669999999"/>
    <n v="-8.8076666869999993"/>
    <n v="-16.862050329999999"/>
    <n v="-25.66971702"/>
    <n v="-3.4002826900000001"/>
    <n v="-29.325036870000002"/>
    <n v="-32.725319560000003"/>
    <n v="-3.1278304999999999E-2"/>
    <n v="0"/>
    <n v="-3.1278304999999999E-2"/>
    <n v="-2.5256187319999999"/>
    <n v="-26.162023139999999"/>
    <n v="-28.68764187"/>
    <n v="-0.82779270299999996"/>
  </r>
  <r>
    <s v="Jason Smith"/>
    <s v="smithja02"/>
    <x v="1"/>
    <s v="RS"/>
    <x v="25"/>
    <n v="610"/>
    <n v="285"/>
    <n v="-6.18917538"/>
    <n v="-2.3270826489999998"/>
    <n v="-8.5162580289999994"/>
    <n v="-7.730507834"/>
    <n v="-3.6116355649999998"/>
    <n v="-11.342143399999999"/>
    <n v="-6.8948754939999999"/>
    <n v="-2.7365191310000001"/>
    <n v="-9.6313946250000004"/>
    <n v="-1.007598923"/>
    <n v="-1.007598923"/>
    <n v="0"/>
    <n v="-5.7468219659999997"/>
    <n v="-3.9493150699999999"/>
    <n v="-9.6961370359999997"/>
    <n v="0.69355737900000003"/>
  </r>
  <r>
    <s v="Jason Smith"/>
    <s v="smithja02"/>
    <x v="2"/>
    <s v="RS"/>
    <x v="17"/>
    <n v="45"/>
    <n v="20"/>
    <n v="-5.6601163210000003"/>
    <n v="-3.225544652"/>
    <n v="-8.8856609720000002"/>
    <n v="2.1176332119999999"/>
    <n v="1.0827759509999999"/>
    <n v="3.2004091629999998"/>
    <n v="-4.3970464339999999"/>
    <n v="-2.4727075329999999"/>
    <n v="-6.8697539670000003"/>
    <n v="-4.2423733999999998E-2"/>
    <n v="-4.2423733999999998E-2"/>
    <n v="0"/>
    <n v="-2.1758833900000001"/>
    <n v="-5.6094181770000002"/>
    <n v="-7.7853015660000002"/>
    <n v="0.93521611599999999"/>
  </r>
  <r>
    <s v="Jason Smith"/>
    <s v="smithja02"/>
    <x v="2"/>
    <s v="RS"/>
    <x v="25"/>
    <n v="285"/>
    <n v="130"/>
    <n v="-4.1409215680000004"/>
    <n v="-1.903271658"/>
    <n v="-6.044193226"/>
    <n v="-6.1816112719999996"/>
    <n v="4.3216614900000003"/>
    <n v="-1.8599497819999999"/>
    <n v="-4.8158638979999999"/>
    <n v="-0.63487116399999999"/>
    <n v="-5.4507350619999997"/>
    <n v="-0.18044502800000001"/>
    <n v="-0.18044502800000001"/>
    <n v="0"/>
    <n v="-3.2272148650000001"/>
    <n v="-1.873777327"/>
    <n v="-5.1009921919999996"/>
    <n v="0.74876624599999997"/>
  </r>
  <r>
    <s v="Jason Smith"/>
    <s v="smithja02"/>
    <x v="2"/>
    <s v="RS"/>
    <x v="11"/>
    <n v="90"/>
    <n v="40"/>
    <n v="-6.801536273"/>
    <n v="1.2319132740000001"/>
    <n v="-5.5696229989999999"/>
    <n v="-17.71204307"/>
    <n v="-4.6903882130000003"/>
    <n v="-22.402431279999998"/>
    <n v="-9.6364511119999996"/>
    <n v="-8.2734215E-2"/>
    <n v="-9.7191853269999999"/>
    <n v="-0.145393824"/>
    <n v="-0.145393824"/>
    <n v="0"/>
    <n v="-7.3399763179999997"/>
    <n v="-0.240609884"/>
    <n v="-7.5805862020000001"/>
    <n v="2.2691054639999999"/>
  </r>
  <r>
    <s v="Josh Smith"/>
    <s v="smithjo03"/>
    <x v="3"/>
    <s v="RS"/>
    <x v="27"/>
    <n v="5492"/>
    <n v="2730"/>
    <n v="-2.0002571859999998"/>
    <n v="1.0381754169999999"/>
    <n v="-0.962081768"/>
    <n v="-0.96523965"/>
    <n v="-0.76018506500000005"/>
    <n v="-1.7254247140000001"/>
    <n v="-1.8878619480000001"/>
    <n v="0.78257726299999997"/>
    <n v="-1.105284685"/>
    <n v="2.3179172939999999"/>
    <n v="2.3179172939999999"/>
    <n v="0"/>
    <n v="-0.72431084400000001"/>
    <n v="0.63935915399999999"/>
    <n v="-8.4951688999999997E-2"/>
    <n v="1.13390156"/>
  </r>
  <r>
    <s v="Josh Smith"/>
    <s v="smithjo03"/>
    <x v="4"/>
    <s v="PO"/>
    <x v="26"/>
    <n v="857"/>
    <n v="396"/>
    <n v="1.3840071599999999"/>
    <n v="0.500672746"/>
    <n v="1.8846799059999999"/>
    <n v="7.3466918620000001"/>
    <n v="-3.653533135"/>
    <n v="3.6931587270000001"/>
    <n v="2.6349823699999999"/>
    <n v="-0.32535689600000001"/>
    <n v="2.3096254740000002"/>
    <n v="1.0758538150000001"/>
    <n v="0"/>
    <n v="1.0758538150000001"/>
    <n v="1.9677398800000001"/>
    <n v="0.33579732800000001"/>
    <n v="2.3035372079999998"/>
    <n v="1.972635532"/>
  </r>
  <r>
    <s v="Josh Smith"/>
    <s v="smithjo03"/>
    <x v="4"/>
    <s v="RS"/>
    <x v="27"/>
    <n v="1785"/>
    <n v="896"/>
    <n v="-3.2444593560000001"/>
    <n v="1.900372505"/>
    <n v="-1.3440868509999999"/>
    <n v="-8.2092679400000002"/>
    <n v="-2.334474411"/>
    <n v="-10.54374235"/>
    <n v="-4.456964256"/>
    <n v="1.161763847"/>
    <n v="-3.295200409"/>
    <n v="-0.25108298899999998"/>
    <n v="-0.25108298899999998"/>
    <n v="0"/>
    <n v="-3.1348645529999999"/>
    <n v="1.1312093999999999"/>
    <n v="-2.0036551519999999"/>
    <n v="0.71200129000000001"/>
  </r>
  <r>
    <s v="Josh Smith"/>
    <s v="smithjo03"/>
    <x v="4"/>
    <s v="RS"/>
    <x v="26"/>
    <n v="2951"/>
    <n v="1404"/>
    <n v="-1.559839349"/>
    <n v="3.5197305820000002"/>
    <n v="1.9598912319999999"/>
    <n v="0.63394266300000002"/>
    <n v="2.7391818080000001"/>
    <n v="3.3731244710000001"/>
    <n v="-1.2094640649999999"/>
    <n v="3.5204955550000001"/>
    <n v="2.311031491"/>
    <n v="3.7166762260000001"/>
    <n v="3.7166762260000001"/>
    <n v="0"/>
    <n v="-0.31600795100000001"/>
    <n v="2.8905100620000002"/>
    <n v="2.5745021110000001"/>
    <n v="2.416436069"/>
  </r>
  <r>
    <s v="Josh Smith"/>
    <s v="smithjo03"/>
    <x v="5"/>
    <s v="PO"/>
    <x v="26"/>
    <n v="83"/>
    <n v="38"/>
    <n v="-2.0572544979999998"/>
    <n v="0.65322923200000005"/>
    <n v="-1.4040252660000001"/>
    <n v="4.7305514349999997"/>
    <n v="3.7026562999999998E-2"/>
    <n v="4.7675779980000002"/>
    <n v="-0.64943158199999995"/>
    <n v="0.54087142600000004"/>
    <n v="-0.108560156"/>
    <n v="5.3602233999999999E-2"/>
    <n v="0"/>
    <n v="5.3602233999999999E-2"/>
    <n v="-2.2637635619999998"/>
    <n v="1.8816077419999999"/>
    <n v="-0.38215581999999998"/>
    <n v="1.4135649400000001"/>
  </r>
  <r>
    <s v="Josh Smith"/>
    <s v="smithjo03"/>
    <x v="5"/>
    <s v="RS"/>
    <x v="26"/>
    <n v="895"/>
    <n v="421"/>
    <n v="-3.8026353799999999"/>
    <n v="0.91930990499999998"/>
    <n v="-2.8833254749999999"/>
    <n v="0.356248711"/>
    <n v="-0.26150904400000002"/>
    <n v="9.4739667E-2"/>
    <n v="-3.1852685749999998"/>
    <n v="0.75631095400000004"/>
    <n v="-2.4289576209999999"/>
    <n v="7.0468074000000006E-2"/>
    <n v="7.0468074000000006E-2"/>
    <n v="0"/>
    <n v="-2.3728746840000001"/>
    <n v="0.43600604199999998"/>
    <n v="-1.9368686420000001"/>
    <n v="2.1396276200000002"/>
  </r>
  <r>
    <s v="Josh Smith"/>
    <s v="smithjo03"/>
    <x v="5"/>
    <s v="RS"/>
    <x v="19"/>
    <n v="956"/>
    <n v="459"/>
    <n v="-4.7308464690000003"/>
    <n v="3.5214095560000001"/>
    <n v="-1.2094369140000001"/>
    <n v="-10.050396940000001"/>
    <n v="2.8453079099999998"/>
    <n v="-7.2050890259999996"/>
    <n v="-6.1686520949999997"/>
    <n v="3.5323434269999998"/>
    <n v="-2.6363086679999999"/>
    <n v="2.7029333999999999E-2"/>
    <n v="2.7029333999999999E-2"/>
    <n v="0"/>
    <n v="-4.1411101219999997"/>
    <n v="3.110124946"/>
    <n v="-1.0309851759999999"/>
    <n v="1.4859249720000001"/>
  </r>
  <r>
    <s v="Josh Smith"/>
    <s v="smithjo03"/>
    <x v="1"/>
    <s v="RS"/>
    <x v="17"/>
    <n v="27"/>
    <n v="12"/>
    <n v="-0.86244858199999996"/>
    <n v="-3.527564275"/>
    <n v="-4.3900128570000003"/>
    <n v="-23.085053240000001"/>
    <n v="1.4343778570000001"/>
    <n v="-21.650675379999999"/>
    <n v="-5.5742088470000004"/>
    <n v="-2.730917534"/>
    <n v="-8.3051263809999991"/>
    <n v="-3.3867065000000002E-2"/>
    <n v="-3.3867065000000002E-2"/>
    <n v="0"/>
    <n v="-6.2948855459999997"/>
    <n v="-1.1197312559999999"/>
    <n v="-7.4146168020000003"/>
    <n v="-0.418946084"/>
  </r>
  <r>
    <s v="JR Smith"/>
    <s v="smithjr01"/>
    <x v="3"/>
    <s v="RS"/>
    <x v="3"/>
    <n v="4638"/>
    <n v="2421"/>
    <n v="1.7004105890000001"/>
    <n v="-3.3091814519999998"/>
    <n v="-1.6087708620000001"/>
    <n v="1.5230640900000001"/>
    <n v="-1.645572925"/>
    <n v="-0.122508835"/>
    <n v="1.7502088899999999"/>
    <n v="-3.1333272550000002"/>
    <n v="-1.3831183659999999"/>
    <n v="1.678540548"/>
    <n v="1.678540548"/>
    <n v="0"/>
    <n v="2.0828283559999998"/>
    <n v="-2.6502550789999999"/>
    <n v="-0.56742672199999999"/>
    <n v="-0.55807923999999998"/>
  </r>
  <r>
    <s v="JR Smith"/>
    <s v="smithjr01"/>
    <x v="4"/>
    <s v="PO"/>
    <x v="10"/>
    <n v="1078"/>
    <n v="560"/>
    <n v="3.0862009800000001"/>
    <n v="-0.83160281999999996"/>
    <n v="2.25459816"/>
    <n v="2.0393215009999999"/>
    <n v="1.8450112789999999"/>
    <n v="3.8843327809999999"/>
    <n v="2.9680192270000001"/>
    <n v="-0.36759030500000001"/>
    <n v="2.6004289219999999"/>
    <n v="1.566989687"/>
    <n v="0"/>
    <n v="1.566989687"/>
    <n v="4.7704231430000004"/>
    <n v="-0.26084522700000001"/>
    <n v="4.5095779159999996"/>
    <n v="-0.589496558"/>
  </r>
  <r>
    <s v="JR Smith"/>
    <s v="smithjr01"/>
    <x v="4"/>
    <s v="RS"/>
    <x v="10"/>
    <n v="2894"/>
    <n v="1461"/>
    <n v="3.1855643040000001"/>
    <n v="-2.5025315999999999E-2"/>
    <n v="3.1605389869999998"/>
    <n v="2.1238641280000001"/>
    <n v="1.3866746590000001"/>
    <n v="3.5105387870000002"/>
    <n v="3.0856608740000002"/>
    <n v="0.26882233500000002"/>
    <n v="3.3544832090000001"/>
    <n v="4.5590034230000001"/>
    <n v="4.5590034230000001"/>
    <n v="0"/>
    <n v="3.82110584"/>
    <n v="0.36239666799999998"/>
    <n v="4.1835025080000001"/>
    <n v="0.18351990100000001"/>
  </r>
  <r>
    <s v="JR Smith"/>
    <s v="smithjr01"/>
    <x v="4"/>
    <s v="RS"/>
    <x v="3"/>
    <n v="1207"/>
    <n v="619"/>
    <n v="-0.93209270799999999"/>
    <n v="-4.0939625919999996"/>
    <n v="-5.0260553000000003"/>
    <n v="1.7187256479999999"/>
    <n v="-2.4546402330000001"/>
    <n v="-0.73591458499999995"/>
    <n v="-0.330315321"/>
    <n v="-3.939056576"/>
    <n v="-4.2693718980000002"/>
    <n v="-0.48002641800000001"/>
    <n v="-0.48002641800000001"/>
    <n v="0"/>
    <n v="0.43213662800000002"/>
    <n v="-4.5730057999999998"/>
    <n v="-4.1408691729999996"/>
    <n v="3.7532474000000003E-2"/>
  </r>
  <r>
    <s v="JR Smith"/>
    <s v="smithjr01"/>
    <x v="5"/>
    <s v="PO"/>
    <x v="10"/>
    <n v="1404"/>
    <n v="730"/>
    <n v="3.8589787320000002"/>
    <n v="-1.9601930999999999"/>
    <n v="1.8987856329999999"/>
    <n v="10.927080269999999"/>
    <n v="-2.1212637569999999"/>
    <n v="8.805816514"/>
    <n v="5.4060054900000001"/>
    <n v="-2.143750249"/>
    <n v="3.2622552410000001"/>
    <n v="2.3027395409999998"/>
    <n v="0"/>
    <n v="2.3027395409999998"/>
    <n v="6.0849288350000004"/>
    <n v="-1.3871993949999999"/>
    <n v="4.6977294399999998"/>
    <n v="-0.276889249"/>
  </r>
  <r>
    <s v="JR Smith"/>
    <s v="smithjr01"/>
    <x v="5"/>
    <s v="RS"/>
    <x v="10"/>
    <n v="4653"/>
    <n v="2362"/>
    <n v="2.1295972089999999"/>
    <n v="-0.65109363200000003"/>
    <n v="1.4785035769999999"/>
    <n v="2.9385959320000001"/>
    <n v="-3.5812962069999998"/>
    <n v="-0.64270027399999996"/>
    <n v="2.3771395649999998"/>
    <n v="-1.3152955609999999"/>
    <n v="1.061844003"/>
    <n v="4.5827562579999999"/>
    <n v="4.5827562579999999"/>
    <n v="0"/>
    <n v="2.7386859810000002"/>
    <n v="-0.89530770100000001"/>
    <n v="1.84337828"/>
    <n v="-0.23116920299999999"/>
  </r>
  <r>
    <s v="JR Smith"/>
    <s v="smithjr01"/>
    <x v="0"/>
    <s v="PO"/>
    <x v="10"/>
    <n v="988"/>
    <n v="487"/>
    <n v="1.2400527690000001"/>
    <n v="9.7882749000000005E-2"/>
    <n v="1.337935517"/>
    <n v="5.1011519139999999"/>
    <n v="-0.95134861900000001"/>
    <n v="4.1498032949999999"/>
    <n v="1.9913377619999999"/>
    <n v="-0.13938935599999999"/>
    <n v="1.8519484070000001"/>
    <n v="1.1795588619999999"/>
    <n v="0"/>
    <n v="1.1795588619999999"/>
    <n v="2.0024533660000001"/>
    <n v="-0.108564562"/>
    <n v="1.8938888039999999"/>
    <n v="2.1813217999999999E-2"/>
  </r>
  <r>
    <s v="JR Smith"/>
    <s v="smithjr01"/>
    <x v="0"/>
    <s v="RS"/>
    <x v="10"/>
    <n v="2416"/>
    <n v="1187"/>
    <n v="-0.57873912299999997"/>
    <n v="-0.20339913700000001"/>
    <n v="-0.78213825999999997"/>
    <n v="-6.9711237999999995E-2"/>
    <n v="-1.6943908400000001"/>
    <n v="-1.7641020780000001"/>
    <n v="-0.54438346599999998"/>
    <n v="-0.52694207400000004"/>
    <n v="-1.0713255399999999"/>
    <n v="1.014718113"/>
    <n v="1.014718113"/>
    <n v="0"/>
    <n v="0.60888472299999996"/>
    <n v="-0.43794975800000002"/>
    <n v="0.17093496499999999"/>
    <n v="-0.18328376099999999"/>
  </r>
  <r>
    <s v="JR Smith"/>
    <s v="smithjr01"/>
    <x v="1"/>
    <s v="PO"/>
    <x v="10"/>
    <n v="1373"/>
    <n v="706"/>
    <n v="-0.30849664999999998"/>
    <n v="-1.0645099229999999"/>
    <n v="-1.3730065730000001"/>
    <n v="5.014198199"/>
    <n v="-3.5607641860000001"/>
    <n v="1.4534340130000001"/>
    <n v="0.70451838200000005"/>
    <n v="-1.6324948589999999"/>
    <n v="-0.92797647699999997"/>
    <n v="0.67725553299999997"/>
    <n v="0"/>
    <n v="0.67725553299999997"/>
    <n v="1.632582744"/>
    <n v="-0.69915812700000002"/>
    <n v="0.93342461700000001"/>
    <n v="5.4600244999999999E-2"/>
  </r>
  <r>
    <s v="JR Smith"/>
    <s v="smithjr01"/>
    <x v="1"/>
    <s v="RS"/>
    <x v="10"/>
    <n v="4630"/>
    <n v="2244"/>
    <n v="-0.66996195999999997"/>
    <n v="-2.3672514979999999"/>
    <n v="-3.0372134580000001"/>
    <n v="-0.968757749"/>
    <n v="-4.6424812400000004"/>
    <n v="-5.6112389890000003"/>
    <n v="-0.81723767000000003"/>
    <n v="-2.9607073960000001"/>
    <n v="-3.777945066"/>
    <n v="-1.1760855800000001"/>
    <n v="-1.1760855800000001"/>
    <n v="0"/>
    <n v="-0.712667088"/>
    <n v="-2.371540532"/>
    <n v="-3.0842076199999999"/>
    <n v="-6.7195009999999999E-2"/>
  </r>
  <r>
    <s v="JR Smith"/>
    <s v="smithjr01"/>
    <x v="2"/>
    <s v="RS"/>
    <x v="10"/>
    <n v="471"/>
    <n v="222"/>
    <n v="-2.8302286300000001"/>
    <n v="-2.097215185"/>
    <n v="-4.9274438150000002"/>
    <n v="-3.299441249"/>
    <n v="5.1180574139999999"/>
    <n v="1.8186161649999999"/>
    <n v="-3.064124219"/>
    <n v="-0.64862562499999998"/>
    <n v="-3.7127498440000002"/>
    <n v="-0.109897562"/>
    <n v="-0.109897562"/>
    <n v="0"/>
    <n v="-1.9645738450000001"/>
    <n v="-1.744528713"/>
    <n v="-3.7091025580000001"/>
    <n v="0.79653722000000005"/>
  </r>
  <r>
    <s v="Russ Smith"/>
    <s v="smithru01"/>
    <x v="4"/>
    <s v="PO"/>
    <x v="8"/>
    <n v="6"/>
    <n v="3"/>
    <n v="16.070619449999999"/>
    <n v="2.3128460839999998"/>
    <n v="18.383465529999999"/>
    <n v="29.074302360000001"/>
    <n v="20.89623843"/>
    <n v="49.97054078"/>
    <n v="19.73254854"/>
    <n v="6.2190438539999997"/>
    <n v="25.951592389999998"/>
    <n v="4.2960722999999999E-2"/>
    <n v="0"/>
    <n v="4.2960722999999999E-2"/>
    <n v="10.53217577"/>
    <n v="-0.80922649599999996"/>
    <n v="9.7229492769999997"/>
    <n v="-4.9997079109999998"/>
  </r>
  <r>
    <s v="Russ Smith"/>
    <s v="smithru01"/>
    <x v="4"/>
    <s v="RS"/>
    <x v="8"/>
    <n v="78"/>
    <n v="36"/>
    <n v="7.3688036070000003"/>
    <n v="6.7084842499999997"/>
    <n v="14.07728786"/>
    <n v="3.0714315800000001"/>
    <n v="20.699138000000001"/>
    <n v="23.77056958"/>
    <n v="6.9659675810000001"/>
    <n v="10.041958940000001"/>
    <n v="17.007926520000002"/>
    <n v="0.373487544"/>
    <n v="0.373487544"/>
    <n v="0"/>
    <n v="3.910784102"/>
    <n v="6.6180835120000001"/>
    <n v="10.528867610000001"/>
    <n v="2.7983079110000002"/>
  </r>
  <r>
    <s v="Russ Smith"/>
    <s v="smithru01"/>
    <x v="4"/>
    <s v="RS"/>
    <x v="17"/>
    <n v="63"/>
    <n v="29"/>
    <n v="-14.79395017"/>
    <n v="-10.38487016"/>
    <n v="-25.178820330000001"/>
    <n v="-20.013913519999999"/>
    <n v="7.073340956"/>
    <n v="-12.94057256"/>
    <n v="-16.810848480000001"/>
    <n v="-7.3353958070000003"/>
    <n v="-24.146244289999999"/>
    <n v="-0.32828416999999999"/>
    <n v="-0.32828416999999999"/>
    <n v="0"/>
    <n v="-12.74512167"/>
    <n v="-7.1086513790000003"/>
    <n v="-19.853773050000001"/>
    <n v="3.546995533"/>
  </r>
  <r>
    <s v="Russ Smith"/>
    <s v="smithru01"/>
    <x v="5"/>
    <s v="RS"/>
    <x v="8"/>
    <n v="150"/>
    <n v="66"/>
    <n v="-5.6506604920000001"/>
    <n v="-3.8232628640000001"/>
    <n v="-9.4739233560000002"/>
    <n v="-9.9178361220000006"/>
    <n v="-4.436566021"/>
    <n v="-14.354402139999999"/>
    <n v="-6.8308906030000003"/>
    <n v="-4.1253560709999997"/>
    <n v="-10.956246670000001"/>
    <n v="-0.27977939499999999"/>
    <n v="-0.27977939499999999"/>
    <n v="0"/>
    <n v="-4.9805929259999999"/>
    <n v="-4.2789105129999996"/>
    <n v="-9.2595034389999995"/>
    <n v="1.219486182"/>
  </r>
  <r>
    <s v="Zhaire Smith"/>
    <s v="smithzh01"/>
    <x v="2"/>
    <s v="PO"/>
    <x v="18"/>
    <n v="13"/>
    <n v="5"/>
    <n v="-3.9317879659999999"/>
    <n v="13.787571959999999"/>
    <n v="9.8557839919999992"/>
    <n v="-5.682808273"/>
    <n v="66.256244600000002"/>
    <n v="60.57343633"/>
    <n v="-4.5929407019999999"/>
    <n v="25.611315609999998"/>
    <n v="21.018374900000001"/>
    <n v="6.1682002999999999E-2"/>
    <n v="0"/>
    <n v="6.1682002999999999E-2"/>
    <n v="-3.7421475430000002"/>
    <n v="18.68191985"/>
    <n v="14.93977231"/>
    <n v="-1.355447023"/>
  </r>
  <r>
    <s v="Zhaire Smith"/>
    <s v="smithzh01"/>
    <x v="2"/>
    <s v="RS"/>
    <x v="18"/>
    <n v="239"/>
    <n v="111"/>
    <n v="-0.84904561899999997"/>
    <n v="-1.177452162"/>
    <n v="-2.0264977810000002"/>
    <n v="9.5342331990000009"/>
    <n v="-4.8235481169999996"/>
    <n v="4.7106850820000004"/>
    <n v="1.2524597079999999"/>
    <n v="-2.0058753060000001"/>
    <n v="-0.75341559800000002"/>
    <n v="0.113419146"/>
    <n v="0.113419146"/>
    <n v="0"/>
    <n v="0.76067060099999995"/>
    <n v="-2.4380711829999999"/>
    <n v="-1.6774005809999999"/>
    <n v="0.31382149799999998"/>
  </r>
  <r>
    <s v="Tony Snell"/>
    <s v="snellto01"/>
    <x v="3"/>
    <s v="PO"/>
    <x v="21"/>
    <n v="87"/>
    <n v="46"/>
    <n v="-4.2756824619999998"/>
    <n v="-3.7517896789999998"/>
    <n v="-8.0274721410000005"/>
    <n v="-1.3942291689999999"/>
    <n v="0.445080058"/>
    <n v="-0.94914911099999999"/>
    <n v="-3.9385195679999998"/>
    <n v="-3.096199575"/>
    <n v="-7.0347191430000002"/>
    <n v="-0.10372044399999999"/>
    <n v="0"/>
    <n v="-0.10372044399999999"/>
    <n v="-3.4278852839999998"/>
    <n v="-3.7645521510000002"/>
    <n v="-7.1924374340000004"/>
    <n v="7.1227110000000003E-3"/>
  </r>
  <r>
    <s v="Tony Snell"/>
    <s v="snellto01"/>
    <x v="3"/>
    <s v="RS"/>
    <x v="21"/>
    <n v="2367"/>
    <n v="1231"/>
    <n v="-2.0717201950000002"/>
    <n v="-0.50162677300000003"/>
    <n v="-2.5733469680000001"/>
    <n v="-4.9547206350000002"/>
    <n v="-1.486228675"/>
    <n v="-6.4409493109999998"/>
    <n v="-2.7825438220000001"/>
    <n v="-0.79197456799999999"/>
    <n v="-3.5745183909999998"/>
    <n v="-0.51438926900000004"/>
    <n v="-0.51438926900000004"/>
    <n v="0"/>
    <n v="-4.0542968540000004"/>
    <n v="-1.1155094619999999"/>
    <n v="-5.1698063149999998"/>
    <n v="-0.63986358300000001"/>
  </r>
  <r>
    <s v="Tony Snell"/>
    <s v="snellto01"/>
    <x v="4"/>
    <s v="PO"/>
    <x v="21"/>
    <n v="270"/>
    <n v="140"/>
    <n v="-1.3093243720000001"/>
    <n v="-4.5786054170000003"/>
    <n v="-5.8879297890000002"/>
    <n v="-10.72312084"/>
    <n v="5.2436934400000004"/>
    <n v="-5.4794274009999997"/>
    <n v="-3.4304256419999999"/>
    <n v="-2.8415154459999998"/>
    <n v="-6.2719410880000002"/>
    <n v="-0.25866732999999997"/>
    <n v="0"/>
    <n v="-0.25866732999999997"/>
    <n v="-2.6454189939999999"/>
    <n v="-6.1025562439999996"/>
    <n v="-8.7479752380000004"/>
    <n v="-0.29270142700000001"/>
  </r>
  <r>
    <s v="Tony Snell"/>
    <s v="snellto01"/>
    <x v="4"/>
    <s v="RS"/>
    <x v="21"/>
    <n v="2792"/>
    <n v="1412"/>
    <n v="-0.113942986"/>
    <n v="0.35718531399999998"/>
    <n v="0.24324232800000001"/>
    <n v="1.233083556"/>
    <n v="0.73586861699999995"/>
    <n v="1.9689521729999999"/>
    <n v="0.11123353900000001"/>
    <n v="0.44249217600000001"/>
    <n v="0.55372571500000001"/>
    <n v="2.377073067"/>
    <n v="2.377073067"/>
    <n v="0"/>
    <n v="-8.0600245000000001E-2"/>
    <n v="-0.262728927"/>
    <n v="-0.34332917299999999"/>
    <n v="-0.118411697"/>
  </r>
  <r>
    <s v="Tony Snell"/>
    <s v="snellto01"/>
    <x v="5"/>
    <s v="RS"/>
    <x v="21"/>
    <n v="2669"/>
    <n v="1301"/>
    <n v="-2.6167406139999998"/>
    <n v="-0.28884379999999998"/>
    <n v="-2.9055844139999998"/>
    <n v="-0.67617519800000003"/>
    <n v="6.1102176339999996"/>
    <n v="5.4340424369999996"/>
    <n v="-2.3681739560000001"/>
    <n v="1.030044467"/>
    <n v="-1.3381294889999999"/>
    <n v="0.935556783"/>
    <n v="0.935556783"/>
    <n v="0"/>
    <n v="-2.5192820980000001"/>
    <n v="-0.361565211"/>
    <n v="-2.880847309"/>
    <n v="-0.166900626"/>
  </r>
  <r>
    <s v="Tony Snell"/>
    <s v="snellto01"/>
    <x v="0"/>
    <s v="PO"/>
    <x v="11"/>
    <n v="355"/>
    <n v="185"/>
    <n v="1.5806613869999999"/>
    <n v="-2.8831503189999999"/>
    <n v="-1.302488933"/>
    <n v="2.8119622199999998"/>
    <n v="-4.2956958780000001"/>
    <n v="-1.483733658"/>
    <n v="2.034363929"/>
    <n v="-3.4440465260000002"/>
    <n v="-1.409682597"/>
    <n v="0.13137579099999999"/>
    <n v="0"/>
    <n v="0.13137579099999999"/>
    <n v="-1.304028755"/>
    <n v="-2.5495540640000001"/>
    <n v="-3.8535828190000001"/>
    <n v="0.66619290600000003"/>
  </r>
  <r>
    <s v="Tony Snell"/>
    <s v="snellto01"/>
    <x v="0"/>
    <s v="RS"/>
    <x v="11"/>
    <n v="4659"/>
    <n v="2336"/>
    <n v="-0.75802829199999999"/>
    <n v="-1.164855599"/>
    <n v="-1.922883892"/>
    <n v="0.35016767300000001"/>
    <n v="-2.8708629210000001"/>
    <n v="-2.520695248"/>
    <n v="-0.584277092"/>
    <n v="-1.576686078"/>
    <n v="-2.160963169"/>
    <n v="0.69946744500000002"/>
    <n v="0.69946744500000002"/>
    <n v="0"/>
    <n v="-0.82152452300000001"/>
    <n v="-1.3524657179999999"/>
    <n v="-2.1739902400000002"/>
    <n v="-0.35806789100000003"/>
  </r>
  <r>
    <s v="Tony Snell"/>
    <s v="snellto01"/>
    <x v="1"/>
    <s v="PO"/>
    <x v="11"/>
    <n v="267"/>
    <n v="134"/>
    <n v="-2.835295645"/>
    <n v="-4.1065507659999998"/>
    <n v="-6.9418464110000002"/>
    <n v="-7.0462921459999999"/>
    <n v="4.1113083819999998"/>
    <n v="-2.9349837640000001"/>
    <n v="-4.0188805309999998"/>
    <n v="-2.555488188"/>
    <n v="-6.5743687189999997"/>
    <n v="-0.271353917"/>
    <n v="0"/>
    <n v="-0.271353917"/>
    <n v="-1.494128264"/>
    <n v="-3.917114411"/>
    <n v="-5.4112426759999996"/>
    <n v="0.61297203899999997"/>
  </r>
  <r>
    <s v="Tony Snell"/>
    <s v="snellto01"/>
    <x v="1"/>
    <s v="RS"/>
    <x v="11"/>
    <n v="4187"/>
    <n v="2053"/>
    <n v="-1.3899305829999999"/>
    <n v="-1.3090258130000001"/>
    <n v="-2.6989563959999998"/>
    <n v="0.76692402699999995"/>
    <n v="-3.6913135850000001"/>
    <n v="-2.9243895590000002"/>
    <n v="-1.051942946"/>
    <n v="-1.862950221"/>
    <n v="-2.9148931669999998"/>
    <n v="-0.17175966400000001"/>
    <n v="-0.17175966400000001"/>
    <n v="0"/>
    <n v="-1.383901603"/>
    <n v="-1.762540481"/>
    <n v="-3.1464420839999998"/>
    <n v="-0.549139194"/>
  </r>
  <r>
    <s v="Tony Snell"/>
    <s v="snellto01"/>
    <x v="2"/>
    <s v="PO"/>
    <x v="11"/>
    <n v="68"/>
    <n v="28"/>
    <n v="-1.6540520190000001"/>
    <n v="-3.5012028919999998"/>
    <n v="-5.1552549110000001"/>
    <n v="-7.2272056559999998"/>
    <n v="-10.99339471"/>
    <n v="-18.220600359999999"/>
    <n v="-3.0394417709999999"/>
    <n v="-5.4046855469999997"/>
    <n v="-8.4441273179999996"/>
    <n v="-8.4080916000000006E-2"/>
    <n v="0"/>
    <n v="-8.4080916000000006E-2"/>
    <n v="-1.0936710869999999"/>
    <n v="-7.0723410260000001"/>
    <n v="-8.1660121130000007"/>
    <n v="0.220321402"/>
  </r>
  <r>
    <s v="Tony Snell"/>
    <s v="snellto01"/>
    <x v="2"/>
    <s v="RS"/>
    <x v="11"/>
    <n v="2845"/>
    <n v="1304"/>
    <n v="-0.18804953399999999"/>
    <n v="-1.4415105539999999"/>
    <n v="-1.6295600880000001"/>
    <n v="0.35803167499999999"/>
    <n v="0.44404767099999998"/>
    <n v="0.80207934599999997"/>
    <n v="-0.11369934399999999"/>
    <n v="-1.2125729119999999"/>
    <n v="-1.326272256"/>
    <n v="0.94060707399999999"/>
    <n v="0.94060707399999999"/>
    <n v="0"/>
    <n v="-0.41181132199999998"/>
    <n v="-1.48123618"/>
    <n v="-1.8930475019999999"/>
    <n v="-0.71013238000000001"/>
  </r>
  <r>
    <s v="James Southerland"/>
    <s v="southja01"/>
    <x v="3"/>
    <s v="RS"/>
    <x v="12"/>
    <n v="7"/>
    <n v="3"/>
    <n v="-26.281767460000001"/>
    <n v="15.08052971"/>
    <n v="-11.201237750000001"/>
    <n v="-63.9586501"/>
    <n v="24.301737240000001"/>
    <n v="-39.656912859999998"/>
    <n v="-35.783654689999999"/>
    <n v="17.859217319999999"/>
    <n v="-17.92443737"/>
    <n v="-2.3650661999999999E-2"/>
    <n v="-2.3650661999999999E-2"/>
    <n v="0"/>
    <n v="-32.015208020000003"/>
    <n v="8.5623284169999998"/>
    <n v="-23.45287961"/>
    <n v="1.7537231879999999"/>
  </r>
  <r>
    <s v="James Southerland"/>
    <s v="southja01"/>
    <x v="3"/>
    <s v="RS"/>
    <x v="17"/>
    <n v="54"/>
    <n v="27"/>
    <n v="2.189489027"/>
    <n v="9.5555376120000002"/>
    <n v="11.745026640000001"/>
    <n v="7.9758718440000003"/>
    <n v="8.3714547110000002"/>
    <n v="16.347326549999998"/>
    <n v="3.5483607159999999"/>
    <n v="9.9530461760000009"/>
    <n v="13.50140689"/>
    <n v="0.22300987999999999"/>
    <n v="0.22300987999999999"/>
    <n v="0"/>
    <n v="3.689414765"/>
    <n v="5.2735898179999996"/>
    <n v="8.9630045840000001"/>
    <n v="-0.36835218400000003"/>
  </r>
  <r>
    <s v="Ray Spalding"/>
    <s v="spaldra01"/>
    <x v="2"/>
    <s v="RS"/>
    <x v="6"/>
    <n v="323"/>
    <n v="147"/>
    <n v="-4.3377626490000001"/>
    <n v="-3.0108141850000001"/>
    <n v="-7.3485768340000002"/>
    <n v="-2.5146513179999999"/>
    <n v="3.41264119"/>
    <n v="0.89798987200000002"/>
    <n v="-4.168088268"/>
    <n v="-1.7447006780000001"/>
    <n v="-5.912788946"/>
    <n v="-0.239853752"/>
    <n v="-0.239853752"/>
    <n v="0"/>
    <n v="-4.5727994809999997"/>
    <n v="-1.258146639"/>
    <n v="-5.8309461210000002"/>
    <n v="1.1370303399999999"/>
  </r>
  <r>
    <s v="Ray Spalding"/>
    <s v="spaldra01"/>
    <x v="2"/>
    <s v="RS"/>
    <x v="4"/>
    <n v="2"/>
    <n v="1"/>
    <n v="-20.272748230000001"/>
    <n v="-15.720687010000001"/>
    <n v="-35.993435230000003"/>
    <n v="-69.240108960000001"/>
    <n v="-0.57979035599999995"/>
    <n v="-69.819899309999997"/>
    <n v="-31.74373447"/>
    <n v="-13.439972470000001"/>
    <n v="-45.18370694"/>
    <n v="-2.1477485000000001E-2"/>
    <n v="-2.1477485000000001E-2"/>
    <n v="0"/>
    <n v="-32.032840890000003"/>
    <n v="-6.4411445880000002"/>
    <n v="-38.473985480000003"/>
    <n v="-0.81057807199999998"/>
  </r>
  <r>
    <s v="Marreese Speights"/>
    <s v="speigma01"/>
    <x v="3"/>
    <s v="PO"/>
    <x v="28"/>
    <n v="139"/>
    <n v="68"/>
    <n v="4.1277008400000001"/>
    <n v="-1.040477095"/>
    <n v="3.0872237450000002"/>
    <n v="-3.9254929879999998"/>
    <n v="2.1338113519999999"/>
    <n v="-1.7916816360000001"/>
    <n v="2.628100152"/>
    <n v="-0.42423265799999998"/>
    <n v="2.2038674939999998"/>
    <n v="0.17835090200000001"/>
    <n v="0"/>
    <n v="0.17835090200000001"/>
    <n v="-0.87482032799999998"/>
    <n v="0.23890260299999999"/>
    <n v="-0.63591772400000002"/>
    <n v="0.57256877699999997"/>
  </r>
  <r>
    <s v="Marreese Speights"/>
    <s v="speigma01"/>
    <x v="3"/>
    <s v="RS"/>
    <x v="28"/>
    <n v="2060"/>
    <n v="982"/>
    <n v="-3.1184878650000001"/>
    <n v="-1.3797901960000001"/>
    <n v="-4.4982780609999997"/>
    <n v="-8.0780581090000005"/>
    <n v="-0.51109686200000004"/>
    <n v="-8.5891549719999993"/>
    <n v="-4.3964768190000001"/>
    <n v="-1.36330767"/>
    <n v="-5.7597844890000003"/>
    <n v="-1.520070678"/>
    <n v="-1.520070678"/>
    <n v="0"/>
    <n v="-3.8535123279999999"/>
    <n v="-1.124710874"/>
    <n v="-4.9782232009999996"/>
    <n v="0.77086069899999998"/>
  </r>
  <r>
    <s v="Marreese Speights"/>
    <s v="speigma01"/>
    <x v="4"/>
    <s v="PO"/>
    <x v="28"/>
    <n v="140"/>
    <n v="67"/>
    <n v="-6.5840601740000002"/>
    <n v="-0.39094881799999998"/>
    <n v="-6.9750089920000002"/>
    <n v="-5.1954859759999996"/>
    <n v="-1.2976540620000001"/>
    <n v="-6.493140039"/>
    <n v="-6.8127482989999999"/>
    <n v="-0.767021968"/>
    <n v="-7.5797702669999998"/>
    <n v="-0.17284380599999999"/>
    <n v="0"/>
    <n v="-0.17284380599999999"/>
    <n v="-5.1942669429999997"/>
    <n v="1.7462896960000001"/>
    <n v="-3.4479772469999999"/>
    <n v="1.455439562"/>
  </r>
  <r>
    <s v="Marreese Speights"/>
    <s v="speigma01"/>
    <x v="4"/>
    <s v="RS"/>
    <x v="28"/>
    <n v="2572"/>
    <n v="1207"/>
    <n v="-1.267614239"/>
    <n v="-1.217036934"/>
    <n v="-2.484651173"/>
    <n v="-0.867577932"/>
    <n v="-2.4564865579999999"/>
    <n v="-3.3240644910000001"/>
    <n v="-1.4438582710000001"/>
    <n v="-1.6448737609999999"/>
    <n v="-3.0887320319999998"/>
    <n v="-0.210478897"/>
    <n v="-0.210478897"/>
    <n v="0"/>
    <n v="-0.74407795600000004"/>
    <n v="-0.63981495700000002"/>
    <n v="-1.3838929129999999"/>
    <n v="0.86603644300000004"/>
  </r>
  <r>
    <s v="Marreese Speights"/>
    <s v="speigma01"/>
    <x v="5"/>
    <s v="PO"/>
    <x v="28"/>
    <n v="422"/>
    <n v="201"/>
    <n v="-1.9787967120000001"/>
    <n v="-3.08432591"/>
    <n v="-5.0631226219999999"/>
    <n v="-5.2431291150000003"/>
    <n v="0.13718260800000001"/>
    <n v="-5.1059465069999996"/>
    <n v="-2.918637887"/>
    <n v="-2.6358591179999999"/>
    <n v="-5.554497005"/>
    <n v="-0.30177532699999998"/>
    <n v="0"/>
    <n v="-0.30177532699999998"/>
    <n v="-4.0356261939999998"/>
    <n v="-1.9246147920000001"/>
    <n v="-5.9602409859999996"/>
    <n v="1.6525680009999999"/>
  </r>
  <r>
    <s v="Marreese Speights"/>
    <s v="speigma01"/>
    <x v="5"/>
    <s v="RS"/>
    <x v="28"/>
    <n v="1735"/>
    <n v="832"/>
    <n v="-3.0677241240000002"/>
    <n v="2.5347021320000001"/>
    <n v="-0.533021992"/>
    <n v="-4.2502398010000002"/>
    <n v="-3.382773969"/>
    <n v="-7.6330137699999998"/>
    <n v="-3.743051667"/>
    <n v="1.3705002690000001"/>
    <n v="-2.3725513989999998"/>
    <n v="0.16068065400000001"/>
    <n v="0.16068065400000001"/>
    <n v="0"/>
    <n v="-1.829035116"/>
    <n v="1.197360921"/>
    <n v="-0.63167419499999999"/>
    <n v="0.27982827199999999"/>
  </r>
  <r>
    <s v="Marreese Speights"/>
    <s v="speigma01"/>
    <x v="0"/>
    <s v="PO"/>
    <x v="19"/>
    <n v="191"/>
    <n v="98"/>
    <n v="1.69355809"/>
    <n v="-0.74723615499999996"/>
    <n v="0.94632193499999995"/>
    <n v="0.88650836799999999"/>
    <n v="4.6368996229999997"/>
    <n v="5.5234079920000001"/>
    <n v="1.606827497"/>
    <n v="0.28121616500000002"/>
    <n v="1.8880436620000001"/>
    <n v="0.24228238299999999"/>
    <n v="0"/>
    <n v="0.24228238299999999"/>
    <n v="3.693965655"/>
    <n v="-0.18316406900000001"/>
    <n v="3.5108015849999998"/>
    <n v="1.2558072499999999"/>
  </r>
  <r>
    <s v="Marreese Speights"/>
    <s v="speigma01"/>
    <x v="0"/>
    <s v="RS"/>
    <x v="19"/>
    <n v="2641"/>
    <n v="1286"/>
    <n v="0.571000281"/>
    <n v="0.13750280100000001"/>
    <n v="0.70850308100000003"/>
    <n v="-0.81598823200000004"/>
    <n v="0.107854961"/>
    <n v="-0.70813327100000001"/>
    <n v="0.23803585499999999"/>
    <n v="8.6397755000000007E-2"/>
    <n v="0.32443360999999998"/>
    <n v="2.0322038290000002"/>
    <n v="2.0322038290000002"/>
    <n v="0"/>
    <n v="1.4116846089999999"/>
    <n v="0.68554440000000005"/>
    <n v="2.0972290099999999"/>
    <n v="0.73014416800000004"/>
  </r>
  <r>
    <s v="Marreese Speights"/>
    <s v="speigma01"/>
    <x v="1"/>
    <s v="RS"/>
    <x v="14"/>
    <n v="1400"/>
    <n v="675"/>
    <n v="0.10611019200000001"/>
    <n v="-3.0948458799999998"/>
    <n v="-2.9887356889999999"/>
    <n v="-0.112900232"/>
    <n v="3.3692613749999998"/>
    <n v="3.2563611429999999"/>
    <n v="0.13067839000000001"/>
    <n v="-1.89511692"/>
    <n v="-1.7644385300000001"/>
    <n v="0.342074567"/>
    <n v="0.342074567"/>
    <n v="0"/>
    <n v="0.515577391"/>
    <n v="-2.19747184"/>
    <n v="-1.6818944490000001"/>
    <n v="0.77798778700000004"/>
  </r>
  <r>
    <s v="Omari Spellman"/>
    <s v="spellom01"/>
    <x v="2"/>
    <s v="RS"/>
    <x v="7"/>
    <n v="1792"/>
    <n v="805"/>
    <n v="-2.4099045659999998"/>
    <n v="-4.6040886000000003E-2"/>
    <n v="-2.455945453"/>
    <n v="-4.0457850180000001"/>
    <n v="-2.6408687369999999"/>
    <n v="-6.6866537560000001"/>
    <n v="-2.8715574450000001"/>
    <n v="-0.537221057"/>
    <n v="-3.4087785020000001"/>
    <n v="-0.27120398299999998"/>
    <n v="-0.27120398299999998"/>
    <n v="0"/>
    <n v="-2.5196624569999999"/>
    <n v="-1.5393229749999999"/>
    <n v="-4.0589854320000001"/>
    <n v="0.239712019"/>
  </r>
  <r>
    <s v="Tiago Splitter"/>
    <s v="splitti01"/>
    <x v="3"/>
    <s v="PO"/>
    <x v="20"/>
    <n v="1026"/>
    <n v="516"/>
    <n v="0.86824706100000004"/>
    <n v="4.8161837439999999"/>
    <n v="5.6844308049999999"/>
    <n v="-1.264168204"/>
    <n v="4.7539811480000003"/>
    <n v="3.4898129440000001"/>
    <n v="0.46208395699999999"/>
    <n v="4.9952039140000002"/>
    <n v="5.4572878710000001"/>
    <n v="2.2430343769999999"/>
    <n v="0"/>
    <n v="2.2430343769999999"/>
    <n v="-1.32728936"/>
    <n v="5.8784590300000001"/>
    <n v="4.5511696710000002"/>
    <n v="0.60795576900000003"/>
  </r>
  <r>
    <s v="Tiago Splitter"/>
    <s v="splitti01"/>
    <x v="3"/>
    <s v="RS"/>
    <x v="20"/>
    <n v="2585"/>
    <n v="1271"/>
    <n v="-0.559750784"/>
    <n v="3.6228496699999999"/>
    <n v="3.0630988860000001"/>
    <n v="-1.7188307350000001"/>
    <n v="5.4759434980000004"/>
    <n v="3.7571127629999999"/>
    <n v="-0.87360958700000002"/>
    <n v="4.1666475610000004"/>
    <n v="3.2930379730000001"/>
    <n v="3.9334408860000001"/>
    <n v="3.9334408860000001"/>
    <n v="0"/>
    <n v="-1.0545609410000001"/>
    <n v="3.0515390280000001"/>
    <n v="1.996978087"/>
    <n v="0.36095365099999999"/>
  </r>
  <r>
    <s v="Tiago Splitter"/>
    <s v="splitti01"/>
    <x v="4"/>
    <s v="PO"/>
    <x v="20"/>
    <n v="244"/>
    <n v="123"/>
    <n v="-7.095306667"/>
    <n v="5.1180452440000002"/>
    <n v="-1.9772614230000001"/>
    <n v="-9.0455866379999996"/>
    <n v="5.9765905300000002"/>
    <n v="-3.0689961079999999"/>
    <n v="-7.9497262580000001"/>
    <n v="5.5881895239999997"/>
    <n v="-2.3615367329999999"/>
    <n v="2.5214634E-2"/>
    <n v="0"/>
    <n v="2.5214634E-2"/>
    <n v="-8.7299890839999996"/>
    <n v="6.2562370319999996"/>
    <n v="-2.473752052"/>
    <n v="0.27740856000000003"/>
  </r>
  <r>
    <s v="Tiago Splitter"/>
    <s v="splitti01"/>
    <x v="4"/>
    <s v="RS"/>
    <x v="20"/>
    <n v="2057"/>
    <n v="1030"/>
    <n v="0.89075570999999998"/>
    <n v="3.309784091"/>
    <n v="4.2005398009999997"/>
    <n v="3.8585470100000001"/>
    <n v="2.3425114379999998"/>
    <n v="6.2010584470000003"/>
    <n v="1.5321989620000001"/>
    <n v="3.2596172000000001"/>
    <n v="4.7918161619999999"/>
    <n v="3.9806584410000001"/>
    <n v="3.9806584410000001"/>
    <n v="0"/>
    <n v="0.72802305700000003"/>
    <n v="3.3588871239999998"/>
    <n v="4.0869101810000004"/>
    <n v="0.42073611399999999"/>
  </r>
  <r>
    <s v="Tiago Splitter"/>
    <s v="splitti01"/>
    <x v="5"/>
    <s v="RS"/>
    <x v="7"/>
    <n v="1195"/>
    <n v="579"/>
    <n v="-1.183556697"/>
    <n v="1.464796958"/>
    <n v="0.28124026200000002"/>
    <n v="-0.59903958300000004"/>
    <n v="4.4516893959999999"/>
    <n v="3.8526498130000002"/>
    <n v="-1.114129717"/>
    <n v="2.1043789899999998"/>
    <n v="0.99024927299999999"/>
    <n v="1.0997664949999999"/>
    <n v="1.0997664949999999"/>
    <n v="0"/>
    <n v="-1.66686727"/>
    <n v="2.2590939940000001"/>
    <n v="0.59222672399999998"/>
    <n v="-0.45320720199999998"/>
  </r>
  <r>
    <s v="Tiago Splitter"/>
    <s v="splitti01"/>
    <x v="0"/>
    <s v="RS"/>
    <x v="18"/>
    <n v="160"/>
    <n v="76"/>
    <n v="1.1405386630000001"/>
    <n v="-5.5443415890000001"/>
    <n v="-4.403802926"/>
    <n v="-0.62404694100000002"/>
    <n v="-4.0742641089999996"/>
    <n v="-4.69831105"/>
    <n v="0.94925033599999997"/>
    <n v="-5.5700762529999999"/>
    <n v="-4.6208259180000004"/>
    <n v="-7.3059656000000001E-2"/>
    <n v="-7.3059656000000001E-2"/>
    <n v="0"/>
    <n v="-1.2928507490000001"/>
    <n v="-4.4860268730000001"/>
    <n v="-5.7788776220000004"/>
    <n v="0.70044800500000004"/>
  </r>
  <r>
    <s v="Nik Stauskas"/>
    <s v="stausni01"/>
    <x v="4"/>
    <s v="RS"/>
    <x v="2"/>
    <n v="2296"/>
    <n v="1127"/>
    <n v="-1.1045086580000001"/>
    <n v="-3.7272974040000002"/>
    <n v="-4.8318060630000002"/>
    <n v="-1.4487840380000001"/>
    <n v="-2.6197449349999999"/>
    <n v="-4.0685289730000003"/>
    <n v="-1.2561620170000001"/>
    <n v="-3.6789148209999998"/>
    <n v="-4.9350768389999997"/>
    <n v="-1.255492404"/>
    <n v="-1.255492404"/>
    <n v="0"/>
    <n v="-2.2757570220000001"/>
    <n v="-4.2831693700000004"/>
    <n v="-6.558926392"/>
    <n v="-6.9968532E-2"/>
  </r>
  <r>
    <s v="Nik Stauskas"/>
    <s v="stausni01"/>
    <x v="5"/>
    <s v="RS"/>
    <x v="18"/>
    <n v="3779"/>
    <n v="1809"/>
    <n v="-1.401019725"/>
    <n v="-1.7141569969999999"/>
    <n v="-3.1151767220000002"/>
    <n v="-2.9034508219999999"/>
    <n v="-0.99501900499999996"/>
    <n v="-3.898469827"/>
    <n v="-1.715350229"/>
    <n v="-1.6248251010000001"/>
    <n v="-3.3401753300000001"/>
    <n v="-0.54857009199999995"/>
    <n v="-0.54857009199999995"/>
    <n v="0"/>
    <n v="-1.9292314189999999"/>
    <n v="-2.053679528"/>
    <n v="-3.9829109470000001"/>
    <n v="0.69361430599999996"/>
  </r>
  <r>
    <s v="Nik Stauskas"/>
    <s v="stausni01"/>
    <x v="0"/>
    <s v="RS"/>
    <x v="18"/>
    <n v="4549"/>
    <n v="2188"/>
    <n v="-0.383281235"/>
    <n v="-2.423732931"/>
    <n v="-2.8070141660000001"/>
    <n v="1.264750936"/>
    <n v="-0.137138065"/>
    <n v="1.127612871"/>
    <n v="1.6265349999999999E-3"/>
    <n v="-2.0846051239999999"/>
    <n v="-2.0829785890000001"/>
    <n v="0.74416741600000003"/>
    <n v="0.74416741600000003"/>
    <n v="0"/>
    <n v="-0.6233689"/>
    <n v="-2.2113928500000002"/>
    <n v="-2.8347617509999998"/>
    <n v="-5.8006161000000001E-2"/>
  </r>
  <r>
    <s v="Nik Stauskas"/>
    <s v="stausni01"/>
    <x v="1"/>
    <s v="RS"/>
    <x v="5"/>
    <n v="992"/>
    <n v="478"/>
    <n v="-0.46138224900000002"/>
    <n v="-2.2984531399999999"/>
    <n v="-2.7598353900000001"/>
    <n v="-1.903103827"/>
    <n v="0.56226363000000001"/>
    <n v="-1.340840196"/>
    <n v="-0.75750779400000001"/>
    <n v="-1.7992530200000001"/>
    <n v="-2.556760814"/>
    <n v="4.6932118000000002E-2"/>
    <n v="4.6932118000000002E-2"/>
    <n v="0"/>
    <n v="-0.92797804699999997"/>
    <n v="-2.9417617279999999"/>
    <n v="-3.8697397750000002"/>
    <n v="-0.40878195899999997"/>
  </r>
  <r>
    <s v="Nik Stauskas"/>
    <s v="stausni01"/>
    <x v="1"/>
    <s v="RS"/>
    <x v="18"/>
    <n v="97"/>
    <n v="45"/>
    <n v="-7.7872321060000003"/>
    <n v="1.8224848010000001"/>
    <n v="-5.9647473059999996"/>
    <n v="-20.045786830000001"/>
    <n v="4.0636486730000003"/>
    <n v="-15.98213816"/>
    <n v="-10.816559570000001"/>
    <n v="2.3281398480000002"/>
    <n v="-8.4884197179999994"/>
    <n v="-0.13285385199999999"/>
    <n v="-0.13285385199999999"/>
    <n v="0"/>
    <n v="-8.9366489330000007"/>
    <n v="2.0502410270000002"/>
    <n v="-6.8864079059999996"/>
    <n v="0.83233691399999998"/>
  </r>
  <r>
    <s v="Nik Stauskas"/>
    <s v="stausni01"/>
    <x v="2"/>
    <s v="RS"/>
    <x v="15"/>
    <n v="1424"/>
    <n v="673"/>
    <n v="-0.933915037"/>
    <n v="-3.0228993220000002"/>
    <n v="-3.9568143600000001"/>
    <n v="-7.5744895689999998"/>
    <n v="-3.5664099459999998"/>
    <n v="-11.14089952"/>
    <n v="-2.4311901969999998"/>
    <n v="-3.3364447209999999"/>
    <n v="-5.7676349169999996"/>
    <n v="-1.0398039800000001"/>
    <n v="-1.0398039800000001"/>
    <n v="0"/>
    <n v="-2.1154066149999999"/>
    <n v="-3.9405833590000001"/>
    <n v="-6.0559899740000001"/>
    <n v="0.35949561000000002"/>
  </r>
  <r>
    <s v="Nik Stauskas"/>
    <s v="stausni01"/>
    <x v="2"/>
    <s v="RS"/>
    <x v="10"/>
    <n v="718"/>
    <n v="342"/>
    <n v="0.357860346"/>
    <n v="-2.987442326"/>
    <n v="-2.6295819790000001"/>
    <n v="-3.3039075480000002"/>
    <n v="-2.2668114300000002"/>
    <n v="-5.5707189780000004"/>
    <n v="-0.34862190300000001"/>
    <n v="-2.9346272870000001"/>
    <n v="-3.2832491899999998"/>
    <n v="-9.2728928000000002E-2"/>
    <n v="-9.2728928000000002E-2"/>
    <n v="0"/>
    <n v="-0.23789496500000001"/>
    <n v="-4.1338702859999996"/>
    <n v="-4.3717652510000002"/>
    <n v="-0.347069197"/>
  </r>
  <r>
    <s v="Alex Stepheson"/>
    <s v="stephal01"/>
    <x v="5"/>
    <s v="RS"/>
    <x v="8"/>
    <n v="124"/>
    <n v="61"/>
    <n v="0.75659278799999996"/>
    <n v="1.0925440900000001"/>
    <n v="1.8491368779999999"/>
    <n v="-7.873968283"/>
    <n v="1.2114230479999999"/>
    <n v="-6.6625452340000004"/>
    <n v="-0.93659322199999995"/>
    <n v="1.2317045470000001"/>
    <n v="0.29511132499999998"/>
    <n v="9.3774489000000003E-2"/>
    <n v="9.3774489000000003E-2"/>
    <n v="0"/>
    <n v="-1.880181299"/>
    <n v="1.391304871"/>
    <n v="-0.48887642799999997"/>
    <n v="-1.0269634489999999"/>
  </r>
  <r>
    <s v="Alex Stepheson"/>
    <s v="stephal01"/>
    <x v="5"/>
    <s v="RS"/>
    <x v="19"/>
    <n v="28"/>
    <n v="12"/>
    <n v="-1.1256844239999999"/>
    <n v="-1.1001545660000001"/>
    <n v="-2.2258389900000002"/>
    <n v="-4.4018852229999998"/>
    <n v="24.049361940000001"/>
    <n v="19.64747672"/>
    <n v="-1.9149520959999999"/>
    <n v="3.9041040370000002"/>
    <n v="1.989151941"/>
    <n v="2.9417400999999999E-2"/>
    <n v="2.9417400999999999E-2"/>
    <n v="0"/>
    <n v="-1.807320941"/>
    <n v="4.3278294280000003"/>
    <n v="2.5205084869999999"/>
    <n v="1.3551599700000001"/>
  </r>
  <r>
    <s v="DJ Stephens"/>
    <s v="stephdj01"/>
    <x v="3"/>
    <s v="RS"/>
    <x v="11"/>
    <n v="28"/>
    <n v="15"/>
    <n v="-0.94014605200000001"/>
    <n v="0.21441700299999999"/>
    <n v="-0.72572904900000001"/>
    <n v="-9.9117330639999999"/>
    <n v="13.89125892"/>
    <n v="3.9795258580000001"/>
    <n v="-2.7588558430000001"/>
    <n v="3.1743456800000001"/>
    <n v="0.415489838"/>
    <n v="2.3445998999999999E-2"/>
    <n v="2.3445998999999999E-2"/>
    <n v="0"/>
    <n v="-1.4132258019999999"/>
    <n v="-2.1746856659999998"/>
    <n v="-3.5879114680000002"/>
    <n v="-3.0862177279999998"/>
  </r>
  <r>
    <s v="DJ Stephens"/>
    <s v="stephdj01"/>
    <x v="2"/>
    <s v="RS"/>
    <x v="8"/>
    <n v="17"/>
    <n v="7"/>
    <n v="-8.7959787459999994"/>
    <n v="1.5903079200000001"/>
    <n v="-7.2056708260000004"/>
    <n v="-20.836880860000001"/>
    <n v="4.954228444"/>
    <n v="-15.882652419999999"/>
    <n v="-11.74153355"/>
    <n v="2.4488252130000001"/>
    <n v="-9.2927083390000007"/>
    <n v="-2.4461034E-2"/>
    <n v="-2.4461034E-2"/>
    <n v="0"/>
    <n v="-5.894075977"/>
    <n v="-0.25724783200000001"/>
    <n v="-6.1513238079999999"/>
    <n v="4.7732438860000004"/>
  </r>
  <r>
    <s v="Lance Stephenson"/>
    <s v="stephla01"/>
    <x v="3"/>
    <s v="PO"/>
    <x v="24"/>
    <n v="1307"/>
    <n v="705"/>
    <n v="-0.71875779500000003"/>
    <n v="-1.653277163"/>
    <n v="-2.372034958"/>
    <n v="-0.153273768"/>
    <n v="3.300331801"/>
    <n v="3.147058033"/>
    <n v="-0.59059784800000004"/>
    <n v="-0.75400844700000003"/>
    <n v="-1.344606295"/>
    <n v="0.51936528100000001"/>
    <n v="0"/>
    <n v="0.51936528100000001"/>
    <n v="-1.177036178"/>
    <n v="-0.90104133399999997"/>
    <n v="-2.0780775120000001"/>
    <n v="-0.35512846799999997"/>
  </r>
  <r>
    <s v="Lance Stephenson"/>
    <s v="stephla01"/>
    <x v="3"/>
    <s v="RS"/>
    <x v="24"/>
    <n v="5353"/>
    <n v="2752"/>
    <n v="0.39063320200000001"/>
    <n v="-0.66469244900000002"/>
    <n v="-0.27405924599999998"/>
    <n v="1.283836473"/>
    <n v="-1.043277236"/>
    <n v="0.24055923700000001"/>
    <n v="0.62719656300000004"/>
    <n v="-0.84437210799999995"/>
    <n v="-0.217175545"/>
    <n v="3.5710574419999999"/>
    <n v="3.5710574419999999"/>
    <n v="0"/>
    <n v="-0.33041552800000001"/>
    <n v="-4.1137033000000003E-2"/>
    <n v="-0.371552561"/>
    <n v="0.398993555"/>
  </r>
  <r>
    <s v="Lance Stephenson"/>
    <s v="stephla01"/>
    <x v="4"/>
    <s v="RS"/>
    <x v="12"/>
    <n v="3104"/>
    <n v="1573"/>
    <n v="-3.1232923449999999"/>
    <n v="-2.7316995020000001"/>
    <n v="-5.854991847"/>
    <n v="-4.0362227859999997"/>
    <n v="8.8027745000000004E-2"/>
    <n v="-3.948195042"/>
    <n v="-3.4356658609999999"/>
    <n v="-2.3314186490000002"/>
    <n v="-5.7670845100000001"/>
    <n v="-2.429970167"/>
    <n v="-2.429970167"/>
    <n v="0"/>
    <n v="-3.581197408"/>
    <n v="-1.9973864450000001"/>
    <n v="-5.5785838529999996"/>
    <n v="0.341594389"/>
  </r>
  <r>
    <s v="Lance Stephenson"/>
    <s v="stephla01"/>
    <x v="5"/>
    <s v="PO"/>
    <x v="8"/>
    <n v="181"/>
    <n v="95"/>
    <n v="1.7071985300000001"/>
    <n v="-6.2938835820000003"/>
    <n v="-4.586685052"/>
    <n v="14.21377085"/>
    <n v="-8.4516695120000005"/>
    <n v="5.7621013379999999"/>
    <n v="4.6047615540000004"/>
    <n v="-7.0884480969999997"/>
    <n v="-2.4836865420000001"/>
    <n v="1.3128799E-2"/>
    <n v="0"/>
    <n v="1.3128799E-2"/>
    <n v="7.4570447130000002"/>
    <n v="-6.7088416759999996"/>
    <n v="0.74820303700000002"/>
    <n v="-1.314034036"/>
  </r>
  <r>
    <s v="Lance Stephenson"/>
    <s v="stephla01"/>
    <x v="5"/>
    <s v="RS"/>
    <x v="8"/>
    <n v="1376"/>
    <n v="692"/>
    <n v="1.5940451499999999"/>
    <n v="-3.307115348"/>
    <n v="-1.713070198"/>
    <n v="3.6308725100000001"/>
    <n v="-2.620547293"/>
    <n v="1.0103252170000001"/>
    <n v="2.155361536"/>
    <n v="-3.3351044440000002"/>
    <n v="-1.1797429079999999"/>
    <n v="0.55145884899999997"/>
    <n v="0.55145884899999997"/>
    <n v="0"/>
    <n v="0.55285774300000001"/>
    <n v="-3.2265253010000001"/>
    <n v="-2.673667558"/>
    <n v="-0.51703661000000001"/>
  </r>
  <r>
    <s v="Lance Stephenson"/>
    <s v="stephla01"/>
    <x v="5"/>
    <s v="RS"/>
    <x v="19"/>
    <n v="1403"/>
    <n v="680"/>
    <n v="-1.961386136"/>
    <n v="-2.097179449"/>
    <n v="-4.0585655850000002"/>
    <n v="-3.5029456969999999"/>
    <n v="-0.31489430800000001"/>
    <n v="-3.817840006"/>
    <n v="-2.405534163"/>
    <n v="-1.890534553"/>
    <n v="-4.2960687159999997"/>
    <n v="-0.53931262499999999"/>
    <n v="-0.53931262499999999"/>
    <n v="0"/>
    <n v="-3.395902483"/>
    <n v="-1.8076581060000001"/>
    <n v="-5.2035605880000002"/>
    <n v="0.53295738299999995"/>
  </r>
  <r>
    <s v="Lance Stephenson"/>
    <s v="stephla01"/>
    <x v="0"/>
    <s v="PO"/>
    <x v="24"/>
    <n v="212"/>
    <n v="107"/>
    <n v="3.6926695980000002"/>
    <n v="-1.032944665"/>
    <n v="2.6597249340000002"/>
    <n v="15.76384713"/>
    <n v="0.845481759"/>
    <n v="16.60932889"/>
    <n v="6.3722410890000001"/>
    <n v="-0.71509071199999996"/>
    <n v="5.6571503769999998"/>
    <n v="0.47203035100000001"/>
    <n v="0"/>
    <n v="0.47203035100000001"/>
    <n v="2.8516163830000001"/>
    <n v="-1.5828633649999999"/>
    <n v="1.268753018"/>
    <n v="-0.269515275"/>
  </r>
  <r>
    <s v="Lance Stephenson"/>
    <s v="stephla01"/>
    <x v="0"/>
    <s v="RS"/>
    <x v="17"/>
    <n v="344"/>
    <n v="162"/>
    <n v="-0.69215241100000002"/>
    <n v="-3.3779262999999997E-2"/>
    <n v="-0.72593167400000003"/>
    <n v="-7.8417818070000003"/>
    <n v="8.1702127190000002"/>
    <n v="0.32843091200000002"/>
    <n v="-2.1683312090000002"/>
    <n v="1.663537767"/>
    <n v="-0.50479344299999995"/>
    <n v="0.18487951999999999"/>
    <n v="0.18487951999999999"/>
    <n v="0"/>
    <n v="-2.6591021669999999"/>
    <n v="-0.34743357800000002"/>
    <n v="-3.0065357449999999"/>
    <n v="-0.36588290499999998"/>
  </r>
  <r>
    <s v="Lance Stephenson"/>
    <s v="stephla01"/>
    <x v="0"/>
    <s v="RS"/>
    <x v="24"/>
    <n v="254"/>
    <n v="132"/>
    <n v="-1.9380127250000001"/>
    <n v="-3.66790876"/>
    <n v="-5.6059214849999996"/>
    <n v="6.784943202"/>
    <n v="-0.35662559999999999"/>
    <n v="6.4283176019999999"/>
    <n v="-0.24903081899999999"/>
    <n v="-3.2026388269999999"/>
    <n v="-3.451669646"/>
    <n v="-4.6573452000000001E-2"/>
    <n v="-4.6573452000000001E-2"/>
    <n v="0"/>
    <n v="-0.661810711"/>
    <n v="-3.2124190029999999"/>
    <n v="-3.8742297140000002"/>
    <n v="-1.4145857449999999"/>
  </r>
  <r>
    <s v="Lance Stephenson"/>
    <s v="stephla01"/>
    <x v="0"/>
    <s v="RS"/>
    <x v="13"/>
    <n v="131"/>
    <n v="67"/>
    <n v="-1.603209262"/>
    <n v="-4.7448120850000004"/>
    <n v="-6.3480213470000004"/>
    <n v="-4.5409694390000004"/>
    <n v="-1.0653896620000001"/>
    <n v="-5.6063591009999998"/>
    <n v="-2.350608679"/>
    <n v="-4.2773182380000003"/>
    <n v="-6.6279269169999999"/>
    <n v="-0.131932456"/>
    <n v="-0.131932456"/>
    <n v="0"/>
    <n v="-2.5537032110000002"/>
    <n v="-6.0299051810000002"/>
    <n v="-8.5836083920000004"/>
    <n v="-0.46490069000000001"/>
  </r>
  <r>
    <s v="Lance Stephenson"/>
    <s v="stephla01"/>
    <x v="1"/>
    <s v="PO"/>
    <x v="24"/>
    <n v="285"/>
    <n v="149"/>
    <n v="1.3442544910000001"/>
    <n v="-3.902178283"/>
    <n v="-2.557923792"/>
    <n v="4.2155412070000002"/>
    <n v="-10.310146919999999"/>
    <n v="-6.0946057150000001"/>
    <n v="1.966094845"/>
    <n v="-5.5635736820000004"/>
    <n v="-3.5974788370000002"/>
    <n v="-6.5665562999999996E-2"/>
    <n v="0"/>
    <n v="-6.5665562999999996E-2"/>
    <n v="-1.932989345"/>
    <n v="-5.3723258339999997"/>
    <n v="-7.3053151789999999"/>
    <n v="-1.145015782"/>
  </r>
  <r>
    <s v="Lance Stephenson"/>
    <s v="stephla01"/>
    <x v="1"/>
    <s v="RS"/>
    <x v="24"/>
    <n v="3769"/>
    <n v="1850"/>
    <n v="-0.47982631100000001"/>
    <n v="-2.2993566310000002"/>
    <n v="-2.7791829419999998"/>
    <n v="0.122576002"/>
    <n v="-4.3203279129999999"/>
    <n v="-4.1977519110000001"/>
    <n v="-0.398987869"/>
    <n v="-2.8743530339999999"/>
    <n v="-3.2733409029999998"/>
    <n v="-0.49352626300000002"/>
    <n v="-0.49352626300000002"/>
    <n v="0"/>
    <n v="-0.40780505299999997"/>
    <n v="-2.8182906010000002"/>
    <n v="-3.2260956539999999"/>
    <n v="-8.8261750999999999E-2"/>
  </r>
  <r>
    <s v="Lance Stephenson"/>
    <s v="stephla01"/>
    <x v="2"/>
    <s v="RS"/>
    <x v="29"/>
    <n v="2490"/>
    <n v="1123"/>
    <n v="-1.0813901589999999"/>
    <n v="-2.3053235110000001"/>
    <n v="-3.3867136699999998"/>
    <n v="-1.0508648759999999"/>
    <n v="-0.67291157800000001"/>
    <n v="-1.723776454"/>
    <n v="-1.110667412"/>
    <n v="-2.1079309400000001"/>
    <n v="-3.2185983519999999"/>
    <n v="-0.27019454500000001"/>
    <n v="-0.27019454500000001"/>
    <n v="0"/>
    <n v="-1.695466283"/>
    <n v="-2.5593228419999998"/>
    <n v="-4.2547891250000003"/>
    <n v="0.648699413"/>
  </r>
  <r>
    <s v="Greg Stiemsma"/>
    <s v="stiemgr01"/>
    <x v="3"/>
    <s v="RS"/>
    <x v="17"/>
    <n v="1950"/>
    <n v="1007"/>
    <n v="-3.4185793439999999"/>
    <n v="-0.357633278"/>
    <n v="-3.7762126220000001"/>
    <n v="-5.6208004799999998"/>
    <n v="0.60580181499999997"/>
    <n v="-5.0149986650000002"/>
    <n v="-4.0704828470000001"/>
    <n v="-0.15377378899999999"/>
    <n v="-4.2242566359999998"/>
    <n v="-0.75233682899999998"/>
    <n v="-0.75233682899999998"/>
    <n v="0"/>
    <n v="-3.6563032039999999"/>
    <n v="0.47633898499999999"/>
    <n v="-3.1799642189999999"/>
    <n v="-0.645071277"/>
  </r>
  <r>
    <s v="Greg Stiemsma"/>
    <s v="stiemgr01"/>
    <x v="4"/>
    <s v="PO"/>
    <x v="1"/>
    <n v="5"/>
    <n v="2"/>
    <n v="13.578753799999999"/>
    <n v="20.850840510000001"/>
    <n v="34.429594309999999"/>
    <n v="-13.817778300000001"/>
    <n v="63.4682113"/>
    <n v="49.650433"/>
    <n v="8.9700764450000001"/>
    <n v="31.23095077"/>
    <n v="40.20102722"/>
    <n v="4.7092347E-2"/>
    <n v="0"/>
    <n v="4.7092347E-2"/>
    <n v="5.0814428930000002"/>
    <n v="17.414233370000002"/>
    <n v="22.495676270000001"/>
    <n v="4.0360970820000004"/>
  </r>
  <r>
    <s v="Greg Stiemsma"/>
    <s v="stiemgr01"/>
    <x v="4"/>
    <s v="RS"/>
    <x v="1"/>
    <n v="133"/>
    <n v="66"/>
    <n v="-4.3721751409999996"/>
    <n v="-3.52807008"/>
    <n v="-7.9002452209999996"/>
    <n v="-6.2317316969999998"/>
    <n v="-12.42063042"/>
    <n v="-18.652362119999999"/>
    <n v="-5.1010878550000003"/>
    <n v="-5.596359391"/>
    <n v="-10.69744725"/>
    <n v="-0.27101589999999998"/>
    <n v="-0.27101589999999998"/>
    <n v="0"/>
    <n v="-4.1388048829999997"/>
    <n v="-6.0382760910000002"/>
    <n v="-10.17708097"/>
    <n v="1.2182894129999999"/>
  </r>
  <r>
    <s v="David Stockton"/>
    <s v="stockda01"/>
    <x v="4"/>
    <s v="RS"/>
    <x v="2"/>
    <n v="74"/>
    <n v="33"/>
    <n v="-3.6769562100000002"/>
    <n v="5.7459984439999996"/>
    <n v="2.0690422339999999"/>
    <n v="5.6333098680000004"/>
    <n v="9.1259368609999996"/>
    <n v="14.759246729999999"/>
    <n v="-1.9766165710000001"/>
    <n v="6.846022702"/>
    <n v="4.8694061309999999"/>
    <n v="0.13067336700000001"/>
    <n v="0.13067336700000001"/>
    <n v="0"/>
    <n v="-4.2744646089999998"/>
    <n v="2.4358371280000002"/>
    <n v="-1.8386274819999999"/>
    <n v="1.7854132789999999"/>
  </r>
  <r>
    <s v="David Stockton"/>
    <s v="stockda01"/>
    <x v="1"/>
    <s v="PO"/>
    <x v="22"/>
    <n v="12"/>
    <n v="6"/>
    <n v="-10.624694010000001"/>
    <n v="8.3206666830000007"/>
    <n v="-2.304027327"/>
    <n v="14.76805465"/>
    <n v="-8.5935720619999998"/>
    <n v="6.1744825890000001"/>
    <n v="-5.9434588269999997"/>
    <n v="5.2742811669999998"/>
    <n v="-0.66917766000000001"/>
    <n v="6.5300330000000002E-3"/>
    <n v="0"/>
    <n v="6.5300330000000002E-3"/>
    <n v="-4.3667483679999997"/>
    <n v="5.3454417310000002"/>
    <n v="0.97869336200000001"/>
    <n v="-0.58705174299999996"/>
  </r>
  <r>
    <s v="David Stockton"/>
    <s v="stockda01"/>
    <x v="1"/>
    <s v="RS"/>
    <x v="22"/>
    <n v="21"/>
    <n v="9"/>
    <n v="12.01361842"/>
    <n v="-23.246586229999998"/>
    <n v="-11.23296781"/>
    <n v="-18.282277010000001"/>
    <n v="-18.0842809"/>
    <n v="-36.366557909999997"/>
    <n v="6.3496993110000002"/>
    <n v="-23.793399669999999"/>
    <n v="-17.443700360000001"/>
    <n v="-7.0453156000000003E-2"/>
    <n v="-7.0453156000000003E-2"/>
    <n v="0"/>
    <n v="4.603376548"/>
    <n v="-18.219126589999998"/>
    <n v="-13.61575004"/>
    <n v="4.3851067229999998"/>
  </r>
  <r>
    <s v="Jarnell Stokes"/>
    <s v="stokeja01"/>
    <x v="4"/>
    <s v="RS"/>
    <x v="8"/>
    <n v="261"/>
    <n v="126"/>
    <n v="0.42965277800000001"/>
    <n v="-2.815458375"/>
    <n v="-2.3858055970000001"/>
    <n v="-5.5929694510000001"/>
    <n v="9.2076336790000006"/>
    <n v="3.614664227"/>
    <n v="-0.79289100700000004"/>
    <n v="-0.52342870399999997"/>
    <n v="-1.316319711"/>
    <n v="9.3332894E-2"/>
    <n v="9.3332894E-2"/>
    <n v="0"/>
    <n v="-1.5045842519999999"/>
    <n v="-1.100472565"/>
    <n v="-2.6050568169999999"/>
    <n v="1.2157609330000001"/>
  </r>
  <r>
    <s v="Jarnell Stokes"/>
    <s v="stokeja01"/>
    <x v="5"/>
    <s v="RS"/>
    <x v="8"/>
    <n v="9"/>
    <n v="4"/>
    <n v="2.3221536000000001E-2"/>
    <n v="16.390184269999999"/>
    <n v="16.41340581"/>
    <n v="1.5598498810000001"/>
    <n v="13.978859699999999"/>
    <n v="15.53870959"/>
    <n v="0.34266523500000001"/>
    <n v="16.95399725"/>
    <n v="17.296662479999998"/>
    <n v="4.0005367E-2"/>
    <n v="4.0005367E-2"/>
    <n v="0"/>
    <n v="-0.86399978099999997"/>
    <n v="11.58624328"/>
    <n v="10.722243499999999"/>
    <n v="-2.1634967399999998"/>
  </r>
  <r>
    <s v="Jarnell Stokes"/>
    <s v="stokeja01"/>
    <x v="5"/>
    <s v="RS"/>
    <x v="9"/>
    <n v="28"/>
    <n v="14"/>
    <n v="3.0911781440000001"/>
    <n v="9.0697814799999996"/>
    <n v="12.16095962"/>
    <n v="-0.747196851"/>
    <n v="14.04459539"/>
    <n v="13.29739854"/>
    <n v="2.5356657770000002"/>
    <n v="10.69971722"/>
    <n v="13.235383000000001"/>
    <n v="0.11302533200000001"/>
    <n v="0.11302533200000001"/>
    <n v="0"/>
    <n v="1.4585796849999999"/>
    <n v="8.4402301130000001"/>
    <n v="9.8988097980000003"/>
    <n v="-0.98843989099999996"/>
  </r>
  <r>
    <s v="Jarnell Stokes"/>
    <s v="stokeja01"/>
    <x v="0"/>
    <s v="RS"/>
    <x v="16"/>
    <n v="15"/>
    <n v="7"/>
    <n v="11.97489742"/>
    <n v="5.1852078820000003"/>
    <n v="17.160105300000001"/>
    <n v="8.7301990039999993"/>
    <n v="-3.7204746069999999"/>
    <n v="5.0097243970000003"/>
    <n v="12.072191780000001"/>
    <n v="3.8644680149999999"/>
    <n v="15.93665979"/>
    <n v="6.7904908999999999E-2"/>
    <n v="6.7904908999999999E-2"/>
    <n v="0"/>
    <n v="11.60185042"/>
    <n v="4.575477534"/>
    <n v="16.177327949999999"/>
    <n v="1.7158026959999999"/>
  </r>
  <r>
    <s v="Diamond Stone"/>
    <s v="stonedi01"/>
    <x v="0"/>
    <s v="RS"/>
    <x v="19"/>
    <n v="50"/>
    <n v="24"/>
    <n v="-15.615630639999999"/>
    <n v="-7.2237819060000001"/>
    <n v="-22.839412540000001"/>
    <n v="-29.110461560000001"/>
    <n v="0.95392257300000005"/>
    <n v="-28.156538990000001"/>
    <n v="-19.545835759999999"/>
    <n v="-6.0750928149999996"/>
    <n v="-25.62092857"/>
    <n v="-0.28134900600000001"/>
    <n v="-0.28134900600000001"/>
    <n v="0"/>
    <n v="-13.58337334"/>
    <n v="-6.8001994190000001"/>
    <n v="-20.38357276"/>
    <n v="0.45501101500000002"/>
  </r>
  <r>
    <s v="Julyan Stone"/>
    <s v="stoneju01"/>
    <x v="3"/>
    <s v="RS"/>
    <x v="1"/>
    <n v="233"/>
    <n v="120"/>
    <n v="-2.1596403870000001"/>
    <n v="-2.5441779819999999"/>
    <n v="-4.7038183690000004"/>
    <n v="-9.228352009"/>
    <n v="-4.0080928660000001"/>
    <n v="-13.23644487"/>
    <n v="-3.828332477"/>
    <n v="-3.049021561"/>
    <n v="-6.8773540369999999"/>
    <n v="-0.249618591"/>
    <n v="-0.249618591"/>
    <n v="0"/>
    <n v="-3.6045570539999998"/>
    <n v="-2.41516479"/>
    <n v="-6.0197218440000002"/>
    <n v="-1.167002479"/>
  </r>
  <r>
    <s v="Julyan Stone"/>
    <s v="stoneju01"/>
    <x v="1"/>
    <s v="RS"/>
    <x v="12"/>
    <n v="378"/>
    <n v="175"/>
    <n v="-1.0761909789999999"/>
    <n v="2.036682705"/>
    <n v="0.96049172500000002"/>
    <n v="2.1087798059999998"/>
    <n v="6.2579221839999999"/>
    <n v="8.3667019909999993"/>
    <n v="-0.56835030099999995"/>
    <n v="3.0436709049999999"/>
    <n v="2.4753206030000001"/>
    <n v="0.46697810899999997"/>
    <n v="0.46697810899999997"/>
    <n v="0"/>
    <n v="-1.3687890620000001"/>
    <n v="1.1914250070000001"/>
    <n v="-0.17736405399999999"/>
    <n v="9.2566165000000006E-2"/>
  </r>
  <r>
    <s v="Amar'e Stoudemire"/>
    <s v="stoudam01"/>
    <x v="3"/>
    <s v="RS"/>
    <x v="3"/>
    <n v="2769"/>
    <n v="1466"/>
    <n v="-0.51112067900000002"/>
    <n v="0.50322780300000003"/>
    <n v="-7.8928760000000001E-3"/>
    <n v="-2.3181718490000001"/>
    <n v="-3.3820242340000002"/>
    <n v="-5.7001960839999999"/>
    <n v="-0.94257686299999999"/>
    <n v="-0.238217657"/>
    <n v="-1.1807945200000001"/>
    <n v="1.162911083"/>
    <n v="1.162911083"/>
    <n v="0"/>
    <n v="-0.95622598199999997"/>
    <n v="-1.0658596199999999"/>
    <n v="-2.0220856020000002"/>
    <n v="-0.88104491699999998"/>
  </r>
  <r>
    <s v="Amar'e Stoudemire"/>
    <s v="stoudam01"/>
    <x v="4"/>
    <s v="PO"/>
    <x v="4"/>
    <n v="165"/>
    <n v="75"/>
    <n v="-4.9537412219999997"/>
    <n v="-4.0640271319999997"/>
    <n v="-9.0177683539999993"/>
    <n v="-1.2728253979999999"/>
    <n v="-0.88914377600000005"/>
    <n v="-2.1619691730000001"/>
    <n v="-4.5994936319999997"/>
    <n v="-3.6505994309999998"/>
    <n v="-8.2500930629999996"/>
    <n v="-0.219503121"/>
    <n v="0"/>
    <n v="-0.219503121"/>
    <n v="-5.6342256749999997"/>
    <n v="-5.5677423089999998"/>
    <n v="-11.201967979999999"/>
    <n v="1.08555271"/>
  </r>
  <r>
    <s v="Amar'e Stoudemire"/>
    <s v="stoudam01"/>
    <x v="4"/>
    <s v="RS"/>
    <x v="4"/>
    <n v="786"/>
    <n v="380"/>
    <n v="1.5823771040000001"/>
    <n v="-1.6008429749999999"/>
    <n v="-1.8465870999999998E-2"/>
    <n v="-0.62689610799999995"/>
    <n v="-2.9323665229999998"/>
    <n v="-3.5592626310000002"/>
    <n v="1.152385065"/>
    <n v="-1.965472659"/>
    <n v="-0.81308759500000005"/>
    <n v="0.37418470799999998"/>
    <n v="0.37418470799999998"/>
    <n v="0"/>
    <n v="1.1455570429999999"/>
    <n v="-1.543109117"/>
    <n v="-0.39755207399999998"/>
    <n v="-0.34119742400000003"/>
  </r>
  <r>
    <s v="Amar'e Stoudemire"/>
    <s v="stoudam01"/>
    <x v="4"/>
    <s v="RS"/>
    <x v="3"/>
    <n v="1656"/>
    <n v="865"/>
    <n v="5.3422310000000001E-2"/>
    <n v="1.5765860700000001"/>
    <n v="1.63000838"/>
    <n v="4.1226675970000004"/>
    <n v="-0.81704062399999999"/>
    <n v="3.3056269739999999"/>
    <n v="1.0122359670000001"/>
    <n v="1.232446548"/>
    <n v="2.2446825160000001"/>
    <n v="2.1901116370000002"/>
    <n v="2.1901116370000002"/>
    <n v="0"/>
    <n v="0.61735237099999996"/>
    <n v="0.53416324100000001"/>
    <n v="1.1515156120000001"/>
    <n v="-0.61587056900000003"/>
  </r>
  <r>
    <s v="Amar'e Stoudemire"/>
    <s v="stoudam01"/>
    <x v="5"/>
    <s v="PO"/>
    <x v="9"/>
    <n v="156"/>
    <n v="82"/>
    <n v="-3.3050520990000001"/>
    <n v="3.0468919720000001"/>
    <n v="-0.25816012700000002"/>
    <n v="-4.7624129919999998"/>
    <n v="-2.6165377300000001"/>
    <n v="-7.3789507209999998"/>
    <n v="-3.8291228510000002"/>
    <n v="1.9059096120000001"/>
    <n v="-1.9232132399999999"/>
    <n v="3.6401475000000003E-2"/>
    <n v="0"/>
    <n v="3.6401475000000003E-2"/>
    <n v="-3.41253304"/>
    <n v="2.0591498989999999"/>
    <n v="-1.3533831409999999"/>
    <n v="1.9379126179999999"/>
  </r>
  <r>
    <s v="Amar'e Stoudemire"/>
    <s v="stoudam01"/>
    <x v="5"/>
    <s v="RS"/>
    <x v="9"/>
    <n v="1512"/>
    <n v="762"/>
    <n v="-2.2940001379999999"/>
    <n v="0.80348321899999997"/>
    <n v="-1.4905169199999999"/>
    <n v="0.24530397300000001"/>
    <n v="0.18109520800000001"/>
    <n v="0.42639918100000002"/>
    <n v="-1.9055244469999999"/>
    <n v="0.69759255099999995"/>
    <n v="-1.2079318960000001"/>
    <n v="0.59882940100000004"/>
    <n v="0.59882940100000004"/>
    <n v="0"/>
    <n v="-2.0774915370000002"/>
    <n v="0.57088382400000004"/>
    <n v="-1.506607713"/>
    <n v="-0.111498132"/>
  </r>
  <r>
    <s v="Rodney Stuckey"/>
    <s v="stuckro01"/>
    <x v="3"/>
    <s v="RS"/>
    <x v="27"/>
    <n v="3903"/>
    <n v="1950"/>
    <n v="-1.091350829"/>
    <n v="-2.4412993329999999"/>
    <n v="-3.5326501609999998"/>
    <n v="-0.26187710800000003"/>
    <n v="-1.907600741"/>
    <n v="-2.1694778490000002"/>
    <n v="-0.96649446699999997"/>
    <n v="-2.4413095720000002"/>
    <n v="-3.4078040390000002"/>
    <n v="-0.65030329399999998"/>
    <n v="-0.65030329399999998"/>
    <n v="0"/>
    <n v="-0.819346609"/>
    <n v="-3.003801894"/>
    <n v="-3.8231485030000001"/>
    <n v="-0.60666424600000002"/>
  </r>
  <r>
    <s v="Rodney Stuckey"/>
    <s v="stuckro01"/>
    <x v="4"/>
    <s v="RS"/>
    <x v="24"/>
    <n v="3693"/>
    <n v="1874"/>
    <n v="0.86543952400000002"/>
    <n v="-0.35805493500000002"/>
    <n v="0.50738458900000005"/>
    <n v="-1.1482542950000001"/>
    <n v="0.44341799999999998"/>
    <n v="-0.704836295"/>
    <n v="0.53102061599999995"/>
    <n v="-0.222597929"/>
    <n v="0.30842268699999997"/>
    <n v="2.91369064"/>
    <n v="2.91369064"/>
    <n v="0"/>
    <n v="-0.378458725"/>
    <n v="-0.431214021"/>
    <n v="-0.80967274700000003"/>
    <n v="-0.34474232799999999"/>
  </r>
  <r>
    <s v="Rodney Stuckey"/>
    <s v="stuckro01"/>
    <x v="5"/>
    <s v="PO"/>
    <x v="24"/>
    <n v="238"/>
    <n v="125"/>
    <n v="-0.64202967499999997"/>
    <n v="3.108235267"/>
    <n v="2.4662055920000001"/>
    <n v="-7.0237129960000004"/>
    <n v="10.43530853"/>
    <n v="3.4115955370000002"/>
    <n v="-2.0266746859999998"/>
    <n v="4.7504391049999999"/>
    <n v="2.7237644190000001"/>
    <n v="0.35713803100000002"/>
    <n v="0"/>
    <n v="0.35713803100000002"/>
    <n v="-3.0673762849999999"/>
    <n v="4.7539856719999998"/>
    <n v="1.6866093879999999"/>
    <n v="-0.76570826199999997"/>
  </r>
  <r>
    <s v="Rodney Stuckey"/>
    <s v="stuckro01"/>
    <x v="5"/>
    <s v="RS"/>
    <x v="24"/>
    <n v="2589"/>
    <n v="1275"/>
    <n v="-4.0693999000000002E-2"/>
    <n v="-0.17453255400000001"/>
    <n v="-0.21522655199999999"/>
    <n v="-1.266403285"/>
    <n v="-1.053915307"/>
    <n v="-2.320318592"/>
    <n v="-0.281143262"/>
    <n v="-0.39182728"/>
    <n v="-0.67297054199999995"/>
    <n v="1.3443702749999999"/>
    <n v="1.3443702749999999"/>
    <n v="0"/>
    <n v="-0.77190596499999997"/>
    <n v="-0.744839947"/>
    <n v="-1.516745912"/>
    <n v="-0.48798196300000002"/>
  </r>
  <r>
    <s v="Rodney Stuckey"/>
    <s v="stuckro01"/>
    <x v="0"/>
    <s v="RS"/>
    <x v="24"/>
    <n v="1408"/>
    <n v="696"/>
    <n v="-1.934316181"/>
    <n v="-1.641518477"/>
    <n v="-3.5758346580000002"/>
    <n v="-1.8970599299999999"/>
    <n v="-7.2908295999999997E-2"/>
    <n v="-1.969968226"/>
    <n v="-2.0394345149999999"/>
    <n v="-1.3939471560000001"/>
    <n v="-3.4333816700000002"/>
    <n v="-0.24066569400000001"/>
    <n v="-0.24066569400000001"/>
    <n v="0"/>
    <n v="-2.280139342"/>
    <n v="-2.709106486"/>
    <n v="-4.9892458270000004"/>
    <n v="-0.80948206"/>
  </r>
  <r>
    <s v="Jared Sullinger"/>
    <s v="sullija01"/>
    <x v="3"/>
    <s v="RS"/>
    <x v="23"/>
    <n v="4052"/>
    <n v="2041"/>
    <n v="0.145042067"/>
    <n v="0.80128445599999998"/>
    <n v="0.94632652299999998"/>
    <n v="1.3486840630000001"/>
    <n v="1.739916053"/>
    <n v="3.0886001159999998"/>
    <n v="0.47402261299999998"/>
    <n v="1.05048305"/>
    <n v="1.524505663"/>
    <n v="4.4540465239999998"/>
    <n v="4.4540465239999998"/>
    <n v="0"/>
    <n v="4.1840624E-2"/>
    <n v="0.67855837399999996"/>
    <n v="0.72039899799999996"/>
    <n v="6.3050455000000005E-2"/>
  </r>
  <r>
    <s v="Jared Sullinger"/>
    <s v="sullija01"/>
    <x v="4"/>
    <s v="PO"/>
    <x v="23"/>
    <n v="164"/>
    <n v="80"/>
    <n v="4.5027358949999998"/>
    <n v="-1.440319221"/>
    <n v="3.0624166740000001"/>
    <n v="-0.27354426199999998"/>
    <n v="4.5466743349999996"/>
    <n v="4.273130074"/>
    <n v="3.7960476010000002"/>
    <n v="-0.27598880799999997"/>
    <n v="3.520058793"/>
    <n v="0.26703859200000002"/>
    <n v="0"/>
    <n v="0.26703859200000002"/>
    <n v="-0.81121572399999997"/>
    <n v="-2.3170735269999998"/>
    <n v="-3.128289251"/>
    <n v="1.1311809079999999"/>
  </r>
  <r>
    <s v="Jared Sullinger"/>
    <s v="sullija01"/>
    <x v="4"/>
    <s v="RS"/>
    <x v="23"/>
    <n v="3175"/>
    <n v="1566"/>
    <n v="0.67424014899999996"/>
    <n v="0.79861911100000005"/>
    <n v="1.4728592599999999"/>
    <n v="-0.199335919"/>
    <n v="-0.65959906899999998"/>
    <n v="-0.85893498800000001"/>
    <n v="0.54557041100000003"/>
    <n v="0.52950288099999998"/>
    <n v="1.0750732919999999"/>
    <n v="3.057393732"/>
    <n v="3.057393732"/>
    <n v="0"/>
    <n v="0.98504841600000004"/>
    <n v="0.65241581500000001"/>
    <n v="1.637464231"/>
    <n v="3.9620180999999997E-2"/>
  </r>
  <r>
    <s v="Jared Sullinger"/>
    <s v="sullija01"/>
    <x v="5"/>
    <s v="PO"/>
    <x v="23"/>
    <n v="169"/>
    <n v="81"/>
    <n v="-3.3788041010000001"/>
    <n v="-2.741506293"/>
    <n v="-6.1203103929999996"/>
    <n v="5.1941803010000003"/>
    <n v="-15.93201754"/>
    <n v="-10.737837239999999"/>
    <n v="-1.673223997"/>
    <n v="-5.893028836"/>
    <n v="-7.5662528330000001"/>
    <n v="-0.204768847"/>
    <n v="0"/>
    <n v="-0.204768847"/>
    <n v="-0.38878981400000001"/>
    <n v="-9.3393788460000007"/>
    <n v="-9.7281686599999997"/>
    <n v="-0.23647869699999999"/>
  </r>
  <r>
    <s v="Jared Sullinger"/>
    <s v="sullija01"/>
    <x v="5"/>
    <s v="RS"/>
    <x v="23"/>
    <n v="3960"/>
    <n v="1915"/>
    <n v="-1.318604278"/>
    <n v="2.288458597"/>
    <n v="0.96985431899999996"/>
    <n v="2.7525362260000001"/>
    <n v="9.5808564999999998E-2"/>
    <n v="2.8483447910000002"/>
    <n v="-0.55345073300000003"/>
    <n v="1.9239086649999999"/>
    <n v="1.370457933"/>
    <n v="4.010371686"/>
    <n v="4.010371686"/>
    <n v="0"/>
    <n v="-0.30395604799999998"/>
    <n v="2.2155119069999998"/>
    <n v="1.9115558589999999"/>
    <n v="-0.37502294400000002"/>
  </r>
  <r>
    <s v="Jared Sullinger"/>
    <s v="sullija01"/>
    <x v="0"/>
    <s v="RS"/>
    <x v="1"/>
    <n v="237"/>
    <n v="118"/>
    <n v="-6.5217663129999996"/>
    <n v="1.0887354220000001"/>
    <n v="-5.4330308919999997"/>
    <n v="-12.113777649999999"/>
    <n v="0.66888664099999995"/>
    <n v="-11.444891"/>
    <n v="-8.1228878120000001"/>
    <n v="1.0576006769999999"/>
    <n v="-7.0652871350000002"/>
    <n v="-0.25831707199999998"/>
    <n v="-0.25831707199999998"/>
    <n v="0"/>
    <n v="-6.5768701910000003"/>
    <n v="0.81737472899999997"/>
    <n v="-5.7594954610000002"/>
    <n v="-0.55832933799999995"/>
  </r>
  <r>
    <s v="Edmond Sumner"/>
    <s v="sumneed01"/>
    <x v="1"/>
    <s v="RS"/>
    <x v="24"/>
    <n v="5"/>
    <n v="2"/>
    <n v="16.870921169999999"/>
    <n v="8.4719918340000007"/>
    <n v="25.34291301"/>
    <n v="-33.123166150000003"/>
    <n v="-36.911616799999997"/>
    <n v="-70.034782949999993"/>
    <n v="7.5602165829999999"/>
    <n v="-0.40069796200000002"/>
    <n v="7.1595186210000001"/>
    <n v="1.0173075E-2"/>
    <n v="1.0173075E-2"/>
    <n v="0"/>
    <n v="7.0794547139999997"/>
    <n v="2.2829446070000001"/>
    <n v="9.3623993209999998"/>
    <n v="0.60236229200000002"/>
  </r>
  <r>
    <s v="Edmond Sumner"/>
    <s v="sumneed01"/>
    <x v="2"/>
    <s v="PO"/>
    <x v="24"/>
    <n v="4"/>
    <n v="2"/>
    <n v="1.563443607"/>
    <n v="5.0481921769999998"/>
    <n v="6.6116357839999997"/>
    <n v="54.403965409999998"/>
    <n v="57.136020780000003"/>
    <n v="111.5399862"/>
    <n v="12.63193854"/>
    <n v="16.178314220000001"/>
    <n v="28.810252760000001"/>
    <n v="3.2569261000000002E-2"/>
    <n v="0"/>
    <n v="3.2569261000000002E-2"/>
    <n v="9.4972713560000006"/>
    <n v="7.4712205799999998"/>
    <n v="16.96849194"/>
    <n v="-1.929883483"/>
  </r>
  <r>
    <s v="Edmond Sumner"/>
    <s v="sumneed01"/>
    <x v="2"/>
    <s v="RS"/>
    <x v="24"/>
    <n v="465"/>
    <n v="210"/>
    <n v="-3.4434047250000002"/>
    <n v="-0.92754730699999999"/>
    <n v="-4.3709520319999999"/>
    <n v="-4.216348666"/>
    <n v="1.7260140000000001E-3"/>
    <n v="-4.2146226520000001"/>
    <n v="-3.8094337810000001"/>
    <n v="-0.84447243100000002"/>
    <n v="-4.6539062119999999"/>
    <n v="-0.20510489900000001"/>
    <n v="-0.20510489900000001"/>
    <n v="0"/>
    <n v="-4.1133496330000003"/>
    <n v="-0.84972378999999998"/>
    <n v="-4.9630734240000001"/>
    <n v="0.55784837799999998"/>
  </r>
  <r>
    <s v="Caleb Swanigan"/>
    <s v="swanica01"/>
    <x v="1"/>
    <s v="PO"/>
    <x v="15"/>
    <n v="19"/>
    <n v="8"/>
    <n v="-9.1270200090000007"/>
    <n v="3.496474434"/>
    <n v="-5.6305455750000002"/>
    <n v="13.91250116"/>
    <n v="13.47526287"/>
    <n v="27.38776403"/>
    <n v="-4.8311909340000003"/>
    <n v="5.9117086749999999"/>
    <n v="1.0805177420000001"/>
    <n v="1.6666957999999999E-2"/>
    <n v="0"/>
    <n v="1.6666957999999999E-2"/>
    <n v="-4.5718925480000001"/>
    <n v="-1.461188495"/>
    <n v="-6.0330810430000001"/>
    <n v="3.2786368079999999"/>
  </r>
  <r>
    <s v="Caleb Swanigan"/>
    <s v="swanica01"/>
    <x v="1"/>
    <s v="RS"/>
    <x v="15"/>
    <n v="390"/>
    <n v="189"/>
    <n v="-5.9959988429999997"/>
    <n v="1.9139196489999999"/>
    <n v="-4.0820791950000004"/>
    <n v="-4.5384613260000002"/>
    <n v="2.8967257200000001"/>
    <n v="-1.641735605"/>
    <n v="-6.0844659160000001"/>
    <n v="2.191350924"/>
    <n v="-3.8931149920000001"/>
    <n v="-0.11041240300000001"/>
    <n v="-0.11041240300000001"/>
    <n v="0"/>
    <n v="-7.3405443000000004"/>
    <n v="2.227229253"/>
    <n v="-5.1133150470000004"/>
    <n v="0.16589071499999999"/>
  </r>
  <r>
    <s v="Caleb Swanigan"/>
    <s v="swanica01"/>
    <x v="2"/>
    <s v="RS"/>
    <x v="15"/>
    <n v="309"/>
    <n v="145"/>
    <n v="-9.7957454909999999"/>
    <n v="-2.0943754050000001"/>
    <n v="-11.890120899999999"/>
    <n v="-15.376813670000001"/>
    <n v="2.8926184319999999"/>
    <n v="-12.48419524"/>
    <n v="-11.627541040000001"/>
    <n v="-1.2022411630000001"/>
    <n v="-12.8297822"/>
    <n v="-0.74894450400000001"/>
    <n v="-0.74894450400000001"/>
    <n v="0"/>
    <n v="-10.3133812"/>
    <n v="-1.9666012500000001"/>
    <n v="-12.27998245"/>
    <n v="0.44449020500000003"/>
  </r>
  <r>
    <s v="Caleb Swanigan"/>
    <s v="swanica01"/>
    <x v="2"/>
    <s v="RS"/>
    <x v="2"/>
    <n v="72"/>
    <n v="33"/>
    <n v="-5.3199942409999998"/>
    <n v="8.6519980699999994"/>
    <n v="3.332003829"/>
    <n v="4.7830832729999999"/>
    <n v="-2.5427896670000001"/>
    <n v="2.2402936069999999"/>
    <n v="-3.5128185040000002"/>
    <n v="6.886173093"/>
    <n v="3.3733545889999998"/>
    <n v="0.104026991"/>
    <n v="0.104026991"/>
    <n v="0"/>
    <n v="-5.430927573"/>
    <n v="4.8420766789999998"/>
    <n v="-0.58885089499999999"/>
    <n v="0.91984213199999998"/>
  </r>
  <r>
    <s v="Jayson Tatum"/>
    <s v="tatumja01"/>
    <x v="1"/>
    <s v="PO"/>
    <x v="23"/>
    <n v="1341"/>
    <n v="683"/>
    <n v="1.3810611500000001"/>
    <n v="-2.8000401909999999"/>
    <n v="-1.4189790410000001"/>
    <n v="1.70198502"/>
    <n v="9.0587957439999993"/>
    <n v="10.760780759999999"/>
    <n v="1.5176647409999999"/>
    <n v="-0.51055362599999998"/>
    <n v="1.0071111150000001"/>
    <n v="1.3396478549999999"/>
    <n v="0"/>
    <n v="1.3396478549999999"/>
    <n v="-1.428913807"/>
    <n v="-0.63057643799999996"/>
    <n v="-2.0594902450000001"/>
    <n v="-0.76842545799999995"/>
  </r>
  <r>
    <s v="Jayson Tatum"/>
    <s v="tatumja01"/>
    <x v="1"/>
    <s v="RS"/>
    <x v="23"/>
    <n v="4948"/>
    <n v="2438"/>
    <n v="-0.12835165400000001"/>
    <n v="0.67281943499999997"/>
    <n v="0.54446778200000001"/>
    <n v="1.4788868479999999"/>
    <n v="2.3499929609999999"/>
    <n v="3.828879809"/>
    <n v="0.213905541"/>
    <n v="1.0262552540000001"/>
    <n v="1.240160795"/>
    <n v="4.9430636760000004"/>
    <n v="4.9430636760000004"/>
    <n v="0"/>
    <n v="-0.25604684599999999"/>
    <n v="0.76251603000000001"/>
    <n v="0.50646918299999999"/>
    <n v="-0.40308387099999998"/>
  </r>
  <r>
    <s v="Jayson Tatum"/>
    <s v="tatumja01"/>
    <x v="2"/>
    <s v="PO"/>
    <x v="23"/>
    <n v="622"/>
    <n v="295"/>
    <n v="-1.1151712540000001"/>
    <n v="-0.60810169700000005"/>
    <n v="-1.7232729520000001"/>
    <n v="1.028792068"/>
    <n v="6.329743337"/>
    <n v="7.3585354049999996"/>
    <n v="-0.70226025000000003"/>
    <n v="0.74441944400000004"/>
    <n v="4.2159193999999997E-2"/>
    <n v="0.43347838500000002"/>
    <n v="0"/>
    <n v="0.43347838500000002"/>
    <n v="1.2038243790000001"/>
    <n v="0.444017471"/>
    <n v="1.6478418500000001"/>
    <n v="1.2456427000000001E-2"/>
  </r>
  <r>
    <s v="Jayson Tatum"/>
    <s v="tatumja01"/>
    <x v="2"/>
    <s v="RS"/>
    <x v="23"/>
    <n v="5149"/>
    <n v="2455"/>
    <n v="2.7581832000000001E-2"/>
    <n v="0.16914575100000001"/>
    <n v="0.19672758400000001"/>
    <n v="2.478547507"/>
    <n v="2.1386255250000001"/>
    <n v="4.6171730320000002"/>
    <n v="0.50685196799999999"/>
    <n v="0.56460013899999995"/>
    <n v="1.071452107"/>
    <n v="4.7598034770000002"/>
    <n v="4.7598034770000002"/>
    <n v="0"/>
    <n v="0.83510963400000005"/>
    <n v="0.74836088599999995"/>
    <n v="1.5834705200000001"/>
    <n v="-0.56895726499999999"/>
  </r>
  <r>
    <s v="Edy Tavares"/>
    <s v="tavarwa01"/>
    <x v="5"/>
    <s v="RS"/>
    <x v="7"/>
    <n v="155"/>
    <n v="73"/>
    <n v="-3.488734359"/>
    <n v="-0.763042361"/>
    <n v="-4.2517767199999996"/>
    <n v="5.3613585539999997"/>
    <n v="-7.3101888080000004"/>
    <n v="-1.948830254"/>
    <n v="-1.8429898440000001"/>
    <n v="-2.2611635049999999"/>
    <n v="-4.1041533489999997"/>
    <n v="-5.0665669000000003E-2"/>
    <n v="-5.0665669000000003E-2"/>
    <n v="0"/>
    <n v="-2.3509275810000001"/>
    <n v="-2.0138634870000001"/>
    <n v="-4.3647910679999997"/>
    <n v="0.44707783699999998"/>
  </r>
  <r>
    <s v="Edy Tavares"/>
    <s v="tavarwa01"/>
    <x v="0"/>
    <s v="RS"/>
    <x v="7"/>
    <n v="8"/>
    <n v="4"/>
    <n v="6.2704241339999998"/>
    <n v="27.951854350000001"/>
    <n v="34.22227848"/>
    <n v="0.62286261899999995"/>
    <n v="42.475798570000002"/>
    <n v="43.098661190000001"/>
    <n v="5.44543628"/>
    <n v="32.568487300000001"/>
    <n v="38.013923579999997"/>
    <n v="8.3062631999999997E-2"/>
    <n v="8.3062631999999997E-2"/>
    <n v="0"/>
    <n v="0.75581406699999998"/>
    <n v="22.681953660000001"/>
    <n v="23.437767730000001"/>
    <n v="-0.15137710500000001"/>
  </r>
  <r>
    <s v="Edy Tavares"/>
    <s v="tavarwa01"/>
    <x v="0"/>
    <s v="RS"/>
    <x v="10"/>
    <n v="44"/>
    <n v="24"/>
    <n v="5.9119976640000003"/>
    <n v="9.0281971720000005"/>
    <n v="14.94019484"/>
    <n v="1.4340992770000001"/>
    <n v="0.74013339600000005"/>
    <n v="2.1742326730000001"/>
    <n v="5.3788851180000004"/>
    <n v="8.0289412670000004"/>
    <n v="13.407826379999999"/>
    <n v="0.19971138799999999"/>
    <n v="0.19971138799999999"/>
    <n v="0"/>
    <n v="9.1754193799999992"/>
    <n v="6.734595165"/>
    <n v="15.910014540000001"/>
    <n v="0.92316964000000001"/>
  </r>
  <r>
    <s v="Isaiah Taylor"/>
    <s v="taylois01"/>
    <x v="0"/>
    <s v="PO"/>
    <x v="26"/>
    <n v="20"/>
    <n v="10"/>
    <n v="-1.0628375699999999"/>
    <n v="-2.6263067320000002"/>
    <n v="-3.6891443019999999"/>
    <n v="6.2346978399999999"/>
    <n v="12.08581339"/>
    <n v="18.320511230000001"/>
    <n v="0.34695583299999999"/>
    <n v="0.30055322600000001"/>
    <n v="0.647509059"/>
    <n v="1.7235044000000001E-2"/>
    <n v="0"/>
    <n v="1.7235044000000001E-2"/>
    <n v="2.44754439"/>
    <n v="-3.2932160270000002"/>
    <n v="-0.84567163700000003"/>
    <n v="-3.4721001509999998"/>
  </r>
  <r>
    <s v="Isaiah Taylor"/>
    <s v="taylois01"/>
    <x v="0"/>
    <s v="RS"/>
    <x v="26"/>
    <n v="114"/>
    <n v="52"/>
    <n v="-6.5296279439999996"/>
    <n v="2.376219415"/>
    <n v="-4.153408529"/>
    <n v="-2.397725898"/>
    <n v="-9.4749901049999998"/>
    <n v="-11.872716"/>
    <n v="-6.1227478670000002"/>
    <n v="5.7734652999999997E-2"/>
    <n v="-6.0650132130000003"/>
    <n v="-8.7600444E-2"/>
    <n v="-8.7600444E-2"/>
    <n v="0"/>
    <n v="-5.5218092370000003"/>
    <n v="-0.42637746300000001"/>
    <n v="-5.9481866989999999"/>
    <n v="-0.38833481399999997"/>
  </r>
  <r>
    <s v="Isaiah Taylor"/>
    <s v="taylois01"/>
    <x v="1"/>
    <s v="RS"/>
    <x v="7"/>
    <n v="2475"/>
    <n v="1167"/>
    <n v="-1.4361675060000001"/>
    <n v="-0.85673544499999998"/>
    <n v="-2.2929029509999999"/>
    <n v="-7.8187912999999998E-2"/>
    <n v="2.627252167"/>
    <n v="2.5490642549999998"/>
    <n v="-1.1842654459999999"/>
    <n v="-0.16028910199999999"/>
    <n v="-1.3445545480000001"/>
    <n v="0.836138241"/>
    <n v="0.836138241"/>
    <n v="0"/>
    <n v="-1.77221541"/>
    <n v="-1.156674953"/>
    <n v="-2.9288903629999998"/>
    <n v="-7.9275861000000003E-2"/>
  </r>
  <r>
    <s v="Jeffery Taylor"/>
    <s v="tayloje03"/>
    <x v="3"/>
    <s v="RS"/>
    <x v="12"/>
    <n v="1259"/>
    <n v="629"/>
    <n v="-4.3571716460000003"/>
    <n v="-0.60961987100000004"/>
    <n v="-4.9667915169999999"/>
    <n v="-6.3984654489999997"/>
    <n v="8.8755911000000007E-2"/>
    <n v="-6.3097095369999998"/>
    <n v="-5.0175392499999996"/>
    <n v="-0.52561904800000003"/>
    <n v="-5.5431582979999998"/>
    <n v="-0.88942953199999997"/>
    <n v="-0.88942953199999997"/>
    <n v="0"/>
    <n v="-5.0536027969999999"/>
    <n v="-0.73308046299999996"/>
    <n v="-5.7866832600000002"/>
    <n v="-0.74251026200000003"/>
  </r>
  <r>
    <s v="Jeffery Taylor"/>
    <s v="tayloje03"/>
    <x v="4"/>
    <s v="RS"/>
    <x v="12"/>
    <n v="835"/>
    <n v="430"/>
    <n v="-2.9015066859999998"/>
    <n v="-2.9706454940000002"/>
    <n v="-5.8721521799999996"/>
    <n v="-5.4792575660000002"/>
    <n v="-3.241049034"/>
    <n v="-8.7203066000000007"/>
    <n v="-3.5655751489999998"/>
    <n v="-3.2219994980000002"/>
    <n v="-6.7875746469999996"/>
    <n v="-0.88516218300000005"/>
    <n v="-0.88516218300000005"/>
    <n v="0"/>
    <n v="-4.0654975010000003"/>
    <n v="-2.7304478369999998"/>
    <n v="-6.795945337"/>
    <n v="-6.7680185000000004E-2"/>
  </r>
  <r>
    <s v="Tyshawn Taylor"/>
    <s v="tayloty01"/>
    <x v="3"/>
    <s v="RS"/>
    <x v="5"/>
    <n v="540"/>
    <n v="270"/>
    <n v="-7.1823861569999998"/>
    <n v="-4.1394332360000003"/>
    <n v="-11.32181939"/>
    <n v="-8.0441070640000003"/>
    <n v="-8.4522646249999998"/>
    <n v="-16.49637169"/>
    <n v="-7.7697385539999999"/>
    <n v="-5.2540361539999996"/>
    <n v="-13.02377471"/>
    <n v="-1.4094820320000001"/>
    <n v="-1.4094820320000001"/>
    <n v="0"/>
    <n v="-6.9630981390000004"/>
    <n v="-5.2612228950000004"/>
    <n v="-12.22432103"/>
    <n v="-0.39114950100000001"/>
  </r>
  <r>
    <s v="Jeff Teague"/>
    <s v="teaguje01"/>
    <x v="3"/>
    <s v="PO"/>
    <x v="7"/>
    <n v="471"/>
    <n v="242"/>
    <n v="-0.658442635"/>
    <n v="-1.0695795749999999"/>
    <n v="-1.72802221"/>
    <n v="-6.9190575699999997"/>
    <n v="1.306840861"/>
    <n v="-5.6122167080000001"/>
    <n v="-1.891386955"/>
    <n v="-0.57237018699999997"/>
    <n v="-2.463757142"/>
    <n v="3.6885012000000002E-2"/>
    <n v="0"/>
    <n v="3.6885012000000002E-2"/>
    <n v="3.4978623510000002"/>
    <n v="-3.2353585210000002"/>
    <n v="0.26250382999999999"/>
    <n v="1.1068671409999999"/>
  </r>
  <r>
    <s v="Jeff Teague"/>
    <s v="teaguje01"/>
    <x v="3"/>
    <s v="RS"/>
    <x v="7"/>
    <n v="5126"/>
    <n v="2542"/>
    <n v="1.1436640709999999"/>
    <n v="-1.4634802490000001"/>
    <n v="-0.31981617800000001"/>
    <n v="-1.756748054"/>
    <n v="3.311895271"/>
    <n v="1.555147217"/>
    <n v="0.63087846000000003"/>
    <n v="-0.54767146899999997"/>
    <n v="8.3206990999999994E-2"/>
    <n v="3.7073606419999998"/>
    <n v="3.7073606419999998"/>
    <n v="0"/>
    <n v="0.77033862900000005"/>
    <n v="-1.6501108419999999"/>
    <n v="-0.879772212"/>
    <n v="0.85863566199999997"/>
  </r>
  <r>
    <s v="Jeff Teague"/>
    <s v="teaguje01"/>
    <x v="4"/>
    <s v="PO"/>
    <x v="7"/>
    <n v="1045"/>
    <n v="529"/>
    <n v="2.7906621010000001"/>
    <n v="-0.32872559000000001"/>
    <n v="2.4619365110000002"/>
    <n v="3.4663696100000001"/>
    <n v="0.336868263"/>
    <n v="3.803237872"/>
    <n v="3.1004091200000001"/>
    <n v="-0.215360566"/>
    <n v="2.8850485539999999"/>
    <n v="1.562353361"/>
    <n v="0"/>
    <n v="1.562353361"/>
    <n v="0.441079897"/>
    <n v="-1.382936857"/>
    <n v="-0.94185695999999997"/>
    <n v="-0.38248738599999998"/>
  </r>
  <r>
    <s v="Jeff Teague"/>
    <s v="teaguje01"/>
    <x v="4"/>
    <s v="RS"/>
    <x v="7"/>
    <n v="4482"/>
    <n v="2228"/>
    <n v="2.4048755279999998"/>
    <n v="0.16647031100000001"/>
    <n v="2.5713458380000001"/>
    <n v="1.0160176670000001"/>
    <n v="1.6970925210000001"/>
    <n v="2.7131101879999999"/>
    <n v="2.1919598320000002"/>
    <n v="0.467380823"/>
    <n v="2.6593406559999999"/>
    <n v="6.2133913779999999"/>
    <n v="6.2133913779999999"/>
    <n v="0"/>
    <n v="2.700052017"/>
    <n v="-1.5010717999999999E-2"/>
    <n v="2.6850412989999999"/>
    <n v="1.0052012910000001"/>
  </r>
  <r>
    <s v="Jeff Teague"/>
    <s v="teaguje01"/>
    <x v="5"/>
    <s v="PO"/>
    <x v="7"/>
    <n v="579"/>
    <n v="279"/>
    <n v="0.70358449199999995"/>
    <n v="-6.6030533770000002"/>
    <n v="-5.8994688850000001"/>
    <n v="4.6666463440000001"/>
    <n v="-3.683256246"/>
    <n v="0.98339009700000002"/>
    <n v="1.588529606"/>
    <n v="-6.4168994760000002"/>
    <n v="-4.8283698700000004"/>
    <n v="-0.31033793199999998"/>
    <n v="0"/>
    <n v="-0.31033793199999998"/>
    <n v="3.1364259890000001"/>
    <n v="-7.3140681499999998"/>
    <n v="-4.1776421609999996"/>
    <n v="1.6247527859999999"/>
  </r>
  <r>
    <s v="Jeff Teague"/>
    <s v="teaguje01"/>
    <x v="5"/>
    <s v="RS"/>
    <x v="7"/>
    <n v="4668"/>
    <n v="2255"/>
    <n v="1.551725657"/>
    <n v="0.12716944099999999"/>
    <n v="1.6788950979999999"/>
    <n v="-2.5518315629999999"/>
    <n v="-2.0235480560000001"/>
    <n v="-4.5753796189999996"/>
    <n v="0.79435538500000002"/>
    <n v="-0.37186297099999999"/>
    <n v="0.42249241500000001"/>
    <n v="3.6850081179999998"/>
    <n v="3.6850081179999998"/>
    <n v="0"/>
    <n v="0.69442945599999994"/>
    <n v="-0.60088858899999997"/>
    <n v="9.3540867E-2"/>
    <n v="0.93835472799999997"/>
  </r>
  <r>
    <s v="Jeff Teague"/>
    <s v="teaguje01"/>
    <x v="0"/>
    <s v="PO"/>
    <x v="24"/>
    <n v="280"/>
    <n v="142"/>
    <n v="5.9434101889999997"/>
    <n v="-1.715902007"/>
    <n v="4.2275081820000002"/>
    <n v="-6.9658653240000001"/>
    <n v="12.85963046"/>
    <n v="5.8937651320000004"/>
    <n v="3.5779717849999999"/>
    <n v="1.342981768"/>
    <n v="4.9209535530000004"/>
    <n v="0.56917418900000005"/>
    <n v="0"/>
    <n v="0.56917418900000005"/>
    <n v="5.0725086000000003E-2"/>
    <n v="5.1038176850000001"/>
    <n v="5.154542771"/>
    <n v="-0.67449046700000004"/>
  </r>
  <r>
    <s v="Jeff Teague"/>
    <s v="teaguje01"/>
    <x v="0"/>
    <s v="RS"/>
    <x v="24"/>
    <n v="5430"/>
    <n v="2657"/>
    <n v="2.7025980070000002"/>
    <n v="-0.67006944199999996"/>
    <n v="2.0325285649999998"/>
    <n v="0.29175020699999998"/>
    <n v="-1.4532080629999999"/>
    <n v="-1.161457856"/>
    <n v="2.3717077190000002"/>
    <n v="-0.86655376299999998"/>
    <n v="1.505153956"/>
    <n v="5.8160052389999999"/>
    <n v="5.8160052389999999"/>
    <n v="0"/>
    <n v="1.576787545"/>
    <n v="-0.92517576000000001"/>
    <n v="0.65161178399999997"/>
    <n v="0.811360372"/>
  </r>
  <r>
    <s v="Jeff Teague"/>
    <s v="teaguje01"/>
    <x v="1"/>
    <s v="PO"/>
    <x v="13"/>
    <n v="305"/>
    <n v="153"/>
    <n v="1.3160738590000001"/>
    <n v="-6.7258247740000003"/>
    <n v="-5.409750915"/>
    <n v="-0.47906059200000001"/>
    <n v="-7.4589892649999996"/>
    <n v="-7.9380498560000001"/>
    <n v="0.982839248"/>
    <n v="-7.2575448619999996"/>
    <n v="-6.2747056140000002"/>
    <n v="-0.28647372799999998"/>
    <n v="0"/>
    <n v="-0.28647372799999998"/>
    <n v="0.81472294700000003"/>
    <n v="-5.0348607049999998"/>
    <n v="-4.2201377579999999"/>
    <n v="0.92965991699999995"/>
  </r>
  <r>
    <s v="Jeff Teague"/>
    <s v="teaguje01"/>
    <x v="1"/>
    <s v="RS"/>
    <x v="13"/>
    <n v="4724"/>
    <n v="2311"/>
    <n v="1.3577901349999999"/>
    <n v="-1.5455089129999999"/>
    <n v="-0.187718778"/>
    <n v="0.442711621"/>
    <n v="-1.9885686440000001"/>
    <n v="-1.5458570229999999"/>
    <n v="1.1822041860000001"/>
    <n v="-1.7046826580000001"/>
    <n v="-0.52247847199999997"/>
    <n v="2.6420766859999998"/>
    <n v="2.6420766859999998"/>
    <n v="0"/>
    <n v="1.2221284400000001"/>
    <n v="-1.2398718609999999"/>
    <n v="-1.7743421999999998E-2"/>
    <n v="0.59176134700000005"/>
  </r>
  <r>
    <s v="Jeff Teague"/>
    <s v="teaguje01"/>
    <x v="2"/>
    <s v="RS"/>
    <x v="13"/>
    <n v="2682"/>
    <n v="1264"/>
    <n v="0.79782624300000005"/>
    <n v="-1.097651961"/>
    <n v="-0.29982571699999999"/>
    <n v="1.698757676"/>
    <n v="-0.53905311099999997"/>
    <n v="1.1597045640000001"/>
    <n v="1.017626106"/>
    <n v="-1.045191223"/>
    <n v="-2.7565117E-2"/>
    <n v="1.7549465950000001"/>
    <n v="1.7549465950000001"/>
    <n v="0"/>
    <n v="0.33378167199999997"/>
    <n v="-1.1120732419999999"/>
    <n v="-0.77829157000000004"/>
    <n v="-4.2494537999999998E-2"/>
  </r>
  <r>
    <s v="Marquis Teague"/>
    <s v="teaguma01"/>
    <x v="3"/>
    <s v="RS"/>
    <x v="5"/>
    <n v="404"/>
    <n v="201"/>
    <n v="-4.1902462030000001"/>
    <n v="-6.9853529979999998"/>
    <n v="-11.175599200000001"/>
    <n v="-6.0314270069999996"/>
    <n v="-9.0520236310000008"/>
    <n v="-15.083450640000001"/>
    <n v="-4.8184986260000002"/>
    <n v="-7.8122559960000002"/>
    <n v="-12.630754619999999"/>
    <n v="-1.0131390360000001"/>
    <n v="-1.0131390360000001"/>
    <n v="0"/>
    <n v="-5.6622392460000004"/>
    <n v="-7.1599004580000001"/>
    <n v="-12.822139699999999"/>
    <n v="-1.2715158000000001E-2"/>
  </r>
  <r>
    <s v="Marquis Teague"/>
    <s v="teaguma01"/>
    <x v="3"/>
    <s v="RS"/>
    <x v="21"/>
    <n v="458"/>
    <n v="242"/>
    <n v="-8.6693545170000004"/>
    <n v="-0.30047742999999999"/>
    <n v="-8.9698319469999994"/>
    <n v="-7.5647241010000004"/>
    <n v="5.9684423940000002"/>
    <n v="-1.596281708"/>
    <n v="-8.9264266340000002"/>
    <n v="0.93848740200000003"/>
    <n v="-7.9879392319999996"/>
    <n v="-0.62768475499999998"/>
    <n v="-0.62768475499999998"/>
    <n v="0"/>
    <n v="-9.3698446769999997"/>
    <n v="0.62220922099999998"/>
    <n v="-8.7476354559999994"/>
    <n v="-2.8231098270000001"/>
  </r>
  <r>
    <s v="Marquis Teague"/>
    <s v="teaguma01"/>
    <x v="1"/>
    <s v="RS"/>
    <x v="8"/>
    <n v="150"/>
    <n v="74"/>
    <n v="-4.7604731630000003"/>
    <n v="-1.388607768"/>
    <n v="-6.1490809310000003"/>
    <n v="-0.73850964799999996"/>
    <n v="-4.3995245860000001"/>
    <n v="-5.138034234"/>
    <n v="-4.1628765120000004"/>
    <n v="-2.0530984170000002"/>
    <n v="-6.2159749289999997"/>
    <n v="-0.128583005"/>
    <n v="-0.128583005"/>
    <n v="0"/>
    <n v="-2.7172164730000001"/>
    <n v="-0.80288797099999998"/>
    <n v="-3.5201044440000002"/>
    <n v="-1.7239480549999999"/>
  </r>
  <r>
    <s v="Mirza Teletovic"/>
    <s v="teletmi01"/>
    <x v="3"/>
    <s v="PO"/>
    <x v="5"/>
    <n v="401"/>
    <n v="220"/>
    <n v="3.4000177900000002"/>
    <n v="1.89602728"/>
    <n v="5.2960450699999999"/>
    <n v="1.4256786290000001"/>
    <n v="-6.2953031729999998"/>
    <n v="-4.8696245449999997"/>
    <n v="3.175564337"/>
    <n v="0.28138997999999998"/>
    <n v="3.4569543180000002"/>
    <n v="0.717361005"/>
    <n v="0"/>
    <n v="0.717361005"/>
    <n v="2.251212051"/>
    <n v="-1.1403193220000001"/>
    <n v="1.1108927289999999"/>
    <n v="-0.15251725799999999"/>
  </r>
  <r>
    <s v="Mirza Teletovic"/>
    <s v="teletmi01"/>
    <x v="3"/>
    <s v="RS"/>
    <x v="5"/>
    <n v="2751"/>
    <n v="1396"/>
    <n v="1.6034274639999999"/>
    <n v="-1.7372354160000001"/>
    <n v="-0.13380795200000001"/>
    <n v="1.08299306"/>
    <n v="-3.6679640920000001"/>
    <n v="-2.5849710309999998"/>
    <n v="1.5962528250000001"/>
    <n v="-2.234082114"/>
    <n v="-0.63782928999999999"/>
    <n v="1.5091160560000001"/>
    <n v="1.5091160560000001"/>
    <n v="0"/>
    <n v="1.6971641200000001"/>
    <n v="-2.6633521870000001"/>
    <n v="-0.96618806700000004"/>
    <n v="0.302547077"/>
  </r>
  <r>
    <s v="Mirza Teletovic"/>
    <s v="teletmi01"/>
    <x v="4"/>
    <s v="PO"/>
    <x v="5"/>
    <n v="35"/>
    <n v="16"/>
    <n v="-14.10295305"/>
    <n v="3.9000616309999998"/>
    <n v="-10.20289142"/>
    <n v="-15.401412949999999"/>
    <n v="2.6400173900000001"/>
    <n v="-12.76139556"/>
    <n v="-15.220137619999999"/>
    <n v="3.8217142530000001"/>
    <n v="-11.39842337"/>
    <n v="-7.4896228999999995E-2"/>
    <n v="0"/>
    <n v="-7.4896228999999995E-2"/>
    <n v="-10.089219379999999"/>
    <n v="1.9057346829999999"/>
    <n v="-8.1834846970000008"/>
    <n v="2.7609993839999998"/>
  </r>
  <r>
    <s v="Mirza Teletovic"/>
    <s v="teletmi01"/>
    <x v="4"/>
    <s v="RS"/>
    <x v="5"/>
    <n v="1764"/>
    <n v="892"/>
    <n v="-1.295123128"/>
    <n v="-0.10236229299999999"/>
    <n v="-1.3974854210000001"/>
    <n v="-2.4092608929999999"/>
    <n v="4.5429095889999997"/>
    <n v="2.1336486959999998"/>
    <n v="-1.5954257030000001"/>
    <n v="0.88620654399999998"/>
    <n v="-0.70921915899999999"/>
    <n v="0.93140682900000005"/>
    <n v="0.93140682900000005"/>
    <n v="0"/>
    <n v="-0.84213377300000003"/>
    <n v="-0.34946278800000002"/>
    <n v="-1.1915965610000001"/>
    <n v="0.27368959599999998"/>
  </r>
  <r>
    <s v="Mirza Teletovic"/>
    <s v="teletmi01"/>
    <x v="5"/>
    <s v="RS"/>
    <x v="6"/>
    <n v="3577"/>
    <n v="1686"/>
    <n v="1.7248386419999999"/>
    <n v="-1.4732111189999999"/>
    <n v="0.25162752300000002"/>
    <n v="2.9509972599999998"/>
    <n v="-2.3405108769999998"/>
    <n v="0.61048638300000002"/>
    <n v="2.1665958889999999"/>
    <n v="-1.708909282"/>
    <n v="0.45768660700000002"/>
    <n v="2.7792839489999999"/>
    <n v="2.7792839489999999"/>
    <n v="0"/>
    <n v="2.2581372919999998"/>
    <n v="-2.079601748"/>
    <n v="0.17853554299999999"/>
    <n v="0.70968251999999998"/>
  </r>
  <r>
    <s v="Mirza Teletovic"/>
    <s v="teletmi01"/>
    <x v="0"/>
    <s v="PO"/>
    <x v="11"/>
    <n v="52"/>
    <n v="27"/>
    <n v="-9.8235944780000004"/>
    <n v="-5.2779213760000001"/>
    <n v="-15.10151585"/>
    <n v="-3.2374532870000001"/>
    <n v="-32.905995500000003"/>
    <n v="-36.143448790000001"/>
    <n v="-8.9515062170000004"/>
    <n v="-11.46491627"/>
    <n v="-20.416422489999999"/>
    <n v="-0.25071007699999998"/>
    <n v="0"/>
    <n v="-0.25071007699999998"/>
    <n v="-6.9314699409999996"/>
    <n v="-7.9136791290000001"/>
    <n v="-14.84514907"/>
    <n v="-0.10923501400000001"/>
  </r>
  <r>
    <s v="Mirza Teletovic"/>
    <s v="teletmi01"/>
    <x v="0"/>
    <s v="RS"/>
    <x v="11"/>
    <n v="2270"/>
    <n v="1133"/>
    <n v="-0.78485342899999999"/>
    <n v="-2.7950163429999999"/>
    <n v="-3.5798697719999999"/>
    <n v="0.62241957599999997"/>
    <n v="2.284331984"/>
    <n v="2.90675156"/>
    <n v="-0.54674590700000003"/>
    <n v="-1.894104958"/>
    <n v="-2.4408508649999998"/>
    <n v="0.178861935"/>
    <n v="0.178861935"/>
    <n v="0"/>
    <n v="-6.8415130000000005E-2"/>
    <n v="-2.6212064050000001"/>
    <n v="-2.6896215350000001"/>
    <n v="8.5757632E-2"/>
  </r>
  <r>
    <s v="Mirza Teletovic"/>
    <s v="teletmi01"/>
    <x v="1"/>
    <s v="RS"/>
    <x v="11"/>
    <n v="326"/>
    <n v="159"/>
    <n v="1.7289673210000001"/>
    <n v="-2.141908307"/>
    <n v="-0.41294098600000001"/>
    <n v="-4.0566433069999999"/>
    <n v="-1.501343307"/>
    <n v="-5.5579866139999998"/>
    <n v="0.61533819599999995"/>
    <n v="-2.111022637"/>
    <n v="-1.4956844419999999"/>
    <n v="0.102288351"/>
    <n v="0.102288351"/>
    <n v="0"/>
    <n v="1.924953685"/>
    <n v="-2.67189934"/>
    <n v="-0.74694565499999999"/>
    <n v="0.52255083499999999"/>
  </r>
  <r>
    <s v="Sebastian Telfair"/>
    <s v="telfase01"/>
    <x v="4"/>
    <s v="RS"/>
    <x v="0"/>
    <n v="626"/>
    <n v="327"/>
    <n v="-1.5723681439999999"/>
    <n v="4.1275581999999998E-2"/>
    <n v="-1.531092562"/>
    <n v="-9.4092722949999992"/>
    <n v="-0.46708460699999998"/>
    <n v="-9.8763569019999995"/>
    <n v="-3.3227646700000002"/>
    <n v="-5.9175407999999999E-2"/>
    <n v="-3.381940078"/>
    <n v="-0.103810922"/>
    <n v="-0.103810922"/>
    <n v="0"/>
    <n v="-1.7138116990000001"/>
    <n v="-0.57994631600000002"/>
    <n v="-2.293758016"/>
    <n v="-1.4726214900000001"/>
  </r>
  <r>
    <s v="Garrett Temple"/>
    <s v="templga01"/>
    <x v="3"/>
    <s v="PO"/>
    <x v="25"/>
    <n v="33"/>
    <n v="9"/>
    <n v="2.4694125269999998"/>
    <n v="-7.1224683369999999"/>
    <n v="-4.6530558089999996"/>
    <n v="-10.38838131"/>
    <n v="-17.979322270000001"/>
    <n v="-28.367703580000001"/>
    <n v="-0.26956606999999999"/>
    <n v="-10.0420906"/>
    <n v="-10.31165667"/>
    <n v="-3.9427845000000003E-2"/>
    <n v="0"/>
    <n v="-3.9427845000000003E-2"/>
    <n v="4.9871837000000002E-2"/>
    <n v="-15.26091547"/>
    <n v="-15.21104364"/>
    <n v="9.3746507890000004"/>
  </r>
  <r>
    <s v="Garrett Temple"/>
    <s v="templga01"/>
    <x v="3"/>
    <s v="RS"/>
    <x v="25"/>
    <n v="1281"/>
    <n v="638"/>
    <n v="-2.8415696979999998"/>
    <n v="2.9751630329999998"/>
    <n v="0.13359333500000001"/>
    <n v="-5.7357824409999996"/>
    <n v="0.77355809799999997"/>
    <n v="-4.9622243429999999"/>
    <n v="-3.5984523529999999"/>
    <n v="2.6504387739999999"/>
    <n v="-0.94801357900000005"/>
    <n v="0.58587781400000005"/>
    <n v="0.58587781400000005"/>
    <n v="0"/>
    <n v="-3.2165431930000001"/>
    <n v="1.601149919"/>
    <n v="-1.6153932740000001"/>
    <n v="-0.11159670200000001"/>
  </r>
  <r>
    <s v="Garrett Temple"/>
    <s v="templga01"/>
    <x v="4"/>
    <s v="PO"/>
    <x v="25"/>
    <n v="57"/>
    <n v="26"/>
    <n v="-9.5477762829999993"/>
    <n v="-4.2990969899999998"/>
    <n v="-13.84687327"/>
    <n v="-9.3180835910000006"/>
    <n v="7.3056022609999998"/>
    <n v="-2.0124813289999999"/>
    <n v="-10.122377330000001"/>
    <n v="-2.2274295080000002"/>
    <n v="-12.349806839999999"/>
    <n v="-0.13324909700000001"/>
    <n v="0"/>
    <n v="-0.13324909700000001"/>
    <n v="-8.3332784719999999"/>
    <n v="-3.775972098"/>
    <n v="-12.10925057"/>
    <n v="1.4049076229999999"/>
  </r>
  <r>
    <s v="Garrett Temple"/>
    <s v="templga01"/>
    <x v="4"/>
    <s v="RS"/>
    <x v="25"/>
    <n v="1490"/>
    <n v="735"/>
    <n v="-0.133348472"/>
    <n v="0.49689496700000002"/>
    <n v="0.36354649500000003"/>
    <n v="-5.8415030989999996"/>
    <n v="0.64736113100000003"/>
    <n v="-5.1941419690000004"/>
    <n v="-1.324870129"/>
    <n v="0.52825963300000001"/>
    <n v="-0.796610496"/>
    <n v="0.73585789199999996"/>
    <n v="0.73585789199999996"/>
    <n v="0"/>
    <n v="-1.2163025670000001"/>
    <n v="1.063402451"/>
    <n v="-0.152900117"/>
    <n v="0.43759582200000002"/>
  </r>
  <r>
    <s v="Garrett Temple"/>
    <s v="templga01"/>
    <x v="5"/>
    <s v="RS"/>
    <x v="25"/>
    <n v="4069"/>
    <n v="1951"/>
    <n v="-0.93423890600000004"/>
    <n v="1.405043118"/>
    <n v="0.47080421099999997"/>
    <n v="-2.6575393310000002"/>
    <n v="3.7603204130000001"/>
    <n v="1.1027810819999999"/>
    <n v="-1.3376976220000001"/>
    <n v="1.976842668"/>
    <n v="0.63914504500000002"/>
    <n v="3.3793286619999998"/>
    <n v="3.3793286619999998"/>
    <n v="0"/>
    <n v="-1.59185223"/>
    <n v="1.964616369"/>
    <n v="0.37276413800000002"/>
    <n v="0.16720555500000001"/>
  </r>
  <r>
    <s v="Garrett Temple"/>
    <s v="templga01"/>
    <x v="0"/>
    <s v="RS"/>
    <x v="2"/>
    <n v="3484"/>
    <n v="1728"/>
    <n v="-0.47277037999999999"/>
    <n v="2.53882853"/>
    <n v="2.0660581499999999"/>
    <n v="-1.296881425"/>
    <n v="-1.380352413"/>
    <n v="-2.6772338379999998"/>
    <n v="-0.65462959799999998"/>
    <n v="1.9086865200000001"/>
    <n v="1.254056922"/>
    <n v="3.539378331"/>
    <n v="3.539378331"/>
    <n v="0"/>
    <n v="-0.70610245900000002"/>
    <n v="1.874720621"/>
    <n v="1.168618162"/>
    <n v="0.25839937099999999"/>
  </r>
  <r>
    <s v="Garrett Temple"/>
    <s v="templga01"/>
    <x v="1"/>
    <s v="RS"/>
    <x v="2"/>
    <n v="3249"/>
    <n v="1615"/>
    <n v="-1.178925835"/>
    <n v="1.0114074040000001"/>
    <n v="-0.167518431"/>
    <n v="-2.681206414"/>
    <n v="1.601174264"/>
    <n v="-1.0800321500000001"/>
    <n v="-1.505028617"/>
    <n v="1.233267202"/>
    <n v="-0.27176141500000001"/>
    <n v="2.0344334879999999"/>
    <n v="2.0344334879999999"/>
    <n v="0"/>
    <n v="-2.0668712550000001"/>
    <n v="0.720095818"/>
    <n v="-1.346775437"/>
    <n v="-0.36764787799999998"/>
  </r>
  <r>
    <s v="Garrett Temple"/>
    <s v="templga01"/>
    <x v="2"/>
    <s v="PO"/>
    <x v="19"/>
    <n v="144"/>
    <n v="63"/>
    <n v="-3.3498014230000002"/>
    <n v="2.6432015039999999"/>
    <n v="-0.70659992000000005"/>
    <n v="-3.2234483649999999"/>
    <n v="5.4629816279999996"/>
    <n v="2.2395332630000002"/>
    <n v="-3.5350402590000001"/>
    <n v="3.5875078669999998"/>
    <n v="5.2467607999999999E-2"/>
    <n v="9.3629696999999998E-2"/>
    <n v="0"/>
    <n v="9.3629696999999998E-2"/>
    <n v="-4.1826655349999999"/>
    <n v="4.7362815710000001"/>
    <n v="0.55361603599999998"/>
    <n v="0.77713186099999998"/>
  </r>
  <r>
    <s v="Garrett Temple"/>
    <s v="templga01"/>
    <x v="2"/>
    <s v="RS"/>
    <x v="8"/>
    <n v="3077"/>
    <n v="1530"/>
    <n v="-2.4680342909999999"/>
    <n v="0.61728499599999997"/>
    <n v="-1.850749295"/>
    <n v="-2.6504250009999999"/>
    <n v="1.6479577169999999"/>
    <n v="-1.002467284"/>
    <n v="-2.6307769759999999"/>
    <n v="0.84096427699999998"/>
    <n v="-1.7898126990000001"/>
    <n v="0.74518738900000003"/>
    <n v="0.74518738900000003"/>
    <n v="0"/>
    <n v="-2.886210862"/>
    <n v="1.994016155"/>
    <n v="-0.89219470700000003"/>
    <n v="-0.59018952899999999"/>
  </r>
  <r>
    <s v="Garrett Temple"/>
    <s v="templga01"/>
    <x v="2"/>
    <s v="RS"/>
    <x v="19"/>
    <n v="1139"/>
    <n v="510"/>
    <n v="-2.027607132"/>
    <n v="0.25722715800000001"/>
    <n v="-1.7703799739999999"/>
    <n v="4.3988461999999999E-2"/>
    <n v="0.55531772700000004"/>
    <n v="0.59930618899999999"/>
    <n v="-1.778079677"/>
    <n v="0.33381518700000001"/>
    <n v="-1.4442644899999999"/>
    <n v="0.34113605299999999"/>
    <n v="0.34113605299999999"/>
    <n v="0"/>
    <n v="-1.5447390009999999"/>
    <n v="1.147244441"/>
    <n v="-0.39749456"/>
    <n v="0.414265728"/>
  </r>
  <r>
    <s v="Milos Teodosic"/>
    <s v="teodomi01"/>
    <x v="1"/>
    <s v="RS"/>
    <x v="19"/>
    <n v="2404"/>
    <n v="1134"/>
    <n v="-8.4069248999999999E-2"/>
    <n v="-2.0073661029999998"/>
    <n v="-2.091435352"/>
    <n v="0.54444279799999995"/>
    <n v="-0.35958300799999998"/>
    <n v="0.184859791"/>
    <n v="1.4626813000000001E-2"/>
    <n v="-1.7698473729999999"/>
    <n v="-1.7552205599999999"/>
    <n v="0.58229004100000004"/>
    <n v="0.58229004100000004"/>
    <n v="0"/>
    <n v="0.56220799399999999"/>
    <n v="-1.4330050249999999"/>
    <n v="-0.87079703100000005"/>
    <n v="1.1622855139999999"/>
  </r>
  <r>
    <s v="Milos Teodosic"/>
    <s v="teodomi01"/>
    <x v="2"/>
    <s v="RS"/>
    <x v="19"/>
    <n v="334"/>
    <n v="150"/>
    <n v="-1.318378614"/>
    <n v="-3.795275148"/>
    <n v="-5.1136537620000002"/>
    <n v="6.727162914"/>
    <n v="-1.8966632839999999"/>
    <n v="4.8304996300000003"/>
    <n v="0.25370114100000002"/>
    <n v="-3.6231048299999999"/>
    <n v="-3.3694036889999999"/>
    <n v="-4.8387037000000001E-2"/>
    <n v="-4.8387037000000001E-2"/>
    <n v="0"/>
    <n v="-0.18834546199999999"/>
    <n v="-2.594410463"/>
    <n v="-2.782755925"/>
    <n v="2.115695734"/>
  </r>
  <r>
    <s v="Jared Terrell"/>
    <s v="terreja01"/>
    <x v="2"/>
    <s v="RS"/>
    <x v="13"/>
    <n v="235"/>
    <n v="111"/>
    <n v="-7.5736728109999998"/>
    <n v="-4.2669311910000003"/>
    <n v="-11.840604000000001"/>
    <n v="-9.4615541719999996"/>
    <n v="0.81506226999999998"/>
    <n v="-8.6464919019999993"/>
    <n v="-8.4260331389999994"/>
    <n v="-3.4172579650000001"/>
    <n v="-11.8432911"/>
    <n v="-0.51916808000000003"/>
    <n v="-0.51916808000000003"/>
    <n v="0"/>
    <n v="-5.9417453480000004"/>
    <n v="-4.2646607879999996"/>
    <n v="-10.20640614"/>
    <n v="0.83019283499999996"/>
  </r>
  <r>
    <s v="Emanuel Terry"/>
    <s v="terryem01"/>
    <x v="2"/>
    <s v="RS"/>
    <x v="6"/>
    <n v="47"/>
    <n v="20"/>
    <n v="-4.3027486589999997"/>
    <n v="3.7090151960000002"/>
    <n v="-0.59373346299999996"/>
    <n v="5.7412118369999998"/>
    <n v="-0.77595517199999997"/>
    <n v="4.9652566650000001"/>
    <n v="-2.4132109900000001"/>
    <n v="3.1408117510000002"/>
    <n v="0.72760076200000001"/>
    <n v="3.5888991000000002E-2"/>
    <n v="3.5888991000000002E-2"/>
    <n v="0"/>
    <n v="-2.0307223219999999"/>
    <n v="4.8520116099999999"/>
    <n v="2.8212892890000001"/>
    <n v="1.158995818"/>
  </r>
  <r>
    <s v="Emanuel Terry"/>
    <s v="terryem01"/>
    <x v="2"/>
    <s v="RS"/>
    <x v="9"/>
    <n v="5"/>
    <n v="3"/>
    <n v="17.421975880000002"/>
    <n v="-19.072369699999999"/>
    <n v="-1.650393816"/>
    <n v="23.73090972"/>
    <n v="-14.55401262"/>
    <n v="9.1768970989999996"/>
    <n v="19.962638720000001"/>
    <n v="-19.295042259999999"/>
    <n v="0.667596458"/>
    <n v="5.1494460000000002E-3"/>
    <n v="5.1494460000000002E-3"/>
    <n v="0"/>
    <n v="12.788159439999999"/>
    <n v="-12.863156780000001"/>
    <n v="-7.4997335999999998E-2"/>
    <n v="-1.5883723080000001"/>
  </r>
  <r>
    <s v="Jason Terry"/>
    <s v="terryja01"/>
    <x v="3"/>
    <s v="RS"/>
    <x v="5"/>
    <n v="1125"/>
    <n v="570"/>
    <n v="0.19813719299999999"/>
    <n v="-3.7529478350000001"/>
    <n v="-3.5548106420000001"/>
    <n v="-1.18963745"/>
    <n v="-1.056861448"/>
    <n v="-2.246498898"/>
    <n v="-9.0432151000000002E-2"/>
    <n v="-3.398029846"/>
    <n v="-3.4884619969999999"/>
    <n v="-0.21518026800000001"/>
    <n v="-0.21518026800000001"/>
    <n v="0"/>
    <n v="0.30647649399999999"/>
    <n v="-3.9957968419999998"/>
    <n v="-3.6893203489999999"/>
    <n v="0.18989604600000001"/>
  </r>
  <r>
    <s v="Jason Terry"/>
    <s v="terryja01"/>
    <x v="4"/>
    <s v="PO"/>
    <x v="26"/>
    <n v="1057"/>
    <n v="487"/>
    <n v="2.161396044"/>
    <n v="-2.1102227249999999"/>
    <n v="5.1173319000000002E-2"/>
    <n v="1.4820919189999999"/>
    <n v="-1.078898747"/>
    <n v="0.40319317300000002"/>
    <n v="2.1149011849999999"/>
    <n v="-2.0443378889999999"/>
    <n v="7.0563295999999998E-2"/>
    <n v="0.72966156000000004"/>
    <n v="0"/>
    <n v="0.72966156000000004"/>
    <n v="1.4156683299999999"/>
    <n v="-0.59769515200000001"/>
    <n v="0.81797317800000002"/>
    <n v="0.91657042600000005"/>
  </r>
  <r>
    <s v="Jason Terry"/>
    <s v="terryja01"/>
    <x v="4"/>
    <s v="RS"/>
    <x v="26"/>
    <n v="3408"/>
    <n v="1641"/>
    <n v="0.69634738600000001"/>
    <n v="-0.27158450299999998"/>
    <n v="0.42476288299999998"/>
    <n v="-2.1377802749999999"/>
    <n v="2.79649306"/>
    <n v="0.65871278499999997"/>
    <n v="0.101825655"/>
    <n v="0.31761220099999998"/>
    <n v="0.419437856"/>
    <n v="2.6680886720000001"/>
    <n v="2.6680886720000001"/>
    <n v="0"/>
    <n v="-4.2715338999999998E-2"/>
    <n v="0.362087508"/>
    <n v="0.31937216899999998"/>
    <n v="0.52451326399999998"/>
  </r>
  <r>
    <s v="Jason Terry"/>
    <s v="terryja01"/>
    <x v="5"/>
    <s v="PO"/>
    <x v="26"/>
    <n v="265"/>
    <n v="124"/>
    <n v="-1.531492208"/>
    <n v="-6.936343302"/>
    <n v="-8.4678355110000005"/>
    <n v="-0.52900614800000001"/>
    <n v="-6.577249825"/>
    <n v="-7.1062559729999997"/>
    <n v="-1.3242265390000001"/>
    <n v="-7.3161794679999996"/>
    <n v="-8.6404060079999994"/>
    <n v="-0.38671893099999999"/>
    <n v="0"/>
    <n v="-0.38671893099999999"/>
    <n v="-2.319882293"/>
    <n v="-5.062832094"/>
    <n v="-7.382714387"/>
    <n v="0.58816784099999997"/>
  </r>
  <r>
    <s v="Jason Terry"/>
    <s v="terryja01"/>
    <x v="5"/>
    <s v="RS"/>
    <x v="26"/>
    <n v="2618"/>
    <n v="1258"/>
    <n v="0.51895467900000003"/>
    <n v="-2.572167468"/>
    <n v="-2.0532127889999998"/>
    <n v="-0.45081723699999998"/>
    <n v="-1.198097637"/>
    <n v="-1.6489148739999999"/>
    <n v="0.31973768800000002"/>
    <n v="-2.4246070359999998"/>
    <n v="-2.1048693489999999"/>
    <n v="0.41536089399999998"/>
    <n v="0.41536089399999998"/>
    <n v="0"/>
    <n v="0.49235178800000001"/>
    <n v="-2.2686476500000001"/>
    <n v="-1.7762958609999999"/>
    <n v="0.305743761"/>
  </r>
  <r>
    <s v="Jason Terry"/>
    <s v="terryja01"/>
    <x v="0"/>
    <s v="PO"/>
    <x v="11"/>
    <n v="130"/>
    <n v="68"/>
    <n v="-0.42396798400000002"/>
    <n v="2.6241674009999998"/>
    <n v="2.200199418"/>
    <n v="-1.4206445539999999"/>
    <n v="1.4328936210000001"/>
    <n v="1.2249067000000001E-2"/>
    <n v="-0.58139196500000001"/>
    <n v="2.4432987580000001"/>
    <n v="1.8619067929999999"/>
    <n v="0.166092923"/>
    <n v="0"/>
    <n v="0.166092923"/>
    <n v="-2.2287570290000001"/>
    <n v="1.4047798520000001"/>
    <n v="-0.82397717699999995"/>
    <n v="0.62717579800000001"/>
  </r>
  <r>
    <s v="Jason Terry"/>
    <s v="terryja01"/>
    <x v="0"/>
    <s v="RS"/>
    <x v="11"/>
    <n v="2702"/>
    <n v="1365"/>
    <n v="0.418013258"/>
    <n v="0.61371087599999996"/>
    <n v="1.0317241340000001"/>
    <n v="0.854908797"/>
    <n v="2.6999214760000001"/>
    <n v="3.5548302729999999"/>
    <n v="0.51864744200000001"/>
    <n v="1.098646413"/>
    <n v="1.617293855"/>
    <n v="3.0176705429999999"/>
    <n v="3.0176705429999999"/>
    <n v="0"/>
    <n v="-0.18787905299999999"/>
    <n v="0.56480868399999995"/>
    <n v="0.37692963000000002"/>
    <n v="-0.76800329199999995"/>
  </r>
  <r>
    <s v="Jason Terry"/>
    <s v="terryja01"/>
    <x v="1"/>
    <s v="PO"/>
    <x v="11"/>
    <n v="93"/>
    <n v="44"/>
    <n v="0.22522968400000001"/>
    <n v="-4.4600075629999996"/>
    <n v="-4.2347778800000002"/>
    <n v="-1.688508951"/>
    <n v="-3.837129225"/>
    <n v="-5.5256381750000001"/>
    <n v="-0.287765045"/>
    <n v="-4.490036462"/>
    <n v="-4.7778015070000004"/>
    <n v="-4.7036548999999997E-2"/>
    <n v="0"/>
    <n v="-4.7036548999999997E-2"/>
    <n v="0.34876943700000002"/>
    <n v="-6.6385675690000001"/>
    <n v="-6.2897981310000004"/>
    <n v="0.18130221699999999"/>
  </r>
  <r>
    <s v="Jason Terry"/>
    <s v="terryja01"/>
    <x v="1"/>
    <s v="RS"/>
    <x v="11"/>
    <n v="1686"/>
    <n v="814"/>
    <n v="-0.957807874"/>
    <n v="0.23643440099999999"/>
    <n v="-0.72137347299999999"/>
    <n v="-0.23339585299999999"/>
    <n v="0.20663632400000001"/>
    <n v="-2.6759529000000001E-2"/>
    <n v="-0.89643205999999998"/>
    <n v="0.26681231300000002"/>
    <n v="-0.62961974700000001"/>
    <n v="0.87869246199999995"/>
    <n v="0.87869246199999995"/>
    <n v="0"/>
    <n v="-1.077081492"/>
    <n v="-0.187326665"/>
    <n v="-1.2644081570000001"/>
    <n v="-0.21486107099999999"/>
  </r>
  <r>
    <s v="Hasheem Thabeet"/>
    <s v="thabeha01"/>
    <x v="3"/>
    <s v="PO"/>
    <x v="0"/>
    <n v="16"/>
    <n v="7"/>
    <n v="-4.0255050710000004"/>
    <n v="-11.781439969999999"/>
    <n v="-15.80694504"/>
    <n v="-30.250256799999999"/>
    <n v="-6.4528482110000001"/>
    <n v="-36.703105010000002"/>
    <n v="-9.7995431390000007"/>
    <n v="-11.44707541"/>
    <n v="-21.246618550000001"/>
    <n v="-7.0053222999999998E-2"/>
    <n v="0"/>
    <n v="-7.0053222999999998E-2"/>
    <n v="-8.4457218059999999"/>
    <n v="-4.8238212359999997"/>
    <n v="-13.26954304"/>
    <n v="2.6191633780000001"/>
  </r>
  <r>
    <s v="Hasheem Thabeet"/>
    <s v="thabeha01"/>
    <x v="3"/>
    <s v="RS"/>
    <x v="0"/>
    <n v="401"/>
    <n v="192"/>
    <n v="-7.7376022600000001"/>
    <n v="-2.410097435"/>
    <n v="-10.14769969"/>
    <n v="-6.2474353709999999"/>
    <n v="2.2134527749999999"/>
    <n v="-4.0339825960000004"/>
    <n v="-7.9955495269999997"/>
    <n v="-1.6683337460000001"/>
    <n v="-9.6638832729999997"/>
    <n v="-0.679768013"/>
    <n v="-0.679768013"/>
    <n v="0"/>
    <n v="-8.0558766629999994"/>
    <n v="-1.078662899"/>
    <n v="-9.1345395620000005"/>
    <n v="0.35335002900000001"/>
  </r>
  <r>
    <s v="Daniel Theis"/>
    <s v="theisda01"/>
    <x v="1"/>
    <s v="RS"/>
    <x v="23"/>
    <n v="1912"/>
    <n v="936"/>
    <n v="-1.587355386"/>
    <n v="2.3289484210000002"/>
    <n v="0.74159303499999996"/>
    <n v="-1.938042534"/>
    <n v="0.94710030000000001"/>
    <n v="-0.99094223400000003"/>
    <n v="-1.7499416779999999"/>
    <n v="2.0708027769999999"/>
    <n v="0.32086109899999998"/>
    <n v="1.4728944559999999"/>
    <n v="1.4728944559999999"/>
    <n v="0"/>
    <n v="-1.9613113360000001"/>
    <n v="1.9845729480000001"/>
    <n v="2.3261612000000001E-2"/>
    <n v="0.43381392899999999"/>
  </r>
  <r>
    <s v="Daniel Theis"/>
    <s v="theisda01"/>
    <x v="2"/>
    <s v="PO"/>
    <x v="23"/>
    <n v="94"/>
    <n v="42"/>
    <n v="-5.4878110390000003"/>
    <n v="5.9542903200000001"/>
    <n v="0.46647928100000002"/>
    <n v="-5.2961030840000003"/>
    <n v="3.154452848"/>
    <n v="-2.1416502350000002"/>
    <n v="-5.7942005639999996"/>
    <n v="5.6304165770000001"/>
    <n v="-0.16378398699999999"/>
    <n v="5.7856824000000001E-2"/>
    <n v="0"/>
    <n v="5.7856824000000001E-2"/>
    <n v="-2.6819695339999998"/>
    <n v="2.647714476"/>
    <n v="-3.4255057999999998E-2"/>
    <n v="1.21829499"/>
  </r>
  <r>
    <s v="Daniel Theis"/>
    <s v="theisda01"/>
    <x v="2"/>
    <s v="RS"/>
    <x v="23"/>
    <n v="1945"/>
    <n v="908"/>
    <n v="-1.2232758610000001"/>
    <n v="-0.64587391400000005"/>
    <n v="-1.8691497749999999"/>
    <n v="-3.0747811E-2"/>
    <n v="2.6002372600000001"/>
    <n v="2.5694894490000002"/>
    <n v="-1.0531860909999999"/>
    <n v="-8.1644281999999999E-2"/>
    <n v="-1.134830373"/>
    <n v="0.74874875699999999"/>
    <n v="0.74874875699999999"/>
    <n v="0"/>
    <n v="-1.5602755829999999"/>
    <n v="0.54110719500000004"/>
    <n v="-1.019168388"/>
    <n v="6.8468090999999995E-2"/>
  </r>
  <r>
    <s v="Adonis Thomas"/>
    <s v="thomaad01"/>
    <x v="3"/>
    <s v="RS"/>
    <x v="14"/>
    <n v="48"/>
    <n v="24"/>
    <n v="-0.137398517"/>
    <n v="2.5297099E-2"/>
    <n v="-0.11210141799999999"/>
    <n v="-0.16550026800000001"/>
    <n v="16.418170109999998"/>
    <n v="16.252669839999999"/>
    <n v="-8.3268806000000001E-2"/>
    <n v="3.4748399139999999"/>
    <n v="3.3915711079999999"/>
    <n v="7.4500678000000001E-2"/>
    <n v="7.4500678000000001E-2"/>
    <n v="0"/>
    <n v="-4.2387324959999999"/>
    <n v="0.71638443200000002"/>
    <n v="-3.522348064"/>
    <n v="-0.89487936800000001"/>
  </r>
  <r>
    <s v="Adonis Thomas"/>
    <s v="thomaad01"/>
    <x v="3"/>
    <s v="RS"/>
    <x v="18"/>
    <n v="27"/>
    <n v="13"/>
    <n v="6.5273720820000003"/>
    <n v="-4.6407399749999998"/>
    <n v="1.8866321070000001"/>
    <n v="17.426309400000001"/>
    <n v="-8.7935920559999996"/>
    <n v="8.6327173449999997"/>
    <n v="9.3378850589999995"/>
    <n v="-5.7031047490000004"/>
    <n v="3.63478031"/>
    <n v="4.3904553999999998E-2"/>
    <n v="4.3904553999999998E-2"/>
    <n v="0"/>
    <n v="6.7026093849999997"/>
    <n v="-3.0216813309999999"/>
    <n v="3.6809280549999999"/>
    <n v="3.5261920240000002"/>
  </r>
  <r>
    <s v="Isaiah Thomas"/>
    <s v="thomais02"/>
    <x v="3"/>
    <s v="RS"/>
    <x v="2"/>
    <n v="5033"/>
    <n v="2497"/>
    <n v="3.524021474"/>
    <n v="-0.17463041100000001"/>
    <n v="3.3493910630000001"/>
    <n v="2.1948546090000001"/>
    <n v="2.4960405090000002"/>
    <n v="4.6908951180000003"/>
    <n v="3.4937139570000002"/>
    <n v="0.39450817599999999"/>
    <n v="3.8882221330000002"/>
    <n v="8.5062305469999995"/>
    <n v="8.5062305469999995"/>
    <n v="0"/>
    <n v="3.1512165059999999"/>
    <n v="0.10300323"/>
    <n v="3.2542197349999999"/>
    <n v="0.55958086299999998"/>
  </r>
  <r>
    <s v="Isaiah Thomas"/>
    <s v="thomais02"/>
    <x v="4"/>
    <s v="PO"/>
    <x v="23"/>
    <n v="246"/>
    <n v="119"/>
    <n v="3.0868728860000001"/>
    <n v="-1.3921968629999999"/>
    <n v="1.694676023"/>
    <n v="5.213025107"/>
    <n v="7.6703249739999997"/>
    <n v="12.88335008"/>
    <n v="3.707694746"/>
    <n v="0.41672360600000002"/>
    <n v="4.1244183520000002"/>
    <n v="0.44533574100000001"/>
    <n v="0"/>
    <n v="0.44533574100000001"/>
    <n v="0.73030703600000002"/>
    <n v="-2.0055478189999998"/>
    <n v="-1.275240782"/>
    <n v="3.3343682690000001"/>
  </r>
  <r>
    <s v="Isaiah Thomas"/>
    <s v="thomais02"/>
    <x v="4"/>
    <s v="RS"/>
    <x v="23"/>
    <n v="1123"/>
    <n v="545"/>
    <n v="6.4960321800000003"/>
    <n v="-3.473488863"/>
    <n v="3.0225433160000001"/>
    <n v="3.2552403430000001"/>
    <n v="0.85683482"/>
    <n v="4.112075162"/>
    <n v="6.2187960889999996"/>
    <n v="-2.7937527000000002"/>
    <n v="3.4250433889999998"/>
    <n v="1.7246521619999999"/>
    <n v="1.7246521619999999"/>
    <n v="0"/>
    <n v="5.3568625670000003"/>
    <n v="-3.681237066"/>
    <n v="1.6756255010000001"/>
    <n v="0.42589321200000002"/>
  </r>
  <r>
    <s v="Isaiah Thomas"/>
    <s v="thomais02"/>
    <x v="4"/>
    <s v="RS"/>
    <x v="6"/>
    <n v="2441"/>
    <n v="1181"/>
    <n v="3.5833504500000002"/>
    <n v="-2.9984409200000002"/>
    <n v="0.58490953000000001"/>
    <n v="3.0270242070000002"/>
    <n v="-2.0334494209999998"/>
    <n v="0.99357478600000004"/>
    <n v="3.696046918"/>
    <n v="-2.982499158"/>
    <n v="0.71354775999999998"/>
    <n v="2.095640516"/>
    <n v="2.095640516"/>
    <n v="0"/>
    <n v="3.160145698"/>
    <n v="-2.4243578879999998"/>
    <n v="0.73578781000000004"/>
    <n v="0.39943924400000003"/>
  </r>
  <r>
    <s v="Isaiah Thomas"/>
    <s v="thomais02"/>
    <x v="5"/>
    <s v="PO"/>
    <x v="23"/>
    <n v="461"/>
    <n v="220"/>
    <n v="2.2861699529999999"/>
    <n v="-3.4531997379999999"/>
    <n v="-1.167029785"/>
    <n v="-10.55234323"/>
    <n v="5.3213748440000002"/>
    <n v="-5.2309683869999999"/>
    <n v="-9.7332042999999993E-2"/>
    <n v="-1.7503995699999999"/>
    <n v="-1.847731612"/>
    <n v="0.106989996"/>
    <n v="0"/>
    <n v="0.106989996"/>
    <n v="1.9676983990000001"/>
    <n v="-4.2122770630000002"/>
    <n v="-2.2445786640000001"/>
    <n v="2.312482717"/>
  </r>
  <r>
    <s v="Isaiah Thomas"/>
    <s v="thomais02"/>
    <x v="5"/>
    <s v="RS"/>
    <x v="23"/>
    <n v="5547"/>
    <n v="2644"/>
    <n v="4.2617532139999996"/>
    <n v="-0.74970425200000002"/>
    <n v="3.5120489620000002"/>
    <n v="4.0071916730000003"/>
    <n v="-1.3279354919999999"/>
    <n v="2.679256181"/>
    <n v="4.4769698480000004"/>
    <n v="-0.93816634099999996"/>
    <n v="3.5388035069999999"/>
    <n v="8.5563898910000002"/>
    <n v="8.5563898910000002"/>
    <n v="0"/>
    <n v="4.3476340899999997"/>
    <n v="-0.77052934799999995"/>
    <n v="3.5771047419999999"/>
    <n v="0.84068064600000003"/>
  </r>
  <r>
    <s v="Isaiah Thomas"/>
    <s v="thomais02"/>
    <x v="0"/>
    <s v="PO"/>
    <x v="23"/>
    <n v="1037"/>
    <n v="521"/>
    <n v="3.6473934140000002"/>
    <n v="-1.671901909"/>
    <n v="1.9754915049999999"/>
    <n v="0.96727790899999999"/>
    <n v="-1.0168270370000001"/>
    <n v="-4.9549127999999998E-2"/>
    <n v="3.280009475"/>
    <n v="-1.6048970650000001"/>
    <n v="1.6751124100000001"/>
    <n v="1.22628644"/>
    <n v="0"/>
    <n v="1.22628644"/>
    <n v="2.590292061"/>
    <n v="-2.31056448"/>
    <n v="0.27972758199999997"/>
    <n v="1.0462728720000001"/>
  </r>
  <r>
    <s v="Isaiah Thomas"/>
    <s v="thomais02"/>
    <x v="0"/>
    <s v="RS"/>
    <x v="23"/>
    <n v="5262"/>
    <n v="2569"/>
    <n v="7.9471395930000002"/>
    <n v="-2.7776521729999999"/>
    <n v="5.1694874200000003"/>
    <n v="7.6295073100000002"/>
    <n v="-6.1537807859999996"/>
    <n v="1.475726525"/>
    <n v="8.3380116770000008"/>
    <n v="-3.6458267100000001"/>
    <n v="4.6921849670000002"/>
    <n v="9.8319103810000001"/>
    <n v="9.8319103810000001"/>
    <n v="0"/>
    <n v="8.4565313179999997"/>
    <n v="-3.2592453469999998"/>
    <n v="5.1972859710000003"/>
    <n v="0.77843386699999995"/>
  </r>
  <r>
    <s v="Isaiah Thomas"/>
    <s v="thomais02"/>
    <x v="1"/>
    <s v="RS"/>
    <x v="29"/>
    <n v="990"/>
    <n v="456"/>
    <n v="1.6035646699999999"/>
    <n v="-3.2037386080000001"/>
    <n v="-1.600173938"/>
    <n v="2.6773754040000002"/>
    <n v="-1.7867024380000001"/>
    <n v="0.89067296699999998"/>
    <n v="1.9607734379999999"/>
    <n v="-3.1116466850000002"/>
    <n v="-1.150873246"/>
    <n v="0.378510982"/>
    <n v="0.378510982"/>
    <n v="0"/>
    <n v="1.5530550219999999"/>
    <n v="-3.3937986950000001"/>
    <n v="-1.8407436740000001"/>
    <n v="1.725684169"/>
  </r>
  <r>
    <s v="Isaiah Thomas"/>
    <s v="thomais02"/>
    <x v="1"/>
    <s v="RS"/>
    <x v="10"/>
    <n v="860"/>
    <n v="406"/>
    <n v="-0.87534221000000001"/>
    <n v="-2.0623147579999999"/>
    <n v="-2.9376569680000002"/>
    <n v="-5.480268315"/>
    <n v="-6.1387164209999998"/>
    <n v="-11.61898474"/>
    <n v="-1.9558831160000001"/>
    <n v="-2.9971891149999998"/>
    <n v="-4.9530722310000002"/>
    <n v="-0.46151630500000002"/>
    <n v="-0.46151630500000002"/>
    <n v="0"/>
    <n v="-0.80793104299999996"/>
    <n v="-3.1430526730000001"/>
    <n v="-3.9509837160000001"/>
    <n v="1.1236491129999999"/>
  </r>
  <r>
    <s v="Isaiah Thomas"/>
    <s v="thomais02"/>
    <x v="2"/>
    <s v="RS"/>
    <x v="16"/>
    <n v="403"/>
    <n v="181"/>
    <n v="-3.7409424480000002"/>
    <n v="-2.0855111630000001"/>
    <n v="-5.8264536109999998"/>
    <n v="-5.790391391"/>
    <n v="4.2475594819999998"/>
    <n v="-1.542831909"/>
    <n v="-4.4497494020000001"/>
    <n v="-0.89872457299999997"/>
    <n v="-5.3484739750000001"/>
    <n v="-0.24377475600000001"/>
    <n v="-0.24377475600000001"/>
    <n v="0"/>
    <n v="-1.7310657309999999"/>
    <n v="-2.6637634540000001"/>
    <n v="-4.3948291849999999"/>
    <n v="1.620512371"/>
  </r>
  <r>
    <s v="Khyri Thomas"/>
    <s v="thomakh01"/>
    <x v="2"/>
    <s v="PO"/>
    <x v="27"/>
    <n v="31"/>
    <n v="15"/>
    <n v="0.119599064"/>
    <n v="9.2382797060000001"/>
    <n v="9.3578787699999992"/>
    <n v="8.0510338309999998"/>
    <n v="15.29972463"/>
    <n v="23.350758460000002"/>
    <n v="2.118234561"/>
    <n v="11.242923510000001"/>
    <n v="13.36115807"/>
    <n v="0.12679928200000001"/>
    <n v="0"/>
    <n v="0.12679928200000001"/>
    <n v="7.6477725589999999"/>
    <n v="7.9292655319999996"/>
    <n v="15.57703809"/>
    <n v="-0.28620617799999998"/>
  </r>
  <r>
    <s v="Khyri Thomas"/>
    <s v="thomakh01"/>
    <x v="2"/>
    <s v="RS"/>
    <x v="27"/>
    <n v="410"/>
    <n v="195"/>
    <n v="-4.659189177"/>
    <n v="-0.80339971099999996"/>
    <n v="-5.462588888"/>
    <n v="-7.4093228959999999"/>
    <n v="3.3979364009999999"/>
    <n v="-4.011386495"/>
    <n v="-5.500901679"/>
    <n v="4.6961640999999998E-2"/>
    <n v="-5.4539400379999998"/>
    <n v="-0.26638964900000001"/>
    <n v="-0.26638964900000001"/>
    <n v="0"/>
    <n v="-4.6140490510000003"/>
    <n v="-1.213121731"/>
    <n v="-5.8271707819999996"/>
    <n v="-0.99356990499999998"/>
  </r>
  <r>
    <s v="Lance Thomas"/>
    <s v="thomala01"/>
    <x v="3"/>
    <s v="RS"/>
    <x v="17"/>
    <n v="82"/>
    <n v="42"/>
    <n v="-3.9419086600000002"/>
    <n v="-6.4984849560000004"/>
    <n v="-10.44039362"/>
    <n v="-7.3545533059999997"/>
    <n v="4.4470921170000004"/>
    <n v="-2.9074611890000002"/>
    <n v="-4.9211758840000002"/>
    <n v="-4.5939901389999998"/>
    <n v="-9.5151660230000008"/>
    <n v="-0.144427418"/>
    <n v="-0.144427418"/>
    <n v="0"/>
    <n v="-5.4583559089999998"/>
    <n v="-5.8744640090000004"/>
    <n v="-11.33281992"/>
    <n v="-0.35679638699999999"/>
  </r>
  <r>
    <s v="Lance Thomas"/>
    <s v="thomala01"/>
    <x v="4"/>
    <s v="RS"/>
    <x v="3"/>
    <n v="2042"/>
    <n v="1040"/>
    <n v="-4.0885121040000003"/>
    <n v="-1.6429130240000001"/>
    <n v="-5.7314251279999997"/>
    <n v="-1.65456114"/>
    <n v="-1.2712443899999999"/>
    <n v="-2.9258055299999999"/>
    <n v="-3.7584593399999999"/>
    <n v="-1.5947579279999999"/>
    <n v="-5.3532172679999999"/>
    <n v="-1.377998439"/>
    <n v="-1.377998439"/>
    <n v="0"/>
    <n v="-3.4616670420000002"/>
    <n v="-2.414337288"/>
    <n v="-5.8760043299999998"/>
    <n v="-0.22836809999999999"/>
  </r>
  <r>
    <s v="Lance Thomas"/>
    <s v="thomala01"/>
    <x v="4"/>
    <s v="RS"/>
    <x v="0"/>
    <n v="868"/>
    <n v="450"/>
    <n v="-3.422462211"/>
    <n v="-1.9286066289999999"/>
    <n v="-5.3510688399999999"/>
    <n v="-7.7240296400000004"/>
    <n v="-1.8398487560000001"/>
    <n v="-9.5638783959999998"/>
    <n v="-4.5647595540000001"/>
    <n v="-2.0312809289999998"/>
    <n v="-6.5960404840000004"/>
    <n v="-0.87938079400000002"/>
    <n v="-0.87938079400000002"/>
    <n v="0"/>
    <n v="-5.271659273"/>
    <n v="-2.157138309"/>
    <n v="-7.4287975819999996"/>
    <n v="-0.39439366599999998"/>
  </r>
  <r>
    <s v="Lance Thomas"/>
    <s v="thomala01"/>
    <x v="5"/>
    <s v="RS"/>
    <x v="3"/>
    <n v="2642"/>
    <n v="1313"/>
    <n v="-0.98973010400000005"/>
    <n v="-0.517023436"/>
    <n v="-1.5067535400000001"/>
    <n v="-0.49515634200000003"/>
    <n v="2.165581612"/>
    <n v="1.67042527"/>
    <n v="-0.93880984599999995"/>
    <n v="2.2254924999999998E-2"/>
    <n v="-0.91655492100000002"/>
    <n v="1.22358849"/>
    <n v="1.22358849"/>
    <n v="0"/>
    <n v="-1.234175902"/>
    <n v="-1.113810763"/>
    <n v="-2.3479866650000001"/>
    <n v="-0.367763591"/>
  </r>
  <r>
    <s v="Lance Thomas"/>
    <s v="thomala01"/>
    <x v="0"/>
    <s v="RS"/>
    <x v="3"/>
    <n v="1962"/>
    <n v="968"/>
    <n v="-2.11301592"/>
    <n v="-1.6911437309999999"/>
    <n v="-3.804159651"/>
    <n v="-4.0100232690000004"/>
    <n v="-2.4057684620000002"/>
    <n v="-6.4157917309999997"/>
    <n v="-2.6288772069999999"/>
    <n v="-1.9095411799999999"/>
    <n v="-4.5384183870000001"/>
    <n v="-0.87731630999999999"/>
    <n v="-0.87731630999999999"/>
    <n v="0"/>
    <n v="-2.7530681800000001"/>
    <n v="-2.1750767639999999"/>
    <n v="-4.9281449439999996"/>
    <n v="-0.65926555399999998"/>
  </r>
  <r>
    <s v="Lance Thomas"/>
    <s v="thomala01"/>
    <x v="1"/>
    <s v="RS"/>
    <x v="3"/>
    <n v="2773"/>
    <n v="1353"/>
    <n v="-2.701046716"/>
    <n v="-0.15295929999999999"/>
    <n v="-2.854006016"/>
    <n v="-3.6003335230000002"/>
    <n v="0.68853005"/>
    <n v="-2.911803473"/>
    <n v="-3.021069164"/>
    <n v="4.3161906999999999E-2"/>
    <n v="-2.977907257"/>
    <n v="-0.15631566299999999"/>
    <n v="-0.15631566299999999"/>
    <n v="0"/>
    <n v="-3.256479117"/>
    <n v="-0.67621018600000005"/>
    <n v="-3.9326893030000001"/>
    <n v="-0.63610329300000001"/>
  </r>
  <r>
    <s v="Lance Thomas"/>
    <s v="thomala01"/>
    <x v="2"/>
    <s v="RS"/>
    <x v="3"/>
    <n v="1665"/>
    <n v="783"/>
    <n v="-4.0036454460000002"/>
    <n v="-1.6275633380000001"/>
    <n v="-5.6312087850000001"/>
    <n v="-4.4330713780000002"/>
    <n v="1.5802484059999999"/>
    <n v="-2.8528229719999998"/>
    <n v="-4.3008255479999997"/>
    <n v="-1.011994244"/>
    <n v="-5.312819792"/>
    <n v="-1.0193348609999999"/>
    <n v="-1.0193348609999999"/>
    <n v="0"/>
    <n v="-4.2116837020000002"/>
    <n v="-1.3429940300000001"/>
    <n v="-5.554677732"/>
    <n v="-0.44568491399999999"/>
  </r>
  <r>
    <s v="Malcolm Thomas"/>
    <s v="thomama01"/>
    <x v="3"/>
    <s v="RS"/>
    <x v="22"/>
    <n v="103"/>
    <n v="48"/>
    <n v="-8.7781261869999998"/>
    <n v="-8.2323309439999992"/>
    <n v="-17.010457129999999"/>
    <n v="0.75444222800000005"/>
    <n v="-3.5477850150000001"/>
    <n v="-2.7933427869999998"/>
    <n v="-7.281139359"/>
    <n v="-7.6986493969999996"/>
    <n v="-14.97978876"/>
    <n v="-0.30301710799999998"/>
    <n v="-0.30301710799999998"/>
    <n v="0"/>
    <n v="-6.5119105900000003"/>
    <n v="-10.352481259999999"/>
    <n v="-16.864391850000001"/>
    <n v="1.125500594"/>
  </r>
  <r>
    <s v="Malcolm Thomas"/>
    <s v="thomama01"/>
    <x v="3"/>
    <s v="RS"/>
    <x v="20"/>
    <n v="29"/>
    <n v="15"/>
    <n v="-10.46719317"/>
    <n v="-0.483618769"/>
    <n v="-10.950811939999999"/>
    <n v="12.65214273"/>
    <n v="4.1950668330000003"/>
    <n v="16.84720956"/>
    <n v="-6.3977910649999998"/>
    <n v="0.33068710099999998"/>
    <n v="-6.0671039650000003"/>
    <n v="-2.5695530000000001E-2"/>
    <n v="-2.5695530000000001E-2"/>
    <n v="0"/>
    <n v="-6.8695983580000002"/>
    <n v="5.1301183E-2"/>
    <n v="-6.8182971759999997"/>
    <n v="1.17026203"/>
  </r>
  <r>
    <s v="Malcolm Thomas"/>
    <s v="thomama01"/>
    <x v="4"/>
    <s v="RS"/>
    <x v="18"/>
    <n v="418"/>
    <n v="194"/>
    <n v="-4.0769490189999997"/>
    <n v="-5.3724947890000001"/>
    <n v="-9.4494438079999998"/>
    <n v="-7.8433502219999998"/>
    <n v="-8.5413894500000005"/>
    <n v="-16.384739669999998"/>
    <n v="-5.0468137500000001"/>
    <n v="-6.348432786"/>
    <n v="-11.39524654"/>
    <n v="-0.86306887200000004"/>
    <n v="-0.86306887200000004"/>
    <n v="0"/>
    <n v="-4.8656272359999999"/>
    <n v="-5.5125542249999997"/>
    <n v="-10.37818146"/>
    <n v="0.82623482100000001"/>
  </r>
  <r>
    <s v="Tyrus Thomas"/>
    <s v="thomaty01"/>
    <x v="4"/>
    <s v="RS"/>
    <x v="8"/>
    <n v="15"/>
    <n v="7"/>
    <n v="7.257555076"/>
    <n v="-13.60265768"/>
    <n v="-6.3451025989999996"/>
    <n v="3.3869796590000001"/>
    <n v="-10.74784395"/>
    <n v="-7.3608642949999998"/>
    <n v="6.8094939989999999"/>
    <n v="-13.98552602"/>
    <n v="-7.1760320259999997"/>
    <n v="-1.5635203E-2"/>
    <n v="-1.5635203E-2"/>
    <n v="0"/>
    <n v="2.4274159489999998"/>
    <n v="-17.955216369999999"/>
    <n v="-15.52780042"/>
    <n v="-1.04300854"/>
  </r>
  <r>
    <s v="Hollis Thompson"/>
    <s v="thompho01"/>
    <x v="3"/>
    <s v="RS"/>
    <x v="18"/>
    <n v="3639"/>
    <n v="1742"/>
    <n v="-0.75734695500000004"/>
    <n v="-2.9449723780000001"/>
    <n v="-3.7023193330000002"/>
    <n v="0.87725629100000002"/>
    <n v="-2.7376280799999999"/>
    <n v="-1.860371789"/>
    <n v="-0.422630599"/>
    <n v="-3.0185844020000001"/>
    <n v="-3.4412150010000002"/>
    <n v="-0.61374989800000002"/>
    <n v="-0.61374989800000002"/>
    <n v="0"/>
    <n v="-1.4442838060000001"/>
    <n v="-3.0462111109999999"/>
    <n v="-4.4904949160000003"/>
    <n v="-9.0578776E-2"/>
  </r>
  <r>
    <s v="Hollis Thompson"/>
    <s v="thompho01"/>
    <x v="4"/>
    <s v="RS"/>
    <x v="18"/>
    <n v="3645"/>
    <n v="1776"/>
    <n v="-0.89699205100000001"/>
    <n v="-1.099702368"/>
    <n v="-1.9966944200000001"/>
    <n v="-1.8828373549999999"/>
    <n v="-0.60740266899999995"/>
    <n v="-2.4902400240000002"/>
    <n v="-1.0668906359999999"/>
    <n v="-1.064453627"/>
    <n v="-2.1313442629999999"/>
    <n v="0.56373952000000005"/>
    <n v="0.56373952000000005"/>
    <n v="0"/>
    <n v="-1.754094152"/>
    <n v="-1.066019812"/>
    <n v="-2.8201139639999999"/>
    <n v="0.54161825799999996"/>
  </r>
  <r>
    <s v="Hollis Thompson"/>
    <s v="thompho01"/>
    <x v="5"/>
    <s v="RS"/>
    <x v="18"/>
    <n v="4493"/>
    <n v="2154"/>
    <n v="-1.3544671749999999"/>
    <n v="-3.686556065"/>
    <n v="-5.0410232390000003"/>
    <n v="1.0233236560000001"/>
    <n v="-1.11616921"/>
    <n v="-9.2845553999999997E-2"/>
    <n v="-0.85991552699999996"/>
    <n v="-3.3333048110000001"/>
    <n v="-4.1932203379999997"/>
    <n v="-1.592035474"/>
    <n v="-1.592035474"/>
    <n v="0"/>
    <n v="-1.226616503"/>
    <n v="-3.1345178009999999"/>
    <n v="-4.3611343040000001"/>
    <n v="0.368304835"/>
  </r>
  <r>
    <s v="Hollis Thompson"/>
    <s v="thompho01"/>
    <x v="0"/>
    <s v="RS"/>
    <x v="18"/>
    <n v="1147"/>
    <n v="561"/>
    <n v="-2.3479692569999999"/>
    <n v="-2.0997437720000001"/>
    <n v="-4.4477130279999999"/>
    <n v="-1.752906066"/>
    <n v="-1.664051172"/>
    <n v="-3.4169572380000002"/>
    <n v="-2.3227282969999998"/>
    <n v="-2.1331465129999998"/>
    <n v="-4.4558748100000001"/>
    <n v="-0.483007731"/>
    <n v="-0.483007731"/>
    <n v="0"/>
    <n v="-2.9382063550000002"/>
    <n v="-2.2112929210000001"/>
    <n v="-5.1494992760000002"/>
    <n v="-1.055023061"/>
  </r>
  <r>
    <s v="Hollis Thompson"/>
    <s v="thompho01"/>
    <x v="0"/>
    <s v="RS"/>
    <x v="17"/>
    <n v="391"/>
    <n v="191"/>
    <n v="-3.5891934330000002"/>
    <n v="0.83461084299999999"/>
    <n v="-2.7545825910000001"/>
    <n v="-2.9181304520000002"/>
    <n v="3.3750575359999999"/>
    <n v="0.45692708399999998"/>
    <n v="-3.6279549119999999"/>
    <n v="1.3904650700000001"/>
    <n v="-2.237489842"/>
    <n v="4.9688086999999999E-2"/>
    <n v="4.9688086999999999E-2"/>
    <n v="0"/>
    <n v="-3.3334265869999999"/>
    <n v="0.93645808600000002"/>
    <n v="-2.3969685009999999"/>
    <n v="-0.50103986899999997"/>
  </r>
  <r>
    <s v="Jason Thompson"/>
    <s v="thompja02"/>
    <x v="3"/>
    <s v="RS"/>
    <x v="2"/>
    <n v="3985"/>
    <n v="2007"/>
    <n v="-2.2569219820000002"/>
    <n v="0.336415925"/>
    <n v="-1.9205060570000001"/>
    <n v="1.9884246999999999"/>
    <n v="-0.17531317900000001"/>
    <n v="1.813111522"/>
    <n v="-1.5246489729999999"/>
    <n v="0.27165160399999999"/>
    <n v="-1.252997369"/>
    <n v="1.5199720409999999"/>
    <n v="1.5199720409999999"/>
    <n v="0"/>
    <n v="-2.2730579889999998"/>
    <n v="1.0286330999999999E-2"/>
    <n v="-2.2627716580000001"/>
    <n v="-0.80816184800000002"/>
  </r>
  <r>
    <s v="Jason Thompson"/>
    <s v="thompja02"/>
    <x v="4"/>
    <s v="RS"/>
    <x v="2"/>
    <n v="3994"/>
    <n v="1991"/>
    <n v="-2.432854238"/>
    <n v="0.44505900599999998"/>
    <n v="-1.9877952320000001"/>
    <n v="-0.16684444500000001"/>
    <n v="-1.173553005"/>
    <n v="-1.34039745"/>
    <n v="-2.1302851309999999"/>
    <n v="0.175985909"/>
    <n v="-1.9542992219999999"/>
    <n v="0.80234978300000004"/>
    <n v="0.80234978300000004"/>
    <n v="0"/>
    <n v="-2.8799506840000002"/>
    <n v="-0.466557359"/>
    <n v="-3.346508043"/>
    <n v="-0.70348871199999996"/>
  </r>
  <r>
    <s v="Jason Thompson"/>
    <s v="thompja02"/>
    <x v="5"/>
    <s v="PO"/>
    <x v="1"/>
    <n v="111"/>
    <n v="55"/>
    <n v="-1.7454388279999999"/>
    <n v="-5.1651403120000001"/>
    <n v="-6.9105791400000003"/>
    <n v="1.8033679549999999"/>
    <n v="2.2612272610000002"/>
    <n v="4.0645952159999998"/>
    <n v="-1.112868529"/>
    <n v="-3.8967204959999999"/>
    <n v="-5.0095890250000004"/>
    <n v="-6.4768669000000001E-2"/>
    <n v="0"/>
    <n v="-6.4768669000000001E-2"/>
    <n v="-1.396678691"/>
    <n v="-6.2052025469999998"/>
    <n v="-7.6018812379999998"/>
    <n v="-0.91051486800000003"/>
  </r>
  <r>
    <s v="Jason Thompson"/>
    <s v="thompja02"/>
    <x v="5"/>
    <s v="RS"/>
    <x v="28"/>
    <n v="386"/>
    <n v="179"/>
    <n v="-0.79012239299999998"/>
    <n v="-2.4479891170000001"/>
    <n v="-3.23811151"/>
    <n v="-7.4210920319999998"/>
    <n v="-6.7186586420000003"/>
    <n v="-14.13975067"/>
    <n v="-2.316497772"/>
    <n v="-3.595104015"/>
    <n v="-5.9116017860000003"/>
    <n v="-0.29050274300000001"/>
    <n v="-0.29050274300000001"/>
    <n v="0"/>
    <n v="-1.6408010989999999"/>
    <n v="-2.0796542150000001"/>
    <n v="-3.7204553140000001"/>
    <n v="0.597936884"/>
  </r>
  <r>
    <s v="Jason Thompson"/>
    <s v="thompja02"/>
    <x v="5"/>
    <s v="RS"/>
    <x v="1"/>
    <n v="569"/>
    <n v="292"/>
    <n v="0.53841529499999996"/>
    <n v="-1.438709142"/>
    <n v="-0.90029384700000004"/>
    <n v="0.41147238200000003"/>
    <n v="1.4203093760000001"/>
    <n v="1.831781758"/>
    <n v="0.48849150200000002"/>
    <n v="-0.93987703099999997"/>
    <n v="-0.45138552900000001"/>
    <n v="0.33942572599999998"/>
    <n v="0.33942572599999998"/>
    <n v="0"/>
    <n v="0.25737314"/>
    <n v="0.31953046299999999"/>
    <n v="0.57690360299999999"/>
    <n v="-0.86117674799999999"/>
  </r>
  <r>
    <s v="Klay Thompson"/>
    <s v="thompkl01"/>
    <x v="3"/>
    <s v="PO"/>
    <x v="28"/>
    <n v="516"/>
    <n v="257"/>
    <n v="1.6674805450000001"/>
    <n v="0.41325734600000003"/>
    <n v="2.0807378910000001"/>
    <n v="-8.9132160339999995"/>
    <n v="-5.8755543320000001"/>
    <n v="-14.78877037"/>
    <n v="-0.49442299000000001"/>
    <n v="-0.89237629500000004"/>
    <n v="-1.386799286"/>
    <n v="0.18342693400000001"/>
    <n v="0"/>
    <n v="0.18342693400000001"/>
    <n v="-2.2719934880000001"/>
    <n v="0.17553596299999999"/>
    <n v="-2.0964575249999999"/>
    <n v="-0.46482480900000001"/>
  </r>
  <r>
    <s v="Klay Thompson"/>
    <s v="thompkl01"/>
    <x v="3"/>
    <s v="RS"/>
    <x v="28"/>
    <n v="5842"/>
    <n v="2868"/>
    <n v="1.0883109740000001"/>
    <n v="0.43720815299999999"/>
    <n v="1.5255191269999999"/>
    <n v="5.5971766870000002"/>
    <n v="2.3542292489999999"/>
    <n v="7.9514059350000004"/>
    <n v="2.069294331"/>
    <n v="0.80887286400000002"/>
    <n v="2.8781671950000001"/>
    <n v="8.2688569170000008"/>
    <n v="8.2688569170000008"/>
    <n v="0"/>
    <n v="2.3185900720000001"/>
    <n v="1.721131352"/>
    <n v="4.0397214249999998"/>
    <n v="0.38924142499999997"/>
  </r>
  <r>
    <s v="Klay Thompson"/>
    <s v="thompkl01"/>
    <x v="4"/>
    <s v="PO"/>
    <x v="28"/>
    <n v="1509"/>
    <n v="761"/>
    <n v="2.2601708629999999"/>
    <n v="-0.34538556399999998"/>
    <n v="1.9147852990000001"/>
    <n v="5.1412960740000004"/>
    <n v="-3.7197580010000002"/>
    <n v="1.421538073"/>
    <n v="2.9173610980000002"/>
    <n v="-1.1499981880000001"/>
    <n v="1.7673629099999999"/>
    <n v="1.802079912"/>
    <n v="0"/>
    <n v="1.802079912"/>
    <n v="2.5256280470000001"/>
    <n v="-1.3024781620000001"/>
    <n v="1.223149885"/>
    <n v="-0.36511891099999999"/>
  </r>
  <r>
    <s v="Klay Thompson"/>
    <s v="thompkl01"/>
    <x v="4"/>
    <s v="RS"/>
    <x v="28"/>
    <n v="5134"/>
    <n v="2455"/>
    <n v="3.8294605019999999"/>
    <n v="0.860225091"/>
    <n v="4.689685592"/>
    <n v="5.9566978339999999"/>
    <n v="1.543055514"/>
    <n v="7.4997533479999996"/>
    <n v="4.3445588839999996"/>
    <n v="1.0005432519999999"/>
    <n v="5.3451021360000004"/>
    <n v="10.256682250000001"/>
    <n v="10.256682250000001"/>
    <n v="0"/>
    <n v="4.8605542310000001"/>
    <n v="1.1785194379999999"/>
    <n v="6.0390736690000004"/>
    <n v="1.108757599"/>
  </r>
  <r>
    <s v="Klay Thompson"/>
    <s v="thompkl01"/>
    <x v="5"/>
    <s v="PO"/>
    <x v="28"/>
    <n v="1747"/>
    <n v="849"/>
    <n v="3.9251304070000002"/>
    <n v="1.079769459"/>
    <n v="5.0048998669999998"/>
    <n v="-1.5002644380000001"/>
    <n v="-0.17022817200000001"/>
    <n v="-1.6704926099999999"/>
    <n v="2.9205430809999999"/>
    <n v="0.82463154800000005"/>
    <n v="3.745174628"/>
    <n v="2.945337726"/>
    <n v="0"/>
    <n v="2.945337726"/>
    <n v="1.6504814590000001"/>
    <n v="1.563066209"/>
    <n v="3.2135476679999999"/>
    <n v="1.430903109"/>
  </r>
  <r>
    <s v="Klay Thompson"/>
    <s v="thompkl01"/>
    <x v="5"/>
    <s v="RS"/>
    <x v="28"/>
    <n v="5629"/>
    <n v="2666"/>
    <n v="2.687509296"/>
    <n v="-1.244267751"/>
    <n v="1.4432415439999999"/>
    <n v="5.2993987450000004"/>
    <n v="1.1580555969999999"/>
    <n v="6.4574543430000002"/>
    <n v="3.2154405599999998"/>
    <n v="-0.85222075399999997"/>
    <n v="2.363219806"/>
    <n v="7.0009107759999996"/>
    <n v="7.0009107759999996"/>
    <n v="0"/>
    <n v="4.2531631389999998"/>
    <n v="-0.66088794799999995"/>
    <n v="3.5922751910000001"/>
    <n v="0.645461018"/>
  </r>
  <r>
    <s v="Klay Thompson"/>
    <s v="thompkl01"/>
    <x v="0"/>
    <s v="PO"/>
    <x v="28"/>
    <n v="1258"/>
    <n v="596"/>
    <n v="-1.2467104200000001"/>
    <n v="1.785356631"/>
    <n v="0.53864621099999999"/>
    <n v="-0.36452080799999997"/>
    <n v="4.7270130469999998"/>
    <n v="4.3624922389999998"/>
    <n v="-1.274874037"/>
    <n v="2.4191218029999999"/>
    <n v="1.1442477660000001"/>
    <n v="1.223719008"/>
    <n v="0"/>
    <n v="1.223719008"/>
    <n v="-0.169383224"/>
    <n v="2.7463225429999998"/>
    <n v="2.5769393190000001"/>
    <n v="0.191686255"/>
  </r>
  <r>
    <s v="Klay Thompson"/>
    <s v="thompkl01"/>
    <x v="0"/>
    <s v="RS"/>
    <x v="28"/>
    <n v="5575"/>
    <n v="2649"/>
    <n v="1.5096258469999999"/>
    <n v="0.25123674499999998"/>
    <n v="1.7608625920000001"/>
    <n v="4.5696488889999998"/>
    <n v="1.175880692"/>
    <n v="5.7455295819999996"/>
    <n v="2.1099398759999999"/>
    <n v="0.39783828399999999"/>
    <n v="2.50777816"/>
    <n v="7.1150432160000001"/>
    <n v="7.1150432160000001"/>
    <n v="0"/>
    <n v="3.456024056"/>
    <n v="0.377208771"/>
    <n v="3.8332328269999998"/>
    <n v="0.124952415"/>
  </r>
  <r>
    <s v="Klay Thompson"/>
    <s v="thompkl01"/>
    <x v="1"/>
    <s v="PO"/>
    <x v="28"/>
    <n v="1615"/>
    <n v="794"/>
    <n v="1.315832455"/>
    <n v="-0.55673040799999995"/>
    <n v="0.75910204699999995"/>
    <n v="-1.5455082090000001"/>
    <n v="-6.2048354999999999E-2"/>
    <n v="-1.607556564"/>
    <n v="0.70553495799999999"/>
    <n v="-0.58404074900000003"/>
    <n v="0.12149420900000001"/>
    <n v="1.199768385"/>
    <n v="0"/>
    <n v="1.199768385"/>
    <n v="1.3467117449999999"/>
    <n v="0.26581988600000001"/>
    <n v="1.6125316300000001"/>
    <n v="4.0703520000000002E-3"/>
  </r>
  <r>
    <s v="Klay Thompson"/>
    <s v="thompkl01"/>
    <x v="1"/>
    <s v="RS"/>
    <x v="28"/>
    <n v="5293"/>
    <n v="2506"/>
    <n v="1.2897978219999999"/>
    <n v="-0.242611305"/>
    <n v="1.0471865170000001"/>
    <n v="3.1117950759999999"/>
    <n v="1.952855885"/>
    <n v="5.0646509609999999"/>
    <n v="1.6694932300000001"/>
    <n v="0.17873055600000001"/>
    <n v="1.8482237859999999"/>
    <n v="5.9020336799999997"/>
    <n v="5.9020336799999997"/>
    <n v="0"/>
    <n v="2.807214702"/>
    <n v="0.121159919"/>
    <n v="2.9283746210000001"/>
    <n v="0.38677536299999998"/>
  </r>
  <r>
    <s v="Klay Thompson"/>
    <s v="thompkl01"/>
    <x v="2"/>
    <s v="PO"/>
    <x v="28"/>
    <n v="1687"/>
    <n v="818"/>
    <n v="0.50118680199999999"/>
    <n v="-0.25647567799999998"/>
    <n v="0.244711124"/>
    <n v="-1.1225491359999999"/>
    <n v="-5.3803491990000003"/>
    <n v="-6.5028983350000003"/>
    <n v="8.5218076000000004E-2"/>
    <n v="-1.3595917230000001"/>
    <n v="-1.2743736480000001"/>
    <n v="0.63455501599999997"/>
    <n v="0"/>
    <n v="0.63455501599999997"/>
    <n v="0.319405567"/>
    <n v="-0.52183655799999995"/>
    <n v="-0.20243099000000001"/>
    <n v="-9.4101620999999996E-2"/>
  </r>
  <r>
    <s v="Klay Thompson"/>
    <s v="thompkl01"/>
    <x v="2"/>
    <s v="RS"/>
    <x v="28"/>
    <n v="5657"/>
    <n v="2652"/>
    <n v="0.99864540000000002"/>
    <n v="-0.25001310900000001"/>
    <n v="0.74863229099999995"/>
    <n v="0.92836047099999996"/>
    <n v="-2.7369570950000002"/>
    <n v="-1.8085966250000001"/>
    <n v="0.93462572499999996"/>
    <n v="-0.79891182599999999"/>
    <n v="0.135713899"/>
    <n v="3.9074960280000002"/>
    <n v="3.9074960280000002"/>
    <n v="0"/>
    <n v="2.472224625"/>
    <n v="-0.30226063199999997"/>
    <n v="2.1699639930000001"/>
    <n v="7.7774012000000003E-2"/>
  </r>
  <r>
    <s v="Tristan Thompson"/>
    <s v="thomptr01"/>
    <x v="3"/>
    <s v="RS"/>
    <x v="10"/>
    <n v="5068"/>
    <n v="2594"/>
    <n v="-1.131897492"/>
    <n v="-1.9345283630000001"/>
    <n v="-3.0664258549999999"/>
    <n v="1.327400299"/>
    <n v="-5.8270510670000002"/>
    <n v="-4.4996507689999996"/>
    <n v="-0.66125055200000005"/>
    <n v="-2.841018955"/>
    <n v="-3.5022695069999998"/>
    <n v="-0.98407297500000002"/>
    <n v="-0.98407297500000002"/>
    <n v="0"/>
    <n v="-0.50198432599999998"/>
    <n v="-2.5650835970000001"/>
    <n v="-3.0670679230000002"/>
    <n v="-1.1102806409999999"/>
  </r>
  <r>
    <s v="Tristan Thompson"/>
    <s v="thomptr01"/>
    <x v="4"/>
    <s v="PO"/>
    <x v="10"/>
    <n v="1392"/>
    <n v="727"/>
    <n v="2.1918164299999998"/>
    <n v="3.3194128100000002"/>
    <n v="5.5112292399999996"/>
    <n v="1.4861391530000001"/>
    <n v="-1.103531719"/>
    <n v="0.38260743400000002"/>
    <n v="2.0603056729999998"/>
    <n v="2.5396063899999999"/>
    <n v="4.5999120629999997"/>
    <n v="2.7738250820000001"/>
    <n v="0"/>
    <n v="2.7738250820000001"/>
    <n v="2.9279334499999998"/>
    <n v="2.1968033839999999"/>
    <n v="5.1247368340000001"/>
    <n v="-1.299461215"/>
  </r>
  <r>
    <s v="Tristan Thompson"/>
    <s v="thomptr01"/>
    <x v="4"/>
    <s v="RS"/>
    <x v="10"/>
    <n v="4270"/>
    <n v="2194"/>
    <n v="-0.60443123799999998"/>
    <n v="0.35442791600000001"/>
    <n v="-0.250003321"/>
    <n v="1.3770316949999999"/>
    <n v="-1.364267428"/>
    <n v="1.2764266999999999E-2"/>
    <n v="-0.29259454299999998"/>
    <n v="1.8488837000000001E-2"/>
    <n v="-0.27410570499999998"/>
    <n v="2.7388118110000002"/>
    <n v="2.7388118110000002"/>
    <n v="0"/>
    <n v="0.429548029"/>
    <n v="-0.33296013299999999"/>
    <n v="9.6587896000000006E-2"/>
    <n v="-1.1297737349999999"/>
  </r>
  <r>
    <s v="Tristan Thompson"/>
    <s v="thomptr01"/>
    <x v="5"/>
    <s v="PO"/>
    <x v="10"/>
    <n v="1194"/>
    <n v="622"/>
    <n v="1.4777272269999999"/>
    <n v="2.7620298349999999"/>
    <n v="4.2397570619999998"/>
    <n v="2.3431006970000001"/>
    <n v="3.9953389960000001"/>
    <n v="6.3384396939999998"/>
    <n v="1.5799374129999999"/>
    <n v="3.1340330060000001"/>
    <n v="4.7139704189999998"/>
    <n v="2.4343268619999998"/>
    <n v="0"/>
    <n v="2.4343268619999998"/>
    <n v="2.2473845809999999"/>
    <n v="2.1656555900000001"/>
    <n v="4.4130401700000004"/>
    <n v="-0.33493996500000001"/>
  </r>
  <r>
    <s v="Tristan Thompson"/>
    <s v="thomptr01"/>
    <x v="5"/>
    <s v="RS"/>
    <x v="10"/>
    <n v="4482"/>
    <n v="2269"/>
    <n v="0.43920964899999998"/>
    <n v="2.4025164280000002"/>
    <n v="2.8417260770000001"/>
    <n v="1.7821839509999999"/>
    <n v="1.481844403"/>
    <n v="3.2640283540000001"/>
    <n v="0.72933802599999997"/>
    <n v="2.319793201"/>
    <n v="3.0491312270000002"/>
    <n v="6.6632767230000001"/>
    <n v="6.6632767230000001"/>
    <n v="0"/>
    <n v="0.861898312"/>
    <n v="2.0545083800000001"/>
    <n v="2.9164066919999998"/>
    <n v="-0.72847822299999998"/>
  </r>
  <r>
    <s v="Tristan Thompson"/>
    <s v="thomptr01"/>
    <x v="0"/>
    <s v="PO"/>
    <x v="10"/>
    <n v="1139"/>
    <n v="562"/>
    <n v="0.42512742100000001"/>
    <n v="2.3990948479999998"/>
    <n v="2.8242222699999999"/>
    <n v="-3.3956658790000001"/>
    <n v="3.9119163399999999"/>
    <n v="0.51625046100000005"/>
    <n v="-0.48170754500000001"/>
    <n v="2.8558287409999998"/>
    <n v="2.3741211949999999"/>
    <n v="1.5188206799999999"/>
    <n v="0"/>
    <n v="1.5188206799999999"/>
    <n v="-0.200379799"/>
    <n v="2.922935302"/>
    <n v="2.7225555030000002"/>
    <n v="0.222650456"/>
  </r>
  <r>
    <s v="Tristan Thompson"/>
    <s v="thomptr01"/>
    <x v="0"/>
    <s v="RS"/>
    <x v="10"/>
    <n v="4717"/>
    <n v="2336"/>
    <n v="-1.021130732"/>
    <n v="1.558368279"/>
    <n v="0.53723754700000004"/>
    <n v="-1.220327215"/>
    <n v="-0.46368104199999999"/>
    <n v="-1.6840082569999999"/>
    <n v="-1.1410178449999999"/>
    <n v="1.2808625170000001"/>
    <n v="0.139844671"/>
    <n v="3.4150692560000002"/>
    <n v="3.4150692560000002"/>
    <n v="0"/>
    <n v="-1.0503665849999999"/>
    <n v="1.2158760719999999"/>
    <n v="0.16550948700000001"/>
    <n v="-0.82951573499999998"/>
  </r>
  <r>
    <s v="Tristan Thompson"/>
    <s v="thomptr01"/>
    <x v="1"/>
    <s v="PO"/>
    <x v="10"/>
    <n v="804"/>
    <n v="416"/>
    <n v="1.552848805"/>
    <n v="-0.23599471"/>
    <n v="1.3168540950000001"/>
    <n v="2.8056344160000002"/>
    <n v="-2.4914298619999999"/>
    <n v="0.31420455400000002"/>
    <n v="1.8212033990000001"/>
    <n v="-0.69331421299999996"/>
    <n v="1.127889186"/>
    <n v="0.83890697299999994"/>
    <n v="0"/>
    <n v="0.83890697299999994"/>
    <n v="2.123113096"/>
    <n v="-1.54993918"/>
    <n v="0.57317391600000001"/>
    <n v="-1.144453087"/>
  </r>
  <r>
    <s v="Tristan Thompson"/>
    <s v="thomptr01"/>
    <x v="1"/>
    <s v="RS"/>
    <x v="10"/>
    <n v="2228"/>
    <n v="1072"/>
    <n v="-1.5306531800000001"/>
    <n v="-0.34054031899999998"/>
    <n v="-1.8711935"/>
    <n v="-2.21718028"/>
    <n v="-2.8260066789999998"/>
    <n v="-5.0431869589999998"/>
    <n v="-1.801689723"/>
    <n v="-0.80140589299999998"/>
    <n v="-2.6030956160000001"/>
    <n v="7.9909814999999995E-2"/>
    <n v="7.9909814999999995E-2"/>
    <n v="0"/>
    <n v="-1.793793666"/>
    <n v="-0.72478240800000004"/>
    <n v="-2.5185760730000002"/>
    <n v="-0.53982391900000004"/>
  </r>
  <r>
    <s v="Tristan Thompson"/>
    <s v="thomptr01"/>
    <x v="2"/>
    <s v="RS"/>
    <x v="10"/>
    <n v="2422"/>
    <n v="1198"/>
    <n v="-0.22123642600000001"/>
    <n v="1.648743834"/>
    <n v="1.4275074080000001"/>
    <n v="-0.444649028"/>
    <n v="-2.6778271259999999"/>
    <n v="-3.122476153"/>
    <n v="-0.24635459300000001"/>
    <n v="0.95783795900000002"/>
    <n v="0.71148336599999995"/>
    <n v="2.0860238039999999"/>
    <n v="2.0860238039999999"/>
    <n v="0"/>
    <n v="-0.30107467199999999"/>
    <n v="0.32621404700000001"/>
    <n v="2.5139374999999999E-2"/>
    <n v="-1.430762834"/>
  </r>
  <r>
    <s v="Marcus Thornton"/>
    <s v="thornma01"/>
    <x v="3"/>
    <s v="PO"/>
    <x v="5"/>
    <n v="228"/>
    <n v="124"/>
    <n v="2.4848568520000001"/>
    <n v="-2.5655853739999999"/>
    <n v="-8.0728521999999997E-2"/>
    <n v="1.4581655039999999"/>
    <n v="-11.13494644"/>
    <n v="-9.6767809339999999"/>
    <n v="2.391983609"/>
    <n v="-4.5363616369999997"/>
    <n v="-2.1443780289999999"/>
    <n v="3.9429574000000002E-2"/>
    <n v="0"/>
    <n v="3.9429574000000002E-2"/>
    <n v="0.52535860400000001"/>
    <n v="-5.2678600119999999"/>
    <n v="-4.7425014089999999"/>
    <n v="-0.203227872"/>
  </r>
  <r>
    <s v="Marcus Thornton"/>
    <s v="thornma01"/>
    <x v="3"/>
    <s v="RS"/>
    <x v="5"/>
    <n v="1211"/>
    <n v="620"/>
    <n v="0.68886911200000001"/>
    <n v="-1.702835093"/>
    <n v="-1.0139659809999999"/>
    <n v="0.142389353"/>
    <n v="-0.78551611799999999"/>
    <n v="-0.64312676499999999"/>
    <n v="0.63050688499999996"/>
    <n v="-1.596565148"/>
    <n v="-0.96605826299999997"/>
    <n v="0.56664578600000004"/>
    <n v="0.56664578600000004"/>
    <n v="0"/>
    <n v="1.4824206609999999"/>
    <n v="-1.694615728"/>
    <n v="-0.21219506699999999"/>
    <n v="0.39810461699999999"/>
  </r>
  <r>
    <s v="Marcus Thornton"/>
    <s v="thornma01"/>
    <x v="3"/>
    <s v="RS"/>
    <x v="2"/>
    <n v="2217"/>
    <n v="1121"/>
    <n v="0.26054808499999998"/>
    <n v="-0.92030973900000002"/>
    <n v="-0.65976165399999998"/>
    <n v="1.5997680999999999"/>
    <n v="1.2358776840000001"/>
    <n v="2.835645784"/>
    <n v="0.55194906099999996"/>
    <n v="-0.50293915199999994"/>
    <n v="4.9009908999999997E-2"/>
    <n v="1.5912897989999999"/>
    <n v="1.5912897989999999"/>
    <n v="0"/>
    <n v="0.31057911999999999"/>
    <n v="-1.144988879"/>
    <n v="-0.83440975900000003"/>
    <n v="-0.57276909600000003"/>
  </r>
  <r>
    <s v="Marcus Thornton"/>
    <s v="thornma01"/>
    <x v="4"/>
    <s v="RS"/>
    <x v="6"/>
    <n v="162"/>
    <n v="81"/>
    <n v="-5.898843565"/>
    <n v="1.1938235800000001"/>
    <n v="-4.7050199849999998"/>
    <n v="-10.28556442"/>
    <n v="0.739140397"/>
    <n v="-9.5464240230000001"/>
    <n v="-7.1564521709999998"/>
    <n v="1.185558135"/>
    <n v="-5.9708940359999998"/>
    <n v="-0.133733515"/>
    <n v="-0.133733515"/>
    <n v="0"/>
    <n v="-5.461692158"/>
    <n v="-0.13585304000000001"/>
    <n v="-5.5975451979999997"/>
    <n v="0.45113600399999998"/>
  </r>
  <r>
    <s v="Marcus Thornton"/>
    <s v="thornma01"/>
    <x v="4"/>
    <s v="RS"/>
    <x v="23"/>
    <n v="1306"/>
    <n v="640"/>
    <n v="2.5191812100000002"/>
    <n v="-0.54454067100000003"/>
    <n v="1.97464054"/>
    <n v="0.10229067999999999"/>
    <n v="0.28307537300000002"/>
    <n v="0.38536605200000001"/>
    <n v="2.184873879"/>
    <n v="-0.40513471600000001"/>
    <n v="1.7797391629999999"/>
    <n v="1.479473354"/>
    <n v="1.479473354"/>
    <n v="0"/>
    <n v="2.1170355120000002"/>
    <n v="-1.7029929930000001"/>
    <n v="0.41404251800000003"/>
    <n v="2.5070148E-2"/>
  </r>
  <r>
    <s v="Marcus Thornton"/>
    <s v="thornma01"/>
    <x v="5"/>
    <s v="RS"/>
    <x v="26"/>
    <n v="1861"/>
    <n v="885"/>
    <n v="1.616228665"/>
    <n v="-2.5176245960000001"/>
    <n v="-0.90139593100000004"/>
    <n v="-0.772746665"/>
    <n v="-0.515338297"/>
    <n v="-1.2880849620000001"/>
    <n v="1.2143956250000001"/>
    <n v="-2.2405365310000001"/>
    <n v="-1.026140906"/>
    <n v="0.78163945499999998"/>
    <n v="0.78163945499999998"/>
    <n v="0"/>
    <n v="1.636607317"/>
    <n v="-2.4236353180000001"/>
    <n v="-0.78702800100000003"/>
    <n v="0.41055295600000002"/>
  </r>
  <r>
    <s v="Marcus Thornton"/>
    <s v="thornma01"/>
    <x v="5"/>
    <s v="RS"/>
    <x v="25"/>
    <n v="493"/>
    <n v="224"/>
    <n v="1.7025844290000001"/>
    <n v="-1.2819030220000001"/>
    <n v="0.42068140700000001"/>
    <n v="0.98348334699999995"/>
    <n v="1.1458949389999999"/>
    <n v="2.1293782860000001"/>
    <n v="1.6621201670000001"/>
    <n v="-0.85962950000000005"/>
    <n v="0.80249066700000005"/>
    <n v="0.41236598000000002"/>
    <n v="0.41236598000000002"/>
    <n v="0"/>
    <n v="1.4069704919999999"/>
    <n v="-1.410043715"/>
    <n v="-3.0732229999999999E-3"/>
    <n v="1.533114986"/>
  </r>
  <r>
    <s v="Marcus Thornton"/>
    <s v="thornma01"/>
    <x v="0"/>
    <s v="RS"/>
    <x v="25"/>
    <n v="1172"/>
    <n v="575"/>
    <n v="-0.70327105599999995"/>
    <n v="-2.9265372200000002"/>
    <n v="-3.6298082759999999"/>
    <n v="-4.0797675330000001"/>
    <n v="-8.0950076339999999"/>
    <n v="-12.17477517"/>
    <n v="-1.474461223"/>
    <n v="-4.1617645149999998"/>
    <n v="-5.6362257370000002"/>
    <n v="-0.839193615"/>
    <n v="-0.839193615"/>
    <n v="0"/>
    <n v="-0.92211417500000004"/>
    <n v="-3.6018479829999999"/>
    <n v="-4.5239621579999998"/>
    <n v="-0.87164230399999998"/>
  </r>
  <r>
    <s v="Sindarius Thornwell"/>
    <s v="thornsi01"/>
    <x v="1"/>
    <s v="RS"/>
    <x v="19"/>
    <n v="2448"/>
    <n v="1156"/>
    <n v="-2.1087214759999999"/>
    <n v="1.3879598989999999"/>
    <n v="-0.72076157699999999"/>
    <n v="-3.1855335230000001"/>
    <n v="2.9629776510000001"/>
    <n v="-0.22255587099999999"/>
    <n v="-2.4973886319999998"/>
    <n v="1.8206053230000001"/>
    <n v="-0.67678330900000006"/>
    <n v="1.2255876189999999"/>
    <n v="1.2255876189999999"/>
    <n v="0"/>
    <n v="-2.563950561"/>
    <n v="1.2083449669999999"/>
    <n v="-1.355605594"/>
    <n v="0.228987302"/>
  </r>
  <r>
    <s v="Sindarius Thornwell"/>
    <s v="thornsi01"/>
    <x v="2"/>
    <s v="PO"/>
    <x v="19"/>
    <n v="28"/>
    <n v="12"/>
    <n v="-5.3314590529999997"/>
    <n v="6.0962712349999997"/>
    <n v="0.76481218200000001"/>
    <n v="-0.34080148300000002"/>
    <n v="14.1633224"/>
    <n v="13.82252091"/>
    <n v="-4.6324642039999997"/>
    <n v="8.0781682719999992"/>
    <n v="3.445704069"/>
    <n v="3.9324749999999999E-2"/>
    <n v="0"/>
    <n v="3.9324749999999999E-2"/>
    <n v="-6.1082989660000004"/>
    <n v="5.6479118890000004"/>
    <n v="-0.46038707800000001"/>
    <n v="0.514836619"/>
  </r>
  <r>
    <s v="Sindarius Thornwell"/>
    <s v="thornsi01"/>
    <x v="2"/>
    <s v="RS"/>
    <x v="19"/>
    <n v="726"/>
    <n v="313"/>
    <n v="-5.0119497839999996"/>
    <n v="0.131531862"/>
    <n v="-4.8804179220000004"/>
    <n v="-6.9650164840000004"/>
    <n v="5.2513349949999997"/>
    <n v="-1.713681488"/>
    <n v="-5.7674985379999999"/>
    <n v="1.2268509999999999"/>
    <n v="-4.540647538"/>
    <n v="-0.28828357700000001"/>
    <n v="-0.28828357700000001"/>
    <n v="0"/>
    <n v="-5.6524973300000001"/>
    <n v="0.272119096"/>
    <n v="-5.3803782340000001"/>
    <n v="0.83055848700000001"/>
  </r>
  <r>
    <s v="Jamaal Tinsley"/>
    <s v="tinslja01"/>
    <x v="3"/>
    <s v="RS"/>
    <x v="22"/>
    <n v="210"/>
    <n v="110"/>
    <n v="-3.6755208439999998"/>
    <n v="-7.0169692059999997"/>
    <n v="-10.69249005"/>
    <n v="-7.9611154749999997"/>
    <n v="-1.429125529"/>
    <n v="-9.3902410039999999"/>
    <n v="-4.7502947649999996"/>
    <n v="-6.2274340849999996"/>
    <n v="-10.97772885"/>
    <n v="-0.45967364100000002"/>
    <n v="-0.45967364100000002"/>
    <n v="0"/>
    <n v="-4.0623943369999997"/>
    <n v="-6.374301902"/>
    <n v="-10.43669624"/>
    <n v="-0.432666736"/>
  </r>
  <r>
    <s v="Mike Tobey"/>
    <s v="tobeymi01"/>
    <x v="0"/>
    <s v="RS"/>
    <x v="12"/>
    <n v="49"/>
    <n v="25"/>
    <n v="-8.1531212909999997"/>
    <n v="11.01921046"/>
    <n v="2.866089171"/>
    <n v="-22.85989829"/>
    <n v="8.6114503160000009"/>
    <n v="-14.248447970000001"/>
    <n v="-11.76514688"/>
    <n v="11.186538199999999"/>
    <n v="-0.57860867299999996"/>
    <n v="2.7439257000000002E-2"/>
    <n v="2.7439257000000002E-2"/>
    <n v="0"/>
    <n v="-9.1329750930000007"/>
    <n v="5.6683764730000004"/>
    <n v="-3.4645986209999999"/>
    <n v="-0.909644962"/>
  </r>
  <r>
    <s v="Anthony Tolliver"/>
    <s v="tollian01"/>
    <x v="3"/>
    <s v="PO"/>
    <x v="12"/>
    <n v="46"/>
    <n v="21"/>
    <n v="3.8549107669999998"/>
    <n v="-0.42952270199999998"/>
    <n v="3.4253880649999999"/>
    <n v="-2.6331800580000002"/>
    <n v="-3.6015424770000002"/>
    <n v="-6.2347225350000004"/>
    <n v="2.8324563079999998"/>
    <n v="-1.0910261809999999"/>
    <n v="1.741430126"/>
    <n v="5.0087213999999998E-2"/>
    <n v="0"/>
    <n v="5.0087213999999998E-2"/>
    <n v="0.12910186200000001"/>
    <n v="-8.0020644000000002E-2"/>
    <n v="4.9081218000000003E-2"/>
    <n v="0.85270102999999997"/>
  </r>
  <r>
    <s v="Anthony Tolliver"/>
    <s v="tollian01"/>
    <x v="3"/>
    <s v="RS"/>
    <x v="12"/>
    <n v="2594"/>
    <n v="1298"/>
    <n v="0.33780565299999998"/>
    <n v="-0.67716828399999995"/>
    <n v="-0.33936263100000003"/>
    <n v="0.986908279"/>
    <n v="1.403421797"/>
    <n v="2.3903300760000001"/>
    <n v="0.52504254299999997"/>
    <n v="-0.307971671"/>
    <n v="0.217070871"/>
    <n v="1.9680353559999999"/>
    <n v="1.9680353559999999"/>
    <n v="0"/>
    <n v="-0.48304960200000002"/>
    <n v="-1.0235547469999999"/>
    <n v="-1.506604348"/>
    <n v="0.15247145300000001"/>
  </r>
  <r>
    <s v="Anthony Tolliver"/>
    <s v="tollian01"/>
    <x v="4"/>
    <s v="RS"/>
    <x v="6"/>
    <n v="564"/>
    <n v="272"/>
    <n v="-1.6652717859999999"/>
    <n v="-3.839352925"/>
    <n v="-5.5046247109999999"/>
    <n v="-2.022013496"/>
    <n v="-1.3057655130000001"/>
    <n v="-3.3277790089999999"/>
    <n v="-1.8480064350000001"/>
    <n v="-3.5461806669999998"/>
    <n v="-5.3941871020000001"/>
    <n v="-0.36809098000000001"/>
    <n v="-0.36809098000000001"/>
    <n v="0"/>
    <n v="-1.54407804"/>
    <n v="-3.938336498"/>
    <n v="-5.4824145379999996"/>
    <n v="0.29935589099999999"/>
  </r>
  <r>
    <s v="Anthony Tolliver"/>
    <s v="tollian01"/>
    <x v="4"/>
    <s v="RS"/>
    <x v="27"/>
    <n v="2304"/>
    <n v="1160"/>
    <n v="0.64081349899999995"/>
    <n v="-1.315083169"/>
    <n v="-0.67426967000000004"/>
    <n v="3.7556678840000002"/>
    <n v="-2.5138984E-2"/>
    <n v="3.7305288999999999"/>
    <n v="1.318609492"/>
    <n v="-1.1075325840000001"/>
    <n v="0.21107690800000001"/>
    <n v="1.758375096"/>
    <n v="1.758375096"/>
    <n v="0"/>
    <n v="1.748902508"/>
    <n v="-1.263638584"/>
    <n v="0.48526392299999999"/>
    <n v="0.32367005199999999"/>
  </r>
  <r>
    <s v="Anthony Tolliver"/>
    <s v="tollian01"/>
    <x v="5"/>
    <s v="PO"/>
    <x v="27"/>
    <n v="49"/>
    <n v="26"/>
    <n v="-1.6447779440000001"/>
    <n v="-3.4438031699999998"/>
    <n v="-5.088581113"/>
    <n v="-11.15108867"/>
    <n v="-8.3457811270000004"/>
    <n v="-19.496869799999999"/>
    <n v="-3.7673213040000002"/>
    <n v="-4.6903680940000001"/>
    <n v="-8.4576893979999994"/>
    <n v="-7.6210622000000006E-2"/>
    <n v="0"/>
    <n v="-7.6210622000000006E-2"/>
    <n v="-2.326672436"/>
    <n v="-5.4206073699999999"/>
    <n v="-7.7472798059999999"/>
    <n v="-2.2864670820000002"/>
  </r>
  <r>
    <s v="Anthony Tolliver"/>
    <s v="tollian01"/>
    <x v="5"/>
    <s v="RS"/>
    <x v="27"/>
    <n v="2684"/>
    <n v="1341"/>
    <n v="0.32504748999999999"/>
    <n v="-0.13692489399999999"/>
    <n v="0.188122597"/>
    <n v="-0.82815304899999997"/>
    <n v="0.45627721399999999"/>
    <n v="-0.37187583499999999"/>
    <n v="0.106916437"/>
    <n v="-2.2924909E-2"/>
    <n v="8.3991527999999996E-2"/>
    <n v="1.930481181"/>
    <n v="1.930481181"/>
    <n v="0"/>
    <n v="0.30258743999999999"/>
    <n v="-0.67161270900000003"/>
    <n v="-0.36902526899999999"/>
    <n v="-0.42703102500000001"/>
  </r>
  <r>
    <s v="Anthony Tolliver"/>
    <s v="tollian01"/>
    <x v="0"/>
    <s v="RS"/>
    <x v="2"/>
    <n v="3004"/>
    <n v="1477"/>
    <n v="-0.67499203600000002"/>
    <n v="-1.124710801"/>
    <n v="-1.799702838"/>
    <n v="0.349878984"/>
    <n v="-1.277646134"/>
    <n v="-0.92776714999999998"/>
    <n v="-0.48228749500000001"/>
    <n v="-1.1904960570000001"/>
    <n v="-1.6727835520000001"/>
    <n v="0.81344653200000006"/>
    <n v="0.81344653200000006"/>
    <n v="0"/>
    <n v="-0.69836159600000003"/>
    <n v="-1.5577281000000001"/>
    <n v="-2.2560896960000001"/>
    <n v="0.204638124"/>
  </r>
  <r>
    <s v="Anthony Tolliver"/>
    <s v="tollian01"/>
    <x v="1"/>
    <s v="RS"/>
    <x v="27"/>
    <n v="3585"/>
    <n v="1757"/>
    <n v="2.0062523859999999"/>
    <n v="-9.6374451999999999E-2"/>
    <n v="1.9098779340000001"/>
    <n v="4.1334846000000001E-2"/>
    <n v="0.78497613099999997"/>
    <n v="0.82631097799999997"/>
    <n v="1.7293442919999999"/>
    <n v="6.9644838000000001E-2"/>
    <n v="1.798989129"/>
    <n v="4.077610129"/>
    <n v="4.077610129"/>
    <n v="0"/>
    <n v="1.5096244009999999"/>
    <n v="-0.37811803100000002"/>
    <n v="1.1315063700000001"/>
    <n v="-4.8913259999999997E-3"/>
  </r>
  <r>
    <s v="Anthony Tolliver"/>
    <s v="tollian01"/>
    <x v="2"/>
    <s v="RS"/>
    <x v="13"/>
    <n v="2306"/>
    <n v="1079"/>
    <n v="-1.3804242330000001"/>
    <n v="-0.86038216899999997"/>
    <n v="-2.240806402"/>
    <n v="-3.2394421269999998"/>
    <n v="1.1255542380000001"/>
    <n v="-2.11388789"/>
    <n v="-1.868123827"/>
    <n v="-0.47787005900000001"/>
    <n v="-2.3459938849999999"/>
    <n v="0.222244002"/>
    <n v="0.222244002"/>
    <n v="0"/>
    <n v="-1.361776535"/>
    <n v="-1.168306262"/>
    <n v="-2.5300827969999999"/>
    <n v="-7.5015295999999995E-2"/>
  </r>
  <r>
    <s v="Axel Toupane"/>
    <s v="toupaax01"/>
    <x v="5"/>
    <s v="RS"/>
    <x v="16"/>
    <n v="613"/>
    <n v="305"/>
    <n v="-1.658691981"/>
    <n v="-1.2273896550000001"/>
    <n v="-2.8860816370000002"/>
    <n v="3.5042858099999998"/>
    <n v="-3.4786503679999998"/>
    <n v="2.5635440999999998E-2"/>
    <n v="-0.67995102100000004"/>
    <n v="-1.725583842"/>
    <n v="-2.4055348620000001"/>
    <n v="5.3637890000000001E-2"/>
    <n v="5.3637890000000001E-2"/>
    <n v="0"/>
    <n v="-1.263625947"/>
    <n v="-1.231956222"/>
    <n v="-2.495582169"/>
    <n v="6.4392842000000006E-2"/>
  </r>
  <r>
    <s v="Axel Toupane"/>
    <s v="toupaax01"/>
    <x v="0"/>
    <s v="RS"/>
    <x v="11"/>
    <n v="11"/>
    <n v="6"/>
    <n v="-14.029651149999999"/>
    <n v="-6.4075789439999999"/>
    <n v="-20.437230100000001"/>
    <n v="-19.775358659999998"/>
    <n v="-43.506076999999998"/>
    <n v="-63.28143566"/>
    <n v="-16.084500210000002"/>
    <n v="-14.5237687"/>
    <n v="-30.60826891"/>
    <n v="-8.4593770999999998E-2"/>
    <n v="-8.4593770999999998E-2"/>
    <n v="0"/>
    <n v="-15.310550709999999"/>
    <n v="-13.30548411"/>
    <n v="-28.616034809999999"/>
    <n v="-0.78900921599999996"/>
  </r>
  <r>
    <s v="Axel Toupane"/>
    <s v="toupaax01"/>
    <x v="0"/>
    <s v="RS"/>
    <x v="17"/>
    <n v="84"/>
    <n v="41"/>
    <n v="0.60141151599999998"/>
    <n v="-0.94854603199999998"/>
    <n v="-0.347134516"/>
    <n v="-4.5296392750000001"/>
    <n v="0.79325956799999997"/>
    <n v="-3.7363797070000002"/>
    <n v="-0.37099672700000003"/>
    <n v="-0.64926343500000006"/>
    <n v="-1.020260162"/>
    <n v="3.5957136000000001E-2"/>
    <n v="3.5957136000000001E-2"/>
    <n v="0"/>
    <n v="-0.200810931"/>
    <n v="-9.4446466000000007E-2"/>
    <n v="-0.29525739699999998"/>
    <n v="-0.61242752099999997"/>
  </r>
  <r>
    <s v="Karl-Anthony Towns"/>
    <s v="townska01"/>
    <x v="5"/>
    <s v="RS"/>
    <x v="13"/>
    <n v="5312"/>
    <n v="2627"/>
    <n v="0.79966247999999995"/>
    <n v="0.78016950299999999"/>
    <n v="1.5798319830000001"/>
    <n v="2.2459649189999999"/>
    <n v="-2.4595185150000001"/>
    <n v="-0.21355359500000001"/>
    <n v="1.1579051890000001"/>
    <n v="0.20988618000000001"/>
    <n v="1.3677913690000001"/>
    <n v="5.5599722610000004"/>
    <n v="5.5599722610000004"/>
    <n v="0"/>
    <n v="0.73325249400000003"/>
    <n v="4.8268120999999997E-2"/>
    <n v="0.78152061500000003"/>
    <n v="0.72436733499999995"/>
  </r>
  <r>
    <s v="Karl-Anthony Towns"/>
    <s v="townska01"/>
    <x v="0"/>
    <s v="RS"/>
    <x v="13"/>
    <n v="6043"/>
    <n v="3030"/>
    <n v="3.0866846510000001"/>
    <n v="-1.38591167"/>
    <n v="1.70077298"/>
    <n v="6.0521041770000004"/>
    <n v="-4.5246588709999997"/>
    <n v="1.5274453059999999"/>
    <n v="3.8353002109999998"/>
    <n v="-2.086446198"/>
    <n v="1.7488540130000001"/>
    <n v="6.9633639890000003"/>
    <n v="6.9633639890000003"/>
    <n v="0"/>
    <n v="4.0365085430000001"/>
    <n v="-1.7005737000000001"/>
    <n v="2.335934843"/>
    <n v="0.12071043200000001"/>
  </r>
  <r>
    <s v="Karl-Anthony Towns"/>
    <s v="townska01"/>
    <x v="1"/>
    <s v="PO"/>
    <x v="13"/>
    <n v="337"/>
    <n v="170"/>
    <n v="-1.362979078"/>
    <n v="0.22598341699999999"/>
    <n v="-1.1369956619999999"/>
    <n v="8.8082623069999997"/>
    <n v="-19.549385709999999"/>
    <n v="-10.74112341"/>
    <n v="0.64037369899999996"/>
    <n v="-3.8282979140000002"/>
    <n v="-3.1879242149999998"/>
    <n v="-3.9384260999999997E-2"/>
    <n v="0"/>
    <n v="-3.9384260999999997E-2"/>
    <n v="1.9164440700000001"/>
    <n v="-3.469897768"/>
    <n v="-1.553453698"/>
    <n v="0.52335262100000002"/>
  </r>
  <r>
    <s v="Karl-Anthony Towns"/>
    <s v="townska01"/>
    <x v="1"/>
    <s v="RS"/>
    <x v="13"/>
    <n v="5845"/>
    <n v="2918"/>
    <n v="3.1422392619999999"/>
    <n v="-0.25740879799999999"/>
    <n v="2.8848304640000002"/>
    <n v="7.9912396699999997"/>
    <n v="0.79969563099999996"/>
    <n v="8.7909353009999993"/>
    <n v="4.2697393469999998"/>
    <n v="-2.7527024000000001E-2"/>
    <n v="4.2422123230000004"/>
    <n v="10.33360203"/>
    <n v="10.33360203"/>
    <n v="0"/>
    <n v="4.4165356109999996"/>
    <n v="0.69656337300000004"/>
    <n v="5.1130989839999996"/>
    <n v="-0.72563920400000004"/>
  </r>
  <r>
    <s v="Karl-Anthony Towns"/>
    <s v="townska01"/>
    <x v="2"/>
    <s v="RS"/>
    <x v="13"/>
    <n v="5358"/>
    <n v="2545"/>
    <n v="3.2823026909999999"/>
    <n v="8.1628354E-2"/>
    <n v="3.3639310450000002"/>
    <n v="3.163625347"/>
    <n v="-0.39638172599999999"/>
    <n v="2.7672436220000001"/>
    <n v="3.4508095750000001"/>
    <n v="3.9750781999999998E-2"/>
    <n v="3.490560356"/>
    <n v="8.1399346270000006"/>
    <n v="8.1399346270000006"/>
    <n v="0"/>
    <n v="3.786538782"/>
    <n v="0.61603611199999997"/>
    <n v="4.4025748939999998"/>
    <n v="0.46312410300000001"/>
  </r>
  <r>
    <s v="Gary Trent Jr."/>
    <s v="trentga02"/>
    <x v="2"/>
    <s v="RS"/>
    <x v="15"/>
    <n v="241"/>
    <n v="111"/>
    <n v="-6.1281160760000004"/>
    <n v="-2.491109749"/>
    <n v="-8.6192258259999992"/>
    <n v="0.88149041299999997"/>
    <n v="-5.0011459040000004"/>
    <n v="-4.1196554900000004"/>
    <n v="-5.1283800810000004"/>
    <n v="-3.1988770369999999"/>
    <n v="-8.3272571180000003"/>
    <n v="-0.31551580699999998"/>
    <n v="-0.31551580699999998"/>
    <n v="0"/>
    <n v="-4.8934957319999999"/>
    <n v="-4.1767310889999996"/>
    <n v="-9.0702268220000004"/>
    <n v="-0.10858641500000001"/>
  </r>
  <r>
    <s v="Allonzo Trier"/>
    <s v="trieral01"/>
    <x v="2"/>
    <s v="RS"/>
    <x v="3"/>
    <n v="3083"/>
    <n v="1459"/>
    <n v="-0.90650422399999997"/>
    <n v="-2.052952651"/>
    <n v="-2.9594568749999999"/>
    <n v="-2.7418335319999998"/>
    <n v="1.195052985"/>
    <n v="-1.546780547"/>
    <n v="-1.2524468019999999"/>
    <n v="-1.451901546"/>
    <n v="-2.7043483479999999"/>
    <n v="3.3858124000000003E-2"/>
    <n v="3.3858124000000003E-2"/>
    <n v="0"/>
    <n v="-2.0215077429999999"/>
    <n v="-2.336903398"/>
    <n v="-4.3584111419999996"/>
    <n v="-0.372282208"/>
  </r>
  <r>
    <s v="PJ Tucker"/>
    <s v="tuckepj01"/>
    <x v="3"/>
    <s v="RS"/>
    <x v="6"/>
    <n v="5086"/>
    <n v="2490"/>
    <n v="0.84176541400000005"/>
    <n v="0.96934607800000006"/>
    <n v="1.811111492"/>
    <n v="0.35914892300000001"/>
    <n v="0.60016425699999998"/>
    <n v="0.95931317999999999"/>
    <n v="0.766865986"/>
    <n v="0.94708990699999995"/>
    <n v="1.7139558930000001"/>
    <n v="5.7057182089999996"/>
    <n v="5.7057182089999996"/>
    <n v="0"/>
    <n v="0.37895026599999998"/>
    <n v="1.4735411300000001"/>
    <n v="1.852491396"/>
    <n v="0.58718606399999995"/>
  </r>
  <r>
    <s v="PJ Tucker"/>
    <s v="tuckepj01"/>
    <x v="4"/>
    <s v="RS"/>
    <x v="6"/>
    <n v="4836"/>
    <n v="2383"/>
    <n v="0.18955894600000001"/>
    <n v="1.386557126"/>
    <n v="1.576116072"/>
    <n v="-3.230065803"/>
    <n v="0.601015945"/>
    <n v="-2.6290498580000001"/>
    <n v="-0.51333563000000004"/>
    <n v="1.31387114"/>
    <n v="0.80053551099999998"/>
    <n v="4.311941762"/>
    <n v="4.311941762"/>
    <n v="0"/>
    <n v="-0.60356973599999997"/>
    <n v="2.1582710359999999"/>
    <n v="1.5547013009999999"/>
    <n v="-0.10713463199999999"/>
  </r>
  <r>
    <s v="PJ Tucker"/>
    <s v="tuckepj01"/>
    <x v="5"/>
    <s v="RS"/>
    <x v="6"/>
    <n v="5256"/>
    <n v="2540"/>
    <n v="-0.44585293599999998"/>
    <n v="0.88542831399999999"/>
    <n v="0.43957537800000002"/>
    <n v="-1.913113697"/>
    <n v="0.708739499"/>
    <n v="-1.204374198"/>
    <n v="-0.76938361499999997"/>
    <n v="0.94068797199999998"/>
    <n v="0.17130435799999999"/>
    <n v="3.7839095380000001"/>
    <n v="3.7839095380000001"/>
    <n v="0"/>
    <n v="-1.334883695"/>
    <n v="1.009357021"/>
    <n v="-0.32552667499999999"/>
    <n v="-4.7287505000000001E-2"/>
  </r>
  <r>
    <s v="PJ Tucker"/>
    <s v="tuckepj01"/>
    <x v="0"/>
    <s v="PO"/>
    <x v="1"/>
    <n v="486"/>
    <n v="251"/>
    <n v="-2.0336479519999999"/>
    <n v="2.0800082259999999"/>
    <n v="4.6360274E-2"/>
    <n v="-3.0876920650000002"/>
    <n v="8.4552253939999993"/>
    <n v="5.3675333280000004"/>
    <n v="-2.279237352"/>
    <n v="3.5312160000000001"/>
    <n v="1.2519786470000001"/>
    <n v="0.52608978699999998"/>
    <n v="0"/>
    <n v="0.52608978699999998"/>
    <n v="-4.0792450950000001"/>
    <n v="4.5424066529999996"/>
    <n v="0.463161557"/>
    <n v="-0.45252416200000001"/>
  </r>
  <r>
    <s v="PJ Tucker"/>
    <s v="tuckepj01"/>
    <x v="0"/>
    <s v="RS"/>
    <x v="1"/>
    <n v="1231"/>
    <n v="609"/>
    <n v="-0.84382603099999998"/>
    <n v="1.9389891299999999"/>
    <n v="1.0951630990000001"/>
    <n v="-1.7064448109999999"/>
    <n v="5.0132461629999998"/>
    <n v="3.3068013519999999"/>
    <n v="-1.1210244659999999"/>
    <n v="2.6976657639999999"/>
    <n v="1.576641298"/>
    <n v="1.338605391"/>
    <n v="1.338605391"/>
    <n v="0"/>
    <n v="-0.31927629800000001"/>
    <n v="2.352683538"/>
    <n v="2.0334072399999998"/>
    <n v="-0.41832150800000001"/>
  </r>
  <r>
    <s v="PJ Tucker"/>
    <s v="tuckepj01"/>
    <x v="0"/>
    <s v="RS"/>
    <x v="6"/>
    <n v="3383"/>
    <n v="1627"/>
    <n v="-0.76370001600000004"/>
    <n v="1.2802617590000001"/>
    <n v="0.51656174300000002"/>
    <n v="-0.96936430900000004"/>
    <n v="4.2634671999999998E-2"/>
    <n v="-0.92672963699999999"/>
    <n v="-0.86100801000000005"/>
    <n v="1.1453795950000001"/>
    <n v="0.28437158499999998"/>
    <n v="2.504467569"/>
    <n v="2.504467569"/>
    <n v="0"/>
    <n v="-1.484941496"/>
    <n v="1.5460810819999999"/>
    <n v="6.1139586000000003E-2"/>
    <n v="-0.55884731099999996"/>
  </r>
  <r>
    <s v="PJ Tucker"/>
    <s v="tuckepj01"/>
    <x v="1"/>
    <s v="PO"/>
    <x v="26"/>
    <n v="1133"/>
    <n v="569"/>
    <n v="1.040966729"/>
    <n v="1.379472373"/>
    <n v="2.420439102"/>
    <n v="8.5607459289999994"/>
    <n v="5.0972133209999999"/>
    <n v="13.657959249999999"/>
    <n v="2.6196154300000001"/>
    <n v="2.196936918"/>
    <n v="4.8165523480000001"/>
    <n v="2.2277401960000001"/>
    <n v="0"/>
    <n v="2.2277401960000001"/>
    <n v="2.8043625219999999"/>
    <n v="3.2635687259999999"/>
    <n v="6.0679312479999998"/>
    <n v="-1.625090833"/>
  </r>
  <r>
    <s v="PJ Tucker"/>
    <s v="tuckepj01"/>
    <x v="1"/>
    <s v="RS"/>
    <x v="26"/>
    <n v="4696"/>
    <n v="2281"/>
    <n v="-1.648516562"/>
    <n v="1.9017200000000001E-2"/>
    <n v="-1.629499362"/>
    <n v="1.611037533"/>
    <n v="1.9928698650000001"/>
    <n v="3.6039073990000001"/>
    <n v="-1.1609478799999999"/>
    <n v="0.39357017300000002"/>
    <n v="-0.76737770699999996"/>
    <n v="2.2971837289999999"/>
    <n v="2.2971837289999999"/>
    <n v="0"/>
    <n v="-0.40213481899999998"/>
    <n v="0.92070164899999996"/>
    <n v="0.51856682899999995"/>
    <n v="-0.43530013699999998"/>
  </r>
  <r>
    <s v="PJ Tucker"/>
    <s v="tuckepj01"/>
    <x v="2"/>
    <s v="PO"/>
    <x v="26"/>
    <n v="862"/>
    <n v="426"/>
    <n v="2.1155996579999998"/>
    <n v="1.9357564920000001"/>
    <n v="4.0513561500000002"/>
    <n v="3.9312492639999999"/>
    <n v="10.14107227"/>
    <n v="14.072321540000001"/>
    <n v="2.5081657289999999"/>
    <n v="3.726764223"/>
    <n v="6.2349299519999999"/>
    <n v="2.00274258"/>
    <n v="0"/>
    <n v="2.00274258"/>
    <n v="3.7408623379999999"/>
    <n v="5.4265487889999999"/>
    <n v="9.1674111269999994"/>
    <n v="-0.55926853799999998"/>
  </r>
  <r>
    <s v="PJ Tucker"/>
    <s v="tuckepj01"/>
    <x v="2"/>
    <s v="RS"/>
    <x v="26"/>
    <n v="5734"/>
    <n v="2802"/>
    <n v="-1.9195747919999999"/>
    <n v="1.9275147770000001"/>
    <n v="7.9399840000000006E-3"/>
    <n v="-0.29153642800000001"/>
    <n v="0.51879625299999999"/>
    <n v="0.227259825"/>
    <n v="-1.7746739629999999"/>
    <n v="1.748566649"/>
    <n v="-2.6107314E-2"/>
    <n v="3.869264351"/>
    <n v="3.869264351"/>
    <n v="0"/>
    <n v="-1.1512742469999999"/>
    <n v="2.3742647809999999"/>
    <n v="1.222990534"/>
    <n v="-0.64799315599999996"/>
  </r>
  <r>
    <s v="Ronny Turiaf"/>
    <s v="turiaro01"/>
    <x v="3"/>
    <s v="RS"/>
    <x v="13"/>
    <n v="1229"/>
    <n v="606"/>
    <n v="-1.132094132"/>
    <n v="3.6517051889999999"/>
    <n v="2.5196110570000001"/>
    <n v="-2.9345851989999998"/>
    <n v="0.229527916"/>
    <n v="-2.7050572829999999"/>
    <n v="-1.5999713950000001"/>
    <n v="3.1591735779999999"/>
    <n v="1.5592021819999999"/>
    <n v="1.325326352"/>
    <n v="1.325326352"/>
    <n v="0"/>
    <n v="-1.1194760189999999"/>
    <n v="1.7138081519999999"/>
    <n v="0.59433213299999998"/>
    <n v="-0.50378703999999996"/>
  </r>
  <r>
    <s v="Ronny Turiaf"/>
    <s v="turiaro01"/>
    <x v="4"/>
    <s v="RS"/>
    <x v="13"/>
    <n v="42"/>
    <n v="19"/>
    <n v="-4.9564626949999999"/>
    <n v="-11.440388220000001"/>
    <n v="-16.396850910000001"/>
    <n v="-11.05210432"/>
    <n v="-4.4860032729999997"/>
    <n v="-15.538107589999999"/>
    <n v="-6.5201352369999999"/>
    <n v="-10.58131813"/>
    <n v="-17.101453370000002"/>
    <n v="-0.13864157899999999"/>
    <n v="-0.13864157899999999"/>
    <n v="0"/>
    <n v="-8.4255497080000001"/>
    <n v="-11.68706457"/>
    <n v="-20.112614279999999"/>
    <n v="-0.32985441399999998"/>
  </r>
  <r>
    <s v="Hedo Turkoglu"/>
    <s v="turkohe01"/>
    <x v="3"/>
    <s v="PO"/>
    <x v="19"/>
    <n v="79"/>
    <n v="41"/>
    <n v="1.111141403"/>
    <n v="7.0151088240000004"/>
    <n v="8.1262502269999999"/>
    <n v="-2.4991770419999999"/>
    <n v="8.5754666010000005"/>
    <n v="6.0762895590000001"/>
    <n v="0.29885762700000001"/>
    <n v="7.7893831550000003"/>
    <n v="8.0882407819999997"/>
    <n v="0.230683573"/>
    <n v="0"/>
    <n v="0.230683573"/>
    <n v="2.1644894479999999"/>
    <n v="5.8312320089999998"/>
    <n v="7.9957214560000001"/>
    <n v="-1.2473778959999999"/>
  </r>
  <r>
    <s v="Hedo Turkoglu"/>
    <s v="turkohe01"/>
    <x v="3"/>
    <s v="RS"/>
    <x v="19"/>
    <n v="795"/>
    <n v="392"/>
    <n v="-0.81435274000000002"/>
    <n v="0.82475085400000003"/>
    <n v="1.0398114E-2"/>
    <n v="-2.3607357009999999"/>
    <n v="0.70184016699999996"/>
    <n v="-1.658895534"/>
    <n v="-1.263660233"/>
    <n v="0.80351320400000004"/>
    <n v="-0.46014702899999999"/>
    <n v="0.45962806499999997"/>
    <n v="0.45962806499999997"/>
    <n v="0"/>
    <n v="-0.94492642400000004"/>
    <n v="1.065432368"/>
    <n v="0.120505945"/>
    <n v="0.34790180300000001"/>
  </r>
  <r>
    <s v="Hedo Turkoglu"/>
    <s v="turkohe01"/>
    <x v="4"/>
    <s v="PO"/>
    <x v="19"/>
    <n v="112"/>
    <n v="55"/>
    <n v="-4.8334836929999998"/>
    <n v="2.7508660009999999"/>
    <n v="-2.0826176919999999"/>
    <n v="-15.76605704"/>
    <n v="-6.5008431189999998"/>
    <n v="-22.266900159999999"/>
    <n v="-7.5101880909999998"/>
    <n v="0.99111780699999996"/>
    <n v="-6.5190702829999996"/>
    <n v="-0.109114133"/>
    <n v="0"/>
    <n v="-0.109114133"/>
    <n v="-3.5852607820000002"/>
    <n v="1.4494512319999999"/>
    <n v="-2.1358095490000002"/>
    <n v="2.9607919999999999E-2"/>
  </r>
  <r>
    <s v="Hedo Turkoglu"/>
    <s v="turkohe01"/>
    <x v="4"/>
    <s v="RS"/>
    <x v="19"/>
    <n v="1429"/>
    <n v="705"/>
    <n v="-0.22773410999999999"/>
    <n v="-0.75259225100000005"/>
    <n v="-0.98032636100000003"/>
    <n v="-3.96466656"/>
    <n v="-1.157829674"/>
    <n v="-5.1224962339999998"/>
    <n v="-1.011878302"/>
    <n v="-0.89709263500000003"/>
    <n v="-1.9089709370000001"/>
    <n v="0.30310732400000001"/>
    <n v="0.30310732400000001"/>
    <n v="0"/>
    <n v="0.15320658100000001"/>
    <n v="-1.6613736379999999"/>
    <n v="-1.5081670570000001"/>
    <n v="0.18916380399999999"/>
  </r>
  <r>
    <s v="Evan Turner"/>
    <s v="turneev01"/>
    <x v="3"/>
    <s v="PO"/>
    <x v="24"/>
    <n v="294"/>
    <n v="149"/>
    <n v="-4.263187168"/>
    <n v="-2.0884441479999998"/>
    <n v="-6.3516313159999997"/>
    <n v="-12.55826836"/>
    <n v="-7.5179241369999996"/>
    <n v="-20.076192500000001"/>
    <n v="-6.2208227190000001"/>
    <n v="-3.3915736559999998"/>
    <n v="-9.6123963749999994"/>
    <n v="-0.54253662000000002"/>
    <n v="0"/>
    <n v="-0.54253662000000002"/>
    <n v="-5.7707958819999998"/>
    <n v="-4.8233794379999999"/>
    <n v="-10.59417532"/>
    <n v="0.77597126000000005"/>
  </r>
  <r>
    <s v="Evan Turner"/>
    <s v="turneev01"/>
    <x v="3"/>
    <s v="RS"/>
    <x v="18"/>
    <n v="3970"/>
    <n v="1886"/>
    <n v="-2.058724287"/>
    <n v="-2.2848877019999998"/>
    <n v="-4.3436119890000002"/>
    <n v="-1.230963861"/>
    <n v="1.529245384"/>
    <n v="0.29828152299999999"/>
    <n v="-1.881580155"/>
    <n v="-1.572731068"/>
    <n v="-3.4543112229999999"/>
    <n v="-0.685117537"/>
    <n v="-0.685117537"/>
    <n v="0"/>
    <n v="-1.956212786"/>
    <n v="-1.6976289280000001"/>
    <n v="-3.6538417139999999"/>
    <n v="1.047735466"/>
  </r>
  <r>
    <s v="Evan Turner"/>
    <s v="turneev01"/>
    <x v="3"/>
    <s v="RS"/>
    <x v="24"/>
    <n v="1113"/>
    <n v="571"/>
    <n v="-2.5090274269999999"/>
    <n v="-2.8783303359999999"/>
    <n v="-5.3873577629999998"/>
    <n v="-3.4163562949999999"/>
    <n v="-3.3399678740000001"/>
    <n v="-6.7563241700000001"/>
    <n v="-2.8202187150000002"/>
    <n v="-3.222855306"/>
    <n v="-6.0430740209999998"/>
    <n v="-0.95589292699999995"/>
    <n v="-0.95589292699999995"/>
    <n v="0"/>
    <n v="-3.8280510310000002"/>
    <n v="-2.6664264759999998"/>
    <n v="-6.494477507"/>
    <n v="-0.34584959199999998"/>
  </r>
  <r>
    <s v="Evan Turner"/>
    <s v="turneev01"/>
    <x v="4"/>
    <s v="PO"/>
    <x v="23"/>
    <n v="231"/>
    <n v="118"/>
    <n v="-1.1740192979999999"/>
    <n v="4.2458909790000003"/>
    <n v="3.0718716810000002"/>
    <n v="0.85142104299999999"/>
    <n v="-7.5339933910000001"/>
    <n v="-6.6825723469999998"/>
    <n v="-0.79830605700000001"/>
    <n v="2.045496516"/>
    <n v="1.247190459"/>
    <n v="0.246384983"/>
    <n v="0"/>
    <n v="0.246384983"/>
    <n v="-3.3924232879999998"/>
    <n v="2.2737537570000002"/>
    <n v="-1.118669532"/>
    <n v="-0.70252095199999998"/>
  </r>
  <r>
    <s v="Evan Turner"/>
    <s v="turneev01"/>
    <x v="4"/>
    <s v="RS"/>
    <x v="23"/>
    <n v="4593"/>
    <n v="2260"/>
    <n v="-1.6784823209999999"/>
    <n v="0.62453068700000003"/>
    <n v="-1.0539516339999999"/>
    <n v="-2.265677615"/>
    <n v="-1.592088999"/>
    <n v="-3.857766614"/>
    <n v="-1.8893965690000001"/>
    <n v="0.18797607899999999"/>
    <n v="-1.7014204900000001"/>
    <n v="1.212532508"/>
    <n v="1.212532508"/>
    <n v="0"/>
    <n v="-1.4178039499999999"/>
    <n v="1.2658058999999999E-2"/>
    <n v="-1.4051458910000001"/>
    <n v="0.27488311100000001"/>
  </r>
  <r>
    <s v="Evan Turner"/>
    <s v="turneev01"/>
    <x v="5"/>
    <s v="PO"/>
    <x v="23"/>
    <n v="443"/>
    <n v="214"/>
    <n v="-2.9923922049999998"/>
    <n v="3.5086612879999999"/>
    <n v="0.51626908299999996"/>
    <n v="0.339512857"/>
    <n v="1.8603427239999999"/>
    <n v="2.199855581"/>
    <n v="-2.3938927219999999"/>
    <n v="3.3516871840000002"/>
    <n v="0.95779446199999996"/>
    <n v="0.41889897599999998"/>
    <n v="0"/>
    <n v="0.41889897599999998"/>
    <n v="9.6069157000000002E-2"/>
    <n v="0.357777925"/>
    <n v="0.45384708299999998"/>
    <n v="0.31344422700000002"/>
  </r>
  <r>
    <s v="Evan Turner"/>
    <s v="turneev01"/>
    <x v="5"/>
    <s v="RS"/>
    <x v="23"/>
    <n v="4763"/>
    <n v="2271"/>
    <n v="-0.60619564699999995"/>
    <n v="0.35210541099999998"/>
    <n v="-0.25409023600000002"/>
    <n v="-4.885804534"/>
    <n v="2.0523860300000001"/>
    <n v="-2.8334185039999999"/>
    <n v="-1.547627254"/>
    <n v="0.692133836"/>
    <n v="-0.85549341800000001"/>
    <n v="2.2023269920000001"/>
    <n v="2.2023269920000001"/>
    <n v="0"/>
    <n v="-1.7093280259999999"/>
    <n v="0.41653455"/>
    <n v="-1.2927934750000001"/>
    <n v="0.32182776000000002"/>
  </r>
  <r>
    <s v="Evan Turner"/>
    <s v="turneev01"/>
    <x v="0"/>
    <s v="PO"/>
    <x v="15"/>
    <n v="270"/>
    <n v="124"/>
    <n v="-0.103952512"/>
    <n v="3.1094728680000001"/>
    <n v="3.0055203559999999"/>
    <n v="-3.6095587720000002"/>
    <n v="12.06183895"/>
    <n v="8.4522801829999992"/>
    <n v="-0.83337222300000002"/>
    <n v="5.1580227379999997"/>
    <n v="4.3246505160000002"/>
    <n v="0.46674012500000001"/>
    <n v="0"/>
    <n v="0.46674012500000001"/>
    <n v="2.470593885"/>
    <n v="6.5178795669999996"/>
    <n v="8.9884734519999991"/>
    <n v="1.072932073"/>
  </r>
  <r>
    <s v="Evan Turner"/>
    <s v="turneev01"/>
    <x v="0"/>
    <s v="RS"/>
    <x v="15"/>
    <n v="3402"/>
    <n v="1658"/>
    <n v="-1.3822719960000001"/>
    <n v="0.77232420400000001"/>
    <n v="-0.60994779099999996"/>
    <n v="-5.7959837399999996"/>
    <n v="1.229366231"/>
    <n v="-4.5666175100000004"/>
    <n v="-2.4067849109999999"/>
    <n v="0.93659093299999996"/>
    <n v="-1.470193979"/>
    <n v="1.0822927369999999"/>
    <n v="1.0822927369999999"/>
    <n v="0"/>
    <n v="-2.1678095640000001"/>
    <n v="0.70947933299999999"/>
    <n v="-1.458330232"/>
    <n v="-2.8090046E-2"/>
  </r>
  <r>
    <s v="Evan Turner"/>
    <s v="turneev01"/>
    <x v="1"/>
    <s v="PO"/>
    <x v="15"/>
    <n v="187"/>
    <n v="87"/>
    <n v="-0.91640171699999995"/>
    <n v="2.89696723"/>
    <n v="1.9805655129999999"/>
    <n v="-0.39337323200000002"/>
    <n v="4.2484604099999999"/>
    <n v="3.8550871789999999"/>
    <n v="-0.85766644299999995"/>
    <n v="3.4316180169999999"/>
    <n v="2.5739515740000001"/>
    <n v="0.24751831299999999"/>
    <n v="0"/>
    <n v="0.24751831299999999"/>
    <n v="-1.666128474"/>
    <n v="1.6676138650000001"/>
    <n v="1.485391E-3"/>
    <n v="1.5171694650000001"/>
  </r>
  <r>
    <s v="Evan Turner"/>
    <s v="turneev01"/>
    <x v="1"/>
    <s v="RS"/>
    <x v="15"/>
    <n v="4170"/>
    <n v="2034"/>
    <n v="-1.653730594"/>
    <n v="0.64906149300000004"/>
    <n v="-1.004669101"/>
    <n v="-5.0481931429999998"/>
    <n v="-0.87767916800000001"/>
    <n v="-5.925872311"/>
    <n v="-2.4643751950000001"/>
    <n v="0.340406496"/>
    <n v="-2.1239686990000002"/>
    <n v="0.64675163800000002"/>
    <n v="0.64675163800000002"/>
    <n v="0"/>
    <n v="-3.1495738960000002"/>
    <n v="0.43823779600000001"/>
    <n v="-2.7113361"/>
    <n v="-0.444377829"/>
  </r>
  <r>
    <s v="Evan Turner"/>
    <s v="turneev01"/>
    <x v="2"/>
    <s v="PO"/>
    <x v="15"/>
    <n v="496"/>
    <n v="245"/>
    <n v="-3.5078460439999999"/>
    <n v="1.947250468"/>
    <n v="-1.5605955760000001"/>
    <n v="-0.167251553"/>
    <n v="2.0271478300000001"/>
    <n v="1.859896277"/>
    <n v="-3.0559860090000002"/>
    <n v="2.0896098200000002"/>
    <n v="-0.966376189"/>
    <n v="0.22629375400000001"/>
    <n v="0"/>
    <n v="0.22629375400000001"/>
    <n v="-3.426749118"/>
    <n v="0.414842031"/>
    <n v="-3.0119070880000001"/>
    <n v="-1.5777730409999999"/>
  </r>
  <r>
    <s v="Evan Turner"/>
    <s v="turneev01"/>
    <x v="2"/>
    <s v="RS"/>
    <x v="15"/>
    <n v="3367"/>
    <n v="1605"/>
    <n v="-1.6048320220000001"/>
    <n v="0.32832529300000002"/>
    <n v="-1.2765067290000001"/>
    <n v="-1.004012042"/>
    <n v="-1.148549759"/>
    <n v="-2.1525618010000001"/>
    <n v="-1.6193281939999999"/>
    <n v="3.0155408000000002E-2"/>
    <n v="-1.589172786"/>
    <n v="0.94204932900000005"/>
    <n v="0.94204932900000005"/>
    <n v="0"/>
    <n v="-1.2572284920000001"/>
    <n v="-0.46125601999999999"/>
    <n v="-1.7184845120000001"/>
    <n v="-0.91328680799999995"/>
  </r>
  <r>
    <s v="Myles Turner"/>
    <s v="turnemy01"/>
    <x v="5"/>
    <s v="PO"/>
    <x v="24"/>
    <n v="372"/>
    <n v="197"/>
    <n v="-5.1634230329999999"/>
    <n v="-0.64919325500000002"/>
    <n v="-5.8126162880000001"/>
    <n v="0.16503536199999999"/>
    <n v="-2.0838037730000001"/>
    <n v="-1.91876841"/>
    <n v="-4.3792420300000003"/>
    <n v="-1.0246197969999999"/>
    <n v="-5.4038618270000001"/>
    <n v="-0.27618830999999999"/>
    <n v="0"/>
    <n v="-0.27618830999999999"/>
    <n v="-4.820547812"/>
    <n v="-5.2870167000000003E-2"/>
    <n v="-4.8734179790000001"/>
    <n v="0.37517515800000001"/>
  </r>
  <r>
    <s v="Myles Turner"/>
    <s v="turnemy01"/>
    <x v="5"/>
    <s v="RS"/>
    <x v="24"/>
    <n v="2841"/>
    <n v="1367"/>
    <n v="-3.583938496"/>
    <n v="1.69041204"/>
    <n v="-1.893526456"/>
    <n v="-3.6745602590000002"/>
    <n v="0.219560965"/>
    <n v="-3.4549992939999998"/>
    <n v="-3.804045087"/>
    <n v="1.4178636330000001"/>
    <n v="-2.386181455"/>
    <n v="0.253759177"/>
    <n v="0.253759177"/>
    <n v="0"/>
    <n v="-3.125478631"/>
    <n v="1.449222397"/>
    <n v="-1.676256234"/>
    <n v="6.2896310000000004E-3"/>
  </r>
  <r>
    <s v="Myles Turner"/>
    <s v="turnemy01"/>
    <x v="0"/>
    <s v="PO"/>
    <x v="24"/>
    <n v="264"/>
    <n v="133"/>
    <n v="-4.6385351659999996"/>
    <n v="2.4472250089999998"/>
    <n v="-2.1913101579999998"/>
    <n v="14.82179088"/>
    <n v="6.4604457999999996"/>
    <n v="21.28223668"/>
    <n v="-0.88880028899999997"/>
    <n v="3.4884701680000001"/>
    <n v="2.5996698789999999"/>
    <n v="0.37904397400000001"/>
    <n v="0"/>
    <n v="0.37904397400000001"/>
    <n v="-1.408890333"/>
    <n v="4.8194252080000002"/>
    <n v="3.4105348740000001"/>
    <n v="1.1995091959999999"/>
  </r>
  <r>
    <s v="Myles Turner"/>
    <s v="turnemy01"/>
    <x v="0"/>
    <s v="RS"/>
    <x v="24"/>
    <n v="5162"/>
    <n v="2541"/>
    <n v="-1.51068169"/>
    <n v="2.0267133080000002"/>
    <n v="0.516031617"/>
    <n v="1.9700720789999999"/>
    <n v="2.282159289"/>
    <n v="4.2522313680000003"/>
    <n v="-0.87053930199999996"/>
    <n v="2.1831786879999999"/>
    <n v="1.3126393860000001"/>
    <n v="5.2799197370000002"/>
    <n v="5.2799197370000002"/>
    <n v="0"/>
    <n v="-0.84934167999999999"/>
    <n v="2.0245802199999998"/>
    <n v="1.1752385400000001"/>
    <n v="0.242859777"/>
  </r>
  <r>
    <s v="Myles Turner"/>
    <s v="turnemy01"/>
    <x v="1"/>
    <s v="PO"/>
    <x v="24"/>
    <n v="384"/>
    <n v="196"/>
    <n v="-0.61129028799999996"/>
    <n v="0.861621097"/>
    <n v="0.25033080899999999"/>
    <n v="-8.4842930879999994"/>
    <n v="10.689362879999999"/>
    <n v="2.2050697910000001"/>
    <n v="-2.269278667"/>
    <n v="2.8444193590000002"/>
    <n v="0.57514069199999995"/>
    <n v="0.34587274400000001"/>
    <n v="0"/>
    <n v="0.34587274400000001"/>
    <n v="-5.6423502289999998"/>
    <n v="1.841202558"/>
    <n v="-3.8011476700000002"/>
    <n v="0.83441450699999997"/>
  </r>
  <r>
    <s v="Myles Turner"/>
    <s v="turnemy01"/>
    <x v="1"/>
    <s v="RS"/>
    <x v="24"/>
    <n v="3739"/>
    <n v="1836"/>
    <n v="-1.9503605829999999"/>
    <n v="-0.52572541399999995"/>
    <n v="-2.4760859970000002"/>
    <n v="-0.68184538800000005"/>
    <n v="0.27427528499999998"/>
    <n v="-0.40757010199999999"/>
    <n v="-1.813847269"/>
    <n v="-0.39507785899999998"/>
    <n v="-2.2089251280000002"/>
    <n v="0.50707664799999996"/>
    <n v="0.50707664799999996"/>
    <n v="0"/>
    <n v="-1.489737052"/>
    <n v="0.22113807099999999"/>
    <n v="-1.268598981"/>
    <n v="4.6403769999999997E-2"/>
  </r>
  <r>
    <s v="Myles Turner"/>
    <s v="turnemy01"/>
    <x v="2"/>
    <s v="PO"/>
    <x v="24"/>
    <n v="259"/>
    <n v="126"/>
    <n v="-1.8535303439999999"/>
    <n v="5.245751512"/>
    <n v="3.3922211679999998"/>
    <n v="1.1065170559999999"/>
    <n v="8.9222035000000005E-2"/>
    <n v="1.1957390910000001"/>
    <n v="-1.2840800240000001"/>
    <n v="4.4330049989999996"/>
    <n v="3.1489249739999998"/>
    <n v="0.39822957199999998"/>
    <n v="0"/>
    <n v="0.39822957199999998"/>
    <n v="-0.72986295400000001"/>
    <n v="3.9751596039999999"/>
    <n v="3.2452966499999998"/>
    <n v="1.810828111"/>
  </r>
  <r>
    <s v="Myles Turner"/>
    <s v="turnemy01"/>
    <x v="2"/>
    <s v="RS"/>
    <x v="24"/>
    <n v="4363"/>
    <n v="2119"/>
    <n v="-1.6485270030000001"/>
    <n v="1.4888070870000001"/>
    <n v="-0.15971991599999999"/>
    <n v="-2.7193290480000001"/>
    <n v="3.201665384"/>
    <n v="0.48233633599999998"/>
    <n v="-1.9707938279999999"/>
    <n v="1.8852748699999999"/>
    <n v="-8.5518958000000006E-2"/>
    <n v="2.8796765290000002"/>
    <n v="2.8796765290000002"/>
    <n v="0"/>
    <n v="-1.3409400039999999"/>
    <n v="2.549497261"/>
    <n v="1.208557256"/>
    <n v="-3.2927238999999997E-2"/>
  </r>
  <r>
    <s v="Jeremy Tyler"/>
    <s v="tylerje01"/>
    <x v="3"/>
    <s v="RS"/>
    <x v="3"/>
    <n v="797"/>
    <n v="398"/>
    <n v="-4.431214797"/>
    <n v="0.37882940599999998"/>
    <n v="-4.0523853919999997"/>
    <n v="-1.422502513"/>
    <n v="-2.9224725970000001"/>
    <n v="-4.34497511"/>
    <n v="-4.0999388010000004"/>
    <n v="-0.26108763899999998"/>
    <n v="-4.3610264399999998"/>
    <n v="-0.32838356800000001"/>
    <n v="-0.32838356800000001"/>
    <n v="0"/>
    <n v="-4.1819383090000004"/>
    <n v="-1.197702201"/>
    <n v="-5.3796405099999998"/>
    <n v="0.366257151"/>
  </r>
  <r>
    <s v="Ekpe Udoh"/>
    <s v="udohek01"/>
    <x v="3"/>
    <s v="RS"/>
    <x v="11"/>
    <n v="1550"/>
    <n v="804"/>
    <n v="-5.0986551919999998"/>
    <n v="-3.6647192670000002"/>
    <n v="-8.7633744579999995"/>
    <n v="-0.75482265599999998"/>
    <n v="-2.562684671"/>
    <n v="-3.317507327"/>
    <n v="-4.4983217639999999"/>
    <n v="-3.5710012149999999"/>
    <n v="-8.0693229790000007"/>
    <n v="-2.1609335719999998"/>
    <n v="-2.1609335719999998"/>
    <n v="0"/>
    <n v="-4.4453498600000003"/>
    <n v="-3.994668163"/>
    <n v="-8.4400180230000004"/>
    <n v="-0.92561229700000003"/>
  </r>
  <r>
    <s v="Ekpe Udoh"/>
    <s v="udohek01"/>
    <x v="4"/>
    <s v="PO"/>
    <x v="19"/>
    <n v="27"/>
    <n v="12"/>
    <n v="-8.1459561849999993"/>
    <n v="-4.6067771009999996"/>
    <n v="-12.75273329"/>
    <n v="17.984546999999999"/>
    <n v="22.59407504"/>
    <n v="40.578622039999999"/>
    <n v="-3.281768161"/>
    <n v="0.78359668599999999"/>
    <n v="-2.4981714749999999"/>
    <n v="1.5911289999999999E-3"/>
    <n v="0"/>
    <n v="1.5911289999999999E-3"/>
    <n v="-2.5587625649999999"/>
    <n v="-0.22157997800000001"/>
    <n v="-2.7803425430000002"/>
    <n v="5.9630118000000003E-2"/>
  </r>
  <r>
    <s v="Ekpe Udoh"/>
    <s v="udohek01"/>
    <x v="4"/>
    <s v="RS"/>
    <x v="19"/>
    <n v="264"/>
    <n v="128"/>
    <n v="-3.8219811639999999"/>
    <n v="-0.24721817900000001"/>
    <n v="-4.0691993430000002"/>
    <n v="-3.7949658190000002"/>
    <n v="2.8428267360000001"/>
    <n v="-0.95213908300000005"/>
    <n v="-4.0366710599999998"/>
    <n v="0.33313978"/>
    <n v="-3.7035312789999999"/>
    <n v="-6.2697960999999997E-2"/>
    <n v="-6.2697960999999997E-2"/>
    <n v="0"/>
    <n v="-2.5964542599999998"/>
    <n v="-0.75551182900000002"/>
    <n v="-3.3519660889999998"/>
    <n v="0.65760536300000005"/>
  </r>
  <r>
    <s v="Ekpe Udoh"/>
    <s v="udohek01"/>
    <x v="1"/>
    <s v="PO"/>
    <x v="22"/>
    <n v="51"/>
    <n v="21"/>
    <n v="-6.507788283"/>
    <n v="-2.3491489520000002"/>
    <n v="-8.8569372350000002"/>
    <n v="3.4709076190000001"/>
    <n v="-6.3750907080000001"/>
    <n v="-2.904183089"/>
    <n v="-4.7819924189999998"/>
    <n v="-3.3657513639999999"/>
    <n v="-8.1477437829999992"/>
    <n v="-6.0340959999999999E-2"/>
    <n v="0"/>
    <n v="-6.0340959999999999E-2"/>
    <n v="-4.2489173620000003"/>
    <n v="-1.6153379859999999"/>
    <n v="-5.8642553480000004"/>
    <n v="1.1362364309999999"/>
  </r>
  <r>
    <s v="Ekpe Udoh"/>
    <s v="udohek01"/>
    <x v="1"/>
    <s v="RS"/>
    <x v="22"/>
    <n v="1674"/>
    <n v="810"/>
    <n v="-2.1513373480000002"/>
    <n v="4.0187182469999998"/>
    <n v="1.867380899"/>
    <n v="-1.064440702"/>
    <n v="2.7363355920000001"/>
    <n v="1.6718948899999999"/>
    <n v="-2.0473315219999999"/>
    <n v="3.902590451"/>
    <n v="1.85525893"/>
    <n v="1.8930146569999999"/>
    <n v="1.8930146569999999"/>
    <n v="0"/>
    <n v="-2.4941617759999999"/>
    <n v="4.5887725960000001"/>
    <n v="2.0946108200000002"/>
    <n v="-0.52975499699999995"/>
  </r>
  <r>
    <s v="Ekpe Udoh"/>
    <s v="udohek01"/>
    <x v="2"/>
    <s v="PO"/>
    <x v="22"/>
    <n v="16"/>
    <n v="6"/>
    <n v="-14.3134716"/>
    <n v="-17.866508"/>
    <n v="-32.179979600000003"/>
    <n v="-5.8081207990000001"/>
    <n v="-23.534830790000001"/>
    <n v="-29.342951589999998"/>
    <n v="-13.32076124"/>
    <n v="-20.23152395"/>
    <n v="-33.552285189999999"/>
    <n v="-9.9417031000000003E-2"/>
    <n v="0"/>
    <n v="-9.9417031000000003E-2"/>
    <n v="-13.93249303"/>
    <n v="-16.68857358"/>
    <n v="-30.62106661"/>
    <n v="2.216395581"/>
  </r>
  <r>
    <s v="Ekpe Udoh"/>
    <s v="udohek01"/>
    <x v="2"/>
    <s v="RS"/>
    <x v="22"/>
    <n v="703"/>
    <n v="320"/>
    <n v="0.160968107"/>
    <n v="-0.100975869"/>
    <n v="5.9992236999999997E-2"/>
    <n v="-1.8835932820000001"/>
    <n v="-4.2916341070000001"/>
    <n v="-6.1752273899999999"/>
    <n v="-0.28032525000000003"/>
    <n v="-1.0751715209999999"/>
    <n v="-1.3554967710000001"/>
    <n v="0.22699407299999999"/>
    <n v="0.22699407299999999"/>
    <n v="0"/>
    <n v="-0.93887851200000005"/>
    <n v="-0.46866518600000001"/>
    <n v="-1.4075436990000001"/>
    <n v="-0.30354084199999998"/>
  </r>
  <r>
    <s v="Beno Udrih"/>
    <s v="udrihbe01"/>
    <x v="3"/>
    <s v="PO"/>
    <x v="8"/>
    <n v="220"/>
    <n v="115"/>
    <n v="-9.8825012000000004E-2"/>
    <n v="-0.45228641600000002"/>
    <n v="-0.55111142800000001"/>
    <n v="0.68547089100000003"/>
    <n v="7.022199262"/>
    <n v="7.7076701539999997"/>
    <n v="9.4782996999999994E-2"/>
    <n v="1.0051745080000001"/>
    <n v="1.099957506"/>
    <n v="0.23195664099999999"/>
    <n v="0"/>
    <n v="0.23195664099999999"/>
    <n v="-0.99811932400000003"/>
    <n v="-0.17555575200000001"/>
    <n v="-1.1736750760000001"/>
    <n v="-0.404663832"/>
  </r>
  <r>
    <s v="Beno Udrih"/>
    <s v="udrihbe01"/>
    <x v="3"/>
    <s v="RS"/>
    <x v="3"/>
    <n v="1146"/>
    <n v="588"/>
    <n v="-0.58190730099999999"/>
    <n v="0.99490243199999995"/>
    <n v="0.41299513100000002"/>
    <n v="-2.4348604389999999"/>
    <n v="-3.195151938"/>
    <n v="-5.6300123769999999"/>
    <n v="-1.0069806109999999"/>
    <n v="0.22384575600000001"/>
    <n v="-0.78313485500000002"/>
    <n v="0.58859513100000005"/>
    <n v="0.58859513100000005"/>
    <n v="0"/>
    <n v="-0.14627384500000001"/>
    <n v="-0.39803512699999999"/>
    <n v="-0.54430897300000003"/>
    <n v="-0.23727663199999999"/>
  </r>
  <r>
    <s v="Beno Udrih"/>
    <s v="udrihbe01"/>
    <x v="3"/>
    <s v="RS"/>
    <x v="8"/>
    <n v="115"/>
    <n v="55"/>
    <n v="3.4182048200000001"/>
    <n v="-7.6277847989999996"/>
    <n v="-4.2095799789999999"/>
    <n v="1.362075309"/>
    <n v="-6.6349885610000001"/>
    <n v="-5.2729132529999996"/>
    <n v="3.194750253"/>
    <n v="-7.9276524730000002"/>
    <n v="-4.7329022189999996"/>
    <n v="-5.6151109999999997E-2"/>
    <n v="-5.6151109999999997E-2"/>
    <n v="0"/>
    <n v="1.0658640619999999"/>
    <n v="-6.3343024669999997"/>
    <n v="-5.2684384050000004"/>
    <n v="0.87721511100000005"/>
  </r>
  <r>
    <s v="Beno Udrih"/>
    <s v="udrihbe01"/>
    <x v="4"/>
    <s v="PO"/>
    <x v="8"/>
    <n v="343"/>
    <n v="175"/>
    <n v="1.4135056699999999"/>
    <n v="-2.5974669540000002"/>
    <n v="-1.1839612829999999"/>
    <n v="0.65668477300000005"/>
    <n v="-5.201063435"/>
    <n v="-4.5443786619999997"/>
    <n v="1.3124007719999999"/>
    <n v="-3.3466066539999999"/>
    <n v="-2.0342058820000002"/>
    <n v="6.4164826999999994E-2"/>
    <n v="0"/>
    <n v="6.4164826999999994E-2"/>
    <n v="2.2684675200000002"/>
    <n v="-1.4561609310000001"/>
    <n v="0.81230658899999997"/>
    <n v="-2.5605186199999999"/>
  </r>
  <r>
    <s v="Beno Udrih"/>
    <s v="udrihbe01"/>
    <x v="4"/>
    <s v="RS"/>
    <x v="8"/>
    <n v="2947"/>
    <n v="1494"/>
    <n v="8.5181963999999999E-2"/>
    <n v="-0.74700362600000003"/>
    <n v="-0.66182166200000003"/>
    <n v="-1.1987400420000001"/>
    <n v="0.152771764"/>
    <n v="-1.0459682779999999"/>
    <n v="-0.18356544899999999"/>
    <n v="-0.66328145400000005"/>
    <n v="-0.84684690299999998"/>
    <n v="1.4390189790000001"/>
    <n v="1.4390189790000001"/>
    <n v="0"/>
    <n v="-0.35240885"/>
    <n v="-0.23192501400000001"/>
    <n v="-0.58433386300000001"/>
    <n v="-0.76933095100000004"/>
  </r>
  <r>
    <s v="Beno Udrih"/>
    <s v="udrihbe01"/>
    <x v="5"/>
    <s v="RS"/>
    <x v="8"/>
    <n v="249"/>
    <n v="120"/>
    <n v="-1.452649305"/>
    <n v="-1.816570824"/>
    <n v="-3.2692201289999998"/>
    <n v="-3.4120770239999998"/>
    <n v="1.231352529"/>
    <n v="-2.1807244940000001"/>
    <n v="-1.9219955950000001"/>
    <n v="-1.2629621310000001"/>
    <n v="-3.1849577259999999"/>
    <n v="-2.6457273E-2"/>
    <n v="-2.6457273E-2"/>
    <n v="0"/>
    <n v="-1.8503330469999999"/>
    <n v="-1.9404145930000001"/>
    <n v="-3.7907476390000001"/>
    <n v="-0.63322272700000004"/>
  </r>
  <r>
    <s v="Beno Udrih"/>
    <s v="udrihbe01"/>
    <x v="5"/>
    <s v="RS"/>
    <x v="9"/>
    <n v="1154"/>
    <n v="587"/>
    <n v="-2.5823433690000002"/>
    <n v="-2.521019211"/>
    <n v="-5.1033625809999998"/>
    <n v="-0.89161160399999995"/>
    <n v="-0.22527035200000001"/>
    <n v="-1.1168819560000001"/>
    <n v="-2.3884157369999999"/>
    <n v="-2.2199661700000002"/>
    <n v="-4.6083819070000001"/>
    <n v="-0.55069892300000001"/>
    <n v="-0.55069892300000001"/>
    <n v="0"/>
    <n v="-1.7885154679999999"/>
    <n v="-2.2069693849999998"/>
    <n v="-3.9954848529999998"/>
    <n v="-1.0293098650000001"/>
  </r>
  <r>
    <s v="Beno Udrih"/>
    <s v="udrihbe01"/>
    <x v="0"/>
    <s v="RS"/>
    <x v="27"/>
    <n v="1115"/>
    <n v="560"/>
    <n v="1.3501598159999999"/>
    <n v="-1.312523557"/>
    <n v="3.7636257999999999E-2"/>
    <n v="-0.91034254400000003"/>
    <n v="5.5318353919999996"/>
    <n v="4.6214928469999998"/>
    <n v="1.0015681359999999"/>
    <n v="1.6107351999999998E-2"/>
    <n v="1.0176754880000001"/>
    <n v="1.0584512230000001"/>
    <n v="1.0584512230000001"/>
    <n v="0"/>
    <n v="-0.19000956199999999"/>
    <n v="-1.40661525"/>
    <n v="-1.5966248119999999"/>
    <n v="-1.641927291"/>
  </r>
  <r>
    <s v="Tyler Ulis"/>
    <s v="ulisty01"/>
    <x v="0"/>
    <s v="RS"/>
    <x v="6"/>
    <n v="2409"/>
    <n v="1123"/>
    <n v="-8.4408405000000006E-2"/>
    <n v="-3.117321842"/>
    <n v="-3.201730247"/>
    <n v="-2.0419830540000001"/>
    <n v="-2.0259228000000001E-2"/>
    <n v="-2.0622422820000001"/>
    <n v="-0.46329426400000001"/>
    <n v="-2.612625719"/>
    <n v="-3.0759199819999998"/>
    <n v="-0.18667609199999999"/>
    <n v="-0.18667609199999999"/>
    <n v="0"/>
    <n v="-1.5140934340000001"/>
    <n v="-2.6656761410000001"/>
    <n v="-4.1797695749999999"/>
    <n v="-3.2179818999999998E-2"/>
  </r>
  <r>
    <s v="Tyler Ulis"/>
    <s v="ulisty01"/>
    <x v="1"/>
    <s v="RS"/>
    <x v="6"/>
    <n v="3484"/>
    <n v="1658"/>
    <n v="-1.5667060209999999"/>
    <n v="-1.0242118849999999"/>
    <n v="-2.590917906"/>
    <n v="-1.753067368"/>
    <n v="-0.65571483600000002"/>
    <n v="-2.408782204"/>
    <n v="-1.6371236330000001"/>
    <n v="-0.95548208400000001"/>
    <n v="-2.5926057180000002"/>
    <n v="0.132409308"/>
    <n v="0.132409308"/>
    <n v="0"/>
    <n v="-2.0832286209999999"/>
    <n v="-1.0581640800000001"/>
    <n v="-3.141392701"/>
    <n v="-0.54562618299999999"/>
  </r>
  <r>
    <s v="Tyler Ulis"/>
    <s v="ulisty01"/>
    <x v="2"/>
    <s v="RS"/>
    <x v="21"/>
    <n v="2"/>
    <n v="1"/>
    <n v="-4.4618713980000004"/>
    <n v="57.305704980000002"/>
    <n v="52.843833580000002"/>
    <n v="-62.519660190000003"/>
    <n v="64.152839819999997"/>
    <n v="1.6331796300000001"/>
    <n v="-16.801472860000001"/>
    <n v="62.469204509999997"/>
    <n v="45.66773165"/>
    <n v="2.3867965000000001E-2"/>
    <n v="2.3867965000000001E-2"/>
    <n v="0"/>
    <n v="-15.00184709"/>
    <n v="41.704601840000002"/>
    <n v="26.70275475"/>
    <n v="-3.4438887380000001"/>
  </r>
  <r>
    <s v="Jarrod Uthoff"/>
    <s v="uthofja01"/>
    <x v="0"/>
    <s v="RS"/>
    <x v="4"/>
    <n v="226"/>
    <n v="115"/>
    <n v="-0.46881131399999998"/>
    <n v="-5.6134961390000004"/>
    <n v="-6.0823074530000003"/>
    <n v="-6.3027271669999996"/>
    <n v="-9.7183723999999998"/>
    <n v="-16.021099570000001"/>
    <n v="-1.6494920820000001"/>
    <n v="-6.8079409479999997"/>
    <n v="-8.4574330300000007"/>
    <n v="-0.33304381500000002"/>
    <n v="-0.33304381500000002"/>
    <n v="0"/>
    <n v="-2.228524143"/>
    <n v="-6.7515389680000002"/>
    <n v="-8.9800631109999998"/>
    <n v="-0.53557599499999997"/>
  </r>
  <r>
    <s v="Jonas Valanciunas"/>
    <s v="valanjo01"/>
    <x v="3"/>
    <s v="PO"/>
    <x v="1"/>
    <n v="370"/>
    <n v="200"/>
    <n v="-4.1525854799999999"/>
    <n v="-1.6467485930000001"/>
    <n v="-5.7993340739999999"/>
    <n v="-6.7364259620000002"/>
    <n v="-11.255024110000001"/>
    <n v="-17.991450069999999"/>
    <n v="-4.9042320840000002"/>
    <n v="-3.7418251709999999"/>
    <n v="-8.6460572540000005"/>
    <n v="-0.61580386399999998"/>
    <n v="0"/>
    <n v="-0.61580386399999998"/>
    <n v="-6.0423908700000002"/>
    <n v="-5.2337368660000001"/>
    <n v="-11.27612774"/>
    <n v="-0.70254046599999997"/>
  </r>
  <r>
    <s v="Jonas Valanciunas"/>
    <s v="valanjo01"/>
    <x v="3"/>
    <s v="RS"/>
    <x v="1"/>
    <n v="4425"/>
    <n v="2282"/>
    <n v="-0.77084952699999998"/>
    <n v="1.007236969"/>
    <n v="0.236387442"/>
    <n v="1.2634198430000001"/>
    <n v="-3.5471876490000001"/>
    <n v="-2.2837678060000002"/>
    <n v="-0.423931487"/>
    <n v="9.6305439000000007E-2"/>
    <n v="-0.327626048"/>
    <n v="2.8031424010000001"/>
    <n v="2.8031424010000001"/>
    <n v="0"/>
    <n v="-0.26082790900000002"/>
    <n v="1.9248767E-2"/>
    <n v="-0.241579142"/>
    <n v="-0.583942183"/>
  </r>
  <r>
    <s v="Jonas Valanciunas"/>
    <s v="valanjo01"/>
    <x v="4"/>
    <s v="PO"/>
    <x v="1"/>
    <n v="210"/>
    <n v="106"/>
    <n v="-2.003938883"/>
    <n v="-7.5091362549999996"/>
    <n v="-9.5130751379999996"/>
    <n v="6.3112547369999996"/>
    <n v="1.695277527"/>
    <n v="8.0065322630000004"/>
    <n v="-0.356233464"/>
    <n v="-5.8903741180000004"/>
    <n v="-6.2466075820000002"/>
    <n v="-0.192318924"/>
    <n v="0"/>
    <n v="-0.192318924"/>
    <n v="0.16620669800000001"/>
    <n v="-6.3272411320000002"/>
    <n v="-6.1610344350000004"/>
    <n v="-1.341811978"/>
  </r>
  <r>
    <s v="Jonas Valanciunas"/>
    <s v="valanjo01"/>
    <x v="4"/>
    <s v="RS"/>
    <x v="1"/>
    <n v="4096"/>
    <n v="2096"/>
    <n v="0.60354982000000001"/>
    <n v="1.7206702270000001"/>
    <n v="2.3242200469999998"/>
    <n v="-2.7714138940000002"/>
    <n v="-1.2665069769999999"/>
    <n v="-4.0379208709999999"/>
    <n v="-0.13389384200000001"/>
    <n v="1.241569098"/>
    <n v="1.1076752560000001"/>
    <n v="4.1056065930000001"/>
    <n v="4.1056065930000001"/>
    <n v="0"/>
    <n v="-4.9165778E-2"/>
    <n v="0.61885442999999996"/>
    <n v="0.56968865199999996"/>
    <n v="-0.45819148799999998"/>
  </r>
  <r>
    <s v="Jonas Valanciunas"/>
    <s v="valanjo01"/>
    <x v="5"/>
    <s v="PO"/>
    <x v="1"/>
    <n v="614"/>
    <n v="321"/>
    <n v="5.1811131560000003"/>
    <n v="2.1821818639999999"/>
    <n v="7.3632950189999997"/>
    <n v="-0.24432269300000001"/>
    <n v="1.292779973"/>
    <n v="1.04845728"/>
    <n v="4.3735269570000002"/>
    <n v="2.1368958949999999"/>
    <n v="6.5104228519999996"/>
    <n v="1.5542485530000001"/>
    <n v="0"/>
    <n v="1.5542485530000001"/>
    <n v="3.619326015"/>
    <n v="1.039444059"/>
    <n v="4.6587700740000004"/>
    <n v="-0.60382195699999996"/>
  </r>
  <r>
    <s v="Jonas Valanciunas"/>
    <s v="valanjo01"/>
    <x v="5"/>
    <s v="RS"/>
    <x v="1"/>
    <n v="3058"/>
    <n v="1557"/>
    <n v="1.3467291619999999"/>
    <n v="0.74384839800000002"/>
    <n v="2.0905775599999998"/>
    <n v="3.280202632"/>
    <n v="-2.7376776889999999"/>
    <n v="0.54252494299999998"/>
    <n v="1.7825053319999999"/>
    <n v="6.4481627999999999E-2"/>
    <n v="1.84698696"/>
    <n v="3.624099169"/>
    <n v="3.624099169"/>
    <n v="0"/>
    <n v="1.741456715"/>
    <n v="0.85807144899999999"/>
    <n v="2.5995281640000001"/>
    <n v="-0.74014052600000002"/>
  </r>
  <r>
    <s v="Jonas Valanciunas"/>
    <s v="valanjo01"/>
    <x v="0"/>
    <s v="PO"/>
    <x v="1"/>
    <n v="445"/>
    <n v="226"/>
    <n v="-2.6101747749999999"/>
    <n v="0.79180540200000005"/>
    <n v="-1.8183693729999999"/>
    <n v="2.1464071219999998"/>
    <n v="-5.1679464709999996"/>
    <n v="-3.0215393490000002"/>
    <n v="-1.7138990439999999"/>
    <n v="-0.41439186"/>
    <n v="-2.128290904"/>
    <n v="7.4322219999999994E-2"/>
    <n v="0"/>
    <n v="7.4322219999999994E-2"/>
    <n v="-3.4440628800000002"/>
    <n v="9.9014179999999993E-2"/>
    <n v="-3.3450486989999999"/>
    <n v="0.50666657100000001"/>
  </r>
  <r>
    <s v="Jonas Valanciunas"/>
    <s v="valanjo01"/>
    <x v="0"/>
    <s v="RS"/>
    <x v="1"/>
    <n v="4095"/>
    <n v="2066"/>
    <n v="1.3570445E-2"/>
    <n v="0.198416447"/>
    <n v="0.21198689300000001"/>
    <n v="1.4902709439999999"/>
    <n v="-4.1874361499999999"/>
    <n v="-2.6971652060000002"/>
    <n v="0.28064714200000002"/>
    <n v="-0.72026505900000004"/>
    <n v="-0.439617916"/>
    <n v="2.4105489339999999"/>
    <n v="2.4105489339999999"/>
    <n v="0"/>
    <n v="0.38929302100000002"/>
    <n v="-0.25707893799999998"/>
    <n v="0.13221408400000001"/>
    <n v="-0.99741329300000003"/>
  </r>
  <r>
    <s v="Jonas Valanciunas"/>
    <s v="valanjo01"/>
    <x v="1"/>
    <s v="PO"/>
    <x v="1"/>
    <n v="502"/>
    <n v="244"/>
    <n v="3.479313211"/>
    <n v="4.1554934179999998"/>
    <n v="7.6348066289999998"/>
    <n v="6.9969882739999996"/>
    <n v="2.9878911480000001"/>
    <n v="9.9848794220000006"/>
    <n v="4.3335843299999999"/>
    <n v="4.2682384979999997"/>
    <n v="8.6018228279999995"/>
    <n v="1.4623610499999999"/>
    <n v="0"/>
    <n v="1.4623610499999999"/>
    <n v="0.75668873000000003"/>
    <n v="3.0869581340000001"/>
    <n v="3.8436468640000001"/>
    <n v="0.325831918"/>
  </r>
  <r>
    <s v="Jonas Valanciunas"/>
    <s v="valanjo01"/>
    <x v="1"/>
    <s v="RS"/>
    <x v="1"/>
    <n v="3563"/>
    <n v="1727"/>
    <n v="0.51032045999999998"/>
    <n v="2.3691247679999998"/>
    <n v="2.8794452279999998"/>
    <n v="1.3069208510000001"/>
    <n v="-3.2127643049999999"/>
    <n v="-1.905843454"/>
    <n v="0.62131739799999997"/>
    <n v="1.2925906789999999"/>
    <n v="1.9139080770000001"/>
    <n v="4.0915517279999998"/>
    <n v="4.0915517279999998"/>
    <n v="0"/>
    <n v="1.0210354800000001"/>
    <n v="1.424507347"/>
    <n v="2.4455428270000001"/>
    <n v="-0.43182865399999998"/>
  </r>
  <r>
    <s v="Jonas Valanciunas"/>
    <s v="valanjo01"/>
    <x v="2"/>
    <s v="RS"/>
    <x v="1"/>
    <n v="1217"/>
    <n v="564"/>
    <n v="1.1282854470000001"/>
    <n v="2.1960374470000001"/>
    <n v="3.3243228939999998"/>
    <n v="-2.9172352090000002"/>
    <n v="1.3264202009999999"/>
    <n v="-1.5908150080000001"/>
    <n v="0.28978437099999999"/>
    <n v="2.1034471890000002"/>
    <n v="2.3932315599999998"/>
    <n v="1.4900903590000001"/>
    <n v="1.4900903590000001"/>
    <n v="0"/>
    <n v="0.18578344999999999"/>
    <n v="1.3360909809999999"/>
    <n v="1.5218744310000001"/>
    <n v="0.69626307799999998"/>
  </r>
  <r>
    <s v="Jonas Valanciunas"/>
    <s v="valanjo01"/>
    <x v="2"/>
    <s v="RS"/>
    <x v="8"/>
    <n v="1097"/>
    <n v="527"/>
    <n v="0.64450120300000002"/>
    <n v="0.55986029400000004"/>
    <n v="1.2043614970000001"/>
    <n v="1.691646607"/>
    <n v="-3.2618155500000001"/>
    <n v="-1.5701689430000001"/>
    <n v="1.008001076"/>
    <n v="-0.25691907600000002"/>
    <n v="0.75108200000000003"/>
    <n v="0.93917134400000002"/>
    <n v="0.93917134400000002"/>
    <n v="0"/>
    <n v="-0.34468526300000002"/>
    <n v="0.29231876600000001"/>
    <n v="-5.2366497999999997E-2"/>
    <n v="-0.236389088"/>
  </r>
  <r>
    <s v="Denzel Valentine"/>
    <s v="valende01"/>
    <x v="0"/>
    <s v="PO"/>
    <x v="21"/>
    <n v="45"/>
    <n v="22"/>
    <n v="-5.043255244"/>
    <n v="5.1334862369999996"/>
    <n v="9.0230992999999995E-2"/>
    <n v="-9.6084745849999997"/>
    <n v="18.507309039999999"/>
    <n v="8.8988344500000007"/>
    <n v="-6.201664117"/>
    <n v="8.3029136510000008"/>
    <n v="2.1012495339999999"/>
    <n v="5.7439996E-2"/>
    <n v="0"/>
    <n v="5.7439996E-2"/>
    <n v="-5.5315388089999997"/>
    <n v="3.1431150319999999"/>
    <n v="-2.3884237769999999"/>
    <n v="2.201453361"/>
  </r>
  <r>
    <s v="Denzel Valentine"/>
    <s v="valende01"/>
    <x v="0"/>
    <s v="RS"/>
    <x v="21"/>
    <n v="1987"/>
    <n v="976"/>
    <n v="-2.4432548160000001"/>
    <n v="-0.35821457499999998"/>
    <n v="-2.801469392"/>
    <n v="-0.75422697800000005"/>
    <n v="0.36481875800000002"/>
    <n v="-0.38940822000000003"/>
    <n v="-2.2346878210000001"/>
    <n v="-0.24923700600000001"/>
    <n v="-2.4839248270000001"/>
    <n v="0.13333366199999999"/>
    <n v="0.13333366199999999"/>
    <n v="0"/>
    <n v="-2.4365412860000002"/>
    <n v="-0.60302088200000004"/>
    <n v="-3.0395621679999998"/>
    <n v="0.62199714699999997"/>
  </r>
  <r>
    <s v="Denzel Valentine"/>
    <s v="valende01"/>
    <x v="1"/>
    <s v="RS"/>
    <x v="21"/>
    <n v="4345"/>
    <n v="2095"/>
    <n v="-0.49191557200000002"/>
    <n v="-1.2159540609999999"/>
    <n v="-1.7078696330000001"/>
    <n v="-1.4022825880000001"/>
    <n v="0.106541678"/>
    <n v="-1.2957409090000001"/>
    <n v="-0.65780721399999997"/>
    <n v="-0.97210682500000001"/>
    <n v="-1.6299140400000001"/>
    <n v="1.196481747"/>
    <n v="1.196481747"/>
    <n v="0"/>
    <n v="-1.1645090309999999"/>
    <n v="-0.59548885900000004"/>
    <n v="-1.75999789"/>
    <n v="-6.1595674000000003E-2"/>
  </r>
  <r>
    <s v="Jarred Vanderbilt"/>
    <s v="vandeja01"/>
    <x v="2"/>
    <s v="PO"/>
    <x v="16"/>
    <n v="10"/>
    <n v="5"/>
    <n v="-5.8238678530000003"/>
    <n v="18.207376620000002"/>
    <n v="12.383508770000001"/>
    <n v="11.615830259999999"/>
    <n v="12.334423620000001"/>
    <n v="23.950253880000002"/>
    <n v="-2.4624583329999998"/>
    <n v="18.110261690000002"/>
    <n v="15.647803359999999"/>
    <n v="4.700406E-2"/>
    <n v="0"/>
    <n v="4.700406E-2"/>
    <n v="-5.0542884790000002"/>
    <n v="9.0624070299999993"/>
    <n v="4.0081185509999999"/>
    <n v="-2.8765837219999999"/>
  </r>
  <r>
    <s v="Jarred Vanderbilt"/>
    <s v="vandeja01"/>
    <x v="2"/>
    <s v="RS"/>
    <x v="16"/>
    <n v="160"/>
    <n v="69"/>
    <n v="-8.1328832179999999"/>
    <n v="8.4017003450000001"/>
    <n v="0.26881712699999999"/>
    <n v="-7.5536443560000004"/>
    <n v="9.6100155100000002"/>
    <n v="2.0563711530000002"/>
    <n v="-8.5209561790000006"/>
    <n v="9.1510557220000006"/>
    <n v="0.63009954300000004"/>
    <n v="0.12126846400000001"/>
    <n v="0.12126846400000001"/>
    <n v="0"/>
    <n v="-5.6846718010000004"/>
    <n v="6.6885935610000002"/>
    <n v="1.0039217600000001"/>
    <n v="1.9494267169999999"/>
  </r>
  <r>
    <s v="Fred VanVleet"/>
    <s v="vanvlfr01"/>
    <x v="0"/>
    <s v="PO"/>
    <x v="1"/>
    <n v="60"/>
    <n v="29"/>
    <n v="5.2841810020000004"/>
    <n v="5.1205588720000002"/>
    <n v="10.40473987"/>
    <n v="16.920632940000001"/>
    <n v="-0.27705838199999999"/>
    <n v="16.643574560000001"/>
    <n v="8.1487746659999996"/>
    <n v="4.2845120879999996"/>
    <n v="12.433286750000001"/>
    <n v="0.23032692699999999"/>
    <n v="0"/>
    <n v="0.23032692699999999"/>
    <n v="2.0008477569999998"/>
    <n v="1.6693680479999999"/>
    <n v="3.6702158050000002"/>
    <n v="-0.56987716399999999"/>
  </r>
  <r>
    <s v="Fred VanVleet"/>
    <s v="vanvlfr01"/>
    <x v="0"/>
    <s v="RS"/>
    <x v="1"/>
    <n v="609"/>
    <n v="294"/>
    <n v="-3.4075711439999998"/>
    <n v="0.102609335"/>
    <n v="-3.3049618089999999"/>
    <n v="-4.3020115719999996"/>
    <n v="7.3985687069999999"/>
    <n v="3.0965571349999998"/>
    <n v="-3.8533174360000002"/>
    <n v="1.6189088270000001"/>
    <n v="-2.2344086089999999"/>
    <n v="7.7162513000000002E-2"/>
    <n v="7.7162513000000002E-2"/>
    <n v="0"/>
    <n v="-2.8505016009999999"/>
    <n v="0.90230679199999997"/>
    <n v="-1.9481948090000001"/>
    <n v="-0.222690359"/>
  </r>
  <r>
    <s v="Fred VanVleet"/>
    <s v="vanvlfr01"/>
    <x v="1"/>
    <s v="PO"/>
    <x v="1"/>
    <n v="220"/>
    <n v="114"/>
    <n v="-0.380422125"/>
    <n v="-3.3408651999999997E-2"/>
    <n v="-0.41383077600000001"/>
    <n v="7.555060117"/>
    <n v="-6.646436982"/>
    <n v="0.90862313500000003"/>
    <n v="1.2249459199999999"/>
    <n v="-1.3575806260000001"/>
    <n v="-0.13263470699999999"/>
    <n v="0.15418040799999999"/>
    <n v="0"/>
    <n v="0.15418040799999999"/>
    <n v="-2.0276665569999999"/>
    <n v="-2.23334564"/>
    <n v="-4.2610121970000003"/>
    <n v="-1.756239068"/>
  </r>
  <r>
    <s v="Fred VanVleet"/>
    <s v="vanvlfr01"/>
    <x v="1"/>
    <s v="RS"/>
    <x v="1"/>
    <n v="3096"/>
    <n v="1520"/>
    <n v="2.4008303639999999"/>
    <n v="1.383839963"/>
    <n v="3.7846703270000002"/>
    <n v="2.1463478629999999"/>
    <n v="3.7730773179999999"/>
    <n v="5.9194251800000002"/>
    <n v="2.4220316"/>
    <n v="1.9331888610000001"/>
    <n v="4.355220461"/>
    <n v="5.4518293619999998"/>
    <n v="5.4518293619999998"/>
    <n v="0"/>
    <n v="2.012724457"/>
    <n v="1.4840148440000001"/>
    <n v="3.4967393009999999"/>
    <n v="-1.0495049380000001"/>
  </r>
  <r>
    <s v="Fred VanVleet"/>
    <s v="vanvlfr01"/>
    <x v="2"/>
    <s v="PO"/>
    <x v="1"/>
    <n v="1193"/>
    <n v="592"/>
    <n v="0.66594741800000001"/>
    <n v="4.8753268000000002E-2"/>
    <n v="0.71470068600000003"/>
    <n v="-4.7328210479999999"/>
    <n v="2.2078243739999999"/>
    <n v="-2.5249966740000001"/>
    <n v="-0.48326573499999997"/>
    <n v="0.42528405800000002"/>
    <n v="-5.7981678000000002E-2"/>
    <n v="0.82676756900000004"/>
    <n v="0"/>
    <n v="0.82676756900000004"/>
    <n v="-0.115401932"/>
    <n v="0.69145943899999995"/>
    <n v="0.57605750700000002"/>
    <n v="-1.4017823679999999"/>
  </r>
  <r>
    <s v="Fred VanVleet"/>
    <s v="vanvlfr01"/>
    <x v="2"/>
    <s v="RS"/>
    <x v="1"/>
    <n v="3663"/>
    <n v="1760"/>
    <n v="1.538352473"/>
    <n v="-1.337142469"/>
    <n v="0.201210005"/>
    <n v="0.69612350599999995"/>
    <n v="1.1777903649999999"/>
    <n v="1.8739138710000001"/>
    <n v="1.4163807129999999"/>
    <n v="-0.93547829400000004"/>
    <n v="0.48090241900000003"/>
    <n v="2.861820995"/>
    <n v="2.861820995"/>
    <n v="0"/>
    <n v="1.0830680699999999"/>
    <n v="-0.28244664000000003"/>
    <n v="0.80062142999999997"/>
    <n v="-1.3831440930000001"/>
  </r>
  <r>
    <s v="Anderson Varejao"/>
    <s v="varejan01"/>
    <x v="3"/>
    <s v="RS"/>
    <x v="10"/>
    <n v="3507"/>
    <n v="1800"/>
    <n v="0.105923531"/>
    <n v="3.4214034409999998"/>
    <n v="3.527326972"/>
    <n v="1.8079348180000001"/>
    <n v="3.0784383310000001"/>
    <n v="4.8863731489999997"/>
    <n v="0.48947077900000002"/>
    <n v="3.59090183"/>
    <n v="4.0803726100000004"/>
    <n v="6.2453187760000004"/>
    <n v="6.2453187760000004"/>
    <n v="0"/>
    <n v="0.61414042499999999"/>
    <n v="2.787764922"/>
    <n v="3.4019053480000001"/>
    <n v="-0.419306189"/>
  </r>
  <r>
    <s v="Anderson Varejao"/>
    <s v="varejan01"/>
    <x v="4"/>
    <s v="RS"/>
    <x v="10"/>
    <n v="1235"/>
    <n v="636"/>
    <n v="-1.048089958"/>
    <n v="2.7155241779999999"/>
    <n v="1.6674342200000001"/>
    <n v="-2.6986091380000001"/>
    <n v="-1.9207159709999999"/>
    <n v="-4.619325109"/>
    <n v="-1.522912681"/>
    <n v="1.9179890559999999"/>
    <n v="0.39507637499999998"/>
    <n v="1.019790835"/>
    <n v="1.019790835"/>
    <n v="0"/>
    <n v="-0.85792852600000002"/>
    <n v="2.3661980589999998"/>
    <n v="1.508269533"/>
    <n v="-7.0115703000000001E-2"/>
  </r>
  <r>
    <s v="Anderson Varejao"/>
    <s v="varejan01"/>
    <x v="5"/>
    <s v="PO"/>
    <x v="28"/>
    <n v="190"/>
    <n v="93"/>
    <n v="-0.31684868700000002"/>
    <n v="6.0865831540000004"/>
    <n v="5.7697344670000001"/>
    <n v="5.8478774729999996"/>
    <n v="1.8225353070000001"/>
    <n v="7.6704127809999996"/>
    <n v="0.92295894999999994"/>
    <n v="5.5426481570000004"/>
    <n v="6.4656071070000003"/>
    <n v="0.45314267800000002"/>
    <n v="0"/>
    <n v="0.45314267800000002"/>
    <n v="-0.34180708500000001"/>
    <n v="5.6898548419999999"/>
    <n v="5.3480477569999998"/>
    <n v="0.45595972600000001"/>
  </r>
  <r>
    <s v="Anderson Varejao"/>
    <s v="varejan01"/>
    <x v="5"/>
    <s v="RS"/>
    <x v="28"/>
    <n v="388"/>
    <n v="186"/>
    <n v="-2.1837648889999999"/>
    <n v="-2.744363898"/>
    <n v="-4.9281287870000003"/>
    <n v="-2.1920097300000001"/>
    <n v="-7.4684911889999999"/>
    <n v="-9.6605009190000004"/>
    <n v="-2.37723416"/>
    <n v="-3.9830990179999999"/>
    <n v="-6.3603331780000003"/>
    <n v="-0.34110684899999999"/>
    <n v="-0.34110684899999999"/>
    <n v="0"/>
    <n v="-1.4730149320000001"/>
    <n v="-1.895037109"/>
    <n v="-3.368052042"/>
    <n v="-0.428830618"/>
  </r>
  <r>
    <s v="Anderson Varejao"/>
    <s v="varejan01"/>
    <x v="5"/>
    <s v="RS"/>
    <x v="10"/>
    <n v="635"/>
    <n v="310"/>
    <n v="-2.2750115399999999"/>
    <n v="5.9650980469999997"/>
    <n v="3.6900865070000002"/>
    <n v="-4.2657962530000004"/>
    <n v="4.9472776329999997"/>
    <n v="0.68148138000000003"/>
    <n v="-2.8635221940000002"/>
    <n v="6.0742716679999997"/>
    <n v="3.2107494750000001"/>
    <n v="0.94531301999999995"/>
    <n v="0.94531301999999995"/>
    <n v="0"/>
    <n v="-2.5661442719999998"/>
    <n v="4.2700497300000002"/>
    <n v="1.7039054579999999"/>
    <n v="0.264178097"/>
  </r>
  <r>
    <s v="Anderson Varejao"/>
    <s v="varejan01"/>
    <x v="0"/>
    <s v="RS"/>
    <x v="28"/>
    <n v="196"/>
    <n v="92"/>
    <n v="-2.8163725319999999"/>
    <n v="-2.4204153810000002"/>
    <n v="-5.2367879129999997"/>
    <n v="-6.1436684589999997"/>
    <n v="-6.7453707600000001"/>
    <n v="-12.889039220000001"/>
    <n v="-3.7652585260000002"/>
    <n v="-3.6157429909999999"/>
    <n v="-7.3810015169999996"/>
    <n v="-0.219056801"/>
    <n v="-0.219056801"/>
    <n v="0"/>
    <n v="-2.6299896129999998"/>
    <n v="-2.2537970729999999"/>
    <n v="-4.8837866859999997"/>
    <n v="0.76036936499999996"/>
  </r>
  <r>
    <s v="Jarvis Varnado"/>
    <s v="varnaja01"/>
    <x v="3"/>
    <s v="RS"/>
    <x v="18"/>
    <n v="707"/>
    <n v="337"/>
    <n v="-1.6223786520000001"/>
    <n v="-1.3671311669999999"/>
    <n v="-2.9895098199999999"/>
    <n v="-2.1573654969999998"/>
    <n v="0.88794824900000002"/>
    <n v="-1.2694172480000001"/>
    <n v="-1.798330086"/>
    <n v="-0.92723899499999995"/>
    <n v="-2.7255690810000002"/>
    <n v="4.2175449999999996E-3"/>
    <n v="4.2175449999999996E-3"/>
    <n v="0"/>
    <n v="-1.89730742"/>
    <n v="-1.442820711"/>
    <n v="-3.3401281310000002"/>
    <n v="0.38718683599999998"/>
  </r>
  <r>
    <s v="Jarvis Varnado"/>
    <s v="varnaja01"/>
    <x v="3"/>
    <s v="RS"/>
    <x v="21"/>
    <n v="5"/>
    <n v="2"/>
    <n v="-9.2798710050000004"/>
    <n v="-39.037275030000004"/>
    <n v="-48.317146039999997"/>
    <n v="-29.159728220000002"/>
    <n v="-26.44497728"/>
    <n v="-55.604705500000001"/>
    <n v="-14.181900260000001"/>
    <n v="-39.080123030000003"/>
    <n v="-53.262023290000002"/>
    <n v="-5.2717105E-2"/>
    <n v="-5.2717105E-2"/>
    <n v="0"/>
    <n v="-14.40160006"/>
    <n v="-18.912451069999999"/>
    <n v="-33.314051130000003"/>
    <n v="2.1858696599999998"/>
  </r>
  <r>
    <s v="Greivis Vasquez"/>
    <s v="vasqugr01"/>
    <x v="3"/>
    <s v="PO"/>
    <x v="1"/>
    <n v="364"/>
    <n v="190"/>
    <n v="0.589531213"/>
    <n v="3.3022904149999999"/>
    <n v="3.8918216280000002"/>
    <n v="3.5284791019999999"/>
    <n v="15.387149559999999"/>
    <n v="18.915628659999999"/>
    <n v="1.281454404"/>
    <n v="6.0214878450000002"/>
    <n v="7.302942249"/>
    <n v="1.0014943110000001"/>
    <n v="0"/>
    <n v="1.0014943110000001"/>
    <n v="-1.61331973"/>
    <n v="3.3766803429999999"/>
    <n v="1.7633606129999999"/>
    <n v="-0.33045190800000002"/>
  </r>
  <r>
    <s v="Greivis Vasquez"/>
    <s v="vasqugr01"/>
    <x v="3"/>
    <s v="RS"/>
    <x v="1"/>
    <n v="2521"/>
    <n v="1314"/>
    <n v="0.35572268099999999"/>
    <n v="-0.85548165399999998"/>
    <n v="-0.499758973"/>
    <n v="1.141080423"/>
    <n v="4.3462584209999999"/>
    <n v="5.4873388429999999"/>
    <n v="0.51213363499999998"/>
    <n v="0.17248611999999999"/>
    <n v="0.68461975500000005"/>
    <n v="2.2802148870000001"/>
    <n v="2.2802148870000001"/>
    <n v="0"/>
    <n v="0.66356912099999998"/>
    <n v="-1.0163375800000001"/>
    <n v="-0.35276845899999998"/>
    <n v="-0.931574295"/>
  </r>
  <r>
    <s v="Greivis Vasquez"/>
    <s v="vasqugr01"/>
    <x v="3"/>
    <s v="RS"/>
    <x v="2"/>
    <n v="908"/>
    <n v="465"/>
    <n v="0.61004700199999995"/>
    <n v="-2.078682954"/>
    <n v="-1.4686359520000001"/>
    <n v="-3.1796146840000001"/>
    <n v="-0.71453013700000001"/>
    <n v="-3.8941448209999998"/>
    <n v="-0.13985118399999999"/>
    <n v="-1.89524198"/>
    <n v="-2.035093163"/>
    <n v="0.166569984"/>
    <n v="0.166569984"/>
    <n v="0"/>
    <n v="-0.91682271100000001"/>
    <n v="-1.921720299"/>
    <n v="-2.83854301"/>
    <n v="-1.7172725129999999"/>
  </r>
  <r>
    <s v="Greivis Vasquez"/>
    <s v="vasqugr01"/>
    <x v="4"/>
    <s v="PO"/>
    <x v="1"/>
    <n v="204"/>
    <n v="101"/>
    <n v="-2.4856807000000002E-2"/>
    <n v="-3.5123432079999999"/>
    <n v="-3.5372000159999999"/>
    <n v="-9.8659090040000006"/>
    <n v="-7.1975687429999997"/>
    <n v="-17.063477750000001"/>
    <n v="-2.0713710860000001"/>
    <n v="-4.3516889790000004"/>
    <n v="-6.4230600649999996"/>
    <n v="-0.19416566800000001"/>
    <n v="0"/>
    <n v="-0.19416566800000001"/>
    <n v="-2.4330104910000001"/>
    <n v="-5.7194353519999996"/>
    <n v="-8.1524458430000006"/>
    <n v="-0.51581725499999997"/>
  </r>
  <r>
    <s v="Greivis Vasquez"/>
    <s v="vasqugr01"/>
    <x v="4"/>
    <s v="RS"/>
    <x v="1"/>
    <n v="3916"/>
    <n v="1991"/>
    <n v="-0.28947411499999998"/>
    <n v="-2.3939022570000001"/>
    <n v="-2.6833763720000001"/>
    <n v="-0.52365068699999995"/>
    <n v="-1.758301246"/>
    <n v="-2.2819519330000002"/>
    <n v="-0.42893961600000002"/>
    <n v="-2.3808906580000002"/>
    <n v="-2.8098302730000002"/>
    <n v="-6.0149857000000001E-2"/>
    <n v="-6.0149857000000001E-2"/>
    <n v="0"/>
    <n v="0.191949856"/>
    <n v="-2.370085268"/>
    <n v="-2.178135412"/>
    <n v="-0.98807937000000001"/>
  </r>
  <r>
    <s v="Greivis Vasquez"/>
    <s v="vasqugr01"/>
    <x v="5"/>
    <s v="RS"/>
    <x v="11"/>
    <n v="903"/>
    <n v="460"/>
    <n v="-2.8452801839999999"/>
    <n v="-1.800729383"/>
    <n v="-4.6460095670000001"/>
    <n v="-3.3182731429999999"/>
    <n v="-4.5206670369999999"/>
    <n v="-7.8389401799999998"/>
    <n v="-3.093190559"/>
    <n v="-2.444110099"/>
    <n v="-5.5373006570000003"/>
    <n v="-0.65354478199999999"/>
    <n v="-0.65354478199999999"/>
    <n v="0"/>
    <n v="-2.8188100889999999"/>
    <n v="-2.8295487829999999"/>
    <n v="-5.6483588720000002"/>
    <n v="-9.1469975999999995E-2"/>
  </r>
  <r>
    <s v="Greivis Vasquez"/>
    <s v="vasqugr01"/>
    <x v="0"/>
    <s v="RS"/>
    <x v="5"/>
    <n v="84"/>
    <n v="39"/>
    <n v="-3.671639699"/>
    <n v="5.389564977"/>
    <n v="1.7179252789999999"/>
    <n v="-1.80017604"/>
    <n v="-3.353999789"/>
    <n v="-5.1541758289999997"/>
    <n v="-3.4762590379999998"/>
    <n v="3.9297882529999999"/>
    <n v="0.45352921499999999"/>
    <n v="6.2928854000000006E-2"/>
    <n v="6.2928854000000006E-2"/>
    <n v="0"/>
    <n v="-4.4729001589999999"/>
    <n v="2.9797279190000001"/>
    <n v="-1.49317224"/>
    <n v="-1.253125386"/>
  </r>
  <r>
    <s v="Rashad Vaughn"/>
    <s v="vaughra01"/>
    <x v="5"/>
    <s v="RS"/>
    <x v="11"/>
    <n v="2009"/>
    <n v="1001"/>
    <n v="-3.2218332479999998"/>
    <n v="-2.4305716390000001"/>
    <n v="-5.6524048870000003"/>
    <n v="-1.900449091"/>
    <n v="-1.6494932659999999"/>
    <n v="-3.5499423569999999"/>
    <n v="-3.1304453950000002"/>
    <n v="-2.3767253820000001"/>
    <n v="-5.5071707769999998"/>
    <n v="-1.405306215"/>
    <n v="-1.405306215"/>
    <n v="0"/>
    <n v="-3.081283784"/>
    <n v="-2.5531114879999999"/>
    <n v="-5.6343952719999999"/>
    <n v="-0.19491884000000001"/>
  </r>
  <r>
    <s v="Rashad Vaughn"/>
    <s v="vaughra01"/>
    <x v="0"/>
    <s v="PO"/>
    <x v="11"/>
    <n v="21"/>
    <n v="10"/>
    <n v="7.6282508260000004"/>
    <n v="-14.38968584"/>
    <n v="-6.7614350119999997"/>
    <n v="-12.43152147"/>
    <n v="-15.419469149999999"/>
    <n v="-27.850990620000001"/>
    <n v="3.9528924590000001"/>
    <n v="-15.562764270000001"/>
    <n v="-11.60987181"/>
    <n v="-4.5522532999999997E-2"/>
    <n v="0"/>
    <n v="-4.5522532999999997E-2"/>
    <n v="4.423084115"/>
    <n v="-16.504912730000001"/>
    <n v="-12.081828610000001"/>
    <n v="-2.2750897779999999"/>
  </r>
  <r>
    <s v="Rashad Vaughn"/>
    <s v="vaughra01"/>
    <x v="0"/>
    <s v="RS"/>
    <x v="11"/>
    <n v="921"/>
    <n v="458"/>
    <n v="-3.209512342"/>
    <n v="2.8813592999999998E-2"/>
    <n v="-3.1806987489999998"/>
    <n v="-7.2297054100000002"/>
    <n v="-0.91422029699999996"/>
    <n v="-8.1439257069999993"/>
    <n v="-4.2504975719999996"/>
    <n v="-0.147947158"/>
    <n v="-4.3984447299999996"/>
    <n v="-0.38447762400000002"/>
    <n v="-0.38447762400000002"/>
    <n v="0"/>
    <n v="-3.478451969"/>
    <n v="-0.85661159099999995"/>
    <n v="-4.33506356"/>
    <n v="-0.18260958199999999"/>
  </r>
  <r>
    <s v="Rashad Vaughn"/>
    <s v="vaughra01"/>
    <x v="1"/>
    <s v="RS"/>
    <x v="14"/>
    <n v="73"/>
    <n v="35"/>
    <n v="-6.8396854730000003"/>
    <n v="-3.122195751"/>
    <n v="-9.9618812230000007"/>
    <n v="-5.4307134970000002"/>
    <n v="0.83242478600000003"/>
    <n v="-4.5982887110000004"/>
    <n v="-6.9375758899999997"/>
    <n v="-2.4619898660000001"/>
    <n v="-9.3995657559999994"/>
    <n v="-0.120381455"/>
    <n v="-0.120381455"/>
    <n v="0"/>
    <n v="-5.8668954680000001"/>
    <n v="-4.7945064210000004"/>
    <n v="-10.66140189"/>
    <n v="1.3701880820000001"/>
  </r>
  <r>
    <s v="Rashad Vaughn"/>
    <s v="vaughra01"/>
    <x v="1"/>
    <s v="RS"/>
    <x v="11"/>
    <n v="349"/>
    <n v="173"/>
    <n v="8.7467395000000003E-2"/>
    <n v="1.867224827"/>
    <n v="1.954692221"/>
    <n v="0.56458231800000003"/>
    <n v="-2.2443200019999998"/>
    <n v="-1.679737684"/>
    <n v="0.16791714099999999"/>
    <n v="1.142885524"/>
    <n v="1.3108026639999999"/>
    <n v="0.35627114999999998"/>
    <n v="0.35627114999999998"/>
    <n v="0"/>
    <n v="-0.21381408099999999"/>
    <n v="-0.57506802099999998"/>
    <n v="-0.788882101"/>
    <n v="-0.59612549000000004"/>
  </r>
  <r>
    <s v="Rashad Vaughn"/>
    <s v="vaughra01"/>
    <x v="1"/>
    <s v="RS"/>
    <x v="5"/>
    <n v="7"/>
    <n v="4"/>
    <n v="3.8383522060000002"/>
    <n v="-31.146961709999999"/>
    <n v="-27.30860951"/>
    <n v="49.174934360000002"/>
    <n v="29.43386374"/>
    <n v="78.608798100000001"/>
    <n v="13.54148685"/>
    <n v="-20.361157339999998"/>
    <n v="-6.8196704969999997"/>
    <n v="-8.1851430000000006E-3"/>
    <n v="-8.1851430000000006E-3"/>
    <n v="0"/>
    <n v="8.8120962859999992"/>
    <n v="-21.440283919999999"/>
    <n v="-12.628187629999999"/>
    <n v="-1.4361068939999999"/>
  </r>
  <r>
    <s v="Jan Vesely"/>
    <s v="veselja01"/>
    <x v="3"/>
    <s v="RS"/>
    <x v="16"/>
    <n v="647"/>
    <n v="306"/>
    <n v="-1.987195321"/>
    <n v="5.6844691200000002"/>
    <n v="3.6972737979999999"/>
    <n v="-2.9358243919999998"/>
    <n v="1.832458836"/>
    <n v="-1.103365556"/>
    <n v="-2.3083917230000002"/>
    <n v="5.2505883339999997"/>
    <n v="2.942196611"/>
    <n v="0.89735626700000004"/>
    <n v="0.89735626700000004"/>
    <n v="0"/>
    <n v="-1.5377210569999999"/>
    <n v="5.9987315719999996"/>
    <n v="4.4610105139999998"/>
    <n v="0.93723656200000005"/>
  </r>
  <r>
    <s v="Jan Vesely"/>
    <s v="veselja01"/>
    <x v="3"/>
    <s v="RS"/>
    <x v="25"/>
    <n v="912"/>
    <n v="470"/>
    <n v="-2.3423181280000001"/>
    <n v="4.4840738800000004"/>
    <n v="2.1417557519999999"/>
    <n v="-6.8655681690000003"/>
    <n v="2.1648836000000001E-2"/>
    <n v="-6.8439193319999996"/>
    <n v="-3.4007402610000002"/>
    <n v="3.7660889800000001"/>
    <n v="0.36534871899999999"/>
    <n v="0.74516673499999997"/>
    <n v="0.74516673499999997"/>
    <n v="0"/>
    <n v="-2.462158928"/>
    <n v="3.5206969990000001"/>
    <n v="1.0585380710000001"/>
    <n v="-0.24076186999999999"/>
  </r>
  <r>
    <s v="Charlie Villanueva"/>
    <s v="villach01"/>
    <x v="3"/>
    <s v="RS"/>
    <x v="27"/>
    <n v="359"/>
    <n v="180"/>
    <n v="-2.0360922229999998"/>
    <n v="-3.8661992629999999"/>
    <n v="-5.9022914870000003"/>
    <n v="-5.8222991019999997"/>
    <n v="-5.878713715"/>
    <n v="-11.701012820000001"/>
    <n v="-2.922234"/>
    <n v="-4.4605994029999998"/>
    <n v="-7.3828334030000002"/>
    <n v="-0.42713298500000002"/>
    <n v="-0.42713298500000002"/>
    <n v="0"/>
    <n v="-1.458702696"/>
    <n v="-4.791553564"/>
    <n v="-6.2502562599999996"/>
    <n v="0.37695345000000002"/>
  </r>
  <r>
    <s v="Charlie Villanueva"/>
    <s v="villach01"/>
    <x v="4"/>
    <s v="PO"/>
    <x v="4"/>
    <n v="106"/>
    <n v="43"/>
    <n v="9.4248359239999999"/>
    <n v="-9.0463303679999996"/>
    <n v="0.37850555600000002"/>
    <n v="10.0850387"/>
    <n v="-4.0719083080000003"/>
    <n v="6.0131303950000001"/>
    <n v="10.05852499"/>
    <n v="-8.5176936730000001"/>
    <n v="1.5408313220000001"/>
    <n v="9.9776962999999996E-2"/>
    <n v="0"/>
    <n v="9.9776962999999996E-2"/>
    <n v="7.6000893249999999"/>
    <n v="-9.0535074059999996"/>
    <n v="-1.4534180809999999"/>
    <n v="2.6735876709999999"/>
  </r>
  <r>
    <s v="Charlie Villanueva"/>
    <s v="villach01"/>
    <x v="4"/>
    <s v="RS"/>
    <x v="4"/>
    <n v="1443"/>
    <n v="678"/>
    <n v="-2.7822151E-2"/>
    <n v="-2.748662403"/>
    <n v="-2.776484554"/>
    <n v="-1.338687843"/>
    <n v="-1.538453699"/>
    <n v="-2.8771415419999999"/>
    <n v="-0.38037372699999999"/>
    <n v="-2.6735950439999998"/>
    <n v="-3.0539687710000001"/>
    <n v="-0.10634432100000001"/>
    <n v="-0.10634432100000001"/>
    <n v="0"/>
    <n v="1.1267260370000001"/>
    <n v="-3.120892639"/>
    <n v="-1.994166602"/>
    <n v="1.091464089"/>
  </r>
  <r>
    <s v="Charlie Villanueva"/>
    <s v="villach01"/>
    <x v="5"/>
    <s v="PO"/>
    <x v="4"/>
    <n v="44"/>
    <n v="20"/>
    <n v="-10.10406959"/>
    <n v="-9.1346462370000001"/>
    <n v="-19.23871583"/>
    <n v="-18.7516715"/>
    <n v="7.6875581100000003"/>
    <n v="-11.064113389999999"/>
    <n v="-12.48200615"/>
    <n v="-6.1441691809999996"/>
    <n v="-18.626175329999999"/>
    <n v="-0.16900633800000001"/>
    <n v="0"/>
    <n v="-0.16900633800000001"/>
    <n v="-10.363654329999999"/>
    <n v="-12.00085163"/>
    <n v="-22.364505959999999"/>
    <n v="1.095969164"/>
  </r>
  <r>
    <s v="Charlie Villanueva"/>
    <s v="villach01"/>
    <x v="5"/>
    <s v="RS"/>
    <x v="4"/>
    <n v="1384"/>
    <n v="665"/>
    <n v="-2.5986420240000001"/>
    <n v="-1.115601479"/>
    <n v="-3.7142435030000001"/>
    <n v="-4.0954700969999998"/>
    <n v="-0.53681706100000004"/>
    <n v="-4.6322871579999996"/>
    <n v="-3.0549012929999999"/>
    <n v="-1.058314975"/>
    <n v="-4.1132162680000004"/>
    <n v="-0.46517747999999998"/>
    <n v="-0.46517747999999998"/>
    <n v="0"/>
    <n v="-2.6305849970000001"/>
    <n v="-2.0507170069999998"/>
    <n v="-4.681302004"/>
    <n v="0.56223230599999996"/>
  </r>
  <r>
    <s v="Noah Vonleh"/>
    <s v="vonleno01"/>
    <x v="4"/>
    <s v="RS"/>
    <x v="12"/>
    <n v="510"/>
    <n v="259"/>
    <n v="-2.5087362519999998"/>
    <n v="-0.86848123200000005"/>
    <n v="-3.3772174850000001"/>
    <n v="-6.8571963809999996"/>
    <n v="0.19702307099999999"/>
    <n v="-6.6601733110000003"/>
    <n v="-3.488612904"/>
    <n v="-0.685226487"/>
    <n v="-4.1738393909999996"/>
    <n v="-0.187436306"/>
    <n v="-0.187436306"/>
    <n v="0"/>
    <n v="-3.272290012"/>
    <n v="-1.9816168510000001"/>
    <n v="-5.2539068630000001"/>
    <n v="-0.36308862400000003"/>
  </r>
  <r>
    <s v="Noah Vonleh"/>
    <s v="vonleno01"/>
    <x v="5"/>
    <s v="PO"/>
    <x v="15"/>
    <n v="26"/>
    <n v="12"/>
    <n v="-7.8535324170000003"/>
    <n v="10.512505170000001"/>
    <n v="2.6589727519999999"/>
    <n v="-2.659126112"/>
    <n v="-8.9439350510000004"/>
    <n v="-11.603061159999999"/>
    <n v="-7.3306392860000003"/>
    <n v="7.1067538240000001"/>
    <n v="-0.22388546200000001"/>
    <n v="1.5981014000000002E-2"/>
    <n v="0"/>
    <n v="1.5981014000000002E-2"/>
    <n v="-3.903858279"/>
    <n v="7.2361088310000001"/>
    <n v="3.3322505520000001"/>
    <n v="0.17955760300000001"/>
  </r>
  <r>
    <s v="Noah Vonleh"/>
    <s v="vonleno01"/>
    <x v="5"/>
    <s v="RS"/>
    <x v="15"/>
    <n v="2355"/>
    <n v="1174"/>
    <n v="-3.4691903879999999"/>
    <n v="0.149341898"/>
    <n v="-3.31984849"/>
    <n v="-0.78546519400000003"/>
    <n v="-1.2008634300000001"/>
    <n v="-1.9863286229999999"/>
    <n v="-3.133617788"/>
    <n v="-0.109386187"/>
    <n v="-3.2430039750000001"/>
    <n v="-0.29181274200000001"/>
    <n v="-0.29181274200000001"/>
    <n v="0"/>
    <n v="-2.9849804889999998"/>
    <n v="-0.18724603300000001"/>
    <n v="-3.1722265219999999"/>
    <n v="-1.1528760689999999"/>
  </r>
  <r>
    <s v="Noah Vonleh"/>
    <s v="vonleno01"/>
    <x v="0"/>
    <s v="PO"/>
    <x v="15"/>
    <n v="214"/>
    <n v="100"/>
    <n v="-1.935522556"/>
    <n v="-0.262754608"/>
    <n v="-2.1982771639999998"/>
    <n v="3.7486157360000001"/>
    <n v="-6.7742397079999996"/>
    <n v="-3.025623972"/>
    <n v="-0.89828103400000003"/>
    <n v="-1.6271435670000001"/>
    <n v="-2.5254246010000001"/>
    <n v="1.1589544E-2"/>
    <n v="0"/>
    <n v="1.1589544E-2"/>
    <n v="1.4329530509999999"/>
    <n v="-0.58167011700000004"/>
    <n v="0.85128293399999999"/>
    <n v="-1.8604398170000001"/>
  </r>
  <r>
    <s v="Noah Vonleh"/>
    <s v="vonleno01"/>
    <x v="0"/>
    <s v="RS"/>
    <x v="15"/>
    <n v="2576"/>
    <n v="1265"/>
    <n v="-2.911014357"/>
    <n v="1.2838118519999999"/>
    <n v="-1.6272025050000001"/>
    <n v="-3.3839684619999999"/>
    <n v="0.43548765099999998"/>
    <n v="-2.9484808120000001"/>
    <n v="-3.1915872350000001"/>
    <n v="1.2136401320000001"/>
    <n v="-1.9779471019999999"/>
    <n v="0.49557875000000001"/>
    <n v="0.49557875000000001"/>
    <n v="0"/>
    <n v="-3.0938996730000001"/>
    <n v="0.83995966600000005"/>
    <n v="-2.2539400060000001"/>
    <n v="-0.53279396899999998"/>
  </r>
  <r>
    <s v="Noah Vonleh"/>
    <s v="vonleno01"/>
    <x v="1"/>
    <s v="RS"/>
    <x v="21"/>
    <n v="833"/>
    <n v="399"/>
    <n v="-1.2734566300000001"/>
    <n v="4.8400580000000004E-3"/>
    <n v="-1.268616572"/>
    <n v="-1.319567022"/>
    <n v="0.236639775"/>
    <n v="-1.082927247"/>
    <n v="-1.292935733"/>
    <n v="0.116163394"/>
    <n v="-1.176772339"/>
    <n v="0.320889971"/>
    <n v="0.320889971"/>
    <n v="0"/>
    <n v="-1.3942675769999999"/>
    <n v="-0.63774948300000001"/>
    <n v="-2.0320170599999998"/>
    <n v="0.19461635799999999"/>
  </r>
  <r>
    <s v="Noah Vonleh"/>
    <s v="vonleno01"/>
    <x v="1"/>
    <s v="RS"/>
    <x v="15"/>
    <n v="960"/>
    <n v="476"/>
    <n v="-1.7066399400000001"/>
    <n v="-0.275819912"/>
    <n v="-1.9824598520000001"/>
    <n v="-3.6250144729999998"/>
    <n v="3.6765989999999998E-2"/>
    <n v="-3.5882484840000002"/>
    <n v="-2.1968802150000002"/>
    <n v="-0.253410142"/>
    <n v="-2.4502903580000002"/>
    <n v="7.174556E-2"/>
    <n v="7.174556E-2"/>
    <n v="0"/>
    <n v="-3.5869600250000002"/>
    <n v="-0.208343221"/>
    <n v="-3.795303246"/>
    <n v="-1.418024945"/>
  </r>
  <r>
    <s v="Noah Vonleh"/>
    <s v="vonleno01"/>
    <x v="2"/>
    <s v="RS"/>
    <x v="3"/>
    <n v="3634"/>
    <n v="1722"/>
    <n v="-1.4635615930000001"/>
    <n v="1.152069486"/>
    <n v="-0.31149210700000002"/>
    <n v="1.593462548"/>
    <n v="-0.70179908000000002"/>
    <n v="0.89166346799999996"/>
    <n v="-0.86498677499999999"/>
    <n v="0.88834877700000003"/>
    <n v="2.3362002E-2"/>
    <n v="2.4240350209999999"/>
    <n v="2.4240350209999999"/>
    <n v="0"/>
    <n v="-1.1781184339999999"/>
    <n v="0.63863184100000003"/>
    <n v="-0.53948659300000001"/>
    <n v="-0.52459214200000004"/>
  </r>
  <r>
    <s v="Nikola Vucevic"/>
    <s v="vucevni01"/>
    <x v="3"/>
    <s v="RS"/>
    <x v="14"/>
    <n v="3590"/>
    <n v="1812"/>
    <n v="-1.2282633030000001"/>
    <n v="1.2027480150000001"/>
    <n v="-2.5515288000000001E-2"/>
    <n v="0.95032865700000002"/>
    <n v="-0.71178098700000003"/>
    <n v="0.23854766999999999"/>
    <n v="-0.78085170400000004"/>
    <n v="0.90488928400000002"/>
    <n v="0.12403757999999999"/>
    <n v="2.6561847529999998"/>
    <n v="2.6561847529999998"/>
    <n v="0"/>
    <n v="-0.65791874400000006"/>
    <n v="1.2518664930000001"/>
    <n v="0.59394774900000002"/>
    <n v="-2.9327074000000002E-2"/>
  </r>
  <r>
    <s v="Nikola Vucevic"/>
    <s v="vucevni01"/>
    <x v="4"/>
    <s v="RS"/>
    <x v="14"/>
    <n v="5032"/>
    <n v="2529"/>
    <n v="-0.60999824899999999"/>
    <n v="-0.60618906500000003"/>
    <n v="-1.2161873139999999"/>
    <n v="-1.012903841"/>
    <n v="-2.4989385409999998"/>
    <n v="-3.5118423820000002"/>
    <n v="-0.67448645799999996"/>
    <n v="-0.99930823199999996"/>
    <n v="-1.6737946909999999"/>
    <n v="1.3956239619999999"/>
    <n v="1.3956239619999999"/>
    <n v="0"/>
    <n v="-0.980220541"/>
    <n v="-0.15399654900000001"/>
    <n v="-1.1342170899999999"/>
    <n v="0.48345423599999998"/>
  </r>
  <r>
    <s v="Nikola Vucevic"/>
    <s v="vucevni01"/>
    <x v="5"/>
    <s v="RS"/>
    <x v="14"/>
    <n v="4106"/>
    <n v="2037"/>
    <n v="-1.1180225E-2"/>
    <n v="0.76296318799999996"/>
    <n v="0.75178296300000003"/>
    <n v="1.2391989910000001"/>
    <n v="-0.78120166800000002"/>
    <n v="0.45799732300000001"/>
    <n v="0.25921173199999997"/>
    <n v="0.49168991000000001"/>
    <n v="0.75090164199999998"/>
    <n v="3.6246899290000001"/>
    <n v="3.6246899290000001"/>
    <n v="0"/>
    <n v="0.52386479500000005"/>
    <n v="0.23383884899999999"/>
    <n v="0.75770364400000001"/>
    <n v="-0.36839765499999999"/>
  </r>
  <r>
    <s v="Nikola Vucevic"/>
    <s v="vucevni01"/>
    <x v="0"/>
    <s v="RS"/>
    <x v="14"/>
    <n v="4467"/>
    <n v="2163"/>
    <n v="-1.5611315240000001"/>
    <n v="2.1613880060000001"/>
    <n v="0.60025648200000004"/>
    <n v="-1.2587255610000001"/>
    <n v="0.51736967099999998"/>
    <n v="-0.74135589099999999"/>
    <n v="-1.5266854889999999"/>
    <n v="1.996025009"/>
    <n v="0.46933952099999998"/>
    <n v="3.5774440109999999"/>
    <n v="3.5774440109999999"/>
    <n v="0"/>
    <n v="-1.2884467310000001"/>
    <n v="1.986692312"/>
    <n v="0.69824558000000003"/>
    <n v="0.68200034600000004"/>
  </r>
  <r>
    <s v="Nikola Vucevic"/>
    <s v="vucevni01"/>
    <x v="1"/>
    <s v="RS"/>
    <x v="14"/>
    <n v="3558"/>
    <n v="1683"/>
    <n v="-1.5550552950000001"/>
    <n v="4.2921195000000002E-2"/>
    <n v="-1.5121340999999999"/>
    <n v="1.9997625160000001"/>
    <n v="1.5763347379999999"/>
    <n v="3.576097254"/>
    <n v="-0.85316365100000002"/>
    <n v="0.39967936500000001"/>
    <n v="-0.45348428600000001"/>
    <n v="1.992794068"/>
    <n v="1.992794068"/>
    <n v="0"/>
    <n v="-0.51754127999999999"/>
    <n v="0.68270392700000004"/>
    <n v="0.165162646"/>
    <n v="1.0489742909999999"/>
  </r>
  <r>
    <s v="Nikola Vucevic"/>
    <s v="vucevni01"/>
    <x v="2"/>
    <s v="PO"/>
    <x v="14"/>
    <n v="289"/>
    <n v="147"/>
    <n v="-6.1843137199999996"/>
    <n v="4.9414399189999996"/>
    <n v="-1.2428738020000001"/>
    <n v="0.75537440600000005"/>
    <n v="-8.9225069539999993"/>
    <n v="-8.1671325479999997"/>
    <n v="-4.9805975509999998"/>
    <n v="2.3667297629999999"/>
    <n v="-2.6138677879999999"/>
    <n v="1.0591269E-2"/>
    <n v="0"/>
    <n v="1.0591269E-2"/>
    <n v="-2.5800516170000001"/>
    <n v="2.1337336279999999"/>
    <n v="-0.44631798900000003"/>
    <n v="0.57829525599999998"/>
  </r>
  <r>
    <s v="Nikola Vucevic"/>
    <s v="vucevni01"/>
    <x v="2"/>
    <s v="RS"/>
    <x v="14"/>
    <n v="5188"/>
    <n v="2510"/>
    <n v="1.0340035809999999"/>
    <n v="3.6277815819999999"/>
    <n v="4.6617851630000002"/>
    <n v="4.2610391329999997"/>
    <n v="1.9178808490000001"/>
    <n v="6.178919982"/>
    <n v="1.7618340830000001"/>
    <n v="3.4529418239999998"/>
    <n v="5.2147759069999999"/>
    <n v="10.216960540000001"/>
    <n v="10.216960540000001"/>
    <n v="0"/>
    <n v="2.0971352780000001"/>
    <n v="3.1271890189999998"/>
    <n v="5.2243242969999999"/>
    <n v="0.172384443"/>
  </r>
  <r>
    <s v="Sasha Vujacic"/>
    <s v="vujacsa01"/>
    <x v="3"/>
    <s v="RS"/>
    <x v="19"/>
    <n v="23"/>
    <n v="10"/>
    <n v="-13.620732719999999"/>
    <n v="-2.701461669"/>
    <n v="-16.32219439"/>
    <n v="-12.776728159999999"/>
    <n v="-15.58102483"/>
    <n v="-28.357752990000002"/>
    <n v="-14.526936109999999"/>
    <n v="-5.7196470369999997"/>
    <n v="-20.246583149999999"/>
    <n v="-9.3833838000000003E-2"/>
    <n v="-9.3833838000000003E-2"/>
    <n v="0"/>
    <n v="-11.3747933"/>
    <n v="-4.6980787900000003"/>
    <n v="-16.072872090000001"/>
    <n v="4.9063002170000001"/>
  </r>
  <r>
    <s v="Sasha Vujacic"/>
    <s v="vujacsa01"/>
    <x v="5"/>
    <s v="RS"/>
    <x v="3"/>
    <n v="1833"/>
    <n v="908"/>
    <n v="-0.86337096999999996"/>
    <n v="0.69154673899999997"/>
    <n v="-0.17182423099999999"/>
    <n v="-0.69121308599999998"/>
    <n v="1.8042884509999999"/>
    <n v="1.113075364"/>
    <n v="-0.86413692399999997"/>
    <n v="0.98735303799999996"/>
    <n v="0.123216113"/>
    <n v="1.333558968"/>
    <n v="1.333558968"/>
    <n v="0"/>
    <n v="-1.1026834459999999"/>
    <n v="0.34436176899999998"/>
    <n v="-0.75832167699999997"/>
    <n v="0.18412680200000001"/>
  </r>
  <r>
    <s v="Sasha Vujacic"/>
    <s v="vujacsa01"/>
    <x v="0"/>
    <s v="RS"/>
    <x v="3"/>
    <n v="844"/>
    <n v="408"/>
    <n v="-2.0818860880000001"/>
    <n v="-1.013989842"/>
    <n v="-3.0958759300000001"/>
    <n v="-3.656179844"/>
    <n v="3.6367473540000002"/>
    <n v="-1.943249E-2"/>
    <n v="-2.5184723519999999"/>
    <n v="-6.1274018999999999E-2"/>
    <n v="-2.5797463710000001"/>
    <n v="3.5307824000000002E-2"/>
    <n v="3.5307824000000002E-2"/>
    <n v="0"/>
    <n v="-2.4525427990000002"/>
    <n v="-1.1200651129999999"/>
    <n v="-3.5726079120000001"/>
    <n v="-0.36657637799999998"/>
  </r>
  <r>
    <s v="Dwyane Wade"/>
    <s v="wadedw01"/>
    <x v="3"/>
    <s v="PO"/>
    <x v="9"/>
    <n v="1263"/>
    <n v="693"/>
    <n v="0.54157969900000003"/>
    <n v="-1.9458021299999999"/>
    <n v="-1.404222431"/>
    <n v="-1.9723527089999999"/>
    <n v="-0.98066632899999995"/>
    <n v="-2.9530190379999999"/>
    <n v="-4.8974901000000001E-2"/>
    <n v="-1.8370358280000001"/>
    <n v="-1.8860107290000001"/>
    <n v="0.316092345"/>
    <n v="0"/>
    <n v="0.316092345"/>
    <n v="2.5139767759999998"/>
    <n v="-1.7486858569999999"/>
    <n v="0.76529091800000004"/>
    <n v="0.30427301699999998"/>
  </r>
  <r>
    <s v="Dwyane Wade"/>
    <s v="wadedw01"/>
    <x v="3"/>
    <s v="RS"/>
    <x v="9"/>
    <n v="3493"/>
    <n v="1775"/>
    <n v="2.3069599200000002"/>
    <n v="-0.57685617099999997"/>
    <n v="1.730103749"/>
    <n v="-1.8308176970000001"/>
    <n v="1.2708574210000001"/>
    <n v="-0.55996027500000001"/>
    <n v="1.4753499080000001"/>
    <n v="-0.22642041500000001"/>
    <n v="1.2489294929999999"/>
    <n v="3.6663429750000001"/>
    <n v="3.6663429750000001"/>
    <n v="0"/>
    <n v="2.1886044930000002"/>
    <n v="-0.49328998899999998"/>
    <n v="1.6953145039999999"/>
    <n v="1.188985838"/>
  </r>
  <r>
    <s v="Dwyane Wade"/>
    <s v="wadedw01"/>
    <x v="4"/>
    <s v="RS"/>
    <x v="9"/>
    <n v="3803"/>
    <n v="1971"/>
    <n v="1.6352706130000001"/>
    <n v="-2.2787842490000001"/>
    <n v="-0.643513636"/>
    <n v="2.450133396"/>
    <n v="-2.576100249"/>
    <n v="-0.12596685399999999"/>
    <n v="1.9917453110000001"/>
    <n v="-2.4580774160000001"/>
    <n v="-0.46633210600000002"/>
    <n v="2.3199698409999998"/>
    <n v="2.3199698409999998"/>
    <n v="0"/>
    <n v="2.0019858269999999"/>
    <n v="-2.9007382150000001"/>
    <n v="-0.89875238800000001"/>
    <n v="0.98145912400000002"/>
  </r>
  <r>
    <s v="Dwyane Wade"/>
    <s v="wadedw01"/>
    <x v="5"/>
    <s v="PO"/>
    <x v="9"/>
    <n v="907"/>
    <n v="473"/>
    <n v="2.7431264450000001"/>
    <n v="-2.833474512"/>
    <n v="-9.0348067000000004E-2"/>
    <n v="1.1114164520000001"/>
    <n v="-4.9148464049999996"/>
    <n v="-3.8034299530000002"/>
    <n v="2.5413779139999999"/>
    <n v="-3.468950172"/>
    <n v="-0.92757225799999998"/>
    <n v="0.45743118700000002"/>
    <n v="0"/>
    <n v="0.45743118700000002"/>
    <n v="1.3833859740000001"/>
    <n v="-3.8996849170000001"/>
    <n v="-2.5162989420000001"/>
    <n v="0.80561895699999997"/>
  </r>
  <r>
    <s v="Dwyane Wade"/>
    <s v="wadedw01"/>
    <x v="5"/>
    <s v="RS"/>
    <x v="9"/>
    <n v="4481"/>
    <n v="2258"/>
    <n v="1.961664257"/>
    <n v="-1.146209681"/>
    <n v="0.81545457600000004"/>
    <n v="0.56995297499999997"/>
    <n v="-3.0218061299999999"/>
    <n v="-2.4518531549999998"/>
    <n v="1.78394706"/>
    <n v="-1.6268208449999999"/>
    <n v="0.15712621500000001"/>
    <n v="3.3485582009999999"/>
    <n v="3.3485582009999999"/>
    <n v="0"/>
    <n v="1.26283239"/>
    <n v="-1.7939826619999999"/>
    <n v="-0.53115027199999998"/>
    <n v="-1.5843783E-2"/>
  </r>
  <r>
    <s v="Dwyane Wade"/>
    <s v="wadedw01"/>
    <x v="0"/>
    <s v="PO"/>
    <x v="21"/>
    <n v="376"/>
    <n v="190"/>
    <n v="0.48933409100000003"/>
    <n v="0.20971018499999999"/>
    <n v="0.69904427599999996"/>
    <n v="0.48867001100000002"/>
    <n v="9.6536363989999998"/>
    <n v="10.14230641"/>
    <n v="0.58925904900000003"/>
    <n v="2.1963050420000001"/>
    <n v="2.7855640899999998"/>
    <n v="0.55910653200000004"/>
    <n v="0"/>
    <n v="0.55910653200000004"/>
    <n v="-3.0368572949999999"/>
    <n v="0.27591115100000002"/>
    <n v="-2.760946144"/>
    <n v="0.98990259700000005"/>
  </r>
  <r>
    <s v="Dwyane Wade"/>
    <s v="wadedw01"/>
    <x v="0"/>
    <s v="RS"/>
    <x v="21"/>
    <n v="3637"/>
    <n v="1792"/>
    <n v="0.82934616800000005"/>
    <n v="-0.42489142899999999"/>
    <n v="0.40445473900000001"/>
    <n v="-2.9390157559999999"/>
    <n v="-0.65538106699999998"/>
    <n v="-3.5943968229999999"/>
    <n v="0.142911542"/>
    <n v="-0.52803895300000003"/>
    <n v="-0.385127412"/>
    <n v="2.182359221"/>
    <n v="2.182359221"/>
    <n v="0"/>
    <n v="-0.22167876"/>
    <n v="-0.70720964399999997"/>
    <n v="-0.92888840299999997"/>
    <n v="0.91674841900000004"/>
  </r>
  <r>
    <s v="Dwyane Wade"/>
    <s v="wadedw01"/>
    <x v="1"/>
    <s v="PO"/>
    <x v="9"/>
    <n v="277"/>
    <n v="127"/>
    <n v="2.4062435139999998"/>
    <n v="-0.99720464499999995"/>
    <n v="1.409038869"/>
    <n v="-4.1382745959999996"/>
    <n v="13.59320997"/>
    <n v="9.4549353780000001"/>
    <n v="1.245601357"/>
    <n v="2.0225450149999999"/>
    <n v="3.2681463719999999"/>
    <n v="0.412016298"/>
    <n v="0"/>
    <n v="0.412016298"/>
    <n v="2.3048691159999999"/>
    <n v="1.317300672"/>
    <n v="3.6221697879999999"/>
    <n v="2.3863134389999998"/>
  </r>
  <r>
    <s v="Dwyane Wade"/>
    <s v="wadedw01"/>
    <x v="1"/>
    <s v="RS"/>
    <x v="10"/>
    <n v="2250"/>
    <n v="1069"/>
    <n v="-0.697815462"/>
    <n v="0.36322202599999998"/>
    <n v="-0.33459343600000002"/>
    <n v="-2.7430137979999998"/>
    <n v="3.7093762219999999"/>
    <n v="0.96636242400000005"/>
    <n v="-1.2269394760000001"/>
    <n v="1.1251252629999999"/>
    <n v="-0.101814214"/>
    <n v="1.45554754"/>
    <n v="1.45554754"/>
    <n v="0"/>
    <n v="-0.32183800600000001"/>
    <n v="-1.25657E-3"/>
    <n v="-0.32309457600000002"/>
    <n v="0.77037836800000004"/>
  </r>
  <r>
    <s v="Dwyane Wade"/>
    <s v="wadedw01"/>
    <x v="1"/>
    <s v="RS"/>
    <x v="9"/>
    <n v="973"/>
    <n v="467"/>
    <n v="-2.5601237239999999"/>
    <n v="-0.44639860399999998"/>
    <n v="-3.006522328"/>
    <n v="-5.2563534430000001"/>
    <n v="-1.459142924"/>
    <n v="-6.7154963670000001"/>
    <n v="-3.265683772"/>
    <n v="-0.71535967499999997"/>
    <n v="-3.9810434469999998"/>
    <n v="-0.29585650600000002"/>
    <n v="-0.29585650600000002"/>
    <n v="0"/>
    <n v="-2.1836106640000001"/>
    <n v="-0.85191586399999997"/>
    <n v="-3.0355265280000001"/>
    <n v="0.86033332299999998"/>
  </r>
  <r>
    <s v="Dwyane Wade"/>
    <s v="wadedw01"/>
    <x v="2"/>
    <s v="RS"/>
    <x v="9"/>
    <n v="3980"/>
    <n v="1885"/>
    <n v="0.56681758599999998"/>
    <n v="-2.3188001470000001"/>
    <n v="-1.7519825609999999"/>
    <n v="-2.848010822"/>
    <n v="-0.55345495300000003"/>
    <n v="-3.4014657750000001"/>
    <n v="-6.2372498999999998E-2"/>
    <n v="-2.11506938"/>
    <n v="-2.1774418789999999"/>
    <n v="0.55408051700000005"/>
    <n v="0.55408051700000005"/>
    <n v="0"/>
    <n v="0.32928978599999997"/>
    <n v="-2.524652948"/>
    <n v="-2.195363162"/>
    <n v="0.63591972900000004"/>
  </r>
  <r>
    <s v="Moritz Wagner"/>
    <s v="wagnemo01"/>
    <x v="2"/>
    <s v="RS"/>
    <x v="29"/>
    <n v="982"/>
    <n v="446"/>
    <n v="-3.5049155660000002"/>
    <n v="-0.31512518499999997"/>
    <n v="-3.8200407510000001"/>
    <n v="-7.540412141"/>
    <n v="0.21636720700000001"/>
    <n v="-7.3240449339999998"/>
    <n v="-4.519796393"/>
    <n v="-0.230223971"/>
    <n v="-4.7500203650000001"/>
    <n v="-0.46042949599999999"/>
    <n v="-0.46042949599999999"/>
    <n v="0"/>
    <n v="-4.3477302450000002"/>
    <n v="-0.77374584700000004"/>
    <n v="-5.1214760930000001"/>
    <n v="1.192780967"/>
  </r>
  <r>
    <s v="Dion Waiters"/>
    <s v="waitedi01"/>
    <x v="3"/>
    <s v="RS"/>
    <x v="10"/>
    <n v="4071"/>
    <n v="2072"/>
    <n v="-0.54420355099999995"/>
    <n v="-1.635227424"/>
    <n v="-2.1794309749999998"/>
    <n v="-0.266189438"/>
    <n v="2.5497154659999999"/>
    <n v="2.2835260279999998"/>
    <n v="-0.466860469"/>
    <n v="-0.83524542099999999"/>
    <n v="-1.30210589"/>
    <n v="1.534820955"/>
    <n v="1.534820955"/>
    <n v="0"/>
    <n v="-0.16727856799999999"/>
    <n v="-1.119711388"/>
    <n v="-1.286989956"/>
    <n v="0.26333251699999999"/>
  </r>
  <r>
    <s v="Dion Waiters"/>
    <s v="waitedi01"/>
    <x v="4"/>
    <s v="RS"/>
    <x v="0"/>
    <n v="2945"/>
    <n v="1422"/>
    <n v="-0.40379937999999999"/>
    <n v="-1.758109989"/>
    <n v="-2.161909369"/>
    <n v="0.946367599"/>
    <n v="-0.16114699800000001"/>
    <n v="0.78522060199999999"/>
    <n v="-0.176449946"/>
    <n v="-1.541757083"/>
    <n v="-1.718207029"/>
    <n v="0.753228173"/>
    <n v="0.753228173"/>
    <n v="0"/>
    <n v="-0.60256692099999998"/>
    <n v="-0.93264505099999995"/>
    <n v="-1.5352119719999999"/>
    <n v="0.59668496199999999"/>
  </r>
  <r>
    <s v="Dion Waiters"/>
    <s v="waitedi01"/>
    <x v="4"/>
    <s v="RS"/>
    <x v="10"/>
    <n v="1545"/>
    <n v="786"/>
    <n v="-1.6518278"/>
    <n v="-0.22254217700000001"/>
    <n v="-1.874369977"/>
    <n v="-4.6703952260000001"/>
    <n v="-1.377919283"/>
    <n v="-6.0483145089999999"/>
    <n v="-2.4590241530000001"/>
    <n v="-0.47001039300000003"/>
    <n v="-2.929034546"/>
    <n v="-7.1961137999999994E-2"/>
    <n v="-7.1961137999999994E-2"/>
    <n v="0"/>
    <n v="-1.1988311309999999"/>
    <n v="-0.289229982"/>
    <n v="-1.488061114"/>
    <n v="0.220658146"/>
  </r>
  <r>
    <s v="Dion Waiters"/>
    <s v="waitedi01"/>
    <x v="5"/>
    <s v="PO"/>
    <x v="0"/>
    <n v="988"/>
    <n v="491"/>
    <n v="1.283809862"/>
    <n v="1.5009932509999999"/>
    <n v="2.7848031130000002"/>
    <n v="-1.7896459999999999E-2"/>
    <n v="2.7076691309999998"/>
    <n v="2.6897726710000001"/>
    <n v="0.92367771799999998"/>
    <n v="1.7868036190000001"/>
    <n v="2.710481337"/>
    <n v="1.3891466509999999"/>
    <n v="0"/>
    <n v="1.3891466509999999"/>
    <n v="1.9929609639999999"/>
    <n v="1.8776599329999999"/>
    <n v="3.8706208969999998"/>
    <n v="-1.4591761249999999"/>
  </r>
  <r>
    <s v="Dion Waiters"/>
    <s v="waitedi01"/>
    <x v="5"/>
    <s v="RS"/>
    <x v="0"/>
    <n v="4439"/>
    <n v="2152"/>
    <n v="-0.63760569600000006"/>
    <n v="-0.45250060399999997"/>
    <n v="-1.0901062989999999"/>
    <n v="-1.7017711230000001"/>
    <n v="-3.1336648340000002"/>
    <n v="-4.8354359569999996"/>
    <n v="-0.97855486400000002"/>
    <n v="-1.0500353499999999"/>
    <n v="-2.0285902149999999"/>
    <n v="0.79437791700000004"/>
    <n v="0.79437791700000004"/>
    <n v="0"/>
    <n v="-0.73014381500000003"/>
    <n v="-0.731531406"/>
    <n v="-1.4616752209999999"/>
    <n v="0.284436299"/>
  </r>
  <r>
    <s v="Dion Waiters"/>
    <s v="waitedi01"/>
    <x v="0"/>
    <s v="RS"/>
    <x v="9"/>
    <n v="2784"/>
    <n v="1384"/>
    <n v="0.96591583199999997"/>
    <n v="1.1099525029999999"/>
    <n v="2.0758683339999999"/>
    <n v="1.9143210580000001"/>
    <n v="1.16826998"/>
    <n v="3.0825910369999998"/>
    <n v="1.2119937119999999"/>
    <n v="1.1683976039999999"/>
    <n v="2.3803913159999999"/>
    <n v="3.6157506260000001"/>
    <n v="3.6157506260000001"/>
    <n v="0"/>
    <n v="1.6435532239999999"/>
    <n v="1.1917398640000001"/>
    <n v="2.8352930879999998"/>
    <n v="-0.186963513"/>
  </r>
  <r>
    <s v="Dion Waiters"/>
    <s v="waitedi01"/>
    <x v="1"/>
    <s v="RS"/>
    <x v="9"/>
    <n v="1845"/>
    <n v="918"/>
    <n v="-1.636553835"/>
    <n v="-0.93136949300000005"/>
    <n v="-2.567923328"/>
    <n v="-3.698763993"/>
    <n v="-0.45464343499999998"/>
    <n v="-4.1534074280000004"/>
    <n v="-2.1468365920000001"/>
    <n v="-0.90840608"/>
    <n v="-3.0552426719999999"/>
    <n v="-0.14228997500000001"/>
    <n v="-0.14228997500000001"/>
    <n v="0"/>
    <n v="-1.4527610120000001"/>
    <n v="-0.53699902200000005"/>
    <n v="-1.9897600339999999"/>
    <n v="-0.46806099899999998"/>
  </r>
  <r>
    <s v="Dion Waiters"/>
    <s v="waitedi01"/>
    <x v="2"/>
    <s v="RS"/>
    <x v="9"/>
    <n v="2320"/>
    <n v="1138"/>
    <n v="-0.46815316499999998"/>
    <n v="-1.013438117"/>
    <n v="-1.481591281"/>
    <n v="0.23711152599999999"/>
    <n v="-0.232381474"/>
    <n v="4.7300520000000002E-3"/>
    <n v="-0.30901417199999998"/>
    <n v="-0.93621521500000005"/>
    <n v="-1.245229388"/>
    <n v="0.86508417599999998"/>
    <n v="0.86508417599999998"/>
    <n v="0"/>
    <n v="0.66144789000000004"/>
    <n v="-1.0419418840000001"/>
    <n v="-0.380493994"/>
    <n v="-1.00283492"/>
  </r>
  <r>
    <s v="Henry Walker"/>
    <s v="walkebi01"/>
    <x v="4"/>
    <s v="RS"/>
    <x v="9"/>
    <n v="1245"/>
    <n v="628"/>
    <n v="-0.99868949900000004"/>
    <n v="3.4268704999999997E-2"/>
    <n v="-0.96442079400000003"/>
    <n v="-1.0512416200000001"/>
    <n v="2.0868512529999999"/>
    <n v="1.035609633"/>
    <n v="-1.074951999"/>
    <n v="0.48756181399999998"/>
    <n v="-0.58739018499999995"/>
    <n v="0.692187302"/>
    <n v="0.692187302"/>
    <n v="0"/>
    <n v="-0.72476158899999998"/>
    <n v="0.91653852499999999"/>
    <n v="0.19177693600000001"/>
    <n v="-0.10033433899999999"/>
  </r>
  <r>
    <s v="Kemba Walker"/>
    <s v="walkeke02"/>
    <x v="3"/>
    <s v="PO"/>
    <x v="12"/>
    <n v="292"/>
    <n v="153"/>
    <n v="2.7913032339999999"/>
    <n v="3.089333908"/>
    <n v="5.8806371420000003"/>
    <n v="-2.8502950990000002"/>
    <n v="-4.5027243419999996"/>
    <n v="-7.3530194409999998"/>
    <n v="1.8707604959999999"/>
    <n v="1.695728415"/>
    <n v="3.566488911"/>
    <n v="0.510656742"/>
    <n v="0"/>
    <n v="0.510656742"/>
    <n v="-7.8740078000000005E-2"/>
    <n v="2.8368469869999999"/>
    <n v="2.7581069089999999"/>
    <n v="0.38781845500000001"/>
  </r>
  <r>
    <s v="Kemba Walker"/>
    <s v="walkeke02"/>
    <x v="3"/>
    <s v="RS"/>
    <x v="12"/>
    <n v="5079"/>
    <n v="2614"/>
    <n v="1.094209129"/>
    <n v="1.610295209"/>
    <n v="2.704504338"/>
    <n v="2.2237958999999998"/>
    <n v="4.635162148"/>
    <n v="6.8589580479999999"/>
    <n v="1.435807533"/>
    <n v="2.3196784680000002"/>
    <n v="3.755486001"/>
    <n v="8.5624461759999999"/>
    <n v="8.5624461759999999"/>
    <n v="0"/>
    <n v="1.0635366289999999"/>
    <n v="2.2115270100000002"/>
    <n v="3.2750636399999999"/>
    <n v="-1.256720386"/>
  </r>
  <r>
    <s v="Kemba Walker"/>
    <s v="walkeke02"/>
    <x v="4"/>
    <s v="RS"/>
    <x v="12"/>
    <n v="4118"/>
    <n v="2119"/>
    <n v="1.5556323590000001"/>
    <n v="2.0094914620000002"/>
    <n v="3.5651238209999998"/>
    <n v="-1.274791775"/>
    <n v="-2.3443818520000002"/>
    <n v="-3.6191736269999999"/>
    <n v="1.1567212389999999"/>
    <n v="1.212726263"/>
    <n v="2.3694475019999999"/>
    <n v="5.4374601450000002"/>
    <n v="5.4374601450000002"/>
    <n v="0"/>
    <n v="0.998699903"/>
    <n v="1.8161746299999999"/>
    <n v="2.8148745320000002"/>
    <n v="-1.6848743829999999"/>
  </r>
  <r>
    <s v="Kemba Walker"/>
    <s v="walkeke02"/>
    <x v="5"/>
    <s v="PO"/>
    <x v="12"/>
    <n v="495"/>
    <n v="260"/>
    <n v="3.636837431"/>
    <n v="-1.4751737250000001"/>
    <n v="2.1616637060000001"/>
    <n v="1.7578337580000001"/>
    <n v="-15.975451530000001"/>
    <n v="-14.21761777"/>
    <n v="3.4223039740000001"/>
    <n v="-4.5319939600000003"/>
    <n v="-1.109689986"/>
    <n v="0.21945481"/>
    <n v="0"/>
    <n v="0.21945481"/>
    <n v="0.63347624400000002"/>
    <n v="-5.6070539300000002"/>
    <n v="-4.9735776859999996"/>
    <n v="-2.1016349330000001"/>
  </r>
  <r>
    <s v="Kemba Walker"/>
    <s v="walkeke02"/>
    <x v="5"/>
    <s v="RS"/>
    <x v="12"/>
    <n v="5804"/>
    <n v="2885"/>
    <n v="3.2635848310000002"/>
    <n v="1.4977499869999999"/>
    <n v="4.7613348179999999"/>
    <n v="2.895304066"/>
    <n v="-0.71436191699999996"/>
    <n v="2.1809421489999998"/>
    <n v="3.3609137100000002"/>
    <n v="1.107784946"/>
    <n v="4.4686986559999999"/>
    <n v="10.518917050000001"/>
    <n v="10.518917050000001"/>
    <n v="0"/>
    <n v="3.6210392260000002"/>
    <n v="1.2136088970000001"/>
    <n v="4.834648123"/>
    <n v="-0.97917676899999995"/>
  </r>
  <r>
    <s v="Kemba Walker"/>
    <s v="walkeke02"/>
    <x v="0"/>
    <s v="RS"/>
    <x v="12"/>
    <n v="5503"/>
    <n v="2739"/>
    <n v="4.4009866830000002"/>
    <n v="-0.39109273500000002"/>
    <n v="4.0098939480000002"/>
    <n v="5.8187595129999998"/>
    <n v="1.855734008"/>
    <n v="7.6744935209999996"/>
    <n v="4.9864278830000002"/>
    <n v="5.8004750000000001E-2"/>
    <n v="5.0444326330000004"/>
    <n v="10.77902175"/>
    <n v="10.77902175"/>
    <n v="0"/>
    <n v="4.9067613010000004"/>
    <n v="-3.6868681E-2"/>
    <n v="4.8698926189999998"/>
    <n v="-1.0195479359999999"/>
  </r>
  <r>
    <s v="Kemba Walker"/>
    <s v="walkeke02"/>
    <x v="1"/>
    <s v="RS"/>
    <x v="12"/>
    <n v="5661"/>
    <n v="2736"/>
    <n v="4.9230815789999998"/>
    <n v="0.432219087"/>
    <n v="5.3553006659999998"/>
    <n v="5.6213591369999998"/>
    <n v="0.85738240600000004"/>
    <n v="6.4787415429999999"/>
    <n v="5.3857158959999998"/>
    <n v="0.56992738300000001"/>
    <n v="5.9556432790000002"/>
    <n v="12.15693432"/>
    <n v="12.15693432"/>
    <n v="0"/>
    <n v="4.722905828"/>
    <n v="0.66180684199999995"/>
    <n v="5.384712671"/>
    <n v="3.8072791000000002E-2"/>
  </r>
  <r>
    <s v="Kemba Walker"/>
    <s v="walkeke02"/>
    <x v="2"/>
    <s v="RS"/>
    <x v="12"/>
    <n v="5928"/>
    <n v="2863"/>
    <n v="4.6602130160000002"/>
    <n v="1.2018393629999999"/>
    <n v="5.8620523779999996"/>
    <n v="4.7863631929999997"/>
    <n v="-1.428996224"/>
    <n v="3.3573669690000001"/>
    <n v="4.9570997290000003"/>
    <n v="0.76112556799999997"/>
    <n v="5.718225297"/>
    <n v="12.34645517"/>
    <n v="12.34645517"/>
    <n v="0"/>
    <n v="5.6533326949999996"/>
    <n v="0.50668814900000003"/>
    <n v="6.1600208439999999"/>
    <n v="-0.19035131499999999"/>
  </r>
  <r>
    <s v="Lonnie Walker IV"/>
    <s v="walkelo01"/>
    <x v="2"/>
    <s v="PO"/>
    <x v="20"/>
    <n v="40"/>
    <n v="21"/>
    <n v="1.478501786"/>
    <n v="-7.1190505899999996"/>
    <n v="-5.6405488039999998"/>
    <n v="6.473928431"/>
    <n v="11.851102539999999"/>
    <n v="18.32503097"/>
    <n v="2.591961773"/>
    <n v="-3.5776627849999998"/>
    <n v="-0.98570101099999996"/>
    <n v="1.8864771999999998E-2"/>
    <n v="0"/>
    <n v="1.8864771999999998E-2"/>
    <n v="-0.62951980399999996"/>
    <n v="-6.8037522800000003"/>
    <n v="-7.4332720840000004"/>
    <n v="-3.2181538650000001"/>
  </r>
  <r>
    <s v="Lonnie Walker IV"/>
    <s v="walkelo01"/>
    <x v="2"/>
    <s v="RS"/>
    <x v="20"/>
    <n v="251"/>
    <n v="118"/>
    <n v="-4.8150465870000003"/>
    <n v="1.9195485130000001"/>
    <n v="-2.8954980749999999"/>
    <n v="-15.198286510000001"/>
    <n v="-1.0942355459999999"/>
    <n v="-16.292522049999999"/>
    <n v="-7.3077027899999996"/>
    <n v="1.4109951489999999"/>
    <n v="-5.8967076409999999"/>
    <n v="-0.18645334999999999"/>
    <n v="-0.18645334999999999"/>
    <n v="0"/>
    <n v="-6.6944946710000002"/>
    <n v="-0.28269476199999999"/>
    <n v="-6.9771894320000003"/>
    <n v="-1.60839132"/>
  </r>
  <r>
    <s v="Gerald Wallace"/>
    <s v="wallage01"/>
    <x v="3"/>
    <s v="RS"/>
    <x v="23"/>
    <n v="2813"/>
    <n v="1416"/>
    <n v="-1.9854142930000001"/>
    <n v="1.7609855249999999"/>
    <n v="-0.224428768"/>
    <n v="-2.1844322310000002"/>
    <n v="0.36416430900000002"/>
    <n v="-1.820267922"/>
    <n v="-2.130728698"/>
    <n v="1.6040684279999999"/>
    <n v="-0.52666027000000004"/>
    <n v="1.613527774"/>
    <n v="1.613527774"/>
    <n v="0"/>
    <n v="-2.1904523"/>
    <n v="0.47558985799999998"/>
    <n v="-1.714862442"/>
    <n v="0.43538142699999999"/>
  </r>
  <r>
    <s v="Gerald Wallace"/>
    <s v="wallage01"/>
    <x v="4"/>
    <s v="PO"/>
    <x v="23"/>
    <n v="9"/>
    <n v="4"/>
    <n v="-16.399444800000001"/>
    <n v="5.0162064400000004"/>
    <n v="-11.38323836"/>
    <n v="-28.525906920000001"/>
    <n v="-26.235006200000001"/>
    <n v="-54.760913119999998"/>
    <n v="-19.848562829999999"/>
    <n v="-1.2014851769999999"/>
    <n v="-21.050048"/>
    <n v="-3.8346581999999997E-2"/>
    <n v="0"/>
    <n v="-3.8346581999999997E-2"/>
    <n v="-17.41556112"/>
    <n v="-6.7396086799999999"/>
    <n v="-24.155169799999999"/>
    <n v="-0.42928095300000002"/>
  </r>
  <r>
    <s v="Gerald Wallace"/>
    <s v="wallage01"/>
    <x v="4"/>
    <s v="RS"/>
    <x v="23"/>
    <n v="574"/>
    <n v="286"/>
    <n v="-2.7547933109999998"/>
    <n v="0.96874695200000005"/>
    <n v="-1.7860463600000001"/>
    <n v="2.2616025120000001"/>
    <n v="-0.28426868700000002"/>
    <n v="1.977333826"/>
    <n v="-1.849965874"/>
    <n v="0.75666841600000001"/>
    <n v="-1.0932974580000001"/>
    <n v="0.24302407200000001"/>
    <n v="0.24302407200000001"/>
    <n v="0"/>
    <n v="-2.265058952"/>
    <n v="1.9605771000000001E-2"/>
    <n v="-2.2454531809999998"/>
    <n v="0.50881481500000003"/>
  </r>
  <r>
    <s v="Tyrone Wallace"/>
    <s v="wallaty01"/>
    <x v="1"/>
    <s v="RS"/>
    <x v="19"/>
    <n v="1831"/>
    <n v="851"/>
    <n v="-1.8681823989999999"/>
    <n v="-2.0527949840000002"/>
    <n v="-3.9209773829999999"/>
    <n v="-1.4288882629999999"/>
    <n v="1.6289695310000001"/>
    <n v="0.20008126800000001"/>
    <n v="-1.9135989849999999"/>
    <n v="-1.3874266829999999"/>
    <n v="-3.3010256679999999"/>
    <n v="-0.24034583700000001"/>
    <n v="-0.24034583700000001"/>
    <n v="0"/>
    <n v="-1.823352409"/>
    <n v="-0.91660375400000005"/>
    <n v="-2.739956163"/>
    <n v="0.45666752900000002"/>
  </r>
  <r>
    <s v="Tyrone Wallace"/>
    <s v="wallaty01"/>
    <x v="2"/>
    <s v="PO"/>
    <x v="19"/>
    <n v="24"/>
    <n v="11"/>
    <n v="-0.21541170700000001"/>
    <n v="-0.74066453200000004"/>
    <n v="-0.95607623900000005"/>
    <n v="10.084590990000001"/>
    <n v="9.7113299420000008"/>
    <n v="19.795920930000001"/>
    <n v="1.898496084"/>
    <n v="1.5891676699999999"/>
    <n v="3.4876637540000002"/>
    <n v="3.6272009000000001E-2"/>
    <n v="0"/>
    <n v="3.6272009000000001E-2"/>
    <n v="-5.8436477770000002"/>
    <n v="3.9981768739999999"/>
    <n v="-1.8454709030000001"/>
    <n v="0.46029789399999999"/>
  </r>
  <r>
    <s v="Tyrone Wallace"/>
    <s v="wallaty01"/>
    <x v="2"/>
    <s v="RS"/>
    <x v="19"/>
    <n v="1414"/>
    <n v="628"/>
    <n v="-2.7657394279999998"/>
    <n v="-0.24341127000000001"/>
    <n v="-3.0091506969999999"/>
    <n v="-0.24737489200000001"/>
    <n v="3.6345423029999999"/>
    <n v="3.3871674120000002"/>
    <n v="-2.436533839"/>
    <n v="0.56256178999999995"/>
    <n v="-1.873972049"/>
    <n v="0.28181297999999999"/>
    <n v="0.28181297999999999"/>
    <n v="0"/>
    <n v="-3.225961624"/>
    <n v="-0.53552400499999997"/>
    <n v="-3.761485628"/>
    <n v="0.40982575900000001"/>
  </r>
  <r>
    <s v="John Wall"/>
    <s v="walljo01"/>
    <x v="3"/>
    <s v="PO"/>
    <x v="25"/>
    <n v="786"/>
    <n v="420"/>
    <n v="-0.32063116600000002"/>
    <n v="1.1395124E-2"/>
    <n v="-0.30923604199999999"/>
    <n v="0.15694729800000001"/>
    <n v="3.6977845989999998"/>
    <n v="3.8547318970000002"/>
    <n v="-0.13925934300000001"/>
    <n v="0.76351503799999998"/>
    <n v="0.624255695"/>
    <n v="0.75980976700000002"/>
    <n v="0"/>
    <n v="0.75980976700000002"/>
    <n v="4.4444514269999997"/>
    <n v="0.30424555800000003"/>
    <n v="4.7486969849999996"/>
    <n v="1.752979649"/>
  </r>
  <r>
    <s v="John Wall"/>
    <s v="walljo01"/>
    <x v="3"/>
    <s v="RS"/>
    <x v="25"/>
    <n v="5953"/>
    <n v="2980"/>
    <n v="1.861506533"/>
    <n v="-0.86133612299999995"/>
    <n v="1.00017041"/>
    <n v="1.599886868"/>
    <n v="2.5502553809999999"/>
    <n v="4.1501422489999999"/>
    <n v="1.914295922"/>
    <n v="-0.19796755999999999"/>
    <n v="1.7163283629999999"/>
    <n v="6.899706095"/>
    <n v="6.899706095"/>
    <n v="0"/>
    <n v="2.1940491820000001"/>
    <n v="2.2023306999999999E-2"/>
    <n v="2.2160724890000001"/>
    <n v="1.5412617719999999"/>
  </r>
  <r>
    <s v="John Wall"/>
    <s v="walljo01"/>
    <x v="4"/>
    <s v="PO"/>
    <x v="25"/>
    <n v="553"/>
    <n v="273"/>
    <n v="1.4111512159999999"/>
    <n v="0.88439808200000003"/>
    <n v="2.2955492980000001"/>
    <n v="1.0379996629999999"/>
    <n v="1.255437393"/>
    <n v="2.2934370560000001"/>
    <n v="1.3657209029999999"/>
    <n v="0.93109910799999995"/>
    <n v="2.2968200109999999"/>
    <n v="0.72951067700000005"/>
    <n v="0"/>
    <n v="0.72951067700000005"/>
    <n v="-0.84634419900000002"/>
    <n v="2.078171947"/>
    <n v="1.2318277479999999"/>
    <n v="0.601841972"/>
  </r>
  <r>
    <s v="John Wall"/>
    <s v="walljo01"/>
    <x v="4"/>
    <s v="RS"/>
    <x v="25"/>
    <n v="5700"/>
    <n v="2837"/>
    <n v="1.935078402"/>
    <n v="-1.4805635159999999"/>
    <n v="0.45451488600000001"/>
    <n v="1.931100638"/>
    <n v="5.9176823340000002"/>
    <n v="7.8487829720000004"/>
    <n v="2.0801133159999998"/>
    <n v="-4.4382573000000002E-2"/>
    <n v="2.0357307429999998"/>
    <n v="7.0462803909999998"/>
    <n v="7.0462803909999998"/>
    <n v="0"/>
    <n v="2.2053639839999999"/>
    <n v="0.62167137299999997"/>
    <n v="2.8270353570000002"/>
    <n v="1.650625623"/>
  </r>
  <r>
    <s v="John Wall"/>
    <s v="walljo01"/>
    <x v="5"/>
    <s v="RS"/>
    <x v="25"/>
    <n v="5761"/>
    <n v="2784"/>
    <n v="1.6657276299999999"/>
    <n v="-0.183438666"/>
    <n v="1.482288965"/>
    <n v="2.4340223810000001"/>
    <n v="0.80681115999999997"/>
    <n v="3.2408335410000002"/>
    <n v="1.9325684519999999"/>
    <n v="1.0425584999999999E-2"/>
    <n v="1.9429940370000001"/>
    <n v="6.717854515"/>
    <n v="6.717854515"/>
    <n v="0"/>
    <n v="2.5759187799999999"/>
    <n v="0.296844312"/>
    <n v="2.872763092"/>
    <n v="0.76135213099999999"/>
  </r>
  <r>
    <s v="John Wall"/>
    <s v="walljo01"/>
    <x v="0"/>
    <s v="PO"/>
    <x v="25"/>
    <n v="1028"/>
    <n v="507"/>
    <n v="6.0067732300000003"/>
    <n v="-5.6381166250000003"/>
    <n v="0.36865660500000003"/>
    <n v="1.4446798789999999"/>
    <n v="-1.481755911"/>
    <n v="-3.7076032000000002E-2"/>
    <n v="5.4279221020000001"/>
    <n v="-5.0752383119999998"/>
    <n v="0.35268379"/>
    <n v="0.83045106499999999"/>
    <n v="0"/>
    <n v="0.83045106499999999"/>
    <n v="4.4749376940000003"/>
    <n v="-5.4791536130000003"/>
    <n v="-1.004215919"/>
    <n v="0.315825409"/>
  </r>
  <r>
    <s v="John Wall"/>
    <s v="walljo01"/>
    <x v="0"/>
    <s v="RS"/>
    <x v="25"/>
    <n v="5886"/>
    <n v="2836"/>
    <n v="4.1787822600000002"/>
    <n v="-0.95571725500000004"/>
    <n v="3.223065005"/>
    <n v="4.7657120590000002"/>
    <n v="-0.37534653000000001"/>
    <n v="4.3903655290000003"/>
    <n v="4.4457883090000001"/>
    <n v="-0.87164560899999999"/>
    <n v="3.5741426999999999"/>
    <n v="9.2990710520000004"/>
    <n v="9.2990710520000004"/>
    <n v="0"/>
    <n v="4.6032843809999999"/>
    <n v="-0.63212317399999995"/>
    <n v="3.9711612060000001"/>
    <n v="1.591832693"/>
  </r>
  <r>
    <s v="John Wall"/>
    <s v="walljo01"/>
    <x v="1"/>
    <s v="PO"/>
    <x v="25"/>
    <n v="476"/>
    <n v="234"/>
    <n v="5.2042344260000002"/>
    <n v="0.42430444"/>
    <n v="5.6285388660000004"/>
    <n v="10.991586509999999"/>
    <n v="3.1692181609999999"/>
    <n v="14.160804669999999"/>
    <n v="6.6715259119999999"/>
    <n v="0.98650441700000002"/>
    <n v="7.6580303289999998"/>
    <n v="1.2609882509999999"/>
    <n v="0"/>
    <n v="1.2609882509999999"/>
    <n v="5.2363408329999999"/>
    <n v="2.7758218540000001"/>
    <n v="8.012162687"/>
    <n v="-1.564911666"/>
  </r>
  <r>
    <s v="John Wall"/>
    <s v="walljo01"/>
    <x v="1"/>
    <s v="RS"/>
    <x v="25"/>
    <n v="2950"/>
    <n v="1410"/>
    <n v="1.548162026"/>
    <n v="-4.3464120000000002E-2"/>
    <n v="1.5046979060000001"/>
    <n v="0.84892184199999998"/>
    <n v="0.483389817"/>
    <n v="1.33231166"/>
    <n v="1.467752167"/>
    <n v="6.4990026000000006E-2"/>
    <n v="1.532742193"/>
    <n v="3.1225468539999999"/>
    <n v="3.1225468539999999"/>
    <n v="0"/>
    <n v="1.4630633200000001"/>
    <n v="-0.43903918400000003"/>
    <n v="1.024024136"/>
    <n v="1.3400107450000001"/>
  </r>
  <r>
    <s v="John Wall"/>
    <s v="walljo01"/>
    <x v="2"/>
    <s v="RS"/>
    <x v="25"/>
    <n v="2393"/>
    <n v="1104"/>
    <n v="0.52691323099999998"/>
    <n v="-2.2188772139999999"/>
    <n v="-1.6919639829999999"/>
    <n v="-3.4510465990000001"/>
    <n v="-0.100456648"/>
    <n v="-3.5515032469999999"/>
    <n v="-0.260646294"/>
    <n v="-1.862955919"/>
    <n v="-2.1236022129999998"/>
    <n v="0.35614284699999998"/>
    <n v="0.35614284699999998"/>
    <n v="0"/>
    <n v="0.46802951700000001"/>
    <n v="-1.5259719970000001"/>
    <n v="-1.0579424799999999"/>
    <n v="0.958266964"/>
  </r>
  <r>
    <s v="Derrick Walton Jr."/>
    <s v="waltode01"/>
    <x v="1"/>
    <s v="RS"/>
    <x v="9"/>
    <n v="295"/>
    <n v="147"/>
    <n v="0.27406496000000002"/>
    <n v="-2.9501263999999999E-2"/>
    <n v="0.244563695"/>
    <n v="-5.6509352049999997"/>
    <n v="-3.8268750900000001"/>
    <n v="-9.4778102949999994"/>
    <n v="-0.90707979699999997"/>
    <n v="-0.83574104199999999"/>
    <n v="-1.7428208380000001"/>
    <n v="7.4299019999999993E-2"/>
    <n v="7.4299019999999993E-2"/>
    <n v="0"/>
    <n v="-1.767304647"/>
    <n v="-0.54011068699999998"/>
    <n v="-2.307415335"/>
    <n v="-1.6268109479999999"/>
  </r>
  <r>
    <s v="Brad Wanamaker"/>
    <s v="wanambr01"/>
    <x v="2"/>
    <s v="PO"/>
    <x v="23"/>
    <n v="40"/>
    <n v="17"/>
    <n v="-2.519802645"/>
    <n v="-7.7065507760000003"/>
    <n v="-10.226353420000001"/>
    <n v="-9.9404538260000006"/>
    <n v="-8.5185512279999998"/>
    <n v="-18.459005049999998"/>
    <n v="-4.1485939869999999"/>
    <n v="-8.5152795799999996"/>
    <n v="-12.66387357"/>
    <n v="-9.0428022999999996E-2"/>
    <n v="0"/>
    <n v="-9.0428022999999996E-2"/>
    <n v="-2.077679855"/>
    <n v="-9.7377110210000009"/>
    <n v="-11.815390880000001"/>
    <n v="1.9555970090000001"/>
  </r>
  <r>
    <s v="Brad Wanamaker"/>
    <s v="wanambr01"/>
    <x v="2"/>
    <s v="RS"/>
    <x v="23"/>
    <n v="735"/>
    <n v="343"/>
    <n v="3.8556558999999997E-2"/>
    <n v="-0.34308251499999998"/>
    <n v="-0.30452595599999999"/>
    <n v="-2.0624136270000002"/>
    <n v="5.7803524690000003"/>
    <n v="3.7179388420000001"/>
    <n v="-0.423987006"/>
    <n v="0.86112911599999997"/>
    <n v="0.43714210999999997"/>
    <n v="0.55921588799999999"/>
    <n v="0.55921588799999999"/>
    <n v="0"/>
    <n v="-0.78327714999999998"/>
    <n v="1.5385528000000001E-2"/>
    <n v="-0.76789162200000005"/>
    <n v="0.26869220199999999"/>
  </r>
  <r>
    <s v="Casper Ware"/>
    <s v="wareca01"/>
    <x v="3"/>
    <s v="RS"/>
    <x v="18"/>
    <n v="244"/>
    <n v="116"/>
    <n v="0.94952727100000001"/>
    <n v="3.2961740559999999"/>
    <n v="4.2457013269999999"/>
    <n v="2.110026628"/>
    <n v="3.745571961"/>
    <n v="5.8555985880000003"/>
    <n v="1.3305523079999999"/>
    <n v="3.6484241289999999"/>
    <n v="4.9789764359999999"/>
    <n v="0.45906674200000003"/>
    <n v="0.45906674200000003"/>
    <n v="0"/>
    <n v="0.68545755900000005"/>
    <n v="3.005536443"/>
    <n v="3.6909940020000001"/>
    <n v="0.34413022199999999"/>
  </r>
  <r>
    <s v="Jameel Warney"/>
    <s v="warneja01"/>
    <x v="1"/>
    <s v="RS"/>
    <x v="4"/>
    <n v="53"/>
    <n v="27"/>
    <n v="2.189323103"/>
    <n v="-8.8965769609999992"/>
    <n v="-6.7072538579999996"/>
    <n v="3.4440846810000001"/>
    <n v="-2.8287072270000002"/>
    <n v="0.61537745399999999"/>
    <n v="2.6283313399999999"/>
    <n v="-8.179910971"/>
    <n v="-5.5515796310000001"/>
    <n v="-3.7882503999999997E-2"/>
    <n v="-3.7882503999999997E-2"/>
    <n v="0"/>
    <n v="2.0370518889999998"/>
    <n v="-8.2336395299999996"/>
    <n v="-6.1965876409999998"/>
    <n v="-1.8258998070000001"/>
  </r>
  <r>
    <s v="T.J. Warren"/>
    <s v="warretj01"/>
    <x v="4"/>
    <s v="RS"/>
    <x v="6"/>
    <n v="1252"/>
    <n v="614"/>
    <n v="-1.4713580589999999"/>
    <n v="-0.88569482899999996"/>
    <n v="-2.3570528880000001"/>
    <n v="-4.0628626739999998"/>
    <n v="-1.538835202"/>
    <n v="-5.6016978750000002"/>
    <n v="-2.0880796770000001"/>
    <n v="-1.0604566259999999"/>
    <n v="-3.1485363030000002"/>
    <n v="-0.124721266"/>
    <n v="-0.124721266"/>
    <n v="0"/>
    <n v="-2.6059998360000001"/>
    <n v="-1.539970201"/>
    <n v="-4.1459700369999997"/>
    <n v="-9.6267595999999997E-2"/>
  </r>
  <r>
    <s v="T.J. Warren"/>
    <s v="warretj01"/>
    <x v="5"/>
    <s v="RS"/>
    <x v="6"/>
    <n v="2245"/>
    <n v="1070"/>
    <n v="0.248339958"/>
    <n v="-1.7551111109999999"/>
    <n v="-1.5067711530000001"/>
    <n v="1.2314268020000001"/>
    <n v="-1.239575834"/>
    <n v="-8.1490320000000005E-3"/>
    <n v="0.52522556899999995"/>
    <n v="-1.7142791470000001"/>
    <n v="-1.189053578"/>
    <n v="0.84759609499999999"/>
    <n v="0.84759609499999999"/>
    <n v="0"/>
    <n v="-0.16929396899999999"/>
    <n v="-1.549734835"/>
    <n v="-1.719028805"/>
    <n v="-0.52130629399999995"/>
  </r>
  <r>
    <s v="T.J. Warren"/>
    <s v="warretj01"/>
    <x v="0"/>
    <s v="RS"/>
    <x v="6"/>
    <n v="4358"/>
    <n v="2048"/>
    <n v="0.84861320699999998"/>
    <n v="-0.41013076199999998"/>
    <n v="0.43848244400000003"/>
    <n v="0.863579337"/>
    <n v="-3.702636703"/>
    <n v="-2.8390573670000001"/>
    <n v="0.93067989900000003"/>
    <n v="-1.0779962380000001"/>
    <n v="-0.14731633899999999"/>
    <n v="2.7219153199999999"/>
    <n v="2.7219153199999999"/>
    <n v="0"/>
    <n v="-0.189384094"/>
    <n v="-0.65200162500000003"/>
    <n v="-0.84138572"/>
    <n v="8.6502221000000004E-2"/>
  </r>
  <r>
    <s v="T.J. Warren"/>
    <s v="warretj01"/>
    <x v="1"/>
    <s v="RS"/>
    <x v="6"/>
    <n v="4538"/>
    <n v="2142"/>
    <n v="-0.30181283800000003"/>
    <n v="-0.15466074099999999"/>
    <n v="-0.45647357900000002"/>
    <n v="1.2244196119999999"/>
    <n v="-1.8133393840000001"/>
    <n v="-0.58891977200000001"/>
    <n v="0.102674812"/>
    <n v="-0.46083384900000002"/>
    <n v="-0.35815903700000001"/>
    <n v="2.6052681199999999"/>
    <n v="2.6052681199999999"/>
    <n v="0"/>
    <n v="-0.41192284299999998"/>
    <n v="-0.75519220399999998"/>
    <n v="-1.167115047"/>
    <n v="-0.328316412"/>
  </r>
  <r>
    <s v="T.J. Warren"/>
    <s v="warretj01"/>
    <x v="2"/>
    <s v="RS"/>
    <x v="6"/>
    <n v="2886"/>
    <n v="1360"/>
    <n v="0.75362918999999995"/>
    <n v="-1.2206228020000001"/>
    <n v="-0.46699361299999997"/>
    <n v="0.82889667600000005"/>
    <n v="-1.053155887"/>
    <n v="-0.22425921100000001"/>
    <n v="0.89426075699999996"/>
    <n v="-1.211225502"/>
    <n v="-0.31696474400000002"/>
    <n v="1.684935308"/>
    <n v="1.684935308"/>
    <n v="0"/>
    <n v="0.68625674699999994"/>
    <n v="-0.90660223500000003"/>
    <n v="-0.22034548900000001"/>
    <n v="-0.19798942999999999"/>
  </r>
  <r>
    <s v="Julian Washburn"/>
    <s v="washbju01"/>
    <x v="2"/>
    <s v="RS"/>
    <x v="8"/>
    <n v="519"/>
    <n v="254"/>
    <n v="-4.6743024010000003"/>
    <n v="1.486757069"/>
    <n v="-3.187545332"/>
    <n v="-2.4566980360000001"/>
    <n v="1.066054337"/>
    <n v="-1.390643699"/>
    <n v="-4.4965225999999996"/>
    <n v="1.463291726"/>
    <n v="-3.033230874"/>
    <n v="-3.6307698999999999E-2"/>
    <n v="-3.6307698999999999E-2"/>
    <n v="0"/>
    <n v="-4.7441118099999997"/>
    <n v="1.053385781"/>
    <n v="-3.6907260279999998"/>
    <n v="-1.1006985499999999"/>
  </r>
  <r>
    <s v="Yuta Watanabe"/>
    <s v="watanyu01"/>
    <x v="2"/>
    <s v="RS"/>
    <x v="8"/>
    <n v="365"/>
    <n v="174"/>
    <n v="-6.1091356069999998"/>
    <n v="-1.7063715770000001"/>
    <n v="-7.8155071840000003"/>
    <n v="1.9622751789999999"/>
    <n v="1.39175727"/>
    <n v="3.354032449"/>
    <n v="-4.7424520909999996"/>
    <n v="-1.1601943379999999"/>
    <n v="-5.9026464289999998"/>
    <n v="-0.27837161300000002"/>
    <n v="-0.27837161300000002"/>
    <n v="0"/>
    <n v="-5.374713377"/>
    <n v="-1.7650000370000001"/>
    <n v="-7.139713414"/>
    <n v="-0.54764372400000005"/>
  </r>
  <r>
    <s v="C.J. Watson"/>
    <s v="watsocj01"/>
    <x v="3"/>
    <s v="PO"/>
    <x v="24"/>
    <n v="653"/>
    <n v="342"/>
    <n v="-1.6695027360000001"/>
    <n v="-0.85142598400000002"/>
    <n v="-2.5209287200000001"/>
    <n v="-6.8379578179999996"/>
    <n v="-5.5896318430000003"/>
    <n v="-12.427589660000001"/>
    <n v="-2.808390197"/>
    <n v="-1.937891552"/>
    <n v="-4.7462817490000004"/>
    <n v="-0.361025243"/>
    <n v="0"/>
    <n v="-0.361025243"/>
    <n v="-3.1418400549999999"/>
    <n v="-1.847103213"/>
    <n v="-4.988943269"/>
    <n v="0.45817014499999997"/>
  </r>
  <r>
    <s v="C.J. Watson"/>
    <s v="watsocj01"/>
    <x v="3"/>
    <s v="RS"/>
    <x v="24"/>
    <n v="2406"/>
    <n v="1193"/>
    <n v="-0.71584015099999998"/>
    <n v="2.977458779"/>
    <n v="2.2616186279999999"/>
    <n v="-2.5633447579999999"/>
    <n v="3.7962442059999999"/>
    <n v="1.232899448"/>
    <n v="-1.1224374210000001"/>
    <n v="3.2486918679999999"/>
    <n v="2.1262544459999999"/>
    <n v="2.9635316139999999"/>
    <n v="2.9635316139999999"/>
    <n v="0"/>
    <n v="-1.740475115"/>
    <n v="3.1379228320000001"/>
    <n v="1.3974477169999999"/>
    <n v="-0.145142998"/>
  </r>
  <r>
    <s v="C.J. Watson"/>
    <s v="watsocj01"/>
    <x v="4"/>
    <s v="RS"/>
    <x v="24"/>
    <n v="2862"/>
    <n v="1422"/>
    <n v="0.35390074399999999"/>
    <n v="1.133390288"/>
    <n v="1.4872910319999999"/>
    <n v="-0.87757227599999998"/>
    <n v="0.75153599599999998"/>
    <n v="-0.12603628"/>
    <n v="0.142436853"/>
    <n v="1.1118265540000001"/>
    <n v="1.2542634070000001"/>
    <n v="2.9159744490000001"/>
    <n v="2.9159744490000001"/>
    <n v="0"/>
    <n v="6.6412320999999996E-2"/>
    <n v="1.205924408"/>
    <n v="1.2723367290000001"/>
    <n v="0.35859982600000001"/>
  </r>
  <r>
    <s v="C.J. Watson"/>
    <s v="watsocj01"/>
    <x v="5"/>
    <s v="RS"/>
    <x v="14"/>
    <n v="1378"/>
    <n v="656"/>
    <n v="-1.7941987770000001"/>
    <n v="-3.282211486"/>
    <n v="-5.0764102629999996"/>
    <n v="-0.40397081000000001"/>
    <n v="-1.7926159500000001"/>
    <n v="-2.1965867600000002"/>
    <n v="-1.606689977"/>
    <n v="-3.1617124510000001"/>
    <n v="-4.7684024279999999"/>
    <n v="-0.67268679300000001"/>
    <n v="-0.67268679300000001"/>
    <n v="0"/>
    <n v="-2.1871141399999998"/>
    <n v="-3.000126544"/>
    <n v="-5.1872406839999998"/>
    <n v="-0.412905574"/>
  </r>
  <r>
    <s v="C.J. Watson"/>
    <s v="watsocj01"/>
    <x v="0"/>
    <s v="RS"/>
    <x v="14"/>
    <n v="2071"/>
    <n v="1012"/>
    <n v="-1.143933219"/>
    <n v="-0.62322899499999995"/>
    <n v="-1.7671622140000001"/>
    <n v="-4.9074150169999999"/>
    <n v="0.91141619299999999"/>
    <n v="-3.995998825"/>
    <n v="-1.9450870979999999"/>
    <n v="-0.30628586899999999"/>
    <n v="-2.251372967"/>
    <n v="0.25822668500000001"/>
    <n v="0.25822668500000001"/>
    <n v="0"/>
    <n v="-2.1129283079999999"/>
    <n v="-0.85267001399999998"/>
    <n v="-2.965598322"/>
    <n v="0.29504273600000003"/>
  </r>
  <r>
    <s v="Earl Watson"/>
    <s v="watsoea01"/>
    <x v="3"/>
    <s v="PO"/>
    <x v="15"/>
    <n v="30"/>
    <n v="14"/>
    <n v="-3.1373033540000002"/>
    <n v="-23.035390039999999"/>
    <n v="-26.172693389999999"/>
    <n v="-19.068932440000001"/>
    <n v="-2.022720176"/>
    <n v="-21.091652620000001"/>
    <n v="-6.6968059179999999"/>
    <n v="-19.967180370000001"/>
    <n v="-26.66398629"/>
    <n v="-0.17887146700000001"/>
    <n v="0"/>
    <n v="-0.17887146700000001"/>
    <n v="-4.1278982089999996"/>
    <n v="-14.64651452"/>
    <n v="-18.774412730000002"/>
    <n v="1.423361256"/>
  </r>
  <r>
    <s v="Earl Watson"/>
    <s v="watsoea01"/>
    <x v="3"/>
    <s v="RS"/>
    <x v="15"/>
    <n v="331"/>
    <n v="161"/>
    <n v="-3.8750148530000001"/>
    <n v="-5.4741706880000001"/>
    <n v="-9.3491855410000007"/>
    <n v="-5.4596975099999998"/>
    <n v="5.6933058589999996"/>
    <n v="0.23360834899999999"/>
    <n v="-4.4968217340000001"/>
    <n v="-3.4791715239999998"/>
    <n v="-7.975993259"/>
    <n v="-0.43546060399999997"/>
    <n v="-0.43546060399999997"/>
    <n v="0"/>
    <n v="-3.1537591740000002"/>
    <n v="-2.4867873619999998"/>
    <n v="-5.6405465360000004"/>
    <n v="1.382172687"/>
  </r>
  <r>
    <s v="Maalik Wayns"/>
    <s v="waynsma01"/>
    <x v="3"/>
    <s v="RS"/>
    <x v="19"/>
    <n v="22"/>
    <n v="9"/>
    <n v="0.98086365099999995"/>
    <n v="4.0008537500000001"/>
    <n v="4.981717401"/>
    <n v="-3.2002411980000001"/>
    <n v="-8.9129878659999999"/>
    <n v="-12.11322906"/>
    <n v="3.6493183999999998E-2"/>
    <n v="1.426970541"/>
    <n v="1.4634637260000001"/>
    <n v="1.9319157999999999E-2"/>
    <n v="1.9319157999999999E-2"/>
    <n v="0"/>
    <n v="0.68055378899999996"/>
    <n v="6.3797374380000003"/>
    <n v="7.0602912279999996"/>
    <n v="-0.139923299"/>
  </r>
  <r>
    <s v="David Wear"/>
    <s v="wearda01"/>
    <x v="4"/>
    <s v="RS"/>
    <x v="2"/>
    <n v="15"/>
    <n v="7"/>
    <n v="-0.42170786300000002"/>
    <n v="0.75936950199999997"/>
    <n v="0.33766163900000001"/>
    <n v="1.9129235689999999"/>
    <n v="-39.750331240000001"/>
    <n v="-37.837407669999997"/>
    <n v="3.7576301999999999E-2"/>
    <n v="-7.5873998739999999"/>
    <n v="-7.5498235730000003"/>
    <n v="-1.7079404999999999E-2"/>
    <n v="-1.7079404999999999E-2"/>
    <n v="0"/>
    <n v="-1.5786590190000001"/>
    <n v="-6.1111098070000001"/>
    <n v="-7.689768827"/>
    <n v="-0.35066671399999999"/>
  </r>
  <r>
    <s v="Travis Wear"/>
    <s v="weartr01"/>
    <x v="4"/>
    <s v="RS"/>
    <x v="3"/>
    <n v="1316"/>
    <n v="672"/>
    <n v="-4.4661211740000004"/>
    <n v="-1.2455234980000001"/>
    <n v="-5.7116446720000003"/>
    <n v="-2.1379353270000001"/>
    <n v="2.106971164"/>
    <n v="-3.0964162999999999E-2"/>
    <n v="-4.1590571030000003"/>
    <n v="-0.53201686800000003"/>
    <n v="-4.6910739709999998"/>
    <n v="-0.66192517699999998"/>
    <n v="-0.66192517699999998"/>
    <n v="0"/>
    <n v="-3.9637353869999998"/>
    <n v="-2.7037616789999999"/>
    <n v="-6.6674970660000001"/>
    <n v="-0.51593470500000005"/>
  </r>
  <r>
    <s v="Travis Wear"/>
    <s v="weartr01"/>
    <x v="1"/>
    <s v="RS"/>
    <x v="29"/>
    <n v="480"/>
    <n v="228"/>
    <n v="-1.1723626789999999"/>
    <n v="1.525752014"/>
    <n v="0.35338933500000003"/>
    <n v="-0.53135353600000002"/>
    <n v="2.6234995379999999"/>
    <n v="2.0921460019999998"/>
    <n v="-1.095946149"/>
    <n v="1.8407483630000001"/>
    <n v="0.74480221499999999"/>
    <n v="0.40697183199999998"/>
    <n v="0.40697183199999998"/>
    <n v="0"/>
    <n v="-1.2057663919999999"/>
    <n v="1.097895557"/>
    <n v="-0.107870835"/>
    <n v="0.106597646"/>
  </r>
  <r>
    <s v="James Webb III"/>
    <s v="webbja01"/>
    <x v="1"/>
    <s v="RS"/>
    <x v="5"/>
    <n v="251"/>
    <n v="120"/>
    <n v="-5.0163837190000002"/>
    <n v="-2.754352162"/>
    <n v="-7.7707358810000002"/>
    <n v="-2.665319846"/>
    <n v="-0.65720430500000004"/>
    <n v="-3.3225241510000001"/>
    <n v="-4.8166305850000004"/>
    <n v="-2.4413070189999999"/>
    <n v="-7.2579376040000003"/>
    <n v="-0.27460572700000002"/>
    <n v="-0.27460572700000002"/>
    <n v="0"/>
    <n v="-3.924863556"/>
    <n v="-3.5741226909999999"/>
    <n v="-7.4989862470000004"/>
    <n v="-0.49895633900000003"/>
  </r>
  <r>
    <s v="Briante Weber"/>
    <s v="weberbr01"/>
    <x v="5"/>
    <s v="PO"/>
    <x v="9"/>
    <n v="13"/>
    <n v="6"/>
    <n v="-4.681421437"/>
    <n v="24.83312536"/>
    <n v="20.15170393"/>
    <n v="4.4322568E-2"/>
    <n v="28.40074293"/>
    <n v="28.445065499999998"/>
    <n v="-3.9774748500000001"/>
    <n v="26.980183360000002"/>
    <n v="23.002708510000001"/>
    <n v="8.1333699999999995E-2"/>
    <n v="0"/>
    <n v="8.1333699999999995E-2"/>
    <n v="-1.962777502"/>
    <n v="25.906821069999999"/>
    <n v="23.944043570000002"/>
    <n v="3.1871790999999997E-2"/>
  </r>
  <r>
    <s v="Briante Weber"/>
    <s v="weberbr01"/>
    <x v="5"/>
    <s v="RS"/>
    <x v="8"/>
    <n v="331"/>
    <n v="166"/>
    <n v="-3.3089950099999998"/>
    <n v="-1.258921322"/>
    <n v="-4.5679163330000003"/>
    <n v="-4.1011415329999998"/>
    <n v="-10.38723392"/>
    <n v="-14.48837546"/>
    <n v="-3.6649508850000001"/>
    <n v="-3.202613446"/>
    <n v="-6.8675643309999996"/>
    <n v="-0.34622999599999998"/>
    <n v="-0.34622999599999998"/>
    <n v="0"/>
    <n v="-3.7766428410000001"/>
    <n v="-1.853515287"/>
    <n v="-5.6301581269999996"/>
    <n v="-0.70038400999999995"/>
  </r>
  <r>
    <s v="Briante Weber"/>
    <s v="weberbr01"/>
    <x v="5"/>
    <s v="RS"/>
    <x v="9"/>
    <n v="6"/>
    <n v="3"/>
    <n v="20.214529580000001"/>
    <n v="-4.8273935440000004"/>
    <n v="15.38713604"/>
    <n v="23.9983468"/>
    <n v="48.53605503"/>
    <n v="72.534401829999993"/>
    <n v="22.17965049"/>
    <n v="5.9283646399999999"/>
    <n v="28.108015129999998"/>
    <n v="4.6325037999999999E-2"/>
    <n v="4.6325037999999999E-2"/>
    <n v="0"/>
    <n v="16.88162543"/>
    <n v="2.6251380659999999"/>
    <n v="19.506763500000002"/>
    <n v="-1.8747789260000001"/>
  </r>
  <r>
    <s v="Briante Weber"/>
    <s v="weberbr01"/>
    <x v="0"/>
    <s v="RS"/>
    <x v="12"/>
    <n v="296"/>
    <n v="159"/>
    <n v="-9.1207101999999998E-2"/>
    <n v="-2.1710666019999998"/>
    <n v="-2.2622737040000001"/>
    <n v="-1.6257309639999999"/>
    <n v="-7.1506778090000003"/>
    <n v="-8.776408773"/>
    <n v="-0.42007735699999998"/>
    <n v="-3.3341428620000002"/>
    <n v="-3.7542202200000001"/>
    <n v="-7.9457888000000004E-2"/>
    <n v="-7.9457888000000004E-2"/>
    <n v="0"/>
    <n v="-7.0934333000000002E-2"/>
    <n v="-1.5082441449999999"/>
    <n v="-1.579178478"/>
    <n v="-2.415737145"/>
  </r>
  <r>
    <s v="Briante Weber"/>
    <s v="weberbr01"/>
    <x v="0"/>
    <s v="RS"/>
    <x v="28"/>
    <n v="98"/>
    <n v="46"/>
    <n v="-7.434631177"/>
    <n v="-1.2347228180000001"/>
    <n v="-8.6693539949999998"/>
    <n v="-4.1341165870000003"/>
    <n v="-2.5974107420000001"/>
    <n v="-6.7315273290000004"/>
    <n v="-7.2701685359999999"/>
    <n v="-1.651286587"/>
    <n v="-8.9214551229999994"/>
    <n v="-0.14386475200000001"/>
    <n v="-0.14386475200000001"/>
    <n v="0"/>
    <n v="-5.8469112169999997"/>
    <n v="-1.471755497"/>
    <n v="-7.3186667139999999"/>
    <n v="-0.65987721300000002"/>
  </r>
  <r>
    <s v="Briante Weber"/>
    <s v="weberbr01"/>
    <x v="1"/>
    <s v="RS"/>
    <x v="26"/>
    <n v="253"/>
    <n v="118"/>
    <n v="-1.6739189510000001"/>
    <n v="-2.0562785610000001"/>
    <n v="-3.7301975120000002"/>
    <n v="-7.9013615530000001"/>
    <n v="-7.9840805000000001"/>
    <n v="-15.88544205"/>
    <n v="-3.1795560119999999"/>
    <n v="-3.4697318639999999"/>
    <n v="-6.6492878749999997"/>
    <n v="-0.235177995"/>
    <n v="-0.235177995"/>
    <n v="0"/>
    <n v="-1.7765633139999999"/>
    <n v="-0.236983425"/>
    <n v="-2.0135467399999998"/>
    <n v="0.18036028600000001"/>
  </r>
  <r>
    <s v="Briante Weber"/>
    <s v="weberbr01"/>
    <x v="1"/>
    <s v="RS"/>
    <x v="8"/>
    <n v="250"/>
    <n v="119"/>
    <n v="-4.9388562990000002"/>
    <n v="-3.4688054000000003E-2"/>
    <n v="-4.9735443540000004"/>
    <n v="-2.3142305369999998"/>
    <n v="-9.968949963"/>
    <n v="-12.2831805"/>
    <n v="-4.6461907829999998"/>
    <n v="-2.061545454"/>
    <n v="-6.7077362369999998"/>
    <n v="-0.24174823200000001"/>
    <n v="-0.24174823200000001"/>
    <n v="0"/>
    <n v="-4.6379742549999996"/>
    <n v="0.27417082100000001"/>
    <n v="-4.3638034350000003"/>
    <n v="0.60231632999999996"/>
  </r>
  <r>
    <s v="Martell Webster"/>
    <s v="webstma02"/>
    <x v="3"/>
    <s v="PO"/>
    <x v="25"/>
    <n v="369"/>
    <n v="195"/>
    <n v="-0.38211093000000002"/>
    <n v="1.1613505019999999"/>
    <n v="0.77923957200000005"/>
    <n v="-4.0139683269999997"/>
    <n v="-3.274480869"/>
    <n v="-7.2884491960000002"/>
    <n v="-1.3016187699999999"/>
    <n v="0.27661486800000001"/>
    <n v="-1.0250039019999999"/>
    <n v="0.177156339"/>
    <n v="0"/>
    <n v="0.177156339"/>
    <n v="1.3624468890000001"/>
    <n v="-0.81293993399999998"/>
    <n v="0.54950695500000002"/>
    <n v="8.1907323000000004E-2"/>
  </r>
  <r>
    <s v="Martell Webster"/>
    <s v="webstma02"/>
    <x v="3"/>
    <s v="RS"/>
    <x v="25"/>
    <n v="4274"/>
    <n v="2157"/>
    <n v="1.0938438370000001"/>
    <n v="-2.1820906510000002"/>
    <n v="-1.0882468139999999"/>
    <n v="-0.218178862"/>
    <n v="-3.185868981"/>
    <n v="-3.4040478420000002"/>
    <n v="0.90970211099999998"/>
    <n v="-2.522845754"/>
    <n v="-1.6131436429999999"/>
    <n v="1.2410694769999999"/>
    <n v="1.2410694769999999"/>
    <n v="0"/>
    <n v="0.53582614200000001"/>
    <n v="-2.568765988"/>
    <n v="-2.0329398460000001"/>
    <n v="-0.76989820200000003"/>
  </r>
  <r>
    <s v="Martell Webster"/>
    <s v="webstma02"/>
    <x v="4"/>
    <s v="PO"/>
    <x v="25"/>
    <n v="9"/>
    <n v="4"/>
    <n v="-14.71663378"/>
    <n v="17.454490870000001"/>
    <n v="2.7378570839999998"/>
    <n v="-21.671680850000001"/>
    <n v="21.641671590000001"/>
    <n v="-3.0009269000000002E-2"/>
    <n v="-17.16736006"/>
    <n v="19.225204380000001"/>
    <n v="2.057844325"/>
    <n v="1.0216187E-2"/>
    <n v="0"/>
    <n v="1.0216187E-2"/>
    <n v="-15.867753990000001"/>
    <n v="11.80538658"/>
    <n v="-4.0623674139999997"/>
    <n v="0.92146212199999999"/>
  </r>
  <r>
    <s v="Martell Webster"/>
    <s v="webstma02"/>
    <x v="4"/>
    <s v="RS"/>
    <x v="25"/>
    <n v="722"/>
    <n v="352"/>
    <n v="-2.384547639"/>
    <n v="-6.0980242840000001"/>
    <n v="-8.4825719230000001"/>
    <n v="-9.6858250310000003"/>
    <n v="-5.0614568359999996"/>
    <n v="-14.74728187"/>
    <n v="-4.02698789"/>
    <n v="-6.2582269989999997"/>
    <n v="-10.285214890000001"/>
    <n v="-1.3673764209999999"/>
    <n v="-1.3673764209999999"/>
    <n v="0"/>
    <n v="-3.670785398"/>
    <n v="-6.8393993689999997"/>
    <n v="-10.51018477"/>
    <n v="1.0008704879999999"/>
  </r>
  <r>
    <s v="Sonny Weems"/>
    <s v="weemsso01"/>
    <x v="5"/>
    <s v="RS"/>
    <x v="18"/>
    <n v="168"/>
    <n v="78"/>
    <n v="-7.8949960189999997"/>
    <n v="-1.9394583219999999"/>
    <n v="-9.8344543410000007"/>
    <n v="-8.3460819389999994"/>
    <n v="8.7055745709999997"/>
    <n v="0.35949263199999998"/>
    <n v="-8.4056451079999999"/>
    <n v="0.20431537599999999"/>
    <n v="-8.2013297319999996"/>
    <n v="-0.21843414"/>
    <n v="-0.21843414"/>
    <n v="0"/>
    <n v="-7.6959889480000001"/>
    <n v="-2.5992067329999999"/>
    <n v="-10.295195680000001"/>
    <n v="0.67344024000000002"/>
  </r>
  <r>
    <s v="Sonny Weems"/>
    <s v="weemsso01"/>
    <x v="5"/>
    <s v="RS"/>
    <x v="6"/>
    <n v="903"/>
    <n v="421"/>
    <n v="-3.8890962409999998"/>
    <n v="-6.2963208650000002"/>
    <n v="-10.185417109999999"/>
    <n v="-2.7326665239999999"/>
    <n v="-0.62408796099999997"/>
    <n v="-3.3567544850000002"/>
    <n v="-3.8561000079999999"/>
    <n v="-5.4372616540000003"/>
    <n v="-9.2933616610000005"/>
    <n v="-1.42369243"/>
    <n v="-1.42369243"/>
    <n v="0"/>
    <n v="-3.7816203850000001"/>
    <n v="-5.8608278599999997"/>
    <n v="-9.6424482450000006"/>
    <n v="1.2664067290000001"/>
  </r>
  <r>
    <s v="Thomas Welsh"/>
    <s v="welshth01"/>
    <x v="2"/>
    <s v="RS"/>
    <x v="16"/>
    <n v="86"/>
    <n v="36"/>
    <n v="-1.427393948"/>
    <n v="2.2270389389999998"/>
    <n v="0.79964499099999997"/>
    <n v="-3.2057356229999998"/>
    <n v="8.2263389329999992"/>
    <n v="5.0206033090000002"/>
    <n v="-1.8955960599999999"/>
    <n v="3.6014084159999999"/>
    <n v="1.705812356"/>
    <n v="8.2024511999999994E-2"/>
    <n v="8.2024511999999994E-2"/>
    <n v="0"/>
    <n v="-2.4148030380000001"/>
    <n v="0.69787433099999996"/>
    <n v="-1.7169287070000001"/>
    <n v="0.22877462600000001"/>
  </r>
  <r>
    <s v="Russell Westbrook"/>
    <s v="westbru01"/>
    <x v="3"/>
    <s v="PO"/>
    <x v="0"/>
    <n v="1454"/>
    <n v="735"/>
    <n v="4.9030659940000003"/>
    <n v="0.36030541700000002"/>
    <n v="5.2633714109999996"/>
    <n v="9.9650705239999997"/>
    <n v="-0.243308524"/>
    <n v="9.721762"/>
    <n v="6.2310942870000003"/>
    <n v="0.19809544800000001"/>
    <n v="6.4291897349999996"/>
    <n v="3.633709482"/>
    <n v="0"/>
    <n v="3.633709482"/>
    <n v="5.3467073669999996"/>
    <n v="1.322500477"/>
    <n v="6.6692078439999998"/>
    <n v="2.1852702860000002"/>
  </r>
  <r>
    <s v="Russell Westbrook"/>
    <s v="westbru01"/>
    <x v="3"/>
    <s v="RS"/>
    <x v="0"/>
    <n v="2933"/>
    <n v="1412"/>
    <n v="3.251272782"/>
    <n v="0.53310884000000003"/>
    <n v="3.7843816229999998"/>
    <n v="2.7354635709999999"/>
    <n v="-5.8957174000000001E-2"/>
    <n v="2.6765063969999998"/>
    <n v="3.3005086220000002"/>
    <n v="0.41294731699999998"/>
    <n v="3.7134559390000001"/>
    <n v="4.7451127570000002"/>
    <n v="4.7451127570000002"/>
    <n v="0"/>
    <n v="4.0712564220000003"/>
    <n v="0.82980024600000002"/>
    <n v="4.9010566689999999"/>
    <n v="1.829677177"/>
  </r>
  <r>
    <s v="Russell Westbrook"/>
    <s v="westbru01"/>
    <x v="4"/>
    <s v="RS"/>
    <x v="0"/>
    <n v="4759"/>
    <n v="2302"/>
    <n v="5.6242673769999998"/>
    <n v="0.255377091"/>
    <n v="5.8796444680000004"/>
    <n v="6.232059338"/>
    <n v="-3.3513175460000002"/>
    <n v="2.8807417919999998"/>
    <n v="6.0935597890000004"/>
    <n v="-0.487868576"/>
    <n v="5.6056912140000001"/>
    <n v="10.11974092"/>
    <n v="10.11974092"/>
    <n v="0"/>
    <n v="6.2398687449999999"/>
    <n v="-0.201795156"/>
    <n v="6.0380735879999996"/>
    <n v="2.9915302850000001"/>
  </r>
  <r>
    <s v="Russell Westbrook"/>
    <s v="westbru01"/>
    <x v="5"/>
    <s v="PO"/>
    <x v="0"/>
    <n v="1365"/>
    <n v="674"/>
    <n v="5.8036833950000002"/>
    <n v="0.90387949700000003"/>
    <n v="6.7075628920000003"/>
    <n v="12.81504466"/>
    <n v="-4.181688758"/>
    <n v="8.6333559050000002"/>
    <n v="7.560176212"/>
    <n v="-0.176729144"/>
    <n v="7.3834470689999998"/>
    <n v="3.676516597"/>
    <n v="0"/>
    <n v="3.676516597"/>
    <n v="10.16590807"/>
    <n v="1.1987283529999999"/>
    <n v="11.364636429999999"/>
    <n v="2.1857616389999999"/>
  </r>
  <r>
    <s v="Russell Westbrook"/>
    <s v="westbru01"/>
    <x v="5"/>
    <s v="RS"/>
    <x v="0"/>
    <n v="5664"/>
    <n v="2750"/>
    <n v="6.09804791"/>
    <n v="-0.32945846400000001"/>
    <n v="5.768589446"/>
    <n v="6.5148349860000003"/>
    <n v="1.2957237829999999"/>
    <n v="7.810558769"/>
    <n v="6.4105219690000004"/>
    <n v="-6.011387E-3"/>
    <n v="6.4045105820000003"/>
    <n v="13.086305210000001"/>
    <n v="13.086305210000001"/>
    <n v="0"/>
    <n v="6.8535106130000001"/>
    <n v="0.51431284499999996"/>
    <n v="7.3678234580000002"/>
    <n v="1.8414831469999999"/>
  </r>
  <r>
    <s v="Russell Westbrook"/>
    <s v="westbru01"/>
    <x v="0"/>
    <s v="PO"/>
    <x v="0"/>
    <n v="404"/>
    <n v="194"/>
    <n v="6.020965511"/>
    <n v="-1.7848139240000001"/>
    <n v="4.2361515870000002"/>
    <n v="11.50497708"/>
    <n v="25.681342040000001"/>
    <n v="37.186319109999999"/>
    <n v="7.6126363120000002"/>
    <n v="3.7558901499999999"/>
    <n v="11.36852646"/>
    <n v="1.490303683"/>
    <n v="0"/>
    <n v="1.490303683"/>
    <n v="6.1795348509999997"/>
    <n v="3.7200150590000001"/>
    <n v="9.8995499099999993"/>
    <n v="3.2868688129999999"/>
  </r>
  <r>
    <s v="Russell Westbrook"/>
    <s v="westbru01"/>
    <x v="0"/>
    <s v="RS"/>
    <x v="0"/>
    <n v="5860"/>
    <n v="2802"/>
    <n v="7.5701425990000004"/>
    <n v="-1.4681449680000001"/>
    <n v="6.1019976309999997"/>
    <n v="6.1772498899999997"/>
    <n v="-6.3179911000000005E-2"/>
    <n v="6.1140699789999999"/>
    <n v="7.803999299"/>
    <n v="-1.2722298540000001"/>
    <n v="6.5317694450000001"/>
    <n v="13.816332600000001"/>
    <n v="13.816332600000001"/>
    <n v="0"/>
    <n v="7.9892600590000002"/>
    <n v="-1.1326851099999999"/>
    <n v="6.8565749499999997"/>
    <n v="4.0458691929999997"/>
  </r>
  <r>
    <s v="Russell Westbrook"/>
    <s v="westbru01"/>
    <x v="1"/>
    <s v="PO"/>
    <x v="0"/>
    <n v="487"/>
    <n v="235"/>
    <n v="-0.39713423199999998"/>
    <n v="-3.6293491470000001"/>
    <n v="-4.0264833790000001"/>
    <n v="-9.7477805830000008"/>
    <n v="5.0455215740000003"/>
    <n v="-4.7022590089999996"/>
    <n v="-2.2240394650000002"/>
    <n v="-1.976024582"/>
    <n v="-4.2000640469999997"/>
    <n v="-0.18927828699999999"/>
    <n v="0"/>
    <n v="-0.18927828699999999"/>
    <n v="2.9122681789999998"/>
    <n v="-2.2628891269999998"/>
    <n v="0.64937905299999998"/>
    <n v="5.422178626"/>
  </r>
  <r>
    <s v="Russell Westbrook"/>
    <s v="westbru01"/>
    <x v="1"/>
    <s v="RS"/>
    <x v="0"/>
    <n v="6046"/>
    <n v="2914"/>
    <n v="3.9944688660000001"/>
    <n v="-0.11617377199999999"/>
    <n v="3.8782950930000002"/>
    <n v="7.3855968350000003"/>
    <n v="1.8274209459999999"/>
    <n v="9.2130177799999995"/>
    <n v="4.8689936290000002"/>
    <n v="0.25540796399999999"/>
    <n v="5.1244015919999999"/>
    <n v="12.03068184"/>
    <n v="12.03068184"/>
    <n v="0"/>
    <n v="5.4995528570000003"/>
    <n v="0.56016964700000005"/>
    <n v="6.0597225039999998"/>
    <n v="2.7421830300000001"/>
  </r>
  <r>
    <s v="Russell Westbrook"/>
    <s v="westbru01"/>
    <x v="2"/>
    <s v="PO"/>
    <x v="0"/>
    <n v="420"/>
    <n v="197"/>
    <n v="-0.36806207699999999"/>
    <n v="-10.23765057"/>
    <n v="-10.605712649999999"/>
    <n v="3.4774769320000001"/>
    <n v="-14.70019134"/>
    <n v="-11.22271441"/>
    <n v="0.34549637300000002"/>
    <n v="-11.84413612"/>
    <n v="-11.49863974"/>
    <n v="-0.92155857100000005"/>
    <n v="0"/>
    <n v="-0.92155857100000005"/>
    <n v="-3.0154802460000001"/>
    <n v="-10.49991088"/>
    <n v="-13.51539112"/>
    <n v="1.6073374419999999"/>
  </r>
  <r>
    <s v="Russell Westbrook"/>
    <s v="westbru01"/>
    <x v="2"/>
    <s v="RS"/>
    <x v="0"/>
    <n v="5749"/>
    <n v="2630"/>
    <n v="2.2037620850000001"/>
    <n v="0.31204653300000001"/>
    <n v="2.5158086179999999"/>
    <n v="3.9820636710000001"/>
    <n v="-2.6779203269999998"/>
    <n v="1.304143343"/>
    <n v="2.70246334"/>
    <n v="-0.32602838899999997"/>
    <n v="2.3764349509999998"/>
    <n v="7.0635645790000003"/>
    <n v="7.0635645790000003"/>
    <n v="0"/>
    <n v="3.3315648790000001"/>
    <n v="0.549352756"/>
    <n v="3.8809176339999998"/>
    <n v="2.7376439970000002"/>
  </r>
  <r>
    <s v="David West"/>
    <s v="westda01"/>
    <x v="3"/>
    <s v="PO"/>
    <x v="24"/>
    <n v="1290"/>
    <n v="687"/>
    <n v="0.58896770600000004"/>
    <n v="-0.30829263200000001"/>
    <n v="0.28067507400000002"/>
    <n v="7.1981663840000003"/>
    <n v="6.437845104"/>
    <n v="13.63601149"/>
    <n v="2.0680704670000001"/>
    <n v="1.032459912"/>
    <n v="3.1005303789999998"/>
    <n v="2.1341786539999998"/>
    <n v="0"/>
    <n v="2.1341786539999998"/>
    <n v="1.011626758"/>
    <n v="0.163143128"/>
    <n v="1.174769886"/>
    <n v="0.84318333499999998"/>
  </r>
  <r>
    <s v="David West"/>
    <s v="westda01"/>
    <x v="3"/>
    <s v="RS"/>
    <x v="24"/>
    <n v="4808"/>
    <n v="2472"/>
    <n v="0.17656275699999999"/>
    <n v="1.109095138"/>
    <n v="1.2856578949999999"/>
    <n v="2.114209132"/>
    <n v="3.175871033"/>
    <n v="5.290080165"/>
    <n v="0.61584871500000005"/>
    <n v="1.5420463440000001"/>
    <n v="2.1578950589999999"/>
    <n v="6.1726659750000001"/>
    <n v="6.1726659750000001"/>
    <n v="0"/>
    <n v="-0.18056919699999999"/>
    <n v="1.5193405120000001"/>
    <n v="1.3387713139999999"/>
    <n v="-0.26717033000000001"/>
  </r>
  <r>
    <s v="David West"/>
    <s v="westda01"/>
    <x v="4"/>
    <s v="RS"/>
    <x v="24"/>
    <n v="3746"/>
    <n v="1895"/>
    <n v="-1.3083914379999999"/>
    <n v="0.36688185400000001"/>
    <n v="-0.94150958399999995"/>
    <n v="-1.496228954"/>
    <n v="-5.1650333999999999E-2"/>
    <n v="-1.5478792889999999"/>
    <n v="-1.399985378"/>
    <n v="0.289208195"/>
    <n v="-1.1107771829999999"/>
    <n v="1.5886642550000001"/>
    <n v="1.5886642550000001"/>
    <n v="0"/>
    <n v="-1.3352771370000001"/>
    <n v="-0.106840013"/>
    <n v="-1.4421171500000001"/>
    <n v="0.23090097600000001"/>
  </r>
  <r>
    <s v="David West"/>
    <s v="westda01"/>
    <x v="5"/>
    <s v="PO"/>
    <x v="20"/>
    <n v="344"/>
    <n v="176"/>
    <n v="0.62341674700000005"/>
    <n v="1.9632421760000001"/>
    <n v="2.5866589229999999"/>
    <n v="-1.3587958499999999"/>
    <n v="-1.152368982"/>
    <n v="-2.511164833"/>
    <n v="0.187993944"/>
    <n v="1.3196419580000001"/>
    <n v="1.5076359020000001"/>
    <n v="0.39455491799999998"/>
    <n v="0"/>
    <n v="0.39455491799999998"/>
    <n v="-1.5809842489999999"/>
    <n v="1.479338297"/>
    <n v="-0.101645952"/>
    <n v="6.0332825E-2"/>
  </r>
  <r>
    <s v="David West"/>
    <s v="westda01"/>
    <x v="5"/>
    <s v="RS"/>
    <x v="20"/>
    <n v="2819"/>
    <n v="1404"/>
    <n v="6.2734549999999998E-3"/>
    <n v="2.7254142450000001"/>
    <n v="2.7316877000000002"/>
    <n v="1.328568373"/>
    <n v="2.2810376059999999"/>
    <n v="3.6096059779999998"/>
    <n v="0.240082411"/>
    <n v="2.6791432089999998"/>
    <n v="2.9192256209999998"/>
    <n v="4.0588489140000004"/>
    <n v="4.0588489140000004"/>
    <n v="0"/>
    <n v="-0.41169733800000002"/>
    <n v="3.2570784759999998"/>
    <n v="2.845381138"/>
    <n v="-5.1376895999999998E-2"/>
  </r>
  <r>
    <s v="David West"/>
    <s v="westda01"/>
    <x v="0"/>
    <s v="PO"/>
    <x v="28"/>
    <n v="441"/>
    <n v="221"/>
    <n v="0.306587783"/>
    <n v="2.971934268"/>
    <n v="3.2785220509999999"/>
    <n v="-4.0008435999999996"/>
    <n v="-0.41639706100000001"/>
    <n v="-4.4172406610000001"/>
    <n v="-0.70778965400000005"/>
    <n v="2.3347013159999999"/>
    <n v="1.6269116619999999"/>
    <n v="0.50515940400000003"/>
    <n v="0"/>
    <n v="0.50515940400000003"/>
    <n v="-9.9616660999999995E-2"/>
    <n v="2.5723063599999998"/>
    <n v="2.472689699"/>
    <n v="-0.72728457300000005"/>
  </r>
  <r>
    <s v="David West"/>
    <s v="westda01"/>
    <x v="0"/>
    <s v="RS"/>
    <x v="28"/>
    <n v="1728"/>
    <n v="854"/>
    <n v="-1.3981471000000001"/>
    <n v="5.5228016469999996"/>
    <n v="4.1246545469999996"/>
    <n v="-2.3592631179999999"/>
    <n v="2.168581482"/>
    <n v="-0.19068163599999999"/>
    <n v="-1.778307672"/>
    <n v="5.0490746040000003"/>
    <n v="3.2707669319999999"/>
    <n v="2.6266051949999998"/>
    <n v="2.6266051949999998"/>
    <n v="0"/>
    <n v="-0.70534281799999998"/>
    <n v="4.4765156319999999"/>
    <n v="3.7711728139999998"/>
    <n v="0.12309498300000001"/>
  </r>
  <r>
    <s v="David West"/>
    <s v="westda01"/>
    <x v="1"/>
    <s v="PO"/>
    <x v="28"/>
    <n v="363"/>
    <n v="175"/>
    <n v="1.2647259710000001"/>
    <n v="1.8908676799999999"/>
    <n v="3.1555936510000002"/>
    <n v="0.59864445600000005"/>
    <n v="-8.725020529"/>
    <n v="-8.1263760739999995"/>
    <n v="1.1116963049999999"/>
    <n v="-0.32676043500000002"/>
    <n v="0.78493587099999995"/>
    <n v="0.32827772500000002"/>
    <n v="0"/>
    <n v="0.32827772500000002"/>
    <n v="0.970834368"/>
    <n v="0.26164100499999998"/>
    <n v="1.232475373"/>
    <n v="0.82797812400000004"/>
  </r>
  <r>
    <s v="David West"/>
    <s v="westda01"/>
    <x v="1"/>
    <s v="RS"/>
    <x v="28"/>
    <n v="2011"/>
    <n v="999"/>
    <n v="-1.253011909"/>
    <n v="3.4820805780000001"/>
    <n v="2.2290686700000002"/>
    <n v="-3.5036810620000001"/>
    <n v="2.9963261220000001"/>
    <n v="-0.50735494000000003"/>
    <n v="-1.881344898"/>
    <n v="3.5822587229999998"/>
    <n v="1.700913825"/>
    <n v="2.275227245"/>
    <n v="2.275227245"/>
    <n v="0"/>
    <n v="-0.46232373300000001"/>
    <n v="3.3037077570000002"/>
    <n v="2.8413840239999999"/>
    <n v="0.29042301199999998"/>
  </r>
  <r>
    <s v="Andrew White III"/>
    <s v="whitean01"/>
    <x v="1"/>
    <s v="RS"/>
    <x v="7"/>
    <n v="451"/>
    <n v="209"/>
    <n v="-5.0840870569999996"/>
    <n v="-3.8288020380000001"/>
    <n v="-8.9128890950000006"/>
    <n v="-7.8387366329999999"/>
    <n v="-3.4095729590000001"/>
    <n v="-11.24830959"/>
    <n v="-5.9059240519999996"/>
    <n v="-3.9564402250000001"/>
    <n v="-9.8623642769999993"/>
    <n v="-0.75684309900000002"/>
    <n v="-0.75684309900000002"/>
    <n v="0"/>
    <n v="-4.7034912310000001"/>
    <n v="-5.5941962590000003"/>
    <n v="-10.297687489999999"/>
    <n v="-0.204186754"/>
  </r>
  <r>
    <s v="Derrick White"/>
    <s v="whitede01"/>
    <x v="1"/>
    <s v="PO"/>
    <x v="20"/>
    <n v="38"/>
    <n v="18"/>
    <n v="-3.4609331E-2"/>
    <n v="5.426135715"/>
    <n v="5.3915263839999996"/>
    <n v="13.51958604"/>
    <n v="-10.74788717"/>
    <n v="2.7716988730000001"/>
    <n v="2.8386412339999998"/>
    <n v="2.4025319010000001"/>
    <n v="5.2411731350000004"/>
    <n v="7.5529930999999995E-2"/>
    <n v="0"/>
    <n v="7.5529930999999995E-2"/>
    <n v="2.7039912180000001"/>
    <n v="0.42798441799999998"/>
    <n v="3.131975636"/>
    <n v="-0.205243069"/>
  </r>
  <r>
    <s v="Derrick White"/>
    <s v="whitede01"/>
    <x v="1"/>
    <s v="RS"/>
    <x v="20"/>
    <n v="300"/>
    <n v="139"/>
    <n v="2.5833305609999999"/>
    <n v="1.835057658"/>
    <n v="4.4183882189999997"/>
    <n v="-2.6270659909999998"/>
    <n v="9.444347359"/>
    <n v="6.8172813679999997"/>
    <n v="1.6645061999999999"/>
    <n v="3.4846835180000002"/>
    <n v="5.1491897179999997"/>
    <n v="0.55953118999999996"/>
    <n v="0.55953118999999996"/>
    <n v="0"/>
    <n v="0.44040164999999998"/>
    <n v="1.477055542"/>
    <n v="1.9174571920000001"/>
    <n v="-0.11721796199999999"/>
  </r>
  <r>
    <s v="Derrick White"/>
    <s v="whitede01"/>
    <x v="2"/>
    <s v="PO"/>
    <x v="20"/>
    <n v="376"/>
    <n v="191"/>
    <n v="3.9627925080000002"/>
    <n v="3.9560547000000001"/>
    <n v="7.9188472069999998"/>
    <n v="7.3797112760000001"/>
    <n v="-1.7251647560000001"/>
    <n v="5.6545465190000002"/>
    <n v="4.8282722549999999"/>
    <n v="3.0587465119999999"/>
    <n v="7.8870187669999998"/>
    <n v="1.0755823099999999"/>
    <n v="0"/>
    <n v="1.0755823099999999"/>
    <n v="2.8378903000000002"/>
    <n v="3.568045132"/>
    <n v="6.4059354309999996"/>
    <n v="0.60606874899999996"/>
  </r>
  <r>
    <s v="Derrick White"/>
    <s v="whitede01"/>
    <x v="2"/>
    <s v="RS"/>
    <x v="20"/>
    <n v="3555"/>
    <n v="1728"/>
    <n v="-9.6197152999999994E-2"/>
    <n v="2.8161432569999998"/>
    <n v="2.7199461039999999"/>
    <n v="1.9991862499999999"/>
    <n v="2.7214651609999998"/>
    <n v="4.7206514110000004"/>
    <n v="0.30842549000000002"/>
    <n v="2.9829703250000001"/>
    <n v="3.2913958139999999"/>
    <n v="5.291939352"/>
    <n v="5.291939352"/>
    <n v="0"/>
    <n v="0.15065019800000001"/>
    <n v="3.0830106399999999"/>
    <n v="3.233660838"/>
    <n v="-0.656491402"/>
  </r>
  <r>
    <s v="DJ White"/>
    <s v="whitedj01"/>
    <x v="3"/>
    <s v="PO"/>
    <x v="12"/>
    <n v="5"/>
    <n v="3"/>
    <n v="-29.11365541"/>
    <n v="5.3569865390000002"/>
    <n v="-23.756668869999999"/>
    <n v="-30.413049449999999"/>
    <n v="68.193870239999995"/>
    <n v="37.78082079"/>
    <n v="-31.073547179999998"/>
    <n v="18.745004099999999"/>
    <n v="-12.32854307"/>
    <n v="-1.5367390999999999E-2"/>
    <n v="0"/>
    <n v="-1.5367390999999999E-2"/>
    <n v="-25.034037770000001"/>
    <n v="7.1364023909999998"/>
    <n v="-17.89763537"/>
    <n v="1.5141768900000001"/>
  </r>
  <r>
    <s v="DJ White"/>
    <s v="whitedj01"/>
    <x v="3"/>
    <s v="RS"/>
    <x v="12"/>
    <n v="21"/>
    <n v="10"/>
    <n v="0.92137630599999998"/>
    <n v="-3.5704952090000002"/>
    <n v="-2.6491189030000002"/>
    <n v="24.874332500000001"/>
    <n v="-19.983036429999999"/>
    <n v="4.8912960649999997"/>
    <n v="5.8912015740000001"/>
    <n v="-7.342024436"/>
    <n v="-1.4508228620000001"/>
    <n v="6.5862430000000003E-3"/>
    <n v="6.5862430000000003E-3"/>
    <n v="0"/>
    <n v="3.3058135320000002"/>
    <n v="-1.282728146"/>
    <n v="2.0230853849999999"/>
    <n v="-0.61005384900000004"/>
  </r>
  <r>
    <s v="Hassan Whiteside"/>
    <s v="whiteha01"/>
    <x v="4"/>
    <s v="RS"/>
    <x v="9"/>
    <n v="2214"/>
    <n v="1142"/>
    <n v="0.92272153700000004"/>
    <n v="3.4433196050000001"/>
    <n v="4.3660411430000003"/>
    <n v="1.442919541"/>
    <n v="-1.6302577650000001"/>
    <n v="-0.187338224"/>
    <n v="1.1143906640000001"/>
    <n v="2.6188565229999998"/>
    <n v="3.7332471869999999"/>
    <n v="3.7794389480000001"/>
    <n v="3.7794389480000001"/>
    <n v="0"/>
    <n v="1.169695428"/>
    <n v="2.008636375"/>
    <n v="3.1783318029999998"/>
    <n v="5.0400089000000002E-2"/>
  </r>
  <r>
    <s v="Hassan Whiteside"/>
    <s v="whiteha01"/>
    <x v="5"/>
    <s v="PO"/>
    <x v="9"/>
    <n v="550"/>
    <n v="291"/>
    <n v="-0.111904621"/>
    <n v="6.3419578699999999"/>
    <n v="6.2300532479999999"/>
    <n v="6.418817647"/>
    <n v="2.5927796710000002"/>
    <n v="9.0115973179999997"/>
    <n v="1.234100572"/>
    <n v="5.8089647040000001"/>
    <n v="7.0430652760000001"/>
    <n v="1.4873038599999999"/>
    <n v="0"/>
    <n v="1.4873038599999999"/>
    <n v="0.63516206099999994"/>
    <n v="6.7148743199999998"/>
    <n v="7.3500363809999998"/>
    <n v="-0.77698503699999999"/>
  </r>
  <r>
    <s v="Hassan Whiteside"/>
    <s v="whiteha01"/>
    <x v="5"/>
    <s v="RS"/>
    <x v="9"/>
    <n v="4161"/>
    <n v="2125"/>
    <n v="-0.125465623"/>
    <n v="2.7350047399999999"/>
    <n v="2.6095391170000002"/>
    <n v="1.7720119219999999"/>
    <n v="-1.6119106649999999"/>
    <n v="0.160101257"/>
    <n v="0.25971238299999999"/>
    <n v="1.9673310369999999"/>
    <n v="2.2270434200000002"/>
    <n v="5.3490094890000002"/>
    <n v="5.3490094890000002"/>
    <n v="0"/>
    <n v="0.26485582099999999"/>
    <n v="2.6063904010000001"/>
    <n v="2.8712462219999999"/>
    <n v="-0.85064235700000002"/>
  </r>
  <r>
    <s v="Hassan Whiteside"/>
    <s v="whiteha01"/>
    <x v="0"/>
    <s v="RS"/>
    <x v="9"/>
    <n v="5003"/>
    <n v="2513"/>
    <n v="-1.7901934989999999"/>
    <n v="2.2814041569999999"/>
    <n v="0.49121065800000002"/>
    <n v="3.6326047039999998"/>
    <n v="-0.94104760399999998"/>
    <n v="2.6915570999999998"/>
    <n v="-0.76560890699999995"/>
    <n v="1.725097648"/>
    <n v="0.95948874100000003"/>
    <n v="4.7229976530000002"/>
    <n v="4.7229976530000002"/>
    <n v="0"/>
    <n v="-0.239569845"/>
    <n v="2.1534367190000001"/>
    <n v="1.913866874"/>
    <n v="-0.68181753599999995"/>
  </r>
  <r>
    <s v="Hassan Whiteside"/>
    <s v="whiteha01"/>
    <x v="1"/>
    <s v="PO"/>
    <x v="9"/>
    <n v="166"/>
    <n v="77"/>
    <n v="-10.13916955"/>
    <n v="9.8502144999999999E-2"/>
    <n v="-10.0406674"/>
    <n v="-9.8557796670000002"/>
    <n v="4.9932180830000004"/>
    <n v="-4.8625615829999997"/>
    <n v="-10.69057463"/>
    <n v="1.173147392"/>
    <n v="-9.5174272389999999"/>
    <n v="-0.279161567"/>
    <n v="0"/>
    <n v="-0.279161567"/>
    <n v="-7.1839813919999997"/>
    <n v="-0.42032113799999998"/>
    <n v="-7.60430253"/>
    <n v="1.765485137"/>
  </r>
  <r>
    <s v="Hassan Whiteside"/>
    <s v="whiteha01"/>
    <x v="1"/>
    <s v="RS"/>
    <x v="9"/>
    <n v="2792"/>
    <n v="1364"/>
    <n v="-1.18939028"/>
    <n v="2.7541020000000001"/>
    <n v="1.56471172"/>
    <n v="-3.527288574"/>
    <n v="0.74660582200000003"/>
    <n v="-2.7806827520000001"/>
    <n v="-1.7324163020000001"/>
    <n v="2.4643749590000001"/>
    <n v="0.73195865599999999"/>
    <n v="2.42918301"/>
    <n v="2.42918301"/>
    <n v="0"/>
    <n v="-1.7553994829999999"/>
    <n v="2.3278394809999998"/>
    <n v="0.57243999800000001"/>
    <n v="0.247400019"/>
  </r>
  <r>
    <s v="Hassan Whiteside"/>
    <s v="whiteha01"/>
    <x v="2"/>
    <s v="RS"/>
    <x v="9"/>
    <n v="3465"/>
    <n v="1674"/>
    <n v="-1.0140075580000001"/>
    <n v="4.4825681739999998"/>
    <n v="3.468560616"/>
    <n v="0.86277629099999997"/>
    <n v="-0.100739896"/>
    <n v="0.76203639499999998"/>
    <n v="-0.64452746299999997"/>
    <n v="3.7548156580000001"/>
    <n v="3.1102881959999999"/>
    <n v="5.0015662809999997"/>
    <n v="5.0015662809999997"/>
    <n v="0"/>
    <n v="-0.68746502799999998"/>
    <n v="3.396254989"/>
    <n v="2.7087899609999999"/>
    <n v="-7.2451188999999999E-2"/>
  </r>
  <r>
    <s v="Isaiah Whitehead"/>
    <s v="whiteis01"/>
    <x v="0"/>
    <s v="RS"/>
    <x v="5"/>
    <n v="3482"/>
    <n v="1643"/>
    <n v="-3.3864602339999998"/>
    <n v="-1.025611074"/>
    <n v="-4.4120713079999998"/>
    <n v="1.6485989130000001"/>
    <n v="0.79711086200000003"/>
    <n v="2.4457097750000001"/>
    <n v="-2.4834043160000001"/>
    <n v="-0.673033137"/>
    <n v="-3.1564374540000002"/>
    <n v="-0.34178333900000002"/>
    <n v="-0.34178333900000002"/>
    <n v="0"/>
    <n v="-3.0378958210000002"/>
    <n v="-1.4174567709999999"/>
    <n v="-4.4553525919999997"/>
    <n v="0.311992836"/>
  </r>
  <r>
    <s v="Isaiah Whitehead"/>
    <s v="whiteis01"/>
    <x v="1"/>
    <s v="RS"/>
    <x v="5"/>
    <n v="384"/>
    <n v="180"/>
    <n v="-2.3420203580000001"/>
    <n v="1.9234682590000001"/>
    <n v="-0.41855209999999998"/>
    <n v="-5.2852862199999997"/>
    <n v="4.4706659589999997"/>
    <n v="-0.81462026099999996"/>
    <n v="-3.0217655309999998"/>
    <n v="2.6291907650000002"/>
    <n v="-0.39257476600000002"/>
    <n v="0.220502481"/>
    <n v="0.220502481"/>
    <n v="0"/>
    <n v="-2.9099752780000001"/>
    <n v="0.24099933900000001"/>
    <n v="-2.6689759400000002"/>
    <n v="1.8354963630000001"/>
  </r>
  <r>
    <s v="Okaro White"/>
    <s v="whiteok01"/>
    <x v="0"/>
    <s v="RS"/>
    <x v="9"/>
    <n v="946"/>
    <n v="471"/>
    <n v="-3.2666700550000001"/>
    <n v="-2.382485687"/>
    <n v="-5.6491557419999996"/>
    <n v="2.9310534260000001"/>
    <n v="1.26032313"/>
    <n v="4.1913765559999998"/>
    <n v="-2.1554095599999998"/>
    <n v="-1.8106987910000001"/>
    <n v="-3.9661083509999999"/>
    <n v="-0.28948214999999999"/>
    <n v="-0.28948214999999999"/>
    <n v="0"/>
    <n v="-2.3074097130000002"/>
    <n v="-1.7425902959999999"/>
    <n v="-4.0500000089999997"/>
    <n v="-0.92432789699999995"/>
  </r>
  <r>
    <s v="Okaro White"/>
    <s v="whiteok01"/>
    <x v="1"/>
    <s v="RS"/>
    <x v="9"/>
    <n v="167"/>
    <n v="80"/>
    <n v="-3.1649813849999999"/>
    <n v="-5.8388692620000002"/>
    <n v="-9.0038506470000002"/>
    <n v="-2.1582462480000002"/>
    <n v="2.9280211110000001"/>
    <n v="0.76977486299999998"/>
    <n v="-3.1297258530000001"/>
    <n v="-4.3943734470000004"/>
    <n v="-7.5240992990000004"/>
    <n v="-0.19379318000000001"/>
    <n v="-0.19379318000000001"/>
    <n v="0"/>
    <n v="-3.6218147869999999"/>
    <n v="-3.7318972879999999"/>
    <n v="-7.3537120749999998"/>
    <n v="-0.54289677700000005"/>
  </r>
  <r>
    <s v="Okaro White"/>
    <s v="whiteok01"/>
    <x v="2"/>
    <s v="RS"/>
    <x v="25"/>
    <n v="14"/>
    <n v="6"/>
    <n v="-3.6553999570000002"/>
    <n v="6.4296011640000001"/>
    <n v="2.7742012069999999"/>
    <n v="-15.61071823"/>
    <n v="6.3274386939999996"/>
    <n v="-9.2832795410000006"/>
    <n v="-6.4019190999999998"/>
    <n v="6.8706372849999999"/>
    <n v="0.46871818500000001"/>
    <n v="9.7876490000000007E-3"/>
    <n v="9.7876490000000007E-3"/>
    <n v="0"/>
    <n v="-4.6640410079999999"/>
    <n v="0.102264656"/>
    <n v="-4.5617763509999998"/>
    <n v="-0.67739162100000005"/>
  </r>
  <r>
    <s v="Royce White"/>
    <s v="whitero03"/>
    <x v="3"/>
    <s v="RS"/>
    <x v="2"/>
    <n v="19"/>
    <n v="9"/>
    <n v="-9.8805446149999998"/>
    <n v="-15.39873948"/>
    <n v="-25.279284100000002"/>
    <n v="-2.902644585"/>
    <n v="-13.37512525"/>
    <n v="-16.277769840000001"/>
    <n v="-9.086011075"/>
    <n v="-15.90264425"/>
    <n v="-24.98865533"/>
    <n v="-0.101649489"/>
    <n v="-0.101649489"/>
    <n v="0"/>
    <n v="-9.7340137739999992"/>
    <n v="-10.916234660000001"/>
    <n v="-20.650248430000001"/>
    <n v="-0.43767492099999999"/>
  </r>
  <r>
    <s v="Shayne Whittington"/>
    <s v="whittsh01"/>
    <x v="4"/>
    <s v="RS"/>
    <x v="24"/>
    <n v="214"/>
    <n v="108"/>
    <n v="1.987941489"/>
    <n v="-9.3881869879999993"/>
    <n v="-7.4002454999999996"/>
    <n v="3.7524030239999999"/>
    <n v="-1.6912088890000001"/>
    <n v="2.061194135"/>
    <n v="2.523262597"/>
    <n v="-8.4127223089999994"/>
    <n v="-5.8894597129999999"/>
    <n v="-0.17370909100000001"/>
    <n v="-0.17370909100000001"/>
    <n v="0"/>
    <n v="1.4547734329999999"/>
    <n v="-6.6044721080000004"/>
    <n v="-5.1496986759999999"/>
    <n v="0.39903355600000001"/>
  </r>
  <r>
    <s v="Shayne Whittington"/>
    <s v="whittsh01"/>
    <x v="5"/>
    <s v="RS"/>
    <x v="24"/>
    <n v="85"/>
    <n v="41"/>
    <n v="-6.4787136920000004"/>
    <n v="-0.24208120299999999"/>
    <n v="-6.7207948960000001"/>
    <n v="-10.380434510000001"/>
    <n v="6.0860518319999999"/>
    <n v="-4.2943826769999998"/>
    <n v="-7.6965202960000001"/>
    <n v="1.001153381"/>
    <n v="-6.6953669150000001"/>
    <n v="-8.2785759E-2"/>
    <n v="-8.2785759E-2"/>
    <n v="0"/>
    <n v="-8.5395085569999996"/>
    <n v="0.97200599700000001"/>
    <n v="-7.5675025600000003"/>
    <n v="0.30283041900000002"/>
  </r>
  <r>
    <s v="Andrew Wiggins"/>
    <s v="wiggian01"/>
    <x v="4"/>
    <s v="RS"/>
    <x v="13"/>
    <n v="5905"/>
    <n v="2969"/>
    <n v="-0.79931611899999999"/>
    <n v="-1.586127378"/>
    <n v="-2.3854434960000002"/>
    <n v="1.285144337"/>
    <n v="-3.7963892989999999"/>
    <n v="-2.5112449620000001"/>
    <n v="-0.35483700299999998"/>
    <n v="-2.065055767"/>
    <n v="-2.4198927700000001"/>
    <n v="0.499637899"/>
    <n v="0.499637899"/>
    <n v="0"/>
    <n v="-0.66812076899999995"/>
    <n v="-1.933495988"/>
    <n v="-2.6016167569999999"/>
    <n v="-7.7320287000000001E-2"/>
  </r>
  <r>
    <s v="Andrew Wiggins"/>
    <s v="wiggian01"/>
    <x v="5"/>
    <s v="RS"/>
    <x v="13"/>
    <n v="5755"/>
    <n v="2845"/>
    <n v="0.23897521599999999"/>
    <n v="-1.228109082"/>
    <n v="-0.98913386599999997"/>
    <n v="1.617362121"/>
    <n v="1.089202923"/>
    <n v="2.706565044"/>
    <n v="0.54923764200000003"/>
    <n v="-0.77357003700000004"/>
    <n v="-0.22433239499999999"/>
    <n v="3.695434525"/>
    <n v="3.695434525"/>
    <n v="0"/>
    <n v="3.7444025999999998E-2"/>
    <n v="-0.71538302799999998"/>
    <n v="-0.67793900299999998"/>
    <n v="0.78305020400000003"/>
  </r>
  <r>
    <s v="Andrew Wiggins"/>
    <s v="wiggian01"/>
    <x v="0"/>
    <s v="RS"/>
    <x v="13"/>
    <n v="6133"/>
    <n v="3048"/>
    <n v="0.77014474700000002"/>
    <n v="-0.67727641699999996"/>
    <n v="9.2868329999999999E-2"/>
    <n v="4.060075726"/>
    <n v="-1.0067996560000001"/>
    <n v="3.0532760699999999"/>
    <n v="1.438409163"/>
    <n v="-0.75478775600000003"/>
    <n v="0.68362140699999996"/>
    <n v="5.3675229870000001"/>
    <n v="5.3675229870000001"/>
    <n v="0"/>
    <n v="1.4658417420000001"/>
    <n v="-0.40939943899999998"/>
    <n v="1.0564423030000001"/>
    <n v="0.51316169599999994"/>
  </r>
  <r>
    <s v="Andrew Wiggins"/>
    <s v="wiggian01"/>
    <x v="1"/>
    <s v="PO"/>
    <x v="13"/>
    <n v="325"/>
    <n v="164"/>
    <n v="-0.119863343"/>
    <n v="-0.50511850700000005"/>
    <n v="-0.62498184999999995"/>
    <n v="-10.745936370000001"/>
    <n v="-3.6354715049999999"/>
    <n v="-14.38140787"/>
    <n v="-2.3872292480000001"/>
    <n v="-1.1471273369999999"/>
    <n v="-3.5343565849999998"/>
    <n v="-6.7176384000000006E-2"/>
    <n v="0"/>
    <n v="-6.7176384000000006E-2"/>
    <n v="-1.9410697939999999"/>
    <n v="-0.84569561400000004"/>
    <n v="-2.7867654079999999"/>
    <n v="-0.73648483499999995"/>
  </r>
  <r>
    <s v="Andrew Wiggins"/>
    <s v="wiggian01"/>
    <x v="1"/>
    <s v="RS"/>
    <x v="13"/>
    <n v="6055"/>
    <n v="2979"/>
    <n v="-0.68160787899999997"/>
    <n v="4.3857963E-2"/>
    <n v="-0.63774991599999997"/>
    <n v="-0.30753868099999998"/>
    <n v="0.933102773"/>
    <n v="0.62556409099999999"/>
    <n v="-0.72454337499999999"/>
    <n v="0.25927489100000001"/>
    <n v="-0.46526848399999998"/>
    <n v="3.480597688"/>
    <n v="3.480597688"/>
    <n v="0"/>
    <n v="-0.35282458"/>
    <n v="0.44997700200000001"/>
    <n v="9.7152422000000002E-2"/>
    <n v="0.230433582"/>
  </r>
  <r>
    <s v="Andrew Wiggins"/>
    <s v="wiggian01"/>
    <x v="2"/>
    <s v="RS"/>
    <x v="13"/>
    <n v="5381"/>
    <n v="2543"/>
    <n v="-1.392979416"/>
    <n v="-0.88022170499999997"/>
    <n v="-2.273201121"/>
    <n v="0.36336514199999997"/>
    <n v="-0.617161501"/>
    <n v="-0.25379636"/>
    <n v="-1.1229663459999999"/>
    <n v="-0.85350066000000002"/>
    <n v="-1.976467006"/>
    <n v="1.0009313609999999"/>
    <n v="1.0009313609999999"/>
    <n v="0"/>
    <n v="-0.74624250000000003"/>
    <n v="-0.35492019299999999"/>
    <n v="-1.101162693"/>
    <n v="-0.27216592299999998"/>
  </r>
  <r>
    <s v="CJ Wilcox"/>
    <s v="wilcocj01"/>
    <x v="4"/>
    <s v="RS"/>
    <x v="19"/>
    <n v="211"/>
    <n v="101"/>
    <n v="-4.2953205409999997"/>
    <n v="-5.1599275210000002"/>
    <n v="-9.4552480620000008"/>
    <n v="-6.3320839019999999"/>
    <n v="2.3206779339999999"/>
    <n v="-4.011405968"/>
    <n v="-5.1208477730000004"/>
    <n v="-3.9450090489999998"/>
    <n v="-9.0658568220000006"/>
    <n v="-0.33255252400000002"/>
    <n v="-0.33255252400000002"/>
    <n v="0"/>
    <n v="-2.365151746"/>
    <n v="-5.8480734569999999"/>
    <n v="-8.2132252030000004"/>
    <n v="2.0905564079999999"/>
  </r>
  <r>
    <s v="CJ Wilcox"/>
    <s v="wilcocj01"/>
    <x v="5"/>
    <s v="PO"/>
    <x v="19"/>
    <n v="15"/>
    <n v="7"/>
    <n v="-0.63206374200000004"/>
    <n v="-6.3862149600000002"/>
    <n v="-7.0182787019999999"/>
    <n v="16.163214459999999"/>
    <n v="23.468917879999999"/>
    <n v="39.632132339999998"/>
    <n v="3.015810155"/>
    <n v="-0.604056971"/>
    <n v="2.4117531840000002"/>
    <n v="1.8746241E-2"/>
    <n v="0"/>
    <n v="1.8746241E-2"/>
    <n v="-4.1954383359999996"/>
    <n v="-0.43100569799999999"/>
    <n v="-4.6264440340000004"/>
    <n v="-1.3333322510000001"/>
  </r>
  <r>
    <s v="CJ Wilcox"/>
    <s v="wilcocj01"/>
    <x v="5"/>
    <s v="RS"/>
    <x v="19"/>
    <n v="351"/>
    <n v="167"/>
    <n v="-1.339230602"/>
    <n v="2.600161913"/>
    <n v="1.2609313099999999"/>
    <n v="1.2568953009999999"/>
    <n v="3.9884030539999999"/>
    <n v="5.2452983560000002"/>
    <n v="-0.91535394599999997"/>
    <n v="2.986723075"/>
    <n v="2.0713691289999998"/>
    <n v="0.413101626"/>
    <n v="0.413101626"/>
    <n v="0"/>
    <n v="8.4963295999999994E-2"/>
    <n v="2.3369375020000001"/>
    <n v="2.4219007979999998"/>
    <n v="0.54815295900000005"/>
  </r>
  <r>
    <s v="CJ Wilcox"/>
    <s v="wilcocj01"/>
    <x v="0"/>
    <s v="RS"/>
    <x v="14"/>
    <n v="223"/>
    <n v="108"/>
    <n v="-5.2929083099999996"/>
    <n v="-2.778413021"/>
    <n v="-8.0713213320000001"/>
    <n v="-3.0053035480000001"/>
    <n v="1.324005675"/>
    <n v="-1.6812978730000001"/>
    <n v="-5.0407219679999997"/>
    <n v="-2.0055306590000002"/>
    <n v="-7.0462526270000003"/>
    <n v="-0.23968519099999999"/>
    <n v="-0.23968519099999999"/>
    <n v="0"/>
    <n v="-4.1949600120000001"/>
    <n v="-3.7306829669999999"/>
    <n v="-7.925642979"/>
    <n v="1.2243392980000001"/>
  </r>
  <r>
    <s v="Jacob Wiley"/>
    <s v="wileyja01"/>
    <x v="1"/>
    <s v="RS"/>
    <x v="5"/>
    <n v="71"/>
    <n v="33"/>
    <n v="-3.6995929150000002"/>
    <n v="8.7573712560000008"/>
    <n v="5.0577783409999997"/>
    <n v="-10.12713422"/>
    <n v="18.99022441"/>
    <n v="8.8630901869999992"/>
    <n v="-5.2501205940000002"/>
    <n v="11.49534229"/>
    <n v="6.2452216930000004"/>
    <n v="0.15126008599999999"/>
    <n v="0.15126008599999999"/>
    <n v="0"/>
    <n v="-6.4655739069999996"/>
    <n v="7.186357106"/>
    <n v="0.72078319899999999"/>
    <n v="-0.123702141"/>
  </r>
  <r>
    <s v="Damien Wilkins"/>
    <s v="wilkida02"/>
    <x v="1"/>
    <s v="RS"/>
    <x v="24"/>
    <n v="310"/>
    <n v="152"/>
    <n v="-3.5324196130000001"/>
    <n v="-1.3314171720000001"/>
    <n v="-4.8638367850000002"/>
    <n v="3.1336829050000001"/>
    <n v="0.66172195700000003"/>
    <n v="3.7954048610000002"/>
    <n v="-2.3366279400000001"/>
    <n v="-1.0050371570000001"/>
    <n v="-3.3416650969999999"/>
    <n v="-4.5463956E-2"/>
    <n v="-4.5463956E-2"/>
    <n v="0"/>
    <n v="-3.2660329720000001"/>
    <n v="-3.1024509199999999"/>
    <n v="-6.3684838920000004"/>
    <n v="-0.90780206500000005"/>
  </r>
  <r>
    <s v="Alan Williams"/>
    <s v="willial03"/>
    <x v="5"/>
    <s v="RS"/>
    <x v="6"/>
    <n v="155"/>
    <n v="68"/>
    <n v="0.87831809500000002"/>
    <n v="2.5908035549999999"/>
    <n v="3.4691216499999999"/>
    <n v="5.9688044920000003"/>
    <n v="-1.8125101729999999"/>
    <n v="4.1562943189999997"/>
    <n v="2.0476948940000002"/>
    <n v="1.8471674330000001"/>
    <n v="3.8948623260000002"/>
    <n v="0.23429369"/>
    <n v="0.23429369"/>
    <n v="0"/>
    <n v="0.69456954199999998"/>
    <n v="1.0276155769999999"/>
    <n v="1.7221851189999999"/>
    <n v="1.5934216880000001"/>
  </r>
  <r>
    <s v="Alan Williams"/>
    <s v="willial03"/>
    <x v="0"/>
    <s v="RS"/>
    <x v="6"/>
    <n v="1517"/>
    <n v="708"/>
    <n v="-0.77122460299999995"/>
    <n v="2.685368741"/>
    <n v="1.9141441370000001"/>
    <n v="-0.31504131499999999"/>
    <n v="2.6921214670000002"/>
    <n v="2.3770801530000001"/>
    <n v="-0.68759678400000002"/>
    <n v="2.9044486740000002"/>
    <n v="2.21685189"/>
    <n v="1.802555331"/>
    <n v="1.802555331"/>
    <n v="0"/>
    <n v="-1.63125308"/>
    <n v="2.5223926739999998"/>
    <n v="0.89113959399999998"/>
    <n v="0.46040958900000001"/>
  </r>
  <r>
    <s v="Alan Williams"/>
    <s v="willial03"/>
    <x v="1"/>
    <s v="RS"/>
    <x v="6"/>
    <n v="142"/>
    <n v="70"/>
    <n v="-5.6369941800000003"/>
    <n v="1.98869502"/>
    <n v="-3.6482991600000001"/>
    <n v="-7.6526805209999997"/>
    <n v="11.97986083"/>
    <n v="4.3271803069999999"/>
    <n v="-6.3429062580000002"/>
    <n v="4.2599536100000002"/>
    <n v="-2.082952648"/>
    <n v="2.4453194000000001E-2"/>
    <n v="2.4453194000000001E-2"/>
    <n v="0"/>
    <n v="-3.7973972370000002"/>
    <n v="2.1715358490000001"/>
    <n v="-1.6258613879999999"/>
    <n v="2.6243624720000001"/>
  </r>
  <r>
    <s v="Alan Williams"/>
    <s v="willial03"/>
    <x v="2"/>
    <s v="RS"/>
    <x v="5"/>
    <n v="60"/>
    <n v="26"/>
    <n v="7.8459748899999999"/>
    <n v="11.6338741"/>
    <n v="19.479848990000001"/>
    <n v="7.7845847050000003"/>
    <n v="10.16325071"/>
    <n v="17.947835420000001"/>
    <n v="8.388823854"/>
    <n v="12.08622974"/>
    <n v="20.475053599999999"/>
    <n v="0.30898780399999998"/>
    <n v="0.30898780399999998"/>
    <n v="0"/>
    <n v="8.8280791080000007"/>
    <n v="6.1181164819999996"/>
    <n v="14.94619559"/>
    <n v="0.29865080500000002"/>
  </r>
  <r>
    <s v="C.J. Williams"/>
    <s v="willicj01"/>
    <x v="1"/>
    <s v="RS"/>
    <x v="19"/>
    <n v="1478"/>
    <n v="707"/>
    <n v="-1.137987353"/>
    <n v="0.56756326199999996"/>
    <n v="-0.57042409000000005"/>
    <n v="-0.312007068"/>
    <n v="0.33140918200000002"/>
    <n v="1.9402114000000002E-2"/>
    <n v="-1.06318311"/>
    <n v="0.573618395"/>
    <n v="-0.48956471499999998"/>
    <n v="0.810945951"/>
    <n v="0.810945951"/>
    <n v="0"/>
    <n v="-1.572086485"/>
    <n v="0.72519141300000001"/>
    <n v="-0.84689507200000003"/>
    <n v="-0.53758954999999997"/>
  </r>
  <r>
    <s v="C.J. Williams"/>
    <s v="willicj01"/>
    <x v="2"/>
    <s v="RS"/>
    <x v="13"/>
    <n v="268"/>
    <n v="128"/>
    <n v="-2.7626014830000001"/>
    <n v="-1.374755596"/>
    <n v="-4.137357079"/>
    <n v="-8.4573219979999994"/>
    <n v="-2.9677630650000002"/>
    <n v="-11.425085060000001"/>
    <n v="-4.1080319269999999"/>
    <n v="-1.728476058"/>
    <n v="-5.8365079849999999"/>
    <n v="-0.20145844600000001"/>
    <n v="-0.20145844600000001"/>
    <n v="0"/>
    <n v="-3.4864680770000001"/>
    <n v="-1.0025813459999999"/>
    <n v="-4.4890494219999999"/>
    <n v="-5.4509727000000001E-2"/>
  </r>
  <r>
    <s v="Deron Williams"/>
    <s v="willide01"/>
    <x v="3"/>
    <s v="PO"/>
    <x v="5"/>
    <n v="786"/>
    <n v="428"/>
    <n v="1.4434256110000001"/>
    <n v="2.4646161750000002"/>
    <n v="3.9080417860000001"/>
    <n v="7.4514081130000003"/>
    <n v="8.2454654890000008"/>
    <n v="15.6968736"/>
    <n v="2.757210326"/>
    <n v="3.7975328560000001"/>
    <n v="6.5547431810000001"/>
    <n v="2.0843128439999998"/>
    <n v="0"/>
    <n v="2.0843128439999998"/>
    <n v="1.7982316309999999"/>
    <n v="3.2417980430000002"/>
    <n v="5.0400296740000003"/>
    <n v="-0.49786779399999997"/>
  </r>
  <r>
    <s v="Deron Williams"/>
    <s v="willide01"/>
    <x v="3"/>
    <s v="RS"/>
    <x v="5"/>
    <n v="4007"/>
    <n v="2059"/>
    <n v="1.679922146"/>
    <n v="0.69805075100000002"/>
    <n v="2.3779728979999999"/>
    <n v="5.4288565320000002"/>
    <n v="-5.1611615E-2"/>
    <n v="5.3772449169999996"/>
    <n v="2.5732646219999999"/>
    <n v="0.601179774"/>
    <n v="3.1744443960000002"/>
    <n v="6.2175151980000001"/>
    <n v="6.2175151980000001"/>
    <n v="0"/>
    <n v="3.1773258069999999"/>
    <n v="0.34810163500000002"/>
    <n v="3.5254274410000002"/>
    <n v="-9.4384011000000004E-2"/>
  </r>
  <r>
    <s v="Deron Williams"/>
    <s v="willide01"/>
    <x v="4"/>
    <s v="PO"/>
    <x v="5"/>
    <n v="377"/>
    <n v="192"/>
    <n v="-0.72771134699999995"/>
    <n v="1.982477703"/>
    <n v="1.254766356"/>
    <n v="4.8726145240000003"/>
    <n v="-8.0969952559999996"/>
    <n v="-3.2243807329999998"/>
    <n v="0.40812072900000002"/>
    <n v="-7.4051999999999998E-3"/>
    <n v="0.40071552900000001"/>
    <n v="0.31933458799999997"/>
    <n v="0"/>
    <n v="0.31933458799999997"/>
    <n v="2.445281327"/>
    <n v="0.94077627799999997"/>
    <n v="3.386057605"/>
    <n v="0.30814776900000002"/>
  </r>
  <r>
    <s v="Deron Williams"/>
    <s v="willide01"/>
    <x v="4"/>
    <s v="RS"/>
    <x v="5"/>
    <n v="4158"/>
    <n v="2114"/>
    <n v="0.69632596300000005"/>
    <n v="-0.39825035600000003"/>
    <n v="0.29807560700000002"/>
    <n v="2.8307880449999998"/>
    <n v="1.4873396430000001"/>
    <n v="4.3181276879999997"/>
    <n v="1.200188644"/>
    <n v="-7.3002020000000004E-3"/>
    <n v="1.192888443"/>
    <n v="4.2542782920000004"/>
    <n v="4.2542782920000004"/>
    <n v="0"/>
    <n v="1.241384923"/>
    <n v="-0.28841026400000003"/>
    <n v="0.95297465800000003"/>
    <n v="3.6653801999999999E-2"/>
  </r>
  <r>
    <s v="Deron Williams"/>
    <s v="willide01"/>
    <x v="5"/>
    <s v="PO"/>
    <x v="4"/>
    <n v="96"/>
    <n v="49"/>
    <n v="-5.0234970939999997"/>
    <n v="-6.4238062850000004"/>
    <n v="-11.447303379999999"/>
    <n v="-21.842916249999998"/>
    <n v="7.6089699099999999"/>
    <n v="-14.233946339999999"/>
    <n v="-8.8257940329999993"/>
    <n v="-3.7882234440000002"/>
    <n v="-12.614017479999999"/>
    <n v="-0.25837907300000001"/>
    <n v="0"/>
    <n v="-0.25837907300000001"/>
    <n v="-7.278540338"/>
    <n v="-6.5810916400000004"/>
    <n v="-13.85963198"/>
    <n v="1.513367847"/>
  </r>
  <r>
    <s v="Deron Williams"/>
    <s v="willide01"/>
    <x v="5"/>
    <s v="RS"/>
    <x v="4"/>
    <n v="4194"/>
    <n v="2106"/>
    <n v="0.48647202299999998"/>
    <n v="-1.095466802"/>
    <n v="-0.60899477899999999"/>
    <n v="-1.8498363819999999"/>
    <n v="1.831380762"/>
    <n v="-1.8455619999999999E-2"/>
    <n v="3.4964571999999999E-2"/>
    <n v="-0.55700583800000003"/>
    <n v="-0.522041266"/>
    <n v="2.388578018"/>
    <n v="2.388578018"/>
    <n v="0"/>
    <n v="3.6683001E-2"/>
    <n v="-0.332249721"/>
    <n v="-0.29556672099999998"/>
    <n v="-0.21721289299999999"/>
  </r>
  <r>
    <s v="Deron Williams"/>
    <s v="willide01"/>
    <x v="0"/>
    <s v="PO"/>
    <x v="10"/>
    <n v="544"/>
    <n v="262"/>
    <n v="-0.25647909800000002"/>
    <n v="-1.1820953059999999"/>
    <n v="-1.4385744039999999"/>
    <n v="-0.51875939800000004"/>
    <n v="2.230858682"/>
    <n v="1.712099284"/>
    <n v="-0.475707253"/>
    <n v="-0.56964388799999999"/>
    <n v="-1.045351141"/>
    <n v="0.237876173"/>
    <n v="0"/>
    <n v="0.237876173"/>
    <n v="0.51076283300000003"/>
    <n v="-0.65617160699999999"/>
    <n v="-0.14540877399999999"/>
    <n v="1.177838554"/>
  </r>
  <r>
    <s v="Deron Williams"/>
    <s v="willide01"/>
    <x v="0"/>
    <s v="RS"/>
    <x v="4"/>
    <n v="2273"/>
    <n v="1171"/>
    <n v="0.187249956"/>
    <n v="-2.7045229549999998"/>
    <n v="-2.5172729989999998"/>
    <n v="1.395179919"/>
    <n v="-0.18630074599999999"/>
    <n v="1.2088791729999999"/>
    <n v="0.501765091"/>
    <n v="-2.3551813369999999"/>
    <n v="-1.8534162460000001"/>
    <n v="0.53052242999999999"/>
    <n v="0.53052242999999999"/>
    <n v="0"/>
    <n v="0.47974656500000001"/>
    <n v="-1.959416872"/>
    <n v="-1.4796703069999999"/>
    <n v="-0.94057449699999995"/>
  </r>
  <r>
    <s v="Deron Williams"/>
    <s v="willide01"/>
    <x v="0"/>
    <s v="RS"/>
    <x v="10"/>
    <n v="975"/>
    <n v="486"/>
    <n v="-0.29659745999999998"/>
    <n v="-3.2255623330000001"/>
    <n v="-3.5221597930000001"/>
    <n v="-3.3413074100000002"/>
    <n v="1.519726124"/>
    <n v="-1.821581286"/>
    <n v="-1.0028176879999999"/>
    <n v="-2.4099925249999998"/>
    <n v="-3.4128102130000002"/>
    <n v="-0.164212148"/>
    <n v="-0.164212148"/>
    <n v="0"/>
    <n v="0.33340797700000002"/>
    <n v="-3.2122010780000001"/>
    <n v="-2.8787931009999999"/>
    <n v="-8.1419931000000001E-2"/>
  </r>
  <r>
    <s v="Derrick Williams"/>
    <s v="willide02"/>
    <x v="3"/>
    <s v="RS"/>
    <x v="2"/>
    <n v="3362"/>
    <n v="1658"/>
    <n v="-1.5481608010000001"/>
    <n v="-2.2759133280000001"/>
    <n v="-3.824074129"/>
    <n v="-1.3410789489999999"/>
    <n v="-2.3016436429999998"/>
    <n v="-3.6427225910000001"/>
    <n v="-1.6078143279999999"/>
    <n v="-2.3965537490000002"/>
    <n v="-4.0043680769999996"/>
    <n v="-1.0582897710000001"/>
    <n v="-1.0582897710000001"/>
    <n v="0"/>
    <n v="-2.2219403560000002"/>
    <n v="-2.7847300169999998"/>
    <n v="-5.0066703730000004"/>
    <n v="-0.25262535600000002"/>
  </r>
  <r>
    <s v="Derrick Williams"/>
    <s v="willide02"/>
    <x v="3"/>
    <s v="RS"/>
    <x v="13"/>
    <n v="333"/>
    <n v="162"/>
    <n v="-3.9117776929999999"/>
    <n v="-1.6756458860000001"/>
    <n v="-5.5874235790000002"/>
    <n v="-10.98739087"/>
    <n v="4.5181050679999997"/>
    <n v="-6.4692857979999996"/>
    <n v="-5.6828457180000003"/>
    <n v="-0.54384625399999997"/>
    <n v="-6.2266919720000002"/>
    <n v="-0.28615446300000003"/>
    <n v="-0.28615446300000003"/>
    <n v="0"/>
    <n v="-4.9869764830000003"/>
    <n v="-2.4500863439999998"/>
    <n v="-7.437062826"/>
    <n v="-0.40136498500000001"/>
  </r>
  <r>
    <s v="Derrick Williams"/>
    <s v="willide02"/>
    <x v="4"/>
    <s v="RS"/>
    <x v="2"/>
    <n v="3007"/>
    <n v="1462"/>
    <n v="-0.83942002100000002"/>
    <n v="-2.5460549650000002"/>
    <n v="-3.3854749860000002"/>
    <n v="-1.4400958690000001"/>
    <n v="-6.316588587"/>
    <n v="-7.7566844560000003"/>
    <n v="-1.0194653520000001"/>
    <n v="-3.44981092"/>
    <n v="-4.4692762730000002"/>
    <n v="-1.280591652"/>
    <n v="-1.280591652"/>
    <n v="0"/>
    <n v="-1.7553720020000001"/>
    <n v="-4.6450871759999997"/>
    <n v="-6.4004591790000003"/>
    <n v="-0.13742563399999999"/>
  </r>
  <r>
    <s v="Derrick Williams"/>
    <s v="willide02"/>
    <x v="5"/>
    <s v="RS"/>
    <x v="3"/>
    <n v="2879"/>
    <n v="1435"/>
    <n v="-0.53764635400000005"/>
    <n v="-2.7380176789999999"/>
    <n v="-3.275664033"/>
    <n v="-4.4574315970000002"/>
    <n v="-2.3397259149999998"/>
    <n v="-6.7971575120000001"/>
    <n v="-1.359454559"/>
    <n v="-2.8112547120000002"/>
    <n v="-4.1707092709999998"/>
    <n v="-1.034356434"/>
    <n v="-1.034356434"/>
    <n v="0"/>
    <n v="-1.4668607840000001"/>
    <n v="-4.3971121159999997"/>
    <n v="-5.8639729010000003"/>
    <n v="-0.544592301"/>
  </r>
  <r>
    <s v="Derrick Williams"/>
    <s v="willide02"/>
    <x v="0"/>
    <s v="PO"/>
    <x v="10"/>
    <n v="78"/>
    <n v="38"/>
    <n v="0.91002601000000005"/>
    <n v="-11.29301566"/>
    <n v="-10.382989650000001"/>
    <n v="-3.393939472"/>
    <n v="-18.135891990000001"/>
    <n v="-21.529831470000001"/>
    <n v="-0.13478395000000001"/>
    <n v="-13.49458179"/>
    <n v="-13.629365740000001"/>
    <n v="-0.21625577600000001"/>
    <n v="0"/>
    <n v="-0.21625577600000001"/>
    <n v="1.810498983"/>
    <n v="-15.29976175"/>
    <n v="-13.48926277"/>
    <n v="-0.56996073800000002"/>
  </r>
  <r>
    <s v="Derrick Williams"/>
    <s v="willide02"/>
    <x v="0"/>
    <s v="RS"/>
    <x v="10"/>
    <n v="869"/>
    <n v="427"/>
    <n v="-1.969794549"/>
    <n v="-3.116808153"/>
    <n v="-5.0866027020000004"/>
    <n v="-3.6014131630000001"/>
    <n v="-0.67690912000000003"/>
    <n v="-4.2783222829999996"/>
    <n v="-2.4594217239999998"/>
    <n v="-2.7917434270000001"/>
    <n v="-5.2511651510000004"/>
    <n v="-0.54181761799999995"/>
    <n v="-0.54181761799999995"/>
    <n v="0"/>
    <n v="-1.520936938"/>
    <n v="-4.0175647200000002"/>
    <n v="-5.5385016580000004"/>
    <n v="-0.55350621099999997"/>
  </r>
  <r>
    <s v="Derrick Williams"/>
    <s v="willide02"/>
    <x v="0"/>
    <s v="RS"/>
    <x v="9"/>
    <n v="748"/>
    <n v="377"/>
    <n v="-3.0300008109999998"/>
    <n v="-6.3056137139999997"/>
    <n v="-9.3356145250000004"/>
    <n v="-3.712552117"/>
    <n v="-2.885694311"/>
    <n v="-6.5982464289999996"/>
    <n v="-3.3386362699999999"/>
    <n v="-5.9830899889999998"/>
    <n v="-9.3217262590000001"/>
    <n v="-1.25985704"/>
    <n v="-1.25985704"/>
    <n v="0"/>
    <n v="-2.3498698579999999"/>
    <n v="-5.0323277290000004"/>
    <n v="-7.3821975870000003"/>
    <n v="-0.32470369500000001"/>
  </r>
  <r>
    <s v="Derrick Williams"/>
    <s v="willide02"/>
    <x v="1"/>
    <s v="RS"/>
    <x v="29"/>
    <n v="23"/>
    <n v="9"/>
    <n v="-7.9908821220000004"/>
    <n v="-0.92780019899999999"/>
    <n v="-8.9186823210000004"/>
    <n v="-43.75612194"/>
    <n v="39.13444921"/>
    <n v="-4.621672727"/>
    <n v="-15.92834101"/>
    <n v="7.4149789799999999"/>
    <n v="-8.5133620279999995"/>
    <n v="-2.6243015000000001E-2"/>
    <n v="-2.6243015000000001E-2"/>
    <n v="0"/>
    <n v="-11.22767099"/>
    <n v="-1.9008010820000001"/>
    <n v="-13.128472070000001"/>
    <n v="-0.82909447000000003"/>
  </r>
  <r>
    <s v="Elliot Williams"/>
    <s v="williel01"/>
    <x v="3"/>
    <s v="RS"/>
    <x v="18"/>
    <n v="2455"/>
    <n v="1157"/>
    <n v="-2.5400794819999999"/>
    <n v="-4.3622577099999997"/>
    <n v="-6.902337191"/>
    <n v="-6.8193130630000001"/>
    <n v="-0.25341182099999998"/>
    <n v="-7.0727248840000003"/>
    <n v="-3.5052268469999999"/>
    <n v="-3.7018551190000002"/>
    <n v="-7.2070819659999996"/>
    <n v="-2.6541548339999999"/>
    <n v="-2.6541548339999999"/>
    <n v="0"/>
    <n v="-3.8982735590000002"/>
    <n v="-3.8113665280000002"/>
    <n v="-7.7096400870000004"/>
    <n v="0.84332641100000005"/>
  </r>
  <r>
    <s v="Elliot Williams"/>
    <s v="williel01"/>
    <x v="4"/>
    <s v="RS"/>
    <x v="17"/>
    <n v="151"/>
    <n v="77"/>
    <n v="0.488128693"/>
    <n v="-4.2367505579999998"/>
    <n v="-3.7486218650000001"/>
    <n v="1.0139780089999999"/>
    <n v="2.0194926610000001"/>
    <n v="3.0334706699999998"/>
    <n v="0.62223421199999995"/>
    <n v="-3.1784942429999998"/>
    <n v="-2.5562600299999998"/>
    <n v="7.5393470000000001E-3"/>
    <n v="7.5393470000000001E-3"/>
    <n v="0"/>
    <n v="0.62131310699999998"/>
    <n v="-2.3573155429999999"/>
    <n v="-1.7360024359999999"/>
    <n v="-0.90469023199999998"/>
  </r>
  <r>
    <s v="Elliot Williams"/>
    <s v="williel01"/>
    <x v="4"/>
    <s v="RS"/>
    <x v="22"/>
    <n v="85"/>
    <n v="42"/>
    <n v="1.532103062"/>
    <n v="-2.5677574839999999"/>
    <n v="-1.0356544219999999"/>
    <n v="1.2152761000000001"/>
    <n v="6.3317235109999999"/>
    <n v="7.5469996110000004"/>
    <n v="1.592032192"/>
    <n v="-0.86071284199999998"/>
    <n v="0.73131935000000003"/>
    <n v="7.5184454999999997E-2"/>
    <n v="7.5184454999999997E-2"/>
    <n v="0"/>
    <n v="2.2471880240000002"/>
    <n v="-2.264071333"/>
    <n v="-1.6883308999999999E-2"/>
    <n v="0.75244877399999999"/>
  </r>
  <r>
    <s v="Elliot Williams"/>
    <s v="williel01"/>
    <x v="5"/>
    <s v="RS"/>
    <x v="8"/>
    <n v="86"/>
    <n v="45"/>
    <n v="-4.5514533200000002"/>
    <n v="0.31451870100000001"/>
    <n v="-4.2369346190000003"/>
    <n v="0.29279643599999999"/>
    <n v="-1.525365361"/>
    <n v="-1.232568924"/>
    <n v="-3.8346395700000002"/>
    <n v="-2.4409296E-2"/>
    <n v="-3.8590488660000002"/>
    <n v="-2.4943264E-2"/>
    <n v="-2.4943264E-2"/>
    <n v="0"/>
    <n v="-3.461084821"/>
    <n v="-1.0145105139999999"/>
    <n v="-4.4755953350000004"/>
    <n v="-1.9930845589999999"/>
  </r>
  <r>
    <s v="Johnathan Williams"/>
    <s v="willijo04"/>
    <x v="2"/>
    <s v="RS"/>
    <x v="29"/>
    <n v="793"/>
    <n v="372"/>
    <n v="-1.436611262"/>
    <n v="-2.4910514780000002"/>
    <n v="-3.9276627390000001"/>
    <n v="1.92519767"/>
    <n v="3.73762485"/>
    <n v="5.6628225199999997"/>
    <n v="-0.79298862199999998"/>
    <n v="-1.358993396"/>
    <n v="-2.1519820169999999"/>
    <n v="0.113039209"/>
    <n v="0.113039209"/>
    <n v="0"/>
    <n v="-1.735585229"/>
    <n v="-1.147538414"/>
    <n v="-2.8831236429999998"/>
    <n v="-0.41416718499999999"/>
  </r>
  <r>
    <s v="Kenrich Williams"/>
    <s v="willike04"/>
    <x v="2"/>
    <s v="RS"/>
    <x v="17"/>
    <n v="2378"/>
    <n v="1079"/>
    <n v="-1.2467157360000001"/>
    <n v="1.3807222880000001"/>
    <n v="0.134006552"/>
    <n v="-0.99324426200000004"/>
    <n v="-2.38004309"/>
    <n v="-3.3732873510000001"/>
    <n v="-1.267268136"/>
    <n v="0.717969568"/>
    <n v="-0.54929856799999999"/>
    <n v="1.2168448999999999"/>
    <n v="1.2168448999999999"/>
    <n v="0"/>
    <n v="-0.87256425100000001"/>
    <n v="0.75720053899999995"/>
    <n v="-0.11536371199999999"/>
    <n v="0.44971498599999998"/>
  </r>
  <r>
    <s v="Lou Williams"/>
    <s v="willilo02"/>
    <x v="3"/>
    <s v="PO"/>
    <x v="7"/>
    <n v="262"/>
    <n v="133"/>
    <n v="-3.3493479009999998"/>
    <n v="-1.7200173780000001"/>
    <n v="-5.0693652790000003"/>
    <n v="1.076635894"/>
    <n v="-5.1646347480000001"/>
    <n v="-4.0879988540000003"/>
    <n v="-2.5828064909999999"/>
    <n v="-2.5703926450000001"/>
    <n v="-5.1531991359999996"/>
    <n v="-0.170812828"/>
    <n v="0"/>
    <n v="-0.170812828"/>
    <n v="2.3849707819999999"/>
    <n v="-5.4421360400000003"/>
    <n v="-3.0571652579999999"/>
    <n v="1.448972881"/>
  </r>
  <r>
    <s v="Lou Williams"/>
    <s v="willilo02"/>
    <x v="3"/>
    <s v="RS"/>
    <x v="7"/>
    <n v="2924"/>
    <n v="1445"/>
    <n v="1.5112432140000001"/>
    <n v="-3.0205392619999998"/>
    <n v="-1.5092960479999999"/>
    <n v="-0.48462064700000002"/>
    <n v="-6.6622789659999997"/>
    <n v="-7.1468996130000004"/>
    <n v="1.202770146"/>
    <n v="-3.9571143609999999"/>
    <n v="-2.7543442150000002"/>
    <n v="-3.2182439999999999E-3"/>
    <n v="-3.2182439999999999E-3"/>
    <n v="0"/>
    <n v="1.776963158"/>
    <n v="-4.5843212380000002"/>
    <n v="-2.8073580790000001"/>
    <n v="0.46477274299999999"/>
  </r>
  <r>
    <s v="Lou Williams"/>
    <s v="willilo02"/>
    <x v="4"/>
    <s v="PO"/>
    <x v="1"/>
    <n v="203"/>
    <n v="102"/>
    <n v="-1.410961369"/>
    <n v="-1.1138474350000001"/>
    <n v="-2.5248088040000001"/>
    <n v="-3.4632614890000002"/>
    <n v="-1.7665063590000001"/>
    <n v="-5.2297678479999998"/>
    <n v="-1.845127022"/>
    <n v="-1.16307227"/>
    <n v="-3.0081992909999999"/>
    <n v="-1.3975421E-2"/>
    <n v="0"/>
    <n v="-1.3975421E-2"/>
    <n v="0.58648605499999995"/>
    <n v="-2.7281337450000001"/>
    <n v="-2.1416476900000001"/>
    <n v="0.81636494000000004"/>
  </r>
  <r>
    <s v="Lou Williams"/>
    <s v="willilo02"/>
    <x v="4"/>
    <s v="RS"/>
    <x v="1"/>
    <n v="4025"/>
    <n v="2016"/>
    <n v="5.2662233670000003"/>
    <n v="-2.4556376969999998"/>
    <n v="2.81058567"/>
    <n v="3.7411448109999998"/>
    <n v="-0.413503336"/>
    <n v="3.3276414750000001"/>
    <n v="5.1772805960000001"/>
    <n v="-2.1527038470000002"/>
    <n v="3.024576749"/>
    <n v="5.9657904679999998"/>
    <n v="5.9657904679999998"/>
    <n v="0"/>
    <n v="5.2664395380000002"/>
    <n v="-2.5940308980000002"/>
    <n v="2.67240864"/>
    <n v="0.42418745899999999"/>
  </r>
  <r>
    <s v="Lou Williams"/>
    <s v="willilo02"/>
    <x v="5"/>
    <s v="RS"/>
    <x v="29"/>
    <n v="3904"/>
    <n v="1907"/>
    <n v="3.6603013149999999"/>
    <n v="-2.0803876620000001"/>
    <n v="1.579913653"/>
    <n v="-0.201318631"/>
    <n v="-2.2144049090000002"/>
    <n v="-2.4157235410000002"/>
    <n v="3.1749276339999999"/>
    <n v="-2.1771975270000001"/>
    <n v="0.99773010699999998"/>
    <n v="3.671614216"/>
    <n v="3.671614216"/>
    <n v="0"/>
    <n v="2.0167584629999999"/>
    <n v="-2.6189807150000002"/>
    <n v="-0.60222225200000001"/>
    <n v="0.67674313900000005"/>
  </r>
  <r>
    <s v="Lou Williams"/>
    <s v="willilo02"/>
    <x v="0"/>
    <s v="PO"/>
    <x v="26"/>
    <n v="563"/>
    <n v="272"/>
    <n v="2.120536564"/>
    <n v="-3.962146964"/>
    <n v="-1.8416104"/>
    <n v="14.5479065"/>
    <n v="1.6226838729999999"/>
    <n v="16.170590369999999"/>
    <n v="4.7937677980000002"/>
    <n v="-3.055230677"/>
    <n v="1.738537121"/>
    <n v="0.64834117000000002"/>
    <n v="0"/>
    <n v="0.64834117000000002"/>
    <n v="4.9880742209999998"/>
    <n v="-4.2332400940000001"/>
    <n v="0.75483412699999997"/>
    <n v="0.88902483099999996"/>
  </r>
  <r>
    <s v="Lou Williams"/>
    <s v="willilo02"/>
    <x v="0"/>
    <s v="RS"/>
    <x v="29"/>
    <n v="2956"/>
    <n v="1403"/>
    <n v="8.0993041399999992"/>
    <n v="-2.4280087460000002"/>
    <n v="5.6712953940000004"/>
    <n v="3.1088025899999998"/>
    <n v="0.97783125000000004"/>
    <n v="4.0866338400000002"/>
    <n v="7.6260162349999998"/>
    <n v="-1.82240271"/>
    <n v="5.8036135260000004"/>
    <n v="6.2241026880000003"/>
    <n v="6.2241026880000003"/>
    <n v="0"/>
    <n v="6.3264438839999997"/>
    <n v="-2.34076737"/>
    <n v="3.9856765140000001"/>
    <n v="1.6234610620000001"/>
  </r>
  <r>
    <s v="Lou Williams"/>
    <s v="willilo02"/>
    <x v="0"/>
    <s v="RS"/>
    <x v="26"/>
    <n v="1302"/>
    <n v="591"/>
    <n v="2.4573086850000001"/>
    <n v="-1.9453685919999999"/>
    <n v="0.51194009200000001"/>
    <n v="-1.6885044760000001"/>
    <n v="-1.353328834"/>
    <n v="-3.041833311"/>
    <n v="1.6467725740000001"/>
    <n v="-1.9589339859999999"/>
    <n v="-0.31216141200000003"/>
    <n v="0.74685978399999997"/>
    <n v="0.74685978399999997"/>
    <n v="0"/>
    <n v="2.2966099550000001"/>
    <n v="-2.4713174250000001"/>
    <n v="-0.17470747"/>
    <n v="1.5723174179999999"/>
  </r>
  <r>
    <s v="Lou Williams"/>
    <s v="willilo02"/>
    <x v="1"/>
    <s v="RS"/>
    <x v="19"/>
    <n v="5489"/>
    <n v="2589"/>
    <n v="5.0228130550000003"/>
    <n v="-3.2692226340000001"/>
    <n v="1.753590421"/>
    <n v="4.4739180110000003"/>
    <n v="-2.7518522050000001"/>
    <n v="1.722065806"/>
    <n v="5.2195578879999998"/>
    <n v="-3.3367437340000001"/>
    <n v="1.8828141540000001"/>
    <n v="6.2744841449999997"/>
    <n v="6.2744841449999997"/>
    <n v="0"/>
    <n v="5.2817476980000002"/>
    <n v="-3.5222281940000002"/>
    <n v="1.759519504"/>
    <n v="2.5119373889999999"/>
  </r>
  <r>
    <s v="Lou Williams"/>
    <s v="willilo02"/>
    <x v="2"/>
    <s v="PO"/>
    <x v="19"/>
    <n v="387"/>
    <n v="176"/>
    <n v="5.7117436460000004"/>
    <n v="-5.0335313590000004"/>
    <n v="0.67821228700000002"/>
    <n v="-4.4420313929999997"/>
    <n v="-11.933980119999999"/>
    <n v="-16.376011519999999"/>
    <n v="3.8241435560000001"/>
    <n v="-6.7661988830000004"/>
    <n v="-2.9420553269999998"/>
    <n v="-1.8273536E-2"/>
    <n v="0"/>
    <n v="-1.8273536E-2"/>
    <n v="1.9653661039999999"/>
    <n v="-7.3549727970000003"/>
    <n v="-5.3896066930000002"/>
    <n v="2.7224235640000001"/>
  </r>
  <r>
    <s v="Lou Williams"/>
    <s v="willilo02"/>
    <x v="2"/>
    <s v="RS"/>
    <x v="19"/>
    <n v="4388"/>
    <n v="1993"/>
    <n v="5.4777696860000002"/>
    <n v="-4.1590437820000004"/>
    <n v="1.3187259039999999"/>
    <n v="2.0941154659999999"/>
    <n v="-0.85147127600000005"/>
    <n v="1.24264419"/>
    <n v="5.1144511069999998"/>
    <n v="-3.6972115620000001"/>
    <n v="1.4172395449999999"/>
    <n v="4.3048969140000004"/>
    <n v="4.3048969140000004"/>
    <n v="0"/>
    <n v="4.0429415009999996"/>
    <n v="-4.405614216"/>
    <n v="-0.36267271499999998"/>
    <n v="1.6241378639999999"/>
  </r>
  <r>
    <s v="Mo Williams"/>
    <s v="willima01"/>
    <x v="3"/>
    <s v="PO"/>
    <x v="15"/>
    <n v="385"/>
    <n v="187"/>
    <n v="-4.5803719730000001"/>
    <n v="-3.5114613079999999"/>
    <n v="-8.0918332819999996"/>
    <n v="-5.2036173310000002"/>
    <n v="-5.8050586810000002"/>
    <n v="-11.00867601"/>
    <n v="-5.0245583119999999"/>
    <n v="-4.2215960969999999"/>
    <n v="-9.2461544100000008"/>
    <n v="-0.64552536800000004"/>
    <n v="0"/>
    <n v="-0.64552536800000004"/>
    <n v="-4.2743309959999998"/>
    <n v="-4.5133535409999999"/>
    <n v="-8.7876845360000004"/>
    <n v="0.91578799099999997"/>
  </r>
  <r>
    <s v="Mo Williams"/>
    <s v="willima01"/>
    <x v="3"/>
    <s v="RS"/>
    <x v="15"/>
    <n v="3715"/>
    <n v="1834"/>
    <n v="-0.62740615899999996"/>
    <n v="-1.734877384"/>
    <n v="-2.3622835430000002"/>
    <n v="-0.85720662700000005"/>
    <n v="-0.32305835399999999"/>
    <n v="-1.1802649810000001"/>
    <n v="-0.78155938000000003"/>
    <n v="-1.553878769"/>
    <n v="-2.3354381480000002"/>
    <n v="0.38886446699999999"/>
    <n v="0.38886446699999999"/>
    <n v="0"/>
    <n v="-1.6637932000000001E-2"/>
    <n v="-0.89564593699999995"/>
    <n v="-0.91228387"/>
    <n v="0.23641277999999999"/>
  </r>
  <r>
    <s v="Mo Williams"/>
    <s v="willima01"/>
    <x v="4"/>
    <s v="RS"/>
    <x v="13"/>
    <n v="2297"/>
    <n v="1149"/>
    <n v="1.0100425479999999"/>
    <n v="-2.2726979649999999"/>
    <n v="-1.2626554169999999"/>
    <n v="0.82672375200000003"/>
    <n v="0.78757327700000002"/>
    <n v="1.614297029"/>
    <n v="1.0911148399999999"/>
    <n v="-1.7030035450000001"/>
    <n v="-0.61188870500000003"/>
    <n v="1.254412385"/>
    <n v="1.254412385"/>
    <n v="0"/>
    <n v="0.96458077600000003"/>
    <n v="-1.762886967"/>
    <n v="-0.798306191"/>
    <n v="7.7211897000000002E-2"/>
  </r>
  <r>
    <s v="Mo Williams"/>
    <s v="willima01"/>
    <x v="4"/>
    <s v="RS"/>
    <x v="12"/>
    <n v="1662"/>
    <n v="831"/>
    <n v="1.3779305310000001"/>
    <n v="-1.4636407090000001"/>
    <n v="-8.5710177999999998E-2"/>
    <n v="7.7905111999999999E-2"/>
    <n v="1.3398562899999999"/>
    <n v="1.4177614030000001"/>
    <n v="1.29754543"/>
    <n v="-0.98086607400000003"/>
    <n v="0.31667935600000002"/>
    <n v="1.302775126"/>
    <n v="1.302775126"/>
    <n v="0"/>
    <n v="0.57314276799999997"/>
    <n v="-0.98430267100000002"/>
    <n v="-0.41115990299999999"/>
    <n v="0.18999450900000001"/>
  </r>
  <r>
    <s v="Mo Williams"/>
    <s v="willima01"/>
    <x v="5"/>
    <s v="PO"/>
    <x v="10"/>
    <n v="136"/>
    <n v="68"/>
    <n v="-15.69768799"/>
    <n v="3.0197100469999998"/>
    <n v="-12.67797794"/>
    <n v="-22.015599649999999"/>
    <n v="8.2506704410000005"/>
    <n v="-13.76492921"/>
    <n v="-18.165202390000001"/>
    <n v="4.2497023330000001"/>
    <n v="-13.915500059999999"/>
    <n v="-0.41107010399999999"/>
    <n v="0"/>
    <n v="-0.41107010399999999"/>
    <n v="-8.6398374820000008"/>
    <n v="2.3247654259999999"/>
    <n v="-6.3150720549999999"/>
    <n v="2.7495200049999999"/>
  </r>
  <r>
    <s v="Mo Williams"/>
    <s v="willima01"/>
    <x v="5"/>
    <s v="RS"/>
    <x v="10"/>
    <n v="1489"/>
    <n v="748"/>
    <n v="-1.7461815460000001"/>
    <n v="-2.6368994020000001"/>
    <n v="-4.383080949"/>
    <n v="-7.3484449559999998"/>
    <n v="-0.82706183600000005"/>
    <n v="-8.1755067920000002"/>
    <n v="-3.1065796360000002"/>
    <n v="-2.4369563040000002"/>
    <n v="-5.5435359389999999"/>
    <n v="-1.061633963"/>
    <n v="-1.061633963"/>
    <n v="0"/>
    <n v="-1.645853784"/>
    <n v="-2.6895918349999999"/>
    <n v="-4.3354456189999997"/>
    <n v="-0.40895330099999999"/>
  </r>
  <r>
    <s v="Marvin Williams"/>
    <s v="willima02"/>
    <x v="3"/>
    <s v="RS"/>
    <x v="22"/>
    <n v="3239"/>
    <n v="1674"/>
    <n v="0.34554160499999997"/>
    <n v="-1.644357702"/>
    <n v="-1.2988160980000001"/>
    <n v="2.4145061170000002"/>
    <n v="-1.843557793"/>
    <n v="0.57094832399999995"/>
    <n v="0.83881022500000002"/>
    <n v="-1.731715787"/>
    <n v="-0.89290556200000004"/>
    <n v="1.5769075640000001"/>
    <n v="1.5769075640000001"/>
    <n v="0"/>
    <n v="0.56494540000000004"/>
    <n v="-0.86046690299999995"/>
    <n v="-0.29552150300000002"/>
    <n v="-0.55573989999999995"/>
  </r>
  <r>
    <s v="Marvin Williams"/>
    <s v="willima02"/>
    <x v="4"/>
    <s v="RS"/>
    <x v="12"/>
    <n v="4049"/>
    <n v="2035"/>
    <n v="-0.51169167000000004"/>
    <n v="1.17245339"/>
    <n v="0.66076172"/>
    <n v="-1.9544332259999999"/>
    <n v="-0.38637629699999998"/>
    <n v="-2.3408095229999999"/>
    <n v="-0.81144901400000002"/>
    <n v="0.900804944"/>
    <n v="8.9355931E-2"/>
    <n v="2.954316038"/>
    <n v="2.954316038"/>
    <n v="0"/>
    <n v="-1.1417520590000001"/>
    <n v="0.94947853800000004"/>
    <n v="-0.192273522"/>
    <n v="0.20606618099999999"/>
  </r>
  <r>
    <s v="Marvin Williams"/>
    <s v="willima02"/>
    <x v="5"/>
    <s v="PO"/>
    <x v="12"/>
    <n v="439"/>
    <n v="228"/>
    <n v="-3.2149713800000002"/>
    <n v="-0.29373931599999997"/>
    <n v="-3.5087106960000001"/>
    <n v="-3.2284882530000001"/>
    <n v="-5.3742081620000004"/>
    <n v="-8.6026964140000004"/>
    <n v="-3.330388363"/>
    <n v="-1.306258989"/>
    <n v="-4.6366473519999998"/>
    <n v="-0.2248597"/>
    <n v="0"/>
    <n v="-0.2248597"/>
    <n v="-3.5475614439999998"/>
    <n v="-3.0754214150000001"/>
    <n v="-6.6229828590000004"/>
    <n v="-0.62526775700000004"/>
  </r>
  <r>
    <s v="Marvin Williams"/>
    <s v="willima02"/>
    <x v="5"/>
    <s v="RS"/>
    <x v="12"/>
    <n v="4688"/>
    <n v="2338"/>
    <n v="2.2232759120000001"/>
    <n v="1.245124471"/>
    <n v="3.4684003830000001"/>
    <n v="3.7728859020000001"/>
    <n v="-1.1052459800000001"/>
    <n v="2.6676399220000002"/>
    <n v="2.6748453909999999"/>
    <n v="0.81093323500000003"/>
    <n v="3.4857786260000001"/>
    <n v="7.392381522"/>
    <n v="7.392381522"/>
    <n v="0"/>
    <n v="2.5804792679999999"/>
    <n v="0.83095714300000001"/>
    <n v="3.4114364109999999"/>
    <n v="-0.60362302099999998"/>
  </r>
  <r>
    <s v="Marvin Williams"/>
    <s v="willima02"/>
    <x v="0"/>
    <s v="RS"/>
    <x v="12"/>
    <n v="4618"/>
    <n v="2295"/>
    <n v="9.7171792000000007E-2"/>
    <n v="0.77627069400000004"/>
    <n v="0.87344248599999996"/>
    <n v="-1.8907673389999999"/>
    <n v="-0.26181281899999997"/>
    <n v="-2.1525801590000002"/>
    <n v="-0.32065279499999999"/>
    <n v="0.61436562299999997"/>
    <n v="0.29371282700000001"/>
    <n v="3.5437612980000002"/>
    <n v="3.5437612980000002"/>
    <n v="0"/>
    <n v="6.2227755000000003E-2"/>
    <n v="0.51495976300000001"/>
    <n v="0.57718751800000001"/>
    <n v="-0.55458031399999996"/>
  </r>
  <r>
    <s v="Marvin Williams"/>
    <s v="willima02"/>
    <x v="1"/>
    <s v="RS"/>
    <x v="12"/>
    <n v="4181"/>
    <n v="2006"/>
    <n v="0.81551491700000001"/>
    <n v="-0.213621223"/>
    <n v="0.60189369500000001"/>
    <n v="-1.8336758479999999"/>
    <n v="1.3967702769999999"/>
    <n v="-0.43690557099999999"/>
    <n v="0.27575161199999998"/>
    <n v="0.12394960100000001"/>
    <n v="0.39970121400000003"/>
    <n v="3.2393728469999998"/>
    <n v="3.2393728469999998"/>
    <n v="0"/>
    <n v="-0.32204063500000002"/>
    <n v="-3.5868233999999999E-2"/>
    <n v="-0.35790886900000002"/>
    <n v="0.48545428600000001"/>
  </r>
  <r>
    <s v="Marvin Williams"/>
    <s v="willima02"/>
    <x v="2"/>
    <s v="RS"/>
    <x v="12"/>
    <n v="4432"/>
    <n v="2133"/>
    <n v="-1.5754518369999999"/>
    <n v="-0.67603283199999997"/>
    <n v="-2.2514846689999999"/>
    <n v="0.71396630500000002"/>
    <n v="-1.291471995"/>
    <n v="-0.57750568999999996"/>
    <n v="-1.204918905"/>
    <n v="-0.81356686300000003"/>
    <n v="-2.0184857680000001"/>
    <n v="0.79198690900000002"/>
    <n v="0.79198690900000002"/>
    <n v="0"/>
    <n v="-0.91716629299999997"/>
    <n v="-0.76521369400000006"/>
    <n v="-1.6823799859999999"/>
    <n v="-0.52338147400000001"/>
  </r>
  <r>
    <s v="Matt Williams Jr."/>
    <s v="willima05"/>
    <x v="1"/>
    <s v="RS"/>
    <x v="9"/>
    <n v="23"/>
    <n v="11"/>
    <n v="-7.5473551429999999"/>
    <n v="3.1689616229999999"/>
    <n v="-4.3783935200000004"/>
    <n v="10.01809194"/>
    <n v="30.435588769999999"/>
    <n v="40.45368071"/>
    <n v="-4.263277306"/>
    <n v="9.1447878100000004"/>
    <n v="4.8815105040000004"/>
    <n v="4.334433E-2"/>
    <n v="4.334433E-2"/>
    <n v="0"/>
    <n v="-3.987281651"/>
    <n v="3.1811586059999999"/>
    <n v="-0.80612304499999998"/>
    <n v="1.192236812"/>
  </r>
  <r>
    <s v="Reggie Williams"/>
    <s v="willire02"/>
    <x v="3"/>
    <s v="RS"/>
    <x v="0"/>
    <n v="34"/>
    <n v="17"/>
    <n v="-0.98824862499999999"/>
    <n v="-4.2384255680000003"/>
    <n v="-5.226674193"/>
    <n v="-6.3893272840000002"/>
    <n v="-5.7582672549999998"/>
    <n v="-12.14759454"/>
    <n v="-2.2930484679999998"/>
    <n v="-4.9059494670000001"/>
    <n v="-7.1989979350000004"/>
    <n v="-3.8963195999999999E-2"/>
    <n v="-3.8963195999999999E-2"/>
    <n v="0"/>
    <n v="-0.96260541499999996"/>
    <n v="-5.8490151580000003"/>
    <n v="-6.8116205719999998"/>
    <n v="0.93274554600000004"/>
  </r>
  <r>
    <s v="Reggie Williams"/>
    <s v="willire02"/>
    <x v="4"/>
    <s v="RS"/>
    <x v="20"/>
    <n v="209"/>
    <n v="105"/>
    <n v="1.637388541"/>
    <n v="-8.2983041130000004"/>
    <n v="-6.6609155720000004"/>
    <n v="-7.4423513789999998"/>
    <n v="-8.8782372929999998"/>
    <n v="-16.320588669999999"/>
    <n v="-0.216121912"/>
    <n v="-9.0165099929999997"/>
    <n v="-9.2326319049999999"/>
    <n v="-0.34402723800000001"/>
    <n v="-0.34402723800000001"/>
    <n v="0"/>
    <n v="-5.8569125E-2"/>
    <n v="-6.4514493320000001"/>
    <n v="-6.5100184570000001"/>
    <n v="-0.89847992600000004"/>
  </r>
  <r>
    <s v="Reggie Williams"/>
    <s v="willire02"/>
    <x v="0"/>
    <s v="RS"/>
    <x v="17"/>
    <n v="168"/>
    <n v="79"/>
    <n v="2.9927281520000002"/>
    <n v="-1.6176246030000001"/>
    <n v="1.3751035490000001"/>
    <n v="-8.3488109050000006"/>
    <n v="-1.030945277"/>
    <n v="-9.3797561829999996"/>
    <n v="0.87136658099999997"/>
    <n v="-1.5977718030000001"/>
    <n v="-0.72640522100000005"/>
    <n v="8.0767513999999999E-2"/>
    <n v="8.0767513999999999E-2"/>
    <n v="0"/>
    <n v="-1.3886881069999999"/>
    <n v="-2.0635749570000002"/>
    <n v="-3.4522630639999998"/>
    <n v="-0.95621265099999997"/>
  </r>
  <r>
    <s v="Robert Williams III"/>
    <s v="williro04"/>
    <x v="2"/>
    <s v="PO"/>
    <x v="23"/>
    <n v="29"/>
    <n v="13"/>
    <n v="0.28485264700000001"/>
    <n v="11.35636525"/>
    <n v="11.641217899999999"/>
    <n v="9.2936840000000007E-2"/>
    <n v="-1.3478412790000001"/>
    <n v="-1.2549044380000001"/>
    <n v="0.23371339099999999"/>
    <n v="9.28479542"/>
    <n v="9.5185088120000003"/>
    <n v="8.3471488999999996E-2"/>
    <n v="0"/>
    <n v="8.3471488999999996E-2"/>
    <n v="0.93698222399999997"/>
    <n v="1.0477192710000001"/>
    <n v="1.9847014949999999"/>
    <n v="-0.53600376999999999"/>
  </r>
  <r>
    <s v="Robert Williams III"/>
    <s v="williro04"/>
    <x v="2"/>
    <s v="RS"/>
    <x v="23"/>
    <n v="606"/>
    <n v="283"/>
    <n v="-3.3418837809999999"/>
    <n v="1.65473344"/>
    <n v="-1.6871503409999999"/>
    <n v="-9.6144708780000006"/>
    <n v="1.070283501"/>
    <n v="-8.5441873770000001"/>
    <n v="-4.8308026740000001"/>
    <n v="1.561486597"/>
    <n v="-3.269316077"/>
    <n v="-7.4729918000000006E-2"/>
    <n v="-7.4729918000000006E-2"/>
    <n v="0"/>
    <n v="-4.9137265960000001"/>
    <n v="1.389322449"/>
    <n v="-3.5244041469999998"/>
    <n v="-0.343005224"/>
  </r>
  <r>
    <s v="Shawne Williams"/>
    <s v="willish03"/>
    <x v="3"/>
    <s v="RS"/>
    <x v="29"/>
    <n v="1546"/>
    <n v="751"/>
    <n v="-1.3878913989999999"/>
    <n v="0.41605509099999999"/>
    <n v="-0.97183630700000001"/>
    <n v="0.35442573199999999"/>
    <n v="3.6148212709999998"/>
    <n v="3.969247003"/>
    <n v="-1.0895848480000001"/>
    <n v="1.162239013"/>
    <n v="7.2654165000000007E-2"/>
    <n v="1.081498887"/>
    <n v="1.081498887"/>
    <n v="0"/>
    <n v="-0.94428845500000003"/>
    <n v="0.97486444000000005"/>
    <n v="3.0575984E-2"/>
    <n v="-2.6469940000000002E-3"/>
  </r>
  <r>
    <s v="Shawne Williams"/>
    <s v="willish03"/>
    <x v="4"/>
    <s v="RS"/>
    <x v="9"/>
    <n v="1757"/>
    <n v="924"/>
    <n v="1.1963077630000001"/>
    <n v="-2.517310857"/>
    <n v="-1.3210030930000001"/>
    <n v="0.16939859500000001"/>
    <n v="-3.005873507"/>
    <n v="-2.8364749119999999"/>
    <n v="1.0516886459999999"/>
    <n v="-2.7518525450000002"/>
    <n v="-1.7001638990000001"/>
    <n v="0.49266749399999998"/>
    <n v="0.49266749399999998"/>
    <n v="0"/>
    <n v="1.2672098899999999"/>
    <n v="-1.9874732420000001"/>
    <n v="-0.72026335100000005"/>
    <n v="-0.43620382600000002"/>
  </r>
  <r>
    <s v="Shawne Williams"/>
    <s v="willish03"/>
    <x v="4"/>
    <s v="RS"/>
    <x v="27"/>
    <n v="319"/>
    <n v="163"/>
    <n v="-2.2700798579999999"/>
    <n v="-1.0306584620000001"/>
    <n v="-3.3007383199999998"/>
    <n v="-3.2138026810000002"/>
    <n v="-2.9472632829999998"/>
    <n v="-6.1610659649999997"/>
    <n v="-2.6022751240000002"/>
    <n v="-1.472929881"/>
    <n v="-4.0752050049999999"/>
    <n v="-0.110490954"/>
    <n v="-0.110490954"/>
    <n v="0"/>
    <n v="-0.91543328999999996"/>
    <n v="-2.8655117799999998"/>
    <n v="-3.7809450689999999"/>
    <n v="0.24664683100000001"/>
  </r>
  <r>
    <s v="Troy Williams"/>
    <s v="willitr02"/>
    <x v="0"/>
    <s v="PO"/>
    <x v="26"/>
    <n v="40"/>
    <n v="19"/>
    <n v="-15.88680589"/>
    <n v="1.4489353899999999"/>
    <n v="-14.437870500000001"/>
    <n v="-5.3058012410000002"/>
    <n v="12.911874989999999"/>
    <n v="7.6060737510000003"/>
    <n v="-14.6918185"/>
    <n v="3.9368954020000002"/>
    <n v="-10.75492309"/>
    <n v="-8.0292438999999993E-2"/>
    <n v="0"/>
    <n v="-8.0292438999999993E-2"/>
    <n v="-8.4733158849999999"/>
    <n v="-1.8174948609999999"/>
    <n v="-10.29081075"/>
    <n v="0.31478049499999999"/>
  </r>
  <r>
    <s v="Troy Williams"/>
    <s v="willitr02"/>
    <x v="0"/>
    <s v="RS"/>
    <x v="26"/>
    <n v="310"/>
    <n v="139"/>
    <n v="-2.1794905419999999"/>
    <n v="-2.7383016279999999"/>
    <n v="-4.9177921700000002"/>
    <n v="-3.560890315"/>
    <n v="-0.32530779700000001"/>
    <n v="-3.8861981120000002"/>
    <n v="-2.6856810520000001"/>
    <n v="-2.4104089819999999"/>
    <n v="-5.0960900340000004"/>
    <n v="-0.16761853800000001"/>
    <n v="-0.16761853800000001"/>
    <n v="0"/>
    <n v="-1.688616892"/>
    <n v="-2.3654647500000001"/>
    <n v="-4.0540816419999999"/>
    <n v="0.73046199899999997"/>
  </r>
  <r>
    <s v="Troy Williams"/>
    <s v="willitr02"/>
    <x v="0"/>
    <s v="RS"/>
    <x v="8"/>
    <n v="822"/>
    <n v="418"/>
    <n v="-4.9845018909999999"/>
    <n v="1.3346099570000001"/>
    <n v="-3.6498919349999999"/>
    <n v="-4.6110499139999996"/>
    <n v="-1.297440146"/>
    <n v="-5.9084900600000001"/>
    <n v="-5.2014326329999996"/>
    <n v="0.84522365499999996"/>
    <n v="-4.3562089779999997"/>
    <n v="-0.34475362500000001"/>
    <n v="-0.34475362500000001"/>
    <n v="0"/>
    <n v="-4.4620180710000001"/>
    <n v="1.141873766"/>
    <n v="-3.3201443049999999"/>
    <n v="0.63219716299999995"/>
  </r>
  <r>
    <s v="Troy Williams"/>
    <s v="willitr02"/>
    <x v="1"/>
    <s v="RS"/>
    <x v="3"/>
    <n v="613"/>
    <n v="290"/>
    <n v="0.23727477499999999"/>
    <n v="0.70347123"/>
    <n v="0.94074600500000005"/>
    <n v="3.1984957870000001"/>
    <n v="0.41594426699999998"/>
    <n v="3.614440053"/>
    <n v="0.90021847799999999"/>
    <n v="0.72148994099999997"/>
    <n v="1.621708419"/>
    <n v="0.65594664499999999"/>
    <n v="0.65594664499999999"/>
    <n v="0"/>
    <n v="0.782279893"/>
    <n v="0.49062058800000002"/>
    <n v="1.272900481"/>
    <n v="1.3982275470000001"/>
  </r>
  <r>
    <s v="Troy Williams"/>
    <s v="willitr02"/>
    <x v="1"/>
    <s v="RS"/>
    <x v="26"/>
    <n v="37"/>
    <n v="17"/>
    <n v="-2.0170430220000002"/>
    <n v="-1.822565481"/>
    <n v="-3.839608503"/>
    <n v="-11.787258769999999"/>
    <n v="-18.616379259999999"/>
    <n v="-30.40363803"/>
    <n v="-4.341353915"/>
    <n v="-5.5506093239999998"/>
    <n v="-9.8919632380000007"/>
    <n v="-6.2497859000000003E-2"/>
    <n v="-6.2497859000000003E-2"/>
    <n v="0"/>
    <n v="-3.9895622880000001"/>
    <n v="-3.9538703759999998"/>
    <n v="-7.9434326640000004"/>
    <n v="0.88515958299999997"/>
  </r>
  <r>
    <s v="Troy Williams"/>
    <s v="willitr02"/>
    <x v="2"/>
    <s v="RS"/>
    <x v="2"/>
    <n v="707"/>
    <n v="312"/>
    <n v="-1.5681144549999999"/>
    <n v="-3.428541139"/>
    <n v="-4.9966555939999999"/>
    <n v="-5.5287578640000001"/>
    <n v="-0.42199619700000002"/>
    <n v="-5.9507540609999996"/>
    <n v="-2.4757255210000002"/>
    <n v="-2.9819528040000001"/>
    <n v="-5.4576783249999998"/>
    <n v="-0.43276617099999998"/>
    <n v="-0.43276617099999998"/>
    <n v="0"/>
    <n v="-2.3817637949999999"/>
    <n v="-2.6488921749999998"/>
    <n v="-5.0306559699999998"/>
    <n v="0.41412748599999999"/>
  </r>
  <r>
    <s v="D.J. Wilson"/>
    <s v="wilsodj01"/>
    <x v="1"/>
    <s v="RS"/>
    <x v="11"/>
    <n v="149"/>
    <n v="71"/>
    <n v="-4.94088628"/>
    <n v="-6.5220792960000002"/>
    <n v="-11.462965580000001"/>
    <n v="-10.630825120000001"/>
    <n v="-5.8228230050000001"/>
    <n v="-16.45364812"/>
    <n v="-6.4521476050000004"/>
    <n v="-6.7545218900000004"/>
    <n v="-13.2066695"/>
    <n v="-0.37797010800000003"/>
    <n v="-0.37797010800000003"/>
    <n v="0"/>
    <n v="-5.3457046999999998"/>
    <n v="-5.4665240739999996"/>
    <n v="-10.812228770000001"/>
    <n v="-0.21327041599999999"/>
  </r>
  <r>
    <s v="D.J. Wilson"/>
    <s v="wilsodj01"/>
    <x v="2"/>
    <s v="PO"/>
    <x v="11"/>
    <n v="97"/>
    <n v="43"/>
    <n v="-8.1622196569999996"/>
    <n v="-7.2243006279999999"/>
    <n v="-15.386520279999999"/>
    <n v="-10.624329120000001"/>
    <n v="-8.1959200479999996"/>
    <n v="-18.82024917"/>
    <n v="-9.2655530230000007"/>
    <n v="-7.990845609"/>
    <n v="-17.25639863"/>
    <n v="-0.33106212299999999"/>
    <n v="0"/>
    <n v="-0.33106212299999999"/>
    <n v="-6.8306544389999999"/>
    <n v="-8.9983163729999998"/>
    <n v="-15.82897081"/>
    <n v="0.85767238300000004"/>
  </r>
  <r>
    <s v="D.J. Wilson"/>
    <s v="wilsodj01"/>
    <x v="2"/>
    <s v="RS"/>
    <x v="11"/>
    <n v="1939"/>
    <n v="882"/>
    <n v="-1.9200167370000001"/>
    <n v="1.3897801759999999"/>
    <n v="-0.53023655999999997"/>
    <n v="-1.547058679"/>
    <n v="1.2616151200000001"/>
    <n v="-0.28544355900000001"/>
    <n v="-1.9935484800000001"/>
    <n v="1.3777545410000001"/>
    <n v="-0.61579393900000001"/>
    <n v="0.95818451599999999"/>
    <n v="0.95818451599999999"/>
    <n v="0"/>
    <n v="-1.8421803450000001"/>
    <n v="0.80698398599999999"/>
    <n v="-1.035196359"/>
    <n v="-0.233514101"/>
  </r>
  <r>
    <s v="Jamil Wilson"/>
    <s v="wilsoja02"/>
    <x v="1"/>
    <s v="RS"/>
    <x v="19"/>
    <n v="554"/>
    <n v="274"/>
    <n v="-0.38156222499999998"/>
    <n v="0.59862954199999996"/>
    <n v="0.21706731700000001"/>
    <n v="6.2399089999999997E-2"/>
    <n v="2.1899762379999999"/>
    <n v="2.2523753289999999"/>
    <n v="-0.33487372700000001"/>
    <n v="0.98842104399999997"/>
    <n v="0.65354731700000002"/>
    <n v="0.476629003"/>
    <n v="0.476629003"/>
    <n v="0"/>
    <n v="-0.49255153000000002"/>
    <n v="0.28910401000000002"/>
    <n v="-0.20344751999999999"/>
    <n v="0.17320580799999999"/>
  </r>
  <r>
    <s v="Kyle Wiltjer"/>
    <s v="wiltjky01"/>
    <x v="0"/>
    <s v="PO"/>
    <x v="26"/>
    <n v="12"/>
    <n v="5"/>
    <n v="11.7407562"/>
    <n v="-1.1759440329999999"/>
    <n v="10.56481217"/>
    <n v="-22.579797939999999"/>
    <n v="-19.437189799999999"/>
    <n v="-42.016987739999998"/>
    <n v="5.1543068940000003"/>
    <n v="-5.074286292"/>
    <n v="8.0020601999999996E-2"/>
    <n v="7.4517489999999997E-3"/>
    <n v="0"/>
    <n v="7.4517489999999997E-3"/>
    <n v="7.137024995"/>
    <n v="-9.3501772679999995"/>
    <n v="-2.213152274"/>
    <n v="7.7372742999999994E-2"/>
  </r>
  <r>
    <s v="Kyle Wiltjer"/>
    <s v="wiltjky01"/>
    <x v="0"/>
    <s v="RS"/>
    <x v="26"/>
    <n v="102"/>
    <n v="44"/>
    <n v="-5.9095371449999998"/>
    <n v="1.2282843510000001"/>
    <n v="-4.6812527939999997"/>
    <n v="-14.81858036"/>
    <n v="-9.254086912"/>
    <n v="-24.07266727"/>
    <n v="-8.2713935650000003"/>
    <n v="-0.93585554400000004"/>
    <n v="-9.2072491089999993"/>
    <n v="-0.14879284100000001"/>
    <n v="-0.14879284100000001"/>
    <n v="0"/>
    <n v="-4.9805061090000002"/>
    <n v="-1.0630837339999999"/>
    <n v="-6.0435898430000004"/>
    <n v="2.5953275790000001"/>
  </r>
  <r>
    <s v="Justise Winslow"/>
    <s v="winslju01"/>
    <x v="5"/>
    <s v="PO"/>
    <x v="9"/>
    <n v="625"/>
    <n v="330"/>
    <n v="-0.28998047500000002"/>
    <n v="3.643529424"/>
    <n v="3.3535489489999999"/>
    <n v="-6.5795028899999997"/>
    <n v="-5.3741512770000002"/>
    <n v="-11.95365417"/>
    <n v="-1.6289906919999999"/>
    <n v="1.8922272570000001"/>
    <n v="0.26323656499999998"/>
    <n v="0.51980373899999999"/>
    <n v="0"/>
    <n v="0.51980373899999999"/>
    <n v="-2.218607784"/>
    <n v="1.351070497"/>
    <n v="-0.86753728699999999"/>
    <n v="-0.62392304099999996"/>
  </r>
  <r>
    <s v="Justise Winslow"/>
    <s v="winslju01"/>
    <x v="5"/>
    <s v="RS"/>
    <x v="9"/>
    <n v="4458"/>
    <n v="2232"/>
    <n v="-2.3082107989999998"/>
    <n v="1.0562881150000001"/>
    <n v="-1.251922684"/>
    <n v="-1.9750915090000001"/>
    <n v="3.6825449510000001"/>
    <n v="1.707453442"/>
    <n v="-2.3783085939999999"/>
    <n v="1.647227344"/>
    <n v="-0.73108124900000004"/>
    <n v="2.2927861709999999"/>
    <n v="2.2927861709999999"/>
    <n v="0"/>
    <n v="-2.0776562529999998"/>
    <n v="1.8385440340000001"/>
    <n v="-0.23911221899999999"/>
    <n v="-0.26734976900000001"/>
  </r>
  <r>
    <s v="Justise Winslow"/>
    <s v="winslju01"/>
    <x v="0"/>
    <s v="RS"/>
    <x v="9"/>
    <n v="1245"/>
    <n v="625"/>
    <n v="-3.9375495319999998"/>
    <n v="0.67735364499999995"/>
    <n v="-3.2601958870000001"/>
    <n v="-2.4548678260000001"/>
    <n v="1.8494636069999999"/>
    <n v="-0.60540421899999997"/>
    <n v="-3.8516959829999999"/>
    <n v="0.94891967200000005"/>
    <n v="-2.9027763110000002"/>
    <n v="-4.8485530999999998E-2"/>
    <n v="-4.8485530999999998E-2"/>
    <n v="0"/>
    <n v="-2.591158574"/>
    <n v="2.1757360019999998"/>
    <n v="-0.41542257199999999"/>
    <n v="-0.46514965600000002"/>
  </r>
  <r>
    <s v="Justise Winslow"/>
    <s v="winslju01"/>
    <x v="1"/>
    <s v="PO"/>
    <x v="9"/>
    <n v="268"/>
    <n v="125"/>
    <n v="-0.95981545999999995"/>
    <n v="6.5260580150000003"/>
    <n v="5.5662425549999996"/>
    <n v="2.067743654"/>
    <n v="4.9898648540000003"/>
    <n v="7.0576085080000004"/>
    <n v="-0.36982324599999999"/>
    <n v="6.668287061"/>
    <n v="6.2984638149999999"/>
    <n v="0.598503224"/>
    <n v="0"/>
    <n v="0.598503224"/>
    <n v="0.97997660499999995"/>
    <n v="4.743683796"/>
    <n v="5.7236604010000001"/>
    <n v="0.54747205300000001"/>
  </r>
  <r>
    <s v="Justise Winslow"/>
    <s v="winslju01"/>
    <x v="1"/>
    <s v="RS"/>
    <x v="9"/>
    <n v="3420"/>
    <n v="1680"/>
    <n v="-1.730420461"/>
    <n v="1.074709312"/>
    <n v="-0.65571114900000005"/>
    <n v="-1.6885560019999999"/>
    <n v="2.2243509690000001"/>
    <n v="0.53579496699999996"/>
    <n v="-1.807166995"/>
    <n v="1.3486411469999999"/>
    <n v="-0.45852584800000001"/>
    <n v="1.952176814"/>
    <n v="1.952176814"/>
    <n v="0"/>
    <n v="-1.996970779"/>
    <n v="1.6724606900000001"/>
    <n v="-0.324510089"/>
    <n v="-0.60242815199999999"/>
  </r>
  <r>
    <s v="Justise Winslow"/>
    <s v="winslju01"/>
    <x v="2"/>
    <s v="RS"/>
    <x v="9"/>
    <n v="4065"/>
    <n v="1959"/>
    <n v="-0.79142100500000001"/>
    <n v="-0.29949857099999999"/>
    <n v="-1.0909195759999999"/>
    <n v="1.2306242599999999"/>
    <n v="2.7767356990000001"/>
    <n v="4.0073599580000003"/>
    <n v="-0.379681991"/>
    <n v="0.29316909899999999"/>
    <n v="-8.6512890999999995E-2"/>
    <n v="2.664563233"/>
    <n v="2.664563233"/>
    <n v="0"/>
    <n v="-5.6047542999999998E-2"/>
    <n v="0.75009945300000003"/>
    <n v="0.69405190900000002"/>
    <n v="9.4036207999999996E-2"/>
  </r>
  <r>
    <s v="Jeff Withey"/>
    <s v="witheje01"/>
    <x v="3"/>
    <s v="RS"/>
    <x v="17"/>
    <n v="1359"/>
    <n v="684"/>
    <n v="-0.86407588199999996"/>
    <n v="0.94280602000000002"/>
    <n v="7.8730137000000006E-2"/>
    <n v="0.208385708"/>
    <n v="2.0152483910000001"/>
    <n v="2.2236340989999999"/>
    <n v="-0.67373135900000003"/>
    <n v="1.2651761930000001"/>
    <n v="0.59144483299999995"/>
    <n v="1.160737065"/>
    <n v="1.160737065"/>
    <n v="0"/>
    <n v="-1.0764597149999999"/>
    <n v="-0.270479421"/>
    <n v="-1.346939136"/>
    <n v="-0.44002915599999998"/>
  </r>
  <r>
    <s v="Jeff Withey"/>
    <s v="witheje01"/>
    <x v="4"/>
    <s v="RS"/>
    <x v="17"/>
    <n v="517"/>
    <n v="259"/>
    <n v="5.7014241E-2"/>
    <n v="0.18043105600000001"/>
    <n v="0.237445297"/>
    <n v="-2.206373975"/>
    <n v="-3.4684977780000001"/>
    <n v="-5.6748717519999996"/>
    <n v="-0.416914795"/>
    <n v="-0.53257267600000002"/>
    <n v="-0.94948747099999997"/>
    <n v="0.23782142100000001"/>
    <n v="0.23782142100000001"/>
    <n v="0"/>
    <n v="-0.54116004200000001"/>
    <n v="-1.5533148590000001"/>
    <n v="-2.0944749009999999"/>
    <n v="-4.0927837000000002E-2"/>
  </r>
  <r>
    <s v="Jeff Withey"/>
    <s v="witheje01"/>
    <x v="5"/>
    <s v="RS"/>
    <x v="22"/>
    <n v="1273"/>
    <n v="658"/>
    <n v="-1.3339001290000001"/>
    <n v="3.6471256950000002"/>
    <n v="2.3132255659999998"/>
    <n v="-1.403802762"/>
    <n v="1.7198890309999999"/>
    <n v="0.316086268"/>
    <n v="-1.411629091"/>
    <n v="3.4101086700000001"/>
    <n v="1.9984795790000001"/>
    <n v="1.5826657369999999"/>
    <n v="1.5826657369999999"/>
    <n v="0"/>
    <n v="-1.8638408099999999"/>
    <n v="3.318933973"/>
    <n v="1.4550931629999999"/>
    <n v="-0.70205412599999995"/>
  </r>
  <r>
    <s v="Jeff Withey"/>
    <s v="witheje01"/>
    <x v="0"/>
    <s v="PO"/>
    <x v="22"/>
    <n v="40"/>
    <n v="21"/>
    <n v="-0.90689796199999995"/>
    <n v="-16.763915050000001"/>
    <n v="-17.67081301"/>
    <n v="-2.959335866"/>
    <n v="-1.4956792029999999"/>
    <n v="-4.4550150689999999"/>
    <n v="-1.416364344"/>
    <n v="-14.57458995"/>
    <n v="-15.990954289999999"/>
    <n v="-0.145754626"/>
    <n v="0"/>
    <n v="-0.145754626"/>
    <n v="-2.224049597"/>
    <n v="-6.6183225080000003"/>
    <n v="-8.8423721050000008"/>
    <n v="-0.37005622399999999"/>
  </r>
  <r>
    <s v="Jeff Withey"/>
    <s v="witheje01"/>
    <x v="0"/>
    <s v="RS"/>
    <x v="22"/>
    <n v="885"/>
    <n v="432"/>
    <n v="0.33108140400000002"/>
    <n v="0.46118980100000001"/>
    <n v="0.79227120500000003"/>
    <n v="0.54079375799999996"/>
    <n v="-2.685415409"/>
    <n v="-2.144621651"/>
    <n v="0.39801658600000001"/>
    <n v="-0.23897948899999999"/>
    <n v="0.15903709699999999"/>
    <n v="0.63806325600000002"/>
    <n v="0.63806325600000002"/>
    <n v="0"/>
    <n v="0.34424380100000002"/>
    <n v="1.7088090380000001"/>
    <n v="2.0530528389999998"/>
    <n v="-0.47535202599999998"/>
  </r>
  <r>
    <s v="Jeff Withey"/>
    <s v="witheje01"/>
    <x v="1"/>
    <s v="RS"/>
    <x v="4"/>
    <n v="83"/>
    <n v="39"/>
    <n v="-4.7339895570000001"/>
    <n v="7.4042639350000004"/>
    <n v="2.6702743779999998"/>
    <n v="-1.7433540249999999"/>
    <n v="11.15366246"/>
    <n v="9.4103084379999995"/>
    <n v="-4.33785504"/>
    <n v="8.7020794650000006"/>
    <n v="4.3642244249999997"/>
    <n v="0.14501411"/>
    <n v="0.14501411"/>
    <n v="0"/>
    <n v="-2.8560489580000001"/>
    <n v="3.9985530460000001"/>
    <n v="1.1425040879999999"/>
    <n v="2.422280642"/>
  </r>
  <r>
    <s v="Nate Wolters"/>
    <s v="woltena01"/>
    <x v="3"/>
    <s v="RS"/>
    <x v="11"/>
    <n v="2574"/>
    <n v="1309"/>
    <n v="-0.34144615"/>
    <n v="0.585387306"/>
    <n v="0.24394115599999999"/>
    <n v="0.26735652700000001"/>
    <n v="3.7061228759999998"/>
    <n v="3.9734794029999998"/>
    <n v="-0.19193216299999999"/>
    <n v="1.3471413240000001"/>
    <n v="1.1552091609999999"/>
    <n v="2.5783742780000001"/>
    <n v="2.5783742780000001"/>
    <n v="0"/>
    <n v="-0.97829446200000003"/>
    <n v="-0.21295915400000001"/>
    <n v="-1.191253616"/>
    <n v="-1.0932217500000001"/>
  </r>
  <r>
    <s v="Nate Wolters"/>
    <s v="woltena01"/>
    <x v="4"/>
    <s v="RS"/>
    <x v="17"/>
    <n v="203"/>
    <n v="105"/>
    <n v="-8.1615465720000007"/>
    <n v="0.85347737899999998"/>
    <n v="-7.3080691929999997"/>
    <n v="-3.0242671259999998"/>
    <n v="5.7784774680000002"/>
    <n v="2.7542103419999999"/>
    <n v="-7.6149342679999998"/>
    <n v="1.939708207"/>
    <n v="-5.675226061"/>
    <n v="-0.15550385899999999"/>
    <n v="-0.15550385899999999"/>
    <n v="0"/>
    <n v="-8.0776286820000003"/>
    <n v="-0.35915111"/>
    <n v="-8.4367797929999995"/>
    <n v="-0.736417671"/>
  </r>
  <r>
    <s v="Nate Wolters"/>
    <s v="woltena01"/>
    <x v="4"/>
    <s v="RS"/>
    <x v="11"/>
    <n v="281"/>
    <n v="142"/>
    <n v="-4.3162098320000002"/>
    <n v="-1.0100774809999999"/>
    <n v="-5.3262873129999999"/>
    <n v="-5.0061323570000003"/>
    <n v="-2.1547740260000001"/>
    <n v="-7.1609063820000003"/>
    <n v="-4.7140170650000002"/>
    <n v="-1.332212414"/>
    <n v="-6.046229479"/>
    <n v="-0.23668645599999999"/>
    <n v="-0.23668645599999999"/>
    <n v="0"/>
    <n v="-5.2307490980000004"/>
    <n v="-0.90616438899999996"/>
    <n v="-6.1369134870000002"/>
    <n v="-0.85134003999999996"/>
  </r>
  <r>
    <s v="Nate Wolters"/>
    <s v="woltena01"/>
    <x v="1"/>
    <s v="RS"/>
    <x v="22"/>
    <n v="36"/>
    <n v="19"/>
    <n v="-6.3910660549999996"/>
    <n v="-3.6479048490000001"/>
    <n v="-10.038970900000001"/>
    <n v="1.727462842"/>
    <n v="-2.2203522009999999"/>
    <n v="-0.49288935900000003"/>
    <n v="-5.0768812499999996"/>
    <n v="-3.6175950060000002"/>
    <n v="-8.6944762559999997"/>
    <n v="-5.5640296999999998E-2"/>
    <n v="-5.5640296999999998E-2"/>
    <n v="0"/>
    <n v="-5.5647615229999996"/>
    <n v="-6.0386444250000002"/>
    <n v="-11.603405950000001"/>
    <n v="-3.4157690249999999"/>
  </r>
  <r>
    <s v="Christian Wood"/>
    <s v="woodch01"/>
    <x v="5"/>
    <s v="RS"/>
    <x v="18"/>
    <n v="322"/>
    <n v="145"/>
    <n v="-2.3143951939999998"/>
    <n v="0.87373821900000004"/>
    <n v="-1.4406569739999999"/>
    <n v="-3.0503538969999999"/>
    <n v="-1.9509611950000001"/>
    <n v="-5.0013150919999996"/>
    <n v="-2.4921899340000002"/>
    <n v="0.41572661300000002"/>
    <n v="-2.0764633209999999"/>
    <n v="5.0020627999999998E-2"/>
    <n v="5.0020627999999998E-2"/>
    <n v="0"/>
    <n v="-1.3389467420000001"/>
    <n v="-0.78684169500000001"/>
    <n v="-2.1257884370000002"/>
    <n v="0.378576943"/>
  </r>
  <r>
    <s v="Christian Wood"/>
    <s v="woodch01"/>
    <x v="0"/>
    <s v="RS"/>
    <x v="12"/>
    <n v="213"/>
    <n v="107"/>
    <n v="-2.0677095699999999"/>
    <n v="-1.020573352"/>
    <n v="-3.0882829219999999"/>
    <n v="-1.532718113"/>
    <n v="6.1011875560000002"/>
    <n v="4.5684694429999997"/>
    <n v="-2.0889728660000002"/>
    <n v="0.41596968499999998"/>
    <n v="-1.67300318"/>
    <n v="5.8637012000000002E-2"/>
    <n v="5.8637012000000002E-2"/>
    <n v="0"/>
    <n v="-1.6956803380000001"/>
    <n v="-1.66749949"/>
    <n v="-3.3631798279999998"/>
    <n v="-0.26318751800000001"/>
  </r>
  <r>
    <s v="Christian Wood"/>
    <s v="woodch01"/>
    <x v="2"/>
    <s v="RS"/>
    <x v="11"/>
    <n v="138"/>
    <n v="62"/>
    <n v="-0.44463340000000001"/>
    <n v="-4.8565966569999999"/>
    <n v="-5.3012300559999996"/>
    <n v="-9.8904781019999994"/>
    <n v="-3.7561118210000002"/>
    <n v="-13.64658992"/>
    <n v="-2.5595033850000002"/>
    <n v="-5.0472804370000004"/>
    <n v="-7.6067838219999997"/>
    <n v="-0.1529315"/>
    <n v="-0.1529315"/>
    <n v="0"/>
    <n v="-2.1202706039999999"/>
    <n v="-5.7809719050000004"/>
    <n v="-7.9012425090000002"/>
    <n v="-0.46450508899999998"/>
  </r>
  <r>
    <s v="Christian Wood"/>
    <s v="woodch01"/>
    <x v="2"/>
    <s v="RS"/>
    <x v="17"/>
    <n v="429"/>
    <n v="189"/>
    <n v="-0.36194849499999998"/>
    <n v="-0.58370757200000001"/>
    <n v="-0.94565606700000004"/>
    <n v="-1.8422712910000001"/>
    <n v="-1.8905368"/>
    <n v="-3.7328080909999999"/>
    <n v="-0.69891556399999999"/>
    <n v="-0.83936708299999996"/>
    <n v="-1.5382826469999999"/>
    <n v="0.117601182"/>
    <n v="0.117601182"/>
    <n v="0"/>
    <n v="-0.95840531399999995"/>
    <n v="-1.039297374"/>
    <n v="-1.9977026879999999"/>
    <n v="0.66109652200000002"/>
  </r>
  <r>
    <s v="Brandan Wright"/>
    <s v="wrighbr03"/>
    <x v="3"/>
    <s v="PO"/>
    <x v="4"/>
    <n v="180"/>
    <n v="90"/>
    <n v="4.3032405239999996"/>
    <n v="-0.79749469399999995"/>
    <n v="3.50574583"/>
    <n v="2.3377074119999999"/>
    <n v="4.5896331650000004"/>
    <n v="6.9273405769999998"/>
    <n v="3.999337149"/>
    <n v="0.25407787999999998"/>
    <n v="4.2534150290000001"/>
    <n v="0.33119862"/>
    <n v="0"/>
    <n v="0.33119862"/>
    <n v="4.4932059439999996"/>
    <n v="3.1991414000000003E-2"/>
    <n v="4.5251973579999998"/>
    <n v="-0.131263932"/>
  </r>
  <r>
    <s v="Brandan Wright"/>
    <s v="wrighbr03"/>
    <x v="3"/>
    <s v="RS"/>
    <x v="4"/>
    <n v="2140"/>
    <n v="1077"/>
    <n v="0.93419033100000004"/>
    <n v="-1.432409686"/>
    <n v="-0.49821935499999997"/>
    <n v="4.3767815399999996"/>
    <n v="-0.98311917199999999"/>
    <n v="3.3936623680000002"/>
    <n v="1.6744609960000001"/>
    <n v="-1.423518506"/>
    <n v="0.25094249000000002"/>
    <n v="1.6341875850000001"/>
    <n v="1.6341875850000001"/>
    <n v="0"/>
    <n v="1.5530756480000001"/>
    <n v="-1.595636152"/>
    <n v="-4.2560504999999998E-2"/>
    <n v="-0.86007760099999997"/>
  </r>
  <r>
    <s v="Brandan Wright"/>
    <s v="wrighbr03"/>
    <x v="4"/>
    <s v="RS"/>
    <x v="6"/>
    <n v="1735"/>
    <n v="858"/>
    <n v="-0.70357532899999997"/>
    <n v="2.6688755130000001"/>
    <n v="1.965300184"/>
    <n v="-4.3437317569999996"/>
    <n v="0.13723728099999999"/>
    <n v="-4.2064944759999996"/>
    <n v="-1.510053251"/>
    <n v="2.3114248270000002"/>
    <n v="0.80137157599999997"/>
    <n v="1.542949517"/>
    <n v="1.542949517"/>
    <n v="0"/>
    <n v="-1.962193938"/>
    <n v="2.1445506980000002"/>
    <n v="0.18235676000000001"/>
    <n v="-0.71979092700000002"/>
  </r>
  <r>
    <s v="Brandan Wright"/>
    <s v="wrighbr03"/>
    <x v="4"/>
    <s v="RS"/>
    <x v="23"/>
    <n v="175"/>
    <n v="86"/>
    <n v="-4.4224694549999999"/>
    <n v="3.5049927080000001"/>
    <n v="-0.91747674700000004"/>
    <n v="-2.4976994079999999"/>
    <n v="3.407226992"/>
    <n v="0.909527584"/>
    <n v="-4.2502996380000004"/>
    <n v="3.7108335669999999"/>
    <n v="-0.53946607099999999"/>
    <n v="9.6910339999999998E-2"/>
    <n v="9.6910339999999998E-2"/>
    <n v="0"/>
    <n v="-4.6686116699999998"/>
    <n v="-0.20579039199999999"/>
    <n v="-4.8744020619999997"/>
    <n v="-8.0774985999999993E-2"/>
  </r>
  <r>
    <s v="Brandan Wright"/>
    <s v="wrighbr03"/>
    <x v="4"/>
    <s v="RS"/>
    <x v="4"/>
    <n v="1023"/>
    <n v="505"/>
    <n v="3.6184879460000001"/>
    <n v="-1.5781524000000002E-2"/>
    <n v="3.6027064229999999"/>
    <n v="5.3912919419999996"/>
    <n v="-3.1989613910000001"/>
    <n v="2.192330551"/>
    <n v="4.1865361830000003"/>
    <n v="-0.69186441700000001"/>
    <n v="3.4946717660000002"/>
    <n v="1.5977030990000001"/>
    <n v="1.5977030990000001"/>
    <n v="0"/>
    <n v="3.4217624789999999"/>
    <n v="-0.95707086699999999"/>
    <n v="2.4646916120000002"/>
    <n v="-0.67008195000000004"/>
  </r>
  <r>
    <s v="Brandan Wright"/>
    <s v="wrighbr03"/>
    <x v="5"/>
    <s v="RS"/>
    <x v="8"/>
    <n v="427"/>
    <n v="212"/>
    <n v="-1.704914051"/>
    <n v="1.29661625"/>
    <n v="-0.40829780199999999"/>
    <n v="-3.4608997260000001"/>
    <n v="-4.4369636809999999"/>
    <n v="-7.897863407"/>
    <n v="-2.1755486749999999"/>
    <n v="0.20028306600000001"/>
    <n v="-1.975265609"/>
    <n v="8.3503855000000002E-2"/>
    <n v="8.3503855000000002E-2"/>
    <n v="0"/>
    <n v="-4.1272460969999996"/>
    <n v="-0.48674514299999999"/>
    <n v="-4.6139912399999998"/>
    <n v="-0.341966995"/>
  </r>
  <r>
    <s v="Brandan Wright"/>
    <s v="wrighbr03"/>
    <x v="0"/>
    <s v="PO"/>
    <x v="8"/>
    <n v="22"/>
    <n v="12"/>
    <n v="-4.73782149"/>
    <n v="13.38132916"/>
    <n v="8.6435076720000001"/>
    <n v="-23.755697609999999"/>
    <n v="3.5184285960000001"/>
    <n v="-20.237269019999999"/>
    <n v="-9.0542379279999992"/>
    <n v="12.33701593"/>
    <n v="3.2827780049999999"/>
    <n v="3.7255112999999999E-2"/>
    <n v="0"/>
    <n v="3.7255112999999999E-2"/>
    <n v="-6.4952091440000004"/>
    <n v="6.4362206129999997"/>
    <n v="-5.8988530999999997E-2"/>
    <n v="-2.1254911060000001"/>
  </r>
  <r>
    <s v="Brandan Wright"/>
    <s v="wrighbr03"/>
    <x v="0"/>
    <s v="RS"/>
    <x v="8"/>
    <n v="872"/>
    <n v="447"/>
    <n v="-0.160434252"/>
    <n v="-0.88622599800000001"/>
    <n v="-1.04666025"/>
    <n v="-0.54284714899999997"/>
    <n v="1.412944288"/>
    <n v="0.87009713899999996"/>
    <n v="-0.25928192100000003"/>
    <n v="-0.50867172599999999"/>
    <n v="-0.76795364600000005"/>
    <n v="0.44685240799999998"/>
    <n v="0.44685240799999998"/>
    <n v="0"/>
    <n v="-0.50105129599999998"/>
    <n v="-0.97051553999999995"/>
    <n v="-1.471566836"/>
    <n v="-1.1223181980000001"/>
  </r>
  <r>
    <s v="Brandan Wright"/>
    <s v="wrighbr03"/>
    <x v="1"/>
    <s v="RS"/>
    <x v="8"/>
    <n v="745"/>
    <n v="366"/>
    <n v="-1.0627269130000001"/>
    <n v="1.3969485049999999"/>
    <n v="0.33422159200000001"/>
    <n v="-1.969275788"/>
    <n v="6.3884132459999998"/>
    <n v="4.4191374579999998"/>
    <n v="-1.279963741"/>
    <n v="2.5564802119999999"/>
    <n v="1.2765164710000001"/>
    <n v="0.74644315000000006"/>
    <n v="0.74644315000000006"/>
    <n v="0"/>
    <n v="-2.0895666570000002"/>
    <n v="0.56260117600000004"/>
    <n v="-1.526965481"/>
    <n v="-0.71785387199999995"/>
  </r>
  <r>
    <s v="Brandan Wright"/>
    <s v="wrighbr03"/>
    <x v="1"/>
    <s v="RS"/>
    <x v="26"/>
    <n v="32"/>
    <n v="15"/>
    <n v="1.358933529"/>
    <n v="2.417949718"/>
    <n v="3.7768832470000002"/>
    <n v="22.084036179999998"/>
    <n v="-3.4607695490000001"/>
    <n v="18.62326663"/>
    <n v="5.6663955699999997"/>
    <n v="1.2899621160000001"/>
    <n v="6.9563576859999996"/>
    <n v="7.3837354999999993E-2"/>
    <n v="7.3837354999999993E-2"/>
    <n v="0"/>
    <n v="2.1263737809999999"/>
    <n v="1.8626422579999999"/>
    <n v="3.9890160379999999"/>
    <n v="-0.59478261700000001"/>
  </r>
  <r>
    <s v="Chris Wright"/>
    <s v="wrighch01"/>
    <x v="3"/>
    <s v="RS"/>
    <x v="11"/>
    <n v="259"/>
    <n v="126"/>
    <n v="-0.66110220799999997"/>
    <n v="-0.254526266"/>
    <n v="-0.91562847400000003"/>
    <n v="2.9881694730000001"/>
    <n v="-3.8720067349999998"/>
    <n v="-0.88383726200000001"/>
    <n v="0.108746854"/>
    <n v="-0.93014129000000001"/>
    <n v="-0.82139443599999995"/>
    <n v="0.12500377300000001"/>
    <n v="0.12500377300000001"/>
    <n v="0"/>
    <n v="-0.74192442999999997"/>
    <n v="-1.8315405279999999"/>
    <n v="-2.5734649580000002"/>
    <n v="0.791404106"/>
  </r>
  <r>
    <s v="Delon Wright"/>
    <s v="wrighde01"/>
    <x v="5"/>
    <s v="PO"/>
    <x v="1"/>
    <n v="81"/>
    <n v="41"/>
    <n v="-2.7600359339999998"/>
    <n v="8.8419428300000007"/>
    <n v="6.0819068959999996"/>
    <n v="-2.5859271270000002"/>
    <n v="10.027547520000001"/>
    <n v="7.4416203980000004"/>
    <n v="-2.851340574"/>
    <n v="9.6708277290000009"/>
    <n v="6.819487155"/>
    <n v="0.20642964"/>
    <n v="0"/>
    <n v="0.20642964"/>
    <n v="-2.438066826"/>
    <n v="6.5483119070000004"/>
    <n v="4.1102450810000004"/>
    <n v="-1.1234887000000001E-2"/>
  </r>
  <r>
    <s v="Delon Wright"/>
    <s v="wrighde01"/>
    <x v="5"/>
    <s v="RS"/>
    <x v="1"/>
    <n v="460"/>
    <n v="229"/>
    <n v="0.24394421399999999"/>
    <n v="0.68173536099999998"/>
    <n v="0.92567957400000001"/>
    <n v="-1.2138662650000001"/>
    <n v="-0.118835669"/>
    <n v="-1.332701935"/>
    <n v="-0.101850338"/>
    <n v="0.53402191399999999"/>
    <n v="0.43217157699999997"/>
    <n v="0.36832394699999998"/>
    <n v="0.36832394699999998"/>
    <n v="0"/>
    <n v="-0.43730860399999999"/>
    <n v="-1.6321712509999999"/>
    <n v="-2.069479855"/>
    <n v="-0.91131373400000004"/>
  </r>
  <r>
    <s v="Delon Wright"/>
    <s v="wrighde01"/>
    <x v="0"/>
    <s v="PO"/>
    <x v="1"/>
    <n v="181"/>
    <n v="92"/>
    <n v="-0.42347252499999999"/>
    <n v="4.6658866510000001"/>
    <n v="4.2424141259999999"/>
    <n v="-1.069508111"/>
    <n v="5.4550773299999999"/>
    <n v="4.3855692189999997"/>
    <n v="-0.46746609099999997"/>
    <n v="5.1206550289999999"/>
    <n v="4.6531889380000004"/>
    <n v="0.35530103899999999"/>
    <n v="0"/>
    <n v="0.35530103899999999"/>
    <n v="-3.3863118160000001"/>
    <n v="3.1276441519999998"/>
    <n v="-0.25866766400000002"/>
    <n v="-0.83286166399999995"/>
  </r>
  <r>
    <s v="Delon Wright"/>
    <s v="wrighde01"/>
    <x v="0"/>
    <s v="RS"/>
    <x v="1"/>
    <n v="881"/>
    <n v="446"/>
    <n v="0.38376385099999999"/>
    <n v="2.9489173700000002"/>
    <n v="3.3326812220000002"/>
    <n v="-2.8964652559999999"/>
    <n v="6.248289873"/>
    <n v="3.351824616"/>
    <n v="-0.32129907600000002"/>
    <n v="3.8098632640000001"/>
    <n v="3.4885641879999998"/>
    <n v="1.404950674"/>
    <n v="1.404950674"/>
    <n v="0"/>
    <n v="-0.37888655399999999"/>
    <n v="3.0050313200000001"/>
    <n v="2.6261447649999998"/>
    <n v="-1.0108836240000001"/>
  </r>
  <r>
    <s v="Delon Wright"/>
    <s v="wrighde01"/>
    <x v="1"/>
    <s v="PO"/>
    <x v="1"/>
    <n v="427"/>
    <n v="215"/>
    <n v="0.340632461"/>
    <n v="4.3624646829999998"/>
    <n v="4.703097144"/>
    <n v="-3.9809851420000002"/>
    <n v="8.8217879910000008"/>
    <n v="4.840802848"/>
    <n v="-0.56370139200000002"/>
    <n v="5.6372633250000002"/>
    <n v="5.0735619329999997"/>
    <n v="0.86960642799999999"/>
    <n v="0"/>
    <n v="0.86960642799999999"/>
    <n v="-1.9214731650000001"/>
    <n v="3.5308981319999999"/>
    <n v="1.609424967"/>
    <n v="-1.707759485"/>
  </r>
  <r>
    <s v="Delon Wright"/>
    <s v="wrighde01"/>
    <x v="1"/>
    <s v="RS"/>
    <x v="1"/>
    <n v="2925"/>
    <n v="1433"/>
    <n v="2.0349499830000002"/>
    <n v="1.804410997"/>
    <n v="3.8393609799999999"/>
    <n v="3.9749887999999997E-2"/>
    <n v="1.150209134"/>
    <n v="1.189959021"/>
    <n v="1.6809099780000001"/>
    <n v="1.7450259109999999"/>
    <n v="3.4259358889999998"/>
    <n v="4.4813455009999998"/>
    <n v="4.4813455009999998"/>
    <n v="0"/>
    <n v="1.882374545"/>
    <n v="1.3741331530000001"/>
    <n v="3.256507697"/>
    <n v="-0.74658250100000001"/>
  </r>
  <r>
    <s v="Delon Wright"/>
    <s v="wrighde01"/>
    <x v="2"/>
    <s v="RS"/>
    <x v="1"/>
    <n v="1895"/>
    <n v="897"/>
    <n v="1.1144262279999999"/>
    <n v="2.0915292719999998"/>
    <n v="3.2059555"/>
    <n v="-4.1955468280000003"/>
    <n v="-0.17206629000000001"/>
    <n v="-4.3676131180000004"/>
    <n v="3.2336253000000002E-2"/>
    <n v="1.7029863709999999"/>
    <n v="1.7353226239999999"/>
    <n v="2.03592781"/>
    <n v="2.03592781"/>
    <n v="0"/>
    <n v="0.101121529"/>
    <n v="1.5892542110000001"/>
    <n v="1.6903757399999999"/>
    <n v="-0.83297051200000005"/>
  </r>
  <r>
    <s v="Delon Wright"/>
    <s v="wrighde01"/>
    <x v="2"/>
    <s v="RS"/>
    <x v="8"/>
    <n v="1691"/>
    <n v="802"/>
    <n v="0.81855202199999999"/>
    <n v="2.5322832590000002"/>
    <n v="3.3508352810000002"/>
    <n v="1.1647102979999999"/>
    <n v="1.0406861919999999"/>
    <n v="2.20539649"/>
    <n v="0.98649582400000002"/>
    <n v="2.3426815680000002"/>
    <n v="3.3291773920000001"/>
    <n v="2.468850856"/>
    <n v="2.468850856"/>
    <n v="0"/>
    <n v="-0.36584266300000001"/>
    <n v="3.0007546490000001"/>
    <n v="2.6349119860000001"/>
    <n v="-0.76325630499999997"/>
  </r>
  <r>
    <s v="Dorell Wright"/>
    <s v="wrighdo01"/>
    <x v="3"/>
    <s v="PO"/>
    <x v="15"/>
    <n v="184"/>
    <n v="88"/>
    <n v="-4.4392653979999999"/>
    <n v="-0.15920029299999999"/>
    <n v="-4.5984656910000004"/>
    <n v="-11.27119426"/>
    <n v="-7.7726364930000003"/>
    <n v="-19.043830750000001"/>
    <n v="-6.181142972"/>
    <n v="-1.7155733200000001"/>
    <n v="-7.8967162919999998"/>
    <n v="-0.24193948500000001"/>
    <n v="0"/>
    <n v="-0.24193948500000001"/>
    <n v="-5.3632163869999996"/>
    <n v="-1.393227634"/>
    <n v="-6.7564440210000001"/>
    <n v="1.4087806490000001"/>
  </r>
  <r>
    <s v="Dorell Wright"/>
    <s v="wrighdo01"/>
    <x v="3"/>
    <s v="RS"/>
    <x v="15"/>
    <n v="2008"/>
    <n v="984"/>
    <n v="0.68119741899999997"/>
    <n v="0.17189733200000001"/>
    <n v="0.85309475000000001"/>
    <n v="-1.101664223"/>
    <n v="0.22129057699999999"/>
    <n v="-0.88037364600000001"/>
    <n v="0.29232697400000002"/>
    <n v="0.18877365900000001"/>
    <n v="0.48110063400000003"/>
    <n v="1.6238820300000001"/>
    <n v="1.6238820300000001"/>
    <n v="0"/>
    <n v="0.34181413199999999"/>
    <n v="-0.74225739499999999"/>
    <n v="-0.40044326200000002"/>
    <n v="0.103511547"/>
  </r>
  <r>
    <s v="Dorell Wright"/>
    <s v="wrighdo01"/>
    <x v="4"/>
    <s v="RS"/>
    <x v="15"/>
    <n v="1208"/>
    <n v="592"/>
    <n v="2.249396548"/>
    <n v="1.9759611989999999"/>
    <n v="4.2253577470000003"/>
    <n v="1.399158385"/>
    <n v="0.58702961399999998"/>
    <n v="1.986187999"/>
    <n v="2.1954516169999998"/>
    <n v="1.778509015"/>
    <n v="3.9739606319999998"/>
    <n v="2.0357990890000002"/>
    <n v="2.0357990890000002"/>
    <n v="0"/>
    <n v="2.156748624"/>
    <n v="1.4848561709999999"/>
    <n v="3.6416047950000001"/>
    <n v="0.23159327599999999"/>
  </r>
  <r>
    <s v="Dorell Wright"/>
    <s v="wrighdo01"/>
    <x v="5"/>
    <s v="PO"/>
    <x v="9"/>
    <n v="39"/>
    <n v="19"/>
    <n v="17.088860459999999"/>
    <n v="-5.9581690119999999"/>
    <n v="11.13069145"/>
    <n v="-4.67723026"/>
    <n v="1.3966379760000001"/>
    <n v="-3.2805922839999999"/>
    <n v="13.549227999999999"/>
    <n v="-4.8602101209999997"/>
    <n v="8.6890178739999993"/>
    <n v="0.114296524"/>
    <n v="0"/>
    <n v="0.114296524"/>
    <n v="9.1984336500000001"/>
    <n v="-9.2779330180000006"/>
    <n v="-7.9499368000000001E-2"/>
    <n v="-5.6952602999999997E-2"/>
  </r>
  <r>
    <s v="Tony Wroten"/>
    <s v="wroteto01"/>
    <x v="3"/>
    <s v="RS"/>
    <x v="18"/>
    <n v="3732"/>
    <n v="1765"/>
    <n v="-2.0283672770000001"/>
    <n v="-1.8321103590000001"/>
    <n v="-3.8604776350000001"/>
    <n v="-3.2536487809999999"/>
    <n v="-0.16126259200000001"/>
    <n v="-3.4149113729999998"/>
    <n v="-2.252530224"/>
    <n v="-1.5335986989999999"/>
    <n v="-3.7861289230000001"/>
    <n v="-0.949505351"/>
    <n v="-0.949505351"/>
    <n v="0"/>
    <n v="-2.7787122069999999"/>
    <n v="-2.2361121320000001"/>
    <n v="-5.0148243389999996"/>
    <n v="1.692902262"/>
  </r>
  <r>
    <s v="Tony Wroten"/>
    <s v="wroteto01"/>
    <x v="4"/>
    <s v="RS"/>
    <x v="18"/>
    <n v="1816"/>
    <n v="895"/>
    <n v="-0.41745699000000003"/>
    <n v="-2.7195075219999998"/>
    <n v="-3.136964512"/>
    <n v="-0.83701546500000001"/>
    <n v="-5.3444771869999999"/>
    <n v="-6.1814926520000002"/>
    <n v="-0.25691533999999999"/>
    <n v="-3.4318331510000002"/>
    <n v="-3.6887484910000001"/>
    <n v="-0.43595503299999999"/>
    <n v="-0.43595503299999999"/>
    <n v="0"/>
    <n v="-0.54212065300000001"/>
    <n v="-2.9088501419999999"/>
    <n v="-3.4509707949999999"/>
    <n v="1.632003973"/>
  </r>
  <r>
    <s v="Tony Wroten"/>
    <s v="wroteto01"/>
    <x v="5"/>
    <s v="RS"/>
    <x v="18"/>
    <n v="307"/>
    <n v="144"/>
    <n v="-9.8633374759999999"/>
    <n v="-6.0249258640000001"/>
    <n v="-15.88826334"/>
    <n v="-9.3705496830000001"/>
    <n v="-1.9609382529999999"/>
    <n v="-11.331487940000001"/>
    <n v="-10.168026469999999"/>
    <n v="-5.5033184390000001"/>
    <n v="-15.671344899999999"/>
    <n v="-0.97322725399999999"/>
    <n v="-0.97322725399999999"/>
    <n v="0"/>
    <n v="-7.8998738749999999"/>
    <n v="-6.4615681289999998"/>
    <n v="-14.361442"/>
    <n v="2.4611249420000001"/>
  </r>
  <r>
    <s v="Guerschon Yabusele"/>
    <s v="yabusgu01"/>
    <x v="1"/>
    <s v="PO"/>
    <x v="23"/>
    <n v="102"/>
    <n v="48"/>
    <n v="-5.9489911830000004"/>
    <n v="-4.5549489980000004"/>
    <n v="-10.503940180000001"/>
    <n v="-8.3829028460000004"/>
    <n v="4.4335329889999997"/>
    <n v="-3.9493698570000002"/>
    <n v="-6.7428191750000002"/>
    <n v="-3.0038372880000002"/>
    <n v="-9.7466564630000008"/>
    <n v="-0.17704516100000001"/>
    <n v="0"/>
    <n v="-0.17704516100000001"/>
    <n v="-7.0199255300000001"/>
    <n v="-4.5663600219999996"/>
    <n v="-11.586285549999999"/>
    <n v="0.180163238"/>
  </r>
  <r>
    <s v="Guerschon Yabusele"/>
    <s v="yabusgu01"/>
    <x v="1"/>
    <s v="RS"/>
    <x v="23"/>
    <n v="489"/>
    <n v="235"/>
    <n v="-0.55606810900000003"/>
    <n v="-1.9275978010000001"/>
    <n v="-2.48366591"/>
    <n v="-2.4573916699999998"/>
    <n v="-0.347602315"/>
    <n v="-2.8049939859999999"/>
    <n v="-0.97666054000000002"/>
    <n v="-1.7953266889999999"/>
    <n v="-2.7719872290000001"/>
    <n v="-2.6455530000000001E-3"/>
    <n v="-2.6455530000000001E-3"/>
    <n v="0"/>
    <n v="-1.370597928"/>
    <n v="-2.4260425159999999"/>
    <n v="-3.7966404439999999"/>
    <n v="0.35184426000000002"/>
  </r>
  <r>
    <s v="Guerschon Yabusele"/>
    <s v="yabusgu01"/>
    <x v="2"/>
    <s v="PO"/>
    <x v="23"/>
    <n v="34"/>
    <n v="14"/>
    <n v="-2.5748122950000001"/>
    <n v="2.9666444479999998"/>
    <n v="0.39183215300000002"/>
    <n v="-4.5691112409999999"/>
    <n v="-1.2741193550000001"/>
    <n v="-5.8432305959999997"/>
    <n v="-3.0916101"/>
    <n v="2.2303174860000001"/>
    <n v="-0.86129261499999998"/>
    <n v="1.4173236000000001E-2"/>
    <n v="0"/>
    <n v="1.4173236000000001E-2"/>
    <n v="-1.339543964"/>
    <n v="-0.74425191700000004"/>
    <n v="-2.0837958809999999"/>
    <n v="1.854245207"/>
  </r>
  <r>
    <s v="Guerschon Yabusele"/>
    <s v="yabusgu01"/>
    <x v="2"/>
    <s v="RS"/>
    <x v="23"/>
    <n v="536"/>
    <n v="251"/>
    <n v="-2.769494833"/>
    <n v="3.0538994559999999"/>
    <n v="0.28440462300000002"/>
    <n v="-4.6382474780000003"/>
    <n v="-4.4428231999999998E-2"/>
    <n v="-4.6826757099999998"/>
    <n v="-3.3479576550000001"/>
    <n v="2.520756821"/>
    <n v="-0.827200834"/>
    <n v="0.246715929"/>
    <n v="0.246715929"/>
    <n v="0"/>
    <n v="-3.7921542530000001"/>
    <n v="1.7306202959999999"/>
    <n v="-2.0615339559999999"/>
    <n v="0.199446187"/>
  </r>
  <r>
    <s v="James Young"/>
    <s v="youngja01"/>
    <x v="4"/>
    <s v="RS"/>
    <x v="23"/>
    <n v="688"/>
    <n v="332"/>
    <n v="-0.43425007399999999"/>
    <n v="-3.5329529110000002"/>
    <n v="-3.9672029850000001"/>
    <n v="-0.37398225499999999"/>
    <n v="-2.820015138"/>
    <n v="-3.1939973930000001"/>
    <n v="-0.423485958"/>
    <n v="-3.6008367799999998"/>
    <n v="-4.0243227389999996"/>
    <n v="-0.21662066899999999"/>
    <n v="-0.21662066899999999"/>
    <n v="0"/>
    <n v="-0.77328375800000004"/>
    <n v="-4.0636778790000001"/>
    <n v="-4.8369616359999998"/>
    <n v="0.34106960800000002"/>
  </r>
  <r>
    <s v="James Young"/>
    <s v="youngja01"/>
    <x v="5"/>
    <s v="PO"/>
    <x v="23"/>
    <n v="18"/>
    <n v="10"/>
    <n v="-9.4555323990000009"/>
    <n v="-5.8174581930000002"/>
    <n v="-15.272990589999999"/>
    <n v="-9.9932615699999996"/>
    <n v="3.3963561900000001"/>
    <n v="-6.5969053789999998"/>
    <n v="-10.04154394"/>
    <n v="-4.0437538460000004"/>
    <n v="-14.08529779"/>
    <n v="-6.1799521000000003E-2"/>
    <n v="0"/>
    <n v="-6.1799521000000003E-2"/>
    <n v="-7.5426019780000004"/>
    <n v="-6.2333465659999998"/>
    <n v="-13.77594854"/>
    <n v="3.4330960720000001"/>
  </r>
  <r>
    <s v="James Young"/>
    <s v="youngja01"/>
    <x v="5"/>
    <s v="RS"/>
    <x v="23"/>
    <n v="419"/>
    <n v="199"/>
    <n v="-3.3551919799999999"/>
    <n v="-2.9894250800000002"/>
    <n v="-6.34461706"/>
    <n v="-3.680927622"/>
    <n v="-3.1582719379999999"/>
    <n v="-6.83919956"/>
    <n v="-3.6461362629999998"/>
    <n v="-3.2437608870000001"/>
    <n v="-6.8898971500000004"/>
    <n v="-0.41817469899999998"/>
    <n v="-0.41817469899999998"/>
    <n v="0"/>
    <n v="-3.810648316"/>
    <n v="-2.9989955099999999"/>
    <n v="-6.8096438260000003"/>
    <n v="-0.49938375499999998"/>
  </r>
  <r>
    <s v="James Young"/>
    <s v="youngja01"/>
    <x v="0"/>
    <s v="PO"/>
    <x v="23"/>
    <n v="80"/>
    <n v="39"/>
    <n v="-0.71906436299999998"/>
    <n v="-2.3754474459999999"/>
    <n v="-3.0945118100000002"/>
    <n v="3.394541233"/>
    <n v="-0.64741573600000002"/>
    <n v="2.7471254969999999"/>
    <n v="0.107925972"/>
    <n v="-2.108267085"/>
    <n v="-2.0003411130000002"/>
    <n v="1.5255315E-2"/>
    <n v="0"/>
    <n v="1.5255315E-2"/>
    <n v="-0.375059429"/>
    <n v="-5.7485209050000003"/>
    <n v="-6.1235803329999996"/>
    <n v="-0.81013491199999998"/>
  </r>
  <r>
    <s v="James Young"/>
    <s v="youngja01"/>
    <x v="0"/>
    <s v="RS"/>
    <x v="23"/>
    <n v="463"/>
    <n v="220"/>
    <n v="-0.21187366899999999"/>
    <n v="-0.79203974200000005"/>
    <n v="-1.0039134110000001"/>
    <n v="-6.1002669559999996"/>
    <n v="-1.318552121"/>
    <n v="-7.4188190760000001"/>
    <n v="-1.4883957569999999"/>
    <n v="-0.95300506399999996"/>
    <n v="-2.4414008210000002"/>
    <n v="3.4641346000000003E-2"/>
    <n v="3.4641346000000003E-2"/>
    <n v="0"/>
    <n v="-0.90428832400000003"/>
    <n v="-1.564286525"/>
    <n v="-2.4685748489999999"/>
    <n v="8.3257379999999992E-3"/>
  </r>
  <r>
    <s v="James Young"/>
    <s v="youngja01"/>
    <x v="1"/>
    <s v="RS"/>
    <x v="18"/>
    <n v="122"/>
    <n v="61"/>
    <n v="-2.426275773"/>
    <n v="-0.724824048"/>
    <n v="-3.1510998200000002"/>
    <n v="-8.6544089250000003"/>
    <n v="-2.856022453"/>
    <n v="-11.51043138"/>
    <n v="-3.9053625279999999"/>
    <n v="-1.274723418"/>
    <n v="-5.1800859470000002"/>
    <n v="-7.5080366999999995E-2"/>
    <n v="-7.5080366999999995E-2"/>
    <n v="0"/>
    <n v="-4.6094481009999999"/>
    <n v="-3.3414831079999998"/>
    <n v="-7.9509312090000002"/>
    <n v="-0.72040580300000001"/>
  </r>
  <r>
    <s v="Joe Young"/>
    <s v="youngjo01"/>
    <x v="5"/>
    <s v="PO"/>
    <x v="24"/>
    <n v="20"/>
    <n v="10"/>
    <n v="1.420474032"/>
    <n v="-7.1306019550000004"/>
    <n v="-5.7101279219999999"/>
    <n v="-7.2553890399999998"/>
    <n v="-44.054974620000003"/>
    <n v="-51.31036366"/>
    <n v="-0.383503657"/>
    <n v="-15.3932567"/>
    <n v="-15.77676035"/>
    <n v="-6.9351095000000001E-2"/>
    <n v="0"/>
    <n v="-6.9351095000000001E-2"/>
    <n v="-2.4953909049999998"/>
    <n v="-15.15351268"/>
    <n v="-17.648903579999999"/>
    <n v="1.1158599199999999"/>
  </r>
  <r>
    <s v="Joe Young"/>
    <s v="youngjo01"/>
    <x v="5"/>
    <s v="RS"/>
    <x v="24"/>
    <n v="800"/>
    <n v="384"/>
    <n v="-3.4290045"/>
    <n v="-0.88112413700000003"/>
    <n v="-4.3101286380000001"/>
    <n v="-2.836106859"/>
    <n v="-0.87751326600000001"/>
    <n v="-3.7136201249999998"/>
    <n v="-3.4894481420000001"/>
    <n v="-0.96788206499999996"/>
    <n v="-4.457330207"/>
    <n v="-0.33357083300000001"/>
    <n v="-0.33357083300000001"/>
    <n v="0"/>
    <n v="-2.9092939069999999"/>
    <n v="-1.700546044"/>
    <n v="-4.6098399509999997"/>
    <n v="-0.26986280600000001"/>
  </r>
  <r>
    <s v="Joe Young"/>
    <s v="youngjo01"/>
    <x v="0"/>
    <s v="RS"/>
    <x v="24"/>
    <n v="288"/>
    <n v="135"/>
    <n v="-3.7061042729999998"/>
    <n v="-3.6632389120000002"/>
    <n v="-7.3693431839999999"/>
    <n v="-9.8594122859999995"/>
    <n v="-4.3611130280000001"/>
    <n v="-14.220525309999999"/>
    <n v="-5.1913493940000004"/>
    <n v="-3.9985694980000002"/>
    <n v="-9.1899188909999996"/>
    <n v="-0.43813735700000001"/>
    <n v="-0.43813735700000001"/>
    <n v="0"/>
    <n v="-3.6656740210000001"/>
    <n v="-5.1646199719999997"/>
    <n v="-8.8302939929999997"/>
    <n v="-1.199687709"/>
  </r>
  <r>
    <s v="Joe Young"/>
    <s v="youngjo01"/>
    <x v="1"/>
    <s v="PO"/>
    <x v="24"/>
    <n v="5"/>
    <n v="3"/>
    <n v="-11.408457139999999"/>
    <n v="-0.35795514499999997"/>
    <n v="-11.76641229"/>
    <n v="-7.6883778630000004"/>
    <n v="16.786919869999998"/>
    <n v="9.0985420109999993"/>
    <n v="-11.177277220000001"/>
    <n v="2.9560969020000001"/>
    <n v="-8.221180318"/>
    <n v="-8.6787199999999991E-3"/>
    <n v="0"/>
    <n v="-8.6787199999999991E-3"/>
    <n v="-10.511505509999999"/>
    <n v="7.8119455340000004"/>
    <n v="-2.699559979"/>
    <n v="0.47336210699999998"/>
  </r>
  <r>
    <s v="Joe Young"/>
    <s v="youngjo01"/>
    <x v="1"/>
    <s v="RS"/>
    <x v="24"/>
    <n v="1148"/>
    <n v="558"/>
    <n v="-0.95460558799999995"/>
    <n v="-1.775546903"/>
    <n v="-2.7301524910000001"/>
    <n v="-3.7488983239999998"/>
    <n v="-1.7113711359999999"/>
    <n v="-5.4602694600000001"/>
    <n v="-1.5976888730000001"/>
    <n v="-1.883790633"/>
    <n v="-3.4814795059999999"/>
    <n v="-0.20632213299999999"/>
    <n v="-0.20632213299999999"/>
    <n v="0"/>
    <n v="-2.6479628609999999"/>
    <n v="-2.3984535149999999"/>
    <n v="-5.0464163759999998"/>
    <n v="-0.91645288000000003"/>
  </r>
  <r>
    <s v="Nick Young"/>
    <s v="youngni01"/>
    <x v="3"/>
    <s v="RS"/>
    <x v="29"/>
    <n v="3752"/>
    <n v="1810"/>
    <n v="2.274911811"/>
    <n v="-1.8856593239999999"/>
    <n v="0.38925248699999998"/>
    <n v="1.910904165"/>
    <n v="0.40892027600000003"/>
    <n v="2.3198244410000002"/>
    <n v="2.3841009080000002"/>
    <n v="-1.4955063980000001"/>
    <n v="0.88859451"/>
    <n v="3.3583808070000001"/>
    <n v="3.3583808070000001"/>
    <n v="0"/>
    <n v="2.0803931250000001"/>
    <n v="-1.909826971"/>
    <n v="0.170566154"/>
    <n v="-4.9182179999999999E-2"/>
  </r>
  <r>
    <s v="Nick Young"/>
    <s v="youngni01"/>
    <x v="4"/>
    <s v="RS"/>
    <x v="29"/>
    <n v="2027"/>
    <n v="1000"/>
    <n v="2.134260367"/>
    <n v="-2.6272500590000001"/>
    <n v="-0.49298969100000001"/>
    <n v="-0.56062716899999998"/>
    <n v="1.9792271420000001"/>
    <n v="1.4185999730000001"/>
    <n v="1.75508972"/>
    <n v="-1.777788945"/>
    <n v="-2.2699225E-2"/>
    <n v="1.3845112719999999"/>
    <n v="1.3845112719999999"/>
    <n v="0"/>
    <n v="1.3403245239999999"/>
    <n v="-2.7337676050000002"/>
    <n v="-1.3934430799999999"/>
    <n v="-0.47948918600000001"/>
  </r>
  <r>
    <s v="Nick Young"/>
    <s v="youngni01"/>
    <x v="5"/>
    <s v="RS"/>
    <x v="29"/>
    <n v="2080"/>
    <n v="1033"/>
    <n v="-0.41554090799999999"/>
    <n v="-3.7328503839999998"/>
    <n v="-4.1483912920000003"/>
    <n v="-2.2961356949999998"/>
    <n v="-1.3501495219999999"/>
    <n v="-3.646285217"/>
    <n v="-0.77374390199999998"/>
    <n v="-3.407188702"/>
    <n v="-4.1809326039999997"/>
    <n v="-0.74703625900000004"/>
    <n v="-0.74703625900000004"/>
    <n v="0"/>
    <n v="-1.462166225"/>
    <n v="-4.1494965559999999"/>
    <n v="-5.6116627809999997"/>
    <n v="-0.92216778899999996"/>
  </r>
  <r>
    <s v="Nick Young"/>
    <s v="youngni01"/>
    <x v="0"/>
    <s v="RS"/>
    <x v="29"/>
    <n v="3236"/>
    <n v="1556"/>
    <n v="1.7712087949999999"/>
    <n v="-1.6125985"/>
    <n v="0.15861029500000001"/>
    <n v="2.1691245389999998"/>
    <n v="-0.84616712199999999"/>
    <n v="1.322957417"/>
    <n v="1.9975329449999999"/>
    <n v="-1.5052745999999999"/>
    <n v="0.49225834499999999"/>
    <n v="2.5777824709999999"/>
    <n v="2.5777824709999999"/>
    <n v="0"/>
    <n v="1.9560930889999999"/>
    <n v="-1.4888413009999999"/>
    <n v="0.467251788"/>
    <n v="0.146604338"/>
  </r>
  <r>
    <s v="Nick Young"/>
    <s v="youngni01"/>
    <x v="1"/>
    <s v="PO"/>
    <x v="28"/>
    <n v="436"/>
    <n v="205"/>
    <n v="-2.112805893"/>
    <n v="-2.3439156990000001"/>
    <n v="-4.4567215920000001"/>
    <n v="-5.4814896659999999"/>
    <n v="1.452380097"/>
    <n v="-4.0291095690000001"/>
    <n v="-3.0409562939999999"/>
    <n v="-1.7960971830000001"/>
    <n v="-4.8370534770000004"/>
    <n v="-0.22432727499999999"/>
    <n v="0"/>
    <n v="-0.22432727499999999"/>
    <n v="-2.3876274519999998"/>
    <n v="-3.1134481109999999"/>
    <n v="-5.5010755629999997"/>
    <n v="-0.34888941000000001"/>
  </r>
  <r>
    <s v="Nick Young"/>
    <s v="youngni01"/>
    <x v="1"/>
    <s v="RS"/>
    <x v="28"/>
    <n v="2943"/>
    <n v="1393"/>
    <n v="6.1738311999999997E-2"/>
    <n v="-1.3232225790000001"/>
    <n v="-1.261484268"/>
    <n v="-4.0274677859999999"/>
    <n v="-0.487636703"/>
    <n v="-4.5151044880000004"/>
    <n v="-0.85225437900000001"/>
    <n v="-1.2558423830000001"/>
    <n v="-2.1080967610000001"/>
    <n v="0.45451482900000001"/>
    <n v="0.45451482900000001"/>
    <n v="0"/>
    <n v="-0.20142383599999999"/>
    <n v="-1.462385657"/>
    <n v="-1.6638094940000001"/>
    <n v="-0.36775733999999999"/>
  </r>
  <r>
    <s v="Nick Young"/>
    <s v="youngni01"/>
    <x v="2"/>
    <s v="RS"/>
    <x v="16"/>
    <n v="78"/>
    <n v="37"/>
    <n v="-3.1286991639999999"/>
    <n v="-6.6229205130000004"/>
    <n v="-9.7516196770000008"/>
    <n v="-4.7427467700000001"/>
    <n v="-2.2249665919999999"/>
    <n v="-6.9677133619999996"/>
    <n v="-3.6502941889999998"/>
    <n v="-6.1028827919999999"/>
    <n v="-9.7531769809999993"/>
    <n v="-0.131958821"/>
    <n v="-0.131958821"/>
    <n v="0"/>
    <n v="-2.6713759719999999"/>
    <n v="-4.934923135"/>
    <n v="-7.6062991069999999"/>
    <n v="-0.187290182"/>
  </r>
  <r>
    <s v="Thaddeus Young"/>
    <s v="youngth01"/>
    <x v="3"/>
    <s v="RS"/>
    <x v="18"/>
    <n v="5685"/>
    <n v="2718"/>
    <n v="-1.0275099080000001"/>
    <n v="-0.365734"/>
    <n v="-1.3932439080000001"/>
    <n v="-0.39110529500000002"/>
    <n v="-4.4994358500000002"/>
    <n v="-4.8905411450000003"/>
    <n v="-0.82928106800000001"/>
    <n v="-1.196209176"/>
    <n v="-2.0254902440000002"/>
    <n v="1.0126568300000001"/>
    <n v="1.0126568300000001"/>
    <n v="0"/>
    <n v="-0.56128956600000002"/>
    <n v="-0.59583085800000002"/>
    <n v="-1.1571204239999999"/>
    <n v="0.76011104399999996"/>
  </r>
  <r>
    <s v="Thaddeus Young"/>
    <s v="youngth01"/>
    <x v="4"/>
    <s v="PO"/>
    <x v="5"/>
    <n v="375"/>
    <n v="190"/>
    <n v="-3.1375494100000001"/>
    <n v="2.088926024"/>
    <n v="-1.048623386"/>
    <n v="1.59504976"/>
    <n v="2.4141968519999999"/>
    <n v="4.0092466120000001"/>
    <n v="-2.3328673019999999"/>
    <n v="2.28714766"/>
    <n v="-4.5719641999999998E-2"/>
    <n v="0.26997089699999999"/>
    <n v="0"/>
    <n v="0.26997089699999999"/>
    <n v="-1.390838416"/>
    <n v="1.586680876"/>
    <n v="0.19584246"/>
    <n v="-0.14191727700000001"/>
  </r>
  <r>
    <s v="Thaddeus Young"/>
    <s v="youngth01"/>
    <x v="4"/>
    <s v="RS"/>
    <x v="13"/>
    <n v="3205"/>
    <n v="1605"/>
    <n v="0.15279312"/>
    <n v="-0.17484360800000001"/>
    <n v="-2.2050488E-2"/>
    <n v="0.61228603400000003"/>
    <n v="2.2466388240000001"/>
    <n v="2.858924858"/>
    <n v="0.30619294200000002"/>
    <n v="0.40315120199999999"/>
    <n v="0.70934414400000001"/>
    <n v="2.832394619"/>
    <n v="2.832394619"/>
    <n v="0"/>
    <n v="0.21567440399999999"/>
    <n v="0.49391439100000001"/>
    <n v="0.70958879500000005"/>
    <n v="-1.2253742999999999E-2"/>
  </r>
  <r>
    <s v="Thaddeus Young"/>
    <s v="youngth01"/>
    <x v="4"/>
    <s v="RS"/>
    <x v="5"/>
    <n v="1636"/>
    <n v="829"/>
    <n v="0.139877788"/>
    <n v="1.0954277960000001"/>
    <n v="1.235305584"/>
    <n v="3.3385438660000002"/>
    <n v="-2.2312791760000001"/>
    <n v="1.1072646900000001"/>
    <n v="0.83093199100000004"/>
    <n v="0.49627472900000003"/>
    <n v="1.3272067190000001"/>
    <n v="1.731823181"/>
    <n v="1.731823181"/>
    <n v="0"/>
    <n v="1.3826879590000001"/>
    <n v="0.47184774699999998"/>
    <n v="1.8545357060000001"/>
    <n v="0.40843701599999999"/>
  </r>
  <r>
    <s v="Thaddeus Young"/>
    <s v="youngth01"/>
    <x v="5"/>
    <s v="RS"/>
    <x v="5"/>
    <n v="4829"/>
    <n v="2407"/>
    <n v="-0.65197667199999998"/>
    <n v="0.52753400500000003"/>
    <n v="-0.12444266599999999"/>
    <n v="2.7256364899999999"/>
    <n v="-0.22924614200000001"/>
    <n v="2.4963903470000002"/>
    <n v="5.3424230000000003E-2"/>
    <n v="0.470862212"/>
    <n v="0.52428644199999996"/>
    <n v="3.9950389249999998"/>
    <n v="3.9950389249999998"/>
    <n v="0"/>
    <n v="0.28234829"/>
    <n v="0.49213233099999998"/>
    <n v="0.77448062100000004"/>
    <n v="-0.63065671899999998"/>
  </r>
  <r>
    <s v="Thaddeus Young"/>
    <s v="youngth01"/>
    <x v="0"/>
    <s v="PO"/>
    <x v="24"/>
    <n v="273"/>
    <n v="140"/>
    <n v="0.70770407099999999"/>
    <n v="3.3399932899999998"/>
    <n v="4.047697361"/>
    <n v="-13.927720239999999"/>
    <n v="19.323347510000001"/>
    <n v="5.3956272680000001"/>
    <n v="-2.3220465149999998"/>
    <n v="6.946250708"/>
    <n v="4.6242041929999997"/>
    <n v="0.54306860400000001"/>
    <n v="0"/>
    <n v="0.54306860400000001"/>
    <n v="-3.2996022009999999"/>
    <n v="8.1077991449999995"/>
    <n v="4.8081969439999996"/>
    <n v="-3.0985540999999998E-2"/>
  </r>
  <r>
    <s v="Thaddeus Young"/>
    <s v="youngth01"/>
    <x v="0"/>
    <s v="RS"/>
    <x v="24"/>
    <n v="4577"/>
    <n v="2237"/>
    <n v="-1.1978916049999999"/>
    <n v="2.121008711"/>
    <n v="0.92311710599999997"/>
    <n v="-9.7752639000000002E-2"/>
    <n v="1.02528989"/>
    <n v="0.92753725099999995"/>
    <n v="-1.0367947790000001"/>
    <n v="2.0169298809999998"/>
    <n v="0.98013510199999998"/>
    <n v="4.2726492990000002"/>
    <n v="4.2726492990000002"/>
    <n v="0"/>
    <n v="-0.82440582799999995"/>
    <n v="1.960016357"/>
    <n v="1.135610529"/>
    <n v="0.35439489899999999"/>
  </r>
  <r>
    <s v="Thaddeus Young"/>
    <s v="youngth01"/>
    <x v="1"/>
    <s v="PO"/>
    <x v="24"/>
    <n v="459"/>
    <n v="237"/>
    <n v="-0.94032245199999998"/>
    <n v="0.88801345700000001"/>
    <n v="-5.2308994999999997E-2"/>
    <n v="-1.9757125289999999"/>
    <n v="-0.98319911199999999"/>
    <n v="-2.9589116409999998"/>
    <n v="-1.1578056960000001"/>
    <n v="0.44162654600000001"/>
    <n v="-0.71617914999999999"/>
    <n v="0.25221523699999998"/>
    <n v="0"/>
    <n v="0.25221523699999998"/>
    <n v="-3.8847567679999999"/>
    <n v="1.6378998259999999"/>
    <n v="-2.2468569430000001"/>
    <n v="-0.54660085899999999"/>
  </r>
  <r>
    <s v="Thaddeus Young"/>
    <s v="youngth01"/>
    <x v="1"/>
    <s v="RS"/>
    <x v="24"/>
    <n v="5278"/>
    <n v="2607"/>
    <n v="-0.96278277899999998"/>
    <n v="1.967608005"/>
    <n v="1.0048252259999999"/>
    <n v="2.6330623480000002"/>
    <n v="1.7399203009999999"/>
    <n v="4.3729826489999999"/>
    <n v="-0.26836189500000002"/>
    <n v="2.0348411780000002"/>
    <n v="1.766479283"/>
    <n v="5.96514597"/>
    <n v="5.96514597"/>
    <n v="0"/>
    <n v="5.2085697E-2"/>
    <n v="2.7255360720000001"/>
    <n v="2.7776217700000001"/>
    <n v="-0.69657056500000003"/>
  </r>
  <r>
    <s v="Thaddeus Young"/>
    <s v="youngth01"/>
    <x v="2"/>
    <s v="PO"/>
    <x v="24"/>
    <n v="258"/>
    <n v="130"/>
    <n v="-0.95705267500000002"/>
    <n v="7.0099911879999999"/>
    <n v="6.0529385119999999"/>
    <n v="8.5488731490000003"/>
    <n v="2.4354045050000002"/>
    <n v="10.984277649999999"/>
    <n v="1.057400296"/>
    <n v="6.4292913150000004"/>
    <n v="7.4866916110000004"/>
    <n v="0.68829372899999997"/>
    <n v="0"/>
    <n v="0.68829372899999997"/>
    <n v="2.9346918579999999"/>
    <n v="9.4020472430000002"/>
    <n v="12.336739100000001"/>
    <n v="-1.6976361550000001"/>
  </r>
  <r>
    <s v="Thaddeus Young"/>
    <s v="youngth01"/>
    <x v="2"/>
    <s v="RS"/>
    <x v="24"/>
    <n v="5089"/>
    <n v="2489"/>
    <n v="0.29216228799999999"/>
    <n v="2.1990122369999998"/>
    <n v="2.4911745239999998"/>
    <n v="1.8588561109999999"/>
    <n v="-0.81676543599999996"/>
    <n v="1.0420906750000001"/>
    <n v="0.64634940699999999"/>
    <n v="1.6568565959999999"/>
    <n v="2.3032060030000001"/>
    <n v="6.3646359280000002"/>
    <n v="6.3646359280000002"/>
    <n v="0"/>
    <n v="0.48063873200000001"/>
    <n v="2.3363266789999999"/>
    <n v="2.816965411"/>
    <n v="-0.83170873999999995"/>
  </r>
  <r>
    <s v="Trae Young"/>
    <s v="youngtr01"/>
    <x v="2"/>
    <s v="RS"/>
    <x v="7"/>
    <n v="5516"/>
    <n v="2503"/>
    <n v="2.0972038610000001"/>
    <n v="-3.4691966139999999"/>
    <n v="-1.371992753"/>
    <n v="2.6013838279999999"/>
    <n v="-7.7059365270000004"/>
    <n v="-5.104552698"/>
    <n v="2.396498544"/>
    <n v="-4.5174858880000004"/>
    <n v="-2.1209873450000001"/>
    <n v="0.81724522300000002"/>
    <n v="0.81724522300000002"/>
    <n v="0"/>
    <n v="2.7955966910000001"/>
    <n v="-4.7770714840000004"/>
    <n v="-1.9814747930000001"/>
    <n v="1.7732873819999999"/>
  </r>
  <r>
    <s v="Cody Zeller"/>
    <s v="zelleco01"/>
    <x v="3"/>
    <s v="PO"/>
    <x v="12"/>
    <n v="106"/>
    <n v="53"/>
    <n v="-4.5168778290000002"/>
    <n v="-5.9315264470000004"/>
    <n v="-10.44840428"/>
    <n v="-7.9779675870000002"/>
    <n v="-11.70607401"/>
    <n v="-19.6840416"/>
    <n v="-5.4321654449999999"/>
    <n v="-7.5241956549999998"/>
    <n v="-12.956361100000001"/>
    <n v="-0.284037174"/>
    <n v="0"/>
    <n v="-0.284037174"/>
    <n v="-5.3687358869999997"/>
    <n v="-8.0976791519999995"/>
    <n v="-13.466415039999999"/>
    <n v="-0.19691402"/>
  </r>
  <r>
    <s v="Cody Zeller"/>
    <s v="zelleco01"/>
    <x v="3"/>
    <s v="RS"/>
    <x v="12"/>
    <n v="2864"/>
    <n v="1416"/>
    <n v="-0.76601430000000004"/>
    <n v="-0.16456301300000001"/>
    <n v="-0.93057731399999999"/>
    <n v="-3.4918745019999999"/>
    <n v="-0.25983547000000001"/>
    <n v="-3.751709972"/>
    <n v="-1.3506664289999999"/>
    <n v="-0.216939996"/>
    <n v="-1.5676064249999999"/>
    <n v="0.86153934099999996"/>
    <n v="0.86153934099999996"/>
    <n v="0"/>
    <n v="-1.783186553"/>
    <n v="-0.49149047600000001"/>
    <n v="-2.2746770289999998"/>
    <n v="0.82272553599999998"/>
  </r>
  <r>
    <s v="Cody Zeller"/>
    <s v="zelleco01"/>
    <x v="4"/>
    <s v="RS"/>
    <x v="12"/>
    <n v="2935"/>
    <n v="1487"/>
    <n v="-0.56297756200000004"/>
    <n v="2.0369227799999998"/>
    <n v="1.4739452179999999"/>
    <n v="1.555986546"/>
    <n v="1.836815307"/>
    <n v="3.3928018529999999"/>
    <n v="-0.110467517"/>
    <n v="2.1073090630000002"/>
    <n v="1.996841546"/>
    <n v="3.604943419"/>
    <n v="3.604943419"/>
    <n v="0"/>
    <n v="-0.30545212700000002"/>
    <n v="2.163895868"/>
    <n v="1.858443742"/>
    <n v="9.7710857999999998E-2"/>
  </r>
  <r>
    <s v="Cody Zeller"/>
    <s v="zelleco01"/>
    <x v="5"/>
    <s v="PO"/>
    <x v="12"/>
    <n v="277"/>
    <n v="137"/>
    <n v="-0.61834937000000001"/>
    <n v="-5.9298491049999997"/>
    <n v="-6.5481984750000004"/>
    <n v="1.0504271999999999"/>
    <n v="11.558506960000001"/>
    <n v="12.60893416"/>
    <n v="-0.26438931100000002"/>
    <n v="-2.608198518"/>
    <n v="-2.872587829"/>
    <n v="-8.9925079999999998E-3"/>
    <n v="0"/>
    <n v="-8.9925079999999998E-3"/>
    <n v="-2.438558333"/>
    <n v="-3.7257516169999998"/>
    <n v="-6.1643099499999998"/>
    <n v="1.670442972"/>
  </r>
  <r>
    <s v="Cody Zeller"/>
    <s v="zelleco01"/>
    <x v="5"/>
    <s v="RS"/>
    <x v="12"/>
    <n v="3603"/>
    <n v="1774"/>
    <n v="-1.873800425"/>
    <n v="1.9977479869999999"/>
    <n v="0.123947562"/>
    <n v="2.6046447580000001"/>
    <n v="-0.230517745"/>
    <n v="2.3741270129999998"/>
    <n v="-1.0587757440000001"/>
    <n v="1.6384393420000001"/>
    <n v="0.579663598"/>
    <n v="3.016358994"/>
    <n v="3.016358994"/>
    <n v="0"/>
    <n v="-1.1585399810000001"/>
    <n v="1.8320243359999999"/>
    <n v="0.67348435500000003"/>
    <n v="8.7468067999999996E-2"/>
  </r>
  <r>
    <s v="Cody Zeller"/>
    <s v="zelleco01"/>
    <x v="0"/>
    <s v="RS"/>
    <x v="12"/>
    <n v="3460"/>
    <n v="1725"/>
    <n v="-2.3117891940000002"/>
    <n v="0.79663807799999997"/>
    <n v="-1.515151117"/>
    <n v="1.9512560889999999"/>
    <n v="3.3290341479999999"/>
    <n v="5.280290237"/>
    <n v="-1.5763236279999999"/>
    <n v="1.3841666269999999"/>
    <n v="-0.19215700099999999"/>
    <n v="2.2464371339999998"/>
    <n v="2.2464371339999998"/>
    <n v="0"/>
    <n v="-2.1697749540000002"/>
    <n v="1.6360127"/>
    <n v="-0.53376225399999999"/>
    <n v="-0.20513204400000001"/>
  </r>
  <r>
    <s v="Cody Zeller"/>
    <s v="zelleco01"/>
    <x v="1"/>
    <s v="RS"/>
    <x v="12"/>
    <n v="1304"/>
    <n v="627"/>
    <n v="-1.422534119"/>
    <n v="1.42668057"/>
    <n v="4.1464509999999998E-3"/>
    <n v="0.14715637400000001"/>
    <n v="3.5213478989999998"/>
    <n v="3.6685042729999999"/>
    <n v="-1.2103222039999999"/>
    <n v="1.976184001"/>
    <n v="0.76586179700000001"/>
    <n v="1.132114903"/>
    <n v="1.132114903"/>
    <n v="0"/>
    <n v="-1.6656255600000001"/>
    <n v="1.300260787"/>
    <n v="-0.36536477299999998"/>
    <n v="0.65326874599999996"/>
  </r>
  <r>
    <s v="Cody Zeller"/>
    <s v="zelleco01"/>
    <x v="2"/>
    <s v="RS"/>
    <x v="12"/>
    <n v="2606"/>
    <n v="1243"/>
    <n v="2.3388635000000001E-2"/>
    <n v="0.70854750099999997"/>
    <n v="0.73193613599999996"/>
    <n v="2.1885619300000001"/>
    <n v="-0.53779880599999996"/>
    <n v="1.650763124"/>
    <n v="0.46430159300000001"/>
    <n v="0.55100352799999996"/>
    <n v="1.0153051209999999"/>
    <n v="2.3951515639999998"/>
    <n v="2.3951515639999998"/>
    <n v="0"/>
    <n v="0.27761670900000002"/>
    <n v="0.64004464100000003"/>
    <n v="0.91766135000000004"/>
    <n v="0.31052080900000001"/>
  </r>
  <r>
    <s v="Tyler Zeller"/>
    <s v="zellety01"/>
    <x v="3"/>
    <s v="RS"/>
    <x v="10"/>
    <n v="2088"/>
    <n v="1049"/>
    <n v="-1.256579812"/>
    <n v="2.095301853"/>
    <n v="0.83872204100000003"/>
    <n v="0.32145382900000002"/>
    <n v="3.3863785700000002"/>
    <n v="3.7078323989999999"/>
    <n v="-0.98051471000000001"/>
    <n v="2.5234779540000001"/>
    <n v="1.5429632440000001"/>
    <n v="2.293202972"/>
    <n v="2.293202972"/>
    <n v="0"/>
    <n v="-1.6289182680000001"/>
    <n v="0.352562608"/>
    <n v="-1.276355661"/>
    <n v="-0.18326824999999999"/>
  </r>
  <r>
    <s v="Tyler Zeller"/>
    <s v="zellety01"/>
    <x v="4"/>
    <s v="PO"/>
    <x v="23"/>
    <n v="177"/>
    <n v="90"/>
    <n v="-3.636908037"/>
    <n v="3.4866017629999999"/>
    <n v="-0.15030627399999999"/>
    <n v="-2.5599072110000001"/>
    <n v="-0.29491117900000002"/>
    <n v="-2.8548183900000002"/>
    <n v="-3.586331119"/>
    <n v="2.9104360279999999"/>
    <n v="-0.675895091"/>
    <n v="9.7905911999999998E-2"/>
    <n v="0"/>
    <n v="9.7905911999999998E-2"/>
    <n v="-4.6603848049999996"/>
    <n v="1.631529276"/>
    <n v="-3.0288555289999999"/>
    <n v="-0.31391287299999998"/>
  </r>
  <r>
    <s v="Tyler Zeller"/>
    <s v="zellety01"/>
    <x v="4"/>
    <s v="RS"/>
    <x v="23"/>
    <n v="3534"/>
    <n v="1731"/>
    <n v="-0.21781303900000001"/>
    <n v="0.45790418799999999"/>
    <n v="0.24009115"/>
    <n v="-0.89180987499999997"/>
    <n v="-0.153311059"/>
    <n v="-1.045120933"/>
    <n v="-0.35785931199999998"/>
    <n v="0.33797969999999999"/>
    <n v="-1.9879613000000001E-2"/>
    <n v="2.410854504"/>
    <n v="2.410854504"/>
    <n v="0"/>
    <n v="-0.68691954300000002"/>
    <n v="0.25512118299999997"/>
    <n v="-0.43179836100000002"/>
    <n v="-1.0668459E-2"/>
  </r>
  <r>
    <s v="Tyler Zeller"/>
    <s v="zellety01"/>
    <x v="5"/>
    <s v="PO"/>
    <x v="23"/>
    <n v="76"/>
    <n v="38"/>
    <n v="0.406446908"/>
    <n v="4.5667285059999996"/>
    <n v="4.973175415"/>
    <n v="10.58020995"/>
    <n v="4.2384203149999999"/>
    <n v="14.81863027"/>
    <n v="2.6858833199999999"/>
    <n v="4.8272362680000001"/>
    <n v="7.5131195880000003"/>
    <n v="0.206971186"/>
    <n v="0"/>
    <n v="0.206971186"/>
    <n v="4.4770355469999998"/>
    <n v="-1.225330867"/>
    <n v="3.25170468"/>
    <n v="0.81281639100000003"/>
  </r>
  <r>
    <s v="Tyler Zeller"/>
    <s v="zellety01"/>
    <x v="5"/>
    <s v="RS"/>
    <x v="23"/>
    <n v="1508"/>
    <n v="710"/>
    <n v="-3.5261046020000002"/>
    <n v="1.4411043370000001"/>
    <n v="-2.0850002660000002"/>
    <n v="-5.493090692"/>
    <n v="0.122633037"/>
    <n v="-5.3704576550000001"/>
    <n v="-4.162910535"/>
    <n v="1.1951207939999999"/>
    <n v="-2.9677897409999998"/>
    <n v="-7.9364818000000004E-2"/>
    <n v="-7.9364818000000004E-2"/>
    <n v="0"/>
    <n v="-3.912154696"/>
    <n v="0.73532958000000004"/>
    <n v="-3.1768251150000002"/>
    <n v="0.58485864300000001"/>
  </r>
  <r>
    <s v="Tyler Zeller"/>
    <s v="zellety01"/>
    <x v="0"/>
    <s v="PO"/>
    <x v="23"/>
    <n v="161"/>
    <n v="78"/>
    <n v="-0.56285708800000001"/>
    <n v="-1.6399322460000001"/>
    <n v="-2.2027893340000002"/>
    <n v="-3.3794966309999999"/>
    <n v="-6.7282840310000003"/>
    <n v="-10.10778066"/>
    <n v="-1.1624894809999999"/>
    <n v="-2.7596699419999999"/>
    <n v="-3.922159422"/>
    <n v="-4.8021306999999999E-2"/>
    <n v="0"/>
    <n v="-4.8021306999999999E-2"/>
    <n v="-3.6862383599999999"/>
    <n v="-5.2498543919999996"/>
    <n v="-8.9360927520000004"/>
    <n v="-0.177350494"/>
  </r>
  <r>
    <s v="Tyler Zeller"/>
    <s v="zellety01"/>
    <x v="0"/>
    <s v="RS"/>
    <x v="23"/>
    <n v="1088"/>
    <n v="525"/>
    <n v="-3.2818375199999998"/>
    <n v="1.585696006"/>
    <n v="-1.696141514"/>
    <n v="-2.1811431319999999"/>
    <n v="1.428443956"/>
    <n v="-0.75269917600000003"/>
    <n v="-3.2844188929999998"/>
    <n v="1.636967675"/>
    <n v="-1.6474512180000001"/>
    <n v="0.29399819999999999"/>
    <n v="0.29399819999999999"/>
    <n v="0"/>
    <n v="-3.3006283299999999"/>
    <n v="-0.110049705"/>
    <n v="-3.4106780350000001"/>
    <n v="-0.44009632100000001"/>
  </r>
  <r>
    <s v="Tyler Zeller"/>
    <s v="zellety01"/>
    <x v="1"/>
    <s v="PO"/>
    <x v="11"/>
    <n v="128"/>
    <n v="66"/>
    <n v="0.29204662999999997"/>
    <n v="-3.0029312890000002"/>
    <n v="-2.710884659"/>
    <n v="-14.201972530000001"/>
    <n v="-0.98455950299999995"/>
    <n v="-15.18653203"/>
    <n v="-2.864168415"/>
    <n v="-2.8238850800000002"/>
    <n v="-5.6880534950000001"/>
    <n v="-0.102521403"/>
    <n v="0"/>
    <n v="-0.102521403"/>
    <n v="-1.0888885290000001"/>
    <n v="-4.3292790930000002"/>
    <n v="-5.4181676230000004"/>
    <n v="0.46377884800000002"/>
  </r>
  <r>
    <s v="Tyler Zeller"/>
    <s v="zellety01"/>
    <x v="1"/>
    <s v="RS"/>
    <x v="11"/>
    <n v="860"/>
    <n v="406"/>
    <n v="-1.076598873"/>
    <n v="-1.5744403520000001"/>
    <n v="-2.6510392239999998"/>
    <n v="2.430375336"/>
    <n v="-2.0668392619999998"/>
    <n v="0.36353607399999999"/>
    <n v="-0.43012613199999999"/>
    <n v="-1.758413526"/>
    <n v="-2.1885396579999998"/>
    <n v="0.11609488499999999"/>
    <n v="0.11609488499999999"/>
    <n v="0"/>
    <n v="-1.204199389"/>
    <n v="-1.154028579"/>
    <n v="-2.358227968"/>
    <n v="-0.17628607800000001"/>
  </r>
  <r>
    <s v="Tyler Zeller"/>
    <s v="zellety01"/>
    <x v="1"/>
    <s v="RS"/>
    <x v="5"/>
    <n v="1456"/>
    <n v="703"/>
    <n v="-2.9239121250000002"/>
    <n v="-0.65786309799999998"/>
    <n v="-3.5817752230000002"/>
    <n v="-0.63805408200000002"/>
    <n v="0.91640405899999999"/>
    <n v="0.27834997700000003"/>
    <n v="-2.6068798879999999"/>
    <n v="-0.33700370499999999"/>
    <n v="-2.9438835929999998"/>
    <n v="-6.9310048999999999E-2"/>
    <n v="-6.9310048999999999E-2"/>
    <n v="0"/>
    <n v="-3.1375047509999998"/>
    <n v="-0.59927226600000005"/>
    <n v="-3.7367770170000001"/>
    <n v="-0.32850728000000001"/>
  </r>
  <r>
    <s v="Tyler Zeller"/>
    <s v="zellety01"/>
    <x v="2"/>
    <s v="RS"/>
    <x v="7"/>
    <n v="26"/>
    <n v="11"/>
    <n v="-5.8178485430000002"/>
    <n v="8.3538082229999997"/>
    <n v="2.5359596789999999"/>
    <n v="-25.417146150000001"/>
    <n v="15.60863838"/>
    <n v="-9.8085077680000001"/>
    <n v="-10.310286980000001"/>
    <n v="10.38980355"/>
    <n v="7.9516571999999994E-2"/>
    <n v="1.6101007000000001E-2"/>
    <n v="1.6101007000000001E-2"/>
    <n v="0"/>
    <n v="-10.03695519"/>
    <n v="7.7026482459999999"/>
    <n v="-2.334306947"/>
    <n v="1.419579106"/>
  </r>
  <r>
    <s v="Tyler Zeller"/>
    <s v="zellety01"/>
    <x v="2"/>
    <s v="RS"/>
    <x v="8"/>
    <n v="169"/>
    <n v="82"/>
    <n v="-0.14806364699999999"/>
    <n v="4.4102756989999996"/>
    <n v="4.2622120519999998"/>
    <n v="7.1084695160000004"/>
    <n v="1.06678436"/>
    <n v="8.1752538759999993"/>
    <n v="1.4011038389999999"/>
    <n v="3.8943694089999998"/>
    <n v="5.2954732480000004"/>
    <n v="0.33582921900000001"/>
    <n v="0.33582921900000001"/>
    <n v="0"/>
    <n v="0.42180023999999999"/>
    <n v="4.0035762269999999"/>
    <n v="4.4253764670000004"/>
    <n v="-0.231449608"/>
  </r>
  <r>
    <s v="Stephen Zimmerman"/>
    <s v="zimmest01"/>
    <x v="0"/>
    <s v="RS"/>
    <x v="14"/>
    <n v="219"/>
    <n v="108"/>
    <n v="-4.290835661"/>
    <n v="-10.32197699"/>
    <n v="-14.61281265"/>
    <n v="-1.3327454270000001"/>
    <n v="-3.3087264809999999"/>
    <n v="-4.6414719079999998"/>
    <n v="-3.8649528040000001"/>
    <n v="-9.4106559520000008"/>
    <n v="-13.275608760000001"/>
    <n v="-0.57679541000000001"/>
    <n v="-0.57679541000000001"/>
    <n v="0"/>
    <n v="-3.003926367"/>
    <n v="-7.2649437710000004"/>
    <n v="-10.268870140000001"/>
    <n v="-0.53824693899999998"/>
  </r>
  <r>
    <s v="Paul Zipser"/>
    <s v="zipsepa01"/>
    <x v="0"/>
    <s v="PO"/>
    <x v="21"/>
    <n v="263"/>
    <n v="136"/>
    <n v="-3.0942651030000001"/>
    <n v="-1.1753427400000001"/>
    <n v="-4.2696078430000002"/>
    <n v="-3.0615203050000002"/>
    <n v="-5.0035348129999999"/>
    <n v="-8.0650551180000001"/>
    <n v="-3.2013617380000001"/>
    <n v="-2.041885626"/>
    <n v="-5.2432473640000001"/>
    <n v="-0.17703597200000001"/>
    <n v="0"/>
    <n v="-0.17703597200000001"/>
    <n v="-4.5732138600000001"/>
    <n v="-3.486386365"/>
    <n v="-8.0596002250000005"/>
    <n v="-0.75181425300000004"/>
  </r>
  <r>
    <s v="Paul Zipser"/>
    <s v="zipsepa01"/>
    <x v="0"/>
    <s v="RS"/>
    <x v="21"/>
    <n v="1707"/>
    <n v="843"/>
    <n v="-2.1777242229999998"/>
    <n v="-1.5496203710000001"/>
    <n v="-3.7273445949999999"/>
    <n v="-0.61486003300000003"/>
    <n v="0.94849584300000001"/>
    <n v="0.33363580999999998"/>
    <n v="-1.9906469449999999"/>
    <n v="-1.1460635749999999"/>
    <n v="-3.1367105199999998"/>
    <n v="-0.16620626899999999"/>
    <n v="-0.16620626899999999"/>
    <n v="0"/>
    <n v="-2.1434547749999999"/>
    <n v="-1.2061164959999999"/>
    <n v="-3.3495712709999999"/>
    <n v="-6.9228086999999994E-2"/>
  </r>
  <r>
    <s v="Paul Zipser"/>
    <s v="zipsepa01"/>
    <x v="1"/>
    <s v="RS"/>
    <x v="21"/>
    <n v="1664"/>
    <n v="824"/>
    <n v="-4.4194155200000003"/>
    <n v="-1.130205074"/>
    <n v="-5.5496205950000004"/>
    <n v="-3.9450522609999998"/>
    <n v="-2.436179235"/>
    <n v="-6.3812314969999999"/>
    <n v="-4.5435836370000002"/>
    <n v="-1.4215437369999999"/>
    <n v="-5.9651273729999996"/>
    <n v="-1.342853963"/>
    <n v="-1.342853963"/>
    <n v="0"/>
    <n v="-4.1251702530000003"/>
    <n v="-1.389621268"/>
    <n v="-5.5147915210000003"/>
    <n v="-0.64589658299999997"/>
  </r>
  <r>
    <s v="Ante Zizic"/>
    <s v="zizican01"/>
    <x v="1"/>
    <s v="PO"/>
    <x v="10"/>
    <n v="47"/>
    <n v="23"/>
    <n v="-7.2201056560000003"/>
    <n v="-1.8723200820000001"/>
    <n v="-9.0924257379999993"/>
    <n v="-2.9115000059999998"/>
    <n v="26.349024889999999"/>
    <n v="23.437524880000002"/>
    <n v="-6.7677864330000004"/>
    <n v="3.973736964"/>
    <n v="-2.794049469"/>
    <n v="-5.3598199999999995E-4"/>
    <n v="0"/>
    <n v="-5.3598199999999995E-4"/>
    <n v="-4.571010684"/>
    <n v="-0.57979541099999998"/>
    <n v="-5.1508060950000001"/>
    <n v="0.52484494599999998"/>
  </r>
  <r>
    <s v="Ante Zizic"/>
    <s v="zizican01"/>
    <x v="1"/>
    <s v="RS"/>
    <x v="10"/>
    <n v="451"/>
    <n v="214"/>
    <n v="2.339090385"/>
    <n v="-0.56319778300000001"/>
    <n v="1.7758926020000001"/>
    <n v="-2.389033671"/>
    <n v="-4.2965141390000001"/>
    <n v="-6.6855478100000001"/>
    <n v="1.442209871"/>
    <n v="-1.3058810590000001"/>
    <n v="0.13632881199999999"/>
    <n v="0.31579172700000002"/>
    <n v="0.31579172700000002"/>
    <n v="0"/>
    <n v="-0.14323935300000001"/>
    <n v="-1.86912772"/>
    <n v="-2.012367072"/>
    <n v="0.205944448"/>
  </r>
  <r>
    <s v="Ante Zizic"/>
    <s v="zizican01"/>
    <x v="2"/>
    <s v="RS"/>
    <x v="10"/>
    <n v="2240"/>
    <n v="1082"/>
    <n v="-2.6148015999999998"/>
    <n v="-1.7678877609999999"/>
    <n v="-4.3826893609999997"/>
    <n v="0.53228487700000005"/>
    <n v="3.2497618269999999"/>
    <n v="3.7820467039999999"/>
    <n v="-2.0734007299999999"/>
    <n v="-0.690914256"/>
    <n v="-2.764314986"/>
    <n v="-7.8766889999999992E-3"/>
    <n v="-7.8766889999999992E-3"/>
    <n v="0"/>
    <n v="-2.392563392"/>
    <n v="-2.0241494950000001"/>
    <n v="-4.4167128870000001"/>
    <n v="-0.33149255300000002"/>
  </r>
  <r>
    <s v="Ivica Zubac"/>
    <s v="zubaciv01"/>
    <x v="0"/>
    <s v="RS"/>
    <x v="29"/>
    <n v="1305"/>
    <n v="609"/>
    <n v="-3.3202250430000002"/>
    <n v="-2.9017623459999999"/>
    <n v="-6.2219873889999997"/>
    <n v="-2.7910268980000001"/>
    <n v="-3.138552791"/>
    <n v="-5.9295796889999997"/>
    <n v="-3.3581779900000002"/>
    <n v="-3.0405890860000002"/>
    <n v="-6.3987670760000004"/>
    <n v="-1.1411596980000001"/>
    <n v="-1.1411596980000001"/>
    <n v="0"/>
    <n v="-3.5336039110000002"/>
    <n v="-2.9321028760000001"/>
    <n v="-6.4657067870000002"/>
    <n v="0.64412803600000001"/>
  </r>
  <r>
    <s v="Ivica Zubac"/>
    <s v="zubaciv01"/>
    <x v="1"/>
    <s v="RS"/>
    <x v="29"/>
    <n v="871"/>
    <n v="410"/>
    <n v="-2.581324859"/>
    <n v="1.643240458"/>
    <n v="-0.93808440100000001"/>
    <n v="-3.4447386949999999"/>
    <n v="6.249652212"/>
    <n v="2.8049135160000001"/>
    <n v="-2.9037094799999998"/>
    <n v="2.6888319850000002"/>
    <n v="-0.214877495"/>
    <n v="0.53196767499999997"/>
    <n v="0.53196767499999997"/>
    <n v="0"/>
    <n v="-2.6163307819999999"/>
    <n v="0.75287465200000003"/>
    <n v="-1.8634561300000001"/>
    <n v="0.31157601099999999"/>
  </r>
  <r>
    <s v="Ivica Zubac"/>
    <s v="zubaciv01"/>
    <x v="2"/>
    <s v="PO"/>
    <x v="19"/>
    <n v="84"/>
    <n v="39"/>
    <n v="-1.783740543"/>
    <n v="5.0139811490000001"/>
    <n v="3.2302406050000001"/>
    <n v="-11.18130584"/>
    <n v="7.7252309830000003"/>
    <n v="-3.456074852"/>
    <n v="-3.9191896129999999"/>
    <n v="6.1067703939999998"/>
    <n v="2.1875807799999998"/>
    <n v="0.10213831299999999"/>
    <n v="0"/>
    <n v="0.10213831299999999"/>
    <n v="-4.4417086379999997"/>
    <n v="4.8722266879999996"/>
    <n v="0.43051804999999999"/>
    <n v="0.79498776000000004"/>
  </r>
  <r>
    <s v="Ivica Zubac"/>
    <s v="zubaciv01"/>
    <x v="2"/>
    <s v="RS"/>
    <x v="29"/>
    <n v="1120"/>
    <n v="516"/>
    <n v="-1.459352167"/>
    <n v="1.1142471730000001"/>
    <n v="-0.345104994"/>
    <n v="-1.1154246409999999"/>
    <n v="2.956168694"/>
    <n v="1.840744052"/>
    <n v="-1.45057229"/>
    <n v="1.532063508"/>
    <n v="8.1491218000000004E-2"/>
    <n v="0.74527087400000003"/>
    <n v="0.74527087400000003"/>
    <n v="0"/>
    <n v="-2.3875276749999998"/>
    <n v="1.045694777"/>
    <n v="-1.3418328989999999"/>
    <n v="-2.1405212E-2"/>
  </r>
  <r>
    <s v="Ivica Zubac"/>
    <s v="zubaciv01"/>
    <x v="2"/>
    <s v="RS"/>
    <x v="19"/>
    <n v="1141"/>
    <n v="524"/>
    <n v="-3.2371835099999999"/>
    <n v="1.41499581"/>
    <n v="-1.8221877"/>
    <n v="-1.6949930040000001"/>
    <n v="2.800092056"/>
    <n v="1.1050990519999999"/>
    <n v="-3.142926621"/>
    <n v="1.774238505"/>
    <n v="-1.368688117"/>
    <n v="0.36972459200000002"/>
    <n v="0.36972459200000002"/>
    <n v="0"/>
    <n v="-3.1051520030000002"/>
    <n v="0.99443635699999999"/>
    <n v="-2.1107156460000001"/>
    <n v="0.12088853099999999"/>
  </r>
  <r>
    <s v="Steven Adams"/>
    <s v="adamsst01"/>
    <x v="6"/>
    <s v="RS"/>
    <x v="0"/>
    <n v="3280"/>
    <n v="1564"/>
    <n v="0.84153788156105702"/>
    <n v="1.3002687253485301"/>
    <n v="2.14180660690959"/>
    <n v="1.46727882594006"/>
    <n v="0.60589482711281795"/>
    <n v="2.0731736530528799"/>
    <n v="1.0124852732032501"/>
    <n v="1.2370010578350199"/>
    <n v="2.24948633103828"/>
    <n v="3.97017376841002"/>
    <n v="3.97017376841002"/>
    <n v="0"/>
    <n v="0.43439857319075298"/>
    <n v="1.51380432685907"/>
    <n v="1.94820290004983"/>
    <n v="-0.49027274380489599"/>
  </r>
  <r>
    <s v="Bam Adebayo"/>
    <s v="adebaba01"/>
    <x v="6"/>
    <s v="RS"/>
    <x v="9"/>
    <n v="4573"/>
    <n v="2235"/>
    <n v="-1.13574855945262"/>
    <n v="2.1953780955901498"/>
    <n v="1.0596295361375301"/>
    <n v="2.5132190550818598"/>
    <n v="0.73868208163968196"/>
    <n v="3.25190113672154"/>
    <n v="-0.47751659903990301"/>
    <n v="2.0030685242782802"/>
    <n v="1.52555192523838"/>
    <n v="4.8391067476200202"/>
    <n v="4.8391067476200202"/>
    <n v="0"/>
    <n v="-0.54236572814796002"/>
    <n v="1.2320281449950301"/>
    <n v="0.68966241684707197"/>
    <n v="-0.75908081302390695"/>
  </r>
  <r>
    <s v="LaMarcus Aldridge"/>
    <s v="aldrila01"/>
    <x v="6"/>
    <s v="RS"/>
    <x v="20"/>
    <n v="3648"/>
    <n v="1754"/>
    <n v="-0.64547601307077196"/>
    <n v="0.93982851621651298"/>
    <n v="0.29435250314574102"/>
    <n v="-0.84765236768871299"/>
    <n v="-0.854643236890548"/>
    <n v="-1.7022956045792601"/>
    <n v="-0.76372129316446002"/>
    <n v="0.66885465220441698"/>
    <n v="-9.4866640960043006E-2"/>
    <n v="2.3445831767403198"/>
    <n v="2.3445831767403198"/>
    <n v="0"/>
    <n v="-0.67367436322838103"/>
    <n v="1.1643792306009499"/>
    <n v="0.49070486737257202"/>
    <n v="-1.3506453090310699"/>
  </r>
  <r>
    <s v="Nickeil Alexander-Walker"/>
    <s v="alexani01"/>
    <x v="6"/>
    <s v="RS"/>
    <x v="17"/>
    <n v="1098"/>
    <n v="501"/>
    <n v="-3.10038110928499"/>
    <n v="-1.3631345735709599"/>
    <n v="-4.4635156828559497"/>
    <n v="0.80539930636859303"/>
    <n v="-3.4976844280233799"/>
    <n v="-2.6922851216547801"/>
    <n v="-2.4828625457845499"/>
    <n v="-1.86603626934597"/>
    <n v="-4.3488988151305197"/>
    <n v="-0.41078657847990302"/>
    <n v="-0.41078657847990302"/>
    <n v="0"/>
    <n v="-0.99871137521823605"/>
    <n v="-2.0740074242168101"/>
    <n v="-3.07271879943504"/>
    <n v="0.52190427266094797"/>
  </r>
  <r>
    <s v="Grayson Allen"/>
    <s v="allengr01"/>
    <x v="6"/>
    <s v="RS"/>
    <x v="8"/>
    <n v="1100"/>
    <n v="498"/>
    <n v="-0.33977557937976399"/>
    <n v="-1.38969824448042"/>
    <n v="-1.7294738238601901"/>
    <n v="-1.04521148111635"/>
    <n v="-3.12282485117063"/>
    <n v="-4.1680363322869898"/>
    <n v="-0.48391004897436801"/>
    <n v="-1.8339032320920701"/>
    <n v="-2.31781328106644"/>
    <n v="0.11034046001255"/>
    <n v="0.11034046001255"/>
    <n v="0"/>
    <n v="-0.82104596034803701"/>
    <n v="-2.4767705265547999"/>
    <n v="-3.2978164869028399"/>
    <n v="0.49276010441983198"/>
  </r>
  <r>
    <s v="Jarrett Allen"/>
    <s v="allenja01"/>
    <x v="6"/>
    <s v="RS"/>
    <x v="5"/>
    <n v="3484"/>
    <n v="1647"/>
    <n v="-1.2781205563123501"/>
    <n v="3.0323378053474399"/>
    <n v="1.75421724903508"/>
    <n v="2.2436177589419399"/>
    <n v="-0.28290725329896299"/>
    <n v="1.9607105056429699"/>
    <n v="-0.61424389997096696"/>
    <n v="2.50097535178464"/>
    <n v="1.88673145181368"/>
    <n v="3.8728657114093799"/>
    <n v="3.8728657114093799"/>
    <n v="0"/>
    <n v="-1.0221266351414999"/>
    <n v="2.1552084567593002"/>
    <n v="1.13308182161779"/>
    <n v="-0.61182275206974701"/>
  </r>
  <r>
    <s v="Kadeem Allen"/>
    <s v="allenka01"/>
    <x v="6"/>
    <s v="RS"/>
    <x v="3"/>
    <n v="252"/>
    <n v="117"/>
    <n v="0.91654820245459201"/>
    <n v="4.9332911051482897"/>
    <n v="5.8498393076028901"/>
    <n v="2.1885692274611301"/>
    <n v="-6.4518512806979"/>
    <n v="-4.2632820532367699"/>
    <n v="1.33391469914356"/>
    <n v="2.9320206003773102"/>
    <n v="4.2659352995208701"/>
    <n v="0.41388805796640499"/>
    <n v="0.41388805796640499"/>
    <n v="0"/>
    <n v="2.0226781430135201"/>
    <n v="1.41110911512153"/>
    <n v="3.4337872581350499"/>
    <n v="-1.1972087913679399"/>
  </r>
  <r>
    <s v="Al-Farouq Aminu"/>
    <s v="aminual01"/>
    <x v="6"/>
    <s v="RS"/>
    <x v="14"/>
    <n v="793"/>
    <n v="380"/>
    <n v="-4.2268766243247597"/>
    <n v="2.24411080343407"/>
    <n v="-1.98276582089069"/>
    <n v="-9.6966196166387508"/>
    <n v="5.2992379399797001"/>
    <n v="-4.3973816766590499"/>
    <n v="-5.6126504345621901"/>
    <n v="3.0076714026823699"/>
    <n v="-2.6049790318798101"/>
    <n v="2.8000290238397001E-2"/>
    <n v="2.8000290238397001E-2"/>
    <n v="0"/>
    <n v="-5.0624130605260298"/>
    <n v="2.5412836543050701"/>
    <n v="-2.5211294062209602"/>
    <n v="-0.41997044153683699"/>
  </r>
  <r>
    <s v="Justin Anderson"/>
    <s v="anderju01"/>
    <x v="6"/>
    <s v="RS"/>
    <x v="5"/>
    <n v="38"/>
    <n v="17"/>
    <n v="-7.8510265465029603"/>
    <n v="4.1336340725754503"/>
    <n v="-3.7173924739275099"/>
    <n v="-19.906038133407201"/>
    <n v="11.9609303424982"/>
    <n v="-7.9451077909090504"/>
    <n v="-10.8502666783852"/>
    <n v="6.0023338144289804"/>
    <n v="-4.8479328639562098"/>
    <n v="-1.8113825713891099E-2"/>
    <n v="-1.8113825713891099E-2"/>
    <n v="0"/>
    <n v="-10.0928295357946"/>
    <n v="1.91544447788157"/>
    <n v="-8.1773850579130301"/>
    <n v="-0.461691663175408"/>
  </r>
  <r>
    <s v="Kyle Anderson"/>
    <s v="anderky01"/>
    <x v="6"/>
    <s v="RS"/>
    <x v="8"/>
    <n v="2489"/>
    <n v="1140"/>
    <n v="-1.2016506895216299"/>
    <n v="1.2904207147870399"/>
    <n v="8.8770025265406893E-2"/>
    <n v="-5.9083477475527104"/>
    <n v="2.28023846563537"/>
    <n v="-3.6281092819173302"/>
    <n v="-2.2292093507547901"/>
    <n v="1.5766019682521899"/>
    <n v="-0.65260738250260097"/>
    <n v="1.2210044951190699"/>
    <n v="1.2210044951190699"/>
    <n v="0"/>
    <n v="-2.9298665682998202"/>
    <n v="0.88704833489379897"/>
    <n v="-2.0428182334060199"/>
    <n v="9.2135671830156196E-2"/>
  </r>
  <r>
    <s v="Ryan Anderson"/>
    <s v="anderry01"/>
    <x v="6"/>
    <s v="RS"/>
    <x v="26"/>
    <n v="33"/>
    <n v="14"/>
    <n v="-10.920045727834699"/>
    <n v="-1.88883675860875"/>
    <n v="-12.808882486443499"/>
    <n v="7.1582089987604602"/>
    <n v="6.7615513893415802"/>
    <n v="13.919760388102"/>
    <n v="-7.7765583419695101"/>
    <n v="-0.116264388026196"/>
    <n v="-7.8928227299957099"/>
    <n v="-3.80388842120018E-2"/>
    <n v="-3.80388842120018E-2"/>
    <n v="0"/>
    <n v="-6.1304645052953601"/>
    <n v="-1.51189255299117"/>
    <n v="-7.6423570582865397"/>
    <n v="3.6218833970998401"/>
  </r>
  <r>
    <s v="Giannis Antetokounmpo"/>
    <s v="antetgi01"/>
    <x v="6"/>
    <s v="RS"/>
    <x v="11"/>
    <n v="3946"/>
    <n v="1763"/>
    <n v="5.6366248676076003"/>
    <n v="3.1106537476756002"/>
    <n v="8.7472786152832107"/>
    <n v="2.5345648441667898"/>
    <n v="6.7717369593992904"/>
    <n v="9.3063018035660896"/>
    <n v="5.2591319035403101"/>
    <n v="3.96936293308194"/>
    <n v="9.2284948366222501"/>
    <n v="10.9693619743254"/>
    <n v="10.9693619743254"/>
    <n v="0"/>
    <n v="5.0999468795165699"/>
    <n v="3.40005634860051"/>
    <n v="8.5000032281170803"/>
    <n v="1.8447288056806099"/>
  </r>
  <r>
    <s v="Kostas Antetokounmpo"/>
    <s v="antetko01"/>
    <x v="6"/>
    <s v="RS"/>
    <x v="29"/>
    <n v="12"/>
    <n v="5"/>
    <n v="-1.01392418962721"/>
    <n v="-17.989741136048799"/>
    <n v="-19.003665325676"/>
    <n v="9.3342200141458598"/>
    <n v="-20.0253471735207"/>
    <n v="-10.691127159374799"/>
    <n v="1.0458179802504399"/>
    <n v="-19.686158238561099"/>
    <n v="-18.640340258310601"/>
    <n v="-4.0028367612421803E-2"/>
    <n v="-4.0028367612421803E-2"/>
    <n v="0"/>
    <n v="-1.6583288716181801"/>
    <n v="-13.6269217934342"/>
    <n v="-15.2852506650524"/>
    <n v="-1.27764497881911"/>
  </r>
  <r>
    <s v="Thanasis Antetokounmpo"/>
    <s v="antetth01"/>
    <x v="6"/>
    <s v="RS"/>
    <x v="11"/>
    <n v="214"/>
    <n v="93"/>
    <n v="-1.0899399081519501"/>
    <n v="1.4180455214485199"/>
    <n v="0.32810561329657101"/>
    <n v="-4.40432282475457"/>
    <n v="0.53044257809201001"/>
    <n v="-3.8738802466625599"/>
    <n v="-1.9449133804824501"/>
    <n v="1.16321915438714"/>
    <n v="-0.78169422609531103"/>
    <n v="9.5290104197030406E-2"/>
    <n v="9.5290104197030406E-2"/>
    <n v="0"/>
    <n v="-1.11958489778058"/>
    <n v="0.95347686777334195"/>
    <n v="-0.166108030007243"/>
    <n v="2.07099082227225"/>
  </r>
  <r>
    <s v="Carmelo Anthony"/>
    <s v="anthoca01"/>
    <x v="6"/>
    <s v="RS"/>
    <x v="15"/>
    <n v="3385"/>
    <n v="1623"/>
    <n v="-2.4176979684541302"/>
    <n v="-3.4049353773086701"/>
    <n v="-5.8226333457628101"/>
    <n v="2.3786049553456698"/>
    <n v="-3.2257754153984899"/>
    <n v="-0.84717046005281205"/>
    <n v="-1.5971994766761901"/>
    <n v="-3.5379914159660202"/>
    <n v="-5.1351908926422203"/>
    <n v="-1.9531169136825299"/>
    <n v="-1.9531169136825299"/>
    <n v="0"/>
    <n v="-1.0350537992116799"/>
    <n v="-3.2859644850640399"/>
    <n v="-4.3210182842757199"/>
    <n v="-1.13334857906524"/>
  </r>
  <r>
    <s v="OG Anunoby"/>
    <s v="anunoog01"/>
    <x v="6"/>
    <s v="RS"/>
    <x v="1"/>
    <n v="4015"/>
    <n v="1897"/>
    <n v="-1.5160376647943501"/>
    <n v="2.13578400800069"/>
    <n v="0.61974634320633404"/>
    <n v="2.03046224764649"/>
    <n v="-2.03019983410567"/>
    <n v="2.6241354082490002E-4"/>
    <n v="-0.88557332725272098"/>
    <n v="1.34428749963002"/>
    <n v="0.458714172377301"/>
    <n v="3.10371895349537"/>
    <n v="3.10371895349537"/>
    <n v="0"/>
    <n v="-0.91032535218030097"/>
    <n v="1.83982326143507"/>
    <n v="0.92949790925477704"/>
    <n v="-6.0192033580607297E-2"/>
  </r>
  <r>
    <s v="Ryan Arcidiacono"/>
    <s v="arcidry01"/>
    <x v="6"/>
    <s v="RS"/>
    <x v="21"/>
    <n v="1990"/>
    <n v="930"/>
    <n v="-0.58555258697309398"/>
    <n v="1.9808218170777201"/>
    <n v="1.3952692301046301"/>
    <n v="-2.2722729662742198"/>
    <n v="1.5211798277347299"/>
    <n v="-0.751093138539487"/>
    <n v="-0.92069307429354197"/>
    <n v="2.0182296963265398"/>
    <n v="1.0975366220329901"/>
    <n v="1.8278278866725"/>
    <n v="1.8278278866725"/>
    <n v="0"/>
    <n v="-1.8495917636281201"/>
    <n v="1.31658143662488"/>
    <n v="-0.53301032700324202"/>
    <n v="0.124316761291369"/>
  </r>
  <r>
    <s v="Trevor Ariza"/>
    <s v="arizatr01"/>
    <x v="6"/>
    <s v="RS"/>
    <x v="15"/>
    <n v="1485"/>
    <n v="702"/>
    <n v="-0.72614312988095597"/>
    <n v="2.2037436564252899"/>
    <n v="1.4776005265443299"/>
    <n v="3.5328158061698498"/>
    <n v="-1.8346978632677"/>
    <n v="1.69811794290215"/>
    <n v="0.11870804844617899"/>
    <n v="1.54032037526261"/>
    <n v="1.65902842370879"/>
    <n v="1.58428962013873"/>
    <n v="1.58428962013873"/>
    <n v="0"/>
    <n v="-0.11010664096585"/>
    <n v="1.86261690295934"/>
    <n v="1.75251026199349"/>
    <n v="0.33257572407584701"/>
  </r>
  <r>
    <s v="Trevor Ariza"/>
    <s v="arizatr01"/>
    <x v="6"/>
    <s v="RS"/>
    <x v="2"/>
    <n v="1649"/>
    <n v="791"/>
    <n v="-2.1674316950264498"/>
    <n v="0.59577176123333198"/>
    <n v="-1.5716599337931201"/>
    <n v="-5.2898121631409101"/>
    <n v="4.3857593725311803"/>
    <n v="-0.90405279060972998"/>
    <n v="-2.9361167746069601"/>
    <n v="1.4388224791435"/>
    <n v="-1.49729429546346"/>
    <n v="0.50417350941106398"/>
    <n v="0.50417350941106398"/>
    <n v="0"/>
    <n v="-2.9116207750294198"/>
    <n v="1.1511689014659601"/>
    <n v="-1.76045187356346"/>
    <n v="-0.27808679132067099"/>
  </r>
  <r>
    <s v="D.J. Augustin"/>
    <s v="augusdj01"/>
    <x v="6"/>
    <s v="RS"/>
    <x v="14"/>
    <n v="2510"/>
    <n v="1215"/>
    <n v="0.50250106489912705"/>
    <n v="-2.4975269957784598"/>
    <n v="-1.9950259308793299"/>
    <n v="-1.9471026869685299"/>
    <n v="4.5174837326555197"/>
    <n v="2.5703810456870002"/>
    <n v="4.6949150763365297E-2"/>
    <n v="-1.22851140559802"/>
    <n v="-1.18156225483465"/>
    <n v="0.95703567085501795"/>
    <n v="0.95703567085501795"/>
    <n v="0"/>
    <n v="-0.48422782275444698"/>
    <n v="-1.60970317657891"/>
    <n v="-2.0939309993333599"/>
    <n v="-1.5971293517812"/>
  </r>
  <r>
    <s v="Deandre Ayton"/>
    <s v="aytonde01"/>
    <x v="6"/>
    <s v="RS"/>
    <x v="6"/>
    <n v="2122"/>
    <n v="996"/>
    <n v="-1.86739009658267"/>
    <n v="2.7324166669297298"/>
    <n v="0.86502657034706198"/>
    <n v="-0.34541710406847098"/>
    <n v="0.55241893054032898"/>
    <n v="0.207001826471858"/>
    <n v="-1.6555189321066199"/>
    <n v="2.4726320961625499"/>
    <n v="0.81711316405593304"/>
    <n v="1.8115616761834901"/>
    <n v="1.8115616761834901"/>
    <n v="0"/>
    <n v="-1.19057064008254"/>
    <n v="2.6842049959994601"/>
    <n v="1.4936343559169101"/>
    <n v="-6.1864235742831203E-2"/>
  </r>
  <r>
    <s v="Dwayne Bacon"/>
    <s v="bacondw01"/>
    <x v="6"/>
    <s v="RS"/>
    <x v="12"/>
    <n v="1419"/>
    <n v="687"/>
    <n v="-5.4303267537124196"/>
    <n v="-1.0057430210545699"/>
    <n v="-6.4360697747669899"/>
    <n v="-3.2791178280737001"/>
    <n v="1.9399152591625901"/>
    <n v="-1.3392025689111"/>
    <n v="-5.2529404410112202"/>
    <n v="-0.41650658346859798"/>
    <n v="-5.6694470244798199"/>
    <n v="-1.0186825955362899"/>
    <n v="-1.0186825955362899"/>
    <n v="0"/>
    <n v="-4.7824445458502103"/>
    <n v="-1.54702717928042"/>
    <n v="-6.3294717251306398"/>
    <n v="-0.45891648721032302"/>
  </r>
  <r>
    <s v="Marvin Bagley III"/>
    <s v="baglema01"/>
    <x v="6"/>
    <s v="RS"/>
    <x v="2"/>
    <n v="706"/>
    <n v="334"/>
    <n v="-3.6751749008294698"/>
    <n v="0.62022918249334602"/>
    <n v="-3.0549457183361199"/>
    <n v="-4.3787701320212404"/>
    <n v="-3.7786018362163998"/>
    <n v="-8.1573719682376495"/>
    <n v="-4.0324847925006297"/>
    <n v="-0.247113660729426"/>
    <n v="-4.2795984532300499"/>
    <n v="-0.26103705953716699"/>
    <n v="-0.26103705953716699"/>
    <n v="0"/>
    <n v="-3.44968996346079"/>
    <n v="4.9138666340976501E-2"/>
    <n v="-3.40055129711982"/>
    <n v="0.149868741451574"/>
  </r>
  <r>
    <s v="Lonzo Ball"/>
    <s v="balllo01"/>
    <x v="6"/>
    <s v="RS"/>
    <x v="17"/>
    <n v="3968"/>
    <n v="1817"/>
    <n v="-0.41330418977074801"/>
    <n v="8.2253382006576295E-2"/>
    <n v="-0.33105080776417201"/>
    <n v="0.41666295777812201"/>
    <n v="0.52483861040996704"/>
    <n v="0.94150156818808906"/>
    <n v="-0.285963678892455"/>
    <n v="0.194816917880339"/>
    <n v="-9.1146761012116898E-2"/>
    <n v="2.4928541791389098"/>
    <n v="2.4928541791389098"/>
    <n v="0"/>
    <n v="1.1114051904327999"/>
    <n v="0.53560831363527295"/>
    <n v="1.64701350406807"/>
    <n v="1.1587312825673499"/>
  </r>
  <r>
    <s v="Mo Bamba"/>
    <s v="bambamo01"/>
    <x v="6"/>
    <s v="RS"/>
    <x v="14"/>
    <n v="1802"/>
    <n v="868"/>
    <n v="-1.35820090716485"/>
    <n v="2.0930627435598299"/>
    <n v="0.73486183639498004"/>
    <n v="0.482524894608031"/>
    <n v="2.83467766333793"/>
    <n v="3.3172025579459601"/>
    <n v="-1.0332802937934"/>
    <n v="2.3960143626066901"/>
    <n v="1.3627340688132801"/>
    <n v="1.8116262997121799"/>
    <n v="1.8116262997121799"/>
    <n v="0"/>
    <n v="-1.1569934949809599"/>
    <n v="2.0368859628045399"/>
    <n v="0.87989246782357999"/>
    <n v="-0.54379721536166503"/>
  </r>
  <r>
    <s v="J.J. Barea"/>
    <s v="bareajo01"/>
    <x v="6"/>
    <s v="RS"/>
    <x v="4"/>
    <n v="815"/>
    <n v="391"/>
    <n v="2.1737645774113998"/>
    <n v="0.86418617448709001"/>
    <n v="3.0379507518984901"/>
    <n v="0.75513663104943596"/>
    <n v="-1.2955518869695299"/>
    <n v="-0.54041525592010198"/>
    <n v="1.8986592327083001"/>
    <n v="0.45293323998113499"/>
    <n v="2.3515924726894402"/>
    <n v="1.01545648645632"/>
    <n v="1.01545648645632"/>
    <n v="0"/>
    <n v="2.19978670471659"/>
    <n v="-1.68928833684414"/>
    <n v="0.51049836787244196"/>
    <n v="-0.225547955194635"/>
  </r>
  <r>
    <s v="Harrison Barnes"/>
    <s v="barneha02"/>
    <x v="6"/>
    <s v="RS"/>
    <x v="2"/>
    <n v="4680"/>
    <n v="2231"/>
    <n v="-0.196848187142174"/>
    <n v="-0.68423505692104403"/>
    <n v="-0.88108324406321903"/>
    <n v="0.81942482422089302"/>
    <n v="-0.27733328217837699"/>
    <n v="0.54209154204251597"/>
    <n v="1.48568318844712E-2"/>
    <n v="-0.62883851827707504"/>
    <n v="-0.61398168639260398"/>
    <n v="2.4376373208078501"/>
    <n v="2.4376373208078501"/>
    <n v="0"/>
    <n v="-0.26889280464906301"/>
    <n v="-0.82812024639527404"/>
    <n v="-1.0970130510443299"/>
    <n v="0.26428001998172601"/>
  </r>
  <r>
    <s v="RJ Barrett"/>
    <s v="barrerj01"/>
    <x v="6"/>
    <s v="RS"/>
    <x v="3"/>
    <n v="3576"/>
    <n v="1704"/>
    <n v="-1.8025468605641799"/>
    <n v="-1.7781555528851101"/>
    <n v="-3.58070241344929"/>
    <n v="-1.59447277366409"/>
    <n v="-4.4444282726574302"/>
    <n v="-6.0389010463215298"/>
    <n v="-1.8022437174768799"/>
    <n v="-2.4078045701725599"/>
    <n v="-4.2100482876494398"/>
    <n v="-1.28083215819082"/>
    <n v="-1.28083215819082"/>
    <n v="0"/>
    <n v="-2.3811827659025901"/>
    <n v="-1.95180889335582"/>
    <n v="-4.3329916592584103"/>
    <n v="0.92339116032296897"/>
  </r>
  <r>
    <s v="Will Barton"/>
    <s v="bartowi01"/>
    <x v="6"/>
    <s v="RS"/>
    <x v="16"/>
    <n v="3911"/>
    <n v="1916"/>
    <n v="1.5232497348009999"/>
    <n v="0.78533430261182502"/>
    <n v="2.3085840374128201"/>
    <n v="2.6177968936256701"/>
    <n v="1.5869991196000901"/>
    <n v="4.20479601322576"/>
    <n v="1.8180448966923399"/>
    <n v="0.98796535570098598"/>
    <n v="2.8060102523933299"/>
    <n v="5.4032180457068399"/>
    <n v="5.4032180457068399"/>
    <n v="0"/>
    <n v="1.44313171805707"/>
    <n v="1.3907117718861099"/>
    <n v="2.8338434899431899"/>
    <n v="-0.52611891923126297"/>
  </r>
  <r>
    <s v="Keita Bates-Diop"/>
    <s v="bateske01"/>
    <x v="6"/>
    <s v="RS"/>
    <x v="16"/>
    <n v="41"/>
    <n v="19"/>
    <n v="1.7393758072790899"/>
    <n v="3.7339133007985499"/>
    <n v="5.4732891080776502"/>
    <n v="4.66497039595862"/>
    <n v="5.5829839031222299"/>
    <n v="10.247954299080799"/>
    <n v="2.47409465083464"/>
    <n v="4.3239533092058799"/>
    <n v="6.7980479600405204"/>
    <n v="9.2098285874821606E-2"/>
    <n v="9.2098285874821606E-2"/>
    <n v="0"/>
    <n v="-0.72398646113627696"/>
    <n v="0.74624916650467499"/>
    <n v="2.2262705368397799E-2"/>
    <n v="-0.50523296855577404"/>
  </r>
  <r>
    <s v="Keita Bates-Diop"/>
    <s v="bateske01"/>
    <x v="6"/>
    <s v="RS"/>
    <x v="13"/>
    <n v="1401"/>
    <n v="646"/>
    <n v="-1.32038871850227"/>
    <n v="-2.4563128360823301"/>
    <n v="-3.7767015545846099"/>
    <n v="-7.4663312473612304"/>
    <n v="-0.594381096094723"/>
    <n v="-8.0607123434559504"/>
    <n v="-2.6649587958876002"/>
    <n v="-2.2002744136141201"/>
    <n v="-4.8652332095017199"/>
    <n v="-0.69237694031409103"/>
    <n v="-0.69237694031409103"/>
    <n v="0"/>
    <n v="-3.3718466690211"/>
    <n v="-2.6343590089473299"/>
    <n v="-6.0062056779684303"/>
    <n v="-0.69932447832909195"/>
  </r>
  <r>
    <s v="Nicolas Batum"/>
    <s v="batumni01"/>
    <x v="6"/>
    <s v="RS"/>
    <x v="12"/>
    <n v="1028"/>
    <n v="505"/>
    <n v="-1.5278158527435499"/>
    <n v="3.2305889962875098"/>
    <n v="1.7027731435439599"/>
    <n v="2.7100288978555001"/>
    <n v="-0.419721569923103"/>
    <n v="2.29030732793239"/>
    <n v="-0.73529961915268804"/>
    <n v="2.70465599500834"/>
    <n v="1.96935637585565"/>
    <n v="1.2102177019031399"/>
    <n v="1.2102177019031399"/>
    <n v="0"/>
    <n v="-1.10889601764727"/>
    <n v="1.9936138913766099"/>
    <n v="0.88471787372933197"/>
    <n v="-0.48046560084906398"/>
  </r>
  <r>
    <s v="Aron Baynes"/>
    <s v="baynear01"/>
    <x v="6"/>
    <s v="RS"/>
    <x v="6"/>
    <n v="2005"/>
    <n v="934"/>
    <n v="-0.95506867447557398"/>
    <n v="0.11301578867466899"/>
    <n v="-0.84205288580090498"/>
    <n v="0.48864312303636298"/>
    <n v="-1.21663373667409"/>
    <n v="-0.72799061363773498"/>
    <n v="-0.71469609433555004"/>
    <n v="-0.13781974508355599"/>
    <n v="-0.85251583941910603"/>
    <n v="0.90799095793532603"/>
    <n v="0.90799095793532603"/>
    <n v="0"/>
    <n v="-1.03736056935403"/>
    <n v="0.74132644951487903"/>
    <n v="-0.29603411983915501"/>
    <n v="0.42729895892335001"/>
  </r>
  <r>
    <s v="Kent Bazemore"/>
    <s v="bazemke01"/>
    <x v="6"/>
    <s v="RS"/>
    <x v="15"/>
    <n v="2374"/>
    <n v="1111"/>
    <n v="-2.7879826690822802"/>
    <n v="1.9582503917179801"/>
    <n v="-0.829732277364298"/>
    <n v="-4.8068569991223704"/>
    <n v="4.1609005550069904"/>
    <n v="-0.64595644411537201"/>
    <n v="-3.3932402036456502"/>
    <n v="2.5962621260277801"/>
    <n v="-0.79697807761786599"/>
    <n v="1.11760793860156"/>
    <n v="1.11760793860156"/>
    <n v="0"/>
    <n v="-2.5017262778156799"/>
    <n v="2.3942148178350902"/>
    <n v="-0.107511459980588"/>
    <n v="0.97384233347817795"/>
  </r>
  <r>
    <s v="Kent Bazemore"/>
    <s v="bazemke01"/>
    <x v="6"/>
    <s v="RS"/>
    <x v="2"/>
    <n v="1052"/>
    <n v="493"/>
    <n v="-0.95455013072716299"/>
    <n v="2.9156803969870801"/>
    <n v="1.9611302662599099"/>
    <n v="-1.9734661502342401"/>
    <n v="4.1701694931482001"/>
    <n v="2.1967033429139602"/>
    <n v="-1.2214917259902001"/>
    <n v="3.36124341947672"/>
    <n v="2.13975169348651"/>
    <n v="1.23096583764567"/>
    <n v="1.23096583764567"/>
    <n v="0"/>
    <n v="-1.06675423578411"/>
    <n v="2.7470273460258698"/>
    <n v="1.6802731102417601"/>
    <n v="8.7341252013765094E-2"/>
  </r>
  <r>
    <s v="Darius Bazley"/>
    <s v="bazleda01"/>
    <x v="6"/>
    <s v="RS"/>
    <x v="0"/>
    <n v="1926"/>
    <n v="909"/>
    <n v="-4.5687116990860401"/>
    <n v="2.0258535016847401"/>
    <n v="-2.5428581974012898"/>
    <n v="-7.7471129273447001"/>
    <n v="4.4420630534710401"/>
    <n v="-3.30504987387366"/>
    <n v="-5.5244023866156899"/>
    <n v="2.6510399177164699"/>
    <n v="-2.8733624688992099"/>
    <n v="-5.6935669285665701E-2"/>
    <n v="-5.6935669285665701E-2"/>
    <n v="0"/>
    <n v="-5.55562919668328"/>
    <n v="1.2356323429320399"/>
    <n v="-4.3199968537512401"/>
    <n v="-0.49258304239374101"/>
  </r>
  <r>
    <s v="Bradley Beal"/>
    <s v="bealbr01"/>
    <x v="6"/>
    <s v="RS"/>
    <x v="25"/>
    <n v="4433"/>
    <n v="2053"/>
    <n v="5.3732702352768502"/>
    <n v="-2.9989731658077501"/>
    <n v="2.3742970694691001"/>
    <n v="3.7093100269306398"/>
    <n v="-6.5907768597760796"/>
    <n v="-2.88146683284543"/>
    <n v="5.3686369589133696"/>
    <n v="-3.8605973757804102"/>
    <n v="1.5080395831329501"/>
    <n v="4.5072526629148602"/>
    <n v="4.5072526629148602"/>
    <n v="0"/>
    <n v="5.3071316405547098"/>
    <n v="-3.8017125750851299"/>
    <n v="1.5054190654695701"/>
    <n v="1.0793709568902601"/>
  </r>
  <r>
    <s v="Malik Beasley"/>
    <s v="beaslma01"/>
    <x v="6"/>
    <s v="RS"/>
    <x v="16"/>
    <n v="1580"/>
    <n v="746"/>
    <n v="-1.85933013061507"/>
    <n v="0.979832354500067"/>
    <n v="-0.87949777611501101"/>
    <n v="-0.28667996089268599"/>
    <n v="1.12594429821339"/>
    <n v="0.83926433732070505"/>
    <n v="-1.67240924036409"/>
    <n v="1.07053454757571"/>
    <n v="-0.60187469278837202"/>
    <n v="0.81833794611107702"/>
    <n v="0.81833794611107702"/>
    <n v="0"/>
    <n v="-1.4384545122880401"/>
    <n v="0.32648036199886898"/>
    <n v="-1.11197415028917"/>
    <n v="9.2505642752591002E-2"/>
  </r>
  <r>
    <s v="Malik Beasley"/>
    <s v="beaslma01"/>
    <x v="6"/>
    <s v="RS"/>
    <x v="13"/>
    <n v="1024"/>
    <n v="463"/>
    <n v="1.2226714478507801"/>
    <n v="-3.9355785503244798"/>
    <n v="-2.7129071024737001"/>
    <n v="3.35131178861714"/>
    <n v="-7.5375694889752101"/>
    <n v="-4.1862577003580599"/>
    <n v="1.7951977473233001"/>
    <n v="-4.9130481626428102"/>
    <n v="-3.1178504153194999"/>
    <n v="-8.7127846620131399E-2"/>
    <n v="-8.7127846620131399E-2"/>
    <n v="0"/>
    <n v="2.53101330178196"/>
    <n v="-3.8465660749280501"/>
    <n v="-1.3155527731460801"/>
    <n v="0.27374168127638698"/>
  </r>
  <r>
    <s v="Marco Belinelli"/>
    <s v="belinma01"/>
    <x v="6"/>
    <s v="RS"/>
    <x v="20"/>
    <n v="1679"/>
    <n v="779"/>
    <n v="-0.470957426289496"/>
    <n v="-3.8914700423457398"/>
    <n v="-4.3624274686352296"/>
    <n v="2.3342285461082399"/>
    <n v="-0.24876255097632699"/>
    <n v="2.0854659951319099"/>
    <n v="8.0402518396473902E-2"/>
    <n v="-3.3656519233645601"/>
    <n v="-3.28524940496809"/>
    <n v="-0.21192532645946999"/>
    <n v="-0.21192532645946999"/>
    <n v="0"/>
    <n v="-0.190449864455908"/>
    <n v="-4.2005430797325003"/>
    <n v="-4.3909929441884099"/>
    <n v="-0.386977316324565"/>
  </r>
  <r>
    <s v="Jordan Bell"/>
    <s v="belljo01"/>
    <x v="6"/>
    <s v="RS"/>
    <x v="8"/>
    <n v="47"/>
    <n v="21"/>
    <n v="3.3492034583116599"/>
    <n v="-11.624880500521501"/>
    <n v="-8.27567704220988"/>
    <n v="6.3588868525517697"/>
    <n v="-12.6644461158675"/>
    <n v="-6.3055592633157396"/>
    <n v="4.2838762144593296"/>
    <n v="-12.4878844254809"/>
    <n v="-8.2040082110216002"/>
    <n v="-6.0075069494972398E-2"/>
    <n v="-6.0075069494972398E-2"/>
    <n v="0"/>
    <n v="2.52307063812153"/>
    <n v="-9.5654702433148699"/>
    <n v="-7.0423996051933404"/>
    <n v="2.8614219987807399"/>
  </r>
  <r>
    <s v="Jordan Bell"/>
    <s v="belljo01"/>
    <x v="6"/>
    <s v="RS"/>
    <x v="13"/>
    <n v="511"/>
    <n v="235"/>
    <n v="-1.05097541590301"/>
    <n v="0.731669718938873"/>
    <n v="-0.31930569696414401"/>
    <n v="-1.05887582702613"/>
    <n v="3.2788899529475501"/>
    <n v="2.2200141259214199"/>
    <n v="-1.0839077359365801"/>
    <n v="1.3440305168275399"/>
    <n v="0.26012278089095497"/>
    <n v="0.36162411289044799"/>
    <n v="0.36162411289044799"/>
    <n v="0"/>
    <n v="-0.91329798153984398"/>
    <n v="-0.54963243146458396"/>
    <n v="-1.4629304130044201"/>
    <n v="0.203270773689951"/>
  </r>
  <r>
    <s v="DeAndre' Bembry"/>
    <s v="bembrde01"/>
    <x v="6"/>
    <s v="RS"/>
    <x v="7"/>
    <n v="2015"/>
    <n v="915"/>
    <n v="-3.2439284783128"/>
    <n v="2.4254506372340701"/>
    <n v="-0.81847784107872401"/>
    <n v="-6.7626915449060503"/>
    <n v="1.38220390190312"/>
    <n v="-5.3804876430029296"/>
    <n v="-4.1675389429188199"/>
    <n v="2.4292708490080201"/>
    <n v="-1.7382680939107999"/>
    <n v="0.47436310987978902"/>
    <n v="0.47436310987978902"/>
    <n v="0"/>
    <n v="-3.4113771495818299"/>
    <n v="2.0229927817593798"/>
    <n v="-1.3883843678224399"/>
    <n v="0.44330507554158599"/>
  </r>
  <r>
    <s v="Dragan Bender"/>
    <s v="bendedr01"/>
    <x v="6"/>
    <s v="RS"/>
    <x v="28"/>
    <n v="411"/>
    <n v="195"/>
    <n v="-2.4039335626550602"/>
    <n v="-2.3440973409979602"/>
    <n v="-4.7480309036530297"/>
    <n v="-2.68453026202917"/>
    <n v="-0.53245771232538297"/>
    <n v="-3.21698797435455"/>
    <n v="-2.5152876510213602"/>
    <n v="-2.0071488913856599"/>
    <n v="-4.5224365424070303"/>
    <n v="-0.17787060444282099"/>
    <n v="-0.17787060444282099"/>
    <n v="0"/>
    <n v="-1.80170706869644"/>
    <n v="-0.76168994946790503"/>
    <n v="-2.56339701816434"/>
    <n v="0.886309516512229"/>
  </r>
  <r>
    <s v="Dragan Bender"/>
    <s v="bendedr01"/>
    <x v="6"/>
    <s v="RS"/>
    <x v="11"/>
    <n v="204"/>
    <n v="91"/>
    <n v="-1.6466012818316"/>
    <n v="-2.8730822284151598"/>
    <n v="-4.5196835102467601"/>
    <n v="7.22666837229613"/>
    <n v="5.3375496439189201"/>
    <n v="12.564218016214999"/>
    <n v="3.7885049061051397E-2"/>
    <n v="-1.5218259767726801"/>
    <n v="-1.48394092771163"/>
    <n v="5.9532783409195503E-2"/>
    <n v="5.9532783409195503E-2"/>
    <n v="0"/>
    <n v="-0.84689265983128104"/>
    <n v="-1.91789510911392"/>
    <n v="-2.7647877689452001"/>
    <n v="1.3044606715376701"/>
  </r>
  <r>
    <s v="Davis Bertans"/>
    <s v="bertada01"/>
    <x v="6"/>
    <s v="RS"/>
    <x v="25"/>
    <n v="3494"/>
    <n v="1583"/>
    <n v="2.3809165774858401"/>
    <n v="-0.50582288291872601"/>
    <n v="1.8750936945671199"/>
    <n v="4.3600232637324696"/>
    <n v="-0.95270891784137901"/>
    <n v="3.4073143458910899"/>
    <n v="2.9321068349921502"/>
    <n v="-0.54287445621043595"/>
    <n v="2.3892323787817098"/>
    <n v="4.2030660732796896"/>
    <n v="4.2030660732796896"/>
    <n v="0"/>
    <n v="3.5502169978329401"/>
    <n v="-0.58841360839949397"/>
    <n v="2.9618033894334501"/>
    <n v="1.2869171388026299"/>
  </r>
  <r>
    <s v="Patrick Beverley"/>
    <s v="beverpa01"/>
    <x v="6"/>
    <s v="RS"/>
    <x v="19"/>
    <n v="2749"/>
    <n v="1299"/>
    <n v="0.59509977514496004"/>
    <n v="2.9889016243951998"/>
    <n v="3.5840013995401598"/>
    <n v="4.0102366312990698"/>
    <n v="3.5403028357263202"/>
    <n v="7.5505394670253896"/>
    <n v="1.3065343954383799"/>
    <n v="3.23965462109487"/>
    <n v="4.5461890165332504"/>
    <n v="4.8100752525901296"/>
    <n v="4.8100752525901296"/>
    <n v="0"/>
    <n v="1.1723549123361601"/>
    <n v="3.95847008130497"/>
    <n v="5.1308249936411299"/>
    <n v="-0.53716876115596901"/>
  </r>
  <r>
    <s v="Khem Birch"/>
    <s v="birchkh01"/>
    <x v="6"/>
    <s v="RS"/>
    <x v="14"/>
    <n v="1599"/>
    <n v="777"/>
    <n v="-2.5853387878599099"/>
    <n v="1.20723574963326"/>
    <n v="-1.3781030382266499"/>
    <n v="-4.6738052248302404"/>
    <n v="1.6599685404759501"/>
    <n v="-3.0138366843542901"/>
    <n v="-3.1700422619276298"/>
    <n v="1.3602341507571101"/>
    <n v="-1.80980811117052"/>
    <n v="0.36881591152731502"/>
    <n v="0.36881591152731502"/>
    <n v="0"/>
    <n v="-3.7962284722750201"/>
    <n v="1.1118692211891299"/>
    <n v="-2.6843592510858798"/>
    <n v="-1.06702423653051"/>
  </r>
  <r>
    <s v="Goga Bitadze"/>
    <s v="bitadgo01"/>
    <x v="6"/>
    <s v="RS"/>
    <x v="24"/>
    <n v="896"/>
    <n v="410"/>
    <n v="-4.9928845756186799"/>
    <n v="0.25620413385886898"/>
    <n v="-4.7366804417598098"/>
    <n v="-3.8865069447492302"/>
    <n v="-0.13016450185534301"/>
    <n v="-4.0166714466045699"/>
    <n v="-5.0640268242104503"/>
    <n v="0.133159582352459"/>
    <n v="-4.9308672418579897"/>
    <n v="-0.456586302106189"/>
    <n v="-0.456586302106189"/>
    <n v="0"/>
    <n v="-4.5261537775363703"/>
    <n v="-0.49975861783778802"/>
    <n v="-5.02591239537416"/>
    <n v="8.6757760524315095E-2"/>
  </r>
  <r>
    <s v="Bismack Biyombo"/>
    <s v="biyombi01"/>
    <x v="6"/>
    <s v="RS"/>
    <x v="12"/>
    <n v="2066"/>
    <n v="1029"/>
    <n v="-2.6678823982570998"/>
    <n v="-1.22226558157821"/>
    <n v="-3.89014797983531"/>
    <n v="-0.82488193833847601"/>
    <n v="0.58671014222409901"/>
    <n v="-0.238171796114377"/>
    <n v="-2.4037391945371298"/>
    <n v="-0.86121673473900195"/>
    <n v="-3.2649559292761299"/>
    <n v="-0.26816273862887202"/>
    <n v="-0.26816273862887202"/>
    <n v="0"/>
    <n v="-2.35849492254059"/>
    <n v="-2.04317956685597"/>
    <n v="-4.4016744893965596"/>
    <n v="-0.82489578857737"/>
  </r>
  <r>
    <s v="Nemanja Bjelica"/>
    <s v="bjeline01"/>
    <x v="6"/>
    <s v="RS"/>
    <x v="2"/>
    <n v="3760"/>
    <n v="1821"/>
    <n v="1.3840658103908801"/>
    <n v="-0.66954444543921798"/>
    <n v="0.71452136495166596"/>
    <n v="3.72808514220617"/>
    <n v="-2.75706728840394"/>
    <n v="0.97101785380223204"/>
    <n v="1.9715933848023299"/>
    <n v="-1.1420014090542201"/>
    <n v="0.82959197574811205"/>
    <n v="3.3047441879296202"/>
    <n v="3.3047441879296202"/>
    <n v="0"/>
    <n v="1.79002498845962"/>
    <n v="-0.233048319570616"/>
    <n v="1.5569766688890001"/>
    <n v="-0.64274716875490701"/>
  </r>
  <r>
    <s v="Eric Bledsoe"/>
    <s v="bledser01"/>
    <x v="6"/>
    <s v="RS"/>
    <x v="11"/>
    <n v="3429"/>
    <n v="1524"/>
    <n v="1.7121519747902201"/>
    <n v="1.06562660157611"/>
    <n v="2.7777785763663299"/>
    <n v="1.7269482785847501"/>
    <n v="1.9041647246622699"/>
    <n v="3.63111300324702"/>
    <n v="1.7753316464089599"/>
    <n v="1.2089582909427199"/>
    <n v="2.9842899373516798"/>
    <n v="4.5200057972286203"/>
    <n v="4.5200057972286203"/>
    <n v="0"/>
    <n v="1.36510099389895"/>
    <n v="1.16504277853827"/>
    <n v="2.5301437724372202"/>
    <n v="1.40285168699143"/>
  </r>
  <r>
    <s v="Bogdan Bogdanovic"/>
    <s v="bogdabo01"/>
    <x v="6"/>
    <s v="RS"/>
    <x v="2"/>
    <n v="3101"/>
    <n v="1510"/>
    <n v="1.27011826573099"/>
    <n v="-0.52549237968570695"/>
    <n v="0.74462588604528401"/>
    <n v="-1.30299540548551"/>
    <n v="-0.27763893735012501"/>
    <n v="-1.58063434283563"/>
    <n v="0.81817760294726305"/>
    <n v="-0.49783513201805701"/>
    <n v="0.32034247092920598"/>
    <n v="2.3481248696068899"/>
    <n v="2.3481248696068899"/>
    <n v="0"/>
    <n v="1.1647477307568499"/>
    <n v="-8.9897916754542298E-2"/>
    <n v="1.0748498140023099"/>
    <n v="-0.74464656364732096"/>
  </r>
  <r>
    <s v="Bojan Bogdanovic"/>
    <s v="bogdabo02"/>
    <x v="6"/>
    <s v="RS"/>
    <x v="22"/>
    <n v="4316"/>
    <n v="2083"/>
    <n v="0.77114221856492504"/>
    <n v="-1.86714962326809"/>
    <n v="-1.09600740470316"/>
    <n v="3.1860755230720099"/>
    <n v="-0.20621752482963299"/>
    <n v="2.9798579982423701"/>
    <n v="1.26069468288625"/>
    <n v="-1.6471723595816199"/>
    <n v="-0.38647767669536898"/>
    <n v="2.5284121496117402"/>
    <n v="2.5284121496117402"/>
    <n v="0"/>
    <n v="1.0440101177231"/>
    <n v="-2.18768800202416"/>
    <n v="-1.14367788430105"/>
    <n v="0.67337654704891703"/>
  </r>
  <r>
    <s v="Jonah Bolden"/>
    <s v="boldejo01"/>
    <x v="6"/>
    <s v="RS"/>
    <x v="6"/>
    <n v="71"/>
    <n v="33"/>
    <n v="-3.93334187138881"/>
    <n v="2.2951425588838501"/>
    <n v="-1.6381993125049601"/>
    <n v="-3.4507193211079898"/>
    <n v="7.1399625163983798"/>
    <n v="3.6892431952903801"/>
    <n v="-4.10059708070259"/>
    <n v="3.4606893111698001"/>
    <n v="-0.63990776953279005"/>
    <n v="3.5604897356285498E-2"/>
    <n v="3.5604897356285498E-2"/>
    <n v="0"/>
    <n v="-5.5440556453268597"/>
    <n v="2.61541491689677"/>
    <n v="-2.9286407284300902"/>
    <n v="0.224223933700259"/>
  </r>
  <r>
    <s v="Jonah Bolden"/>
    <s v="boldejo01"/>
    <x v="6"/>
    <s v="RS"/>
    <x v="18"/>
    <n v="32"/>
    <n v="14"/>
    <n v="-8.2407468483639192"/>
    <n v="-13.537341484537199"/>
    <n v="-21.778088332901099"/>
    <n v="-7.0668668637181398"/>
    <n v="-21.1088712847334"/>
    <n v="-28.1757381484516"/>
    <n v="-8.5191782734380705"/>
    <n v="-16.019046934427202"/>
    <n v="-24.538225207865299"/>
    <n v="-0.160990976967508"/>
    <n v="-0.160990976967508"/>
    <n v="0"/>
    <n v="-7.0999151248741796"/>
    <n v="-9.8285263399013303"/>
    <n v="-16.928441464775499"/>
    <n v="3.5133686157441302"/>
  </r>
  <r>
    <s v="Marques Bolden"/>
    <s v="boldema01"/>
    <x v="6"/>
    <s v="RS"/>
    <x v="10"/>
    <n v="7"/>
    <n v="3"/>
    <n v="-2.6316387869708602"/>
    <n v="36.1583820898122"/>
    <n v="33.526743302841403"/>
    <n v="-23.617550237831701"/>
    <n v="45.609246465425699"/>
    <n v="21.991696227594002"/>
    <n v="-7.0630875195230596"/>
    <n v="40.8580133997703"/>
    <n v="33.794925880247298"/>
    <n v="5.76704810840565E-2"/>
    <n v="5.76704810840565E-2"/>
    <n v="0"/>
    <n v="-6.1210793107254204"/>
    <n v="33.553419359049101"/>
    <n v="27.432340048323699"/>
    <n v="3.1626334752957002"/>
  </r>
  <r>
    <s v="Jordan Bone"/>
    <s v="bonejo01"/>
    <x v="6"/>
    <s v="RS"/>
    <x v="27"/>
    <n v="108"/>
    <n v="53"/>
    <n v="-5.6714148160450097"/>
    <n v="-12.2845738098545"/>
    <n v="-17.955988625899501"/>
    <n v="-0.56660016559181303"/>
    <n v="0.68776596088641495"/>
    <n v="0.121165795294602"/>
    <n v="-4.9275570407714104"/>
    <n v="-10.325554474867999"/>
    <n v="-15.2531115156395"/>
    <n v="-0.33090225930844602"/>
    <n v="-0.33090225930844602"/>
    <n v="0"/>
    <n v="-5.0124053316633796"/>
    <n v="-11.8881803398143"/>
    <n v="-16.9005856714777"/>
    <n v="-2.1684067060397898"/>
  </r>
  <r>
    <s v="Isaac Bonga"/>
    <s v="bongais01"/>
    <x v="6"/>
    <s v="RS"/>
    <x v="25"/>
    <n v="2217"/>
    <n v="1025"/>
    <n v="-0.55270397262771997"/>
    <n v="0.438943450211287"/>
    <n v="-0.113760522416433"/>
    <n v="-8.9809833334254199E-2"/>
    <n v="5.9881002583431302"/>
    <n v="5.8982904250088799"/>
    <n v="-0.50893540599419596"/>
    <n v="1.7234509412410099"/>
    <n v="1.21451553524681"/>
    <n v="2.0773345929631599"/>
    <n v="2.0773345929631599"/>
    <n v="0"/>
    <n v="-1.1871597843475801"/>
    <n v="1.47412030526731"/>
    <n v="0.28696052091973101"/>
    <n v="0.200248888880452"/>
  </r>
  <r>
    <s v="Devin Booker"/>
    <s v="bookede01"/>
    <x v="6"/>
    <s v="RS"/>
    <x v="6"/>
    <n v="4784"/>
    <n v="2241"/>
    <n v="3.2492492547313199"/>
    <n v="-2.92206394704312"/>
    <n v="0.32718530768820597"/>
    <n v="6.7497166783014002"/>
    <n v="-3.65294956232938"/>
    <n v="3.0967671159720198"/>
    <n v="4.1951554378302003"/>
    <n v="-3.2385494865946001"/>
    <n v="0.95660595123560099"/>
    <n v="4.2925957218172996"/>
    <n v="4.2925957218172996"/>
    <n v="0"/>
    <n v="3.7829688146012099"/>
    <n v="-2.8683111921870101"/>
    <n v="0.91465762241420201"/>
    <n v="1.31418423757461"/>
  </r>
  <r>
    <s v="Chris Boucher"/>
    <s v="bouchch01"/>
    <x v="6"/>
    <s v="RS"/>
    <x v="1"/>
    <n v="1541"/>
    <n v="724"/>
    <n v="1.49644077746296"/>
    <n v="2.4401474776333099"/>
    <n v="3.9365882550962801"/>
    <n v="0.35765011955631298"/>
    <n v="1.4171389541305099"/>
    <n v="1.7747890736868199"/>
    <n v="1.3198456455455301"/>
    <n v="2.2517692857113398"/>
    <n v="3.5716149312568701"/>
    <n v="2.33553540010882"/>
    <n v="2.33553540010882"/>
    <n v="0"/>
    <n v="1.5962446197822699"/>
    <n v="2.0805972426782899"/>
    <n v="3.6768418624605599"/>
    <n v="1.8643891735201899E-2"/>
  </r>
  <r>
    <s v="Brian Bowen II"/>
    <s v="bowenbr02"/>
    <x v="6"/>
    <s v="RS"/>
    <x v="24"/>
    <n v="59"/>
    <n v="29"/>
    <n v="-4.9771850427747202"/>
    <n v="-1.61955449197584"/>
    <n v="-6.5967395347505704"/>
    <n v="4.6782048728149297"/>
    <n v="6.5407203244091301"/>
    <n v="11.218925197223999"/>
    <n v="-3.2889783078100501"/>
    <n v="-6.5397539377217803E-2"/>
    <n v="-3.3543758471872702"/>
    <n v="-8.9549721605192006E-3"/>
    <n v="-8.9549721605192006E-3"/>
    <n v="0"/>
    <n v="-2.0451691325572998"/>
    <n v="-2.7434441734263602"/>
    <n v="-4.7886133059836604"/>
    <n v="0.145371871633002"/>
  </r>
  <r>
    <s v="Ky Bowman"/>
    <s v="bowmaky01"/>
    <x v="6"/>
    <s v="RS"/>
    <x v="28"/>
    <n v="2149"/>
    <n v="1015"/>
    <n v="-3.4827086285742301"/>
    <n v="-1.3994653477461501"/>
    <n v="-4.88217397632038"/>
    <n v="-3.84016991852556"/>
    <n v="2.41277746423274"/>
    <n v="-1.42739245429281"/>
    <n v="-3.7020331755206799"/>
    <n v="-0.62721979769429403"/>
    <n v="-4.32925297321498"/>
    <n v="-0.81382203862834301"/>
    <n v="-0.81382203862834301"/>
    <n v="0"/>
    <n v="-3.6583954954726901"/>
    <n v="0.25317133147376902"/>
    <n v="-3.4052241639989198"/>
    <n v="-0.49860991659265103"/>
  </r>
  <r>
    <s v="Avery Bradley"/>
    <s v="bradlav01"/>
    <x v="6"/>
    <s v="RS"/>
    <x v="29"/>
    <n v="2547"/>
    <n v="1186"/>
    <n v="-1.7079091487431499"/>
    <n v="0.21518405594784501"/>
    <n v="-1.49272509279531"/>
    <n v="-0.51454603573483704"/>
    <n v="2.2125502094328802"/>
    <n v="1.69800417369804"/>
    <n v="-1.5974720975733401"/>
    <n v="0.58495471686104505"/>
    <n v="-1.01251738071229"/>
    <n v="1.05527029900506"/>
    <n v="1.05527029900506"/>
    <n v="0"/>
    <n v="-1.24571233738295"/>
    <n v="1.40909418155664"/>
    <n v="0.163381844173692"/>
    <n v="0.38064045492607901"/>
  </r>
  <r>
    <s v="Tony Bradley"/>
    <s v="bradlto01"/>
    <x v="6"/>
    <s v="RS"/>
    <x v="22"/>
    <n v="1151"/>
    <n v="535"/>
    <n v="1.9225621237477"/>
    <n v="2.0980107014840699"/>
    <n v="4.0205728252317696"/>
    <n v="2.8155676986015701"/>
    <n v="-1.50498444962885"/>
    <n v="1.31058324897272"/>
    <n v="2.2197546545061702"/>
    <n v="1.4236613857014799"/>
    <n v="3.6434160402076499"/>
    <n v="1.7368400642430899"/>
    <n v="1.7368400642430899"/>
    <n v="0"/>
    <n v="1.40787124164042"/>
    <n v="1.86593611006889"/>
    <n v="3.2738073517093098"/>
    <n v="-0.48426749756368698"/>
  </r>
  <r>
    <s v="Jarrell Brantley"/>
    <s v="brantja01"/>
    <x v="6"/>
    <s v="RS"/>
    <x v="22"/>
    <n v="30"/>
    <n v="13"/>
    <n v="-8.9825921291119393"/>
    <n v="0.422495261094471"/>
    <n v="-8.5600968680174692"/>
    <n v="-12.8244606661591"/>
    <n v="16.208898838418602"/>
    <n v="3.3844381722594501"/>
    <n v="-10.230519367892301"/>
    <n v="3.7667962101492298"/>
    <n v="-6.4637231577431198"/>
    <n v="-2.5172854989185599E-2"/>
    <n v="-2.5172854989185599E-2"/>
    <n v="0"/>
    <n v="-8.9166247651682191"/>
    <n v="0.96628469008342099"/>
    <n v="-7.9503400750847897"/>
    <n v="2.24057850768577"/>
  </r>
  <r>
    <s v="Ignas Brazdeikis"/>
    <s v="brazdig01"/>
    <x v="6"/>
    <s v="RS"/>
    <x v="3"/>
    <n v="105"/>
    <n v="53"/>
    <n v="-4.4933596544150003"/>
    <n v="-9.5386200799466696"/>
    <n v="-14.031979734361601"/>
    <n v="2.6784013963408499"/>
    <n v="-8.7141374368976496"/>
    <n v="-6.0357360405567997"/>
    <n v="-3.1179874707752999"/>
    <n v="-9.8323978146543691"/>
    <n v="-12.950385285429601"/>
    <n v="-0.27460192378163201"/>
    <n v="-0.27460192378163201"/>
    <n v="0"/>
    <n v="-2.0605844355732699"/>
    <n v="-10.436336339557"/>
    <n v="-12.496920775130301"/>
    <n v="-0.452002171897528"/>
  </r>
  <r>
    <s v="Mikal Bridges"/>
    <s v="bridgmi01"/>
    <x v="6"/>
    <s v="RS"/>
    <x v="6"/>
    <n v="3811"/>
    <n v="1772"/>
    <n v="0.10858580136809"/>
    <n v="1.5149371649114001"/>
    <n v="1.6235229662794901"/>
    <n v="-0.16974110534556699"/>
    <n v="1.73878103756241"/>
    <n v="1.56903993221684"/>
    <n v="4.1463538315647398E-2"/>
    <n v="1.67220106263465"/>
    <n v="1.7136646009503"/>
    <n v="4.0377487748259497"/>
    <n v="4.0377487748259497"/>
    <n v="0"/>
    <n v="-0.40857973286996602"/>
    <n v="2.1430457692432401"/>
    <n v="1.73446603637328"/>
    <n v="5.7205966175586202E-2"/>
  </r>
  <r>
    <s v="Miles Bridges"/>
    <s v="bridgmi02"/>
    <x v="6"/>
    <s v="RS"/>
    <x v="12"/>
    <n v="4038"/>
    <n v="1995"/>
    <n v="-1.5686269123021299"/>
    <n v="-0.98035666222519902"/>
    <n v="-2.5489835745273299"/>
    <n v="-0.61302047080141797"/>
    <n v="-4.5600500020264798"/>
    <n v="-5.1730704728278996"/>
    <n v="-1.4036048602690301"/>
    <n v="-1.7412633798017501"/>
    <n v="-3.1448682400707901"/>
    <n v="-0.40034044385580397"/>
    <n v="-0.40034044385580397"/>
    <n v="0"/>
    <n v="-1.4313274732446799"/>
    <n v="-2.0868955049990299"/>
    <n v="-3.51822297824372"/>
    <n v="-0.39980593487883598"/>
  </r>
  <r>
    <s v="Oshae Brissett"/>
    <s v="brissos01"/>
    <x v="6"/>
    <s v="RS"/>
    <x v="1"/>
    <n v="283"/>
    <n v="135"/>
    <n v="-3.1455726820556702"/>
    <n v="-1.1632289428571301"/>
    <n v="-4.3088016249128103"/>
    <n v="1.3875886990098201"/>
    <n v="4.8750958627761696"/>
    <n v="6.2626845617859903"/>
    <n v="-2.4440755701142698"/>
    <n v="-6.2970409967515101E-2"/>
    <n v="-2.5070459800817901"/>
    <n v="1.6748115409180898E-2"/>
    <n v="1.6748115409180898E-2"/>
    <n v="0"/>
    <n v="-2.2412653724038898"/>
    <n v="-1.04947040819435"/>
    <n v="-3.29073578059824"/>
    <n v="8.6357023470024705E-2"/>
  </r>
  <r>
    <s v="Ryan Broekhoff"/>
    <s v="broekry01"/>
    <x v="6"/>
    <s v="RS"/>
    <x v="4"/>
    <n v="388"/>
    <n v="180"/>
    <n v="1.5183032563901799"/>
    <n v="1.3434832044164899"/>
    <n v="2.8617864608066799"/>
    <n v="2.23221508061958"/>
    <n v="-4.1604964506662503"/>
    <n v="-1.9282813700466599"/>
    <n v="1.6897384421448001"/>
    <n v="0.24883298550152699"/>
    <n v="1.93857142764632"/>
    <n v="0.432580155614187"/>
    <n v="0.432580155614187"/>
    <n v="0"/>
    <n v="1.9052520695287001"/>
    <n v="-1.3684840489710699"/>
    <n v="0.53676802055763595"/>
    <n v="0.473773846395939"/>
  </r>
  <r>
    <s v="Malcolm Brogdon"/>
    <s v="brogdma01"/>
    <x v="6"/>
    <s v="RS"/>
    <x v="24"/>
    <n v="3033"/>
    <n v="1472"/>
    <n v="1.4482643391016801"/>
    <n v="-0.171160895450332"/>
    <n v="1.27710344365135"/>
    <n v="-2.23063023376907"/>
    <n v="2.8752840463345199"/>
    <n v="0.64465381256544496"/>
    <n v="0.74276783386496004"/>
    <n v="0.43376936354798401"/>
    <n v="1.1765371974129399"/>
    <n v="2.9283620911041099"/>
    <n v="2.9283620911041099"/>
    <n v="0"/>
    <n v="-1.1498610322626401E-2"/>
    <n v="4.0552523592486803E-2"/>
    <n v="2.9053913269860399E-2"/>
    <n v="-0.70971743609925997"/>
  </r>
  <r>
    <s v="Dillon Brooks"/>
    <s v="brookdi01"/>
    <x v="6"/>
    <s v="RS"/>
    <x v="8"/>
    <n v="3985"/>
    <n v="1851"/>
    <n v="-1.1626553172468199"/>
    <n v="-0.70904855341691997"/>
    <n v="-1.8717038706637401"/>
    <n v="1.26238120286678"/>
    <n v="-0.13019477390017001"/>
    <n v="1.1321864289666099"/>
    <n v="-0.72074725843424503"/>
    <n v="-0.63507234102182397"/>
    <n v="-1.35581959945607"/>
    <n v="1.3202881989308899"/>
    <n v="1.3202881989308899"/>
    <n v="0"/>
    <n v="-0.78354789072974496"/>
    <n v="0.15112949411903301"/>
    <n v="-0.63241839661071098"/>
    <n v="0.28283227652194498"/>
  </r>
  <r>
    <s v="Bruce Brown"/>
    <s v="brownbr01"/>
    <x v="6"/>
    <s v="RS"/>
    <x v="27"/>
    <n v="3336"/>
    <n v="1634"/>
    <n v="-1.66697801644711"/>
    <n v="2.2488594045783201"/>
    <n v="0.58188138813121204"/>
    <n v="-2.1640860709796601"/>
    <n v="8.22261250134457E-2"/>
    <n v="-2.0818599459662201"/>
    <n v="-1.8478074116371901"/>
    <n v="1.98562486611139"/>
    <n v="0.13781745447420099"/>
    <n v="2.3788861411662898"/>
    <n v="2.3788861411662898"/>
    <n v="0"/>
    <n v="-2.3726043594277302"/>
    <n v="1.64229981967344"/>
    <n v="-0.730304539754282"/>
    <n v="-1.21103573614099"/>
  </r>
  <r>
    <s v="Charles Brown Jr."/>
    <s v="brownch02"/>
    <x v="6"/>
    <s v="RS"/>
    <x v="7"/>
    <n v="87"/>
    <n v="40"/>
    <n v="-0.341770486929521"/>
    <n v="1.81027331433784"/>
    <n v="1.4685028274083201"/>
    <n v="2.68810833852831"/>
    <n v="19.960562417907099"/>
    <n v="22.648670756435401"/>
    <n v="0.41353075513995802"/>
    <n v="5.8433645744279703"/>
    <n v="6.2568953295679197"/>
    <n v="0.187325641726721"/>
    <n v="0.187325641726721"/>
    <n v="0"/>
    <n v="0.767446951377591"/>
    <n v="1.53245168189812"/>
    <n v="2.2998986332757201"/>
    <n v="1.9488426762501001"/>
  </r>
  <r>
    <s v="Jaylen Brown"/>
    <s v="brownja02"/>
    <x v="6"/>
    <s v="RS"/>
    <x v="23"/>
    <n v="3534"/>
    <n v="1702"/>
    <n v="0.92223674917982601"/>
    <n v="1.2916951444125999E-2"/>
    <n v="0.93515370062395198"/>
    <n v="1.20886228731542"/>
    <n v="-2.3929526716185001"/>
    <n v="-1.1840903843030799"/>
    <n v="1.0125061247846201"/>
    <n v="-0.53482087428945002"/>
    <n v="0.47768525049517802"/>
    <n v="2.8098093208282902"/>
    <n v="2.8098093208282902"/>
    <n v="0"/>
    <n v="1.02287632996574"/>
    <n v="0.42865845776862799"/>
    <n v="1.4515347877343701"/>
    <n v="0.255232978198839"/>
  </r>
  <r>
    <s v="Moses Brown"/>
    <s v="brownmo01"/>
    <x v="6"/>
    <s v="RS"/>
    <x v="15"/>
    <n v="74"/>
    <n v="33"/>
    <n v="-8.7402162751632009"/>
    <n v="-11.507249182665101"/>
    <n v="-20.247465457828302"/>
    <n v="-9.2978326928902195"/>
    <n v="-16.399609595036601"/>
    <n v="-25.697442287926901"/>
    <n v="-9.4250229385318498"/>
    <n v="-13.159099130380101"/>
    <n v="-22.584122068911899"/>
    <n v="-0.33895032068841702"/>
    <n v="-0.33895032068841702"/>
    <n v="0"/>
    <n v="-6.7534775474981199"/>
    <n v="-10.9123985405024"/>
    <n v="-17.665876088000498"/>
    <n v="1.5302173006189901"/>
  </r>
  <r>
    <s v="Sterling Brown"/>
    <s v="brownst02"/>
    <x v="6"/>
    <s v="RS"/>
    <x v="11"/>
    <n v="1472"/>
    <n v="665"/>
    <n v="-2.18160140958167"/>
    <n v="1.3698372162132499"/>
    <n v="-0.81176419336842698"/>
    <n v="-2.3734492516957202"/>
    <n v="1.95358076333749"/>
    <n v="-0.41986848835822899"/>
    <n v="-2.3941346493453701"/>
    <n v="1.465840513726"/>
    <n v="-0.92829413561936602"/>
    <n v="0.61890402036329395"/>
    <n v="0.61890402036329395"/>
    <n v="0"/>
    <n v="-1.9404071345977101"/>
    <n v="0.46275773279693599"/>
    <n v="-1.47764940180078"/>
    <n v="0.13696852435337101"/>
  </r>
  <r>
    <s v="Troy Brown Jr."/>
    <s v="browntr01"/>
    <x v="6"/>
    <s v="RS"/>
    <x v="25"/>
    <n v="3320"/>
    <n v="1519"/>
    <n v="-0.86199968175639896"/>
    <n v="-0.28783065266152102"/>
    <n v="-1.1498303344179199"/>
    <n v="-2.2800523871394001"/>
    <n v="-1.4254928364511199"/>
    <n v="-3.7055452235905202"/>
    <n v="-1.22157602407913"/>
    <n v="-0.46080270765766002"/>
    <n v="-1.68237873173679"/>
    <n v="0.82733551889255597"/>
    <n v="0.82733551889255597"/>
    <n v="0"/>
    <n v="-1.15418666165032"/>
    <n v="-0.56635297205976798"/>
    <n v="-1.72053963371009"/>
    <n v="-7.9301534822601005E-3"/>
  </r>
  <r>
    <s v="Jalen Brunson"/>
    <s v="brunsja01"/>
    <x v="6"/>
    <s v="RS"/>
    <x v="4"/>
    <n v="2145"/>
    <n v="1022"/>
    <n v="1.2261461695275799"/>
    <n v="0.20820932003107601"/>
    <n v="1.4343554895586601"/>
    <n v="1.6339246264929399"/>
    <n v="3.0763372302807399"/>
    <n v="4.7102618567736902"/>
    <n v="1.2993899483542"/>
    <n v="0.80801166722363404"/>
    <n v="2.1074016155778299"/>
    <n v="2.5164330272230901"/>
    <n v="2.5164330272230901"/>
    <n v="0"/>
    <n v="1.4045803084164199"/>
    <n v="-0.372316719453477"/>
    <n v="1.0322635889629499"/>
    <n v="-0.65765714360498195"/>
  </r>
  <r>
    <s v="Thomas Bryant"/>
    <s v="bryanth01"/>
    <x v="6"/>
    <s v="RS"/>
    <x v="25"/>
    <n v="1972"/>
    <n v="901"/>
    <n v="-1.5221331293046001"/>
    <n v="-1.02123864319777"/>
    <n v="-2.5433717725023701"/>
    <n v="-0.14100538644157401"/>
    <n v="-3.6313020661367701"/>
    <n v="-3.77230745257835"/>
    <n v="-1.3350676011204401"/>
    <n v="-1.5324296404005799"/>
    <n v="-2.86749724152103"/>
    <n v="-5.4158031097715303E-2"/>
    <n v="-5.4158031097715303E-2"/>
    <n v="0"/>
    <n v="-1.6918519153587599"/>
    <n v="-1.9881713277689399"/>
    <n v="-3.6800232431277098"/>
    <n v="0.27507581549775501"/>
  </r>
  <r>
    <s v="Reggie Bullock"/>
    <s v="bullore01"/>
    <x v="6"/>
    <s v="RS"/>
    <x v="3"/>
    <n v="1425"/>
    <n v="684"/>
    <n v="-1.55544910455031"/>
    <n v="0.108450955356119"/>
    <n v="-1.4469981491941899"/>
    <n v="-2.0490288491818198"/>
    <n v="1.4466441121812901"/>
    <n v="-0.60238473700052797"/>
    <n v="-1.7000324930452999"/>
    <n v="0.42847892339298299"/>
    <n v="-1.2715535696523199"/>
    <n v="0.51414220448113002"/>
    <n v="0.51414220448113002"/>
    <n v="0"/>
    <n v="-1.9990232145987801"/>
    <n v="0.27687849586469698"/>
    <n v="-1.7221447187340799"/>
    <n v="-0.356014507646989"/>
  </r>
  <r>
    <s v="Trey Burke"/>
    <s v="burketr01"/>
    <x v="6"/>
    <s v="RS"/>
    <x v="18"/>
    <n v="664"/>
    <n v="329"/>
    <n v="2.2004313612454398"/>
    <n v="-1.3946016466114799"/>
    <n v="0.80582971463396202"/>
    <n v="2.64911489176093"/>
    <n v="-1.17141479958299"/>
    <n v="1.47770009217793"/>
    <n v="2.41417960196407"/>
    <n v="-1.4736138026108401"/>
    <n v="0.94056579935323303"/>
    <n v="0.60690635877268895"/>
    <n v="0.60690635877268895"/>
    <n v="0"/>
    <n v="1.4433576822190799"/>
    <n v="-1.83897608275099"/>
    <n v="-0.395618400531902"/>
    <n v="-2.07021235295788"/>
  </r>
  <r>
    <s v="Alec Burks"/>
    <s v="burksal01"/>
    <x v="6"/>
    <s v="RS"/>
    <x v="28"/>
    <n v="2960"/>
    <n v="1390"/>
    <n v="1.4936605692403999"/>
    <n v="-1.31957536467632"/>
    <n v="0.17408520456408799"/>
    <n v="-3.4245491153293002"/>
    <n v="0.21436764614082901"/>
    <n v="-3.2101814691884698"/>
    <n v="0.67084946564706505"/>
    <n v="-1.05787560121907"/>
    <n v="-0.38702613557200499"/>
    <n v="1.67502765864962"/>
    <n v="1.67502765864962"/>
    <n v="0"/>
    <n v="-0.25457952875760997"/>
    <n v="-0.66695497301621098"/>
    <n v="-0.92153450177382101"/>
    <n v="-4.5116387510704799E-2"/>
  </r>
  <r>
    <s v="Alec Burks"/>
    <s v="burksal01"/>
    <x v="6"/>
    <s v="RS"/>
    <x v="18"/>
    <n v="464"/>
    <n v="222"/>
    <n v="0.47216388380200403"/>
    <n v="-0.23337524918807201"/>
    <n v="0.23878863461393099"/>
    <n v="-4.3985145994144004"/>
    <n v="-7.4017073504498598E-2"/>
    <n v="-4.4725316729189002"/>
    <n v="-0.51724545220777396"/>
    <n v="-0.240839225704813"/>
    <n v="-0.75808467791258705"/>
    <n v="0.224885761661097"/>
    <n v="0.224885761661097"/>
    <n v="0"/>
    <n v="0.61780526069737196"/>
    <n v="-0.136793059582444"/>
    <n v="0.48101220111492698"/>
    <n v="-0.328739838141273"/>
  </r>
  <r>
    <s v="Deonte Burton"/>
    <s v="burtode02"/>
    <x v="6"/>
    <s v="RS"/>
    <x v="0"/>
    <n v="618"/>
    <n v="284"/>
    <n v="-6.0440138608109102"/>
    <n v="-1.5448874177687899"/>
    <n v="-7.5889012785796996"/>
    <n v="-8.8006631563999402"/>
    <n v="-0.94350735114044904"/>
    <n v="-9.7441705075403906"/>
    <n v="-6.9945634682056399"/>
    <n v="-1.5378567152764799"/>
    <n v="-8.5324201834821203"/>
    <n v="-0.83823195078350499"/>
    <n v="-0.83823195078350499"/>
    <n v="0"/>
    <n v="-6.4214769458130796"/>
    <n v="-2.73041587564903"/>
    <n v="-9.1518928214621091"/>
    <n v="4.5977231122034799E-2"/>
  </r>
  <r>
    <s v="Jimmy Butler"/>
    <s v="butleji01"/>
    <x v="6"/>
    <s v="RS"/>
    <x v="9"/>
    <n v="3778"/>
    <n v="1851"/>
    <n v="4.89968047097019"/>
    <n v="1.98695778866529"/>
    <n v="6.8866382596354798"/>
    <n v="0.229803572139469"/>
    <n v="0.55927503244135102"/>
    <n v="0.78907860458082002"/>
    <n v="4.1889913512581103"/>
    <n v="1.80122639804624"/>
    <n v="5.9902177493043602"/>
    <n v="8.1930767146433308"/>
    <n v="8.1930767146433308"/>
    <n v="0"/>
    <n v="3.8929698514547302"/>
    <n v="1.5928310702563"/>
    <n v="5.4858009217110402"/>
    <n v="-0.75375303992897003"/>
  </r>
  <r>
    <s v="Bruno Caboclo"/>
    <s v="cabocbr01"/>
    <x v="6"/>
    <s v="RS"/>
    <x v="26"/>
    <n v="63"/>
    <n v="28"/>
    <n v="1.4545442542195399"/>
    <n v="1.8908088171525601"/>
    <n v="3.3453530713721"/>
    <n v="-0.14421413404453401"/>
    <n v="-1.9661082812881701"/>
    <n v="-2.1103224153326998"/>
    <n v="1.1447299326690401"/>
    <n v="1.1981334914266299"/>
    <n v="2.3428634240956701"/>
    <n v="7.3498512814434494E-2"/>
    <n v="7.3498512814434494E-2"/>
    <n v="0"/>
    <n v="2.0783204827628099"/>
    <n v="-1.1379499019988599"/>
    <n v="0.94037058076395097"/>
    <n v="1.0426527636746701"/>
  </r>
  <r>
    <s v="Bruno Caboclo"/>
    <s v="cabocbr01"/>
    <x v="6"/>
    <s v="RS"/>
    <x v="8"/>
    <n v="430"/>
    <n v="192"/>
    <n v="-4.1418391802962002"/>
    <n v="4.1694490755953799"/>
    <n v="2.7609895299178799E-2"/>
    <n v="-5.4116964284452802"/>
    <n v="4.5742673210463396"/>
    <n v="-0.83742910739893905"/>
    <n v="-4.6227242897110203"/>
    <n v="4.5181601877307802"/>
    <n v="-0.10456410198023899"/>
    <n v="0.26015493064738099"/>
    <n v="0.26015493064738099"/>
    <n v="0"/>
    <n v="-2.98881492941933"/>
    <n v="3.8422744987055402"/>
    <n v="0.85345956928621103"/>
    <n v="0.39832557912538502"/>
  </r>
  <r>
    <s v="Kentavious Caldwell-Pope"/>
    <s v="caldwke01"/>
    <x v="6"/>
    <s v="RS"/>
    <x v="29"/>
    <n v="3419"/>
    <n v="1603"/>
    <n v="-3.17713311378977E-2"/>
    <n v="-3.4124721736605898E-2"/>
    <n v="-6.5896052874503605E-2"/>
    <n v="1.8750436961022401"/>
    <n v="-1.36108348839784"/>
    <n v="0.51396020770439599"/>
    <n v="0.33197620681734902"/>
    <n v="-0.37021605543726599"/>
    <n v="-3.8239848619916403E-2"/>
    <n v="2.2182433035199001"/>
    <n v="2.2182433035199001"/>
    <n v="0"/>
    <n v="0.32678509378402198"/>
    <n v="9.2246656534948901E-2"/>
    <n v="0.419031750318971"/>
    <n v="1.97082432527977E-2"/>
  </r>
  <r>
    <s v="Vlatko Cancar"/>
    <s v="cancavl01"/>
    <x v="6"/>
    <s v="RS"/>
    <x v="16"/>
    <n v="97"/>
    <n v="45"/>
    <n v="-1.3395861439229"/>
    <n v="0.444743735878809"/>
    <n v="-0.89484240804409798"/>
    <n v="-0.39690050675963501"/>
    <n v="-1.94592421268697"/>
    <n v="-2.3428247194465999"/>
    <n v="-1.2319301051861899"/>
    <n v="-3.8937078833351797E-2"/>
    <n v="-1.27086718401954"/>
    <n v="3.4318161814294097E-2"/>
    <n v="3.4318161814294097E-2"/>
    <n v="0"/>
    <n v="-1.7620059879594301"/>
    <n v="-1.5410296622714099"/>
    <n v="-3.3030356502308398"/>
    <n v="1.0772523028402601"/>
  </r>
  <r>
    <s v="Clint Capela"/>
    <s v="capelca01"/>
    <x v="6"/>
    <s v="RS"/>
    <x v="26"/>
    <n v="2788"/>
    <n v="1279"/>
    <n v="-0.99253998527277798"/>
    <n v="5.1513264388414104"/>
    <n v="4.1587864535686299"/>
    <n v="-0.77496682787050897"/>
    <n v="0.56628592533032396"/>
    <n v="-0.20868090254018401"/>
    <n v="-1.0671994308100401"/>
    <n v="4.5001707932444699"/>
    <n v="3.4329713624344298"/>
    <n v="4.04075435223693"/>
    <n v="4.04075435223693"/>
    <n v="0"/>
    <n v="-0.718646531168188"/>
    <n v="4.6689499307278997"/>
    <n v="3.9503033995597101"/>
    <n v="0.153726100840753"/>
  </r>
  <r>
    <s v="DeMarre Carroll"/>
    <s v="carrode01"/>
    <x v="6"/>
    <s v="RS"/>
    <x v="26"/>
    <n v="205"/>
    <n v="96"/>
    <n v="0.88943309298170903"/>
    <n v="1.12546787740439"/>
    <n v="2.0149009703860998"/>
    <n v="5.1427821462591297"/>
    <n v="0.30940654705013498"/>
    <n v="5.45218869330927"/>
    <n v="1.7726734010777401"/>
    <n v="1.0119616436194101"/>
    <n v="2.7846350446971502"/>
    <n v="0.27242193412757398"/>
    <n v="0.27242193412757398"/>
    <n v="0"/>
    <n v="1.12958621608789"/>
    <n v="-0.77697773663116598"/>
    <n v="0.35260847945672802"/>
    <n v="0.50404309694011196"/>
  </r>
  <r>
    <s v="DeMarre Carroll"/>
    <s v="carrode01"/>
    <x v="6"/>
    <s v="RS"/>
    <x v="20"/>
    <n v="291"/>
    <n v="135"/>
    <n v="-3.86433833004065"/>
    <n v="0.90278236369586595"/>
    <n v="-2.9615559663447799"/>
    <n v="1.1501832415361299"/>
    <n v="3.1174870413385301"/>
    <n v="4.2676702828746702"/>
    <n v="-3.0435536160647798"/>
    <n v="1.47938070717"/>
    <n v="-1.56417290889478"/>
    <n v="8.1825869489261002E-2"/>
    <n v="8.1825869489261002E-2"/>
    <n v="0"/>
    <n v="-3.71735610720848"/>
    <n v="0.80277410988125197"/>
    <n v="-2.9145819973272298"/>
    <n v="0.18684656232159"/>
  </r>
  <r>
    <s v="Jevon Carter"/>
    <s v="carteje01"/>
    <x v="6"/>
    <s v="RS"/>
    <x v="6"/>
    <n v="1616"/>
    <n v="754"/>
    <n v="-0.168979983074487"/>
    <n v="-9.42865214319661E-2"/>
    <n v="-0.263266504506453"/>
    <n v="-3.5431478697532302"/>
    <n v="0.97466620274730598"/>
    <n v="-2.5684816670059201"/>
    <n v="-0.898308524593461"/>
    <n v="0.13923352464876301"/>
    <n v="-0.75907499994469696"/>
    <n v="0.75973812588614298"/>
    <n v="0.75973812588614298"/>
    <n v="0"/>
    <n v="-0.70937479633806899"/>
    <n v="0.56278104083353897"/>
    <n v="-0.14659375550452999"/>
    <n v="-0.81914744409870699"/>
  </r>
  <r>
    <s v="Michael Carter-Williams"/>
    <s v="cartemi01"/>
    <x v="6"/>
    <s v="RS"/>
    <x v="14"/>
    <n v="1608"/>
    <n v="773"/>
    <n v="0.83963197005826495"/>
    <n v="3.78477824074603"/>
    <n v="4.6244102108042897"/>
    <n v="2.5493866942058001"/>
    <n v="6.1506083985448198E-2"/>
    <n v="2.6108927781912401"/>
    <n v="1.2767811411626899"/>
    <n v="3.2308035119986398"/>
    <n v="4.5075846531613397"/>
    <n v="2.8717268937537401"/>
    <n v="2.8717268937537401"/>
    <n v="0"/>
    <n v="0.69294495405961298"/>
    <n v="3.59170918652879"/>
    <n v="4.2846541405884002"/>
    <n v="0.336572228771435"/>
  </r>
  <r>
    <s v="Vince Carter"/>
    <s v="cartevi01"/>
    <x v="6"/>
    <s v="RS"/>
    <x v="7"/>
    <n v="1910"/>
    <n v="876"/>
    <n v="-2.24425874988885"/>
    <n v="-1.8405485774717401"/>
    <n v="-4.0848073273605898"/>
    <n v="-3.8368630464522799"/>
    <n v="1.7072328533986301"/>
    <n v="-2.1296301930536501"/>
    <n v="-2.6872869582738601"/>
    <n v="-1.14145599981254"/>
    <n v="-3.8287429580864099"/>
    <n v="-0.48149579099318801"/>
    <n v="-0.48149579099318801"/>
    <n v="0"/>
    <n v="-1.7704517739424199"/>
    <n v="-2.70317560405991"/>
    <n v="-4.4736273780023401"/>
    <n v="-0.13375781823008001"/>
  </r>
  <r>
    <s v="Wendell Carter Jr."/>
    <s v="cartewe01"/>
    <x v="6"/>
    <s v="RS"/>
    <x v="21"/>
    <n v="2637"/>
    <n v="1256"/>
    <n v="-3.0152814511467501"/>
    <n v="-0.62370892582809501"/>
    <n v="-3.6389903769748502"/>
    <n v="-1.24761164650637"/>
    <n v="3.15090247463512"/>
    <n v="1.9032908281287499"/>
    <n v="-2.7793246196883001"/>
    <n v="0.107489784449896"/>
    <n v="-2.6718348352383998"/>
    <n v="5.0052490564726999E-2"/>
    <n v="5.0052490564726999E-2"/>
    <n v="0"/>
    <n v="-3.01072489311631"/>
    <n v="0.81442764713065996"/>
    <n v="-2.19629724598565"/>
    <n v="-7.4556940649998002E-2"/>
  </r>
  <r>
    <s v="Alex Caruso"/>
    <s v="carusal01"/>
    <x v="6"/>
    <s v="RS"/>
    <x v="29"/>
    <n v="2211"/>
    <n v="1032"/>
    <n v="-0.89038944206366399"/>
    <n v="4.2449706473978503"/>
    <n v="3.3545812053341901"/>
    <n v="-8.9770458298926992E-3"/>
    <n v="4.5785891552776201"/>
    <n v="4.5696121094477302"/>
    <n v="-0.79379510303788203"/>
    <n v="4.4922960521078998"/>
    <n v="3.69850094907002"/>
    <n v="3.3993275898371502"/>
    <n v="3.3993275898371502"/>
    <n v="0"/>
    <n v="-0.55815418060674205"/>
    <n v="4.7092363486677602"/>
    <n v="4.1510821680610102"/>
    <n v="0.12078243435394299"/>
  </r>
  <r>
    <s v="Willie Cauley-Stein"/>
    <s v="caulewi01"/>
    <x v="6"/>
    <s v="RS"/>
    <x v="4"/>
    <n v="327"/>
    <n v="157"/>
    <n v="-2.9095048774930299"/>
    <n v="2.3760063969729099"/>
    <n v="-0.53349848052011095"/>
    <n v="-2.25694240648569"/>
    <n v="1.9027302208591601"/>
    <n v="-0.35421218562653001"/>
    <n v="-2.99102300234575"/>
    <n v="2.4194823584446898"/>
    <n v="-0.57154064390106096"/>
    <n v="0.17258614597775901"/>
    <n v="0.17258614597775901"/>
    <n v="0"/>
    <n v="-3.0704004331763599"/>
    <n v="0.83969332375927497"/>
    <n v="-2.2307071094170801"/>
    <n v="-1.1170386514703701"/>
  </r>
  <r>
    <s v="Willie Cauley-Stein"/>
    <s v="caulewi01"/>
    <x v="6"/>
    <s v="RS"/>
    <x v="28"/>
    <n v="1974"/>
    <n v="940"/>
    <n v="-4.2970471683202103"/>
    <n v="5.1039475967664503"/>
    <n v="0.80690042844624199"/>
    <n v="-2.3972111561093499"/>
    <n v="2.3552726236809698"/>
    <n v="-4.1938532428385002E-2"/>
    <n v="-4.1271282891965901"/>
    <n v="4.9425574554878704"/>
    <n v="0.81542916629127804"/>
    <n v="1.6959509125855201"/>
    <n v="1.6959509125855201"/>
    <n v="0"/>
    <n v="-4.3176607078154001"/>
    <n v="4.7298404744649503"/>
    <n v="0.41217976664954598"/>
    <n v="-0.83406771017805803"/>
  </r>
  <r>
    <s v="Tyson Chandler"/>
    <s v="chandty01"/>
    <x v="6"/>
    <s v="RS"/>
    <x v="26"/>
    <n v="493"/>
    <n v="219"/>
    <n v="-3.4319810749779802"/>
    <n v="-0.93454428803509204"/>
    <n v="-4.3665253630130803"/>
    <n v="-1.2803476148833"/>
    <n v="1.64723552257769"/>
    <n v="0.366887907694389"/>
    <n v="-3.2880184355607001"/>
    <n v="-0.47213658162892402"/>
    <n v="-3.7601550171896201"/>
    <n v="-0.112679591161509"/>
    <n v="-0.112679591161509"/>
    <n v="0"/>
    <n v="-3.3925309816663698"/>
    <n v="-0.563329407076959"/>
    <n v="-3.9558603887433299"/>
    <n v="-0.17063514607219099"/>
  </r>
  <r>
    <s v="Wilson Chandler"/>
    <s v="chandwi01"/>
    <x v="6"/>
    <s v="RS"/>
    <x v="5"/>
    <n v="1569"/>
    <n v="734"/>
    <n v="-1.7905989701777201"/>
    <n v="1.0596096356739899"/>
    <n v="-0.73098933450373604"/>
    <n v="-4.3914807267989699"/>
    <n v="-1.2365978056301701"/>
    <n v="-5.6280785324291402"/>
    <n v="-2.4470815586906198"/>
    <n v="0.62469669394265903"/>
    <n v="-1.8223848647479599"/>
    <n v="0.346298282015845"/>
    <n v="0.346298282015845"/>
    <n v="0"/>
    <n v="-2.2976533667894898"/>
    <n v="0.33976347288583197"/>
    <n v="-1.95788989390366"/>
    <n v="-0.31742595335840601"/>
  </r>
  <r>
    <s v="Joe Chealey"/>
    <s v="chealjo01"/>
    <x v="6"/>
    <s v="RS"/>
    <x v="12"/>
    <n v="69"/>
    <n v="33"/>
    <n v="-10.7603391513882"/>
    <n v="5.44608297455125"/>
    <n v="-5.3142561768370298"/>
    <n v="-25.255876460189299"/>
    <n v="9.3190112726723893"/>
    <n v="-15.936865187516901"/>
    <n v="-14.379452700903499"/>
    <n v="6.6640311936426198"/>
    <n v="-7.7154215072608796"/>
    <n v="-8.3186630869109601E-2"/>
    <n v="-8.3186630869109601E-2"/>
    <n v="0"/>
    <n v="-10.629477392519201"/>
    <n v="3.4921076076950301"/>
    <n v="-7.1373697848242497"/>
    <n v="-0.50520493132631195"/>
  </r>
  <r>
    <s v="Zylan Cheatham"/>
    <s v="cheatzy01"/>
    <x v="6"/>
    <s v="RS"/>
    <x v="17"/>
    <n v="65"/>
    <n v="31"/>
    <n v="-10.577804421187899"/>
    <n v="-8.0666072640153992"/>
    <n v="-18.644411685203298"/>
    <n v="-19.740298051644899"/>
    <n v="-8.3481324048795802"/>
    <n v="-28.088430456524499"/>
    <n v="-13.169259930603999"/>
    <n v="-8.6053098020562295"/>
    <n v="-21.7745697326603"/>
    <n v="-0.29785530543217498"/>
    <n v="-0.29785530543217498"/>
    <n v="0"/>
    <n v="-13.079232174918999"/>
    <n v="-8.6012111272862004"/>
    <n v="-21.680443302205202"/>
    <n v="-1.03061571810353"/>
  </r>
  <r>
    <s v="Chris Chiozza"/>
    <s v="chiozch01"/>
    <x v="6"/>
    <s v="RS"/>
    <x v="5"/>
    <n v="275"/>
    <n v="126"/>
    <n v="3.70612430496125"/>
    <n v="-4.6778711389227299"/>
    <n v="-0.97174683396147599"/>
    <n v="-1.2228730651098501"/>
    <n v="4.2134996777579099"/>
    <n v="2.9906266126480601"/>
    <n v="2.9212877270189401"/>
    <n v="-3.1262221217922299"/>
    <n v="-0.20493439477329001"/>
    <n v="0.16477441203114099"/>
    <n v="0.16477441203114099"/>
    <n v="0"/>
    <n v="2.4217473294041301"/>
    <n v="-4.2498969123593398"/>
    <n v="-1.8281495829551999"/>
    <n v="0.72570709701525504"/>
  </r>
  <r>
    <s v="Chris Chiozza"/>
    <s v="chiozch01"/>
    <x v="6"/>
    <s v="RS"/>
    <x v="25"/>
    <n v="268"/>
    <n v="123"/>
    <n v="-1.9107807870108999"/>
    <n v="2.6192131185413099"/>
    <n v="0.70843233153041196"/>
    <n v="-3.74194680017394"/>
    <n v="17.355735002871999"/>
    <n v="13.6137882026981"/>
    <n v="-2.4121688129066299"/>
    <n v="5.9490157498722196"/>
    <n v="3.5368469369655799"/>
    <n v="0.393709277989786"/>
    <n v="0.393709277989786"/>
    <n v="0"/>
    <n v="-1.2605029883493"/>
    <n v="3.9155535804168"/>
    <n v="2.6550505920675"/>
    <n v="-0.21175874818440599"/>
  </r>
  <r>
    <s v="Marquese Chriss"/>
    <s v="chrisma01"/>
    <x v="6"/>
    <s v="RS"/>
    <x v="28"/>
    <n v="2554"/>
    <n v="1196"/>
    <n v="-1.9993549241002"/>
    <n v="1.9373616350478999"/>
    <n v="-6.19932890522987E-2"/>
    <n v="-0.16861535642321501"/>
    <n v="-2.53699304648541"/>
    <n v="-2.7056084029086298"/>
    <n v="-1.6597820677874999"/>
    <n v="1.2021376386270901"/>
    <n v="-0.45764442916040798"/>
    <n v="1.4007455757820699"/>
    <n v="1.4007455757820699"/>
    <n v="0"/>
    <n v="-1.99830363786232"/>
    <n v="1.0663319903731701"/>
    <n v="-0.93197164748914196"/>
    <n v="0.142304628975991"/>
  </r>
  <r>
    <s v="Brandon Clarke"/>
    <s v="clarkbr01"/>
    <x v="6"/>
    <s v="RS"/>
    <x v="8"/>
    <n v="2398"/>
    <n v="1086"/>
    <n v="0.39006554851384601"/>
    <n v="0.37691074757681298"/>
    <n v="0.76697629609065898"/>
    <n v="0.32292456637870598"/>
    <n v="2.1893011985126898"/>
    <n v="2.5122257648913902"/>
    <n v="0.41905925004311601"/>
    <n v="0.77451264935084296"/>
    <n v="1.1935718993939599"/>
    <n v="2.1877443470219702"/>
    <n v="2.1877443470219702"/>
    <n v="0"/>
    <n v="-0.53212021608506499"/>
    <n v="0.169878209019487"/>
    <n v="-0.36224200706557702"/>
    <n v="0.12605492370928001"/>
  </r>
  <r>
    <s v="Gary Clark"/>
    <s v="clarkga01"/>
    <x v="6"/>
    <s v="RS"/>
    <x v="26"/>
    <n v="466"/>
    <n v="212"/>
    <n v="0.114182065294816"/>
    <n v="-5.7032848398590303"/>
    <n v="-5.5891027745642097"/>
    <n v="2.7646770992963399"/>
    <n v="-2.9410290145053302"/>
    <n v="-0.17635191520899501"/>
    <n v="0.58549684100702903"/>
    <n v="-5.5042417762481097"/>
    <n v="-4.9187449352410804"/>
    <n v="-0.23411795120956999"/>
    <n v="-0.23411795120956999"/>
    <n v="0"/>
    <n v="-0.35322788245735298"/>
    <n v="-5.8494487701695999"/>
    <n v="-6.2026766526269501"/>
    <n v="-0.19940381295537901"/>
  </r>
  <r>
    <s v="Gary Clark"/>
    <s v="clarkga01"/>
    <x v="6"/>
    <s v="RS"/>
    <x v="14"/>
    <n v="458"/>
    <n v="213"/>
    <n v="-2.6680336449472399"/>
    <n v="1.6415786620480399"/>
    <n v="-1.02645498289919"/>
    <n v="-5.1584022823971898"/>
    <n v="1.3205412537925201"/>
    <n v="-3.8378610286046699"/>
    <n v="-3.3396310476634401"/>
    <n v="1.64536367645299"/>
    <n v="-1.6942673712104399"/>
    <n v="0.11405350991697399"/>
    <n v="0.11405350991697399"/>
    <n v="0"/>
    <n v="-2.9242154760112098"/>
    <n v="-0.47160985492743601"/>
    <n v="-3.3958253309386399"/>
    <n v="-0.60056997636516296"/>
  </r>
  <r>
    <s v="Jordan Clarkson"/>
    <s v="clarkjo01"/>
    <x v="6"/>
    <s v="RS"/>
    <x v="10"/>
    <n v="1383"/>
    <n v="666"/>
    <n v="4.3286369352053198"/>
    <n v="-2.7816291762799201"/>
    <n v="1.5470077589254001"/>
    <n v="-1.4031601853423801"/>
    <n v="0.51627116963865005"/>
    <n v="-0.88688901570373002"/>
    <n v="3.4484802221090902"/>
    <n v="-2.2340815738514799"/>
    <n v="1.2143986482576099"/>
    <n v="1.3400424960081101"/>
    <n v="1.3400424960081101"/>
    <n v="0"/>
    <n v="4.4298157822254298"/>
    <n v="-3.3003768904285602"/>
    <n v="1.1294388917968601"/>
    <n v="-0.53240881502309301"/>
  </r>
  <r>
    <s v="Jordan Clarkson"/>
    <s v="clarkjo01"/>
    <x v="6"/>
    <s v="RS"/>
    <x v="22"/>
    <n v="1786"/>
    <n v="861"/>
    <n v="2.7941211425669499"/>
    <n v="-0.94182448650732498"/>
    <n v="1.8522966560596299"/>
    <n v="4.4083702260711899"/>
    <n v="-1.6186778284091099"/>
    <n v="2.7896923976620802"/>
    <n v="3.23959282176958"/>
    <n v="-1.1616555430043201"/>
    <n v="2.0779372787652499"/>
    <n v="2.1099079488468502"/>
    <n v="2.1099079488468502"/>
    <n v="0"/>
    <n v="1.8405856909096201"/>
    <n v="-0.97007738638596896"/>
    <n v="0.87050830452365702"/>
    <n v="-0.52500074838320199"/>
  </r>
  <r>
    <s v="Nicolas Claxton"/>
    <s v="claxtni01"/>
    <x v="6"/>
    <s v="RS"/>
    <x v="5"/>
    <n v="410"/>
    <n v="187"/>
    <n v="-1.53723130650701"/>
    <n v="1.9386497278193999"/>
    <n v="0.40141842131238897"/>
    <n v="-7.6655488249755797"/>
    <n v="-2.8149932637277999"/>
    <n v="-10.480542088703301"/>
    <n v="-2.8896412587213298"/>
    <n v="1.0587435577669799"/>
    <n v="-1.8308977009543399"/>
    <n v="8.7296836803039804E-2"/>
    <n v="8.7296836803039804E-2"/>
    <n v="0"/>
    <n v="-2.88357836699462"/>
    <n v="-1.37232803911935"/>
    <n v="-4.2559064061139704"/>
    <n v="-0.45622879145237499"/>
  </r>
  <r>
    <s v="Chris Clemons"/>
    <s v="clemoch01"/>
    <x v="6"/>
    <s v="RS"/>
    <x v="26"/>
    <n v="553"/>
    <n v="251"/>
    <n v="-0.36512683338791602"/>
    <n v="-2.2609163987705201"/>
    <n v="-2.6260432321584402"/>
    <n v="-6.2546106091567504"/>
    <n v="-2.3222023883640701"/>
    <n v="-8.5768129975208307"/>
    <n v="-1.65266915912335"/>
    <n v="-2.4149551745137998"/>
    <n v="-4.06762433363716"/>
    <n v="-0.17074159608421199"/>
    <n v="-0.17074159608421199"/>
    <n v="0"/>
    <n v="-0.54809165835239104"/>
    <n v="-3.2548083975585902"/>
    <n v="-3.80290005591098"/>
    <n v="1.21251471844889"/>
  </r>
  <r>
    <s v="Antonius Cleveland"/>
    <s v="clevean01"/>
    <x v="6"/>
    <s v="RS"/>
    <x v="4"/>
    <n v="46"/>
    <n v="22"/>
    <n v="-8.5578788349783306"/>
    <n v="-3.1428938121363501"/>
    <n v="-11.700772647114601"/>
    <n v="-7.0875783881578096"/>
    <n v="-10.715630749308399"/>
    <n v="-17.803209137466201"/>
    <n v="-8.8546432207530099"/>
    <n v="-4.9613269736224801"/>
    <n v="-13.815970194375501"/>
    <n v="-0.12457393854601601"/>
    <n v="-0.12457393854601601"/>
    <n v="0"/>
    <n v="-5.64820625309624"/>
    <n v="-6.6834062778112404"/>
    <n v="-12.3316125309074"/>
    <n v="0.29970823859041401"/>
  </r>
  <r>
    <s v="Amir Coffey"/>
    <s v="coffeam01"/>
    <x v="6"/>
    <s v="RS"/>
    <x v="19"/>
    <n v="215"/>
    <n v="98"/>
    <n v="-3.3122393877438001"/>
    <n v="-1.33460649014651"/>
    <n v="-4.6468458778903097"/>
    <n v="9.8464199667927604E-2"/>
    <n v="-0.70887874880569601"/>
    <n v="-0.61041454913776905"/>
    <n v="-2.86964156755027"/>
    <n v="-1.35273144658361"/>
    <n v="-4.22237301413388"/>
    <n v="-7.2947956489599605E-2"/>
    <n v="-7.2947956489599605E-2"/>
    <n v="0"/>
    <n v="-4.0718574681321904"/>
    <n v="-2.6818162590458599"/>
    <n v="-6.75367372717806"/>
    <n v="-0.92820201849848005"/>
  </r>
  <r>
    <s v="John Collins"/>
    <s v="collijo01"/>
    <x v="6"/>
    <s v="RS"/>
    <x v="7"/>
    <n v="2962"/>
    <n v="1363"/>
    <n v="0.35080966473443198"/>
    <n v="-0.71130654191680098"/>
    <n v="-0.360496877182368"/>
    <n v="-1.7668132177562601"/>
    <n v="0.98206076827585698"/>
    <n v="-0.78475244948040401"/>
    <n v="-6.0501670427935E-3"/>
    <n v="-0.33593480482140198"/>
    <n v="-0.34198497186419502"/>
    <n v="1.6771668524033601"/>
    <n v="1.6771668524033601"/>
    <n v="0"/>
    <n v="0.66807241582130505"/>
    <n v="-0.34828701828077502"/>
    <n v="0.31978539754052898"/>
    <n v="0.159970046472378"/>
  </r>
  <r>
    <s v="Zach Collins"/>
    <s v="colliza01"/>
    <x v="6"/>
    <s v="RS"/>
    <x v="15"/>
    <n v="186"/>
    <n v="86"/>
    <n v="-2.3189558690381999"/>
    <n v="5.3505689215879002"/>
    <n v="3.03161305254969"/>
    <n v="2.14549009865123"/>
    <n v="6.1474410584817996"/>
    <n v="8.2929311571330402"/>
    <n v="-1.53372848901869"/>
    <n v="5.9257880808745096"/>
    <n v="4.3920595918558103"/>
    <n v="0.31730787931882698"/>
    <n v="0.31730787931882698"/>
    <n v="0"/>
    <n v="-2.2060283179459401"/>
    <n v="3.3625433347172802"/>
    <n v="1.1565150167713301"/>
    <n v="1.28023352456586"/>
  </r>
  <r>
    <s v="Mike Conley"/>
    <s v="conlemi01"/>
    <x v="6"/>
    <s v="RS"/>
    <x v="22"/>
    <n v="2450"/>
    <n v="1171"/>
    <n v="0.90834571173214396"/>
    <n v="-1.6473770978889699"/>
    <n v="-0.73903138615682795"/>
    <n v="-2.17947192356714"/>
    <n v="-0.206684141189864"/>
    <n v="-2.3861560647570101"/>
    <n v="0.275391528922724"/>
    <n v="-1.46674602198299"/>
    <n v="-1.19135449306027"/>
    <n v="0.92826843887371202"/>
    <n v="0.92826843887371202"/>
    <n v="0"/>
    <n v="0.72001616939152302"/>
    <n v="-0.75023037660609804"/>
    <n v="-3.0214207214575E-2"/>
    <n v="-0.32143159027714602"/>
  </r>
  <r>
    <s v="Pat Connaughton"/>
    <s v="connapa01"/>
    <x v="6"/>
    <s v="RS"/>
    <x v="11"/>
    <n v="2490"/>
    <n v="1119"/>
    <n v="-1.12948102595703"/>
    <n v="1.0581422840713099"/>
    <n v="-7.1338741885722298E-2"/>
    <n v="-1.64509288860501"/>
    <n v="-2.0580128415272601"/>
    <n v="-3.7031057301322798"/>
    <n v="-1.33163799678789"/>
    <n v="0.33802132489784797"/>
    <n v="-0.99361667189004399"/>
    <n v="0.99835086213875601"/>
    <n v="0.99835086213875601"/>
    <n v="0"/>
    <n v="-1.6168888711389999"/>
    <n v="2.6386434422936999E-3"/>
    <n v="-1.6142502276967099"/>
    <n v="-0.44670153252389999"/>
  </r>
  <r>
    <s v="Quinn Cook"/>
    <s v="cookqu01"/>
    <x v="6"/>
    <s v="RS"/>
    <x v="29"/>
    <n v="877"/>
    <n v="409"/>
    <n v="-1.09030151040053"/>
    <n v="-1.9900716122926001"/>
    <n v="-3.0803731226931301"/>
    <n v="-0.106640913620377"/>
    <n v="2.8034459181080602"/>
    <n v="2.6968050044876799"/>
    <n v="-1.0147904099832801"/>
    <n v="-1.1922727817037999"/>
    <n v="-2.20706319168709"/>
    <n v="0.113017368542682"/>
    <n v="0.113017368542682"/>
    <n v="0"/>
    <n v="-1.42449201146439"/>
    <n v="-2.3230699905755601"/>
    <n v="-3.7475620020399498"/>
    <n v="-0.250425597731814"/>
  </r>
  <r>
    <s v="Tyler Cook"/>
    <s v="cookty01"/>
    <x v="6"/>
    <s v="RS"/>
    <x v="10"/>
    <n v="77"/>
    <n v="35"/>
    <n v="-0.150055972219961"/>
    <n v="-6.4795186319526596"/>
    <n v="-6.6295746041726202"/>
    <n v="-5.77333043110837"/>
    <n v="-3.06395938551137"/>
    <n v="-8.8372898166197498"/>
    <n v="-1.2498752017288799"/>
    <n v="-6.0300533120926696"/>
    <n v="-7.2799285138215604"/>
    <n v="-8.0459387867349394E-2"/>
    <n v="-8.0459387867349394E-2"/>
    <n v="0"/>
    <n v="-0.94354347329134802"/>
    <n v="-8.4421554074317307"/>
    <n v="-9.3856988807230799"/>
    <n v="-0.54401478788896696"/>
  </r>
  <r>
    <s v="Robert Covington"/>
    <s v="covinro01"/>
    <x v="6"/>
    <s v="RS"/>
    <x v="13"/>
    <n v="3047"/>
    <n v="1411"/>
    <n v="-0.54198156053767499"/>
    <n v="1.63546524509497"/>
    <n v="1.0934836845572899"/>
    <n v="2.5658868705525402"/>
    <n v="7.7608761413291205E-2"/>
    <n v="2.64349563196583"/>
    <n v="0.100903920902984"/>
    <n v="1.43244701909864"/>
    <n v="1.5333509400016201"/>
    <n v="3.0988533165120198"/>
    <n v="3.0988533165120198"/>
    <n v="0"/>
    <n v="0.77645671760865898"/>
    <n v="2.4871784019862302"/>
    <n v="3.2636351195948898"/>
    <n v="0.50604816228855798"/>
  </r>
  <r>
    <s v="Robert Covington"/>
    <s v="covinro01"/>
    <x v="6"/>
    <s v="RS"/>
    <x v="26"/>
    <n v="964"/>
    <n v="456"/>
    <n v="-0.22485954379888401"/>
    <n v="2.31897514296814"/>
    <n v="2.0941155991692599"/>
    <n v="0.71179939306354101"/>
    <n v="-0.43653991007336701"/>
    <n v="0.275259482990174"/>
    <n v="-9.5847676974513907E-2"/>
    <n v="1.8817924006837199"/>
    <n v="1.7859447237092101"/>
    <n v="1.05616046011267"/>
    <n v="1.05616046011267"/>
    <n v="0"/>
    <n v="1.3969425195438401"/>
    <n v="2.2082300804592001"/>
    <n v="3.6051726000030402"/>
    <n v="8.38240765946585E-2"/>
  </r>
  <r>
    <s v="Allen Crabbe"/>
    <s v="crabbal01"/>
    <x v="6"/>
    <s v="RS"/>
    <x v="7"/>
    <n v="1142"/>
    <n v="522"/>
    <n v="-1.31190755279263"/>
    <n v="-3.0314341474768498"/>
    <n v="-4.3433417002694803"/>
    <n v="-5.3802544348289603"/>
    <n v="-1.33340628189485"/>
    <n v="-6.7136607167238198"/>
    <n v="-2.2371938216921299"/>
    <n v="-2.78651144333698"/>
    <n v="-5.0237052650291103"/>
    <n v="-0.60042579969828502"/>
    <n v="-0.60042579969828502"/>
    <n v="0"/>
    <n v="-1.7001135045117901"/>
    <n v="-3.6115908919806698"/>
    <n v="-5.3117043964924697"/>
    <n v="-0.86176194847772802"/>
  </r>
  <r>
    <s v="Allen Crabbe"/>
    <s v="crabbal01"/>
    <x v="6"/>
    <s v="RS"/>
    <x v="13"/>
    <n v="303"/>
    <n v="131"/>
    <n v="-5.6375392547697798"/>
    <n v="-7.1325308434712502"/>
    <n v="-12.770070098241"/>
    <n v="-8.0476926839612499"/>
    <n v="-0.74126704474364302"/>
    <n v="-8.7889597287048904"/>
    <n v="-6.4861384398936703"/>
    <n v="-6.2282674265330398"/>
    <n v="-12.7144058664267"/>
    <n v="-0.66819825134216504"/>
    <n v="-0.66819825134216504"/>
    <n v="0"/>
    <n v="-5.9826931246947597"/>
    <n v="-6.5684718076389998"/>
    <n v="-12.5511649323337"/>
    <n v="0.33918694128689197"/>
  </r>
  <r>
    <s v="Torrey Craig"/>
    <s v="craigto01"/>
    <x v="6"/>
    <s v="RS"/>
    <x v="16"/>
    <n v="1786"/>
    <n v="869"/>
    <n v="-0.442832878903268"/>
    <n v="0.23098071577443599"/>
    <n v="-0.21185216312883101"/>
    <n v="-1.6348656987678301"/>
    <n v="-2.9750779531588298"/>
    <n v="-4.6099436519266703"/>
    <n v="-0.71965022667575396"/>
    <n v="-0.44374235711810001"/>
    <n v="-1.1633925837938499"/>
    <n v="0.69934329055919797"/>
    <n v="0.69934329055919797"/>
    <n v="0"/>
    <n v="-1.00410606257333"/>
    <n v="-0.27610194639972402"/>
    <n v="-1.2802080089730501"/>
    <n v="-0.59448950107160403"/>
  </r>
  <r>
    <s v="Jae Crowder"/>
    <s v="crowdja01"/>
    <x v="6"/>
    <s v="RS"/>
    <x v="9"/>
    <n v="782"/>
    <n v="373"/>
    <n v="1.43058789138095"/>
    <n v="0.37797531524079298"/>
    <n v="1.8085632066217501"/>
    <n v="-1.8144826338283799"/>
    <n v="-1.9286465831905499"/>
    <n v="-3.7431292170189399"/>
    <n v="0.80528140771902401"/>
    <n v="-0.10023092911228999"/>
    <n v="0.70505047860673398"/>
    <n v="0.657863992586461"/>
    <n v="0.657863992586461"/>
    <n v="0"/>
    <n v="0.54801976466202995"/>
    <n v="0.602417862868312"/>
    <n v="1.1504376275303401"/>
    <n v="5.4590181617979301E-2"/>
  </r>
  <r>
    <s v="Jae Crowder"/>
    <s v="crowdja01"/>
    <x v="6"/>
    <s v="RS"/>
    <x v="8"/>
    <n v="2871"/>
    <n v="1322"/>
    <n v="-0.499984773144659"/>
    <n v="-0.61445158097828201"/>
    <n v="-1.1144363541229401"/>
    <n v="-1.0451443127567399"/>
    <n v="-3.47788715292277"/>
    <n v="-4.5230314656795203"/>
    <n v="-0.61888383810532699"/>
    <n v="-1.2487961730082699"/>
    <n v="-1.8676800111136"/>
    <n v="0.59815092433057304"/>
    <n v="0.59815092433057304"/>
    <n v="0"/>
    <n v="-0.44372724921696199"/>
    <n v="-0.66694333052643995"/>
    <n v="-1.1106705797434"/>
    <n v="0.52088139051906401"/>
  </r>
  <r>
    <s v="Jarrett Culver"/>
    <s v="culveja01"/>
    <x v="6"/>
    <s v="RS"/>
    <x v="13"/>
    <n v="3301"/>
    <n v="1506"/>
    <n v="-3.1566321857359201"/>
    <n v="-1.3563398557009301"/>
    <n v="-4.5129720414368499"/>
    <n v="0.71172903736928295"/>
    <n v="-0.53169849196997898"/>
    <n v="0.18003054539930399"/>
    <n v="-2.51048942685193"/>
    <n v="-1.2498826003655099"/>
    <n v="-3.7603720272174401"/>
    <n v="-0.77637174932708197"/>
    <n v="-0.77637174932708197"/>
    <n v="0"/>
    <n v="-2.36748961855568"/>
    <n v="-1.0163195211096401"/>
    <n v="-3.3838091396653298"/>
    <n v="5.3967398445994999E-3"/>
  </r>
  <r>
    <s v="Seth Curry"/>
    <s v="curryse01"/>
    <x v="6"/>
    <s v="RS"/>
    <x v="4"/>
    <n v="3053"/>
    <n v="1448"/>
    <n v="3.04729860399264"/>
    <n v="-2.41133198979235"/>
    <n v="0.63596661420028799"/>
    <n v="0.4662440196366"/>
    <n v="-0.17889030462310199"/>
    <n v="0.28735371501349699"/>
    <n v="2.62315317206708"/>
    <n v="-2.1073646449361698"/>
    <n v="0.51578852713091905"/>
    <n v="2.3979971907404298"/>
    <n v="2.3979971907404298"/>
    <n v="0"/>
    <n v="2.4723655114008198"/>
    <n v="-2.2425362275495102"/>
    <n v="0.22982928385131299"/>
    <n v="-0.61995538843956799"/>
  </r>
  <r>
    <s v="Stephen Curry"/>
    <s v="curryst01"/>
    <x v="6"/>
    <s v="RS"/>
    <x v="28"/>
    <n v="317"/>
    <n v="139"/>
    <n v="6.5414640440392704"/>
    <n v="0.23286893484513299"/>
    <n v="6.7743329788844102"/>
    <n v="2.2238978627924801"/>
    <n v="-7.0468473241047498"/>
    <n v="-4.8229494613122696"/>
    <n v="6.2242441501622698"/>
    <n v="-1.2632006620105001"/>
    <n v="4.9610434881517698"/>
    <n v="0.55856728242545794"/>
    <n v="0.55856728242545794"/>
    <n v="0"/>
    <n v="5.2859200818196896"/>
    <n v="-1.4334847785782401"/>
    <n v="3.8524353032414398"/>
    <n v="2.1849095112272101"/>
  </r>
  <r>
    <s v="Troy Daniels"/>
    <s v="danietr01"/>
    <x v="6"/>
    <s v="RS"/>
    <x v="29"/>
    <n v="977"/>
    <n v="456"/>
    <n v="-0.57508310625077397"/>
    <n v="-2.2951447310290298"/>
    <n v="-2.8702278372798098"/>
    <n v="-4.0321003446008898"/>
    <n v="1.2032423289970899"/>
    <n v="-2.8288580156037999"/>
    <n v="-1.37590196917285"/>
    <n v="-1.7690157168376599"/>
    <n v="-3.1449176860105199"/>
    <n v="-9.1695432005014094E-2"/>
    <n v="-9.1695432005014094E-2"/>
    <n v="0"/>
    <n v="-1.3194309012417"/>
    <n v="-2.7180386328739501"/>
    <n v="-4.0374695341156501"/>
    <n v="-0.20270830904789899"/>
  </r>
  <r>
    <s v="Troy Daniels"/>
    <s v="danietr01"/>
    <x v="6"/>
    <s v="RS"/>
    <x v="16"/>
    <n v="1"/>
    <n v="1"/>
    <n v="-75.711988639290595"/>
    <n v="2.0838349409849402"/>
    <n v="-73.628153698305596"/>
    <n v="-61.880661951436899"/>
    <n v="63.961113983769103"/>
    <n v="2.0804520323322002"/>
    <n v="-77.785403259235594"/>
    <n v="15.136505798799201"/>
    <n v="-62.648897460436302"/>
    <n v="-3.1050992859841999E-2"/>
    <n v="-3.1050992859841999E-2"/>
    <n v="0"/>
    <n v="-38.542845506457901"/>
    <n v="5.5527429957728396"/>
    <n v="-32.990102510684999"/>
    <n v="1.6369307897177701"/>
  </r>
  <r>
    <s v="Anthony Davis"/>
    <s v="davisan02"/>
    <x v="6"/>
    <s v="RS"/>
    <x v="29"/>
    <n v="4038"/>
    <n v="1889"/>
    <n v="3.2602356591667898"/>
    <n v="4.2952991429066003"/>
    <n v="7.5555348020733897"/>
    <n v="-2.0593560479121802"/>
    <n v="0.68241240455243501"/>
    <n v="-1.37694364335974"/>
    <n v="2.2796255392354698"/>
    <n v="3.7265494925719298"/>
    <n v="6.0061750318074001"/>
    <n v="8.5520540781046002"/>
    <n v="8.5520540781046002"/>
    <n v="0"/>
    <n v="3.1595071189736998"/>
    <n v="4.05453333180344"/>
    <n v="7.2140404507771398"/>
    <n v="1.3670745262945601"/>
  </r>
  <r>
    <s v="Ed Davis"/>
    <s v="davised01"/>
    <x v="6"/>
    <s v="RS"/>
    <x v="22"/>
    <n v="559"/>
    <n v="268"/>
    <n v="-4.5077198284736797"/>
    <n v="0.89051120908529102"/>
    <n v="-3.6172086193883901"/>
    <n v="-9.55445019989609"/>
    <n v="-7.59618522002352E-2"/>
    <n v="-9.6304120520963306"/>
    <n v="-5.8013726815384699"/>
    <n v="0.69815091366142301"/>
    <n v="-5.1032217678770504"/>
    <n v="-0.32034097823618102"/>
    <n v="-0.32034097823618102"/>
    <n v="0"/>
    <n v="-5.4225023867573396"/>
    <n v="1.14533831724254"/>
    <n v="-4.2771640695147903"/>
    <n v="-0.45113337308715201"/>
  </r>
  <r>
    <s v="Terence Davis"/>
    <s v="daviste02"/>
    <x v="6"/>
    <s v="RS"/>
    <x v="1"/>
    <n v="2303"/>
    <n v="1087"/>
    <n v="1.6117987229569699"/>
    <n v="0.166514391186044"/>
    <n v="1.77831311414302"/>
    <n v="3.6187236724096299"/>
    <n v="1.9949472283560401"/>
    <n v="5.61367090076567"/>
    <n v="2.1007540928477"/>
    <n v="0.497335178510945"/>
    <n v="2.5980892713586399"/>
    <n v="2.96287148415266"/>
    <n v="2.96287148415266"/>
    <n v="0"/>
    <n v="1.78491912093109"/>
    <n v="3.9650403587756802E-2"/>
    <n v="1.82456952451884"/>
    <n v="-0.106973600711512"/>
  </r>
  <r>
    <s v="Dewayne Dedmon"/>
    <s v="dedmode01"/>
    <x v="6"/>
    <s v="RS"/>
    <x v="2"/>
    <n v="1123"/>
    <n v="541"/>
    <n v="-6.1532168213502096"/>
    <n v="3.0531724648393501"/>
    <n v="-3.1000443565108502"/>
    <n v="-2.5269070326922201"/>
    <n v="1.5333386210178399"/>
    <n v="-0.99356841167437704"/>
    <n v="-5.7610863079730299"/>
    <n v="2.9299221690780102"/>
    <n v="-2.83116413889501"/>
    <n v="-2.2438822349265499E-2"/>
    <n v="-2.2438822349265499E-2"/>
    <n v="0"/>
    <n v="-4.6158078253420403"/>
    <n v="2.1266595229140099"/>
    <n v="-2.4891483024280201"/>
    <n v="0.16405927836971301"/>
  </r>
  <r>
    <s v="Dewayne Dedmon"/>
    <s v="dedmode01"/>
    <x v="6"/>
    <s v="RS"/>
    <x v="7"/>
    <n v="494"/>
    <n v="233"/>
    <n v="-5.2493703566771499"/>
    <n v="4.5980999994177401"/>
    <n v="-0.65127035725941695"/>
    <n v="1.1797514421674"/>
    <n v="-1.5583322362643099"/>
    <n v="-0.37858079409691903"/>
    <n v="-4.1981557539839196"/>
    <n v="3.6627804137083202"/>
    <n v="-0.53537534027560496"/>
    <n v="0.26450793643610199"/>
    <n v="0.26450793643610199"/>
    <n v="0"/>
    <n v="-4.2732329399577402"/>
    <n v="3.2188120822953001"/>
    <n v="-1.0544208576624401"/>
    <n v="0.48063948719490801"/>
  </r>
  <r>
    <s v="Matthew Dellavedova"/>
    <s v="dellama01"/>
    <x v="6"/>
    <s v="RS"/>
    <x v="10"/>
    <n v="1731"/>
    <n v="821"/>
    <n v="-1.3724093950996501"/>
    <n v="1.2966618926909601"/>
    <n v="-7.5747502408687301E-2"/>
    <n v="-2.90962022098519"/>
    <n v="6.82483237019503"/>
    <n v="3.91521214920984"/>
    <n v="-1.7330484377834501"/>
    <n v="2.59711138780558"/>
    <n v="0.86406295002212796"/>
    <n v="1.51426610948399"/>
    <n v="1.51426610948399"/>
    <n v="0"/>
    <n v="-1.8424030309439701"/>
    <n v="0.87403433722452795"/>
    <n v="-0.96836869371944401"/>
    <n v="2.88560111186805E-2"/>
  </r>
  <r>
    <s v="DeMar DeRozan"/>
    <s v="derozde01"/>
    <x v="6"/>
    <s v="RS"/>
    <x v="20"/>
    <n v="4373"/>
    <n v="2091"/>
    <n v="2.6809684768812101"/>
    <n v="-2.3701268561086999"/>
    <n v="0.31084162077251198"/>
    <n v="1.69820770858426"/>
    <n v="-2.2101605244915898"/>
    <n v="-0.51195281590733499"/>
    <n v="2.59660976429966"/>
    <n v="-2.4766904675344499"/>
    <n v="0.11991929676520301"/>
    <n v="3.03098058047234"/>
    <n v="3.03098058047234"/>
    <n v="0"/>
    <n v="1.32367994719805"/>
    <n v="-2.09547748880621"/>
    <n v="-0.77179754160816705"/>
    <n v="-1.0234953570415899"/>
  </r>
  <r>
    <s v="Cheick Diallo"/>
    <s v="diallch01"/>
    <x v="6"/>
    <s v="RS"/>
    <x v="6"/>
    <n v="991"/>
    <n v="467"/>
    <n v="-1.05114451912858"/>
    <n v="1.0780552769471701"/>
    <n v="2.6910757818590501E-2"/>
    <n v="-3.19349935615665"/>
    <n v="-0.54125665142327695"/>
    <n v="-3.73475600757993"/>
    <n v="-1.5650627113273301"/>
    <n v="0.83336569264876903"/>
    <n v="-0.73169701867856196"/>
    <n v="0.48095161271277898"/>
    <n v="0.48095161271277898"/>
    <n v="0"/>
    <n v="-1.3631496881541101"/>
    <n v="0.162866152284391"/>
    <n v="-1.2002835358697199"/>
    <n v="1.35462692482701E-2"/>
  </r>
  <r>
    <s v="Hamidou Diallo"/>
    <s v="diallha01"/>
    <x v="6"/>
    <s v="RS"/>
    <x v="0"/>
    <n v="1499"/>
    <n v="699"/>
    <n v="-4.4733619818920998"/>
    <n v="1.3796544828044599"/>
    <n v="-3.0937074990876301"/>
    <n v="-2.68883890827995"/>
    <n v="3.3746039277243098"/>
    <n v="0.68576501944435697"/>
    <n v="-4.3909705882598997"/>
    <n v="1.84969224201219"/>
    <n v="-2.5412783462477102"/>
    <n v="7.4370488451456898E-2"/>
    <n v="7.4370488451456898E-2"/>
    <n v="0"/>
    <n v="-4.72026041250224"/>
    <n v="1.6452994466747399"/>
    <n v="-3.0749609658274899"/>
    <n v="-9.0241719119559402E-2"/>
  </r>
  <r>
    <s v="Gorgui Dieng"/>
    <s v="dienggo01"/>
    <x v="6"/>
    <s v="RS"/>
    <x v="8"/>
    <n v="508"/>
    <n v="234"/>
    <n v="-2.9946770228583399"/>
    <n v="2.8071114417284999"/>
    <n v="-0.18756558112983199"/>
    <n v="-3.8063446265649699"/>
    <n v="2.18952767968318"/>
    <n v="-1.6168169468817799"/>
    <n v="-3.3222322179138701"/>
    <n v="2.84244888176501"/>
    <n v="-0.47978333614886698"/>
    <n v="0.27094619751155602"/>
    <n v="0.27094619751155602"/>
    <n v="0"/>
    <n v="-2.2102712653065502"/>
    <n v="2.6415778710238702"/>
    <n v="0.43130660571731999"/>
    <n v="-3.2997879854204402E-2"/>
  </r>
  <r>
    <s v="Gorgui Dieng"/>
    <s v="dienggo01"/>
    <x v="6"/>
    <s v="RS"/>
    <x v="13"/>
    <n v="1662"/>
    <n v="778"/>
    <n v="-1.7551948894346801"/>
    <n v="5.8336157038608896"/>
    <n v="4.0784208144261997"/>
    <n v="-7.5625484304110104"/>
    <n v="5.7869295337311497"/>
    <n v="-1.7756188966798601"/>
    <n v="-3.0471882747285299"/>
    <n v="6.2083252878355903"/>
    <n v="3.16113701310706"/>
    <n v="2.34468182586805"/>
    <n v="2.34468182586805"/>
    <n v="0"/>
    <n v="-2.89123447235067"/>
    <n v="5.3816912667768797"/>
    <n v="2.4904567944261999"/>
    <n v="-7.2095915086640705E-2"/>
  </r>
  <r>
    <s v="Spencer Dinwiddie"/>
    <s v="dinwisp01"/>
    <x v="6"/>
    <s v="RS"/>
    <x v="5"/>
    <n v="4225"/>
    <n v="1994"/>
    <n v="3.3099615952342001"/>
    <n v="-2.3345760854728299"/>
    <n v="0.97538550976136595"/>
    <n v="4.3410871306880701"/>
    <n v="-2.27981057116846"/>
    <n v="2.0612765595195999"/>
    <n v="3.7873319112840602"/>
    <n v="-2.4802066892713901"/>
    <n v="1.3071252220126699"/>
    <n v="4.1035304858257904"/>
    <n v="4.1035304858257904"/>
    <n v="0"/>
    <n v="3.6093827284764699"/>
    <n v="-2.4321530557112201"/>
    <n v="1.17722967276525"/>
    <n v="-0.591468447559786"/>
  </r>
  <r>
    <s v="Donte DiVincenzo"/>
    <s v="divindo01"/>
    <x v="6"/>
    <s v="RS"/>
    <x v="11"/>
    <n v="3028"/>
    <n v="1362"/>
    <n v="1.1362172919767599"/>
    <n v="2.9418987298892598"/>
    <n v="4.0781160218660304"/>
    <n v="2.4654762586706802"/>
    <n v="2.9347271420388399"/>
    <n v="5.4002034007095201"/>
    <n v="1.4512041188603599"/>
    <n v="3.0170426624470599"/>
    <n v="4.4682467813074203"/>
    <n v="5.03420023759716"/>
    <n v="5.03420023759716"/>
    <n v="0"/>
    <n v="1.4127004205075999"/>
    <n v="3.2716308641056999"/>
    <n v="4.6843312846133003"/>
    <n v="0.37194323611052299"/>
  </r>
  <r>
    <s v="Luka Doncic"/>
    <s v="doncilu01"/>
    <x v="6"/>
    <s v="RS"/>
    <x v="4"/>
    <n v="3784"/>
    <n v="1799"/>
    <n v="8.7355640253710103"/>
    <n v="-0.78666648379871695"/>
    <n v="7.9488975415722898"/>
    <n v="2.5531308596817399"/>
    <n v="-2.45995460632136"/>
    <n v="9.3176253360386596E-2"/>
    <n v="7.7827950277971603"/>
    <n v="-1.19444026277134"/>
    <n v="6.5883547650258096"/>
    <n v="8.6987497895981996"/>
    <n v="8.6987497895981996"/>
    <n v="0"/>
    <n v="8.4397624183701794"/>
    <n v="-1.6349747161177299"/>
    <n v="6.8047877022524501"/>
    <n v="1.51739133166873"/>
  </r>
  <r>
    <s v="Luguentz Dort"/>
    <s v="dortlu01"/>
    <x v="6"/>
    <s v="RS"/>
    <x v="0"/>
    <n v="1322"/>
    <n v="637"/>
    <n v="-2.6163883409036299"/>
    <n v="3.57382611976817"/>
    <n v="0.95743777886453396"/>
    <n v="0.82416155748528597"/>
    <n v="0.35885729433101998"/>
    <n v="1.1830188518163001"/>
    <n v="-2.0710224941068298"/>
    <n v="3.1079433762531399"/>
    <n v="1.0369208821463101"/>
    <n v="1.2290615045101301"/>
    <n v="1.2290615045101301"/>
    <n v="0"/>
    <n v="-2.8488934934996499"/>
    <n v="3.9144542537941298"/>
    <n v="1.0655607602944801"/>
    <n v="-0.139025088104135"/>
  </r>
  <r>
    <s v="Damyean Dotson"/>
    <s v="dotsoda01"/>
    <x v="6"/>
    <s v="RS"/>
    <x v="3"/>
    <n v="1767"/>
    <n v="836"/>
    <n v="8.4709549141501694E-2"/>
    <n v="-1.9325950537613199"/>
    <n v="-1.8478855046198199"/>
    <n v="-2.39331139449166"/>
    <n v="1.1656057425041999"/>
    <n v="-1.2277056519874601"/>
    <n v="-0.367241653182177"/>
    <n v="-1.3674705483838501"/>
    <n v="-1.7347122015660299"/>
    <n v="0.43052427985973901"/>
    <n v="0.43052427985973901"/>
    <n v="0"/>
    <n v="-1.1245287137987801"/>
    <n v="-2.2523444081115098"/>
    <n v="-3.3768731219102999"/>
    <n v="-0.59424478338040998"/>
  </r>
  <r>
    <s v="Sekou Doumbouya"/>
    <s v="doumbse01"/>
    <x v="6"/>
    <s v="RS"/>
    <x v="27"/>
    <n v="1553"/>
    <n v="754"/>
    <n v="-5.4572261175636303"/>
    <n v="-4.0804246147381704"/>
    <n v="-9.5376507323018096"/>
    <n v="-2.3177725654612802"/>
    <n v="-4.2049641005618001"/>
    <n v="-6.5227366660230803"/>
    <n v="-5.1108592936012398"/>
    <n v="-4.3134378411571497"/>
    <n v="-9.4242971347583993"/>
    <n v="-2.54135597483616"/>
    <n v="-2.54135597483616"/>
    <n v="0"/>
    <n v="-5.22015742222084"/>
    <n v="-3.72012720672886"/>
    <n v="-8.9402846289497102"/>
    <n v="-1.03995514479131"/>
  </r>
  <r>
    <s v="PJ Dozier"/>
    <s v="doziepj01"/>
    <x v="6"/>
    <s v="RS"/>
    <x v="16"/>
    <n v="506"/>
    <n v="234"/>
    <n v="-1.9191797354759901"/>
    <n v="-0.31324174340570299"/>
    <n v="-2.2324214788816898"/>
    <n v="-1.0304807651226"/>
    <n v="-0.47405759098232197"/>
    <n v="-1.5045383561049199"/>
    <n v="-1.8713349427252799"/>
    <n v="-0.36669208621015498"/>
    <n v="-2.23802702893544"/>
    <n v="6.0934920041198097E-2"/>
    <n v="6.0934920041198097E-2"/>
    <n v="0"/>
    <n v="-1.96828894665328"/>
    <n v="-0.65386776613271202"/>
    <n v="-2.6221567127859902"/>
    <n v="-0.31346925326578501"/>
  </r>
  <r>
    <s v="Goran Dragic"/>
    <s v="dragigo01"/>
    <x v="6"/>
    <s v="RS"/>
    <x v="9"/>
    <n v="3207"/>
    <n v="1531"/>
    <n v="1.94602378968126"/>
    <n v="-1.9837543153770301"/>
    <n v="-3.7730525695768999E-2"/>
    <n v="-1.2480158554134599"/>
    <n v="-0.68574979200870201"/>
    <n v="-1.9337656474221601"/>
    <n v="1.35979098102384"/>
    <n v="-1.8352041951848099"/>
    <n v="-0.47541321416096899"/>
    <n v="1.7839174837131"/>
    <n v="1.7839174837131"/>
    <n v="0"/>
    <n v="1.32822305448777"/>
    <n v="-2.7654941968495299"/>
    <n v="-1.4372711423617599"/>
    <n v="0.413287525485588"/>
  </r>
  <r>
    <s v="Andre Drummond"/>
    <s v="drumman01"/>
    <x v="6"/>
    <s v="RS"/>
    <x v="10"/>
    <n v="476"/>
    <n v="225"/>
    <n v="-3.8080243805374701"/>
    <n v="0.86267253901590002"/>
    <n v="-2.9453518415215698"/>
    <n v="-4.3482413654258201"/>
    <n v="-4.1753742293852198"/>
    <n v="-8.5236155948110408"/>
    <n v="-4.106306624029"/>
    <n v="5.0711418174905203E-2"/>
    <n v="-4.0555952058540896"/>
    <n v="-0.15291255057108499"/>
    <n v="-0.15291255057108499"/>
    <n v="0"/>
    <n v="-2.84291934519125"/>
    <n v="0.488066504905039"/>
    <n v="-2.3548528402862101"/>
    <n v="2.06614702087463"/>
  </r>
  <r>
    <s v="Andre Drummond"/>
    <s v="drumman01"/>
    <x v="6"/>
    <s v="RS"/>
    <x v="27"/>
    <n v="3392"/>
    <n v="1654"/>
    <n v="-2.6212852646556501"/>
    <n v="2.2794251569039798"/>
    <n v="-0.34186010775166897"/>
    <n v="-0.43187089279255397"/>
    <n v="-0.118158575525895"/>
    <n v="-0.55002946831845001"/>
    <n v="-2.3032303607876998"/>
    <n v="1.9835521608289299"/>
    <n v="-0.319678199958771"/>
    <n v="2.0590271286570498"/>
    <n v="2.0590271286570498"/>
    <n v="0"/>
    <n v="-1.5688350895671901"/>
    <n v="2.7512258510344099"/>
    <n v="1.18239076146722"/>
    <n v="0.40520660538784498"/>
  </r>
  <r>
    <s v="Jared Dudley"/>
    <s v="dudleja01"/>
    <x v="6"/>
    <s v="RS"/>
    <x v="29"/>
    <n v="643"/>
    <n v="311"/>
    <n v="-0.80204515575981306"/>
    <n v="1.64733895092391"/>
    <n v="0.84529379516409597"/>
    <n v="-6.0587728596220298"/>
    <n v="4.7062037190155799"/>
    <n v="-1.35256914060644"/>
    <n v="-1.9794554491291201"/>
    <n v="2.2874966695583199"/>
    <n v="0.30804122042920001"/>
    <n v="0.48147502547920701"/>
    <n v="0.48147502547920701"/>
    <n v="0"/>
    <n v="-2.25675925885949"/>
    <n v="2.0623329726103701"/>
    <n v="-0.194426286249128"/>
    <n v="-0.78831288783827602"/>
  </r>
  <r>
    <s v="Kris Dunn"/>
    <s v="dunnkr01"/>
    <x v="6"/>
    <s v="RS"/>
    <x v="21"/>
    <n v="2686"/>
    <n v="1269"/>
    <n v="-1.27899578222361"/>
    <n v="3.8302787275202799"/>
    <n v="2.5512829452966699"/>
    <n v="-3.2153664419797598"/>
    <n v="4.6159461785198399"/>
    <n v="1.4005797365400701"/>
    <n v="-1.7123784374181299"/>
    <n v="4.2167387853687002"/>
    <n v="2.5043603479505698"/>
    <n v="3.4064997636338399"/>
    <n v="3.4064997636338399"/>
    <n v="0"/>
    <n v="-2.1761180274264298"/>
    <n v="5.0140807242862504"/>
    <n v="2.83796269685981"/>
    <n v="0.13778795057114701"/>
  </r>
  <r>
    <s v="Carsen Edwards"/>
    <s v="edwarca01"/>
    <x v="6"/>
    <s v="RS"/>
    <x v="23"/>
    <n v="692"/>
    <n v="316"/>
    <n v="-3.20636837787427"/>
    <n v="-1.14306101809842"/>
    <n v="-4.3494293959726997"/>
    <n v="-13.081602019796399"/>
    <n v="3.46366012315461"/>
    <n v="-9.6179418966417796"/>
    <n v="-5.5114089632649099"/>
    <n v="-0.29379089029623101"/>
    <n v="-5.8051998535611498"/>
    <n v="-0.49558473640935102"/>
    <n v="-0.49558473640935102"/>
    <n v="0"/>
    <n v="-5.0308129373760897"/>
    <n v="-1.2171442235649601"/>
    <n v="-6.2479571609410502"/>
    <n v="0.62430397448728903"/>
  </r>
  <r>
    <s v="Henry Ellenson"/>
    <s v="ellenhe01"/>
    <x v="6"/>
    <s v="RS"/>
    <x v="5"/>
    <n v="36"/>
    <n v="15"/>
    <n v="-4.9599887305387202"/>
    <n v="12.9863868414511"/>
    <n v="8.0263981109123996"/>
    <n v="-9.3594070692397793"/>
    <n v="30.387687897099202"/>
    <n v="21.028280827859401"/>
    <n v="-6.1883781642602598"/>
    <n v="17.383231510241401"/>
    <n v="11.1948533459811"/>
    <n v="0.107355645072711"/>
    <n v="0.107355645072711"/>
    <n v="0"/>
    <n v="-5.0287102804129704"/>
    <n v="8.6548761296550705"/>
    <n v="3.6261658492421001"/>
    <n v="0.60740503707462201"/>
  </r>
  <r>
    <s v="Wayne Ellington"/>
    <s v="ellinwa01"/>
    <x v="6"/>
    <s v="RS"/>
    <x v="3"/>
    <n v="1158"/>
    <n v="558"/>
    <n v="-0.344002739161823"/>
    <n v="-0.39301817797169603"/>
    <n v="-0.73702091713351903"/>
    <n v="-1.04686236144786"/>
    <n v="3.0489232161884399"/>
    <n v="2.0020608547405798"/>
    <n v="-0.448966077231852"/>
    <n v="0.34422754034064201"/>
    <n v="-0.104738536891209"/>
    <n v="0.74901015631015999"/>
    <n v="0.74901015631015999"/>
    <n v="0"/>
    <n v="-0.86173704850828403"/>
    <n v="-1.3156408617579001"/>
    <n v="-2.1773779102661801"/>
    <n v="-0.55158815602534705"/>
  </r>
  <r>
    <s v="Joel Embiid"/>
    <s v="embiijo01"/>
    <x v="6"/>
    <s v="RS"/>
    <x v="18"/>
    <n v="2822"/>
    <n v="1329"/>
    <n v="2.1927291405372298"/>
    <n v="3.2813298992363098"/>
    <n v="5.4740590397735502"/>
    <n v="-3.7145029736617201"/>
    <n v="4.3549308371024003"/>
    <n v="0.64042786344067404"/>
    <n v="1.0880333675966001"/>
    <n v="3.6641523706785399"/>
    <n v="4.7521857382751502"/>
    <n v="5.1274099811317999"/>
    <n v="5.1274099811317999"/>
    <n v="0"/>
    <n v="2.1468054448618599"/>
    <n v="4.3554533424079596"/>
    <n v="6.5022587872698301"/>
    <n v="0.81205739499443996"/>
  </r>
  <r>
    <s v="James Ennis III"/>
    <s v="ennisja01"/>
    <x v="6"/>
    <s v="RS"/>
    <x v="14"/>
    <n v="605"/>
    <n v="277"/>
    <n v="-3.0056165130263102"/>
    <n v="1.6229960747891099"/>
    <n v="-1.3826204382372"/>
    <n v="0.37472658232829698"/>
    <n v="-2.3133759419437299"/>
    <n v="-1.9386493596154299"/>
    <n v="-2.4678335412190302"/>
    <n v="0.86475727763668397"/>
    <n v="-1.6030762635823499"/>
    <n v="0.162532944214627"/>
    <n v="0.162532944214627"/>
    <n v="0"/>
    <n v="-4.0363038797574697"/>
    <n v="0.51877082147440101"/>
    <n v="-3.5175330582830702"/>
    <n v="0.27900459255308002"/>
  </r>
  <r>
    <s v="James Ennis III"/>
    <s v="ennisja01"/>
    <x v="6"/>
    <s v="RS"/>
    <x v="18"/>
    <n v="1645"/>
    <n v="776"/>
    <n v="-0.36852253906306998"/>
    <n v="-0.883955872771502"/>
    <n v="-1.25247841183457"/>
    <n v="2.4651140179655102"/>
    <n v="-2.6019341872116502"/>
    <n v="-0.13682016924613899"/>
    <n v="0.19309813349083399"/>
    <n v="-1.33132941269653"/>
    <n v="-1.1382312792056899"/>
    <n v="0.63840966453372805"/>
    <n v="0.63840966453372805"/>
    <n v="0"/>
    <n v="-0.33382578927648698"/>
    <n v="-1.1164272959096"/>
    <n v="-1.45025308518609"/>
    <n v="4.56916975872124E-2"/>
  </r>
  <r>
    <s v="Drew Eubanks"/>
    <s v="eubandr01"/>
    <x v="6"/>
    <s v="RS"/>
    <x v="20"/>
    <n v="283"/>
    <n v="130"/>
    <n v="-2.2922621150507698"/>
    <n v="-4.9190505860156701"/>
    <n v="-7.21131270106644"/>
    <n v="-5.2625676957266601"/>
    <n v="-7.5448638779170896"/>
    <n v="-12.807431573643701"/>
    <n v="-3.0362765730903201"/>
    <n v="-5.6807340592033402"/>
    <n v="-8.71701063229367"/>
    <n v="-0.39952215983502498"/>
    <n v="-0.39952215983502498"/>
    <n v="0"/>
    <n v="-3.7667828018698502"/>
    <n v="-4.8236753480629098"/>
    <n v="-8.5904581499327701"/>
    <n v="0.96730204177124302"/>
  </r>
  <r>
    <s v="Jacob Evans"/>
    <s v="evansja02"/>
    <x v="6"/>
    <s v="RS"/>
    <x v="13"/>
    <n v="10"/>
    <n v="4"/>
    <n v="-12.793508130515299"/>
    <n v="7.6173691830631602"/>
    <n v="-5.17613894745217"/>
    <n v="33.323042132635599"/>
    <n v="14.621617178108"/>
    <n v="47.944659310743702"/>
    <n v="-3.9128664508105202"/>
    <n v="9.6141352576752706"/>
    <n v="5.7012688068647499"/>
    <n v="1.7455675704434199E-2"/>
    <n v="1.7455675704434199E-2"/>
    <n v="0"/>
    <n v="-3.5612566077052699"/>
    <n v="5.2017732860731698"/>
    <n v="1.6405166783678899"/>
    <n v="1.2317019920157299"/>
  </r>
  <r>
    <s v="Jacob Evans"/>
    <s v="evansja02"/>
    <x v="6"/>
    <s v="RS"/>
    <x v="28"/>
    <n v="895"/>
    <n v="414"/>
    <n v="-4.9768576339426698"/>
    <n v="-1.3997226344375999"/>
    <n v="-6.3765802683802804"/>
    <n v="-5.7284609970203402"/>
    <n v="0.65122590059141205"/>
    <n v="-5.0772350964289297"/>
    <n v="-5.3668430715511901"/>
    <n v="-1.0003859889614399"/>
    <n v="-6.3672290605126403"/>
    <n v="-0.76576908776945096"/>
    <n v="-0.76576908776945096"/>
    <n v="0"/>
    <n v="-5.7440933962981804"/>
    <n v="-1.39359685831691"/>
    <n v="-7.13769025461509"/>
    <n v="0.23060563253271299"/>
  </r>
  <r>
    <s v="Dante Exum"/>
    <s v="exumda01"/>
    <x v="6"/>
    <s v="RS"/>
    <x v="10"/>
    <n v="846"/>
    <n v="402"/>
    <n v="-0.68930331406712297"/>
    <n v="-0.13222347849082799"/>
    <n v="-0.82152679255795102"/>
    <n v="-5.0806505762249499"/>
    <n v="1.5767293609695401"/>
    <n v="-3.5039212152553998"/>
    <n v="-1.59634162971236"/>
    <n v="0.29764934213030098"/>
    <n v="-1.2986922875820599"/>
    <n v="0.29744473641432401"/>
    <n v="0.29744473641432401"/>
    <n v="0"/>
    <n v="-2.0569361443295402"/>
    <n v="-0.77254312732063501"/>
    <n v="-2.8294792716501802"/>
    <n v="-7.5043460176728E-2"/>
  </r>
  <r>
    <s v="Dante Exum"/>
    <s v="exumda01"/>
    <x v="6"/>
    <s v="RS"/>
    <x v="22"/>
    <n v="176"/>
    <n v="83"/>
    <n v="-2.5873262972122402"/>
    <n v="0.101402212305303"/>
    <n v="-2.4859240849069399"/>
    <n v="-11.881784600266"/>
    <n v="7.4682317827111699"/>
    <n v="-4.4135528175548204"/>
    <n v="-4.6770230930052401"/>
    <n v="1.65567060637833"/>
    <n v="-3.0213524866268999"/>
    <n v="-1.15940461742938E-2"/>
    <n v="-1.15940461742938E-2"/>
    <n v="0"/>
    <n v="-4.2505081761527999"/>
    <n v="-1.3751440038987499"/>
    <n v="-5.6256521800515502"/>
    <n v="0.91574208387398304"/>
  </r>
  <r>
    <s v="Tacko Fall"/>
    <s v="fallta01"/>
    <x v="6"/>
    <s v="RS"/>
    <x v="23"/>
    <n v="55"/>
    <n v="24"/>
    <n v="-9.2117756040163297"/>
    <n v="-2.6414015108712801"/>
    <n v="-11.8531771148876"/>
    <n v="-6.4494209971610603"/>
    <n v="10.042370681701501"/>
    <n v="3.5929496845404998"/>
    <n v="-9.2460199264819298"/>
    <n v="-0.251908066506221"/>
    <n v="-9.4979279929881493"/>
    <n v="-8.3789106430859198E-2"/>
    <n v="-8.3789106430859198E-2"/>
    <n v="0"/>
    <n v="-8.3066026489470701"/>
    <n v="-2.8240432936516999"/>
    <n v="-11.130645942598701"/>
    <n v="1.43415768006253"/>
  </r>
  <r>
    <s v="Derrick Favors"/>
    <s v="favorde01"/>
    <x v="6"/>
    <s v="RS"/>
    <x v="17"/>
    <n v="2371"/>
    <n v="1089"/>
    <n v="0.16185080987154901"/>
    <n v="2.1525351765245802"/>
    <n v="2.3143859863961298"/>
    <n v="4.7453233354559998"/>
    <n v="2.1796691993786599"/>
    <n v="6.9249925348346597"/>
    <n v="1.1043903712488099"/>
    <n v="2.30660099573198"/>
    <n v="3.4109913669807899"/>
    <n v="3.4183364273907899"/>
    <n v="3.4183364273907899"/>
    <n v="0"/>
    <n v="1.21366557369656"/>
    <n v="2.1600029547698201"/>
    <n v="3.3736685284663901"/>
    <n v="-0.141751862442514"/>
  </r>
  <r>
    <s v="Cristiano Felicio"/>
    <s v="feliccr01"/>
    <x v="6"/>
    <s v="RS"/>
    <x v="21"/>
    <n v="802"/>
    <n v="386"/>
    <n v="-2.1018720797789801"/>
    <n v="-4.4052413910117796"/>
    <n v="-6.5071134707907596"/>
    <n v="3.07086801924352"/>
    <n v="-8.5942321957410996"/>
    <n v="-5.52336417649758"/>
    <n v="-1.09537392408337"/>
    <n v="-5.5621272689319703"/>
    <n v="-6.6575011930153503"/>
    <n v="-0.76357257975658899"/>
    <n v="-0.76357257975658899"/>
    <n v="0"/>
    <n v="-2.9965959180985902"/>
    <n v="-4.0954530949278496"/>
    <n v="-7.0920490130264398"/>
    <n v="-0.78974348841997699"/>
  </r>
  <r>
    <s v="Terrance Ferguson"/>
    <s v="fergute01"/>
    <x v="6"/>
    <s v="RS"/>
    <x v="0"/>
    <n v="2398"/>
    <n v="1170"/>
    <n v="-3.4704981134637798"/>
    <n v="0.59892080365816602"/>
    <n v="-2.8715773098056099"/>
    <n v="-3.0609701686436699"/>
    <n v="-3.0289274749082402"/>
    <n v="-6.0898976435519101"/>
    <n v="-3.6016879031098501"/>
    <n v="-0.12882428197929699"/>
    <n v="-3.7305121850891498"/>
    <n v="-0.58080363870363505"/>
    <n v="-0.58080363870363505"/>
    <n v="0"/>
    <n v="-3.9378452478499901"/>
    <n v="0.81140568266499702"/>
    <n v="-3.1264395651849899"/>
    <n v="-0.78355264931702795"/>
  </r>
  <r>
    <s v="Bruno Fernando"/>
    <s v="fernabr01"/>
    <x v="6"/>
    <s v="RS"/>
    <x v="7"/>
    <n v="1542"/>
    <n v="713"/>
    <n v="-2.8960335946888902"/>
    <n v="-1.44473626472358"/>
    <n v="-4.34076985941247"/>
    <n v="-2.90493129110894"/>
    <n v="2.3426470044023899"/>
    <n v="-0.56228428670654695"/>
    <n v="-3.05345481786958"/>
    <n v="-0.66984834765509105"/>
    <n v="-3.72330316552467"/>
    <n v="-0.35344844630161099"/>
    <n v="-0.35344844630161099"/>
    <n v="0"/>
    <n v="-2.9454369024495799"/>
    <n v="-1.86390795765356"/>
    <n v="-4.8093448601031401"/>
    <n v="-0.17642750280515801"/>
  </r>
  <r>
    <s v="Yogi Ferrell"/>
    <s v="ferreyo01"/>
    <x v="6"/>
    <s v="RS"/>
    <x v="2"/>
    <n v="1013"/>
    <n v="484"/>
    <n v="-1.6425967475651899"/>
    <n v="1.2177984870930101"/>
    <n v="-0.424798260472176"/>
    <n v="-5.1385585578133099"/>
    <n v="3.1023729655881001"/>
    <n v="-2.0361855922252001"/>
    <n v="-2.4552061999148602"/>
    <n v="1.70698727667703"/>
    <n v="-0.74821892323782702"/>
    <n v="0.49113575942897097"/>
    <n v="0.49113575942897097"/>
    <n v="0"/>
    <n v="-2.3355159767495302"/>
    <n v="-0.10294131385689199"/>
    <n v="-2.4384572906064199"/>
    <n v="-0.65552319406407999"/>
  </r>
  <r>
    <s v="Dorian Finney-Smith"/>
    <s v="finnedo01"/>
    <x v="6"/>
    <s v="RS"/>
    <x v="4"/>
    <n v="3953"/>
    <n v="1898"/>
    <n v="-0.819987365561893"/>
    <n v="0.54658471529131802"/>
    <n v="-0.27340265027057398"/>
    <n v="3.14080360691865"/>
    <n v="4.54422761450596E-2"/>
    <n v="3.1862458830637101"/>
    <n v="-7.2006563650541602E-2"/>
    <n v="0.47142365624830901"/>
    <n v="0.39941709259776698"/>
    <n v="3.0262352268770099"/>
    <n v="3.0262352268770099"/>
    <n v="0"/>
    <n v="0.24976742118334799"/>
    <n v="0.37821594823020099"/>
    <n v="0.62798336941354904"/>
    <n v="-0.78685591643644104"/>
  </r>
  <r>
    <s v="Bryn Forbes"/>
    <s v="forbebr01"/>
    <x v="6"/>
    <s v="RS"/>
    <x v="20"/>
    <n v="3303"/>
    <n v="1579"/>
    <n v="0.26950220331834301"/>
    <n v="-3.2753774034654102"/>
    <n v="-3.0058752001470701"/>
    <n v="-1.3713974219096601"/>
    <n v="-3.6535201261878698"/>
    <n v="-5.0249175480975303"/>
    <n v="-7.2438331292671604E-2"/>
    <n v="-3.5369722982730898"/>
    <n v="-3.60941062956576"/>
    <n v="-0.68911866889564"/>
    <n v="-0.68911866889564"/>
    <n v="0"/>
    <n v="-0.36960403990707202"/>
    <n v="-2.8960705538532401"/>
    <n v="-3.2656745937603202"/>
    <n v="-0.47536733916641399"/>
  </r>
  <r>
    <s v="Evan Fournier"/>
    <s v="fournev01"/>
    <x v="6"/>
    <s v="RS"/>
    <x v="14"/>
    <n v="4019"/>
    <n v="1931"/>
    <n v="1.27028041366458"/>
    <n v="-0.24050739767159801"/>
    <n v="1.0297730159929801"/>
    <n v="-1.08493711843204"/>
    <n v="-2.9980793711609199"/>
    <n v="-4.0830164895929597"/>
    <n v="0.89557746853174003"/>
    <n v="-0.86015190050853396"/>
    <n v="3.5425568023205803E-2"/>
    <n v="2.7578775602554702"/>
    <n v="2.7578775602554702"/>
    <n v="0"/>
    <n v="0.87308232215466197"/>
    <n v="0.18150639940676799"/>
    <n v="1.05458872156143"/>
    <n v="0.50859709904724204"/>
  </r>
  <r>
    <s v="De'Aaron Fox"/>
    <s v="foxde01"/>
    <x v="6"/>
    <s v="RS"/>
    <x v="2"/>
    <n v="3032"/>
    <n v="1426"/>
    <n v="2.2910855060365298"/>
    <n v="-1.2271490267467"/>
    <n v="1.06393647928982"/>
    <n v="2.4842685407675398"/>
    <n v="-3.8468274805980802"/>
    <n v="-1.36255893983054"/>
    <n v="2.4794663980307399"/>
    <n v="-1.8376501515371499"/>
    <n v="0.64181624649359004"/>
    <n v="2.5000747837642701"/>
    <n v="2.5000747837642701"/>
    <n v="0"/>
    <n v="2.4147822392343499"/>
    <n v="-0.91465018228545802"/>
    <n v="1.5001320569488901"/>
    <n v="1.3378376292118599"/>
  </r>
  <r>
    <s v="Melvin Frazier Jr."/>
    <s v="frazime01"/>
    <x v="6"/>
    <s v="RS"/>
    <x v="14"/>
    <n v="114"/>
    <n v="51"/>
    <n v="-0.91098396736180698"/>
    <n v="-1.37004086913769"/>
    <n v="-2.2810248364994998"/>
    <n v="-11.279763556559301"/>
    <n v="8.7484429486032091"/>
    <n v="-2.5313206079560899"/>
    <n v="-3.0990227250668401"/>
    <n v="0.65629478644509598"/>
    <n v="-2.44272793862174"/>
    <n v="8.0931901612485008E-3"/>
    <n v="8.0931901612485008E-3"/>
    <n v="0"/>
    <n v="-4.4103142637107204"/>
    <n v="-1.0535758902128001"/>
    <n v="-5.4638901539235301"/>
    <n v="1.2487506777020301"/>
  </r>
  <r>
    <s v="Michael Frazier"/>
    <s v="frazimi01"/>
    <x v="6"/>
    <s v="RS"/>
    <x v="26"/>
    <n v="147"/>
    <n v="66"/>
    <n v="-4.0617614724141697"/>
    <n v="-8.3749245683873106"/>
    <n v="-12.436686040801399"/>
    <n v="-11.4940591163621"/>
    <n v="2.02172435599139"/>
    <n v="-9.4723347603707904"/>
    <n v="-5.9414245050491097"/>
    <n v="-6.7259625963154903"/>
    <n v="-12.6673871013646"/>
    <n v="-0.33808178568810598"/>
    <n v="-0.33808178568810598"/>
    <n v="0"/>
    <n v="-5.1158102596519299"/>
    <n v="-5.7294699942948997"/>
    <n v="-10.8452802539468"/>
    <n v="1.2616045266917799"/>
  </r>
  <r>
    <s v="Tim Frazier"/>
    <s v="fraziti01"/>
    <x v="6"/>
    <s v="RS"/>
    <x v="27"/>
    <n v="740"/>
    <n v="355"/>
    <n v="-3.3089015720939399"/>
    <n v="2.2062610481060299"/>
    <n v="-1.1026405239879"/>
    <n v="-3.24722042030383"/>
    <n v="1.2507146000967899"/>
    <n v="-1.99650582020704"/>
    <n v="-3.4835292955666199"/>
    <n v="2.1800447391316702"/>
    <n v="-1.30348455643494"/>
    <n v="0.260997393956725"/>
    <n v="0.260997393956725"/>
    <n v="0"/>
    <n v="-3.3799368771212599"/>
    <n v="0.60386598064958397"/>
    <n v="-2.77607089647167"/>
    <n v="-0.38802214011939001"/>
  </r>
  <r>
    <s v="Markelle Fultz"/>
    <s v="fultzma01"/>
    <x v="6"/>
    <s v="RS"/>
    <x v="14"/>
    <n v="3784"/>
    <n v="1813"/>
    <n v="-1.3214215850241899"/>
    <n v="-1.11331196239759"/>
    <n v="-2.4347335474217902"/>
    <n v="3.0667635950272301"/>
    <n v="-1.6208641466201601"/>
    <n v="1.44589944840707"/>
    <n v="-0.456110566582409"/>
    <n v="-1.30838559453695"/>
    <n v="-1.7644961611193599"/>
    <n v="0.90800420315729302"/>
    <n v="0.90800420315729302"/>
    <n v="0"/>
    <n v="-0.77375783232228901"/>
    <n v="-0.19140061826573501"/>
    <n v="-0.96515845058802396"/>
    <n v="-0.400420520718069"/>
  </r>
  <r>
    <s v="Wenyen Gabriel"/>
    <s v="gabriwe01"/>
    <x v="6"/>
    <s v="RS"/>
    <x v="15"/>
    <n v="327"/>
    <n v="149"/>
    <n v="-3.0175666674330599"/>
    <n v="1.77001244958862"/>
    <n v="-1.2475542178444301"/>
    <n v="-0.31014229125896697"/>
    <n v="-1.46476718185546"/>
    <n v="-1.7749094731144199"/>
    <n v="-2.6247286021866798"/>
    <n v="1.2721606230473701"/>
    <n v="-1.3525679791393099"/>
    <n v="0.106431486246755"/>
    <n v="0.106431486246755"/>
    <n v="0"/>
    <n v="-3.9822777967676402"/>
    <n v="2.0544351644881398"/>
    <n v="-1.9278426322794999"/>
    <n v="0.19100446686373199"/>
  </r>
  <r>
    <s v="Wenyen Gabriel"/>
    <s v="gabriwe01"/>
    <x v="6"/>
    <s v="RS"/>
    <x v="2"/>
    <n v="137"/>
    <n v="61"/>
    <n v="-5.3591792815548196"/>
    <n v="-5.7702295260690599"/>
    <n v="-11.1294088076238"/>
    <n v="-6.4607478394876496"/>
    <n v="-3.1809224013284001"/>
    <n v="-9.6416702408160493"/>
    <n v="-5.8740217642820003"/>
    <n v="-5.5396435846897001"/>
    <n v="-11.413665348971699"/>
    <n v="-0.27292983115355002"/>
    <n v="-0.27292983115355002"/>
    <n v="0"/>
    <n v="-5.1081629206191801"/>
    <n v="-5.3932221843101704"/>
    <n v="-10.5013851049293"/>
    <n v="1.2470889095909701"/>
  </r>
  <r>
    <s v="Daniel Gafford"/>
    <s v="gaffoda01"/>
    <x v="6"/>
    <s v="RS"/>
    <x v="21"/>
    <n v="1296"/>
    <n v="609"/>
    <n v="-2.6983304573390301"/>
    <n v="0.121300118385363"/>
    <n v="-2.5770303389536702"/>
    <n v="-1.71541188546031"/>
    <n v="3.24445093313697"/>
    <n v="1.52903904767665"/>
    <n v="-2.60580214717629"/>
    <n v="0.74583280240731897"/>
    <n v="-1.85996934476897"/>
    <n v="0.276446410479807"/>
    <n v="0.276446410479807"/>
    <n v="0"/>
    <n v="-3.57474116127467"/>
    <n v="0.57469588173506803"/>
    <n v="-3.0000452795396"/>
    <n v="-3.5626427441161297E-2"/>
  </r>
  <r>
    <s v="Danilo Gallinari"/>
    <s v="gallida01"/>
    <x v="6"/>
    <s v="RS"/>
    <x v="0"/>
    <n v="3490"/>
    <n v="1690"/>
    <n v="3.4180833412406799"/>
    <n v="0.11701844957772201"/>
    <n v="3.5351017908184001"/>
    <n v="6.0557966098056202"/>
    <n v="-5.4268121134134999"/>
    <n v="0.62898449639212195"/>
    <n v="4.1660362011684402"/>
    <n v="-1.07496260518398"/>
    <n v="3.09107359598445"/>
    <n v="5.0012084994872898"/>
    <n v="5.0012084994872898"/>
    <n v="0"/>
    <n v="3.8255685906694201"/>
    <n v="-0.73718181324262"/>
    <n v="3.0883867774268001"/>
    <n v="-0.712439004537198"/>
  </r>
  <r>
    <s v="Langston Galloway"/>
    <s v="gallola01"/>
    <x v="6"/>
    <s v="RS"/>
    <x v="27"/>
    <n v="3552"/>
    <n v="1702"/>
    <n v="0.99671328004344095"/>
    <n v="-1.21773105606396"/>
    <n v="-0.221017776020526"/>
    <n v="7.2272445001311497E-2"/>
    <n v="-2.5291749978068898"/>
    <n v="-2.4569025528055799"/>
    <n v="0.89258722060406903"/>
    <n v="-1.53618923052479"/>
    <n v="-0.64360200992072003"/>
    <n v="1.8259071586259299"/>
    <n v="1.8259071586259299"/>
    <n v="0"/>
    <n v="0.44398920343655601"/>
    <n v="-1.81252690408428"/>
    <n v="-1.3685377006477299"/>
    <n v="-0.178702824937124"/>
  </r>
  <r>
    <s v="Darius Garland"/>
    <s v="garlada01"/>
    <x v="6"/>
    <s v="RS"/>
    <x v="10"/>
    <n v="3814"/>
    <n v="1824"/>
    <n v="-3.0494524947560002"/>
    <n v="-4.2923978800687204"/>
    <n v="-7.3418503748247197"/>
    <n v="-0.30143674982495"/>
    <n v="-1.45734386384034"/>
    <n v="-1.7587806136652899"/>
    <n v="-2.6152176451937201"/>
    <n v="-3.91504121340814"/>
    <n v="-6.5302588586018704"/>
    <n v="-3.5084775289468202"/>
    <n v="-3.5084775289468202"/>
    <n v="0"/>
    <n v="-1.9919676751784801"/>
    <n v="-3.6766859958110598"/>
    <n v="-5.6686536709895501"/>
    <n v="-0.273909012021609"/>
  </r>
  <r>
    <s v="Marc Gasol"/>
    <s v="gasolma01"/>
    <x v="6"/>
    <s v="RS"/>
    <x v="1"/>
    <n v="2100"/>
    <n v="990"/>
    <n v="-1.62319403483664"/>
    <n v="2.7126100701413902"/>
    <n v="1.08941603530474"/>
    <n v="1.04897084449177"/>
    <n v="4.1221133606802898"/>
    <n v="5.1710842051720602"/>
    <n v="-1.1791159047167099"/>
    <n v="3.0922298538337598"/>
    <n v="1.9131139491170399"/>
    <n v="2.3499523897610399"/>
    <n v="2.3499523897610399"/>
    <n v="0"/>
    <n v="-1.2368530184961899"/>
    <n v="3.05647064491126"/>
    <n v="1.8196176264150701"/>
    <n v="-0.232800280374623"/>
  </r>
  <r>
    <s v="Rudy Gay"/>
    <s v="gayru01"/>
    <x v="6"/>
    <s v="RS"/>
    <x v="20"/>
    <n v="2769"/>
    <n v="1287"/>
    <n v="-1.2744993563246101"/>
    <n v="0.51733546951429898"/>
    <n v="-0.75716388681031299"/>
    <n v="-2.8396917660957799"/>
    <n v="1.54326111166797"/>
    <n v="-1.2964306544277999"/>
    <n v="-1.7026207580302299"/>
    <n v="0.80448302420939599"/>
    <n v="-0.89813773382083695"/>
    <n v="1.2183268225647901"/>
    <n v="1.2183268225647901"/>
    <n v="0"/>
    <n v="-1.5694280226274"/>
    <n v="-0.22887204215843299"/>
    <n v="-1.79830006478584"/>
    <n v="0.196511205457991"/>
  </r>
  <r>
    <s v="Paul George"/>
    <s v="georgpa01"/>
    <x v="6"/>
    <s v="RS"/>
    <x v="19"/>
    <n v="2609"/>
    <n v="1222"/>
    <n v="4.1151524817495098"/>
    <n v="2.1341796505814301"/>
    <n v="6.2493321323309399"/>
    <n v="3.35256466210947"/>
    <n v="0.36178092109523802"/>
    <n v="3.7143455832047101"/>
    <n v="4.1546711099750704"/>
    <n v="1.8438654030469599"/>
    <n v="5.9985365130220298"/>
    <n v="5.52250348146812"/>
    <n v="5.52250348146812"/>
    <n v="0"/>
    <n v="4.3664896824420598"/>
    <n v="2.0951719543567502"/>
    <n v="6.4616616367988096"/>
    <n v="1.2732077977591101"/>
  </r>
  <r>
    <s v="Taj Gibson"/>
    <s v="gibsota01"/>
    <x v="6"/>
    <s v="RS"/>
    <x v="3"/>
    <n v="2120"/>
    <n v="1025"/>
    <n v="-1.8413093625325301"/>
    <n v="0.33859620430756698"/>
    <n v="-1.50271315822497"/>
    <n v="-3.3848494663715001"/>
    <n v="-3.86315109558352"/>
    <n v="-7.2480005619550196"/>
    <n v="-2.2279810687769399"/>
    <n v="-0.482853822489206"/>
    <n v="-2.71083489126615"/>
    <n v="2.0303742454682101E-2"/>
    <n v="2.0303742454682101E-2"/>
    <n v="0"/>
    <n v="-2.9435761815455299"/>
    <n v="-1.0094467601297099"/>
    <n v="-3.9530229416752398"/>
    <n v="-0.88545542259957599"/>
  </r>
  <r>
    <s v="Harry Giles III"/>
    <s v="gilesha01"/>
    <x v="6"/>
    <s v="RS"/>
    <x v="2"/>
    <n v="1221"/>
    <n v="579"/>
    <n v="-2.6381041228633002"/>
    <n v="-2.8979158545438901"/>
    <n v="-5.5360199774071903"/>
    <n v="-0.31486754126802802"/>
    <n v="-3.4277181496174198"/>
    <n v="-3.7425856908854498"/>
    <n v="-2.3073176298084701"/>
    <n v="-3.1865180833621798"/>
    <n v="-5.4938357131706503"/>
    <n v="-0.80945595419813998"/>
    <n v="-0.80945595419813998"/>
    <n v="0"/>
    <n v="-1.8576302966161899"/>
    <n v="-2.4805089137680199"/>
    <n v="-4.3381392103842202"/>
    <n v="-0.137008169755858"/>
  </r>
  <r>
    <s v="Shai Gilgeous-Alexander"/>
    <s v="gilgesh01"/>
    <x v="6"/>
    <s v="RS"/>
    <x v="0"/>
    <n v="4594"/>
    <n v="2214"/>
    <n v="1.13935991591478"/>
    <n v="-0.260971830423113"/>
    <n v="0.87838808549167002"/>
    <n v="4.1493423747901303"/>
    <n v="-3.2897218206591901"/>
    <n v="0.85962055413094396"/>
    <n v="1.8238587516982501"/>
    <n v="-0.94536032283058102"/>
    <n v="0.87849842886766805"/>
    <n v="4.07596224539191"/>
    <n v="4.07596224539191"/>
    <n v="0"/>
    <n v="1.36923438500969"/>
    <n v="-0.15679092061470901"/>
    <n v="1.21244346439498"/>
    <n v="-0.56543696888644401"/>
  </r>
  <r>
    <s v="Rudy Gobert"/>
    <s v="goberru01"/>
    <x v="6"/>
    <s v="RS"/>
    <x v="22"/>
    <n v="4428"/>
    <n v="2142"/>
    <n v="-0.66095854004191901"/>
    <n v="6.9405883321459498"/>
    <n v="6.2796297921040303"/>
    <n v="1.0471847204615701"/>
    <n v="3.3736645974259898"/>
    <n v="4.4208493178875603"/>
    <n v="-0.34926169231835102"/>
    <n v="6.5872964511975498"/>
    <n v="6.2380347588791896"/>
    <n v="9.7907364560894692"/>
    <n v="9.7907364560894692"/>
    <n v="0"/>
    <n v="-0.11751123710547"/>
    <n v="6.2682924654584298"/>
    <n v="6.1507812283529599"/>
    <n v="-0.33036925064058997"/>
  </r>
  <r>
    <s v="Brandon Goodwin"/>
    <s v="goodwbr01"/>
    <x v="6"/>
    <s v="RS"/>
    <x v="7"/>
    <n v="937"/>
    <n v="430"/>
    <n v="-1.3747043262451899"/>
    <n v="-0.475304555666962"/>
    <n v="-1.8500088819121501"/>
    <n v="-7.8029104245282701"/>
    <n v="0.89336841340978002"/>
    <n v="-6.9095420111184902"/>
    <n v="-2.7320290645510301"/>
    <n v="-0.14351111607832701"/>
    <n v="-2.8755401806293599"/>
    <n v="-2.74067748569643E-2"/>
    <n v="-2.74067748569643E-2"/>
    <n v="0"/>
    <n v="-1.8985907106128099"/>
    <n v="-1.44498060838345"/>
    <n v="-3.3435713189962599"/>
    <n v="-0.49977203359966299"/>
  </r>
  <r>
    <s v="Aaron Gordon"/>
    <s v="gordoaa01"/>
    <x v="6"/>
    <s v="RS"/>
    <x v="14"/>
    <n v="3971"/>
    <n v="1914"/>
    <n v="-0.44520868420202597"/>
    <n v="-0.88143689400172498"/>
    <n v="-1.3266455782037501"/>
    <n v="2.4795223228704901"/>
    <n v="-3.01720032696086"/>
    <n v="-0.53767800409037003"/>
    <n v="0.16868110878012499"/>
    <n v="-1.4155028219605801"/>
    <n v="-1.24682171318046"/>
    <n v="1.46000072255"/>
    <n v="1.46000072255"/>
    <n v="0"/>
    <n v="0.45989102900919698"/>
    <n v="-0.94282867770949896"/>
    <n v="-0.48293764870030198"/>
    <n v="-0.54791212197620198"/>
  </r>
  <r>
    <s v="Eric Gordon"/>
    <s v="gordoer01"/>
    <x v="6"/>
    <s v="RS"/>
    <x v="26"/>
    <n v="2174"/>
    <n v="972"/>
    <n v="-1.0835559999995501"/>
    <n v="-2.4433672022723498"/>
    <n v="-3.5269232022719001"/>
    <n v="3.5060603301349302E-2"/>
    <n v="-2.2449840833138901"/>
    <n v="-2.2099234800125398"/>
    <n v="-0.96154542076001004"/>
    <n v="-2.5510651331663499"/>
    <n v="-3.5126105539263599"/>
    <n v="-0.38139627484379002"/>
    <n v="-0.38139627484379002"/>
    <n v="0"/>
    <n v="-0.16270720133706101"/>
    <n v="-3.0147343806196498"/>
    <n v="-3.1774415819567099"/>
    <n v="0.864639965759883"/>
  </r>
  <r>
    <s v="Devonte' Graham"/>
    <s v="grahade01"/>
    <x v="6"/>
    <s v="RS"/>
    <x v="12"/>
    <n v="4483"/>
    <n v="2211"/>
    <n v="2.1907118002368402"/>
    <n v="-1.67800038566294"/>
    <n v="0.51271141457390601"/>
    <n v="4.7871901705685902"/>
    <n v="-0.33165049457328399"/>
    <n v="4.4555396759952997"/>
    <n v="2.9547985550398099"/>
    <n v="-1.4768643452008201"/>
    <n v="1.47793420983899"/>
    <n v="4.7438761427670899"/>
    <n v="4.7438761427670899"/>
    <n v="0"/>
    <n v="3.5816888470292501"/>
    <n v="-1.72693276551721"/>
    <n v="1.8547560815120301"/>
    <n v="-0.54423735664192596"/>
  </r>
  <r>
    <s v="Treveon Graham"/>
    <s v="grahatr01"/>
    <x v="6"/>
    <s v="RS"/>
    <x v="7"/>
    <n v="575"/>
    <n v="266"/>
    <n v="-0.74370882552717699"/>
    <n v="-0.82541699886744102"/>
    <n v="-1.56912582439461"/>
    <n v="0.56417784295927598"/>
    <n v="-0.72332953915265696"/>
    <n v="-0.15915169619337999"/>
    <n v="-0.50658410023326705"/>
    <n v="-0.77925884263685996"/>
    <n v="-1.2858429428701199"/>
    <n v="0.19821517613027501"/>
    <n v="0.19821517613027501"/>
    <n v="0"/>
    <n v="-1.52402586441187"/>
    <n v="-1.8295461377704101"/>
    <n v="-3.3535720021822901"/>
    <n v="-0.25159590494863499"/>
  </r>
  <r>
    <s v="Treveon Graham"/>
    <s v="grahatr01"/>
    <x v="6"/>
    <s v="RS"/>
    <x v="13"/>
    <n v="1434"/>
    <n v="663"/>
    <n v="-4.1664155245077898"/>
    <n v="0.852867656843175"/>
    <n v="-3.3135478676646102"/>
    <n v="-5.3721020245651703"/>
    <n v="-0.34629465744752802"/>
    <n v="-5.7183966820126999"/>
    <n v="-4.66618564849683"/>
    <n v="0.673785908269944"/>
    <n v="-3.9923997402268898"/>
    <n v="-0.41841511737049703"/>
    <n v="-0.41841511737049703"/>
    <n v="0"/>
    <n v="-5.4172080658048802"/>
    <n v="0.91622173197005596"/>
    <n v="-4.5009863338348302"/>
    <n v="-0.44700959966722498"/>
  </r>
  <r>
    <s v="Jerami Grant"/>
    <s v="grantje01"/>
    <x v="6"/>
    <s v="RS"/>
    <x v="16"/>
    <n v="3455"/>
    <n v="1676"/>
    <n v="-0.37458110337918099"/>
    <n v="-1.1917882061731"/>
    <n v="-1.5663693095522799"/>
    <n v="-1.4804683258570399"/>
    <n v="-5.0288598701657401"/>
    <n v="-6.50932819602279"/>
    <n v="-0.65065116403237999"/>
    <n v="-2.0841481004822202"/>
    <n v="-2.7347992645146002"/>
    <n v="1.2965049965431999E-2"/>
    <n v="1.2965049965431999E-2"/>
    <n v="0"/>
    <n v="-0.43358254290491199"/>
    <n v="-1.52515255505755"/>
    <n v="-1.95873509796246"/>
    <n v="-0.25909591104676599"/>
  </r>
  <r>
    <s v="Josh Gray"/>
    <s v="grayjo01"/>
    <x v="6"/>
    <s v="RS"/>
    <x v="17"/>
    <n v="48"/>
    <n v="23"/>
    <n v="-10.3106485571652"/>
    <n v="-1.61269398588866"/>
    <n v="-11.9233425430539"/>
    <n v="-17.888469921718301"/>
    <n v="9.8807992776713895"/>
    <n v="-8.0076706440469696"/>
    <n v="-12.539920751021601"/>
    <n v="0.71382135287985704"/>
    <n v="-11.8260993981417"/>
    <n v="-0.111696201689548"/>
    <n v="-0.111696201689548"/>
    <n v="0"/>
    <n v="-9.6842655553625807"/>
    <n v="-4.3616683665787201"/>
    <n v="-14.0459339219413"/>
    <n v="4.9708968574495902"/>
  </r>
  <r>
    <s v="Danny Green"/>
    <s v="greenda02"/>
    <x v="6"/>
    <s v="RS"/>
    <x v="29"/>
    <n v="3278"/>
    <n v="1529"/>
    <n v="0.49729146784862499"/>
    <n v="3.0208431846482098"/>
    <n v="3.51813465249684"/>
    <n v="2.25230637702529"/>
    <n v="0.35851848698295202"/>
    <n v="2.6108248640082401"/>
    <n v="0.86847186367537599"/>
    <n v="2.5696766318994002"/>
    <n v="3.4381484955747701"/>
    <n v="4.8547815792985602"/>
    <n v="4.8547815792985602"/>
    <n v="0"/>
    <n v="1.2423328387375601"/>
    <n v="3.9054832616983002"/>
    <n v="5.1478161004358602"/>
    <n v="0.57949187957796999"/>
  </r>
  <r>
    <s v="Draymond Green"/>
    <s v="greendr01"/>
    <x v="6"/>
    <s v="RS"/>
    <x v="28"/>
    <n v="2621"/>
    <n v="1222"/>
    <n v="-2.6620672709549398"/>
    <n v="1.7976694076763899"/>
    <n v="-0.86439786327854995"/>
    <n v="-1.1959984205627801"/>
    <n v="2.62410087870358"/>
    <n v="1.4281024581407999"/>
    <n v="-2.4742401799260598"/>
    <n v="2.1348175243258201"/>
    <n v="-0.33942265560023899"/>
    <n v="1.5218817876914199"/>
    <n v="1.5218817876914199"/>
    <n v="0"/>
    <n v="-2.4336784467831101"/>
    <n v="2.2594418806626"/>
    <n v="-0.17423656612050301"/>
    <n v="1.2872967187442601"/>
  </r>
  <r>
    <s v="JaMychal Green"/>
    <s v="greenja01"/>
    <x v="6"/>
    <s v="RS"/>
    <x v="19"/>
    <n v="2476"/>
    <n v="1130"/>
    <n v="-1.4458131356489501"/>
    <n v="-1.1814040631467"/>
    <n v="-2.6272171987956501"/>
    <n v="-0.44717435012649298"/>
    <n v="1.60835191613849"/>
    <n v="1.1611775660119901"/>
    <n v="-1.3701201124221201"/>
    <n v="-0.72814729186173599"/>
    <n v="-2.09826740428386"/>
    <n v="0.376082807498205"/>
    <n v="0.376082807498205"/>
    <n v="0"/>
    <n v="-1.1764663114716301"/>
    <n v="-0.51097388824209899"/>
    <n v="-1.68744019971373"/>
    <n v="9.2821442575014401E-2"/>
  </r>
  <r>
    <s v="Javonte Green"/>
    <s v="greenja02"/>
    <x v="6"/>
    <s v="RS"/>
    <x v="23"/>
    <n v="892"/>
    <n v="414"/>
    <n v="-2.33631519393243"/>
    <n v="0.33901476576702"/>
    <n v="-1.9973004281654101"/>
    <n v="-2.7105062430931999"/>
    <n v="0.65406327010882603"/>
    <n v="-2.0564429729843798"/>
    <n v="-2.6131558923049401"/>
    <n v="0.37383821863689098"/>
    <n v="-2.2393176736680398"/>
    <n v="0.10834902459393"/>
    <n v="0.10834902459393"/>
    <n v="0"/>
    <n v="-2.4079914131052602"/>
    <n v="9.4880124694730998E-3"/>
    <n v="-2.3985034006357799"/>
    <n v="0.45497169159240902"/>
  </r>
  <r>
    <s v="Jeff Green"/>
    <s v="greenje02"/>
    <x v="6"/>
    <s v="RS"/>
    <x v="22"/>
    <n v="1171"/>
    <n v="553"/>
    <n v="-2.0909710511809001"/>
    <n v="-9.2778392202834306E-2"/>
    <n v="-2.1837494433837299"/>
    <n v="-7.1561207900942403"/>
    <n v="-0.77060765120052399"/>
    <n v="-7.9267284412947596"/>
    <n v="-3.3013309749600999"/>
    <n v="-0.26378276326040501"/>
    <n v="-3.5651137382205098"/>
    <n v="-0.22938546059055001"/>
    <n v="-0.22938546059055001"/>
    <n v="0"/>
    <n v="-2.58574400724022"/>
    <n v="-0.77307642616296401"/>
    <n v="-3.3588204334031899"/>
    <n v="-0.26214895471578398"/>
  </r>
  <r>
    <s v="Jeff Green"/>
    <s v="greenje02"/>
    <x v="6"/>
    <s v="RS"/>
    <x v="26"/>
    <n v="441"/>
    <n v="201"/>
    <n v="3.2851858493331298"/>
    <n v="-0.282953706744907"/>
    <n v="3.0022321425882201"/>
    <n v="7.5914299691753602"/>
    <n v="-1.0548592161364101"/>
    <n v="6.5365707530389399"/>
    <n v="4.3303499441941096"/>
    <n v="-0.467709929626345"/>
    <n v="3.86264001456777"/>
    <n v="0.68042552108015497"/>
    <n v="0.68042552108015497"/>
    <n v="0"/>
    <n v="3.5549926299338699"/>
    <n v="-0.56963661312281"/>
    <n v="2.98535601681106"/>
    <n v="0.345553967481524"/>
  </r>
  <r>
    <s v="Blake Griffin"/>
    <s v="griffbl01"/>
    <x v="6"/>
    <s v="RS"/>
    <x v="27"/>
    <n v="1048"/>
    <n v="512"/>
    <n v="-1.2409112777381599"/>
    <n v="-2.4118049810203299"/>
    <n v="-3.65271625875849"/>
    <n v="0.76405980502749504"/>
    <n v="-1.29116041758272"/>
    <n v="-0.527100612555231"/>
    <n v="-0.88217826523030196"/>
    <n v="-2.29857034521523"/>
    <n v="-3.1807486104455398"/>
    <n v="-0.113119542806041"/>
    <n v="-0.113119542806041"/>
    <n v="0"/>
    <n v="-0.80340839501529004"/>
    <n v="-3.4334028045416001"/>
    <n v="-4.2368111995568896"/>
    <n v="0.54226293832074102"/>
  </r>
  <r>
    <s v="Marko Guduric"/>
    <s v="gudurma01"/>
    <x v="6"/>
    <s v="RS"/>
    <x v="8"/>
    <n v="1046"/>
    <n v="476"/>
    <n v="-2.1380685030165698"/>
    <n v="-2.3258127063476199"/>
    <n v="-4.4638812093641898"/>
    <n v="-1.5812288121223099"/>
    <n v="-0.85960195681403795"/>
    <n v="-2.4408307689363502"/>
    <n v="-2.1226774943296198"/>
    <n v="-2.1515463110294801"/>
    <n v="-4.2742238053591102"/>
    <n v="-0.37141388388146102"/>
    <n v="-0.37141388388146102"/>
    <n v="0"/>
    <n v="-2.1313086997866999"/>
    <n v="-3.1023051081275401"/>
    <n v="-5.2336138079142396"/>
    <n v="0.34385413215877803"/>
  </r>
  <r>
    <s v="Kyle Guy"/>
    <s v="guyky01"/>
    <x v="6"/>
    <s v="RS"/>
    <x v="2"/>
    <n v="10"/>
    <n v="4"/>
    <n v="-3.02934134749129"/>
    <n v="-9.4017996035685307"/>
    <n v="-12.431140951059801"/>
    <n v="3.9719057586943198"/>
    <n v="-24.726692954876601"/>
    <n v="-20.754787196182299"/>
    <n v="-1.7112029021244299"/>
    <n v="-13.1410943324314"/>
    <n v="-14.852297234555801"/>
    <n v="-2.4838448859701701E-2"/>
    <n v="-2.4838448859701701E-2"/>
    <n v="0"/>
    <n v="2.3868646076769502"/>
    <n v="-10.6934602411827"/>
    <n v="-8.30659563350582"/>
    <n v="0.57835405470925905"/>
  </r>
  <r>
    <s v="Rui Hachimura"/>
    <s v="hachiru01"/>
    <x v="6"/>
    <s v="RS"/>
    <x v="25"/>
    <n v="2623"/>
    <n v="1217"/>
    <n v="-1.9908575296487201"/>
    <n v="-3.0893355875105701"/>
    <n v="-5.0801931171593004"/>
    <n v="-1.36789271358644"/>
    <n v="-3.77322800838424"/>
    <n v="-5.1411207219706796"/>
    <n v="-1.9926030751991901"/>
    <n v="-3.3389318884694998"/>
    <n v="-5.3315349636686999"/>
    <n v="-1.59408473172832"/>
    <n v="-1.59408473172832"/>
    <n v="0"/>
    <n v="-2.0746984246660398"/>
    <n v="-2.70636891077667"/>
    <n v="-4.7810673354427102"/>
    <n v="-0.56141702425197004"/>
  </r>
  <r>
    <s v="Devon Hall"/>
    <s v="hallde01"/>
    <x v="6"/>
    <s v="RS"/>
    <x v="0"/>
    <n v="44"/>
    <n v="20"/>
    <n v="-3.97803495655877"/>
    <n v="-10.7264317327745"/>
    <n v="-14.7044666893333"/>
    <n v="18.9750627304951"/>
    <n v="9.2832720640689406"/>
    <n v="28.258334794564"/>
    <n v="0.62678071055301399"/>
    <n v="-7.2219690361715401"/>
    <n v="-6.5951883256185297"/>
    <n v="-3.87793432280314E-2"/>
    <n v="-3.87793432280314E-2"/>
    <n v="0"/>
    <n v="-2.3894597054947599"/>
    <n v="-8.1042425944158207"/>
    <n v="-10.493702299910501"/>
    <n v="-1.1876063192911499"/>
  </r>
  <r>
    <s v="Donta Hall"/>
    <s v="halldo01"/>
    <x v="6"/>
    <s v="RS"/>
    <x v="27"/>
    <n v="94"/>
    <n v="48"/>
    <n v="-4.3638253169649301"/>
    <n v="-4.2911171229117899"/>
    <n v="-8.6549424398767201"/>
    <n v="-8.5393422085169508"/>
    <n v="-4.3302771873285399"/>
    <n v="-12.869619395845501"/>
    <n v="-5.4781239929195902"/>
    <n v="-4.4940563663969"/>
    <n v="-9.9721803593164893"/>
    <n v="-0.175548532918506"/>
    <n v="-0.175548532918506"/>
    <n v="0"/>
    <n v="-5.7898713579136798"/>
    <n v="-4.7996855008406598"/>
    <n v="-10.5895568587543"/>
    <n v="-0.76091089084465902"/>
  </r>
  <r>
    <s v="Dusty Hannahs"/>
    <s v="hannadu01"/>
    <x v="6"/>
    <s v="RS"/>
    <x v="8"/>
    <n v="28"/>
    <n v="13"/>
    <n v="12.1857447390489"/>
    <n v="-0.89481559467990301"/>
    <n v="11.290929144369001"/>
    <n v="23.633407428136099"/>
    <n v="-15.1787639853478"/>
    <n v="8.4546434427882193"/>
    <n v="15.4309518974505"/>
    <n v="-3.8275568374240798"/>
    <n v="11.6033950600265"/>
    <n v="9.4178816153930506E-2"/>
    <n v="9.4178816153930506E-2"/>
    <n v="0"/>
    <n v="9.8716949694057199"/>
    <n v="-6.0035116918695497"/>
    <n v="3.8681832775361702"/>
    <n v="-1.0941801951369901"/>
  </r>
  <r>
    <s v="Tim Hardaway Jr."/>
    <s v="hardati02"/>
    <x v="6"/>
    <s v="RS"/>
    <x v="4"/>
    <n v="3855"/>
    <n v="1815"/>
    <n v="2.18832231583943"/>
    <n v="0.41815762858678301"/>
    <n v="2.6064799444262201"/>
    <n v="2.7128769766367098"/>
    <n v="1.53450656098129"/>
    <n v="4.247383537618"/>
    <n v="2.3418584396743198"/>
    <n v="0.667699917317785"/>
    <n v="3.0095583569921098"/>
    <n v="5.35442635709801"/>
    <n v="5.35442635709801"/>
    <n v="0"/>
    <n v="2.9181965819556002"/>
    <n v="-7.3141459898040107E-2"/>
    <n v="2.8450551220575599"/>
    <n v="0.40151897236100098"/>
  </r>
  <r>
    <s v="James Harden"/>
    <s v="hardeja01"/>
    <x v="6"/>
    <s v="RS"/>
    <x v="26"/>
    <n v="4798"/>
    <n v="2241"/>
    <n v="9.33798395109919"/>
    <n v="0.78618594297841604"/>
    <n v="10.1241698940776"/>
    <n v="0.319793575848067"/>
    <n v="3.7281640414944102"/>
    <n v="4.0479576173424796"/>
    <n v="8.0279996748888305"/>
    <n v="1.4437174898616101"/>
    <n v="9.4717171647504408"/>
    <n v="13.936880630805"/>
    <n v="13.936880630805"/>
    <n v="0"/>
    <n v="8.0673510712425607"/>
    <n v="1.9046273622157399"/>
    <n v="9.9719784334583093"/>
    <n v="-0.26942005530999602"/>
  </r>
  <r>
    <s v="Maurice Harkless"/>
    <s v="harklma01"/>
    <x v="6"/>
    <s v="RS"/>
    <x v="19"/>
    <n v="2463"/>
    <n v="1141"/>
    <n v="-2.8092415176318202"/>
    <n v="0.32390252669563502"/>
    <n v="-2.48533899093619"/>
    <n v="-1.45952479847193"/>
    <n v="9.3345831501053605E-2"/>
    <n v="-1.3661789669708699"/>
    <n v="-2.73952670901188"/>
    <n v="0.24426357741263499"/>
    <n v="-2.49526313159924"/>
    <n v="0.14832024727867901"/>
    <n v="0.14832024727867901"/>
    <n v="0"/>
    <n v="-3.1774006689561398"/>
    <n v="0.42973306923421301"/>
    <n v="-2.7476675997219302"/>
    <n v="1.9381509549043701E-2"/>
  </r>
  <r>
    <s v="Maurice Harkless"/>
    <s v="harklma01"/>
    <x v="6"/>
    <s v="RS"/>
    <x v="3"/>
    <n v="610"/>
    <n v="286"/>
    <n v="-1.8659610899944501"/>
    <n v="-0.72176551646514497"/>
    <n v="-2.5877266064595901"/>
    <n v="2.5359843032015501"/>
    <n v="-2.47425474313266"/>
    <n v="6.1729560068888301E-2"/>
    <n v="-1.0196201589724201"/>
    <n v="-1.1013982667890001"/>
    <n v="-2.12101842576143"/>
    <n v="9.1578076813921994E-2"/>
    <n v="9.1578076813921994E-2"/>
    <n v="0"/>
    <n v="-2.5793898643921098"/>
    <n v="-1.2757459073992901"/>
    <n v="-3.8551357717913999"/>
    <n v="-0.22349443608741701"/>
  </r>
  <r>
    <s v="Jared Harper"/>
    <s v="harpeja01"/>
    <x v="6"/>
    <s v="RS"/>
    <x v="6"/>
    <n v="18"/>
    <n v="8"/>
    <n v="-11.249564906277399"/>
    <n v="-13.3367469686424"/>
    <n v="-24.586311874919801"/>
    <n v="-15.195594060616299"/>
    <n v="-28.409617740123402"/>
    <n v="-43.605211800739703"/>
    <n v="-12.748601076957501"/>
    <n v="-17.277697042461199"/>
    <n v="-30.026298119418701"/>
    <n v="-0.11023244046035"/>
    <n v="-0.11023244046035"/>
    <n v="0"/>
    <n v="-6.7858959615447398"/>
    <n v="-16.468758100672598"/>
    <n v="-23.254654062217298"/>
    <n v="-1.0061604313126999"/>
  </r>
  <r>
    <s v="Montrezl Harrell"/>
    <s v="harremo01"/>
    <x v="6"/>
    <s v="RS"/>
    <x v="19"/>
    <n v="3816"/>
    <n v="1749"/>
    <n v="0.927506074496255"/>
    <n v="3.8400548927477201"/>
    <n v="4.7675609672439796"/>
    <n v="0.20100989099646499"/>
    <n v="0.530753495644392"/>
    <n v="0.73176338664085805"/>
    <n v="0.78320946493717303"/>
    <n v="3.3002294345931902"/>
    <n v="4.0834388995303597"/>
    <n v="6.1214042639225701"/>
    <n v="6.1214042639225701"/>
    <n v="0"/>
    <n v="0.30943745359983998"/>
    <n v="2.8441676375881801"/>
    <n v="3.15360509118802"/>
    <n v="0.39557868037053001"/>
  </r>
  <r>
    <s v="Gary Harris"/>
    <s v="harriga01"/>
    <x v="6"/>
    <s v="RS"/>
    <x v="16"/>
    <n v="3623"/>
    <n v="1780"/>
    <n v="-2.4779686381753101"/>
    <n v="1.66111819405856"/>
    <n v="-0.81685044411674701"/>
    <n v="-2.7266482344010101"/>
    <n v="2.5211881949344099"/>
    <n v="-0.20546003946659999"/>
    <n v="-2.6944089871984498"/>
    <n v="1.9396554547354099"/>
    <n v="-0.754753532463034"/>
    <n v="1.8088469183937099"/>
    <n v="1.8088469183937099"/>
    <n v="0"/>
    <n v="-2.5802507332150602"/>
    <n v="1.8707100892344699"/>
    <n v="-0.70954064398058903"/>
    <n v="-0.17716578872316599"/>
  </r>
  <r>
    <s v="Joe Harris"/>
    <s v="harrijo01"/>
    <x v="6"/>
    <s v="RS"/>
    <x v="5"/>
    <n v="4140"/>
    <n v="1946"/>
    <n v="-6.7806763532684597E-2"/>
    <n v="-1.15584752080033"/>
    <n v="-1.22365428433301"/>
    <n v="3.0188989837987301"/>
    <n v="-0.47788775681585699"/>
    <n v="2.54101122698287"/>
    <n v="0.589671092295178"/>
    <n v="-1.10038850680345"/>
    <n v="-0.51071741450827102"/>
    <n v="2.2290811988083798"/>
    <n v="2.2290811988083798"/>
    <n v="0"/>
    <n v="0.58658168220933504"/>
    <n v="-1.1170186087567799"/>
    <n v="-0.53043692654744801"/>
    <n v="0.26654043809393302"/>
  </r>
  <r>
    <s v="Shaquille Harrison"/>
    <s v="harrish01"/>
    <x v="6"/>
    <s v="RS"/>
    <x v="21"/>
    <n v="1027"/>
    <n v="484"/>
    <n v="1.52664904134198"/>
    <n v="3.4367487280178302"/>
    <n v="4.9633977693598199"/>
    <n v="0.22534842875522701"/>
    <n v="6.7884208891069298"/>
    <n v="7.0137693178621499"/>
    <n v="1.41472395516597"/>
    <n v="4.3478107074948404"/>
    <n v="5.76253466266082"/>
    <n v="2.1010650510389501"/>
    <n v="2.1010650510389501"/>
    <n v="0"/>
    <n v="-0.27022792597544898"/>
    <n v="3.70942219957904"/>
    <n v="3.4391942736035901"/>
    <n v="-4.8172198002554102E-2"/>
  </r>
  <r>
    <s v="Tobias Harris"/>
    <s v="harrito02"/>
    <x v="6"/>
    <s v="RS"/>
    <x v="18"/>
    <n v="4628"/>
    <n v="2243"/>
    <n v="0.47904295682839898"/>
    <n v="-1.1051814669962801"/>
    <n v="-0.62613851016788402"/>
    <n v="1.3021113632578101"/>
    <n v="1.1695615735790299"/>
    <n v="2.4716729368368502"/>
    <n v="0.67491963667319499"/>
    <n v="-0.72978880087604503"/>
    <n v="-5.4869164202850498E-2"/>
    <n v="3.0314007704461101"/>
    <n v="3.0314007704461101"/>
    <n v="0"/>
    <n v="1.15543570737956"/>
    <n v="7.0653747137192496E-2"/>
    <n v="1.22608945451675"/>
    <n v="-1.7473237020091199"/>
  </r>
  <r>
    <s v="Isaiah Hartenstein"/>
    <s v="harteis01"/>
    <x v="6"/>
    <s v="RS"/>
    <x v="26"/>
    <n v="584"/>
    <n v="266"/>
    <n v="-0.57332183243645995"/>
    <n v="7.0996104776696795E-2"/>
    <n v="-0.50232572765976302"/>
    <n v="1.8770109067342899"/>
    <n v="0.52370606850161205"/>
    <n v="2.4007169752359099"/>
    <n v="-0.16940128878403701"/>
    <n v="0.14176174500997199"/>
    <n v="-2.7639543774064801E-2"/>
    <n v="0.37206440397944501"/>
    <n v="0.37206440397944501"/>
    <n v="0"/>
    <n v="-0.32568755889889001"/>
    <n v="1.00476069700699"/>
    <n v="0.67907313810810399"/>
    <n v="0.71875843106841397"/>
  </r>
  <r>
    <s v="Josh Hart"/>
    <s v="hartjo01"/>
    <x v="6"/>
    <s v="RS"/>
    <x v="17"/>
    <n v="3423"/>
    <n v="1563"/>
    <n v="0.21482259327981601"/>
    <n v="0.68474085756386405"/>
    <n v="0.89956345084367995"/>
    <n v="-1.55191482158506"/>
    <n v="-0.44573575341521599"/>
    <n v="-1.99765057500028"/>
    <n v="-0.16185473305883"/>
    <n v="0.50825929528315505"/>
    <n v="0.34640456222432398"/>
    <n v="2.47580816686308"/>
    <n v="2.47580816686308"/>
    <n v="0"/>
    <n v="0.43257638713482499"/>
    <n v="1.27774335647979"/>
    <n v="1.71031974361461"/>
    <n v="0.27270007731193702"/>
  </r>
  <r>
    <s v="Udonis Haslem"/>
    <s v="hasleud01"/>
    <x v="6"/>
    <s v="RS"/>
    <x v="9"/>
    <n v="43"/>
    <n v="21"/>
    <n v="-10.824280813790301"/>
    <n v="-6.2063463703499604"/>
    <n v="-17.0306271841403"/>
    <n v="-22.218560044458702"/>
    <n v="-4.5847916343939499"/>
    <n v="-26.8033516788526"/>
    <n v="-13.974363180473899"/>
    <n v="-6.3271869488024297"/>
    <n v="-20.3015501292764"/>
    <n v="-0.186528456807596"/>
    <n v="-0.186528456807596"/>
    <n v="0"/>
    <n v="-12.69977008531"/>
    <n v="-6.0419316216991099"/>
    <n v="-18.741701707009099"/>
    <n v="-0.82551780534625896"/>
  </r>
  <r>
    <s v="Jaxson Hayes"/>
    <s v="hayesja02"/>
    <x v="6"/>
    <s v="RS"/>
    <x v="17"/>
    <n v="2136"/>
    <n v="951"/>
    <n v="-1.6296260156392499"/>
    <n v="-1.4507039685874299"/>
    <n v="-3.08032998422668"/>
    <n v="-2.25578317971986"/>
    <n v="-4.7758946876658999E-2"/>
    <n v="-2.3035421265965201"/>
    <n v="-1.8781616528895899"/>
    <n v="-1.2248854908497899"/>
    <n v="-3.1030471437393898"/>
    <n v="-0.17257642302291901"/>
    <n v="-0.17257642302291901"/>
    <n v="0"/>
    <n v="-1.5753682399049"/>
    <n v="-1.22283847657087"/>
    <n v="-2.79820671647578"/>
    <n v="0.76071094960324503"/>
  </r>
  <r>
    <s v="Gordon Hayward"/>
    <s v="haywago01"/>
    <x v="6"/>
    <s v="RS"/>
    <x v="23"/>
    <n v="3183"/>
    <n v="1501"/>
    <n v="1.18674462183192"/>
    <n v="-1.1552439706992801"/>
    <n v="3.15006511326388E-2"/>
    <n v="2.0488927432858599"/>
    <n v="2.0293823727569098"/>
    <n v="4.0782751160427697"/>
    <n v="1.41098991169912"/>
    <n v="-0.569923282644484"/>
    <n v="0.84106662905463703"/>
    <n v="2.7584737063225599"/>
    <n v="2.7584737063225599"/>
    <n v="0"/>
    <n v="1.7108662324597099"/>
    <n v="-0.698359294760453"/>
    <n v="1.0125069376992499"/>
    <n v="0.31140687405692902"/>
  </r>
  <r>
    <s v="John Henson"/>
    <s v="hensojo01"/>
    <x v="6"/>
    <s v="RS"/>
    <x v="27"/>
    <n v="382"/>
    <n v="188"/>
    <n v="-2.2799891662303602"/>
    <n v="1.14415376497414"/>
    <n v="-1.13583540125622"/>
    <n v="-2.4775854199031002"/>
    <n v="2.44058920964599"/>
    <n v="-3.6996210257108898E-2"/>
    <n v="-2.43186807682374"/>
    <n v="1.54870383249055"/>
    <n v="-0.88316424433319096"/>
    <n v="0.17955542094367399"/>
    <n v="0.17955542094367399"/>
    <n v="0"/>
    <n v="-2.2826512197170801"/>
    <n v="1.1096829099788801"/>
    <n v="-1.1729683097382"/>
    <n v="0.28076318540151002"/>
  </r>
  <r>
    <s v="John Henson"/>
    <s v="hensojo01"/>
    <x v="6"/>
    <s v="RS"/>
    <x v="10"/>
    <n v="877"/>
    <n v="412"/>
    <n v="-1.4752091278425801"/>
    <n v="4.78024031072637"/>
    <n v="3.3050311828837802"/>
    <n v="1.52771325819526E-2"/>
    <n v="4.0514505618839101"/>
    <n v="4.0667276944658699"/>
    <n v="-1.20423037803425"/>
    <n v="5.0921817565107004"/>
    <n v="3.8879513784764401"/>
    <n v="1.4015760731703599"/>
    <n v="1.4015760731703599"/>
    <n v="0"/>
    <n v="-0.620290445103162"/>
    <n v="3.5262979492982902"/>
    <n v="2.9060075041951299"/>
    <n v="0.45769698218975602"/>
  </r>
  <r>
    <s v="Dewan Hernandez"/>
    <s v="hernade01"/>
    <x v="6"/>
    <s v="RS"/>
    <x v="1"/>
    <n v="25"/>
    <n v="11"/>
    <n v="-1.7658377835517201"/>
    <n v="-2.50465917945158"/>
    <n v="-4.2704969630032998"/>
    <n v="10.9466833834031"/>
    <n v="-1.3919306148149599"/>
    <n v="9.5547527685882105"/>
    <n v="0.65854391641673204"/>
    <n v="-2.7095285098925501"/>
    <n v="-2.0509845934758202"/>
    <n v="4.0276341676688003E-3"/>
    <n v="4.0276341676688003E-3"/>
    <n v="0"/>
    <n v="-0.90059121467527903"/>
    <n v="1.6274249773293199"/>
    <n v="0.72683376265404198"/>
    <n v="2.7194324901323701"/>
  </r>
  <r>
    <s v="Juancho Hernangomez"/>
    <s v="hernaju01"/>
    <x v="6"/>
    <s v="RS"/>
    <x v="16"/>
    <n v="905"/>
    <n v="422"/>
    <n v="-2.1179818711711"/>
    <n v="0.278526153084176"/>
    <n v="-1.83945571808693"/>
    <n v="-2.1199934617410201"/>
    <n v="3.29611363150158"/>
    <n v="1.1761201697605601"/>
    <n v="-2.2640023480917999"/>
    <n v="0.88817264625589298"/>
    <n v="-1.37582970183591"/>
    <n v="0.29644206550583801"/>
    <n v="0.29644206550583801"/>
    <n v="0"/>
    <n v="-2.4909333445462498"/>
    <n v="-2.7305976224735198E-2"/>
    <n v="-2.5182393207709799"/>
    <n v="0.19892165968876499"/>
  </r>
  <r>
    <s v="Juancho Hernangomez"/>
    <s v="hernaju01"/>
    <x v="6"/>
    <s v="RS"/>
    <x v="13"/>
    <n v="922"/>
    <n v="411"/>
    <n v="9.8074600403565207E-2"/>
    <n v="0.49715837476386499"/>
    <n v="0.59523297516743101"/>
    <n v="4.5366503702803396"/>
    <n v="-8.1536310525202094"/>
    <n v="-3.6169806822398698"/>
    <n v="1.05705753649629"/>
    <n v="-1.2512073978210601"/>
    <n v="-0.194149861324763"/>
    <n v="0.53867537978035895"/>
    <n v="0.53867537978035895"/>
    <n v="0"/>
    <n v="1.8732626334404501"/>
    <n v="0.664269150514469"/>
    <n v="2.5375317839549201"/>
    <n v="0.52010596972537504"/>
  </r>
  <r>
    <s v="Willy Hernangomez"/>
    <s v="hernawi01"/>
    <x v="6"/>
    <s v="RS"/>
    <x v="12"/>
    <n v="772"/>
    <n v="375"/>
    <n v="-1.03989810543757"/>
    <n v="-1.56249904062622"/>
    <n v="-2.6023971460638"/>
    <n v="-3.2886249431737302"/>
    <n v="3.5926055856215"/>
    <n v="0.30398064244777201"/>
    <n v="-1.48412991783641"/>
    <n v="-0.50996445821646297"/>
    <n v="-1.99409437605287"/>
    <n v="0.144849410197083"/>
    <n v="0.144849410197083"/>
    <n v="0"/>
    <n v="-1.9370066376275299"/>
    <n v="-2.50424117178247"/>
    <n v="-4.4412478094100099"/>
    <n v="0.15918583986141899"/>
  </r>
  <r>
    <s v="Tyler Herro"/>
    <s v="herroty01"/>
    <x v="6"/>
    <s v="RS"/>
    <x v="9"/>
    <n v="2673"/>
    <n v="1280"/>
    <n v="-0.47425247580180002"/>
    <n v="-1.1287079043364101"/>
    <n v="-1.60296038013821"/>
    <n v="-4.4601623764524296"/>
    <n v="-0.22366380513564799"/>
    <n v="-4.6838261815880804"/>
    <n v="-1.3738843880348599"/>
    <n v="-1.01538286392333"/>
    <n v="-2.3892672519581901"/>
    <n v="0.23538017604065101"/>
    <n v="0.23538017604065101"/>
    <n v="0"/>
    <n v="-0.729600914817222"/>
    <n v="-1.5054830772322301"/>
    <n v="-2.2350839920494501"/>
    <n v="-8.5926887186648204E-2"/>
  </r>
  <r>
    <s v="Kevin Hervey"/>
    <s v="herveke01"/>
    <x v="6"/>
    <s v="RS"/>
    <x v="0"/>
    <n v="44"/>
    <n v="19"/>
    <n v="-16.461083457259399"/>
    <n v="-4.0812470769451297"/>
    <n v="-20.542330534204499"/>
    <n v="-19.7597838574723"/>
    <n v="7.1440867523779197"/>
    <n v="-12.6156971050944"/>
    <n v="-18.128159313989698"/>
    <n v="-1.97958834859369"/>
    <n v="-20.1077476625834"/>
    <n v="-0.16835056901072801"/>
    <n v="-0.16835056901072801"/>
    <n v="0"/>
    <n v="-9.7781045586665005"/>
    <n v="-3.2592829306343698"/>
    <n v="-13.0373874893008"/>
    <n v="5.33519641881205E-2"/>
  </r>
  <r>
    <s v="Mario Hezonja"/>
    <s v="hezonma01"/>
    <x v="6"/>
    <s v="RS"/>
    <x v="15"/>
    <n v="1664"/>
    <n v="767"/>
    <n v="-2.7127617535396"/>
    <n v="-1.07895637359591"/>
    <n v="-3.7917181271355198"/>
    <n v="-5.41663245164915"/>
    <n v="-0.59233387773887403"/>
    <n v="-6.00896632938802"/>
    <n v="-3.44743532009702"/>
    <n v="-0.99165185882822005"/>
    <n v="-4.4390871789252397"/>
    <n v="-0.66221611385133705"/>
    <n v="-0.66221611385133705"/>
    <n v="0"/>
    <n v="-2.96367481004178"/>
    <n v="-1.7636205767012301"/>
    <n v="-4.7272953867430099"/>
    <n v="0.19080381559393"/>
  </r>
  <r>
    <s v="Buddy Hield"/>
    <s v="hieldbu01"/>
    <x v="6"/>
    <s v="RS"/>
    <x v="2"/>
    <n v="4280"/>
    <n v="2045"/>
    <n v="1.6745531733352801"/>
    <n v="-1.4758292083108699"/>
    <n v="0.198723965024411"/>
    <n v="1.2256072252877599"/>
    <n v="-1.3343166678876099"/>
    <n v="-0.108709442599846"/>
    <n v="1.6916321595348101"/>
    <n v="-1.5261865258377201"/>
    <n v="0.16544563369709001"/>
    <n v="3.0582240520792001"/>
    <n v="3.0582240520792001"/>
    <n v="0"/>
    <n v="2.3886773310573801"/>
    <n v="-0.90572405734485495"/>
    <n v="1.4829532737125199"/>
    <n v="0.54869428964123501"/>
  </r>
  <r>
    <s v="George Hill"/>
    <s v="hillge01"/>
    <x v="6"/>
    <s v="RS"/>
    <x v="11"/>
    <n v="2402"/>
    <n v="1103"/>
    <n v="3.0752145218668701"/>
    <n v="1.00013300202823"/>
    <n v="4.0753475238950996"/>
    <n v="2.8906471353358598"/>
    <n v="0.66198725751849596"/>
    <n v="3.55263439285436"/>
    <n v="3.1971951727032901"/>
    <n v="0.87548860170554299"/>
    <n v="4.07268377440883"/>
    <n v="3.7939130795965799"/>
    <n v="3.7939130795965799"/>
    <n v="0"/>
    <n v="2.5562395451500999"/>
    <n v="0.79637382694153203"/>
    <n v="3.3526133720916298"/>
    <n v="-1.20993256907307"/>
  </r>
  <r>
    <s v="Solomon Hill"/>
    <s v="hillso01"/>
    <x v="6"/>
    <s v="RS"/>
    <x v="8"/>
    <n v="1960"/>
    <n v="901"/>
    <n v="-0.91896885657229099"/>
    <n v="-1.43064504894634"/>
    <n v="-2.34961390551863"/>
    <n v="1.99147531285034"/>
    <n v="-3.5335141279673898"/>
    <n v="-1.5420388151170401"/>
    <n v="-0.33803547855688398"/>
    <n v="-1.9562514403301099"/>
    <n v="-2.2942869188869901"/>
    <n v="0.20999366559163399"/>
    <n v="0.20999366559163399"/>
    <n v="0"/>
    <n v="-0.70614666709004503"/>
    <n v="-2.0396211684847101"/>
    <n v="-2.7457678355747501"/>
    <n v="0.24671063979139299"/>
  </r>
  <r>
    <s v="Solomon Hill"/>
    <s v="hillso01"/>
    <x v="6"/>
    <s v="RS"/>
    <x v="9"/>
    <n v="192"/>
    <n v="91"/>
    <n v="-7.0217354624030701"/>
    <n v="7.7738417418128396"/>
    <n v="0.75210627940977204"/>
    <n v="-2.2716894568962802"/>
    <n v="3.5198025493172298"/>
    <n v="1.24811309242094"/>
    <n v="-6.4908210278600302"/>
    <n v="7.33156994553309"/>
    <n v="0.84074891767306004"/>
    <n v="0.16858405712927699"/>
    <n v="0.16858405712927699"/>
    <n v="0"/>
    <n v="-7.6307013618175104"/>
    <n v="4.0469512752163297"/>
    <n v="-3.5837500866011802"/>
    <n v="1.1450751870842"/>
  </r>
  <r>
    <s v="Jaylen Hoard"/>
    <s v="hoardja01"/>
    <x v="6"/>
    <s v="RS"/>
    <x v="15"/>
    <n v="221"/>
    <n v="103"/>
    <n v="-0.64292015839466599"/>
    <n v="-4.8544644289229604"/>
    <n v="-5.4973845873176304"/>
    <n v="2.0697815867276899"/>
    <n v="2.0479020582197198"/>
    <n v="4.1176836449474097"/>
    <n v="-0.11574572744834501"/>
    <n v="-3.6547692854599498"/>
    <n v="-3.7705150129082998"/>
    <n v="-5.3413420660876003E-2"/>
    <n v="-5.3413420660876003E-2"/>
    <n v="0"/>
    <n v="-0.55847508828826498"/>
    <n v="-3.9724680822423002"/>
    <n v="-4.5309431705305698"/>
    <n v="-0.40929947692887497"/>
  </r>
  <r>
    <s v="Aaron Holiday"/>
    <s v="holidaa01"/>
    <x v="6"/>
    <s v="RS"/>
    <x v="24"/>
    <n v="2853"/>
    <n v="1368"/>
    <n v="-0.132571794819524"/>
    <n v="1.5597155885115499"/>
    <n v="1.4271437936920299"/>
    <n v="3.00639827514141"/>
    <n v="-1.05970735482634"/>
    <n v="1.94669092031507"/>
    <n v="0.51212540667663298"/>
    <n v="1.0771857846908399"/>
    <n v="1.58931119136748"/>
    <n v="3.0206452367706502"/>
    <n v="3.0206452367706502"/>
    <n v="0"/>
    <n v="0.40363520354088001"/>
    <n v="1.05127329502463"/>
    <n v="1.4549084985655101"/>
    <n v="-0.26910778256739498"/>
  </r>
  <r>
    <s v="Jrue Holiday"/>
    <s v="holidjr01"/>
    <x v="6"/>
    <s v="RS"/>
    <x v="17"/>
    <n v="4170"/>
    <n v="1922"/>
    <n v="2.6061729407955498"/>
    <n v="1.74798688079065"/>
    <n v="4.3541598215862001"/>
    <n v="2.3533857679294101"/>
    <n v="2.6053841236613602"/>
    <n v="4.9587698915907801"/>
    <n v="2.6987012411190801"/>
    <n v="2.05157442713453"/>
    <n v="4.75027566825361"/>
    <n v="7.3796681330932596"/>
    <n v="7.3796681330932596"/>
    <n v="0"/>
    <n v="3.3473030493352902"/>
    <n v="2.3997523373107099"/>
    <n v="5.7470553866460099"/>
    <n v="0.34474499094343902"/>
  </r>
  <r>
    <s v="Justin Holiday"/>
    <s v="holidju01"/>
    <x v="6"/>
    <s v="RS"/>
    <x v="24"/>
    <n v="3449"/>
    <n v="1617"/>
    <n v="0.63119668809877505"/>
    <n v="2.5788012550281501"/>
    <n v="3.2099979431269299"/>
    <n v="0.53000835660467105"/>
    <n v="-0.49324949321679701"/>
    <n v="3.6758863387874097E-2"/>
    <n v="0.66922650677725903"/>
    <n v="2.06826552465261"/>
    <n v="2.7374920314298699"/>
    <n v="4.5461439804902701"/>
    <n v="4.5461439804902701"/>
    <n v="0"/>
    <n v="0.99426633532248099"/>
    <n v="1.97815735927822"/>
    <n v="2.9724236946007001"/>
    <n v="0.42795335866621298"/>
  </r>
  <r>
    <s v="Rondae Hollis-Jefferson"/>
    <s v="holliro01"/>
    <x v="6"/>
    <s v="RS"/>
    <x v="1"/>
    <n v="2110"/>
    <n v="998"/>
    <n v="0.94357243938919899"/>
    <n v="2.8955735522811299"/>
    <n v="3.8391459916703301"/>
    <n v="-1.3456705598911001"/>
    <n v="1.26149983335198"/>
    <n v="-8.4170726539117793E-2"/>
    <n v="0.50047716507831697"/>
    <n v="2.6535700688278401"/>
    <n v="3.15404723390616"/>
    <n v="3.0072938163156402"/>
    <n v="3.0072938163156402"/>
    <n v="0"/>
    <n v="-2.78136667102531E-2"/>
    <n v="2.48741682954233"/>
    <n v="2.4596031628320798"/>
    <n v="3.6410581178710502E-2"/>
  </r>
  <r>
    <s v="Richaun Holmes"/>
    <s v="holmeri01"/>
    <x v="6"/>
    <s v="RS"/>
    <x v="2"/>
    <n v="2305"/>
    <n v="1125"/>
    <n v="-0.167848851001342"/>
    <n v="1.43607208681346"/>
    <n v="1.2682232358121099"/>
    <n v="0.97050207143581602"/>
    <n v="0.83918648531101503"/>
    <n v="1.8096885567468299"/>
    <n v="7.2722188838712704E-2"/>
    <n v="1.4040659481289299"/>
    <n v="1.4767881369676401"/>
    <n v="2.4082187332415299"/>
    <n v="2.4082187332415299"/>
    <n v="0"/>
    <n v="-0.76098801973219499"/>
    <n v="2.1146763917497502"/>
    <n v="1.3536883720175601"/>
    <n v="-0.75035533931779297"/>
  </r>
  <r>
    <s v="Rodney Hood"/>
    <s v="hoodro01"/>
    <x v="6"/>
    <s v="RS"/>
    <x v="15"/>
    <n v="1332"/>
    <n v="619"/>
    <n v="0.39040552155125802"/>
    <n v="-0.516548672061662"/>
    <n v="-0.12614315051040301"/>
    <n v="0.31890706469722502"/>
    <n v="1.48811462177006"/>
    <n v="1.8070216864672899"/>
    <n v="0.39334222866343899"/>
    <n v="-9.5480710560464199E-2"/>
    <n v="0.29786151810297401"/>
    <n v="0.96174763628427595"/>
    <n v="0.96174763628427595"/>
    <n v="0"/>
    <n v="0.30342294519351798"/>
    <n v="-0.32709833216925499"/>
    <n v="-2.3675386975737199E-2"/>
    <n v="-8.5714683426074495E-2"/>
  </r>
  <r>
    <s v="Al Horford"/>
    <s v="horfoal01"/>
    <x v="6"/>
    <s v="RS"/>
    <x v="18"/>
    <n v="3860"/>
    <n v="1848"/>
    <n v="-5.1061547474482799E-2"/>
    <n v="0.75655408714616201"/>
    <n v="0.70549253967167902"/>
    <n v="2.0458919146577101"/>
    <n v="2.0731728071305602"/>
    <n v="4.1190647217882699"/>
    <n v="0.37747880796000699"/>
    <n v="1.03799588144126"/>
    <n v="1.41547468940127"/>
    <n v="3.91136641811153"/>
    <n v="3.91136641811153"/>
    <n v="0"/>
    <n v="1.00215525280131"/>
    <n v="1.9614152222271"/>
    <n v="2.96357047502842"/>
    <n v="-0.41672021950157101"/>
  </r>
  <r>
    <s v="Talen Horton-Tucker"/>
    <s v="hortota01"/>
    <x v="6"/>
    <s v="RS"/>
    <x v="29"/>
    <n v="9"/>
    <n v="5"/>
    <n v="-3.2603509179097898"/>
    <n v="28.906152538918299"/>
    <n v="25.645801621008498"/>
    <n v="-31.8427609931327"/>
    <n v="-1.60410424954937"/>
    <n v="-33.446865242682101"/>
    <n v="-9.4261764843389102"/>
    <n v="24.142202760045699"/>
    <n v="14.716026275706801"/>
    <n v="4.3447459362293203E-2"/>
    <n v="4.3447459362293203E-2"/>
    <n v="0"/>
    <n v="-4.5196736478389798"/>
    <n v="22.863816036082799"/>
    <n v="18.3441423882438"/>
    <n v="-2.5366788437824801"/>
  </r>
  <r>
    <s v="Danuel House Jr."/>
    <s v="houseda01"/>
    <x v="6"/>
    <s v="RS"/>
    <x v="26"/>
    <n v="3789"/>
    <n v="1739"/>
    <n v="-1.12323656415858"/>
    <n v="0.710912755178295"/>
    <n v="-0.41232380898028598"/>
    <n v="1.88154248060921"/>
    <n v="-1.3491727018766899"/>
    <n v="0.53236977873251601"/>
    <n v="-0.63152739121692902"/>
    <n v="0.32011668250403402"/>
    <n v="-0.311410708712895"/>
    <n v="2.1695532768983301"/>
    <n v="2.1695532768983301"/>
    <n v="0"/>
    <n v="-0.36475332796825"/>
    <n v="0.60868041692118702"/>
    <n v="0.24392708895293599"/>
    <n v="0.280177699455257"/>
  </r>
  <r>
    <s v="Dwight Howard"/>
    <s v="howardw01"/>
    <x v="6"/>
    <s v="RS"/>
    <x v="29"/>
    <n v="2470"/>
    <n v="1193"/>
    <n v="-8.2825700080169304E-2"/>
    <n v="0.89437834012935902"/>
    <n v="0.81155264004918903"/>
    <n v="2.7386972744229201"/>
    <n v="-0.81339826316473196"/>
    <n v="1.92529901125819"/>
    <n v="0.46440243320075197"/>
    <n v="0.49323890047904301"/>
    <n v="0.95764133367979498"/>
    <n v="2.2471099101824699"/>
    <n v="2.2471099101824699"/>
    <n v="0"/>
    <n v="0.16182932646438"/>
    <n v="1.76492347105439"/>
    <n v="1.9267527975187699"/>
    <n v="-0.43446246162650098"/>
  </r>
  <r>
    <s v="William Howard"/>
    <s v="howarwi01"/>
    <x v="6"/>
    <s v="RS"/>
    <x v="26"/>
    <n v="29"/>
    <n v="13"/>
    <n v="-16.3913713841388"/>
    <n v="-9.9266133113169595"/>
    <n v="-26.317984695455799"/>
    <n v="-36.690975332013899"/>
    <n v="2.7863561550950702"/>
    <n v="-33.9046191769188"/>
    <n v="-21.597604800728799"/>
    <n v="-7.7772408138210603"/>
    <n v="-29.374845614549901"/>
    <n v="-0.17709316365054201"/>
    <n v="-0.17709316365054201"/>
    <n v="0"/>
    <n v="-18.075493017873299"/>
    <n v="-10.451608135989201"/>
    <n v="-28.527101153862599"/>
    <n v="0.28942427542725202"/>
  </r>
  <r>
    <s v="Kevin Huerter"/>
    <s v="huertke01"/>
    <x v="6"/>
    <s v="RS"/>
    <x v="7"/>
    <n v="3818"/>
    <n v="1760"/>
    <n v="-0.496974558987126"/>
    <n v="-2.6664029853570601"/>
    <n v="-3.1633775443441898"/>
    <n v="5.04199033347634E-2"/>
    <n v="-1.1149030118838299"/>
    <n v="-1.06448310854907"/>
    <n v="-0.386906008510987"/>
    <n v="-2.4405703051463599"/>
    <n v="-2.8274763136573502"/>
    <n v="-6.9678730801143798E-2"/>
    <n v="-6.9678730801143798E-2"/>
    <n v="0"/>
    <n v="-0.37166557018211899"/>
    <n v="-2.1059300281319602"/>
    <n v="-2.47759559831408"/>
    <n v="0.15935703034614601"/>
  </r>
  <r>
    <s v="De'Andre Hunter"/>
    <s v="huntede01"/>
    <x v="6"/>
    <s v="RS"/>
    <x v="7"/>
    <n v="4371"/>
    <n v="2018"/>
    <n v="-2.9371549838457001"/>
    <n v="-1.47160208142603"/>
    <n v="-4.4087570652717396"/>
    <n v="-3.5499995962286002E-3"/>
    <n v="-0.61598485887623"/>
    <n v="-0.61953485847245904"/>
    <n v="-2.4750323522668101"/>
    <n v="-1.3163654538902201"/>
    <n v="-3.7913978061570401"/>
    <n v="-1.0724792040422999"/>
    <n v="-1.0724792040422999"/>
    <n v="0"/>
    <n v="-2.3315596761497202"/>
    <n v="-1.22766141783981"/>
    <n v="-3.5592210939895299"/>
    <n v="2.5973475075016399E-2"/>
  </r>
  <r>
    <s v="Chandler Hutchison"/>
    <s v="hutchch01"/>
    <x v="6"/>
    <s v="RS"/>
    <x v="21"/>
    <n v="1154"/>
    <n v="527"/>
    <n v="-2.1196911260661602"/>
    <n v="0.78012710080273995"/>
    <n v="-1.33956402526342"/>
    <n v="-6.0943881702189504"/>
    <n v="-0.77848030001599899"/>
    <n v="-6.8728684702349501"/>
    <n v="-3.01829539160939"/>
    <n v="0.50218231616308695"/>
    <n v="-2.5161130754463099"/>
    <n v="6.3382758856381199E-2"/>
    <n v="6.3382758856381199E-2"/>
    <n v="0"/>
    <n v="-2.5099548920826402"/>
    <n v="0.73127549445165196"/>
    <n v="-1.77867939763099"/>
    <n v="0.80479871308697504"/>
  </r>
  <r>
    <s v="Serge Ibaka"/>
    <s v="ibakase01"/>
    <x v="6"/>
    <s v="RS"/>
    <x v="1"/>
    <n v="2922"/>
    <n v="1377"/>
    <n v="-2.0262291006781901"/>
    <n v="1.6228154327619"/>
    <n v="-0.40341366791628802"/>
    <n v="-0.78045315476430399"/>
    <n v="-0.15888148194975099"/>
    <n v="-0.93933463671405504"/>
    <n v="-1.92339698477646"/>
    <n v="1.2655383403309"/>
    <n v="-0.65785864444556097"/>
    <n v="1.47132290645166"/>
    <n v="1.47132290645166"/>
    <n v="0"/>
    <n v="-1.54430158401373"/>
    <n v="1.0453323660043199"/>
    <n v="-0.49896921800940902"/>
    <n v="0.10397052530475601"/>
  </r>
  <r>
    <s v="Andre Iguodala"/>
    <s v="iguodan01"/>
    <x v="6"/>
    <s v="RS"/>
    <x v="9"/>
    <n v="570"/>
    <n v="259"/>
    <n v="-4.4973385348618704"/>
    <n v="2.1214986310818298"/>
    <n v="-2.37583990378003"/>
    <n v="-5.8656598357832701"/>
    <n v="3.5716782257058601"/>
    <n v="-2.2939816100774002"/>
    <n v="-5.0892835927944402"/>
    <n v="2.5430378919352399"/>
    <n v="-2.5462457008591901"/>
    <n v="2.7025783715863502E-2"/>
    <n v="2.7025783715863502E-2"/>
    <n v="0"/>
    <n v="-5.6219766324119096"/>
    <n v="0.84724433145233402"/>
    <n v="-4.7747323009595801"/>
    <n v="0.383750207848428"/>
  </r>
  <r>
    <s v="Ersan Ilyasova"/>
    <s v="ilyaser01"/>
    <x v="6"/>
    <s v="RS"/>
    <x v="11"/>
    <n v="2007"/>
    <n v="895"/>
    <n v="0.248229751531861"/>
    <n v="1.5697579356439999"/>
    <n v="1.81798768717586"/>
    <n v="2.13022003626787"/>
    <n v="-2.1120502977751001"/>
    <n v="1.8169738492774801E-2"/>
    <n v="0.62559548731407499"/>
    <n v="0.787191669944168"/>
    <n v="1.41278715725824"/>
    <n v="1.90775474689749"/>
    <n v="1.90775474689749"/>
    <n v="0"/>
    <n v="-1.2211018459904999E-3"/>
    <n v="0.18910543265728399"/>
    <n v="0.18788433081129399"/>
    <n v="0.37044661723061301"/>
  </r>
  <r>
    <s v="Joe Ingles"/>
    <s v="inglejo01"/>
    <x v="6"/>
    <s v="RS"/>
    <x v="22"/>
    <n v="3992"/>
    <n v="1916"/>
    <n v="0.63605148942321199"/>
    <n v="0.289803945963089"/>
    <n v="0.92585543538630199"/>
    <n v="-0.932626222623819"/>
    <n v="3.2627002223116501"/>
    <n v="2.3300739996878401"/>
    <n v="0.35064408624465299"/>
    <n v="0.91390850584208105"/>
    <n v="1.26455259208673"/>
    <n v="3.92055788646715"/>
    <n v="3.92055788646715"/>
    <n v="0"/>
    <n v="0.21710780145268099"/>
    <n v="0.41552709019748402"/>
    <n v="0.63263489165016595"/>
    <n v="-9.9797862557978706E-2"/>
  </r>
  <r>
    <s v="Brandon Ingram"/>
    <s v="ingrabr01"/>
    <x v="6"/>
    <s v="RS"/>
    <x v="17"/>
    <n v="4194"/>
    <n v="1919"/>
    <n v="2.4020930871303099"/>
    <n v="-1.08660277910718"/>
    <n v="1.3154903080231299"/>
    <n v="0.21402684922543799"/>
    <n v="-0.35303938946512797"/>
    <n v="-0.13901254023969001"/>
    <n v="2.0803738849572602"/>
    <n v="-0.98389515263521199"/>
    <n v="1.09647873232204"/>
    <n v="3.7986022531852202"/>
    <n v="3.7986022531852202"/>
    <n v="0"/>
    <n v="2.5830953893158699"/>
    <n v="-0.67454726469485204"/>
    <n v="1.9085481246210101"/>
    <n v="0.88314466448886497"/>
  </r>
  <r>
    <s v="Kyrie Irving"/>
    <s v="irvinky01"/>
    <x v="6"/>
    <s v="RS"/>
    <x v="5"/>
    <n v="1430"/>
    <n v="658"/>
    <n v="6.5995128182677503"/>
    <n v="-2.9273082090322702"/>
    <n v="3.6722046092354699"/>
    <n v="2.2113015732208399"/>
    <n v="-3.69247517592171"/>
    <n v="-1.48117360270087"/>
    <n v="6.1587414153460998"/>
    <n v="-3.2799481792754501"/>
    <n v="2.8787932360706501"/>
    <n v="1.91107443341868"/>
    <n v="1.91107443341868"/>
    <n v="0"/>
    <n v="5.9906586995791198"/>
    <n v="-1.7823556406141301"/>
    <n v="4.2083030589649901"/>
    <n v="1.15607915049712"/>
  </r>
  <r>
    <s v="Jonathan Isaac"/>
    <s v="isaacjo01"/>
    <x v="6"/>
    <s v="RS"/>
    <x v="14"/>
    <n v="1969"/>
    <n v="949"/>
    <n v="-0.93140261303149996"/>
    <n v="4.7236903558705103"/>
    <n v="3.7922877428390098"/>
    <n v="-2.1489344622623401"/>
    <n v="3.96558894166543"/>
    <n v="1.8166544794030799"/>
    <n v="-1.21442621997999"/>
    <n v="4.8464561355872"/>
    <n v="3.6320299156072"/>
    <n v="3.0966726825109698"/>
    <n v="3.0966726825109698"/>
    <n v="0"/>
    <n v="0.22209654295594"/>
    <n v="5.1442444248735999"/>
    <n v="5.3663409678295402"/>
    <n v="0.21855179537855801"/>
  </r>
  <r>
    <s v="Wes Iwundu"/>
    <s v="iwundwe01"/>
    <x v="6"/>
    <s v="RS"/>
    <x v="14"/>
    <n v="1700"/>
    <n v="810"/>
    <n v="-1.9560636778393301"/>
    <n v="-0.24385883781852499"/>
    <n v="-2.1999225156578501"/>
    <n v="-1.9530645183672299"/>
    <n v="3.9422938645696202"/>
    <n v="1.98922934620238"/>
    <n v="-2.05849351587239"/>
    <n v="0.58713791049307096"/>
    <n v="-1.47135560537932"/>
    <n v="0.52341422755750799"/>
    <n v="0.52341422755750799"/>
    <n v="0"/>
    <n v="-2.59574423035758"/>
    <n v="0.29509641499388201"/>
    <n v="-2.3006478153637002"/>
    <n v="-0.96506782697834903"/>
  </r>
  <r>
    <s v="Frank Jackson"/>
    <s v="jacksfr01"/>
    <x v="6"/>
    <s v="RS"/>
    <x v="17"/>
    <n v="1477"/>
    <n v="656"/>
    <n v="-2.68160599142408"/>
    <n v="-4.2035998165937496"/>
    <n v="-6.8852058080178304"/>
    <n v="-0.43400248464643099"/>
    <n v="-3.7159802576048402"/>
    <n v="-4.1499827422512698"/>
    <n v="-2.39274965135905"/>
    <n v="-4.3418488266034796"/>
    <n v="-6.7345984779625301"/>
    <n v="-1.34238918121355"/>
    <n v="-1.34238918121355"/>
    <n v="0"/>
    <n v="-2.3166393519354802"/>
    <n v="-4.1203872977601801"/>
    <n v="-6.4370266496956603"/>
    <n v="0.67128467047632701"/>
  </r>
  <r>
    <s v="Jaren Jackson Jr."/>
    <s v="jacksja02"/>
    <x v="6"/>
    <s v="RS"/>
    <x v="8"/>
    <n v="3287"/>
    <n v="1512"/>
    <n v="-0.97306376216894797"/>
    <n v="0.27430151708727601"/>
    <n v="-0.69876224508167095"/>
    <n v="-1.83242820198051"/>
    <n v="-3.7128407538902399"/>
    <n v="-5.5452689558707497"/>
    <n v="-1.20305227796817"/>
    <n v="-0.54941684669601998"/>
    <n v="-1.7524691246641899"/>
    <n v="0.77863872780003895"/>
    <n v="0.77863872780003895"/>
    <n v="0"/>
    <n v="-1.35364327037597"/>
    <n v="0.16342774163186599"/>
    <n v="-1.1902155287441001"/>
    <n v="1.20867866321182"/>
  </r>
  <r>
    <s v="Josh Jackson"/>
    <s v="jacksjo02"/>
    <x v="6"/>
    <s v="RS"/>
    <x v="8"/>
    <n v="787"/>
    <n v="357"/>
    <n v="0.55464524826959005"/>
    <n v="3.5326931582923899"/>
    <n v="4.0873384065619804"/>
    <n v="0.91335747718313998"/>
    <n v="2.0277621674229001"/>
    <n v="2.9411196446060401"/>
    <n v="0.68506981598240801"/>
    <n v="3.4429766202643899"/>
    <n v="4.1280464362467999"/>
    <n v="1.2715201198103701"/>
    <n v="1.2715201198103701"/>
    <n v="0"/>
    <n v="0.37038180887910399"/>
    <n v="2.5711017426946499"/>
    <n v="2.9414835515737501"/>
    <n v="1.5256390517971801"/>
  </r>
  <r>
    <s v="Justin Jackson"/>
    <s v="jacksju01"/>
    <x v="6"/>
    <s v="RS"/>
    <x v="4"/>
    <n v="1964"/>
    <n v="929"/>
    <n v="-1.44216175475177"/>
    <n v="-2.1989392790569799"/>
    <n v="-3.6411010338087499"/>
    <n v="1.5737361669635701"/>
    <n v="-3.5078216087811098"/>
    <n v="-1.9340854418175299"/>
    <n v="-0.96488990947104003"/>
    <n v="-2.6309835310735399"/>
    <n v="-3.59587344054458"/>
    <n v="-0.39715825399085097"/>
    <n v="-0.39715825399085097"/>
    <n v="0"/>
    <n v="-0.75536908604850606"/>
    <n v="-3.4811946136512799"/>
    <n v="-4.23656369969979"/>
    <n v="-0.95767984491438896"/>
  </r>
  <r>
    <s v="Reggie Jackson"/>
    <s v="jacksre01"/>
    <x v="6"/>
    <s v="RS"/>
    <x v="19"/>
    <n v="382"/>
    <n v="175"/>
    <n v="1.44743480142228"/>
    <n v="-0.83821165552237298"/>
    <n v="0.609223145899914"/>
    <n v="4.1122909691417497"/>
    <n v="0.696395337080701"/>
    <n v="4.8086863062224499"/>
    <n v="2.0252207024798201"/>
    <n v="-0.67656954799876201"/>
    <n v="1.34865115448105"/>
    <n v="0.36615561177503603"/>
    <n v="0.36615561177503603"/>
    <n v="0"/>
    <n v="1.4150184072874901"/>
    <n v="-1.6794385953213298E-2"/>
    <n v="1.39822402133427"/>
    <n v="5.7832693854889199E-2"/>
  </r>
  <r>
    <s v="Reggie Jackson"/>
    <s v="jacksre01"/>
    <x v="6"/>
    <s v="RS"/>
    <x v="27"/>
    <n v="769"/>
    <n v="381"/>
    <n v="1.2561651935149301"/>
    <n v="-2.0312367341951001"/>
    <n v="-0.77507154068017103"/>
    <n v="2.1557721712806202"/>
    <n v="2.4720248562211302"/>
    <n v="4.6277970275017601"/>
    <n v="1.5458668827495301"/>
    <n v="-1.1863560695103299"/>
    <n v="0.35951081323919798"/>
    <n v="0.59522203021168296"/>
    <n v="0.59522203021168296"/>
    <n v="0"/>
    <n v="1.3108030090504601"/>
    <n v="-2.0215233972022602"/>
    <n v="-0.71072038815180105"/>
    <n v="-1.55612254525059"/>
  </r>
  <r>
    <s v="Justin James"/>
    <s v="jamesju01"/>
    <x v="6"/>
    <s v="RS"/>
    <x v="2"/>
    <n v="473"/>
    <n v="218"/>
    <n v="-2.1536674211070701"/>
    <n v="0.49595805231232498"/>
    <n v="-1.65770936879474"/>
    <n v="-7.2635068469651296"/>
    <n v="6.4357358799467201"/>
    <n v="-0.82777096701840003"/>
    <n v="-3.3205761674553398"/>
    <n v="1.7997787604417199"/>
    <n v="-1.5207974070136101"/>
    <n v="0.13681888062782899"/>
    <n v="0.13681888062782899"/>
    <n v="0"/>
    <n v="-2.5092658157947199"/>
    <n v="-0.27646590396557602"/>
    <n v="-2.7857317197603"/>
    <n v="7.64838797709117E-2"/>
  </r>
  <r>
    <s v="LeBron James"/>
    <s v="jamesle01"/>
    <x v="6"/>
    <s v="RS"/>
    <x v="29"/>
    <n v="4430"/>
    <n v="2094"/>
    <n v="6.5878510786335198"/>
    <n v="-0.122920314841902"/>
    <n v="6.46493076379162"/>
    <n v="5.5026994244499603"/>
    <n v="5.7614500609260997"/>
    <n v="11.264149485376"/>
    <n v="6.6898257645833796"/>
    <n v="1.0557466413187899"/>
    <n v="7.7455724059021698"/>
    <n v="11.231320902949101"/>
    <n v="11.231320902949101"/>
    <n v="0"/>
    <n v="6.8089873806430701"/>
    <n v="0.917250376291467"/>
    <n v="7.7262377569345304"/>
    <n v="0.16627469344085599"/>
  </r>
  <r>
    <s v="Amile Jefferson"/>
    <s v="jeffeam01"/>
    <x v="6"/>
    <s v="RS"/>
    <x v="14"/>
    <n v="157"/>
    <n v="74"/>
    <n v="-7.3170987860841903"/>
    <n v="0.76605922575152496"/>
    <n v="-6.5510395603326597"/>
    <n v="-6.7591703349765098"/>
    <n v="11.4647255945106"/>
    <n v="4.7055552595341696"/>
    <n v="-7.6292241022902196"/>
    <n v="3.0215829105838301"/>
    <n v="-4.6076411917063904"/>
    <n v="-6.9759657565632793E-2"/>
    <n v="-6.9759657565632793E-2"/>
    <n v="0"/>
    <n v="-7.4288496813867502"/>
    <n v="0.28330886343768302"/>
    <n v="-7.14554081794906"/>
    <n v="-0.54554301284687401"/>
  </r>
  <r>
    <s v="DaQuan Jeffries"/>
    <s v="jeffrda01"/>
    <x v="6"/>
    <s v="RS"/>
    <x v="2"/>
    <n v="47"/>
    <n v="19"/>
    <n v="-2.3656520651075201"/>
    <n v="1.7603477783725201"/>
    <n v="-0.60530428673500003"/>
    <n v="-8.5436139825210393"/>
    <n v="13.20559453762"/>
    <n v="4.6619805550989701"/>
    <n v="-3.75373997016445"/>
    <n v="4.3052208683991298"/>
    <n v="0.55148089823468305"/>
    <n v="3.2420914489368798E-2"/>
    <n v="3.2420914489368798E-2"/>
    <n v="0"/>
    <n v="-2.1458669284970302"/>
    <n v="1.6550289132040199"/>
    <n v="-0.49083801529301502"/>
    <n v="1.3287302129746801"/>
  </r>
  <r>
    <s v="Ty Jerome"/>
    <s v="jeromty01"/>
    <x v="6"/>
    <s v="RS"/>
    <x v="6"/>
    <n v="675"/>
    <n v="315"/>
    <n v="-1.7572060536799801"/>
    <n v="-1.54349809421669"/>
    <n v="-3.3007041478966701"/>
    <n v="-6.8931038294925102"/>
    <n v="-2.4574384315120699"/>
    <n v="-9.3505422610045805"/>
    <n v="-2.9407921825529399"/>
    <n v="-1.80714546478141"/>
    <n v="-4.7479376473343597"/>
    <n v="-0.31991622878144998"/>
    <n v="-0.31991622878144998"/>
    <n v="0"/>
    <n v="-3.01201440224603"/>
    <n v="-1.17370767630947"/>
    <n v="-4.1857220785555"/>
    <n v="-0.37421032293476397"/>
  </r>
  <r>
    <s v="Alize Johnson"/>
    <s v="johnsal02"/>
    <x v="6"/>
    <s v="RS"/>
    <x v="24"/>
    <n v="119"/>
    <n v="54"/>
    <n v="-0.492556153711529"/>
    <n v="-6.2251283399952797"/>
    <n v="-6.7176844937068099"/>
    <n v="8.0471230436302008"/>
    <n v="-3.25514047739019"/>
    <n v="4.7919825662400104"/>
    <n v="1.28816132421174"/>
    <n v="-5.9815858510539703"/>
    <n v="-4.6934245268422199"/>
    <n v="-5.2855807430178398E-2"/>
    <n v="-5.2855807430178398E-2"/>
    <n v="0"/>
    <n v="0.61704153565532904"/>
    <n v="-7.0559596562585201"/>
    <n v="-6.4389181206031898"/>
    <n v="-1.30857163185781"/>
  </r>
  <r>
    <s v="BJ Johnson"/>
    <s v="johnsbj01"/>
    <x v="6"/>
    <s v="RS"/>
    <x v="14"/>
    <n v="105"/>
    <n v="46"/>
    <n v="-8.2402538443269702"/>
    <n v="0.36389537217593698"/>
    <n v="-7.87635847215103"/>
    <n v="-18.300240547811601"/>
    <n v="4.5906172804442802"/>
    <n v="-13.7096232673673"/>
    <n v="-10.831969823418"/>
    <n v="1.227074106049"/>
    <n v="-9.6048957173690308"/>
    <n v="-0.16168216883487099"/>
    <n v="-0.16168216883487099"/>
    <n v="0"/>
    <n v="-7.3920957432802004"/>
    <n v="-0.707498528890671"/>
    <n v="-8.0995942721708705"/>
    <n v="0.50913809654034903"/>
  </r>
  <r>
    <s v="Cameron Johnson"/>
    <s v="johnsca02"/>
    <x v="6"/>
    <s v="RS"/>
    <x v="6"/>
    <n v="2161"/>
    <n v="996"/>
    <n v="-0.165318997140871"/>
    <n v="-0.40312305864505998"/>
    <n v="-0.56844205578593099"/>
    <n v="-4.2183701516406096"/>
    <n v="0.45233618241808599"/>
    <n v="-3.76603396922253"/>
    <n v="-1.02962883440827"/>
    <n v="-0.23074116696512301"/>
    <n v="-1.2603700013733901"/>
    <n v="0.75694622043241799"/>
    <n v="0.75694622043241799"/>
    <n v="0"/>
    <n v="-1.6232335312906201"/>
    <n v="-0.61149311175185705"/>
    <n v="-2.2347266430424799"/>
    <n v="-3.0940560981882002E-3"/>
  </r>
  <r>
    <s v="James Johnson"/>
    <s v="johnsja01"/>
    <x v="6"/>
    <s v="RS"/>
    <x v="13"/>
    <n v="774"/>
    <n v="338"/>
    <n v="1.06317145531664"/>
    <n v="-1.9703315936707599"/>
    <n v="-0.90716013835412002"/>
    <n v="-1.7244566735487299"/>
    <n v="-4.5344606479814997"/>
    <n v="-6.2589173215302303"/>
    <n v="0.587154170813731"/>
    <n v="-2.59798422933962"/>
    <n v="-2.0108300585258898"/>
    <n v="0.12942737919595401"/>
    <n v="0.12942737919595401"/>
    <n v="0"/>
    <n v="0.28617822075630001"/>
    <n v="-1.36991576251811"/>
    <n v="-1.08373754176181"/>
    <n v="1.56741006577898"/>
  </r>
  <r>
    <s v="James Johnson"/>
    <s v="johnsja01"/>
    <x v="6"/>
    <s v="RS"/>
    <x v="9"/>
    <n v="587"/>
    <n v="281"/>
    <n v="-3.5313937251024599"/>
    <n v="0.85848994674508305"/>
    <n v="-2.6729037783573801"/>
    <n v="2.84933030134051"/>
    <n v="-1.98542649577841"/>
    <n v="0.863903805562108"/>
    <n v="-2.4579645444918299"/>
    <n v="0.27687434760568003"/>
    <n v="-2.1810901968861498"/>
    <n v="8.0908399311621707E-2"/>
    <n v="8.0908399311621707E-2"/>
    <n v="0"/>
    <n v="-2.8318756323210099"/>
    <n v="-0.54386381514770998"/>
    <n v="-3.3757394474687201"/>
    <n v="-0.81770411504115803"/>
  </r>
  <r>
    <s v="Keldon Johnson"/>
    <s v="johnske04"/>
    <x v="6"/>
    <s v="RS"/>
    <x v="20"/>
    <n v="205"/>
    <n v="92"/>
    <n v="-4.4173650736095499E-2"/>
    <n v="-2.24580676976076"/>
    <n v="-2.2899804204968599"/>
    <n v="-2.4518869645401802"/>
    <n v="7.0710327296530098"/>
    <n v="4.6191457651128296"/>
    <n v="-0.52628119178695998"/>
    <n v="-0.37346037721673597"/>
    <n v="-0.89974156900369695"/>
    <n v="8.7091070426369294E-2"/>
    <n v="8.7091070426369294E-2"/>
    <n v="0"/>
    <n v="-0.40342429459342499"/>
    <n v="-1.6203326110229499"/>
    <n v="-2.02375690561637"/>
    <n v="0.28520087641529301"/>
  </r>
  <r>
    <s v="Stanley Johnson"/>
    <s v="johnsst04"/>
    <x v="6"/>
    <s v="RS"/>
    <x v="1"/>
    <n v="206"/>
    <n v="96"/>
    <n v="-4.6926736825219599"/>
    <n v="4.9866860506918202"/>
    <n v="0.29401236816985499"/>
    <n v="-10.596124385857101"/>
    <n v="3.9846674138540199"/>
    <n v="-6.6114569720031602"/>
    <n v="-6.2646161246705701"/>
    <n v="4.9703398122409697"/>
    <n v="-1.29427631242959"/>
    <n v="7.0964758555500704E-2"/>
    <n v="7.0964758555500704E-2"/>
    <n v="0"/>
    <n v="-5.9598167150839201"/>
    <n v="2.2344968852120499"/>
    <n v="-3.7253198298718702"/>
    <n v="-0.47971816668495798"/>
  </r>
  <r>
    <s v="Tyler Johnson"/>
    <s v="johnsty01"/>
    <x v="6"/>
    <s v="RS"/>
    <x v="6"/>
    <n v="1130"/>
    <n v="515"/>
    <n v="-3.69801796026458"/>
    <n v="-1.6530566273941301"/>
    <n v="-5.3510745876587098"/>
    <n v="-7.6321269347177996"/>
    <n v="1.98219152524047"/>
    <n v="-5.6499354094773304"/>
    <n v="-4.7577630586662902"/>
    <n v="-0.98160942131504403"/>
    <n v="-5.7393724799813297"/>
    <n v="-0.78499072606318498"/>
    <n v="-0.78499072606318498"/>
    <n v="0"/>
    <n v="-4.4834131092684002"/>
    <n v="-1.2811190402647099"/>
    <n v="-5.7645321495331201"/>
    <n v="-6.17783646068173E-2"/>
  </r>
  <r>
    <s v="Nikola Jokic"/>
    <s v="jokicni01"/>
    <x v="6"/>
    <s v="RS"/>
    <x v="16"/>
    <n v="4241"/>
    <n v="2101"/>
    <n v="4.16529621365203"/>
    <n v="0.98647959490655401"/>
    <n v="5.1517758085585799"/>
    <n v="2.6247933804594799"/>
    <n v="0.74545589546827296"/>
    <n v="3.3702492759277498"/>
    <n v="4.0510992491008704"/>
    <n v="0.96602287001359799"/>
    <n v="5.0171221191144699"/>
    <n v="8.2873875594945492"/>
    <n v="8.2873875594945492"/>
    <n v="0"/>
    <n v="4.8433688421027998"/>
    <n v="2.2292095660362601"/>
    <n v="7.0725784081390604"/>
    <n v="-0.47062330774084499"/>
  </r>
  <r>
    <s v="Damian Jones"/>
    <s v="jonesda03"/>
    <x v="6"/>
    <s v="RS"/>
    <x v="7"/>
    <n v="1935"/>
    <n v="887"/>
    <n v="-1.3611012768484201"/>
    <n v="-1.6982735493047501"/>
    <n v="-3.0593748261531699"/>
    <n v="-1.7825628851215101"/>
    <n v="-6.0627360505631298"/>
    <n v="-7.8452989356846397"/>
    <n v="-1.5420039673985"/>
    <n v="-2.64663556245549"/>
    <n v="-4.188639529854"/>
    <n v="-0.64735059005193596"/>
    <n v="-0.64735059005193596"/>
    <n v="0"/>
    <n v="-1.5335980835721299"/>
    <n v="-2.26950043275489"/>
    <n v="-3.8030985163270299"/>
    <n v="-0.579832939263489"/>
  </r>
  <r>
    <s v="Derrick Jones Jr."/>
    <s v="jonesde02"/>
    <x v="6"/>
    <s v="RS"/>
    <x v="9"/>
    <n v="2598"/>
    <n v="1249"/>
    <n v="0.26147924297959502"/>
    <n v="2.7274401275953299"/>
    <n v="2.98891937057493"/>
    <n v="-0.52628975819992896"/>
    <n v="-1.0900764694135101"/>
    <n v="-1.6163662276134401"/>
    <n v="8.1259103511872793E-2"/>
    <n v="2.07348264087392"/>
    <n v="2.1547417443857899"/>
    <n v="3.1151243248257798"/>
    <n v="3.1151243248257798"/>
    <n v="0"/>
    <n v="-0.50806435638365299"/>
    <n v="2.1070246998932101"/>
    <n v="1.5989603435095501"/>
    <n v="-0.33840819222500101"/>
  </r>
  <r>
    <s v="Tyus Jones"/>
    <s v="jonesty01"/>
    <x v="6"/>
    <s v="RS"/>
    <x v="8"/>
    <n v="2731"/>
    <n v="1232"/>
    <n v="1.3403798218073"/>
    <n v="-1.3141541633076801"/>
    <n v="2.6225658499611702E-2"/>
    <n v="-1.9843533722392601E-2"/>
    <n v="-1.50875945717974"/>
    <n v="-1.5286029909021299"/>
    <n v="1.16226685414007"/>
    <n v="-1.4317269082167099"/>
    <n v="-0.26946005407663498"/>
    <n v="1.5539206054480099"/>
    <n v="1.5539206054480099"/>
    <n v="0"/>
    <n v="0.15497898150754"/>
    <n v="-1.7783655680057999"/>
    <n v="-1.62338658649826"/>
    <n v="-0.34423709207127801"/>
  </r>
  <r>
    <s v="DeAndre Jordan"/>
    <s v="jordade01"/>
    <x v="6"/>
    <s v="RS"/>
    <x v="5"/>
    <n v="2646"/>
    <n v="1234"/>
    <n v="-0.90585767769895598"/>
    <n v="1.4862694226083299"/>
    <n v="0.58041174490938097"/>
    <n v="-3.5493370557784001"/>
    <n v="2.0625460647862202"/>
    <n v="-1.4867909909921799"/>
    <n v="-1.5144396134938201"/>
    <n v="1.6745434460564099"/>
    <n v="0.160103832562597"/>
    <n v="1.8385784281762201"/>
    <n v="1.8385784281762201"/>
    <n v="0"/>
    <n v="-1.9176119764066299"/>
    <n v="0.35753369639132498"/>
    <n v="-1.5600782800152999"/>
    <n v="0.357065703617098"/>
  </r>
  <r>
    <s v="Cory Joseph"/>
    <s v="josepco01"/>
    <x v="6"/>
    <s v="RS"/>
    <x v="2"/>
    <n v="3183"/>
    <n v="1538"/>
    <n v="-1.5845925414242501"/>
    <n v="0.58229992352219695"/>
    <n v="-1.0022926179020499"/>
    <n v="-1.7328973626436099"/>
    <n v="2.21153160023227"/>
    <n v="0.47863423758865598"/>
    <n v="-1.6987739111791"/>
    <n v="0.96793449111188101"/>
    <n v="-0.73083942006722502"/>
    <n v="1.5576622161060001"/>
    <n v="1.5576622161060001"/>
    <n v="0"/>
    <n v="-1.89934524002409"/>
    <n v="1.0397448376571401"/>
    <n v="-0.85960040236694202"/>
    <n v="-1.72150539458421"/>
  </r>
  <r>
    <s v="Mfiondu Kabengele"/>
    <s v="kabenmf01"/>
    <x v="6"/>
    <s v="RS"/>
    <x v="19"/>
    <n v="135"/>
    <n v="64"/>
    <n v="3.59448061353863"/>
    <n v="2.2666149122491599"/>
    <n v="5.8610955257877997"/>
    <n v="2.8184302444884999"/>
    <n v="3.4485891628534403E-2"/>
    <n v="2.8529161361170301"/>
    <n v="3.57727536293201"/>
    <n v="1.8025139509269099"/>
    <n v="5.3797893138589199"/>
    <n v="0.26457988196619098"/>
    <n v="0.26457988196619098"/>
    <n v="0"/>
    <n v="3.3342847095245798"/>
    <n v="2.0622166188431601"/>
    <n v="5.3965013283677497"/>
    <n v="-0.33823204400476498"/>
  </r>
  <r>
    <s v="Frank Kaminsky"/>
    <s v="kaminfr01"/>
    <x v="6"/>
    <s v="RS"/>
    <x v="6"/>
    <n v="1561"/>
    <n v="718"/>
    <n v="-1.4127453022479399"/>
    <n v="-1.05840154292225"/>
    <n v="-2.4711468451702001"/>
    <n v="-2.6839516128354601"/>
    <n v="0.267695711029794"/>
    <n v="-2.4162559018056702"/>
    <n v="-1.7712654878923699"/>
    <n v="-0.831101515625286"/>
    <n v="-2.60236700351766"/>
    <n v="5.4170004079403603E-2"/>
    <n v="5.4170004079403603E-2"/>
    <n v="0"/>
    <n v="-2.3506704824656302"/>
    <n v="-0.26237905365064501"/>
    <n v="-2.61304953611628"/>
    <n v="0.16697075680565801"/>
  </r>
  <r>
    <s v="Enes Kanter"/>
    <s v="kanteen01"/>
    <x v="6"/>
    <s v="RS"/>
    <x v="23"/>
    <n v="1860"/>
    <n v="891"/>
    <n v="0.84909128439426695"/>
    <n v="2.1978526299381902"/>
    <n v="3.0469439143324601"/>
    <n v="1.97569838999063"/>
    <n v="-0.478931046644612"/>
    <n v="1.49676734334601"/>
    <n v="1.10179001510557"/>
    <n v="1.69940382556319"/>
    <n v="2.8011938406687702"/>
    <n v="2.50835337690991"/>
    <n v="2.50835337690991"/>
    <n v="0"/>
    <n v="-8.3223070228930301E-2"/>
    <n v="1.09214092222564"/>
    <n v="1.0089178519967099"/>
    <n v="-0.61235317297402203"/>
  </r>
  <r>
    <s v="Luke Kennard"/>
    <s v="kennalu01"/>
    <x v="6"/>
    <s v="RS"/>
    <x v="27"/>
    <n v="1894"/>
    <n v="922"/>
    <n v="2.4057176144085601"/>
    <n v="-3.0996825821981102"/>
    <n v="-0.69396496778954397"/>
    <n v="1.2558303486764799"/>
    <n v="-1.3115130137794599"/>
    <n v="-5.5682665102987097E-2"/>
    <n v="2.3366888969952502"/>
    <n v="-2.9013444103557999"/>
    <n v="-0.56465551336054898"/>
    <n v="1.02252565214018"/>
    <n v="1.02252565214018"/>
    <n v="0"/>
    <n v="1.7522651104635301"/>
    <n v="-3.2274899380547"/>
    <n v="-1.4752248275911699"/>
    <n v="-0.54260111898793595"/>
  </r>
  <r>
    <s v="Michael Kidd-Gilchrist"/>
    <s v="kiddgmi01"/>
    <x v="6"/>
    <s v="RS"/>
    <x v="12"/>
    <n v="320"/>
    <n v="160"/>
    <n v="-5.1972860382011801"/>
    <n v="0.64847383255469304"/>
    <n v="-4.5488122056464801"/>
    <n v="-1.5919213264874701"/>
    <n v="8.9803635157681292"/>
    <n v="7.38844218928066"/>
    <n v="-4.7025159780924497"/>
    <n v="2.4926089792037902"/>
    <n v="-2.2099069988886502"/>
    <n v="4.3386960212404901E-2"/>
    <n v="4.3386960212404901E-2"/>
    <n v="0"/>
    <n v="-5.3695333286329703"/>
    <n v="-0.28755879780590499"/>
    <n v="-5.6570921264388803"/>
    <n v="-1.6234440374786401"/>
  </r>
  <r>
    <s v="Michael Kidd-Gilchrist"/>
    <s v="kiddgmi01"/>
    <x v="6"/>
    <s v="RS"/>
    <x v="4"/>
    <n v="155"/>
    <n v="71"/>
    <n v="-9.2920532558353202"/>
    <n v="-0.48154300016683499"/>
    <n v="-9.7735962560021505"/>
    <n v="-10.9680475683612"/>
    <n v="2.5242670402667402"/>
    <n v="-8.4437805280944698"/>
    <n v="-10.2457086536491"/>
    <n v="8.0299721604241495E-2"/>
    <n v="-10.165408932044899"/>
    <n v="-0.27060656855349002"/>
    <n v="-0.27060656855349002"/>
    <n v="0"/>
    <n v="-8.7004172876038108"/>
    <n v="0.54487217727273896"/>
    <n v="-8.1555451103310705"/>
    <n v="0.75518424059602096"/>
  </r>
  <r>
    <s v="Stanton Kidd"/>
    <s v="kiddst01"/>
    <x v="6"/>
    <s v="RS"/>
    <x v="22"/>
    <n v="34"/>
    <n v="15"/>
    <n v="-14.610112762704301"/>
    <n v="5.2660522124606102"/>
    <n v="-9.3440605502437801"/>
    <n v="-13.7192565535094"/>
    <n v="11.9345086063101"/>
    <n v="-1.78474794719932"/>
    <n v="-15.3660741624743"/>
    <n v="6.8871673469330696"/>
    <n v="-8.4789068155412597"/>
    <n v="-4.3825755806993598E-2"/>
    <n v="-4.3825755806993598E-2"/>
    <n v="0"/>
    <n v="-14.4804280506872"/>
    <n v="3.81128450397786"/>
    <n v="-10.6691435467093"/>
    <n v="-4.0860530480167703E-2"/>
  </r>
  <r>
    <s v="Louis King"/>
    <s v="kinglo02"/>
    <x v="6"/>
    <s v="RS"/>
    <x v="27"/>
    <n v="125"/>
    <n v="62"/>
    <n v="-2.9127055137629299"/>
    <n v="-0.81570639817403101"/>
    <n v="-3.7284119119369601"/>
    <n v="0.93225974729023497"/>
    <n v="8.1240449415176794"/>
    <n v="9.0563046888079199"/>
    <n v="-2.2584244980427699"/>
    <n v="1.03751423389204"/>
    <n v="-1.2209102641507299"/>
    <n v="4.8079849773584503E-2"/>
    <n v="4.8079849773584503E-2"/>
    <n v="0"/>
    <n v="-2.7100700081187301"/>
    <n v="-1.0124765314076001"/>
    <n v="-3.7225465395263302"/>
    <n v="-0.60912854401355798"/>
  </r>
  <r>
    <s v="Maxi Kleber"/>
    <s v="klebima01"/>
    <x v="6"/>
    <s v="RS"/>
    <x v="4"/>
    <n v="3576"/>
    <n v="1695"/>
    <n v="-0.90301522427279801"/>
    <n v="1.0162643453792199"/>
    <n v="0.113249121106429"/>
    <n v="-1.7201392923774801"/>
    <n v="1.33024243341034"/>
    <n v="-0.38989685896714099"/>
    <n v="-1.1671629614302701"/>
    <n v="1.1413994936985401"/>
    <n v="-2.5763467731727299E-2"/>
    <n v="2.34422630338385"/>
    <n v="2.34422630338385"/>
    <n v="0"/>
    <n v="-0.93958994469247203"/>
    <n v="0.73257152091765398"/>
    <n v="-0.20701842377481799"/>
    <n v="-0.50484394436617497"/>
  </r>
  <r>
    <s v="Brandon Knight"/>
    <s v="knighbr03"/>
    <x v="6"/>
    <s v="RS"/>
    <x v="10"/>
    <n v="509"/>
    <n v="241"/>
    <n v="-4.2115208781471898"/>
    <n v="-4.0292861396929203"/>
    <n v="-8.24080701784011"/>
    <n v="-1.3073494327801001"/>
    <n v="-1.5175281976870001"/>
    <n v="-2.8248776304671099"/>
    <n v="-3.79668266547124"/>
    <n v="-3.70908905474721"/>
    <n v="-7.5057717202184602"/>
    <n v="-0.58491004521942302"/>
    <n v="-0.58491004521942302"/>
    <n v="0"/>
    <n v="-2.60852300446729"/>
    <n v="-4.5571834651030398"/>
    <n v="-7.1657064695703401"/>
    <n v="2.5968297918489199E-2"/>
  </r>
  <r>
    <s v="Brandon Knight"/>
    <s v="knighbr03"/>
    <x v="6"/>
    <s v="RS"/>
    <x v="27"/>
    <n v="442"/>
    <n v="221"/>
    <n v="0.19360931553546301"/>
    <n v="-3.9333606282331899"/>
    <n v="-3.73975131269773"/>
    <n v="3.0213257322643798"/>
    <n v="-3.0188518734920802"/>
    <n v="2.4738587723062999E-3"/>
    <n v="0.83169808332654704"/>
    <n v="-3.9448915147935701"/>
    <n v="-3.11319343146703"/>
    <n v="-4.0986028069762002E-2"/>
    <n v="-4.0986028069762002E-2"/>
    <n v="0"/>
    <n v="1.67112350110313"/>
    <n v="-4.26222202572482"/>
    <n v="-2.59109852462168"/>
    <n v="8.5766440249145204E-2"/>
  </r>
  <r>
    <s v="Kevin Knox II"/>
    <s v="knoxke01"/>
    <x v="6"/>
    <s v="RS"/>
    <x v="3"/>
    <n v="2485"/>
    <n v="1166"/>
    <n v="-3.2178906988101699"/>
    <n v="-1.99970685542719"/>
    <n v="-5.2175975542373596"/>
    <n v="-3.7196137434032499"/>
    <n v="-0.60197497979368497"/>
    <n v="-4.3215887231969399"/>
    <n v="-3.4573255278772099"/>
    <n v="-1.7901317821132401"/>
    <n v="-5.2474573099904598"/>
    <n v="-1.4900219698657999"/>
    <n v="-1.4900219698657999"/>
    <n v="0"/>
    <n v="-3.3540565696487801"/>
    <n v="-2.7000998261930498"/>
    <n v="-6.0541563958418303"/>
    <n v="0.29524101245045897"/>
  </r>
  <r>
    <s v="John Konchar"/>
    <s v="konchjo01"/>
    <x v="6"/>
    <s v="RS"/>
    <x v="8"/>
    <n v="352"/>
    <n v="167"/>
    <n v="2.8138684625084101"/>
    <n v="3.32578195243175"/>
    <n v="6.1396504149401698"/>
    <n v="1.3585713568829501"/>
    <n v="1.60909683676723"/>
    <n v="2.9676681936501899"/>
    <n v="2.7228233938080399"/>
    <n v="3.1768108385664902"/>
    <n v="5.8996342323745399"/>
    <n v="0.73187815444852999"/>
    <n v="0.73187815444852999"/>
    <n v="0"/>
    <n v="1.90288859886883"/>
    <n v="1.08021341761362"/>
    <n v="2.9831020164824502"/>
    <n v="-0.70567885504461303"/>
  </r>
  <r>
    <s v="Furkan Korkmaz"/>
    <s v="korkmfu01"/>
    <x v="6"/>
    <s v="RS"/>
    <x v="18"/>
    <n v="2973"/>
    <n v="1398"/>
    <n v="2.57823436630795E-2"/>
    <n v="0.44059163818300501"/>
    <n v="0.46637398184608397"/>
    <n v="8.9007703627767096E-2"/>
    <n v="-0.99894563678080694"/>
    <n v="-0.90993793315303995"/>
    <n v="3.4390725377934597E-2"/>
    <n v="0.135144463270227"/>
    <n v="0.169535188648162"/>
    <n v="2.0835548387714802"/>
    <n v="2.0835548387714802"/>
    <n v="0"/>
    <n v="0.476544900815636"/>
    <n v="-1.18060954360067E-2"/>
    <n v="0.46473880537962903"/>
    <n v="5.7212508778753501E-2"/>
  </r>
  <r>
    <s v="Luke Kornet"/>
    <s v="kornelu01"/>
    <x v="6"/>
    <s v="RS"/>
    <x v="21"/>
    <n v="1181"/>
    <n v="559"/>
    <n v="-3.1121140261590599"/>
    <n v="-3.1338013024898999"/>
    <n v="-6.2459153286489704"/>
    <n v="-1.5821370806685999"/>
    <n v="-1.4943049182400301"/>
    <n v="-3.07644199890863"/>
    <n v="-2.9273831756086701"/>
    <n v="-3.0177824331157499"/>
    <n v="-5.9451656087244302"/>
    <n v="-0.90798533853881302"/>
    <n v="-0.90798533853881302"/>
    <n v="0"/>
    <n v="-3.1769318243717199"/>
    <n v="-2.0878695888415"/>
    <n v="-5.2648014132132301"/>
    <n v="-0.36722288225361899"/>
  </r>
  <r>
    <s v="Kyle Korver"/>
    <s v="korveky01"/>
    <x v="6"/>
    <s v="RS"/>
    <x v="11"/>
    <n v="1877"/>
    <n v="833"/>
    <n v="0.82098051960973095"/>
    <n v="0.29514246822935802"/>
    <n v="1.1161229878390899"/>
    <n v="1.1684968592773"/>
    <n v="-1.6384050353194901"/>
    <n v="-0.46990817604219498"/>
    <n v="0.90950484455824798"/>
    <n v="-0.198134562704704"/>
    <n v="0.71137028185354401"/>
    <n v="1.48355618240144"/>
    <n v="1.48355618240144"/>
    <n v="0"/>
    <n v="0.64102432587494396"/>
    <n v="-0.54551589933133304"/>
    <n v="9.5508426543611802E-2"/>
    <n v="0.86548412255186702"/>
  </r>
  <r>
    <s v="Rodions Kurucs"/>
    <s v="kurucro01"/>
    <x v="6"/>
    <s v="RS"/>
    <x v="5"/>
    <n v="1107"/>
    <n v="501"/>
    <n v="-3.35515762400974"/>
    <n v="0.60873998677161301"/>
    <n v="-2.7464176372381202"/>
    <n v="-4.3140149843251203"/>
    <n v="4.9182166058419297"/>
    <n v="0.604201621516814"/>
    <n v="-3.75008999029669"/>
    <n v="1.53486477409536"/>
    <n v="-2.2152252162013299"/>
    <n v="0.138399548192566"/>
    <n v="0.138399548192566"/>
    <n v="0"/>
    <n v="-3.2191149079252499"/>
    <n v="0.30931650013778"/>
    <n v="-2.9097984077874699"/>
    <n v="1.2724094949453799"/>
  </r>
  <r>
    <s v="Kyle Kuzma"/>
    <s v="kuzmaky01"/>
    <x v="6"/>
    <s v="RS"/>
    <x v="29"/>
    <n v="2864"/>
    <n v="1327"/>
    <n v="-2.82833237769254"/>
    <n v="-0.22565172573555201"/>
    <n v="-3.0539841034280899"/>
    <n v="-1.3522053685855899"/>
    <n v="-0.130840597114839"/>
    <n v="-1.48304596570043"/>
    <n v="-2.7522757547570902"/>
    <n v="-0.29111308053074902"/>
    <n v="-3.04338883528784"/>
    <n v="-0.19872902528303099"/>
    <n v="-0.19872902528303099"/>
    <n v="0"/>
    <n v="-2.05382410029386"/>
    <n v="-0.33726344405340403"/>
    <n v="-2.3910875443472599"/>
    <n v="4.8460835653628E-2"/>
  </r>
  <r>
    <s v="Skal Labissiere"/>
    <s v="labissk01"/>
    <x v="6"/>
    <s v="RS"/>
    <x v="15"/>
    <n v="1221"/>
    <n v="567"/>
    <n v="-1.17175504949973"/>
    <n v="-0.37294558138147799"/>
    <n v="-1.5447006308812099"/>
    <n v="-1.32463988428754"/>
    <n v="2.49345639828638"/>
    <n v="1.16881651399883"/>
    <n v="-1.28586885477177"/>
    <n v="0.27605989313503598"/>
    <n v="-1.0098089616367401"/>
    <n v="0.50247367632611994"/>
    <n v="0.50247367632611994"/>
    <n v="0"/>
    <n v="-1.15753076361202"/>
    <n v="0.33188132313111401"/>
    <n v="-0.82564944048090705"/>
    <n v="-0.189337862444102"/>
  </r>
  <r>
    <s v="Jeremy Lamb"/>
    <s v="lambje01"/>
    <x v="6"/>
    <s v="RS"/>
    <x v="24"/>
    <n v="2672"/>
    <n v="1291"/>
    <n v="0.53031927085005404"/>
    <n v="1.51783327206038"/>
    <n v="2.0481525429104299"/>
    <n v="-0.648888801848851"/>
    <n v="-2.9060415045129"/>
    <n v="-3.5549303063617601"/>
    <n v="0.31133840732352902"/>
    <n v="0.66422262644022001"/>
    <n v="0.97556103376375003"/>
    <n v="2.4475688634716399"/>
    <n v="2.4475688634716399"/>
    <n v="0"/>
    <n v="0.195758831094964"/>
    <n v="1.1666706922891299"/>
    <n v="1.36242952338409"/>
    <n v="-0.26344825274203898"/>
  </r>
  <r>
    <s v="Romeo Langford"/>
    <s v="langfro01"/>
    <x v="6"/>
    <s v="RS"/>
    <x v="23"/>
    <n v="628"/>
    <n v="298"/>
    <n v="-3.1517161604092099"/>
    <n v="0.87294483351425001"/>
    <n v="-2.2787713268949599"/>
    <n v="-0.32218659521305598"/>
    <n v="3.54639994671449"/>
    <n v="3.22421335150143"/>
    <n v="-2.8120251597089401"/>
    <n v="1.4434208037563601"/>
    <n v="-1.36860435595258"/>
    <n v="0.209923019887818"/>
    <n v="0.209923019887818"/>
    <n v="0"/>
    <n v="-3.6783956292706899"/>
    <n v="-6.3586261122404106E-2"/>
    <n v="-3.7419818903931001"/>
    <n v="-5.0407529443705398E-2"/>
  </r>
  <r>
    <s v="Zach LaVine"/>
    <s v="lavinza01"/>
    <x v="6"/>
    <s v="RS"/>
    <x v="21"/>
    <n v="4381"/>
    <n v="2085"/>
    <n v="1.0664738422455999"/>
    <n v="-8.00196145312458E-2"/>
    <n v="0.98645422771435898"/>
    <n v="1.0190161132401601"/>
    <n v="-6.0194496806628903"/>
    <n v="-5.0004335674227196"/>
    <n v="1.19388886931726"/>
    <n v="-1.3111892917730099"/>
    <n v="-0.117300422455744"/>
    <n v="2.8132520948061002"/>
    <n v="2.8132520948061002"/>
    <n v="0"/>
    <n v="1.6381249605141599"/>
    <n v="-1.1743817075412599"/>
    <n v="0.46374325297289898"/>
    <n v="0.46144619491802502"/>
  </r>
  <r>
    <s v="Vic Law"/>
    <s v="lawvi01"/>
    <x v="6"/>
    <s v="RS"/>
    <x v="14"/>
    <n v="20"/>
    <n v="9"/>
    <n v="-23.949324927074802"/>
    <n v="7.0328985099216803"/>
    <n v="-16.916426417153101"/>
    <n v="-38.608672129574103"/>
    <n v="13.992909749918701"/>
    <n v="-24.615762379655301"/>
    <n v="-28.414623540193599"/>
    <n v="8.9411839086073197"/>
    <n v="-19.473439631586299"/>
    <n v="-7.6658711762982307E-2"/>
    <n v="-7.6658711762982307E-2"/>
    <n v="0"/>
    <n v="-22.216867029450501"/>
    <n v="1.8113975041181201"/>
    <n v="-20.4054695253324"/>
    <n v="-0.17525803487932001"/>
  </r>
  <r>
    <s v="Jake Layman"/>
    <s v="laymaja01"/>
    <x v="6"/>
    <s v="RS"/>
    <x v="13"/>
    <n v="1154"/>
    <n v="505"/>
    <n v="-2.5308661074363901"/>
    <n v="-0.91214074149521895"/>
    <n v="-3.4430068489316099"/>
    <n v="-0.762845194622496"/>
    <n v="5.0678349533573597"/>
    <n v="4.3049897587348598"/>
    <n v="-2.2968154119325699"/>
    <n v="0.29573102595668799"/>
    <n v="-2.0010843859758798"/>
    <n v="0.194591717048096"/>
    <n v="0.194591717048096"/>
    <n v="0"/>
    <n v="-3.0041374935029199"/>
    <n v="-7.6973552058743802E-2"/>
    <n v="-3.0811110455616602"/>
    <n v="0.86291523332230702"/>
  </r>
  <r>
    <s v="TJ Leaf"/>
    <s v="leaftj01"/>
    <x v="6"/>
    <s v="RS"/>
    <x v="24"/>
    <n v="424"/>
    <n v="193"/>
    <n v="-0.99873506318358596"/>
    <n v="-0.15463947060344399"/>
    <n v="-1.15337453378703"/>
    <n v="-7.25052905333499"/>
    <n v="5.0844064105755304"/>
    <n v="-2.1661226427594502"/>
    <n v="-2.3640088278290299"/>
    <n v="0.88748939407077698"/>
    <n v="-1.4765194337582499"/>
    <n v="0.125509853699243"/>
    <n v="0.125509853699243"/>
    <n v="0"/>
    <n v="-2.2770679523463699"/>
    <n v="-0.21464206134675801"/>
    <n v="-2.4917100136931301"/>
    <n v="9.1081885260191203E-2"/>
  </r>
  <r>
    <s v="Jalen Lecque"/>
    <s v="lecquja01"/>
    <x v="6"/>
    <s v="RS"/>
    <x v="6"/>
    <n v="57"/>
    <n v="26"/>
    <n v="-2.6771014496373802"/>
    <n v="-0.51751965101514896"/>
    <n v="-3.19462110065253"/>
    <n v="-4.1750995396651103"/>
    <n v="-7.6781880671392999"/>
    <n v="-11.8532876068044"/>
    <n v="-3.1106377863676999"/>
    <n v="-1.9777649768221699"/>
    <n v="-5.0884027631898796"/>
    <n v="-3.1086110388345401E-2"/>
    <n v="-3.1086110388345401E-2"/>
    <n v="0"/>
    <n v="1.0825315355993801"/>
    <n v="-2.9468809591643201"/>
    <n v="-1.86434942356494"/>
    <n v="0.219367463935357"/>
  </r>
  <r>
    <s v="Courtney Lee"/>
    <s v="leeco01"/>
    <x v="6"/>
    <s v="RS"/>
    <x v="4"/>
    <n v="728"/>
    <n v="345"/>
    <n v="-1.45504028354118"/>
    <n v="-0.609155477856683"/>
    <n v="-2.0641957613978699"/>
    <n v="3.7915364132192799"/>
    <n v="-2.7427857112967802"/>
    <n v="1.04875070192249"/>
    <n v="-0.49164802150146503"/>
    <n v="-1.1230504453024399"/>
    <n v="-1.6146984668038999"/>
    <n v="0.19872111070467"/>
    <n v="0.19872111070467"/>
    <n v="0"/>
    <n v="-0.58141189925112902"/>
    <n v="-1.05704916014031"/>
    <n v="-1.6384610593914399"/>
    <n v="-0.56821795380816698"/>
  </r>
  <r>
    <s v="Damion Lee"/>
    <s v="leeda03"/>
    <x v="6"/>
    <s v="RS"/>
    <x v="28"/>
    <n v="3055"/>
    <n v="1423"/>
    <n v="-0.73249022577868605"/>
    <n v="0.159285166911766"/>
    <n v="-0.57320505886691897"/>
    <n v="1.3315579804466"/>
    <n v="1.9423792600682701"/>
    <n v="3.2739372405148699"/>
    <n v="-0.27246769864742598"/>
    <n v="0.56780408050303999"/>
    <n v="0.29533638185561401"/>
    <n v="2.2238051374091801"/>
    <n v="2.2238051374091801"/>
    <n v="0"/>
    <n v="-0.67553479466172695"/>
    <n v="1.0785880815008799"/>
    <n v="0.40305328683915798"/>
    <n v="0.59249784610483602"/>
  </r>
  <r>
    <s v="Alex Len"/>
    <s v="lenal01"/>
    <x v="6"/>
    <s v="RS"/>
    <x v="7"/>
    <n v="1626"/>
    <n v="745"/>
    <n v="-1.7228681612029899"/>
    <n v="1.7232454783222899"/>
    <n v="3.7731711929600001E-4"/>
    <n v="-4.5906323951186696"/>
    <n v="0.50257283684437504"/>
    <n v="-4.0880595582743"/>
    <n v="-2.38754620479002"/>
    <n v="1.6425764513147101"/>
    <n v="-0.74496975347530903"/>
    <n v="0.75948761689601496"/>
    <n v="0.75948761689601496"/>
    <n v="0"/>
    <n v="-1.8288333790507101"/>
    <n v="0.76897143032038895"/>
    <n v="-1.05986194873032"/>
    <n v="-0.35088189443078199"/>
  </r>
  <r>
    <s v="Alex Len"/>
    <s v="lenal01"/>
    <x v="6"/>
    <s v="RS"/>
    <x v="2"/>
    <n v="325"/>
    <n v="150"/>
    <n v="-0.95636899756896498"/>
    <n v="5.9430510037088604"/>
    <n v="4.9866820061398904"/>
    <n v="-5.32878110418687"/>
    <n v="9.3421720116295202"/>
    <n v="4.0133909074426404"/>
    <n v="-1.9287478380181899"/>
    <n v="7.0110626566525296"/>
    <n v="5.0823148186343401"/>
    <n v="0.60205275366080002"/>
    <n v="0.60205275366080002"/>
    <n v="0"/>
    <n v="-2.4904333323159098"/>
    <n v="3.5986142315454899"/>
    <n v="1.1081808992295701"/>
    <n v="0.45009345826167801"/>
  </r>
  <r>
    <s v="Kawhi Leonard"/>
    <s v="leonaka01"/>
    <x v="6"/>
    <s v="RS"/>
    <x v="19"/>
    <n v="3452"/>
    <n v="1643"/>
    <n v="5.64722227993387"/>
    <n v="2.9871226962537101"/>
    <n v="8.6343449761875792"/>
    <n v="5.6538928520171501"/>
    <n v="4.2349362569375897"/>
    <n v="9.8888291089547504"/>
    <n v="5.9430210466681102"/>
    <n v="3.38950082750593"/>
    <n v="9.3325218741740397"/>
    <n v="10.0974673700549"/>
    <n v="10.0974673700549"/>
    <n v="0"/>
    <n v="6.0088302911288203"/>
    <n v="3.7906631302864899"/>
    <n v="9.7994934214153098"/>
    <n v="-0.31020372112212302"/>
  </r>
  <r>
    <s v="Meyers Leonard"/>
    <s v="leoname01"/>
    <x v="6"/>
    <s v="RS"/>
    <x v="9"/>
    <n v="2012"/>
    <n v="987"/>
    <n v="-2.1371115053768799"/>
    <n v="-0.27809452921373301"/>
    <n v="-2.4152060345906099"/>
    <n v="1.05331567919386"/>
    <n v="2.0423952674205101"/>
    <n v="3.0957109466143802"/>
    <n v="-1.6357357491888"/>
    <n v="0.156450286968421"/>
    <n v="-1.4792854622203799"/>
    <n v="0.63743703278416797"/>
    <n v="0.63743703278416797"/>
    <n v="0"/>
    <n v="-1.9569404672150901"/>
    <n v="-0.48371155405736399"/>
    <n v="-2.4406520212724501"/>
    <n v="-0.39097017414818003"/>
  </r>
  <r>
    <s v="Caris LeVert"/>
    <s v="leverca01"/>
    <x v="6"/>
    <s v="RS"/>
    <x v="5"/>
    <n v="2423"/>
    <n v="1131"/>
    <n v="1.3829077555142699"/>
    <n v="0.45666931333676802"/>
    <n v="1.83957706885103"/>
    <n v="0.43444450307170301"/>
    <n v="-1.7696119584593399"/>
    <n v="-1.33516745538764"/>
    <n v="1.3244507301669699"/>
    <n v="4.3430645548397E-3"/>
    <n v="1.32879379472181"/>
    <n v="2.3626212026044202"/>
    <n v="2.3626212026044202"/>
    <n v="0"/>
    <n v="0.80444102454455202"/>
    <n v="-0.25554714034010501"/>
    <n v="0.54889388420444596"/>
    <n v="0.39034733306585201"/>
  </r>
  <r>
    <s v="Damian Lillard"/>
    <s v="lillada01"/>
    <x v="6"/>
    <s v="RS"/>
    <x v="15"/>
    <n v="4551"/>
    <n v="2140"/>
    <n v="8.4542162675657906"/>
    <n v="-2.4870624145350901"/>
    <n v="5.9671538530306902"/>
    <n v="3.5070804836037799"/>
    <n v="0.48839925103369802"/>
    <n v="3.9954797346374802"/>
    <n v="7.8782592893661398"/>
    <n v="-1.9818460614467399"/>
    <n v="5.8964132279193899"/>
    <n v="9.5381864870328794"/>
    <n v="9.5381864870328794"/>
    <n v="0"/>
    <n v="8.0638990423539703"/>
    <n v="-1.8827545199618201"/>
    <n v="6.18114452239214"/>
    <n v="1.05630655530686"/>
  </r>
  <r>
    <s v="Nassir Little"/>
    <s v="littlna01"/>
    <x v="6"/>
    <s v="RS"/>
    <x v="15"/>
    <n v="1244"/>
    <n v="573"/>
    <n v="-1.9451108958249199"/>
    <n v="-1.4751501364391399"/>
    <n v="-3.4202610322640599"/>
    <n v="0.66462216349747105"/>
    <n v="-2.2498288222151701"/>
    <n v="-1.5852066587177001"/>
    <n v="-1.51868638713925"/>
    <n v="-1.67147648784493"/>
    <n v="-3.1901628749841899"/>
    <n v="-0.12833105273182099"/>
    <n v="-0.12833105273182099"/>
    <n v="0"/>
    <n v="-1.0751014587580201"/>
    <n v="-2.4756506485225298"/>
    <n v="-3.5507521072805499"/>
    <n v="-0.27592292471899699"/>
  </r>
  <r>
    <s v="Kevon Looney"/>
    <s v="looneke01"/>
    <x v="6"/>
    <s v="RS"/>
    <x v="28"/>
    <n v="563"/>
    <n v="262"/>
    <n v="-4.57060874397642"/>
    <n v="1.05398690110565"/>
    <n v="-3.5166218428707698"/>
    <n v="-7.2618993244804697"/>
    <n v="-1.6904765904399"/>
    <n v="-8.9523759149203705"/>
    <n v="-5.3649587027844898"/>
    <n v="0.62101873948728104"/>
    <n v="-4.7439399632972101"/>
    <n v="-0.26517872912651402"/>
    <n v="-0.26517872912651402"/>
    <n v="0"/>
    <n v="-6.01146368358802"/>
    <n v="0.21335165312966001"/>
    <n v="-5.79811203045836"/>
    <n v="-0.51879205464595601"/>
  </r>
  <r>
    <s v="Brook Lopez"/>
    <s v="lopezbr01"/>
    <x v="6"/>
    <s v="RS"/>
    <x v="11"/>
    <n v="3606"/>
    <n v="1622"/>
    <n v="-2.6125865851995398"/>
    <n v="4.4793277643281098"/>
    <n v="1.86674117912856"/>
    <n v="0.415857610808338"/>
    <n v="1.45542934046057"/>
    <n v="1.8712869512689101"/>
    <n v="-2.1707019592734"/>
    <n v="3.93554534924849"/>
    <n v="1.7648433899750799"/>
    <n v="3.74852077229307"/>
    <n v="3.74852077229307"/>
    <n v="0"/>
    <n v="-1.8619780568767501"/>
    <n v="4.2633924579214098"/>
    <n v="2.4014144010446601"/>
    <n v="0.335359135747958"/>
  </r>
  <r>
    <s v="Robin Lopez"/>
    <s v="lopezro01"/>
    <x v="6"/>
    <s v="RS"/>
    <x v="11"/>
    <n v="1907"/>
    <n v="862"/>
    <n v="-3.1268896189116901"/>
    <n v="1.300209818768"/>
    <n v="-1.8266798001436899"/>
    <n v="-2.7469354448473502"/>
    <n v="-0.58861535133376297"/>
    <n v="-3.3355507961811099"/>
    <n v="-3.2808981784203901"/>
    <n v="0.79851600015961999"/>
    <n v="-2.48238217826077"/>
    <n v="0.117249197074087"/>
    <n v="0.117249197074087"/>
    <n v="0"/>
    <n v="-4.0201993070856599"/>
    <n v="0.53111138459963103"/>
    <n v="-3.4890879224860298"/>
    <n v="-0.38735857674949498"/>
  </r>
  <r>
    <s v="Kevin Love"/>
    <s v="loveke01"/>
    <x v="6"/>
    <s v="RS"/>
    <x v="10"/>
    <n v="3715"/>
    <n v="1780"/>
    <n v="1.23629355520261"/>
    <n v="-0.94944958061821805"/>
    <n v="0.28684397458439898"/>
    <n v="1.8130367662936"/>
    <n v="-3.4826423663513402"/>
    <n v="-1.6696056000577399"/>
    <n v="1.4773396443659901"/>
    <n v="-1.4565456529265099"/>
    <n v="2.0793991439481501E-2"/>
    <n v="2.54510280106842"/>
    <n v="2.54510280106842"/>
    <n v="0"/>
    <n v="2.55416034392691"/>
    <n v="-1.68080844847372"/>
    <n v="0.87335189545318603"/>
    <n v="1.1666886914896399"/>
  </r>
  <r>
    <s v="Kyle Lowry"/>
    <s v="lowryky01"/>
    <x v="6"/>
    <s v="RS"/>
    <x v="1"/>
    <n v="4046"/>
    <n v="1901"/>
    <n v="4.1449443245544098"/>
    <n v="1.0093390494873"/>
    <n v="5.15428337404171"/>
    <n v="-0.93813529408608598"/>
    <n v="0.21400800602775799"/>
    <n v="-0.72412728805832705"/>
    <n v="3.31202207746724"/>
    <n v="0.854886051265628"/>
    <n v="4.16690812873287"/>
    <n v="6.7845390740765703"/>
    <n v="6.7845390740765703"/>
    <n v="0"/>
    <n v="3.4608672699951102"/>
    <n v="1.21910554464791"/>
    <n v="4.67997281464302"/>
    <n v="1.15365963109804"/>
  </r>
  <r>
    <s v="Timothe Luwawu-Cabarrot"/>
    <s v="luwawti01"/>
    <x v="6"/>
    <s v="RS"/>
    <x v="5"/>
    <n v="1448"/>
    <n v="671"/>
    <n v="-0.738429929822501"/>
    <n v="1.0379048329424001"/>
    <n v="0.29947490311990199"/>
    <n v="-5.7748902627105503"/>
    <n v="3.6056781214784599"/>
    <n v="-2.1692121412320899"/>
    <n v="-1.82364540531526"/>
    <n v="1.62189383238898"/>
    <n v="-0.20175157292628501"/>
    <n v="0.87598133126612399"/>
    <n v="0.87598133126612399"/>
    <n v="0"/>
    <n v="-1.81165233136236"/>
    <n v="0.75334409795613499"/>
    <n v="-1.0583082334062299"/>
    <n v="0.42118701118924401"/>
  </r>
  <r>
    <s v="Trey Lyles"/>
    <s v="lylestr01"/>
    <x v="6"/>
    <s v="RS"/>
    <x v="20"/>
    <n v="2669"/>
    <n v="1271"/>
    <n v="-1.3224081277628299"/>
    <n v="-1.8188622925907401"/>
    <n v="-3.14127042035358"/>
    <n v="2.5650593905105898"/>
    <n v="-1.91782585142988"/>
    <n v="0.64723353908070802"/>
    <n v="-0.59065925073884795"/>
    <n v="-1.91446727392438"/>
    <n v="-2.5051265246632299"/>
    <n v="0.15882952121706301"/>
    <n v="0.15882952121706301"/>
    <n v="0"/>
    <n v="-0.53461434012550302"/>
    <n v="-1.6493953365321801"/>
    <n v="-2.18400967665769"/>
    <n v="2.4299367591144001E-2"/>
  </r>
  <r>
    <s v="Daryl Macon"/>
    <s v="maconda01"/>
    <x v="6"/>
    <s v="RS"/>
    <x v="9"/>
    <n v="29"/>
    <n v="14"/>
    <n v="-8.3176954147533202"/>
    <n v="4.4227128267800602"/>
    <n v="-3.8949825879732498"/>
    <n v="-17.455674913029299"/>
    <n v="22.408270009473998"/>
    <n v="4.9525950964446999"/>
    <n v="-10.800674274163899"/>
    <n v="8.4352843210440795"/>
    <n v="-2.3653899531198501"/>
    <n v="2.7304461418642999E-3"/>
    <n v="2.7304461418642999E-3"/>
    <n v="0"/>
    <n v="-13.111827636058999"/>
    <n v="1.86019525537706"/>
    <n v="-11.251632380681899"/>
    <n v="-0.62161118475371602"/>
  </r>
  <r>
    <s v="J.P. Macura"/>
    <s v="macurjp01"/>
    <x v="6"/>
    <s v="RS"/>
    <x v="10"/>
    <n v="2"/>
    <n v="1"/>
    <n v="-3.9525221815057101"/>
    <n v="3.7319387661693399"/>
    <n v="-0.22058341533636699"/>
    <n v="29.168219602937398"/>
    <n v="66.428965481571595"/>
    <n v="95.597185084509107"/>
    <n v="2.68046320921531"/>
    <n v="16.8365635052456"/>
    <n v="19.517026714461"/>
    <n v="1.0894623637201501E-2"/>
    <n v="1.0894623637201501E-2"/>
    <n v="0"/>
    <n v="-1.65540899941894"/>
    <n v="6.1969456836944596"/>
    <n v="4.5415366842755196"/>
    <n v="-4.1829200987050603"/>
  </r>
  <r>
    <s v="Josh Magette"/>
    <s v="magetjo01"/>
    <x v="6"/>
    <s v="RS"/>
    <x v="14"/>
    <n v="79"/>
    <n v="38"/>
    <n v="-7.2223470677036099"/>
    <n v="10.232603922124699"/>
    <n v="3.0102568544211201"/>
    <n v="-7.8372933245182104"/>
    <n v="10.2748780068704"/>
    <n v="2.43758468235227"/>
    <n v="-7.7626784077681803"/>
    <n v="10.8308797285772"/>
    <n v="3.0682013208090901"/>
    <n v="0.115528306040314"/>
    <n v="0.115528306040314"/>
    <n v="0"/>
    <n v="-5.5706774570365898"/>
    <n v="8.2552575125444996"/>
    <n v="2.6845800555079098"/>
    <n v="2.4655358140760302"/>
  </r>
  <r>
    <s v="Ian Mahinmi"/>
    <s v="mahinia01"/>
    <x v="6"/>
    <s v="RS"/>
    <x v="25"/>
    <n v="1718"/>
    <n v="808"/>
    <n v="-2.8201943307643198"/>
    <n v="2.87578193143912"/>
    <n v="5.5587600674799703E-2"/>
    <n v="-1.1396423701201499"/>
    <n v="7.91498507371447E-2"/>
    <n v="-1.0604925193830099"/>
    <n v="-2.66145149003381"/>
    <n v="2.5738478968989198"/>
    <n v="-8.7603593134887095E-2"/>
    <n v="1.0969176901128901"/>
    <n v="1.0969176901128901"/>
    <n v="0"/>
    <n v="-2.3689184624352002"/>
    <n v="2.3016186638308902"/>
    <n v="-6.7299798604317604E-2"/>
    <n v="-5.8799014650623503E-2"/>
  </r>
  <r>
    <s v="Thon Maker"/>
    <s v="makerth01"/>
    <x v="6"/>
    <s v="RS"/>
    <x v="27"/>
    <n v="1593"/>
    <n v="776"/>
    <n v="-2.0114735109378201"/>
    <n v="-0.33837127448404197"/>
    <n v="-2.34984478542186"/>
    <n v="-3.58751740445607"/>
    <n v="-2.3421944921036801"/>
    <n v="-5.9297118965597599"/>
    <n v="-2.4374368094071701"/>
    <n v="-0.68903674275599003"/>
    <n v="-3.1264735521631599"/>
    <n v="-0.14902840537501"/>
    <n v="-0.14902840537501"/>
    <n v="0"/>
    <n v="-2.5790346168187401"/>
    <n v="-0.48481705997513103"/>
    <n v="-3.0638516767938699"/>
    <n v="-1.5869614660115099E-2"/>
  </r>
  <r>
    <s v="Terance Mann"/>
    <s v="mannte01"/>
    <x v="6"/>
    <s v="RS"/>
    <x v="19"/>
    <n v="604"/>
    <n v="271"/>
    <n v="-3.0195888314667898"/>
    <n v="1.0279397191611701"/>
    <n v="-1.9916491123056199"/>
    <n v="-3.1607420245350601"/>
    <n v="2.9462306688763999"/>
    <n v="-0.214511355658666"/>
    <n v="-3.2854784994375401"/>
    <n v="1.4236051297472101"/>
    <n v="-1.86187336969033"/>
    <n v="0.122165401540851"/>
    <n v="0.122165401540851"/>
    <n v="0"/>
    <n v="-4.2871516113682198"/>
    <n v="0.78975117016172902"/>
    <n v="-3.4974004412064899"/>
    <n v="-0.52376130351060601"/>
  </r>
  <r>
    <s v="Boban Marjanovic"/>
    <s v="marjabo01"/>
    <x v="6"/>
    <s v="RS"/>
    <x v="4"/>
    <n v="712"/>
    <n v="337"/>
    <n v="3.34889932879415"/>
    <n v="0.383148347059384"/>
    <n v="3.7320476758535301"/>
    <n v="6.0612333839502401"/>
    <n v="-1.85118093827935"/>
    <n v="4.2100524456708799"/>
    <n v="3.96378552884517"/>
    <n v="-8.2180225052851802E-2"/>
    <n v="3.8816053037923202"/>
    <n v="1.1414367007489601"/>
    <n v="1.1414367007489601"/>
    <n v="0"/>
    <n v="3.5992351561829699"/>
    <n v="-0.84148087978473096"/>
    <n v="2.7577542763982401"/>
    <n v="0.108725368449602"/>
  </r>
  <r>
    <s v="Lauri Markkanen"/>
    <s v="markkla01"/>
    <x v="6"/>
    <s v="RS"/>
    <x v="21"/>
    <n v="3162"/>
    <n v="1492"/>
    <n v="-0.74374573369035901"/>
    <n v="-2.8560281591564598"/>
    <n v="-3.5997738928468199"/>
    <n v="-1.80522815810582"/>
    <n v="1.09982314907264"/>
    <n v="-0.70540500903318504"/>
    <n v="-0.95334622559234905"/>
    <n v="-2.2175566177921899"/>
    <n v="-3.1709028433845399"/>
    <n v="-0.32217212944152501"/>
    <n v="-0.32217212944152501"/>
    <n v="0"/>
    <n v="-0.85371097141705099"/>
    <n v="-1.3400405999098499"/>
    <n v="-2.1937515713268998"/>
    <n v="0.564333529693267"/>
  </r>
  <r>
    <s v="Caleb Martin"/>
    <s v="martica02"/>
    <x v="6"/>
    <s v="RS"/>
    <x v="12"/>
    <n v="633"/>
    <n v="317"/>
    <n v="-1.46312461468596"/>
    <n v="4.2791148702591499"/>
    <n v="2.8159902555731899"/>
    <n v="-3.3869547111000902"/>
    <n v="5.4200863076015002"/>
    <n v="2.0331315965014101"/>
    <n v="-1.90942957939008"/>
    <n v="4.8462994359070297"/>
    <n v="2.9368698565169402"/>
    <n v="0.91855554942197104"/>
    <n v="0.91855554942197104"/>
    <n v="0"/>
    <n v="-2.1213068541866802"/>
    <n v="3.3027310919911099"/>
    <n v="1.18142423780443"/>
    <n v="-0.133181366164312"/>
  </r>
  <r>
    <s v="Cody Martin"/>
    <s v="martico01"/>
    <x v="6"/>
    <s v="RS"/>
    <x v="12"/>
    <n v="1858"/>
    <n v="903"/>
    <n v="-2.0352855564419299"/>
    <n v="4.1411729516027602"/>
    <n v="2.1058873951608299"/>
    <n v="-0.51328663300688404"/>
    <n v="3.0226587649665699"/>
    <n v="2.50937213195968"/>
    <n v="-1.8128710750866399"/>
    <n v="4.2312727648722399"/>
    <n v="2.4184016897855898"/>
    <n v="2.3795188536107799"/>
    <n v="2.3795188536107799"/>
    <n v="0"/>
    <n v="-1.9324218193803999"/>
    <n v="3.20169211508267"/>
    <n v="1.2692702957022699"/>
    <n v="-6.9316436124332706E-2"/>
  </r>
  <r>
    <s v="Jeremiah Martin"/>
    <s v="martije02"/>
    <x v="6"/>
    <s v="RS"/>
    <x v="5"/>
    <n v="34"/>
    <n v="16"/>
    <n v="-9.2183629256303092"/>
    <n v="5.7518955986608198"/>
    <n v="-3.4664673269694899"/>
    <n v="2.7919156237088298"/>
    <n v="2.8073032561262998"/>
    <n v="5.5992188798351297"/>
    <n v="-7.3807779187565199"/>
    <n v="5.3757989402199602"/>
    <n v="-2.0049789785365602"/>
    <n v="5.9197122631684E-3"/>
    <n v="5.9197122631684E-3"/>
    <n v="0"/>
    <n v="-5.1891930591242099"/>
    <n v="2.3605812007682201"/>
    <n v="-2.8286118583559801"/>
    <n v="-2.7169777114713698"/>
  </r>
  <r>
    <s v="Kelan Martin"/>
    <s v="martike03"/>
    <x v="6"/>
    <s v="RS"/>
    <x v="13"/>
    <n v="1098"/>
    <n v="495"/>
    <n v="-3.9733096921931801"/>
    <n v="-2.23721299700322"/>
    <n v="-6.2105226891963996"/>
    <n v="-4.7591959500100902"/>
    <n v="5.8350544716222901"/>
    <n v="1.0758585216121901"/>
    <n v="-4.3542216619052798"/>
    <n v="-0.66837511419114604"/>
    <n v="-5.0225967760964298"/>
    <n v="-0.57483624424771895"/>
    <n v="-0.57483624424771895"/>
    <n v="0"/>
    <n v="-4.7223446661411703"/>
    <n v="-1.70746266521196"/>
    <n v="-6.4298073313531399"/>
    <n v="0.158873325900103"/>
  </r>
  <r>
    <s v="Frank Mason"/>
    <s v="masonfr01"/>
    <x v="6"/>
    <s v="RS"/>
    <x v="11"/>
    <n v="116"/>
    <n v="53"/>
    <n v="-3.7758364649202099"/>
    <n v="3.12468330518556"/>
    <n v="-0.65115315973464305"/>
    <n v="-9.1912524868553795"/>
    <n v="6.5411762962561601"/>
    <n v="-2.6500761905992101"/>
    <n v="-5.1977273550754104"/>
    <n v="3.9324597252415399"/>
    <n v="-1.2652676298338601"/>
    <n v="4.0367304316679703E-2"/>
    <n v="4.0367304316679703E-2"/>
    <n v="0"/>
    <n v="-4.38036911249442"/>
    <n v="4.22237513514317E-2"/>
    <n v="-4.3381453611429901"/>
    <n v="0.55687706113467605"/>
  </r>
  <r>
    <s v="Garrison Mathews"/>
    <s v="mathega01"/>
    <x v="6"/>
    <s v="RS"/>
    <x v="25"/>
    <n v="491"/>
    <n v="227"/>
    <n v="2.1858191022196301"/>
    <n v="1.69926325663565"/>
    <n v="3.8850823588552799"/>
    <n v="1.18328255452089"/>
    <n v="4.5237609399842702"/>
    <n v="5.70704349450516"/>
    <n v="2.09209280713812"/>
    <n v="2.4692607684941601"/>
    <n v="4.5613535756322898"/>
    <n v="0.85305829859494398"/>
    <n v="0.85305829859494398"/>
    <n v="0"/>
    <n v="2.03677646250331"/>
    <n v="1.1652159920176499"/>
    <n v="3.2019924545209699"/>
    <n v="0.75759423239133705"/>
  </r>
  <r>
    <s v="Wesley Matthews"/>
    <s v="matthwe02"/>
    <x v="6"/>
    <s v="RS"/>
    <x v="11"/>
    <n v="3417"/>
    <n v="1529"/>
    <n v="-2.0247333914986698"/>
    <n v="2.4889671251687102"/>
    <n v="0.46423373367003701"/>
    <n v="-1.34467737793341"/>
    <n v="4.8725658307006796"/>
    <n v="3.5278884527672698"/>
    <n v="-2.02551832195492"/>
    <n v="3.0527822740660602"/>
    <n v="1.02726395211113"/>
    <n v="2.9645371417782802"/>
    <n v="2.9645371417782802"/>
    <n v="0"/>
    <n v="-2.2018740243225401"/>
    <n v="2.3792914777107601"/>
    <n v="0.17741745338821999"/>
    <n v="0.61978284513586301"/>
  </r>
  <r>
    <s v="Patrick McCaw"/>
    <s v="mccawpa01"/>
    <x v="6"/>
    <s v="RS"/>
    <x v="1"/>
    <n v="1926"/>
    <n v="908"/>
    <n v="-3.3400225416004998"/>
    <n v="-0.65505417173619196"/>
    <n v="-3.9950767133367"/>
    <n v="-3.9065260759417799"/>
    <n v="9.3197848874924896E-2"/>
    <n v="-3.8133282270668598"/>
    <n v="-3.6787148118843098"/>
    <n v="-0.57933823676903096"/>
    <n v="-4.2580530486533403"/>
    <n v="-0.69378195236805895"/>
    <n v="-0.69378195236805895"/>
    <n v="0"/>
    <n v="-3.9872702203718999"/>
    <n v="-0.38954360349060302"/>
    <n v="-4.3768138238625003"/>
    <n v="-0.70662078528250005"/>
  </r>
  <r>
    <s v="CJ McCollum"/>
    <s v="mccolcj01"/>
    <x v="6"/>
    <s v="RS"/>
    <x v="15"/>
    <n v="4712"/>
    <n v="2229"/>
    <n v="2.26511425128525"/>
    <n v="-1.5345127397673799"/>
    <n v="0.73060151151786901"/>
    <n v="4.0145837690594499"/>
    <n v="-8.6623879542382903E-2"/>
    <n v="3.9279598895170702"/>
    <n v="2.71759771621368"/>
    <n v="-1.2837519313854799"/>
    <n v="1.4338457848282"/>
    <n v="4.7282501180826397"/>
    <n v="4.7282501180826397"/>
    <n v="0"/>
    <n v="3.0977584377715099"/>
    <n v="-1.04523138765599"/>
    <n v="2.05252705011551"/>
    <n v="-0.63800374071931998"/>
  </r>
  <r>
    <s v="T.J. McConnell"/>
    <s v="mccontj01"/>
    <x v="6"/>
    <s v="RS"/>
    <x v="24"/>
    <n v="2528"/>
    <n v="1188"/>
    <n v="0.27998073560248199"/>
    <n v="-2.0384977536484699"/>
    <n v="-1.7585170180459899"/>
    <n v="1.86628264879831"/>
    <n v="-1.2023171049122601"/>
    <n v="0.66396554388605"/>
    <n v="0.63354553071175301"/>
    <n v="-2.0036031857960301"/>
    <n v="-1.37005765508428"/>
    <n v="0.82937081057246798"/>
    <n v="0.82937081057246798"/>
    <n v="0"/>
    <n v="-0.35906412196417198"/>
    <n v="-2.1936513811365699"/>
    <n v="-2.55271550310075"/>
    <n v="-0.85787629081828998"/>
  </r>
  <r>
    <s v="Jalen McDaniels"/>
    <s v="mcdanja01"/>
    <x v="6"/>
    <s v="RS"/>
    <x v="12"/>
    <n v="586"/>
    <n v="293"/>
    <n v="-0.76655230648385098"/>
    <n v="0.53947411934236"/>
    <n v="-0.227078187141491"/>
    <n v="-0.45713495783288299"/>
    <n v="1.5051135281152499"/>
    <n v="1.0479785702823701"/>
    <n v="-0.72477141374611498"/>
    <n v="0.83088315854987205"/>
    <n v="0.106111744803757"/>
    <n v="0.42544092881568402"/>
    <n v="0.42544092881568402"/>
    <n v="0"/>
    <n v="-1.37733670782706"/>
    <n v="0.235740434551408"/>
    <n v="-1.1415962732756499"/>
    <n v="-0.36188911688938502"/>
  </r>
  <r>
    <s v="Doug McDermott"/>
    <s v="mcderdo01"/>
    <x v="6"/>
    <s v="RS"/>
    <x v="24"/>
    <n v="2636"/>
    <n v="1242"/>
    <n v="0.83802127727511699"/>
    <n v="-2.14822769578885"/>
    <n v="-1.3102064185137301"/>
    <n v="3.0883428067812502"/>
    <n v="1.00833055111843"/>
    <n v="4.0966733578996903"/>
    <n v="1.35766981911032"/>
    <n v="-1.6374738962847999"/>
    <n v="-0.27980407717447597"/>
    <n v="1.56678330103956"/>
    <n v="1.56678330103956"/>
    <n v="0"/>
    <n v="1.3195349229223501"/>
    <n v="-2.4143716142800198"/>
    <n v="-1.0948366913576699"/>
    <n v="9.7602523997806806E-2"/>
  </r>
  <r>
    <s v="JaVale McGee"/>
    <s v="mcgeeja01"/>
    <x v="6"/>
    <s v="RS"/>
    <x v="29"/>
    <n v="2173"/>
    <n v="1023"/>
    <n v="-0.44586223728123803"/>
    <n v="3.9392210262886702"/>
    <n v="3.4933587890074298"/>
    <n v="3.1257099147776199"/>
    <n v="-1.0177848902917299"/>
    <n v="2.10792502448589"/>
    <n v="0.240378592417127"/>
    <n v="3.0460872520209499"/>
    <n v="3.2864658444380699"/>
    <n v="3.15280988318912"/>
    <n v="3.15280988318912"/>
    <n v="0"/>
    <n v="0.13106080212160401"/>
    <n v="3.86468443428411"/>
    <n v="3.99574523640571"/>
    <n v="7.0217299933511904E-2"/>
  </r>
  <r>
    <s v="Rodney McGruder"/>
    <s v="mcgruro01"/>
    <x v="6"/>
    <s v="RS"/>
    <x v="19"/>
    <n v="1665"/>
    <n v="749"/>
    <n v="-2.9992664149427899"/>
    <n v="-1.27701168000891"/>
    <n v="-4.2762780949517003"/>
    <n v="-2.7440798376819702"/>
    <n v="-2.0999822077801702"/>
    <n v="-4.8440620454621399"/>
    <n v="-3.1728778605516399"/>
    <n v="-1.5735568279108401"/>
    <n v="-4.7464346884624904"/>
    <n v="-0.76117894704941103"/>
    <n v="-0.76117894704941103"/>
    <n v="0"/>
    <n v="-3.5806375777878698"/>
    <n v="-1.0028543100963601"/>
    <n v="-4.5834918878842403"/>
    <n v="-0.23233123404529499"/>
  </r>
  <r>
    <s v="Alfonzo McKinnie"/>
    <s v="mckinal01"/>
    <x v="6"/>
    <s v="RS"/>
    <x v="10"/>
    <n v="1253"/>
    <n v="593"/>
    <n v="-3.5967490358279099"/>
    <n v="-2.9243688832125598"/>
    <n v="-6.5211179190404804"/>
    <n v="-0.72932528845442701"/>
    <n v="0.111528388180045"/>
    <n v="-0.61779690027438094"/>
    <n v="-3.1605513478990499"/>
    <n v="-2.40943114434923"/>
    <n v="-5.5699824922482799"/>
    <n v="-0.85152703207751101"/>
    <n v="-0.85152703207751101"/>
    <n v="0"/>
    <n v="-2.6516557967048202"/>
    <n v="-2.7179288744391399"/>
    <n v="-5.3695846711439597"/>
    <n v="-0.19777326949240501"/>
  </r>
  <r>
    <s v="Jordan McLaughlin"/>
    <s v="mclaujo01"/>
    <x v="6"/>
    <s v="RS"/>
    <x v="13"/>
    <n v="1309"/>
    <n v="590"/>
    <n v="2.6551751428160899"/>
    <n v="0.77174443520421698"/>
    <n v="3.4269195780202999"/>
    <n v="-1.1488925248937001"/>
    <n v="-1.0144503522535699"/>
    <n v="-2.16334287714727"/>
    <n v="2.0448519561146798"/>
    <n v="0.46806409536702398"/>
    <n v="2.5129160514816999"/>
    <n v="1.58039463406714"/>
    <n v="1.58039463406714"/>
    <n v="0"/>
    <n v="1.20953319702258"/>
    <n v="0.57277163737576997"/>
    <n v="1.7823048343983501"/>
    <n v="-0.247030553207499"/>
  </r>
  <r>
    <s v="Ben McLemore"/>
    <s v="mclembe01"/>
    <x v="6"/>
    <s v="RS"/>
    <x v="26"/>
    <n v="3132"/>
    <n v="1437"/>
    <n v="1.03839952633878"/>
    <n v="-3.4139341160046102"/>
    <n v="-2.37553458966583"/>
    <n v="6.7107955810637101"/>
    <n v="-2.33692802742635"/>
    <n v="4.3738675536373597"/>
    <n v="2.2242298845382602"/>
    <n v="-3.4043808913501601"/>
    <n v="-1.1801510068118899"/>
    <n v="1.15203285316187"/>
    <n v="1.15203285316187"/>
    <n v="0"/>
    <n v="2.1018881812991999"/>
    <n v="-2.9846326572526301"/>
    <n v="-0.88274447595342498"/>
    <n v="9.6258096374606195E-2"/>
  </r>
  <r>
    <s v="Jordan McRae"/>
    <s v="mcraejo01"/>
    <x v="6"/>
    <s v="RS"/>
    <x v="27"/>
    <n v="191"/>
    <n v="98"/>
    <n v="-0.68366092910306298"/>
    <n v="-8.2532591536676296"/>
    <n v="-8.9369200827706905"/>
    <n v="-1.7416230320123101"/>
    <n v="-7.3583924646355099"/>
    <n v="-9.1000154966478206"/>
    <n v="-0.90564945893078896"/>
    <n v="-8.5342271478716505"/>
    <n v="-9.4398766068024393"/>
    <n v="-0.33163297720030999"/>
    <n v="-0.33163297720030999"/>
    <n v="0"/>
    <n v="-0.85133160749762304"/>
    <n v="-7.1437515815622703"/>
    <n v="-7.9950831890598897"/>
    <n v="-0.87134143573267997"/>
  </r>
  <r>
    <s v="Jordan McRae"/>
    <s v="mcraejo01"/>
    <x v="6"/>
    <s v="RS"/>
    <x v="25"/>
    <n v="1451"/>
    <n v="654"/>
    <n v="0.679635158911578"/>
    <n v="-2.9755352814771201"/>
    <n v="-2.29590012256554"/>
    <n v="-1.74080168341135"/>
    <n v="1.24213443970676"/>
    <n v="-0.49866724370459398"/>
    <n v="0.21555640891649799"/>
    <n v="-2.20195652398096"/>
    <n v="-1.9864001150644599"/>
    <n v="0.25617879974637803"/>
    <n v="0.25617879974637803"/>
    <n v="0"/>
    <n v="-0.31810597271417901"/>
    <n v="-3.06507509875911"/>
    <n v="-3.3831810714732899"/>
    <n v="0.55543271629928403"/>
  </r>
  <r>
    <s v="Jordan McRae"/>
    <s v="mcraejo01"/>
    <x v="6"/>
    <s v="RS"/>
    <x v="16"/>
    <n v="67"/>
    <n v="32"/>
    <n v="1.6071238524748299"/>
    <n v="1.5934620581377099"/>
    <n v="3.2005859106125398"/>
    <n v="20.240741326902"/>
    <n v="-11.4868624294574"/>
    <n v="8.7538788974446007"/>
    <n v="5.6255596109622497"/>
    <n v="-1.0441881485471001"/>
    <n v="4.5813714624151398"/>
    <n v="0.118988520480767"/>
    <n v="0.118988520480767"/>
    <n v="0"/>
    <n v="5.3423407060591703"/>
    <n v="-0.49617168954389101"/>
    <n v="4.8461690165152804"/>
    <n v="-0.60179443655611498"/>
  </r>
  <r>
    <s v="Nicolo Melli"/>
    <s v="mellini01"/>
    <x v="6"/>
    <s v="RS"/>
    <x v="17"/>
    <n v="1928"/>
    <n v="889"/>
    <n v="-1.2507909474230801"/>
    <n v="-0.37057799015951598"/>
    <n v="-1.6213689375825999"/>
    <n v="-3.0795714664984799"/>
    <n v="-2.1097874522022"/>
    <n v="-5.1893589187006901"/>
    <n v="-1.73602368431127"/>
    <n v="-0.74411668548312004"/>
    <n v="-2.4801403697943898"/>
    <n v="0.122703560789769"/>
    <n v="0.122703560789769"/>
    <n v="0"/>
    <n v="-0.68180701382974496"/>
    <n v="-0.52966696113985801"/>
    <n v="-1.2114739749696"/>
    <n v="0.25320126440899499"/>
  </r>
  <r>
    <s v="De'Anthony Melton"/>
    <s v="meltode01"/>
    <x v="6"/>
    <s v="RS"/>
    <x v="8"/>
    <n v="2228"/>
    <n v="1011"/>
    <n v="-0.13744438462533901"/>
    <n v="1.2782679969413"/>
    <n v="1.1408236123159601"/>
    <n v="3.7761291549123301"/>
    <n v="3.2429833424371899"/>
    <n v="7.0191124973495196"/>
    <n v="0.69123302890327498"/>
    <n v="1.76597631256376"/>
    <n v="2.4572093414670402"/>
    <n v="2.7069724707680698"/>
    <n v="2.7069724707680698"/>
    <n v="0"/>
    <n v="0.20084372792987301"/>
    <n v="1.80550935443063"/>
    <n v="2.0063530823605098"/>
    <n v="0.798424780607637"/>
  </r>
  <r>
    <s v="Chimezie Metu"/>
    <s v="metuch01"/>
    <x v="6"/>
    <s v="RS"/>
    <x v="20"/>
    <n v="155"/>
    <n v="73"/>
    <n v="1.1214053302746301"/>
    <n v="0.50806144164895695"/>
    <n v="1.62946677192359"/>
    <n v="-3.4525198706784699"/>
    <n v="2.0651214819325201"/>
    <n v="-1.38739838874594"/>
    <n v="0.22271082684263199"/>
    <n v="0.93910042548188599"/>
    <n v="1.1618112523245101"/>
    <n v="0.14384158642704001"/>
    <n v="0.14384158642704001"/>
    <n v="0"/>
    <n v="0.88063997903337798"/>
    <n v="-1.63130730338645"/>
    <n v="-0.75066732435307204"/>
    <n v="-1.2964159015625301"/>
  </r>
  <r>
    <s v="Khris Middleton"/>
    <s v="middlkh01"/>
    <x v="6"/>
    <s v="RS"/>
    <x v="11"/>
    <n v="3679"/>
    <n v="1653"/>
    <n v="3.6736864662919402"/>
    <n v="1.26316191240778"/>
    <n v="4.9368483786997199"/>
    <n v="1.6379957676677199"/>
    <n v="2.87451600573405"/>
    <n v="4.5125117734017799"/>
    <n v="3.4246109218185499"/>
    <n v="1.60222435701986"/>
    <n v="5.0268352788384103"/>
    <n v="6.5978926350344302"/>
    <n v="6.5978926350344302"/>
    <n v="0"/>
    <n v="3.3019131734337601"/>
    <n v="1.2015498469038599"/>
    <n v="4.5034630203376196"/>
    <n v="0.60972331708449101"/>
  </r>
  <r>
    <s v="Eric Mika"/>
    <s v="mikaer01"/>
    <x v="6"/>
    <s v="RS"/>
    <x v="2"/>
    <n v="41"/>
    <n v="19"/>
    <n v="2.7498339598030701"/>
    <n v="3.0262198176023398"/>
    <n v="5.7760537774054104"/>
    <n v="8.1628876194994895"/>
    <n v="4.9837969203327903"/>
    <n v="13.146684539832201"/>
    <n v="4.1087551728358296"/>
    <n v="3.6681450904424699"/>
    <n v="7.7769002632783"/>
    <n v="0.101804520241699"/>
    <n v="0.101804520241699"/>
    <n v="0"/>
    <n v="5.5291497753723098"/>
    <n v="2.7408969532877001"/>
    <n v="8.2700467286600094"/>
    <n v="-0.24097306902127699"/>
  </r>
  <r>
    <s v="CJ Miles"/>
    <s v="milescj01"/>
    <x v="6"/>
    <s v="RS"/>
    <x v="25"/>
    <n v="367"/>
    <n v="161"/>
    <n v="-0.27289761961347297"/>
    <n v="2.1755323745855502"/>
    <n v="1.9026347549720699"/>
    <n v="1.4989732015966499"/>
    <n v="-3.4012329339985601"/>
    <n v="-1.9022597324019099"/>
    <n v="7.1889717034579401E-2"/>
    <n v="1.2263799904993899"/>
    <n v="1.29826970753397"/>
    <n v="0.33616582677590001"/>
    <n v="0.33616582677590001"/>
    <n v="0"/>
    <n v="-0.55204241253591402"/>
    <n v="0.361044428443763"/>
    <n v="-0.19099798409214999"/>
    <n v="1.1137802767513201"/>
  </r>
  <r>
    <s v="Malcolm Miller"/>
    <s v="millema01"/>
    <x v="6"/>
    <s v="RS"/>
    <x v="1"/>
    <n v="267"/>
    <n v="125"/>
    <n v="-0.98800671519818795"/>
    <n v="1.68181874602281E-2"/>
    <n v="-0.97118852773796005"/>
    <n v="5.3153554576612896"/>
    <n v="4.9081020330120699"/>
    <n v="10.223457490673299"/>
    <n v="0.22650995086633599"/>
    <n v="0.95351793686904496"/>
    <n v="1.18002788773538"/>
    <n v="0.24944324933529199"/>
    <n v="0.24944324933529199"/>
    <n v="0"/>
    <n v="-1.1385253325497899"/>
    <n v="-8.5609077780364695E-2"/>
    <n v="-1.2241344103301599"/>
    <n v="-0.48589633844291502"/>
  </r>
  <r>
    <s v="Paul Millsap"/>
    <s v="millspa01"/>
    <x v="6"/>
    <s v="RS"/>
    <x v="16"/>
    <n v="2197"/>
    <n v="1075"/>
    <n v="-0.318360931040163"/>
    <n v="1.4807259876491301"/>
    <n v="1.16236505660897"/>
    <n v="1.7386895724050799"/>
    <n v="4.6485054845049403"/>
    <n v="6.38719505691002"/>
    <n v="6.5475236399952993E-2"/>
    <n v="2.2046076404653898"/>
    <n v="2.27008287686535"/>
    <n v="2.7600261923082301"/>
    <n v="2.7600261923082301"/>
    <n v="0"/>
    <n v="-0.220168239688013"/>
    <n v="2.2049690110058799"/>
    <n v="1.9848007713178699"/>
    <n v="0.24763887538955301"/>
  </r>
  <r>
    <s v="Patty Mills"/>
    <s v="millspa02"/>
    <x v="6"/>
    <s v="RS"/>
    <x v="20"/>
    <n v="3104"/>
    <n v="1430"/>
    <n v="2.9266518610193999"/>
    <n v="4.9608995522503002E-2"/>
    <n v="2.9762608565419"/>
    <n v="2.85675815561149"/>
    <n v="1.66699877197678"/>
    <n v="4.5237569275882699"/>
    <n v="3.0724728775461401"/>
    <n v="0.40393715733083202"/>
    <n v="3.4764100348769702"/>
    <n v="4.5811903008175898"/>
    <n v="4.5811903008175898"/>
    <n v="0"/>
    <n v="2.8633569105302801"/>
    <n v="0.24479995661391801"/>
    <n v="3.1081568671442001"/>
    <n v="0.86397861230643203"/>
  </r>
  <r>
    <s v="Shake Milton"/>
    <s v="miltosh01"/>
    <x v="6"/>
    <s v="RS"/>
    <x v="18"/>
    <n v="1273"/>
    <n v="611"/>
    <n v="0.74874344387799197"/>
    <n v="-2.2442755083308699"/>
    <n v="-1.49553206445288"/>
    <n v="2.4164035772290902"/>
    <n v="-3.3366344100953902"/>
    <n v="-0.92023083286630103"/>
    <n v="1.1410519965808801"/>
    <n v="-2.63968674613918"/>
    <n v="-1.4986347495582999"/>
    <n v="0.38982882093104498"/>
    <n v="0.38982882093104498"/>
    <n v="0"/>
    <n v="1.0163961615611099"/>
    <n v="-2.3556477276146799"/>
    <n v="-1.33925156605357"/>
    <n v="-6.8494418402262502E-2"/>
  </r>
  <r>
    <s v="Donovan Mitchell"/>
    <s v="mitchdo01"/>
    <x v="6"/>
    <s v="RS"/>
    <x v="22"/>
    <n v="4525"/>
    <n v="2165"/>
    <n v="2.7825376177646701"/>
    <n v="-2.0290978222070999"/>
    <n v="0.75343979555757101"/>
    <n v="0.98211511361776604"/>
    <n v="-2.8017437506404899"/>
    <n v="-1.8196286370227199"/>
    <n v="2.4847860125057801"/>
    <n v="-2.3289314847190798"/>
    <n v="0.155854527786698"/>
    <n v="3.2026800422645998"/>
    <n v="3.2026800422645998"/>
    <n v="0"/>
    <n v="2.3947050014258502"/>
    <n v="-1.96345370372053"/>
    <n v="0.43125129770532"/>
    <n v="-0.22484831857320101"/>
  </r>
  <r>
    <s v="Naz Mitrou-Long"/>
    <s v="mitrona01"/>
    <x v="6"/>
    <s v="RS"/>
    <x v="24"/>
    <n v="92"/>
    <n v="43"/>
    <n v="0.20710255215609799"/>
    <n v="4.0004995260004197"/>
    <n v="4.2076020781565102"/>
    <n v="-0.76214659293972498"/>
    <n v="13.9979487215503"/>
    <n v="13.235802128610599"/>
    <n v="2.5435485480987002E-3"/>
    <n v="6.3004924466944798"/>
    <n v="6.3030359952425803"/>
    <n v="0.19629515097790701"/>
    <n v="0.19629515097790701"/>
    <n v="0"/>
    <n v="3.5703289089008998"/>
    <n v="2.9009246596014799"/>
    <n v="6.47125356850239"/>
    <n v="-1.1889917538405601"/>
  </r>
  <r>
    <s v="Adam Mokoka"/>
    <s v="mokokad01"/>
    <x v="6"/>
    <s v="RS"/>
    <x v="21"/>
    <n v="234"/>
    <n v="112"/>
    <n v="3.6498668867811099E-2"/>
    <n v="-0.92775823530810497"/>
    <n v="-0.89125956644029403"/>
    <n v="11.022186732941099"/>
    <n v="3.6947022986015501"/>
    <n v="14.7168890315426"/>
    <n v="2.38407716801543"/>
    <n v="-3.6488013459977403E-2"/>
    <n v="2.3475891545554601"/>
    <n v="0.29123368215453999"/>
    <n v="0.29123368215453999"/>
    <n v="0"/>
    <n v="-7.7249094442133404E-2"/>
    <n v="-5.0402596799958399E-2"/>
    <n v="-0.127651691242091"/>
    <n v="-1.91828082275881E-2"/>
  </r>
  <r>
    <s v="Malik Monk"/>
    <s v="monkma01"/>
    <x v="6"/>
    <s v="RS"/>
    <x v="12"/>
    <n v="2409"/>
    <n v="1169"/>
    <n v="-1.0162905331850101"/>
    <n v="-3.03519672578796"/>
    <n v="-4.05148725897297"/>
    <n v="-3.7187231326524"/>
    <n v="-1.7991956387047801"/>
    <n v="-5.5179187713571798"/>
    <n v="-1.5664837840474"/>
    <n v="-2.93380220177679"/>
    <n v="-4.5002859858241901"/>
    <n v="-1.04732185149948"/>
    <n v="-1.04732185149948"/>
    <n v="0"/>
    <n v="-1.38403800505429"/>
    <n v="-4.0119799136509"/>
    <n v="-5.3960179187051898"/>
    <n v="0.33306383477340501"/>
  </r>
  <r>
    <s v="Matt Mooney"/>
    <s v="moonema01"/>
    <x v="6"/>
    <s v="RS"/>
    <x v="10"/>
    <n v="41"/>
    <n v="19"/>
    <n v="-1.6581232009626301"/>
    <n v="11.541245411758799"/>
    <n v="9.8831222107962304"/>
    <n v="-7.8975300291585402"/>
    <n v="18.251724223995598"/>
    <n v="10.354194194837101"/>
    <n v="-3.0094264118997498"/>
    <n v="13.7693719605239"/>
    <n v="10.759945548624099"/>
    <n v="0.12932854523579301"/>
    <n v="0.12932854523579301"/>
    <n v="0"/>
    <n v="-1.6613315824652499"/>
    <n v="9.2513818245979298"/>
    <n v="7.5900502421326799"/>
    <n v="-1.2724246854144901"/>
  </r>
  <r>
    <s v="E'Twaun Moore"/>
    <s v="mooreet01"/>
    <x v="6"/>
    <s v="RS"/>
    <x v="17"/>
    <n v="2066"/>
    <n v="958"/>
    <n v="-0.33330579791693599"/>
    <n v="-1.2307381967075099"/>
    <n v="-1.56404399462444"/>
    <n v="1.4549268714875701"/>
    <n v="-1.4575781699092001"/>
    <n v="-2.6512984216325E-3"/>
    <n v="-1.5765354998926999E-3"/>
    <n v="-1.34198213186483"/>
    <n v="-1.34355866736472"/>
    <n v="0.683585091099989"/>
    <n v="0.683585091099989"/>
    <n v="0"/>
    <n v="8.8979224475093502E-2"/>
    <n v="-1.1769095377493199"/>
    <n v="-1.08793031327423"/>
    <n v="-0.57014058110841703"/>
  </r>
  <r>
    <s v="Ja Morant"/>
    <s v="moranja01"/>
    <x v="6"/>
    <s v="RS"/>
    <x v="8"/>
    <n v="3821"/>
    <n v="1771"/>
    <n v="0.68657708388393801"/>
    <n v="-1.9904966381189"/>
    <n v="-1.30391955423496"/>
    <n v="-0.63601892153947903"/>
    <n v="2.0738476612741401"/>
    <n v="1.4378287397346601"/>
    <n v="0.45712139866179502"/>
    <n v="-1.2656968760462901"/>
    <n v="-0.80857547738449498"/>
    <n v="1.75235318203643"/>
    <n v="1.75235318203643"/>
    <n v="0"/>
    <n v="-0.42209713955541101"/>
    <n v="-1.43502924440213"/>
    <n v="-1.85712638395754"/>
    <n v="-0.107455086812853"/>
  </r>
  <r>
    <s v="Juwan Morgan"/>
    <s v="morgaju01"/>
    <x v="6"/>
    <s v="RS"/>
    <x v="22"/>
    <n v="160"/>
    <n v="74"/>
    <n v="-1.8540378337282399"/>
    <n v="4.0729507358612702"/>
    <n v="2.2189129021330198"/>
    <n v="0.40274142604248098"/>
    <n v="7.9259464519226501"/>
    <n v="8.3286878779651303"/>
    <n v="-1.48622310801965"/>
    <n v="5.0895393711531298"/>
    <n v="3.6033162631334701"/>
    <n v="0.238930452240846"/>
    <n v="0.238930452240846"/>
    <n v="0"/>
    <n v="-2.9271412097864302"/>
    <n v="1.9878734388120201"/>
    <n v="-0.93926777097441405"/>
    <n v="-0.39864858416003002"/>
  </r>
  <r>
    <s v="Markieff Morris"/>
    <s v="morrima02"/>
    <x v="6"/>
    <s v="RS"/>
    <x v="27"/>
    <n v="2066"/>
    <n v="988"/>
    <n v="-1.3767489613085899"/>
    <n v="-2.6224966364770999"/>
    <n v="-3.99924559778569"/>
    <n v="-0.66703390048390299"/>
    <n v="-0.80610729456587804"/>
    <n v="-1.4731411950497799"/>
    <n v="-1.2917057546142301"/>
    <n v="-2.3723837008425499"/>
    <n v="-3.6640894554567902"/>
    <n v="-0.46256105770827599"/>
    <n v="-0.46256105770827599"/>
    <n v="0"/>
    <n v="-1.13735550288554"/>
    <n v="-3.23309877654094"/>
    <n v="-4.3704542794264896"/>
    <n v="0.39592918952105299"/>
  </r>
  <r>
    <s v="Markieff Morris"/>
    <s v="morrima02"/>
    <x v="6"/>
    <s v="RS"/>
    <x v="29"/>
    <n v="263"/>
    <n v="118"/>
    <n v="-0.73054301813698297"/>
    <n v="-1.5481398488168401"/>
    <n v="-2.2786828669538299"/>
    <n v="-7.9881065804237297"/>
    <n v="4.5185928848329704"/>
    <n v="-3.4695136955907602"/>
    <n v="-2.32129357489735"/>
    <n v="-0.46550591741327801"/>
    <n v="-2.7867994923106298"/>
    <n v="-2.2322899055962999E-3"/>
    <n v="-2.2322899055962999E-3"/>
    <n v="0"/>
    <n v="-1.5800304787686901"/>
    <n v="-0.36349795433074"/>
    <n v="-1.94352843309943"/>
    <n v="0.77455421269248903"/>
  </r>
  <r>
    <s v="Marcus Morris Sr."/>
    <s v="morrima03"/>
    <x v="6"/>
    <s v="RS"/>
    <x v="3"/>
    <n v="2851"/>
    <n v="1387"/>
    <n v="1.69890332910663"/>
    <n v="-0.769621251781478"/>
    <n v="0.929282077325158"/>
    <n v="1.38258138320889"/>
    <n v="0.19176991076039299"/>
    <n v="1.5743512939692901"/>
    <n v="1.8029233710963799"/>
    <n v="-0.58438608276159698"/>
    <n v="1.21853728833478"/>
    <n v="2.7951853972447198"/>
    <n v="2.7951853972447198"/>
    <n v="0"/>
    <n v="1.28471076819117"/>
    <n v="-0.75446195476113198"/>
    <n v="0.53024881343004504"/>
    <n v="-0.47711361930005503"/>
  </r>
  <r>
    <s v="Marcus Morris Sr."/>
    <s v="morrima03"/>
    <x v="6"/>
    <s v="RS"/>
    <x v="19"/>
    <n v="709"/>
    <n v="340"/>
    <n v="-3.7427137257339602"/>
    <n v="1.25271923267484"/>
    <n v="-2.48999449305912"/>
    <n v="3.3528335807399099"/>
    <n v="3.3576207887670599"/>
    <n v="6.7104543695069703"/>
    <n v="-2.5377167367043998"/>
    <n v="1.7179797944708699"/>
    <n v="-0.819736942233527"/>
    <n v="0.33501928967290001"/>
    <n v="0.33501928967290001"/>
    <n v="0"/>
    <n v="-1.17396810343192"/>
    <n v="1.46173708472352"/>
    <n v="0.28776898129159401"/>
    <n v="5.4944826968463402E-2"/>
  </r>
  <r>
    <s v="Monte Morris"/>
    <s v="morrimo01"/>
    <x v="6"/>
    <s v="RS"/>
    <x v="16"/>
    <n v="2920"/>
    <n v="1402"/>
    <n v="1.0598386455753599"/>
    <n v="-1.7564882271692901"/>
    <n v="-0.69664958159392198"/>
    <n v="2.53337202054283E-2"/>
    <n v="-0.770148694017883"/>
    <n v="-0.74481497381245398"/>
    <n v="0.89093189362557301"/>
    <n v="-1.6554513459609901"/>
    <n v="-0.76451945233541796"/>
    <n v="1.4050778381824101"/>
    <n v="1.4050778381824101"/>
    <n v="0"/>
    <n v="0.49032262039297497"/>
    <n v="-1.6113947824138799"/>
    <n v="-1.1210721620209001"/>
    <n v="-1.0868636486462"/>
  </r>
  <r>
    <s v="Johnathan Motley"/>
    <s v="motlejo01"/>
    <x v="6"/>
    <s v="RS"/>
    <x v="19"/>
    <n v="91"/>
    <n v="41"/>
    <n v="3.3086837800787801"/>
    <n v="-0.19864138258251601"/>
    <n v="3.1100423974962701"/>
    <n v="4.8905548528552503"/>
    <n v="-2.4331375681221199"/>
    <n v="2.4574172847331202"/>
    <n v="3.7802559505911302"/>
    <n v="-0.78827468038083504"/>
    <n v="2.9919812702102999"/>
    <n v="0.12126387610162299"/>
    <n v="0.12126387610162299"/>
    <n v="0"/>
    <n v="2.0432609831437398"/>
    <n v="1.2547883677648199"/>
    <n v="3.29804935090857"/>
    <n v="0.97799467412442997"/>
  </r>
  <r>
    <s v="Emmanuel Mudiay"/>
    <s v="mudiaem01"/>
    <x v="6"/>
    <s v="RS"/>
    <x v="22"/>
    <n v="1614"/>
    <n v="752"/>
    <n v="-2.0712241667850502"/>
    <n v="-2.1449916931786701"/>
    <n v="-4.2162158599637296"/>
    <n v="-3.1322060826351299"/>
    <n v="0.67944642546005196"/>
    <n v="-2.4527596571750698"/>
    <n v="-2.46473098819492"/>
    <n v="-1.70895966970784"/>
    <n v="-4.1736906579027604"/>
    <n v="-0.54405734447222698"/>
    <n v="-0.54405734447222698"/>
    <n v="0"/>
    <n v="-2.3039033079873401"/>
    <n v="-2.58978790923415"/>
    <n v="-4.8936912172214901"/>
    <n v="-0.40522261039197899"/>
  </r>
  <r>
    <s v="Mychal Mulder"/>
    <s v="muldemy01"/>
    <x v="6"/>
    <s v="RS"/>
    <x v="28"/>
    <n v="422"/>
    <n v="204"/>
    <n v="-1.2728991871300099"/>
    <n v="-0.72779535914275395"/>
    <n v="-2.0006945462727601"/>
    <n v="6.1113323234392301"/>
    <n v="4.1610206478246301"/>
    <n v="10.2723529712638"/>
    <n v="0.25632104889903601"/>
    <n v="0.29187605234264902"/>
    <n v="0.54819710124168597"/>
    <n v="0.34179249659213701"/>
    <n v="0.34179249659213701"/>
    <n v="0"/>
    <n v="1.1461032126167401"/>
    <n v="1.11015714697446E-2"/>
    <n v="1.1572047840864801"/>
    <n v="-0.44157090466816701"/>
  </r>
  <r>
    <s v="Dejounte Murray"/>
    <s v="murrade01"/>
    <x v="6"/>
    <s v="RS"/>
    <x v="20"/>
    <n v="3042"/>
    <n v="1447"/>
    <n v="-0.24539999792414799"/>
    <n v="0.52040934030041697"/>
    <n v="0.27500934237626801"/>
    <n v="7.6973044919397701E-2"/>
    <n v="-1.9924082369709799"/>
    <n v="-1.91543519205159"/>
    <n v="-0.214583127791282"/>
    <n v="7.1897559610285294E-2"/>
    <n v="-0.14268556818099701"/>
    <n v="1.92436638816686"/>
    <n v="1.92436638816686"/>
    <n v="0"/>
    <n v="1.7837224561113599E-2"/>
    <n v="1.6196836145114399"/>
    <n v="1.63752083907255"/>
    <n v="-2.6911944006673301E-2"/>
  </r>
  <r>
    <s v="Jamal Murray"/>
    <s v="murraja01"/>
    <x v="6"/>
    <s v="RS"/>
    <x v="16"/>
    <n v="3666"/>
    <n v="1804"/>
    <n v="1.18592054750644"/>
    <n v="3.8207548477224001E-3"/>
    <n v="1.1897413023541601"/>
    <n v="1.7946276886658801"/>
    <n v="2.2703144954879799"/>
    <n v="4.0649421841538604"/>
    <n v="1.3407497977292799"/>
    <n v="0.46673351741682501"/>
    <n v="1.80748331514611"/>
    <n v="4.1668554623771197"/>
    <n v="4.1668554623771197"/>
    <n v="0"/>
    <n v="1.6182931651015999"/>
    <n v="0.71616257529479799"/>
    <n v="2.3344557403963901"/>
    <n v="-0.67717019552253899"/>
  </r>
  <r>
    <s v="Dzanan Musa"/>
    <s v="musadz01"/>
    <x v="6"/>
    <s v="RS"/>
    <x v="5"/>
    <n v="882"/>
    <n v="404"/>
    <n v="-3.81638340376972"/>
    <n v="1.7653110330399799"/>
    <n v="-2.05107237072973"/>
    <n v="-5.3377297938126098"/>
    <n v="1.18752860700664"/>
    <n v="-4.1502011868059601"/>
    <n v="-4.3486277183643498"/>
    <n v="1.7359872316143301"/>
    <n v="-2.6126404867500201"/>
    <n v="2.86808417949211E-2"/>
    <n v="2.86808417949211E-2"/>
    <n v="0"/>
    <n v="-3.7779330412393799"/>
    <n v="-0.393524323234963"/>
    <n v="-4.1714573644743398"/>
    <n v="1.3260934960254001"/>
  </r>
  <r>
    <s v="Mike Muscala"/>
    <s v="muscami01"/>
    <x v="6"/>
    <s v="RS"/>
    <x v="0"/>
    <n v="1071"/>
    <n v="492"/>
    <n v="-1.3085750639063201"/>
    <n v="1.9509877268621101"/>
    <n v="0.64241266295579302"/>
    <n v="-3.88953208643058"/>
    <n v="0.72326138106017601"/>
    <n v="-3.1662707053703998"/>
    <n v="-1.93822530147904"/>
    <n v="1.8296931130874901"/>
    <n v="-0.108532188391548"/>
    <n v="0.66298088629272001"/>
    <n v="0.66298088629272001"/>
    <n v="0"/>
    <n v="-1.1798531739957601"/>
    <n v="1.07963555199363"/>
    <n v="-0.10021762200213"/>
    <n v="-1.17093067008736E-2"/>
  </r>
  <r>
    <s v="Svi Mykhailiuk"/>
    <s v="mykhasv01"/>
    <x v="6"/>
    <s v="RS"/>
    <x v="27"/>
    <n v="2639"/>
    <n v="1265"/>
    <n v="0.32774758586126801"/>
    <n v="-1.3549154634524001"/>
    <n v="-1.0271678775911299"/>
    <n v="1.20059390842432"/>
    <n v="1.93799229280221"/>
    <n v="3.13858620122654"/>
    <n v="0.55176721917919602"/>
    <n v="-0.73037264189710904"/>
    <n v="-0.17860542271791199"/>
    <n v="1.6645117998608201"/>
    <n v="1.6645117998608201"/>
    <n v="0"/>
    <n v="0.37061553741722397"/>
    <n v="-1.5525865832993699"/>
    <n v="-1.18197104588214"/>
    <n v="0.302677966509665"/>
  </r>
  <r>
    <s v="Abdel Nader"/>
    <s v="naderab01"/>
    <x v="6"/>
    <s v="RS"/>
    <x v="0"/>
    <n v="1603"/>
    <n v="756"/>
    <n v="-2.5523899752388202"/>
    <n v="0.61266339496982103"/>
    <n v="-1.939726580269"/>
    <n v="-6.98320329196918"/>
    <n v="1.39616890501238"/>
    <n v="-5.5870343869568"/>
    <n v="-3.6448674320390801"/>
    <n v="0.780275775451859"/>
    <n v="-2.86459165658722"/>
    <n v="-4.4082472355114498E-2"/>
    <n v="-4.4082472355114498E-2"/>
    <n v="0"/>
    <n v="-3.5755054227124501"/>
    <n v="-0.18183903707114701"/>
    <n v="-3.7573444597835999"/>
    <n v="-0.26950066999816802"/>
  </r>
  <r>
    <s v="Larry Nance Jr."/>
    <s v="nancela02"/>
    <x v="6"/>
    <s v="RS"/>
    <x v="10"/>
    <n v="3064"/>
    <n v="1472"/>
    <n v="0.28834667138568199"/>
    <n v="0.10586074652578099"/>
    <n v="0.39420741791146302"/>
    <n v="-1.16535580410533"/>
    <n v="4.1721099861322601"/>
    <n v="3.0067541820269299"/>
    <n v="4.9880675376693599E-2"/>
    <n v="1.01833340997486"/>
    <n v="1.06821408535155"/>
    <n v="2.8470530926833399"/>
    <n v="2.8470530926833399"/>
    <n v="0"/>
    <n v="0.48500057618238701"/>
    <n v="0.31320735166961999"/>
    <n v="0.798207927852007"/>
    <n v="-0.72831528904440201"/>
  </r>
  <r>
    <s v="Shabazz Napier"/>
    <s v="napiesh01"/>
    <x v="6"/>
    <s v="RS"/>
    <x v="25"/>
    <n v="816"/>
    <n v="378"/>
    <n v="0.81580658593674404"/>
    <n v="-0.76022533034506501"/>
    <n v="5.5581255591678598E-2"/>
    <n v="-0.814998350892848"/>
    <n v="1.38784245396813"/>
    <n v="0.57284410307528799"/>
    <n v="0.51199596011502002"/>
    <n v="-0.28162627388531403"/>
    <n v="0.23036968622970599"/>
    <n v="0.57924958915451996"/>
    <n v="0.57924958915451996"/>
    <n v="0"/>
    <n v="1.07311038769287"/>
    <n v="0.101111805489856"/>
    <n v="1.1742221931827299"/>
    <n v="0.79278137791625303"/>
  </r>
  <r>
    <s v="Shabazz Napier"/>
    <s v="napiesh01"/>
    <x v="6"/>
    <s v="RS"/>
    <x v="13"/>
    <n v="1863"/>
    <n v="856"/>
    <n v="0.44142724519198701"/>
    <n v="-0.852556352950675"/>
    <n v="-0.41112910775868799"/>
    <n v="-2.3679522680138199"/>
    <n v="2.37954778728963"/>
    <n v="1.15955192758088E-2"/>
    <n v="-8.6595624226481205E-2"/>
    <n v="-0.21276981074144799"/>
    <n v="-0.299365434967929"/>
    <n v="1.07678570089459"/>
    <n v="1.07678570089459"/>
    <n v="0"/>
    <n v="0.36057323804480901"/>
    <n v="-0.227283994868446"/>
    <n v="0.13328924317636301"/>
    <n v="0.62093656635611705"/>
  </r>
  <r>
    <s v="Raul Neto"/>
    <s v="netora01"/>
    <x v="6"/>
    <s v="RS"/>
    <x v="18"/>
    <n v="1193"/>
    <n v="565"/>
    <n v="-0.96206907097472105"/>
    <n v="3.52456512906519"/>
    <n v="2.5624960580904701"/>
    <n v="-4.9653393625139097"/>
    <n v="3.3305757392345301"/>
    <n v="-1.6347636232793701"/>
    <n v="-1.86511861322912"/>
    <n v="3.6571545570031998"/>
    <n v="1.7920359437740701"/>
    <n v="1.30688488719123"/>
    <n v="1.30688488719123"/>
    <n v="0"/>
    <n v="-1.63175193647135"/>
    <n v="2.7071105523804202"/>
    <n v="1.07535861590907"/>
    <n v="-0.18816763397514599"/>
  </r>
  <r>
    <s v="Malik Newman"/>
    <s v="newmama01"/>
    <x v="6"/>
    <s v="RS"/>
    <x v="10"/>
    <n v="8"/>
    <n v="4"/>
    <m/>
    <m/>
    <m/>
    <m/>
    <m/>
    <m/>
    <n v="0"/>
    <n v="0"/>
    <n v="0"/>
    <m/>
    <m/>
    <n v="0"/>
    <n v="0"/>
    <n v="0"/>
    <n v="0"/>
    <m/>
  </r>
  <r>
    <s v="Georges Niang"/>
    <s v="niangge01"/>
    <x v="6"/>
    <s v="RS"/>
    <x v="22"/>
    <n v="1642"/>
    <n v="772"/>
    <n v="1.1918372577246299"/>
    <n v="-2.1541043219671798"/>
    <n v="-0.96226706424254704"/>
    <n v="-1.7104034963033701"/>
    <n v="-1.9412451435099201"/>
    <n v="-3.6516486398132999"/>
    <n v="0.64833848368526203"/>
    <n v="-2.2609014788771602"/>
    <n v="-1.6125629951919001"/>
    <n v="0.44676642571645198"/>
    <n v="0.44676642571645198"/>
    <n v="0"/>
    <n v="-4.25728576753234E-2"/>
    <n v="-2.8794359765484701"/>
    <n v="-2.92200883422379"/>
    <n v="-0.28244426691830199"/>
  </r>
  <r>
    <s v="Nerlens Noel"/>
    <s v="noelne01"/>
    <x v="6"/>
    <s v="RS"/>
    <x v="0"/>
    <n v="2110"/>
    <n v="1014"/>
    <n v="-0.66304737524787905"/>
    <n v="2.7056938074897801"/>
    <n v="2.0426464322419"/>
    <n v="-3.0813743014939701"/>
    <n v="1.2056909039758701"/>
    <n v="-1.8756833975181"/>
    <n v="-1.2179570732395399"/>
    <n v="2.59880706468988"/>
    <n v="1.38084999145034"/>
    <n v="2.1296069534181399"/>
    <n v="2.1296069534181399"/>
    <n v="0"/>
    <n v="-0.96769590644177295"/>
    <n v="3.9866758968350702"/>
    <n v="3.0189799903932899"/>
    <n v="-0.35589368680727701"/>
  </r>
  <r>
    <s v="Zach Norvell Jr."/>
    <s v="norveza01"/>
    <x v="6"/>
    <s v="RS"/>
    <x v="28"/>
    <n v="80"/>
    <n v="36"/>
    <n v="-3.00345464231988"/>
    <n v="-3.5955412939603399"/>
    <n v="-6.5989959362802297"/>
    <n v="4.3506951385508801"/>
    <n v="-17.031947132164099"/>
    <n v="-12.6812519936132"/>
    <n v="-1.5807868279483801"/>
    <n v="-6.5711802858858199"/>
    <n v="-8.1519671138342105"/>
    <n v="-0.10146444505023899"/>
    <n v="-0.10146444505023899"/>
    <n v="0"/>
    <n v="-4.87185241546342E-2"/>
    <n v="-4.6462890843669804"/>
    <n v="-4.6950076085216104"/>
    <n v="2.3077533484325601"/>
  </r>
  <r>
    <s v="Zach Norvell Jr."/>
    <s v="norveza01"/>
    <x v="6"/>
    <s v="RS"/>
    <x v="29"/>
    <n v="12"/>
    <n v="5"/>
    <n v="-10.9287102681399"/>
    <n v="-9.0556303796966802"/>
    <n v="-19.9843406478366"/>
    <n v="-9.0909773678324299"/>
    <n v="-7.8500111106902803"/>
    <n v="-16.940988478522701"/>
    <n v="-11.2710882994845"/>
    <n v="-9.3962668481169693"/>
    <n v="-20.667355147601501"/>
    <n v="-4.5218037767092698E-2"/>
    <n v="-4.5218037767092698E-2"/>
    <n v="0"/>
    <n v="-9.4927527419184106"/>
    <n v="-10.213793702782599"/>
    <n v="-19.706546444701001"/>
    <n v="-1.0912604735709299"/>
  </r>
  <r>
    <s v="Jaylen Nowell"/>
    <s v="nowelja01"/>
    <x v="6"/>
    <s v="RS"/>
    <x v="13"/>
    <n v="338"/>
    <n v="151"/>
    <n v="-1.3957532612300501"/>
    <n v="0.217926455487961"/>
    <n v="-1.17782680574209"/>
    <n v="-5.2631523904909798"/>
    <n v="6.8915509256954701"/>
    <n v="1.6283985352044901"/>
    <n v="-2.2527666960152199"/>
    <n v="1.65523047571503"/>
    <n v="-0.59753622030018805"/>
    <n v="0.16616121649992299"/>
    <n v="0.16616121649992299"/>
    <n v="0"/>
    <n v="-2.4546707885841799"/>
    <n v="-0.63211811277541996"/>
    <n v="-3.0867889013596002"/>
    <n v="0.20598938329083699"/>
  </r>
  <r>
    <s v="Frank Ntilikina"/>
    <s v="ntilila01"/>
    <x v="6"/>
    <s v="RS"/>
    <x v="3"/>
    <n v="2461"/>
    <n v="1187"/>
    <n v="-2.4695865953541301"/>
    <n v="-3.5065768745641698E-2"/>
    <n v="-2.50465236409977"/>
    <n v="-1.41147720407043"/>
    <n v="0.55971725241898795"/>
    <n v="-0.85175995165145102"/>
    <n v="-2.3489350024325102"/>
    <n v="0.123309968608913"/>
    <n v="-2.2256250338235999"/>
    <n v="0.31567848132659498"/>
    <n v="0.31567848132659498"/>
    <n v="0"/>
    <n v="-2.7001632007498699"/>
    <n v="0.78917677082320004"/>
    <n v="-1.9109864299266699"/>
    <n v="-0.60589125309016101"/>
  </r>
  <r>
    <s v="Kendrick Nunn"/>
    <s v="nunnke01"/>
    <x v="6"/>
    <s v="RS"/>
    <x v="9"/>
    <n v="3802"/>
    <n v="1846"/>
    <n v="0.53816579078148397"/>
    <n v="-0.411371856221451"/>
    <n v="0.12679393456003199"/>
    <n v="0.36109566636087198"/>
    <n v="-1.64349536222966"/>
    <n v="-1.28239969586878"/>
    <n v="0.49819303609904603"/>
    <n v="-0.70540606103381598"/>
    <n v="-0.20721302493477001"/>
    <n v="2.3906104084944699"/>
    <n v="2.3906104084944699"/>
    <n v="0"/>
    <n v="0.14493162712267199"/>
    <n v="-0.79551249771519605"/>
    <n v="-0.65058087059252401"/>
    <n v="-0.18141530219770399"/>
  </r>
  <r>
    <s v="David Nwaba"/>
    <s v="nwabada01"/>
    <x v="6"/>
    <s v="RS"/>
    <x v="5"/>
    <n v="585"/>
    <n v="268"/>
    <n v="-0.58322534128119596"/>
    <n v="5.8448231183587804"/>
    <n v="5.2615977770775899"/>
    <n v="-2.8804581467046999"/>
    <n v="9.2680316309880695"/>
    <n v="6.3875734842833598"/>
    <n v="-1.0939168377684501"/>
    <n v="6.89971402397709"/>
    <n v="5.8057971862086397"/>
    <n v="1.17490101246096"/>
    <n v="1.17490101246096"/>
    <n v="0"/>
    <n v="-1.83418826248122"/>
    <n v="4.57321220187508"/>
    <n v="2.7390239393938498"/>
    <n v="0.43897442823014399"/>
  </r>
  <r>
    <s v="Semi Ojeleye"/>
    <s v="ojelese01"/>
    <x v="6"/>
    <s v="RS"/>
    <x v="23"/>
    <n v="1861"/>
    <n v="891"/>
    <n v="-1.40467126642895"/>
    <n v="1.73835235514442"/>
    <n v="0.33368108871547097"/>
    <n v="-4.27187813284214"/>
    <n v="-5.0183349941621401E-2"/>
    <n v="-4.32206148278377"/>
    <n v="-2.1404229910177301"/>
    <n v="1.41849108003543"/>
    <n v="-0.72193191098230503"/>
    <n v="0.914713665142044"/>
    <n v="0.914713665142044"/>
    <n v="0"/>
    <n v="-2.4075480986606799"/>
    <n v="0.53354346271849395"/>
    <n v="-1.87400463594218"/>
    <n v="-0.79882212678148901"/>
  </r>
  <r>
    <s v="Jahlil Okafor"/>
    <s v="okafoja01"/>
    <x v="6"/>
    <s v="RS"/>
    <x v="17"/>
    <n v="916"/>
    <n v="424"/>
    <n v="-1.2412910626798299"/>
    <n v="-1.0274218442935501"/>
    <n v="-2.2687129069733798"/>
    <n v="-1.73000979193931"/>
    <n v="-6.7305614505600797"/>
    <n v="-8.4605712424993893"/>
    <n v="-1.43064066889196"/>
    <n v="-2.2546497349901702"/>
    <n v="-3.6852904038821399"/>
    <n v="-0.20144715680491301"/>
    <n v="-0.20144715680491301"/>
    <n v="0"/>
    <n v="-1.2112328844009901"/>
    <n v="-1.2083200093290101"/>
    <n v="-2.4195528937300002"/>
    <n v="-0.44319432993916402"/>
  </r>
  <r>
    <s v="Elie Okobo"/>
    <s v="okoboel01"/>
    <x v="6"/>
    <s v="RS"/>
    <x v="6"/>
    <n v="1489"/>
    <n v="707"/>
    <n v="-1.3369143251808999"/>
    <n v="-3.18186052469366"/>
    <n v="-4.5187748498745597"/>
    <n v="-2.5101491681740402"/>
    <n v="-0.69659163027122195"/>
    <n v="-3.2067407984452698"/>
    <n v="-1.66987961604721"/>
    <n v="-2.83658251345551"/>
    <n v="-4.5064621295027303"/>
    <n v="-0.62511341147863597"/>
    <n v="-0.62511341147863597"/>
    <n v="0"/>
    <n v="-1.9878785493461899"/>
    <n v="-2.73191288039826"/>
    <n v="-4.7197914297444497"/>
    <n v="-1.3620216050698799"/>
  </r>
  <r>
    <s v="Josh Okogie"/>
    <s v="okogijo01"/>
    <x v="6"/>
    <s v="RS"/>
    <x v="13"/>
    <n v="3412"/>
    <n v="1547"/>
    <n v="-2.0328739917558698"/>
    <n v="0.36883982457978598"/>
    <n v="-1.6640341671760801"/>
    <n v="-1.9352342929497"/>
    <n v="0.34429647507181399"/>
    <n v="-1.5909378178778799"/>
    <n v="-2.1202982982407699"/>
    <n v="0.40696893418646002"/>
    <n v="-1.7133293640543099"/>
    <n v="0.82553467143133696"/>
    <n v="0.82553467143133696"/>
    <n v="0"/>
    <n v="-2.4858061892800101"/>
    <n v="0.81366302488585995"/>
    <n v="-1.67214316439415"/>
    <n v="0.911259713929649"/>
  </r>
  <r>
    <s v="KZ Okpala"/>
    <s v="okpalkz01"/>
    <x v="6"/>
    <s v="RS"/>
    <x v="9"/>
    <n v="51"/>
    <n v="26"/>
    <n v="0.55781136232249895"/>
    <n v="-1.271414620679"/>
    <n v="-0.71360325835650196"/>
    <n v="-9.1728157892826303"/>
    <n v="-13.1319123009075"/>
    <n v="-22.3047280901901"/>
    <n v="-1.44965361965113"/>
    <n v="-3.8246057748294899"/>
    <n v="-5.2742593944806302"/>
    <n v="-3.3398853966840697E-2"/>
    <n v="-3.3398853966840697E-2"/>
    <n v="0"/>
    <n v="-2.4957269158719702"/>
    <n v="-2.4466309280931999"/>
    <n v="-4.9423578439651799"/>
    <n v="-0.26175248275037299"/>
  </r>
  <r>
    <s v="Victor Oladipo"/>
    <s v="oladivi01"/>
    <x v="6"/>
    <s v="RS"/>
    <x v="24"/>
    <n v="699"/>
    <n v="337"/>
    <n v="-0.75414528954438698"/>
    <n v="3.3194858567138201"/>
    <n v="2.56534056716943"/>
    <n v="-2.50415563728829"/>
    <n v="2.4741374939046801"/>
    <n v="-3.00181433836086E-2"/>
    <n v="-1.1984191084015601"/>
    <n v="3.3223687345047899"/>
    <n v="2.1239496261032298"/>
    <n v="0.84535938867345795"/>
    <n v="0.84535938867345795"/>
    <n v="0"/>
    <n v="0.20299816829435"/>
    <n v="2.3663388730294899"/>
    <n v="2.5693370413238399"/>
    <n v="0.893786635222236"/>
  </r>
  <r>
    <s v="Kelly Olynyk"/>
    <s v="olynyke01"/>
    <x v="6"/>
    <s v="RS"/>
    <x v="9"/>
    <n v="2306"/>
    <n v="1089"/>
    <n v="0.70100618980874096"/>
    <n v="-0.57959065806759003"/>
    <n v="0.12141553174115"/>
    <n v="0.76820540924862801"/>
    <n v="-1.19811603623563"/>
    <n v="-0.42991062698700999"/>
    <n v="0.72133471509594704"/>
    <n v="-0.77299627618131705"/>
    <n v="-5.1661561085370601E-2"/>
    <n v="1.51335706235627"/>
    <n v="1.51335706235627"/>
    <n v="0"/>
    <n v="0.614415030231376"/>
    <n v="-0.83615677899615004"/>
    <n v="-0.22174174876477401"/>
    <n v="0.96170812090961"/>
  </r>
  <r>
    <s v="Royce O'Neale"/>
    <s v="onealro01"/>
    <x v="6"/>
    <s v="RS"/>
    <x v="22"/>
    <n v="3867"/>
    <n v="1862"/>
    <n v="-0.4175389346965"/>
    <n v="1.43366612404241"/>
    <n v="1.0161271893459101"/>
    <n v="3.88578361543227"/>
    <n v="0.33518317222701199"/>
    <n v="4.2209667876592798"/>
    <n v="0.49248013892354903"/>
    <n v="1.2672469446300001"/>
    <n v="1.7597270835535499"/>
    <n v="4.2482184281371298"/>
    <n v="4.2482184281371298"/>
    <n v="0"/>
    <n v="-0.192835291413122"/>
    <n v="1.9846888905681499"/>
    <n v="1.79185359915503"/>
    <n v="-0.85658705238940502"/>
  </r>
  <r>
    <s v="Miye Oni"/>
    <s v="onimi01"/>
    <x v="6"/>
    <s v="RS"/>
    <x v="22"/>
    <n v="26"/>
    <n v="11"/>
    <n v="-9.3932343081361207"/>
    <n v="4.6183831423744603"/>
    <n v="-4.7748511657616497"/>
    <n v="-26.549962739229599"/>
    <n v="-3.4806348760918402"/>
    <n v="-30.030597615321501"/>
    <n v="-13.543924671202999"/>
    <n v="3.1685052743146298"/>
    <n v="-10.3754193968884"/>
    <n v="-4.3283493799794799E-2"/>
    <n v="-4.3283493799794799E-2"/>
    <n v="0"/>
    <n v="-12.1196222413549"/>
    <n v="-0.107306166713295"/>
    <n v="-12.226928408068201"/>
    <n v="1.16307893214793"/>
  </r>
  <r>
    <s v="Kyle O'Quinn"/>
    <s v="oquinky01"/>
    <x v="6"/>
    <s v="RS"/>
    <x v="18"/>
    <n v="541"/>
    <n v="258"/>
    <n v="-1.3264915134778501"/>
    <n v="-1.6752283003446899"/>
    <n v="-3.0017198138225401"/>
    <n v="-2.0346289802934399"/>
    <n v="-5.7206156583347996"/>
    <n v="-7.7552446386282403"/>
    <n v="-1.56861133075582"/>
    <n v="-2.6786393253979401"/>
    <n v="-4.24725065615376"/>
    <n v="-0.19775874785884801"/>
    <n v="-0.19775874785884801"/>
    <n v="0"/>
    <n v="-1.9777598757855299"/>
    <n v="-1.2883409563111199"/>
    <n v="-3.2661008320966598"/>
    <n v="0.34834092884406798"/>
  </r>
  <r>
    <s v="Cedi Osman"/>
    <s v="osmande01"/>
    <x v="6"/>
    <s v="RS"/>
    <x v="10"/>
    <n v="3991"/>
    <n v="1910"/>
    <n v="-0.82439942371824704"/>
    <n v="-0.37023634282318602"/>
    <n v="-1.19463576654143"/>
    <n v="-0.76706410735042696"/>
    <n v="-2.3269186215558202"/>
    <n v="-3.0939827289062398"/>
    <n v="-0.81815984349881199"/>
    <n v="-0.74749647301581901"/>
    <n v="-1.56565631651463"/>
    <n v="1.15463192961199"/>
    <n v="1.15463192961199"/>
    <n v="0"/>
    <n v="-0.78266974187627802"/>
    <n v="-0.74037099823834096"/>
    <n v="-1.52304074011462"/>
    <n v="4.5090171676610197E-2"/>
  </r>
  <r>
    <s v="Kelly Oubre Jr."/>
    <s v="oubreke01"/>
    <x v="6"/>
    <s v="RS"/>
    <x v="6"/>
    <n v="4128"/>
    <n v="1933"/>
    <n v="0.31280438435319802"/>
    <n v="0.549465705893879"/>
    <n v="0.86227009024707801"/>
    <n v="-1.2112102770244799"/>
    <n v="0.49170278697322001"/>
    <n v="-0.71950749005126002"/>
    <n v="1.6490581373442399E-2"/>
    <n v="0.58917906598069403"/>
    <n v="0.60566964735413598"/>
    <n v="3.3243608559262601"/>
    <n v="3.3243608559262601"/>
    <n v="0"/>
    <n v="-0.33270625832411699"/>
    <n v="1.4484249074023401"/>
    <n v="1.11571864907822"/>
    <n v="0.46045989780969399"/>
  </r>
  <r>
    <s v="Tariq Owens"/>
    <s v="owensta01"/>
    <x v="6"/>
    <s v="RS"/>
    <x v="6"/>
    <n v="31"/>
    <n v="15"/>
    <n v="-1.6875531332527001"/>
    <n v="-13.830017443381699"/>
    <n v="-15.5175705766344"/>
    <n v="-9.8867797889973108"/>
    <n v="-14.0440087233639"/>
    <n v="-23.9307885123612"/>
    <n v="-3.4514584834620998"/>
    <n v="-14.6416370084552"/>
    <n v="-18.0930954919173"/>
    <n v="-0.11655274192624999"/>
    <n v="-0.11655274192624999"/>
    <n v="0"/>
    <n v="3.2946994055860701"/>
    <n v="-10.4468804706163"/>
    <n v="-7.1521810650302999"/>
    <n v="-0.75377686655681697"/>
  </r>
  <r>
    <s v="Jeremy Pargo"/>
    <s v="pargoje01"/>
    <x v="6"/>
    <s v="RS"/>
    <x v="28"/>
    <n v="91"/>
    <n v="44"/>
    <n v="1.35631264836177"/>
    <n v="-11.639672389559999"/>
    <n v="-10.2833597411983"/>
    <n v="5.2551607142321997"/>
    <n v="-0.13828189813637101"/>
    <n v="5.1168788160958298"/>
    <n v="2.39757411949721"/>
    <n v="-9.9141860641606403"/>
    <n v="-7.5166119446634196"/>
    <n v="-0.107124009008635"/>
    <n v="-0.107124009008635"/>
    <n v="0"/>
    <n v="2.0831501683511799"/>
    <n v="-8.5034661045416708"/>
    <n v="-6.4203159361904802"/>
    <n v="0.113680984296588"/>
  </r>
  <r>
    <s v="Jabari Parker"/>
    <s v="parkeja01"/>
    <x v="6"/>
    <s v="RS"/>
    <x v="7"/>
    <n v="1824"/>
    <n v="837"/>
    <n v="0.41955541995972301"/>
    <n v="-1.1143139548796499"/>
    <n v="-0.69475853491993"/>
    <n v="2.0693159787719502"/>
    <n v="-3.85510985042621"/>
    <n v="-1.7857938716542601"/>
    <n v="0.86182364851209703"/>
    <n v="-1.6893877687261101"/>
    <n v="-0.82756412021401604"/>
    <n v="0.824425552236971"/>
    <n v="0.824425552236971"/>
    <n v="0"/>
    <n v="1.4241299248877901"/>
    <n v="-0.74443794459614099"/>
    <n v="0.67969198029165001"/>
    <n v="0.43145692335358299"/>
  </r>
  <r>
    <s v="Jabari Parker"/>
    <s v="parkeja01"/>
    <x v="6"/>
    <s v="RS"/>
    <x v="2"/>
    <n v="34"/>
    <n v="15"/>
    <n v="-10.375310406922001"/>
    <n v="-4.4001986226457799"/>
    <n v="-14.7755090295678"/>
    <n v="-16.171061376640999"/>
    <n v="10.133560425929099"/>
    <n v="-6.0375009507119701"/>
    <n v="-12.242417760898199"/>
    <n v="-1.6528055764565099"/>
    <n v="-13.8952233373547"/>
    <n v="-8.5287318520002597E-2"/>
    <n v="-8.5287318520002597E-2"/>
    <n v="0"/>
    <n v="-8.2948982567803409"/>
    <n v="-4.9739669614643303"/>
    <n v="-13.268865218244599"/>
    <n v="-8.4592448861498006E-3"/>
  </r>
  <r>
    <s v="Chandler Parsons"/>
    <s v="parsoch01"/>
    <x v="6"/>
    <s v="RS"/>
    <x v="7"/>
    <n v="127"/>
    <n v="54"/>
    <n v="-4.7101264565615999"/>
    <n v="-3.8374860661882"/>
    <n v="-8.5476125227498105"/>
    <n v="-15.6628739996156"/>
    <n v="-6.2070881845892396"/>
    <n v="-21.869962184204901"/>
    <n v="-7.2018939133192799"/>
    <n v="-4.4275738204509603"/>
    <n v="-11.6294677337702"/>
    <n v="-0.24667800329405401"/>
    <n v="-0.24667800329405401"/>
    <n v="0"/>
    <n v="-6.0774257885537404"/>
    <n v="-4.9366874107287799"/>
    <n v="-11.0141131992825"/>
    <n v="0.850992305667163"/>
  </r>
  <r>
    <s v="Eric Paschall"/>
    <s v="pascher01"/>
    <x v="6"/>
    <s v="RS"/>
    <x v="28"/>
    <n v="3518"/>
    <n v="1654"/>
    <n v="-1.27110586905045"/>
    <n v="-2.7753672350850902"/>
    <n v="-4.0464731041355497"/>
    <n v="-1.0514796352097799"/>
    <n v="-4.9114373459040399"/>
    <n v="-5.9629169811138203"/>
    <n v="-1.20355015650298"/>
    <n v="-3.3626162970325999"/>
    <n v="-4.5661664535355797"/>
    <n v="-1.5241261428323001"/>
    <n v="-1.5241261428323001"/>
    <n v="0"/>
    <n v="-2.08753125937743"/>
    <n v="-3.3992010898962599"/>
    <n v="-5.4867323492736997"/>
    <n v="-0.56446537337837999"/>
  </r>
  <r>
    <s v="Anzejs Pasecniks"/>
    <s v="pasecan01"/>
    <x v="6"/>
    <s v="RS"/>
    <x v="25"/>
    <n v="876"/>
    <n v="405"/>
    <n v="-3.0839611185476401"/>
    <n v="-4.6526227214346997E-3"/>
    <n v="-3.0886137412690799"/>
    <n v="0.18400068858536101"/>
    <n v="-0.64747699872568798"/>
    <n v="-0.46347631014032598"/>
    <n v="-2.5962714048014801"/>
    <n v="-1.7538289834584799E-2"/>
    <n v="-2.6138096946360698"/>
    <n v="2.8157898583123401E-2"/>
    <n v="2.8157898583123401E-2"/>
    <n v="0"/>
    <n v="-2.2840133712137201"/>
    <n v="7.3451199115538393E-2"/>
    <n v="-2.2105621720981801"/>
    <n v="6.07303404935811E-2"/>
  </r>
  <r>
    <s v="Patrick Patterson"/>
    <s v="pattepa01"/>
    <x v="6"/>
    <s v="RS"/>
    <x v="19"/>
    <n v="1322"/>
    <n v="607"/>
    <n v="-0.144363262031421"/>
    <n v="0.36021221948971299"/>
    <n v="0.215848957458292"/>
    <n v="-1.0520700332109101"/>
    <n v="1.9316815279927899"/>
    <n v="0.87961149478188805"/>
    <n v="-0.393976271532753"/>
    <n v="0.66137733530619103"/>
    <n v="0.26740106377343698"/>
    <n v="0.93712669445638097"/>
    <n v="0.93712669445638097"/>
    <n v="0"/>
    <n v="-0.65006310018889202"/>
    <n v="-0.5111265434126"/>
    <n v="-1.1611896436014899"/>
    <n v="0.29065648868683402"/>
  </r>
  <r>
    <s v="Justin Patton"/>
    <s v="pattoju01"/>
    <x v="6"/>
    <s v="RS"/>
    <x v="0"/>
    <n v="56"/>
    <n v="24"/>
    <n v="-5.4872291727791298"/>
    <n v="-4.2786520908475696"/>
    <n v="-9.7658812636267101"/>
    <n v="-2.9289080832967702"/>
    <n v="-10.802602636003099"/>
    <n v="-13.7315107192998"/>
    <n v="-5.3031825993406398"/>
    <n v="-5.9066832031678498"/>
    <n v="-11.2098658025084"/>
    <n v="-0.10381285027458199"/>
    <n v="-0.10381285027458199"/>
    <n v="0"/>
    <n v="-4.0876749240685601"/>
    <n v="-4.8452252446480299"/>
    <n v="-8.9329001687165999"/>
    <n v="0.21999764336552199"/>
  </r>
  <r>
    <s v="Chris Paul"/>
    <s v="paulch01"/>
    <x v="6"/>
    <s v="RS"/>
    <x v="0"/>
    <n v="4191"/>
    <n v="2003"/>
    <n v="5.5455277533743903"/>
    <n v="-1.97383717848879"/>
    <n v="3.5716905748855901"/>
    <n v="7.2116834486894899"/>
    <n v="-1.96777078040776"/>
    <n v="5.2439126682817303"/>
    <n v="6.2223158281475701"/>
    <n v="-2.1415685483827098"/>
    <n v="4.0807472797648501"/>
    <n v="6.9500861348222402"/>
    <n v="6.9500861348222402"/>
    <n v="0"/>
    <n v="5.2682008489165097"/>
    <n v="-0.90026996599636799"/>
    <n v="4.36793088292014"/>
    <n v="-0.44501482388827202"/>
  </r>
  <r>
    <s v="Elfrid Payton"/>
    <s v="paytoel01"/>
    <x v="6"/>
    <s v="RS"/>
    <x v="3"/>
    <n v="2609"/>
    <n v="1246"/>
    <n v="6.7429300447326895E-2"/>
    <n v="0.50471738382068998"/>
    <n v="0.57214668426801696"/>
    <n v="3.2859618459247701"/>
    <n v="-0.73370808861528303"/>
    <n v="2.5522537573094901"/>
    <n v="0.80313040189025398"/>
    <n v="0.317179057344532"/>
    <n v="1.12030945923478"/>
    <n v="2.45447265344073"/>
    <n v="2.45447265344073"/>
    <n v="0"/>
    <n v="-0.25044351426162997"/>
    <n v="0.64357510911646898"/>
    <n v="0.39313159485483901"/>
    <n v="-0.24530380290069201"/>
  </r>
  <r>
    <s v="Gary Payton II"/>
    <s v="paytoga02"/>
    <x v="6"/>
    <s v="RS"/>
    <x v="25"/>
    <n v="925"/>
    <n v="432"/>
    <n v="-2.0003940646220002"/>
    <n v="0.14625485875233499"/>
    <n v="-1.85413920586967"/>
    <n v="-5.3052610942824598"/>
    <n v="-3.3035402885181302"/>
    <n v="-8.6088013828005998"/>
    <n v="-2.8224627929902701"/>
    <n v="-0.46255746554347899"/>
    <n v="-3.2850202585337498"/>
    <n v="-0.118345842239462"/>
    <n v="-0.118345842239462"/>
    <n v="0"/>
    <n v="-3.0487688278749401"/>
    <n v="0.59026715276075903"/>
    <n v="-2.4585016751141802"/>
    <n v="0.36661250322913602"/>
  </r>
  <r>
    <s v="Norvel Pelle"/>
    <s v="pelleno01"/>
    <x v="6"/>
    <s v="RS"/>
    <x v="18"/>
    <n v="371"/>
    <n v="178"/>
    <n v="-4.9348090750290101"/>
    <n v="-2.42553312054326"/>
    <n v="-7.3603421955722697"/>
    <n v="-5.7198888556438696"/>
    <n v="-5.5429864569125904"/>
    <n v="-11.2628753125564"/>
    <n v="-5.4024287384891903"/>
    <n v="-3.2702044209458601"/>
    <n v="-8.6726331594350494"/>
    <n v="-0.53503628950055704"/>
    <n v="-0.53503628950055704"/>
    <n v="0"/>
    <n v="-4.7560090960802599"/>
    <n v="-1.54708167499308"/>
    <n v="-6.3030907710733501"/>
    <n v="-0.53675767601097701"/>
  </r>
  <r>
    <s v="Theo Pinson"/>
    <s v="pinsoth01"/>
    <x v="6"/>
    <s v="RS"/>
    <x v="5"/>
    <n v="782"/>
    <n v="365"/>
    <n v="-5.4289589856549396"/>
    <n v="1.9694776311828699"/>
    <n v="-3.45948135447206"/>
    <n v="-5.0002667059196302"/>
    <n v="3.7922744455703801"/>
    <n v="-1.2079922603492399"/>
    <n v="-5.6408641128679804"/>
    <n v="2.4540138657466199"/>
    <n v="-3.1868502471213498"/>
    <n v="-8.1416206282120998E-2"/>
    <n v="-8.1416206282120998E-2"/>
    <n v="0"/>
    <n v="-3.7789077378953699"/>
    <n v="0.72644878039109395"/>
    <n v="-3.05245895750428"/>
    <n v="8.1028448326635999E-2"/>
  </r>
  <r>
    <s v="Mason Plumlee"/>
    <s v="plumlma01"/>
    <x v="6"/>
    <s v="RS"/>
    <x v="16"/>
    <n v="1904"/>
    <n v="900"/>
    <n v="-0.19785643195894501"/>
    <n v="-0.196733054490389"/>
    <n v="-0.394589486449335"/>
    <n v="-0.69064541519450595"/>
    <n v="-0.29996687235800101"/>
    <n v="-0.99061228755250696"/>
    <n v="-0.33648119554050998"/>
    <n v="-0.269927098067266"/>
    <n v="-0.60640829360777704"/>
    <n v="0.99464256965887399"/>
    <n v="0.99464256965887399"/>
    <n v="0"/>
    <n v="-0.36569300395695797"/>
    <n v="0.13324035212244301"/>
    <n v="-0.232452651834514"/>
    <n v="1.0720639594359"/>
  </r>
  <r>
    <s v="Jakob Poeltl"/>
    <s v="poeltja01"/>
    <x v="6"/>
    <s v="RS"/>
    <x v="20"/>
    <n v="2094"/>
    <n v="965"/>
    <n v="-0.394395658911045"/>
    <n v="3.0598120819374799"/>
    <n v="2.6654164230264299"/>
    <n v="3.9247375255488399"/>
    <n v="0.51439577682902604"/>
    <n v="4.4391333023778596"/>
    <n v="0.487520552350442"/>
    <n v="2.79653580125095"/>
    <n v="3.28405635360139"/>
    <n v="2.98191896839813"/>
    <n v="2.98191896839813"/>
    <n v="0"/>
    <n v="8.0322212294097403E-2"/>
    <n v="2.3633925638145801"/>
    <n v="2.4437147761086799"/>
    <n v="0.38078313538994601"/>
  </r>
  <r>
    <s v="Vincent Poirier"/>
    <s v="poirivi01"/>
    <x v="6"/>
    <s v="RS"/>
    <x v="23"/>
    <n v="258"/>
    <n v="114"/>
    <n v="-4.22189688096136"/>
    <n v="-2.9272056871254302"/>
    <n v="-7.1491025680867999"/>
    <n v="-2.4196374292666101"/>
    <n v="-1.8983388360853699"/>
    <n v="-4.31797626535199"/>
    <n v="-4.1711611953377403"/>
    <n v="-3.01964815833015"/>
    <n v="-7.1908093536679001"/>
    <n v="-0.25938810991775502"/>
    <n v="-0.25938810991775502"/>
    <n v="0"/>
    <n v="-4.9358095516969103"/>
    <n v="-2.75242822501234"/>
    <n v="-7.6882377767092498"/>
    <n v="0.43357007593029501"/>
  </r>
  <r>
    <s v="Shamorie Ponds"/>
    <s v="pondssh01"/>
    <x v="6"/>
    <s v="RS"/>
    <x v="1"/>
    <n v="23"/>
    <n v="11"/>
    <n v="13.8742379099363"/>
    <n v="-31.234250778604299"/>
    <n v="-17.360012868668001"/>
    <n v="5.1434414414076999"/>
    <n v="-13.3085892845942"/>
    <n v="-8.1651478431865598"/>
    <n v="12.797415532278899"/>
    <n v="-29.536938441925901"/>
    <n v="-16.739522909646901"/>
    <n v="-7.7587249307677103E-2"/>
    <n v="-7.7587249307677103E-2"/>
    <n v="0"/>
    <n v="8.6103202441557194"/>
    <n v="-23.880973922134601"/>
    <n v="-15.270653677978901"/>
    <n v="-1.2010821140405299"/>
  </r>
  <r>
    <s v="Jordan Poole"/>
    <s v="poolejo01"/>
    <x v="6"/>
    <s v="RS"/>
    <x v="28"/>
    <n v="2746"/>
    <n v="1274"/>
    <n v="-2.8955906339672501"/>
    <n v="-2.35763891435308"/>
    <n v="-5.2532295483203297"/>
    <n v="-2.6919511193783698"/>
    <n v="0.79727464911315304"/>
    <n v="-1.8946764702652099"/>
    <n v="-2.9314953452302701"/>
    <n v="-1.8254522011712799"/>
    <n v="-4.7569475464015598"/>
    <n v="-1.3072938886379899"/>
    <n v="-1.3072938886379899"/>
    <n v="0"/>
    <n v="-3.15203795861837"/>
    <n v="-2.0005225616067999"/>
    <n v="-5.1525605202251796"/>
    <n v="0.217969676023621"/>
  </r>
  <r>
    <s v="Kevin Porter Jr."/>
    <s v="porteke02"/>
    <x v="6"/>
    <s v="RS"/>
    <x v="10"/>
    <n v="2424"/>
    <n v="1162"/>
    <n v="-1.72949941346272"/>
    <n v="-1.9721119424226501"/>
    <n v="-3.70161135588538"/>
    <n v="-4.9639799217069998"/>
    <n v="-0.21751915778"/>
    <n v="-5.1814990794869997"/>
    <n v="-2.45960805802244"/>
    <n v="-1.62679990208379"/>
    <n v="-4.0864079601062402"/>
    <n v="-0.79512118083862204"/>
    <n v="-0.79512118083862204"/>
    <n v="0"/>
    <n v="-1.8708772238700899"/>
    <n v="-1.6569371843177201"/>
    <n v="-3.5278144081878202"/>
    <n v="0.36404628176688703"/>
  </r>
  <r>
    <s v="Michael Porter Jr."/>
    <s v="portemi01"/>
    <x v="6"/>
    <s v="RS"/>
    <x v="16"/>
    <n v="1427"/>
    <n v="670"/>
    <n v="1.18969898028193"/>
    <n v="-0.431140812374115"/>
    <n v="0.75855816790782304"/>
    <n v="2.2900058301113901"/>
    <n v="-3.9437861908383001"/>
    <n v="-1.6537803607269099"/>
    <n v="1.4606960553000501"/>
    <n v="-1.2132673096390001"/>
    <n v="0.247428745661051"/>
    <n v="1.03031215669077"/>
    <n v="1.03031215669077"/>
    <n v="0"/>
    <n v="1.9266420914722799"/>
    <n v="-1.0552342105372901"/>
    <n v="0.871407880934988"/>
    <n v="0.56619132392101301"/>
  </r>
  <r>
    <s v="Otto Porter Jr."/>
    <s v="porteot01"/>
    <x v="6"/>
    <s v="RS"/>
    <x v="21"/>
    <n v="704"/>
    <n v="331"/>
    <n v="1.3663726433062"/>
    <n v="0.51288298552517797"/>
    <n v="1.87925562883138"/>
    <n v="1.8890436026309501"/>
    <n v="-0.15011783976976301"/>
    <n v="1.73892576286119"/>
    <n v="1.6188336681894"/>
    <n v="0.40709330345047101"/>
    <n v="2.0259269716398798"/>
    <n v="0.81101847665653004"/>
    <n v="0.81101847665653004"/>
    <n v="0"/>
    <n v="0.85620982615238606"/>
    <n v="0.12464401762596999"/>
    <n v="0.98085384377835705"/>
    <n v="0.566173325294684"/>
  </r>
  <r>
    <s v="Bobby Portis"/>
    <s v="portibo01"/>
    <x v="6"/>
    <s v="RS"/>
    <x v="3"/>
    <n v="2938"/>
    <n v="1393"/>
    <n v="-1.6496253444828901"/>
    <n v="-0.96636454246290104"/>
    <n v="-2.61598988694579"/>
    <n v="-2.2246054762623602"/>
    <n v="-1.73453385159603"/>
    <n v="-3.9591393278583902"/>
    <n v="-1.8047139157368399"/>
    <n v="-1.1444075478684299"/>
    <n v="-2.9491214636052798"/>
    <n v="-0.14065870143603501"/>
    <n v="-0.14065870143603501"/>
    <n v="0"/>
    <n v="-1.9277764902588801"/>
    <n v="-1.80735970132586"/>
    <n v="-3.7351361915847399"/>
    <n v="-0.61870395733775096"/>
  </r>
  <r>
    <s v="Kristaps Porzingis"/>
    <s v="porzikr01"/>
    <x v="6"/>
    <s v="RS"/>
    <x v="4"/>
    <n v="3371"/>
    <n v="1597"/>
    <n v="-0.37405652424077801"/>
    <n v="1.9999517619617"/>
    <n v="1.6258952377209199"/>
    <n v="1.3224551358691501"/>
    <n v="2.6823328765268202"/>
    <n v="4.0047880123959798"/>
    <n v="-0.16933328449035201"/>
    <n v="2.2663268849734202"/>
    <n v="2.09699360048306"/>
    <n v="3.9745022008139199"/>
    <n v="3.9745022008139199"/>
    <n v="0"/>
    <n v="1.8358242825578299"/>
    <n v="1.8447240801104301"/>
    <n v="3.6805483626682598"/>
    <n v="0.65127754761044399"/>
  </r>
  <r>
    <s v="Dwight Powell"/>
    <s v="poweldw01"/>
    <x v="6"/>
    <s v="RS"/>
    <x v="4"/>
    <n v="2197"/>
    <n v="1061"/>
    <n v="-0.91889299397952795"/>
    <n v="0.88069887384099599"/>
    <n v="-3.8194120138532198E-2"/>
    <n v="3.2932530171415002"/>
    <n v="0.249200888996536"/>
    <n v="3.5424539061380398"/>
    <n v="-0.12426688329499"/>
    <n v="0.80383378840664899"/>
    <n v="0.67956690511165796"/>
    <n v="1.84501540362493"/>
    <n v="1.84501540362493"/>
    <n v="0"/>
    <n v="0.68025292401387805"/>
    <n v="0.83740800825240302"/>
    <n v="1.51766093226628"/>
    <n v="-0.63085714244465696"/>
  </r>
  <r>
    <s v="Norman Powell"/>
    <s v="powelno01"/>
    <x v="6"/>
    <s v="RS"/>
    <x v="1"/>
    <n v="2732"/>
    <n v="1269"/>
    <n v="1.1618127528974"/>
    <n v="0.19352547923011901"/>
    <n v="1.35533823212752"/>
    <n v="1.39266456450013E-2"/>
    <n v="0.429258445812429"/>
    <n v="0.44318509145743101"/>
    <n v="0.964819116852495"/>
    <n v="0.216453096759051"/>
    <n v="1.1812722136115399"/>
    <n v="2.55888793085622"/>
    <n v="2.55888793085622"/>
    <n v="0"/>
    <n v="0.78278924548988205"/>
    <n v="0.30811168851533799"/>
    <n v="1.09090093400522"/>
    <n v="0.54526836134313705"/>
  </r>
  <r>
    <s v="Taurean Prince"/>
    <s v="princta02"/>
    <x v="6"/>
    <s v="RS"/>
    <x v="5"/>
    <n v="3948"/>
    <n v="1857"/>
    <n v="-2.9068999263944302"/>
    <n v="0.24286588617682101"/>
    <n v="-2.6640340402176101"/>
    <n v="1.88237760808626"/>
    <n v="-0.544734699223973"/>
    <n v="1.3376429088622901"/>
    <n v="-2.06116068827306"/>
    <n v="7.5566280248543005E-2"/>
    <n v="-1.98559440802451"/>
    <n v="0.728920303357804"/>
    <n v="0.728920303357804"/>
    <n v="0"/>
    <n v="-1.57496212047248"/>
    <n v="0.16473420651785201"/>
    <n v="-1.4102279139546301"/>
    <n v="0.66047210174738502"/>
  </r>
  <r>
    <s v="Chasson Randle"/>
    <s v="randlch01"/>
    <x v="6"/>
    <s v="RS"/>
    <x v="28"/>
    <n v="87"/>
    <n v="40"/>
    <n v="-2.9849455311526301"/>
    <n v="-6.7516954247246197"/>
    <n v="-9.7366409558772595"/>
    <n v="1.7977097736687799"/>
    <n v="-0.463411361201709"/>
    <n v="1.33429841246707"/>
    <n v="-2.1657517118279701"/>
    <n v="-5.8557281497703801"/>
    <n v="-8.02147986159836"/>
    <n v="-0.10667111152978299"/>
    <n v="-0.10667111152978299"/>
    <n v="0"/>
    <n v="-1.96118981840208"/>
    <n v="-4.3087606283014797"/>
    <n v="-6.2699504467035698"/>
    <n v="-0.861854437776433"/>
  </r>
  <r>
    <s v="Julius Randle"/>
    <s v="randlju01"/>
    <x v="6"/>
    <s v="RS"/>
    <x v="3"/>
    <n v="4321"/>
    <n v="2080"/>
    <n v="-1.0764130734256301"/>
    <n v="-0.72685356895208597"/>
    <n v="-1.8032666423777099"/>
    <n v="0.142200046052367"/>
    <n v="1.2702905091395"/>
    <n v="1.4124905551918701"/>
    <n v="-0.81749872775297805"/>
    <n v="-0.31932040082518198"/>
    <n v="-1.1368191285781599"/>
    <n v="1.7119411159301801"/>
    <n v="1.7119411159301801"/>
    <n v="0"/>
    <n v="-1.0397445257537601"/>
    <n v="-0.59414968170774696"/>
    <n v="-1.6338942074615099"/>
    <n v="4.6248577618960001E-4"/>
  </r>
  <r>
    <s v="Josh Reaves"/>
    <s v="reavejo02"/>
    <x v="6"/>
    <s v="RS"/>
    <x v="4"/>
    <n v="3"/>
    <n v="1"/>
    <n v="-28.3777896887606"/>
    <n v="-24.742579593541599"/>
    <n v="-53.1203692823022"/>
    <n v="-64.413402085834306"/>
    <n v="-20.864352027658299"/>
    <n v="-85.277754113492705"/>
    <n v="-37.835058305105797"/>
    <n v="-25.513898112971599"/>
    <n v="-63.3489564180774"/>
    <n v="-3.02058946903404E-2"/>
    <n v="-3.02058946903404E-2"/>
    <n v="0"/>
    <n v="-21.577827319650599"/>
    <n v="-21.610656927406399"/>
    <n v="-43.188484247056998"/>
    <n v="-2.34731229439811"/>
  </r>
  <r>
    <s v="Cam Reddish"/>
    <s v="reddica01"/>
    <x v="6"/>
    <s v="RS"/>
    <x v="7"/>
    <n v="3412"/>
    <n v="1551"/>
    <n v="-3.24678372261361"/>
    <n v="-0.107610949437695"/>
    <n v="-3.3543946720513"/>
    <n v="-0.55497243866288704"/>
    <n v="-0.51939183771359199"/>
    <n v="-1.07436427637647"/>
    <n v="-2.8440941278975398"/>
    <n v="-0.13065290791730799"/>
    <n v="-2.97474703581485"/>
    <n v="-0.17943326118137001"/>
    <n v="-0.17943326118137001"/>
    <n v="0"/>
    <n v="-2.4326178365905902"/>
    <n v="-0.53149244602665102"/>
    <n v="-2.9641102826172401"/>
    <n v="0.90959507694422104"/>
  </r>
  <r>
    <s v="JJ Redick"/>
    <s v="redicjj01"/>
    <x v="6"/>
    <s v="RS"/>
    <x v="17"/>
    <n v="3147"/>
    <n v="1425"/>
    <n v="2.48610911939282"/>
    <n v="-2.8301604009086399"/>
    <n v="-0.34405128151581899"/>
    <n v="1.30959102726826"/>
    <n v="-2.8106774589535699"/>
    <n v="-1.5010864316853001"/>
    <n v="2.3763380888868699"/>
    <n v="-2.9850217797149101"/>
    <n v="-0.60868369082803497"/>
    <n v="1.57177361444397"/>
    <n v="1.57177361444397"/>
    <n v="0"/>
    <n v="2.7378914825827998"/>
    <n v="-3.0557697540794999"/>
    <n v="-0.31787827149669801"/>
    <n v="0.980006579158888"/>
  </r>
  <r>
    <s v="Naz Reid"/>
    <s v="reidna01"/>
    <x v="6"/>
    <s v="RS"/>
    <x v="13"/>
    <n v="1089"/>
    <n v="495"/>
    <n v="-0.78664036354398403"/>
    <n v="1.45526640884257"/>
    <n v="0.66862604529859004"/>
    <n v="1.55658828492289"/>
    <n v="1.40106668174267"/>
    <n v="2.95765496666557"/>
    <n v="-0.28944372457446399"/>
    <n v="1.5697250708397401"/>
    <n v="1.28028134626528"/>
    <n v="1.0221230912741699"/>
    <n v="1.0221230912741699"/>
    <n v="0"/>
    <n v="0.176169066177191"/>
    <n v="2.2964159719406099"/>
    <n v="2.4725850381178001"/>
    <n v="0.42874860914977803"/>
  </r>
  <r>
    <s v="Josh Richardson"/>
    <s v="richajo01"/>
    <x v="6"/>
    <s v="RS"/>
    <x v="18"/>
    <n v="3078"/>
    <n v="1474"/>
    <n v="-0.35462975931264701"/>
    <n v="0.80430247730648996"/>
    <n v="0.44967271799384301"/>
    <n v="-5.98846319870983E-2"/>
    <n v="1.9496505848928001"/>
    <n v="1.8897659529057"/>
    <n v="-0.31996839365067198"/>
    <n v="1.06012060564205"/>
    <n v="0.74015221199138004"/>
    <n v="2.6122159199649801"/>
    <n v="2.6122159199649801"/>
    <n v="0"/>
    <n v="6.2392327432611999E-3"/>
    <n v="1.5120491139355501"/>
    <n v="1.51828834667881"/>
    <n v="-0.48563680021347599"/>
  </r>
  <r>
    <s v="Austin Rivers"/>
    <s v="riverau01"/>
    <x v="6"/>
    <s v="RS"/>
    <x v="26"/>
    <n v="3076"/>
    <n v="1402"/>
    <n v="-8.3118066155470696E-2"/>
    <n v="-1.79550068200233"/>
    <n v="-1.8786187481578001"/>
    <n v="4.9984161521303303"/>
    <n v="-3.3744085393174998"/>
    <n v="1.62400761281282"/>
    <n v="0.90871974681091705"/>
    <n v="-2.23806932798853"/>
    <n v="-1.3293495811776099"/>
    <n v="1.0121986027455701"/>
    <n v="1.0121986027455701"/>
    <n v="0"/>
    <n v="0.50704936842040205"/>
    <n v="-2.1388107318024199"/>
    <n v="-1.6317613633820101"/>
    <n v="-0.40071013274064299"/>
  </r>
  <r>
    <s v="Duncan Robinson"/>
    <s v="robindu01"/>
    <x v="6"/>
    <s v="RS"/>
    <x v="9"/>
    <n v="4019"/>
    <n v="1949"/>
    <n v="2.1007079298373399"/>
    <n v="-0.96709510160872802"/>
    <n v="1.13361282822861"/>
    <n v="6.3985240580784897"/>
    <n v="2.2572866261018798"/>
    <n v="8.6558106841803699"/>
    <n v="3.09462538819343"/>
    <n v="-0.36032567947823002"/>
    <n v="2.7342997087151999"/>
    <n v="5.4371989923853103"/>
    <n v="5.4371989923853103"/>
    <n v="0"/>
    <n v="2.8670387985507602"/>
    <n v="-0.47424453935879501"/>
    <n v="2.3927942591919602"/>
    <n v="-0.30437400591972003"/>
  </r>
  <r>
    <s v="Glenn Robinson III"/>
    <s v="robingl02"/>
    <x v="6"/>
    <s v="RS"/>
    <x v="18"/>
    <n v="469"/>
    <n v="227"/>
    <n v="0.851090965493701"/>
    <n v="-4.0902965296095202"/>
    <n v="-3.2392055641158199"/>
    <n v="9.0486721590648198"/>
    <n v="-11.467694038045799"/>
    <n v="-2.4190218789810101"/>
    <n v="2.6094202889880398"/>
    <n v="-5.9156935117903098"/>
    <n v="-3.30627322280227"/>
    <n v="-6.3793164441931394E-2"/>
    <n v="-6.3793164441931394E-2"/>
    <n v="0"/>
    <n v="1.7472688074667699"/>
    <n v="-4.0236716834064099"/>
    <n v="-2.27640287593964"/>
    <n v="-1.0000862229293299"/>
  </r>
  <r>
    <s v="Glenn Robinson III"/>
    <s v="robingl02"/>
    <x v="6"/>
    <s v="RS"/>
    <x v="28"/>
    <n v="3215"/>
    <n v="1516"/>
    <n v="-1.3336707666354199"/>
    <n v="-1.7068727665371499"/>
    <n v="-3.0405435331725701"/>
    <n v="-0.12598453957677799"/>
    <n v="-2.6143918938039898"/>
    <n v="-2.7403764333807699"/>
    <n v="-1.10686325634922"/>
    <n v="-1.9694708386901201"/>
    <n v="-3.0763340950393498"/>
    <n v="-0.251343399736077"/>
    <n v="-0.251343399736077"/>
    <n v="0"/>
    <n v="-1.75024302978302"/>
    <n v="-1.27843693754837"/>
    <n v="-3.02867996733139"/>
    <n v="-0.42986190766478499"/>
  </r>
  <r>
    <s v="Jerome Robinson"/>
    <s v="robinje01"/>
    <x v="6"/>
    <s v="RS"/>
    <x v="25"/>
    <n v="619"/>
    <n v="272"/>
    <n v="-3.0813102988162"/>
    <n v="-0.54972171201006303"/>
    <n v="-3.6310320108262601"/>
    <n v="-3.36558233472091"/>
    <n v="2.1126581775817002"/>
    <n v="-1.2529241571392"/>
    <n v="-3.3556218490614098"/>
    <n v="2.9260002659240999E-2"/>
    <n v="-3.32636184640217"/>
    <n v="-8.0051409712880606E-2"/>
    <n v="-8.0051409712880606E-2"/>
    <n v="0"/>
    <n v="-4.0327474443486402"/>
    <n v="-0.76160703584434097"/>
    <n v="-4.7943544801929798"/>
    <n v="8.5597784022764703E-2"/>
  </r>
  <r>
    <s v="Jerome Robinson"/>
    <s v="robinje01"/>
    <x v="6"/>
    <s v="RS"/>
    <x v="19"/>
    <n v="1081"/>
    <n v="476"/>
    <n v="-4.3035284947616201"/>
    <n v="6.0599340529398998E-2"/>
    <n v="-4.2429291542322201"/>
    <n v="-2.8503117418255601"/>
    <n v="4.6022708293692096"/>
    <n v="1.7519590875436499"/>
    <n v="-4.3125580991630104"/>
    <n v="0.94967231955750198"/>
    <n v="-3.3628857796055098"/>
    <n v="-0.14981016866698599"/>
    <n v="-0.14981016866698599"/>
    <n v="0"/>
    <n v="-3.9674943875353499"/>
    <n v="0.296998475355985"/>
    <n v="-3.6704959121793599"/>
    <n v="0.66295525638122199"/>
  </r>
  <r>
    <s v="Justin Robinson"/>
    <s v="robinju01"/>
    <x v="6"/>
    <s v="RS"/>
    <x v="25"/>
    <n v="101"/>
    <n v="49"/>
    <n v="-4.9007362109688097"/>
    <n v="-3.0057630490381499"/>
    <n v="-7.9064992600069601"/>
    <n v="3.8813868242826102"/>
    <n v="11.4635366663559"/>
    <n v="15.3449234906385"/>
    <n v="-3.3381584369845201"/>
    <n v="-4.6116217950889E-2"/>
    <n v="-3.3842746549354099"/>
    <n v="-1.5723787708396501E-2"/>
    <n v="-1.5723787708396501E-2"/>
    <n v="0"/>
    <n v="-3.3018693717752199"/>
    <n v="-4.9301641823088502"/>
    <n v="-8.2320335540840794"/>
    <n v="-0.85499626550894803"/>
  </r>
  <r>
    <s v="Mitchell Robinson"/>
    <s v="robinmi01"/>
    <x v="6"/>
    <s v="RS"/>
    <x v="3"/>
    <n v="2962"/>
    <n v="1412"/>
    <n v="1.2875559842897"/>
    <n v="1.28753623911283"/>
    <n v="2.57509222340253"/>
    <n v="0.54098735868981096"/>
    <n v="1.8730131032591899"/>
    <n v="2.4140004619490001"/>
    <n v="1.2669439194528"/>
    <n v="1.5410688376796"/>
    <n v="2.8080127571324098"/>
    <n v="3.9879905134391298"/>
    <n v="3.9879905134391298"/>
    <n v="0"/>
    <n v="0.39080239749968299"/>
    <n v="1.36918275019386"/>
    <n v="1.75998514769354"/>
    <n v="-0.40787019116784201"/>
  </r>
  <r>
    <s v="Isaiah Roby"/>
    <s v="robyis01"/>
    <x v="6"/>
    <s v="RS"/>
    <x v="0"/>
    <n v="26"/>
    <n v="11"/>
    <n v="-11.356731911308399"/>
    <n v="-4.6465585693904199"/>
    <n v="-16.003290480698801"/>
    <n v="-8.1591923168123799"/>
    <n v="4.9542399808816402"/>
    <n v="-3.2049523359307299"/>
    <n v="-11.3632300438986"/>
    <n v="-2.9098450218148901"/>
    <n v="-14.273075065713501"/>
    <n v="-6.5840487708953399E-2"/>
    <n v="-6.5840487708953399E-2"/>
    <n v="0"/>
    <n v="-8.2148702108849605"/>
    <n v="-5.3331489895734503"/>
    <n v="-13.5480192004584"/>
    <n v="1.8459616949219899"/>
  </r>
  <r>
    <s v="Rajon Rondo"/>
    <s v="rondora01"/>
    <x v="6"/>
    <s v="RS"/>
    <x v="29"/>
    <n v="2085"/>
    <n v="984"/>
    <n v="-0.51120172762440097"/>
    <n v="-2.7947502257403301"/>
    <n v="-3.3059519533647301"/>
    <n v="-1.4781364802604899"/>
    <n v="-2.9008981809879302"/>
    <n v="-4.3790346612484203"/>
    <n v="-0.79007823980496195"/>
    <n v="-3.0389525187786899"/>
    <n v="-3.8290307585836501"/>
    <n v="-0.54110105230813299"/>
    <n v="-0.54110105230813299"/>
    <n v="0"/>
    <n v="-0.33289077083917101"/>
    <n v="-2.3196343093815401"/>
    <n v="-2.6525250802207099"/>
    <n v="-0.11522178800497899"/>
  </r>
  <r>
    <s v="Derrick Rose"/>
    <s v="rosede01"/>
    <x v="6"/>
    <s v="RS"/>
    <x v="27"/>
    <n v="2752"/>
    <n v="1298"/>
    <n v="2.7011967605571301"/>
    <n v="-2.1557024548785702"/>
    <n v="0.54549430567855794"/>
    <n v="1.36687706458985"/>
    <n v="-1.8937057384636"/>
    <n v="-0.52682867387374299"/>
    <n v="2.61037224695067"/>
    <n v="-2.2053050760485999"/>
    <n v="0.40506717090207101"/>
    <n v="2.0964744431962901"/>
    <n v="2.0964744431962901"/>
    <n v="0"/>
    <n v="1.7961162897559"/>
    <n v="-3.3640874793245201"/>
    <n v="-1.5679711895686199"/>
    <n v="0.34475624349978501"/>
  </r>
  <r>
    <s v="Terrence Ross"/>
    <s v="rosste01"/>
    <x v="6"/>
    <s v="RS"/>
    <x v="14"/>
    <n v="3589"/>
    <n v="1723"/>
    <n v="1.43531443638353"/>
    <n v="-1.6026478293023301"/>
    <n v="-0.167333392918802"/>
    <n v="-3.1841053867206299"/>
    <n v="1.4651763084151199"/>
    <n v="-1.7189290783055"/>
    <n v="0.59499208065617604"/>
    <n v="-1.0995980049680001"/>
    <n v="-0.50460592431183104"/>
    <n v="1.9657673494943499"/>
    <n v="1.9657673494943499"/>
    <n v="0"/>
    <n v="1.0482810951056201"/>
    <n v="-0.94583492890777099"/>
    <n v="0.10244616619784901"/>
    <n v="-0.41853678850047898"/>
  </r>
  <r>
    <s v="Terry Rozier"/>
    <s v="roziete01"/>
    <x v="6"/>
    <s v="RS"/>
    <x v="12"/>
    <n v="4356"/>
    <n v="2164"/>
    <n v="0.397705804438512"/>
    <n v="-0.93640931115771997"/>
    <n v="-0.53870350671920697"/>
    <n v="-4.8433214027723697"/>
    <n v="-3.15043153022097"/>
    <n v="-7.9937529329933401"/>
    <n v="-0.58988898960419101"/>
    <n v="-1.4243402844977699"/>
    <n v="-2.0142292741019698"/>
    <n v="0.80616963551212995"/>
    <n v="0.80616963551212995"/>
    <n v="0"/>
    <n v="-0.47300764620741897"/>
    <n v="-1.6608077194659701"/>
    <n v="-2.13381536567339"/>
    <n v="-0.77511695742771203"/>
  </r>
  <r>
    <s v="Ricky Rubio"/>
    <s v="rubiori01"/>
    <x v="6"/>
    <s v="RS"/>
    <x v="6"/>
    <n v="3889"/>
    <n v="1802"/>
    <n v="1.0441857536222501"/>
    <n v="-0.45982633450136701"/>
    <n v="0.58435941912088996"/>
    <n v="3.7743926408515902"/>
    <n v="2.2378589934662898"/>
    <n v="6.0122516343178898"/>
    <n v="1.6744789349201901"/>
    <n v="9.0085368858046702E-2"/>
    <n v="1.7645643037782399"/>
    <n v="4.1872978141169197"/>
    <n v="4.1872978141169197"/>
    <n v="0"/>
    <n v="1.2265618677907399"/>
    <n v="1.0728424291284699"/>
    <n v="2.2994042969192101"/>
    <n v="0.90155050826059102"/>
  </r>
  <r>
    <s v="D'Angelo Russell"/>
    <s v="russeda01"/>
    <x v="6"/>
    <s v="RS"/>
    <x v="28"/>
    <n v="2280"/>
    <n v="1060"/>
    <n v="3.8803926560114599"/>
    <n v="-4.0275778060156604"/>
    <n v="-0.14718515000419699"/>
    <n v="-0.504750253292096"/>
    <n v="-3.6194119538817899"/>
    <n v="-4.1241622071738897"/>
    <n v="3.3848489030511799"/>
    <n v="-4.1764051409291101"/>
    <n v="-0.79155623787792595"/>
    <n v="1.0766735461444501"/>
    <n v="1.0766735461444501"/>
    <n v="0"/>
    <n v="3.28296396315067"/>
    <n v="-3.6610403922686299"/>
    <n v="-0.37807642911796202"/>
    <n v="1.6871403262256299"/>
  </r>
  <r>
    <s v="D'Angelo Russell"/>
    <s v="russeda01"/>
    <x v="6"/>
    <s v="RS"/>
    <x v="13"/>
    <n v="889"/>
    <n v="392"/>
    <n v="1.9459220389806999"/>
    <n v="-2.2824956971763299"/>
    <n v="-0.33657365819563501"/>
    <n v="2.29773169183238"/>
    <n v="-2.28219048544549"/>
    <n v="1.5541206386886899E-2"/>
    <n v="2.21401174329212"/>
    <n v="-2.3971146490797102"/>
    <n v="-0.18310290578758701"/>
    <n v="0.52202239150666896"/>
    <n v="0.52202239150666896"/>
    <n v="0"/>
    <n v="3.7903050373271001"/>
    <n v="-1.7852666174019001"/>
    <n v="2.0050384199251901"/>
    <n v="1.7175853915549999"/>
  </r>
  <r>
    <s v="Domantas Sabonis"/>
    <s v="sabondo01"/>
    <x v="6"/>
    <s v="RS"/>
    <x v="24"/>
    <n v="4454"/>
    <n v="2159"/>
    <n v="1.0098575722546399"/>
    <n v="-0.110982156087887"/>
    <n v="0.89887541616675704"/>
    <n v="2.6281902211392598"/>
    <n v="1.14263244616575"/>
    <n v="3.77082266730502"/>
    <n v="1.3938202800716399"/>
    <n v="0.113514003547642"/>
    <n v="1.50733428361928"/>
    <n v="4.6616400375735703"/>
    <n v="4.6616400375735703"/>
    <n v="0"/>
    <n v="1.5163688288420201"/>
    <n v="0.38652621973141799"/>
    <n v="1.9028950485734399"/>
    <n v="-0.60681758220611604"/>
  </r>
  <r>
    <s v="Luka Samanic"/>
    <s v="samanlu01"/>
    <x v="6"/>
    <s v="RS"/>
    <x v="20"/>
    <n v="26"/>
    <n v="12"/>
    <n v="-6.1059469902349104"/>
    <n v="-5.7597892250043001"/>
    <n v="-11.865736215239201"/>
    <n v="-7.5257083681972103"/>
    <n v="19.692872777767999"/>
    <n v="12.1671644095708"/>
    <n v="-6.7058657359204297"/>
    <n v="-0.68240272676014901"/>
    <n v="-7.3882684626805801"/>
    <n v="-2.8143383839732E-2"/>
    <n v="-2.8143383839732E-2"/>
    <n v="0"/>
    <n v="-1.03615975955364"/>
    <n v="-2.2895175056217898"/>
    <n v="-3.3256772651754298"/>
    <n v="-0.91191885207289503"/>
  </r>
  <r>
    <s v="JaKarr Sampson"/>
    <s v="sampsja02"/>
    <x v="6"/>
    <s v="RS"/>
    <x v="24"/>
    <n v="721"/>
    <n v="340"/>
    <n v="-2.1774362348454002"/>
    <n v="0.65786130174712998"/>
    <n v="-1.51957493309827"/>
    <n v="0.96459403828091295"/>
    <n v="0.215652160481559"/>
    <n v="1.1802461987624699"/>
    <n v="-1.6311001231003499"/>
    <n v="0.56718460075549404"/>
    <n v="-1.06391552234486"/>
    <n v="0.29157339259169202"/>
    <n v="0.29157339259169202"/>
    <n v="0"/>
    <n v="-2.01206516870303"/>
    <n v="0.117806342788195"/>
    <n v="-1.8942588259148401"/>
    <n v="-0.31667884171005301"/>
  </r>
  <r>
    <s v="Dario Saric"/>
    <s v="saricda01"/>
    <x v="6"/>
    <s v="RS"/>
    <x v="6"/>
    <n v="3081"/>
    <n v="1441"/>
    <n v="-0.72289360735324704"/>
    <n v="0.499718644765766"/>
    <n v="-0.22317496258748001"/>
    <n v="-3.0534947303840999E-3"/>
    <n v="-3.1381269015743798"/>
    <n v="-3.14118039630476"/>
    <n v="-0.62656025099561896"/>
    <n v="-0.21243638116208399"/>
    <n v="-0.83899663215770304"/>
    <n v="1.4068890100562601"/>
    <n v="1.4068890100562601"/>
    <n v="0"/>
    <n v="-0.94201831469284603"/>
    <n v="0.22306501081639499"/>
    <n v="-0.71895330387645096"/>
    <n v="0.13955524684033899"/>
  </r>
  <r>
    <s v="Tomas Satoransky"/>
    <s v="satorto01"/>
    <x v="6"/>
    <s v="RS"/>
    <x v="21"/>
    <n v="3945"/>
    <n v="1878"/>
    <n v="-0.54668870251948298"/>
    <n v="0.42712173712056301"/>
    <n v="-0.11956696539892001"/>
    <n v="2.0866293286938902"/>
    <n v="-0.69396838627741397"/>
    <n v="1.39266094241648"/>
    <n v="2.4646093174460499E-2"/>
    <n v="0.23432330381465499"/>
    <n v="0.25896939698911497"/>
    <n v="2.87916147583881"/>
    <n v="2.87916147583881"/>
    <n v="0"/>
    <n v="-0.24281060259669801"/>
    <n v="0.48702628554376898"/>
    <n v="0.24421568294707"/>
    <n v="-0.13792025943821501"/>
  </r>
  <r>
    <s v="Admiral Schofield"/>
    <s v="schofad01"/>
    <x v="6"/>
    <s v="RS"/>
    <x v="25"/>
    <n v="631"/>
    <n v="293"/>
    <n v="-1.82939292678392"/>
    <n v="-3.85026923696776"/>
    <n v="-5.67966216375169"/>
    <n v="-2.34291173683933"/>
    <n v="-0.81822629885300802"/>
    <n v="-3.1611380356923302"/>
    <n v="-2.0499133945177501"/>
    <n v="-3.3514694994698901"/>
    <n v="-5.40138289398765"/>
    <n v="-0.39493467648182501"/>
    <n v="-0.39493467648182501"/>
    <n v="0"/>
    <n v="-1.9914930362533501"/>
    <n v="-3.6974312383826602"/>
    <n v="-5.6889242746360198"/>
    <n v="-0.36452243614384999"/>
  </r>
  <r>
    <s v="Dennis Schroder"/>
    <s v="schrode01"/>
    <x v="6"/>
    <s v="RS"/>
    <x v="0"/>
    <n v="4131"/>
    <n v="1952"/>
    <n v="0.56227798457018796"/>
    <n v="-0.42529302510966899"/>
    <n v="0.136984959460518"/>
    <n v="-3.9331806291442502"/>
    <n v="9.84184713902936"/>
    <n v="5.9086665098851103"/>
    <n v="-0.35682070532645499"/>
    <n v="1.64410048392601"/>
    <n v="1.28727977859956"/>
    <n v="4.0523643948789996"/>
    <n v="4.0523643948789996"/>
    <n v="0"/>
    <n v="-0.55983602723931902"/>
    <n v="1.33143612575146"/>
    <n v="0.77160009851213995"/>
    <n v="0.80130829639558698"/>
  </r>
  <r>
    <s v="Mike Scott"/>
    <s v="scottmi01"/>
    <x v="6"/>
    <s v="RS"/>
    <x v="18"/>
    <n v="2371"/>
    <n v="1119"/>
    <n v="-0.129139152719947"/>
    <n v="-2.1284219189961902"/>
    <n v="-2.2575610717161401"/>
    <n v="2.5122390713743599"/>
    <n v="0.13127639271802"/>
    <n v="2.6435154640923799"/>
    <n v="0.40995853772515101"/>
    <n v="-1.81452616431483"/>
    <n v="-1.40456762658968"/>
    <n v="0.76374750287958404"/>
    <n v="0.76374750287958404"/>
    <n v="0"/>
    <n v="0.54734381647853303"/>
    <n v="-2.1059690320797699"/>
    <n v="-1.5586252156012399"/>
    <n v="-0.58125603925241198"/>
  </r>
  <r>
    <s v="Thabo Sefolosha"/>
    <s v="sefolth01"/>
    <x v="6"/>
    <s v="RS"/>
    <x v="26"/>
    <n v="968"/>
    <n v="436"/>
    <n v="-2.82008361639982"/>
    <n v="1.4477462489356201"/>
    <n v="-1.3723373674641901"/>
    <n v="0.62813413866400203"/>
    <n v="0.42600033096233297"/>
    <n v="1.05413446962633"/>
    <n v="-2.3523746785007602"/>
    <n v="1.31199108499059"/>
    <n v="-1.04038359351016"/>
    <n v="0.38090342375444097"/>
    <n v="0.38090342375444097"/>
    <n v="0"/>
    <n v="-2.1470448549803498"/>
    <n v="0.84664151174852897"/>
    <n v="-1.3004033432318201"/>
    <n v="0.161966312110808"/>
  </r>
  <r>
    <s v="Collin Sexton"/>
    <s v="sextoco01"/>
    <x v="6"/>
    <s v="RS"/>
    <x v="10"/>
    <n v="4481"/>
    <n v="2143"/>
    <n v="0.89749163183457403"/>
    <n v="-3.7195171645265499"/>
    <n v="-2.8220255326919799"/>
    <n v="2.4596167752142502"/>
    <n v="-7.5674433777857804"/>
    <n v="-5.1078266025715298"/>
    <n v="1.32539886489989"/>
    <n v="-4.6928308193915198"/>
    <n v="-3.3674319544916198"/>
    <n v="-0.67672303994065597"/>
    <n v="-0.67672303994065597"/>
    <n v="0"/>
    <n v="1.3123385576629401"/>
    <n v="-4.4112797694749402"/>
    <n v="-3.0989412118119901"/>
    <n v="0.249012850517945"/>
  </r>
  <r>
    <s v="Landry Shamet"/>
    <s v="shamela01"/>
    <x v="6"/>
    <s v="RS"/>
    <x v="19"/>
    <n v="2788"/>
    <n v="1294"/>
    <n v="0.23603772922775099"/>
    <n v="-1.6745460915983901"/>
    <n v="-1.4385083623706401"/>
    <n v="1.0444921546602"/>
    <n v="-2.56833908611332"/>
    <n v="-1.52384693145311"/>
    <n v="0.37815922879685299"/>
    <n v="-2.01477947661617"/>
    <n v="-1.6366202478193199"/>
    <n v="0.73432217794692101"/>
    <n v="0.73432217794692101"/>
    <n v="0"/>
    <n v="-9.9588831674022701E-2"/>
    <n v="-0.97982772471828505"/>
    <n v="-1.0794165563922999"/>
    <n v="-0.10124386242870199"/>
  </r>
  <r>
    <s v="Marial Shayok"/>
    <s v="shayoma01"/>
    <x v="6"/>
    <s v="RS"/>
    <x v="18"/>
    <n v="24"/>
    <n v="10"/>
    <n v="-0.96719562827388095"/>
    <n v="0.340133355979996"/>
    <n v="-0.627062272293885"/>
    <n v="4.3236007864819399"/>
    <n v="-20.971005139345099"/>
    <n v="-16.647404352863202"/>
    <n v="6.6949511917931998E-2"/>
    <n v="-4.14551676273694"/>
    <n v="-4.0785672508190096"/>
    <n v="-6.8047849294298997E-3"/>
    <n v="-6.8047849294298997E-3"/>
    <n v="0"/>
    <n v="2.0301137757653702"/>
    <n v="-3.3786708010217801"/>
    <n v="-1.3485570252564101"/>
    <n v="0.39768219393318299"/>
  </r>
  <r>
    <s v="Iman Shumpert"/>
    <s v="shumpim01"/>
    <x v="6"/>
    <s v="RS"/>
    <x v="5"/>
    <n v="501"/>
    <n v="241"/>
    <n v="-4.1757147714905498"/>
    <n v="1.4291627572043699"/>
    <n v="-2.7465520142861801"/>
    <n v="-4.2059721221629003"/>
    <n v="-1.0061294357657999"/>
    <n v="-5.21210155792871"/>
    <n v="-4.4441201741978897"/>
    <n v="0.98890001115294501"/>
    <n v="-3.45522016304494"/>
    <n v="-8.6719439333418594E-2"/>
    <n v="-8.6719439333418594E-2"/>
    <n v="0"/>
    <n v="-3.7270577397786702"/>
    <n v="0.407621759401051"/>
    <n v="-3.3194359803776199"/>
    <n v="8.0407732500729998E-3"/>
  </r>
  <r>
    <s v="Pascal Siakam"/>
    <s v="siakapa01"/>
    <x v="6"/>
    <s v="RS"/>
    <x v="1"/>
    <n v="3992"/>
    <n v="1882"/>
    <n v="0.14657566645074499"/>
    <n v="-0.23546065465923"/>
    <n v="-8.8884988208484506E-2"/>
    <n v="3.5519160284010298"/>
    <n v="3.3920843549379001"/>
    <n v="6.9440003833389401"/>
    <n v="0.83110911738757098"/>
    <n v="0.44090157238628902"/>
    <n v="1.2720106897738599"/>
    <n v="3.86929864875153"/>
    <n v="3.86929864875153"/>
    <n v="0"/>
    <n v="1.31497612547678"/>
    <n v="0.54818949429898001"/>
    <n v="1.86316561977576"/>
    <n v="0.19482581638240601"/>
  </r>
  <r>
    <s v="Chris Silva"/>
    <s v="silvach01"/>
    <x v="6"/>
    <s v="RS"/>
    <x v="9"/>
    <n v="655"/>
    <n v="307"/>
    <n v="-0.92045587082179103"/>
    <n v="-3.0822165093736502"/>
    <n v="-4.00267238019544"/>
    <n v="-0.555066678775616"/>
    <n v="-2.2434332164259501"/>
    <n v="-2.7984998952015601"/>
    <n v="-0.94246298773319803"/>
    <n v="-3.1705150880331301"/>
    <n v="-4.1129780757663301"/>
    <n v="-0.215953634569751"/>
    <n v="-0.215953634569751"/>
    <n v="0"/>
    <n v="-1.4241795265528701"/>
    <n v="-2.5537424221963301"/>
    <n v="-3.9779219487492101"/>
    <n v="1.17908218706569"/>
  </r>
  <r>
    <s v="Ben Simmons"/>
    <s v="simmobe01"/>
    <x v="6"/>
    <s v="RS"/>
    <x v="18"/>
    <n v="4060"/>
    <n v="1930"/>
    <n v="0.53509571685379997"/>
    <n v="2.3056026750705798"/>
    <n v="2.8406983919243798"/>
    <n v="-0.86716586728344303"/>
    <n v="1.1043250236012101"/>
    <n v="0.23715915631777501"/>
    <n v="0.270461874479344"/>
    <n v="2.1632166249751998"/>
    <n v="2.43367849945454"/>
    <n v="5.1620111120483099"/>
    <n v="5.1620111120483099"/>
    <n v="0"/>
    <n v="1.20109774810892"/>
    <n v="3.4025633376031998"/>
    <n v="4.6036610857121198"/>
    <n v="1.1530290099565199"/>
  </r>
  <r>
    <s v="Anfernee Simons"/>
    <s v="simonan01"/>
    <x v="6"/>
    <s v="RS"/>
    <x v="15"/>
    <n v="3007"/>
    <n v="1400"/>
    <n v="-1.5985222088140201"/>
    <n v="-3.46930164880402"/>
    <n v="-5.0678238576180501"/>
    <n v="-5.1594340647536496"/>
    <n v="-3.29302088127768"/>
    <n v="-8.4524549460313398"/>
    <n v="-2.45991963596112"/>
    <n v="-3.5946120398927799"/>
    <n v="-6.0545316758538998"/>
    <n v="-2.3513639511988398"/>
    <n v="-2.3513639511988398"/>
    <n v="0"/>
    <n v="-2.1096316964517401"/>
    <n v="-3.1937372954608398"/>
    <n v="-5.3033689919125901"/>
    <n v="-0.38868697897489901"/>
  </r>
  <r>
    <s v="Alen Smailagic"/>
    <s v="smailal01"/>
    <x v="6"/>
    <s v="RS"/>
    <x v="28"/>
    <n v="304"/>
    <n v="139"/>
    <n v="-1.3281389341741601"/>
    <n v="-1.06244970496631"/>
    <n v="-2.39058863914047"/>
    <n v="3.4037012711028298"/>
    <n v="-1.15020948478852"/>
    <n v="2.2534917863142998"/>
    <n v="-0.33411879971404101"/>
    <n v="-1.0534755571038801"/>
    <n v="-1.3875943568179301"/>
    <n v="9.7343370394566003E-2"/>
    <n v="9.7343370394566003E-2"/>
    <n v="0"/>
    <n v="-0.74891416916459597"/>
    <n v="-2.1076910853198298"/>
    <n v="-2.85660525448443"/>
    <n v="0.76470900729039604"/>
  </r>
  <r>
    <s v="Marcus Smart"/>
    <s v="smartma01"/>
    <x v="6"/>
    <s v="RS"/>
    <x v="23"/>
    <n v="3627"/>
    <n v="1721"/>
    <n v="1.49842661646023"/>
    <n v="1.7689861091111301"/>
    <n v="3.2674127255713601"/>
    <n v="-2.17753371930575"/>
    <n v="2.8926432008480001"/>
    <n v="0.71510948154224196"/>
    <n v="0.79221680575202202"/>
    <n v="2.0739015474296498"/>
    <n v="2.8661183531816699"/>
    <n v="4.9452659457874804"/>
    <n v="4.9452659457874804"/>
    <n v="0"/>
    <n v="1.1814641624075599"/>
    <n v="2.6731120239587498"/>
    <n v="3.8545761863663199"/>
    <n v="0.28970313531149"/>
  </r>
  <r>
    <s v="Dennis Smith Jr."/>
    <s v="smithde03"/>
    <x v="6"/>
    <s v="RS"/>
    <x v="3"/>
    <n v="1132"/>
    <n v="537"/>
    <n v="-4.4926107724717799"/>
    <n v="3.7252896432668402E-2"/>
    <n v="-4.4553578760391099"/>
    <n v="-6.7926663256092104"/>
    <n v="-3.9274835017261598"/>
    <n v="-10.7201498273353"/>
    <n v="-5.1814007047004802"/>
    <n v="-0.74483020490080298"/>
    <n v="-5.92623090960128"/>
    <n v="-0.870300864691262"/>
    <n v="-0.870300864691262"/>
    <n v="0"/>
    <n v="-3.8729105897704201"/>
    <n v="-0.35141140791583803"/>
    <n v="-4.2243219976862596"/>
    <n v="1.000470861367E-2"/>
  </r>
  <r>
    <s v="Ish Smith"/>
    <s v="smithis01"/>
    <x v="6"/>
    <s v="RS"/>
    <x v="25"/>
    <n v="3412"/>
    <n v="1570"/>
    <n v="-0.318013406201688"/>
    <n v="-3.2635531477659798"/>
    <n v="-3.58156655396767"/>
    <n v="0.147591916371209"/>
    <n v="-0.22033760068797201"/>
    <n v="-7.2745684316762704E-2"/>
    <n v="-0.24957531539358599"/>
    <n v="-2.7560870900829699"/>
    <n v="-3.0056624054765599"/>
    <n v="-0.20291664867474199"/>
    <n v="-0.20291664867474199"/>
    <n v="0"/>
    <n v="-0.31530511889598101"/>
    <n v="-2.8196609435673499"/>
    <n v="-3.13496606246333"/>
    <n v="-0.93240101290178001"/>
  </r>
  <r>
    <s v="Zhaire Smith"/>
    <s v="smithzh01"/>
    <x v="6"/>
    <s v="RS"/>
    <x v="18"/>
    <n v="72"/>
    <n v="32"/>
    <n v="-8.0439580102180201"/>
    <n v="-0.21592037580260001"/>
    <n v="-8.2598783860206204"/>
    <n v="-2.4680189150341501"/>
    <n v="-9.4106075322115608"/>
    <n v="-11.878626447245701"/>
    <n v="-7.3611616835536298"/>
    <n v="-2.1652533544678501"/>
    <n v="-9.5264150380214794"/>
    <n v="-0.11131248503402801"/>
    <n v="-0.11131248503402801"/>
    <n v="0"/>
    <n v="-7.81698343376328"/>
    <n v="-0.889594873219685"/>
    <n v="-8.7065783069829603"/>
    <n v="0.62493891353028597"/>
  </r>
  <r>
    <s v="Tony Snell"/>
    <s v="snellto01"/>
    <x v="6"/>
    <s v="RS"/>
    <x v="27"/>
    <n v="3365"/>
    <n v="1641"/>
    <n v="0.37048302906740599"/>
    <n v="-1.7212225690455401"/>
    <n v="-1.3507395399781299"/>
    <n v="-2.6603397380637901"/>
    <n v="-1.22103998158385"/>
    <n v="-3.8813797196476401"/>
    <n v="-0.212380716765183"/>
    <n v="-1.688680694534"/>
    <n v="-1.9010614112991799"/>
    <n v="0.703383581323901"/>
    <n v="0.703383581323901"/>
    <n v="0"/>
    <n v="-0.91333684586108299"/>
    <n v="-1.9349762778816399"/>
    <n v="-2.8483131237427202"/>
    <n v="-1.0588360319089001"/>
  </r>
  <r>
    <s v="Omari Spellman"/>
    <s v="spellom01"/>
    <x v="6"/>
    <s v="RS"/>
    <x v="28"/>
    <n v="1890"/>
    <n v="886"/>
    <n v="-2.7683587625497599"/>
    <n v="-1.6745914431617199"/>
    <n v="-4.4429502057114902"/>
    <n v="-3.2219530359844102"/>
    <n v="-1.2228069749994599"/>
    <n v="-4.4447600109838703"/>
    <n v="-2.9537243584921402"/>
    <n v="-1.6294542335014199"/>
    <n v="-4.5831785919935601"/>
    <n v="-0.832540915724167"/>
    <n v="-0.832540915724167"/>
    <n v="0"/>
    <n v="-3.06170586728964"/>
    <n v="-1.8632856249399701"/>
    <n v="-4.9249914922296103"/>
    <n v="0.47696711308204498"/>
  </r>
  <r>
    <s v="Max Strus"/>
    <s v="strusma01"/>
    <x v="6"/>
    <s v="RS"/>
    <x v="21"/>
    <n v="15"/>
    <n v="6"/>
    <n v="10.0610074058576"/>
    <n v="8.0386504878876703"/>
    <n v="18.099657893745299"/>
    <n v="49.290781585643899"/>
    <n v="24.1749794051313"/>
    <n v="73.465760990775195"/>
    <n v="18.9675316993231"/>
    <n v="11.911105180941901"/>
    <n v="30.878636880264999"/>
    <n v="0.105319774092051"/>
    <n v="0.105319774092051"/>
    <n v="0"/>
    <n v="14.885811992505401"/>
    <n v="4.64673829646373"/>
    <n v="19.532550288969201"/>
    <n v="2.3533747898483801"/>
  </r>
  <r>
    <s v="Edmond Sumner"/>
    <s v="sumneed01"/>
    <x v="6"/>
    <s v="RS"/>
    <x v="24"/>
    <n v="731"/>
    <n v="345"/>
    <n v="-1.9663963177800201"/>
    <n v="-1.8680767088164201"/>
    <n v="-3.83447302659645"/>
    <n v="0.81521671599225698"/>
    <n v="-3.4610959636359402"/>
    <n v="-2.6458792476436801"/>
    <n v="-1.494583416043"/>
    <n v="-2.3251470987035399"/>
    <n v="-3.8197305147465501"/>
    <n v="-0.18842592559110899"/>
    <n v="-0.18842592559110899"/>
    <n v="0"/>
    <n v="-2.2826704173432302"/>
    <n v="-2.1376533973480201"/>
    <n v="-4.42032381469126"/>
    <n v="7.2044343988053594E-2"/>
  </r>
  <r>
    <s v="Caleb Swanigan"/>
    <s v="swanica01"/>
    <x v="6"/>
    <s v="RS"/>
    <x v="2"/>
    <n v="55"/>
    <n v="23"/>
    <n v="-10.286803704607999"/>
    <n v="-4.1858862874191001"/>
    <n v="-14.472689992027201"/>
    <n v="-15.1617336729767"/>
    <n v="0.56918095998960305"/>
    <n v="-14.5925527129871"/>
    <n v="-11.9162015989601"/>
    <n v="-3.4458859371989199"/>
    <n v="-15.362087536159001"/>
    <n v="-0.15842068433985099"/>
    <n v="-0.15842068433985099"/>
    <n v="0"/>
    <n v="-9.7465693977105996"/>
    <n v="-4.5995712230101002"/>
    <n v="-14.3461406207207"/>
    <n v="7.18152054495717"/>
  </r>
  <r>
    <s v="Caleb Swanigan"/>
    <s v="swanica01"/>
    <x v="6"/>
    <s v="RS"/>
    <x v="15"/>
    <n v="570"/>
    <n v="265"/>
    <n v="-4.2639321549979403"/>
    <n v="-2.1184934787816601"/>
    <n v="-6.3824256337796097"/>
    <n v="2.8261960345524102"/>
    <n v="-2.8198091934485299"/>
    <n v="6.3868411038878999E-3"/>
    <n v="-3.0405630092247802"/>
    <n v="-2.3242875771730498"/>
    <n v="-5.3648505863978304"/>
    <n v="-0.35870217600505"/>
    <n v="-0.35870217600505"/>
    <n v="0"/>
    <n v="-3.3492593230078498"/>
    <n v="-1.01454770062176"/>
    <n v="-4.3638070236296196"/>
    <n v="1.4902179394914401"/>
  </r>
  <r>
    <s v="Jayson Tatum"/>
    <s v="tatumja01"/>
    <x v="6"/>
    <s v="RS"/>
    <x v="23"/>
    <n v="4281"/>
    <n v="2043"/>
    <n v="3.08127628637369"/>
    <n v="1.15208407958776"/>
    <n v="4.2333603659614596"/>
    <n v="3.9961140792297498"/>
    <n v="3.7367442654068701"/>
    <n v="7.7328583446366297"/>
    <n v="3.4417615568138999"/>
    <n v="1.73625376599271"/>
    <n v="5.1780153228066199"/>
    <n v="8.2434570759615493"/>
    <n v="8.2434570759615493"/>
    <n v="0"/>
    <n v="3.8678018184916501"/>
    <n v="1.8190140388478999"/>
    <n v="5.6868158573395498"/>
    <n v="-0.24950371808709401"/>
  </r>
  <r>
    <s v="Jeff Teague"/>
    <s v="teaguje01"/>
    <x v="6"/>
    <s v="RS"/>
    <x v="7"/>
    <n v="1128"/>
    <n v="519"/>
    <n v="-0.91515707574531602"/>
    <n v="-1.38697775698932"/>
    <n v="-2.30213483273464"/>
    <n v="-3.8342356976371103E-2"/>
    <n v="-4.3404166447728203"/>
    <n v="-4.3787590017491897"/>
    <n v="-0.75371677086757505"/>
    <n v="-2.0214662275250399"/>
    <n v="-2.77518299839261"/>
    <n v="-6.6407937006003996E-3"/>
    <n v="-6.6407937006003996E-3"/>
    <n v="0"/>
    <n v="-1.54638094160089"/>
    <n v="-2.9026215742561798"/>
    <n v="-4.4490025158570701"/>
    <n v="-0.42065864495187499"/>
  </r>
  <r>
    <s v="Jeff Teague"/>
    <s v="teaguje01"/>
    <x v="6"/>
    <s v="RS"/>
    <x v="13"/>
    <n v="2054"/>
    <n v="945"/>
    <n v="0.97690811923752496"/>
    <n v="-4.67608805619692"/>
    <n v="-3.6991799369593901"/>
    <n v="-1.1562550713661"/>
    <n v="-0.76840402917143302"/>
    <n v="-1.92465910053753"/>
    <n v="0.62987442318273801"/>
    <n v="-4.13013270070023"/>
    <n v="-3.5002582775175002"/>
    <n v="-0.36136755998932901"/>
    <n v="-0.36136755998932901"/>
    <n v="0"/>
    <n v="-0.78159860986366803"/>
    <n v="-3.7178058382277399"/>
    <n v="-4.4994044480914104"/>
    <n v="-0.101828040109326"/>
  </r>
  <r>
    <s v="Garrett Temple"/>
    <s v="templga01"/>
    <x v="6"/>
    <s v="RS"/>
    <x v="5"/>
    <n v="3314"/>
    <n v="1547"/>
    <n v="-0.84337362104269498"/>
    <n v="0.131789088735907"/>
    <n v="-0.71158453230678798"/>
    <n v="-5.0281920579536301"/>
    <n v="2.7513022737070498"/>
    <n v="-2.2768897842465798"/>
    <n v="-1.75933885045389"/>
    <n v="0.66861783166799005"/>
    <n v="-1.0907210187859"/>
    <n v="1.3098928123520901"/>
    <n v="1.3098928123520901"/>
    <n v="0"/>
    <n v="-1.9425604488859201"/>
    <n v="0.40330154731226298"/>
    <n v="-1.53925890157366"/>
    <n v="2.00960617335957E-2"/>
  </r>
  <r>
    <s v="Daniel Theis"/>
    <s v="theisda01"/>
    <x v="6"/>
    <s v="RS"/>
    <x v="23"/>
    <n v="2882"/>
    <n v="1382"/>
    <n v="-0.60186551177680403"/>
    <n v="2.04508088835024"/>
    <n v="1.4432153765734399"/>
    <n v="0.91615409407621695"/>
    <n v="1.1448038297516401"/>
    <n v="2.0609579238278601"/>
    <n v="-0.35889846009568499"/>
    <n v="1.8914420141216199"/>
    <n v="1.53254355402594"/>
    <n v="3.00593477943774"/>
    <n v="3.00593477943774"/>
    <n v="0"/>
    <n v="-0.51491139432083499"/>
    <n v="2.8046089281261701"/>
    <n v="2.28969753380533"/>
    <n v="-0.46168123052794502"/>
  </r>
  <r>
    <s v="Isaiah Thomas"/>
    <s v="thomais02"/>
    <x v="6"/>
    <s v="RS"/>
    <x v="25"/>
    <n v="2026"/>
    <n v="925"/>
    <n v="-1.06856782579974"/>
    <n v="-5.3714946212051098"/>
    <n v="-6.4400624470048502"/>
    <n v="-2.9933460923723398E-2"/>
    <n v="-5.6859125636363101"/>
    <n v="-5.7158460245600304"/>
    <n v="-0.91837372310222298"/>
    <n v="-5.6922100271889899"/>
    <n v="-6.6105837502912204"/>
    <n v="-1.83664391002205"/>
    <n v="-1.83664391002205"/>
    <n v="0"/>
    <n v="-0.65894102144962097"/>
    <n v="-6.5160572721943897"/>
    <n v="-7.17499829364401"/>
    <n v="0.82270828417333297"/>
  </r>
  <r>
    <s v="Khyri Thomas"/>
    <s v="thomakh01"/>
    <x v="6"/>
    <s v="RS"/>
    <x v="27"/>
    <n v="121"/>
    <n v="61"/>
    <n v="-3.81107266177519"/>
    <n v="-2.0005819889079901"/>
    <n v="-5.8116546506831801"/>
    <n v="-10.5123958321426"/>
    <n v="-6.0073580277697598"/>
    <n v="-16.519753859912399"/>
    <n v="-5.4102434892934301"/>
    <n v="-2.9120176687488999"/>
    <n v="-8.3222611580423305"/>
    <n v="-0.17417691268077201"/>
    <n v="-0.17417691268077201"/>
    <n v="0"/>
    <n v="-4.3800042139351199"/>
    <n v="-2.7571447576532102"/>
    <n v="-7.1371489715883296"/>
    <n v="0.44446613258282502"/>
  </r>
  <r>
    <s v="Matt Thomas"/>
    <s v="thomama02"/>
    <x v="6"/>
    <s v="RS"/>
    <x v="1"/>
    <n v="687"/>
    <n v="321"/>
    <n v="2.35648215975035"/>
    <n v="-0.857263706278654"/>
    <n v="1.4992184534716899"/>
    <n v="-3.3850152036058399"/>
    <n v="1.9840274758954399"/>
    <n v="-1.4009877277103899"/>
    <n v="1.26546288902902"/>
    <n v="-0.37403939412047699"/>
    <n v="0.891423494908544"/>
    <n v="0.59528867654534401"/>
    <n v="0.59528867654534401"/>
    <n v="0"/>
    <n v="0.69157561097299602"/>
    <n v="-1.35132066578121"/>
    <n v="-0.65974505480821399"/>
    <n v="-0.18510255477712401"/>
  </r>
  <r>
    <s v="Tristan Thompson"/>
    <s v="thomptr01"/>
    <x v="6"/>
    <s v="RS"/>
    <x v="10"/>
    <n v="3554"/>
    <n v="1721"/>
    <n v="-1.9977811744692"/>
    <n v="1.45836252364686"/>
    <n v="-0.53941865082233897"/>
    <n v="-2.7257431779674701"/>
    <n v="-1.96228890832381"/>
    <n v="-4.6880320862912797"/>
    <n v="-2.2299390303579401"/>
    <n v="0.95810505572173599"/>
    <n v="-1.2718339746362"/>
    <n v="1.2798004167258401"/>
    <n v="1.2798004167258401"/>
    <n v="0"/>
    <n v="-1.65273017993422"/>
    <n v="0.27977372627258101"/>
    <n v="-1.3729564536616301"/>
    <n v="-1.42280393754769"/>
  </r>
  <r>
    <s v="Matisse Thybulle"/>
    <s v="thybuma01"/>
    <x v="6"/>
    <s v="RS"/>
    <x v="18"/>
    <n v="2358"/>
    <n v="1110"/>
    <n v="-1.6113504771447"/>
    <n v="3.8537475485076498"/>
    <n v="2.2423970713629502"/>
    <n v="-1.89994875262678"/>
    <n v="1.34369060941922"/>
    <n v="-0.55625814320755995"/>
    <n v="-1.7781581705637699"/>
    <n v="3.5260575923000901"/>
    <n v="1.74789942173631"/>
    <n v="2.55799390583894"/>
    <n v="2.55799390583894"/>
    <n v="0"/>
    <n v="-1.3855828114740201"/>
    <n v="4.1551364566580498"/>
    <n v="2.7695536451840299"/>
    <n v="0.42972724399122803"/>
  </r>
  <r>
    <s v="Anthony Tolliver"/>
    <s v="tollian01"/>
    <x v="6"/>
    <s v="RS"/>
    <x v="15"/>
    <n v="1200"/>
    <n v="554"/>
    <n v="-2.9498629021901501"/>
    <n v="0.60236188256847301"/>
    <n v="-2.3475010196216801"/>
    <n v="-5.0825227388614298"/>
    <n v="-4.74452983940109"/>
    <n v="-9.8270525782625295"/>
    <n v="-3.5717481570731202"/>
    <n v="-0.42141397253405799"/>
    <n v="-3.99316212960718"/>
    <n v="-0.35257948909746301"/>
    <n v="-0.35257948909746301"/>
    <n v="0"/>
    <n v="-2.8516787665769798"/>
    <n v="-1.1895643789216399"/>
    <n v="-4.04124314549862"/>
    <n v="0.34787492142849202"/>
  </r>
  <r>
    <s v="Anthony Tolliver"/>
    <s v="tollian01"/>
    <x v="6"/>
    <s v="RS"/>
    <x v="8"/>
    <n v="203"/>
    <n v="96"/>
    <n v="-1.7651179525043701"/>
    <n v="3.98241836816781"/>
    <n v="2.2173004156634399"/>
    <n v="5.8462872954459302"/>
    <n v="7.9095274165432903"/>
    <n v="13.755814711989199"/>
    <n v="-0.27676912202013498"/>
    <n v="5.0301232399062297"/>
    <n v="4.7533541178860901"/>
    <n v="0.36526555550312301"/>
    <n v="0.36526555550312301"/>
    <n v="0"/>
    <n v="-0.62851218470393699"/>
    <n v="1.8525183508587"/>
    <n v="1.2240061661547701"/>
    <n v="-0.62229031373674404"/>
  </r>
  <r>
    <s v="Anthony Tolliver"/>
    <s v="tollian01"/>
    <x v="6"/>
    <s v="RS"/>
    <x v="2"/>
    <n v="174"/>
    <n v="82"/>
    <n v="-5.9682233823860003"/>
    <n v="1.59673661865503"/>
    <n v="-4.3714867637309602"/>
    <n v="2.0536105722843998"/>
    <n v="-3.0323906454207501"/>
    <n v="-0.97878007313634696"/>
    <n v="-4.62483036728496"/>
    <n v="0.76285109077593105"/>
    <n v="-3.86197927650902"/>
    <n v="-4.6596686963486102E-2"/>
    <n v="-4.6596686963486102E-2"/>
    <n v="0"/>
    <n v="-3.72292339435465"/>
    <n v="-0.109403034784185"/>
    <n v="-3.8323264291388299"/>
    <n v="0.16544300291101199"/>
  </r>
  <r>
    <s v="Juan Toscano-Anderson"/>
    <s v="toscaju01"/>
    <x v="6"/>
    <s v="RS"/>
    <x v="28"/>
    <n v="570"/>
    <n v="272"/>
    <n v="-2.3346077156251002"/>
    <n v="0.85834846849402902"/>
    <n v="-1.47625924713107"/>
    <n v="-2.45617865337115"/>
    <n v="-1.5318035719688201"/>
    <n v="-3.9879822253399699"/>
    <n v="-2.4662608429111201"/>
    <n v="0.470745904756599"/>
    <n v="-1.9955149381545301"/>
    <n v="0.10422574047937699"/>
    <n v="0.10422574047937699"/>
    <n v="0"/>
    <n v="-2.7771882261165999"/>
    <n v="1.0680913532041401"/>
    <n v="-1.70909687291245"/>
    <n v="-0.46501944334517797"/>
  </r>
  <r>
    <s v="Karl-Anthony Towns"/>
    <s v="townska01"/>
    <x v="6"/>
    <s v="RS"/>
    <x v="13"/>
    <n v="2589"/>
    <n v="1187"/>
    <n v="4.8901213527820699"/>
    <n v="2.3089720906703399"/>
    <n v="7.1990934434524201"/>
    <n v="7.1501755407301504"/>
    <n v="-5.4385971434595097"/>
    <n v="1.71157839727063"/>
    <n v="5.73318511272329"/>
    <n v="0.85789775634139198"/>
    <n v="6.5910828690646799"/>
    <n v="5.7403314960065996"/>
    <n v="5.7403314960065996"/>
    <n v="0"/>
    <n v="5.3193227118359898"/>
    <n v="1.10100330399227"/>
    <n v="6.4203260158282598"/>
    <n v="1.5015989068884801"/>
  </r>
  <r>
    <s v="Gary Trent Jr."/>
    <s v="trentga02"/>
    <x v="6"/>
    <s v="RS"/>
    <x v="15"/>
    <n v="2253"/>
    <n v="1059"/>
    <n v="0.13126208351063701"/>
    <n v="-0.20989620024859601"/>
    <n v="-7.8634116737958101E-2"/>
    <n v="-2.3858781964911899"/>
    <n v="-3.0785726342474802"/>
    <n v="-5.4644508307386701"/>
    <n v="-0.39484520707001403"/>
    <n v="-0.77823432248131796"/>
    <n v="-1.1730795295513301"/>
    <n v="0.84711706108345797"/>
    <n v="0.84711706108345797"/>
    <n v="0"/>
    <n v="-0.82185721359873898"/>
    <n v="-1.2009805588616"/>
    <n v="-2.0228377724603401"/>
    <n v="-0.58596389767051305"/>
  </r>
  <r>
    <s v="Allonzo Trier"/>
    <s v="trieral01"/>
    <x v="6"/>
    <s v="RS"/>
    <x v="3"/>
    <n v="620"/>
    <n v="291"/>
    <n v="-0.203509429189694"/>
    <n v="-6.35950183275353"/>
    <n v="-6.5630112619432301"/>
    <n v="-4.9591428540916196"/>
    <n v="-1.7454581379188501"/>
    <n v="-6.7046009920104703"/>
    <n v="-1.1088491671258101"/>
    <n v="-5.7165733220135904"/>
    <n v="-6.8254224891393998"/>
    <n v="-0.607146732747044"/>
    <n v="-0.607146732747044"/>
    <n v="0"/>
    <n v="-1.0773082961196401"/>
    <n v="-6.3748506935332703"/>
    <n v="-7.4521589896529097"/>
    <n v="0.34988415419803298"/>
  </r>
  <r>
    <s v="P.J. Tucker"/>
    <s v="tuckepj01"/>
    <x v="6"/>
    <s v="RS"/>
    <x v="26"/>
    <n v="4739"/>
    <n v="2203"/>
    <n v="-2.20860301763192"/>
    <n v="2.3802877101741302"/>
    <n v="0.171684692542213"/>
    <n v="-1.4766636921368199"/>
    <n v="0.34704462040439998"/>
    <n v="-1.1296190717324199"/>
    <n v="-2.2705593406673801"/>
    <n v="2.09537764909191"/>
    <n v="-0.17518169157546801"/>
    <n v="2.8753243933629702"/>
    <n v="2.8753243933629702"/>
    <n v="0"/>
    <n v="-2.1312933089428698"/>
    <n v="2.47631857408529"/>
    <n v="0.34502526514242099"/>
    <n v="-0.65875467854050196"/>
  </r>
  <r>
    <s v="Rayjon Tucker"/>
    <s v="tuckera01"/>
    <x v="6"/>
    <s v="RS"/>
    <x v="22"/>
    <n v="168"/>
    <n v="78"/>
    <n v="-4.5227156625576797"/>
    <n v="-0.14009646320879801"/>
    <n v="-4.6628121257664796"/>
    <n v="0.41996690749669402"/>
    <n v="-4.7938797820972798"/>
    <n v="-4.37391287460059"/>
    <n v="-3.7879407965451302"/>
    <n v="-1.1741789196871999"/>
    <n v="-4.9621197162323396"/>
    <n v="-8.8093610687861895E-2"/>
    <n v="-8.8093610687861895E-2"/>
    <n v="0"/>
    <n v="-5.7418666077498699"/>
    <n v="-1.35159547422449"/>
    <n v="-7.0934620819743603"/>
    <n v="7.0635442080812502E-2"/>
  </r>
  <r>
    <s v="Evan Turner"/>
    <s v="turneev01"/>
    <x v="6"/>
    <s v="RS"/>
    <x v="7"/>
    <n v="561"/>
    <n v="251"/>
    <n v="-4.5352007463816104"/>
    <n v="-0.39174154650515203"/>
    <n v="-4.9269422928867597"/>
    <n v="-7.8223913291157601"/>
    <n v="4.60170462493143"/>
    <n v="-3.2206867041843199"/>
    <n v="-5.47348434629279"/>
    <n v="0.70216475728442795"/>
    <n v="-4.7713195890083604"/>
    <n v="-0.26067434752545099"/>
    <n v="-0.26067434752545099"/>
    <n v="0"/>
    <n v="-3.2941707387155899"/>
    <n v="-1.7871515668937401"/>
    <n v="-5.0813223056093397"/>
    <n v="0.71845834509559603"/>
  </r>
  <r>
    <s v="Myles Turner"/>
    <s v="turnemy01"/>
    <x v="6"/>
    <s v="RS"/>
    <x v="24"/>
    <n v="3338"/>
    <n v="1628"/>
    <n v="-1.9521610975050501"/>
    <n v="1.5441384703094201"/>
    <n v="-0.40802262719562599"/>
    <n v="-2.6669430948859101"/>
    <n v="2.1540755958415199"/>
    <n v="-0.512867499044384"/>
    <n v="-2.2172036483819499"/>
    <n v="1.7267416908744899"/>
    <n v="-0.49046195750746002"/>
    <n v="1.86905417433357"/>
    <n v="1.86905417433357"/>
    <n v="0"/>
    <n v="-1.5917012711767"/>
    <n v="2.0024188881913401"/>
    <n v="0.41071761701464798"/>
    <n v="-0.42004178812284598"/>
  </r>
  <r>
    <s v="Jarrod Uthoff"/>
    <s v="uthofja01"/>
    <x v="6"/>
    <s v="RS"/>
    <x v="8"/>
    <n v="29"/>
    <n v="14"/>
    <n v="6.9051244161278396"/>
    <n v="-8.14540351597695"/>
    <n v="-1.2402790998491"/>
    <n v="15.8870228944839"/>
    <n v="8.2695760043126008"/>
    <n v="24.156598898796499"/>
    <n v="9.1647231615356404"/>
    <n v="-5.2774977417057203"/>
    <n v="3.8872254198299201"/>
    <n v="4.6837760478785198E-2"/>
    <n v="4.6837760478785198E-2"/>
    <n v="0"/>
    <n v="4.5741105290757798"/>
    <n v="-5.93804123343679"/>
    <n v="-1.3639307043610001"/>
    <n v="-1.2273562816857599"/>
  </r>
  <r>
    <s v="Jonas Valanciunas"/>
    <s v="valanjo01"/>
    <x v="6"/>
    <s v="RS"/>
    <x v="8"/>
    <n v="3511"/>
    <n v="1630"/>
    <n v="0.46140923893583402"/>
    <n v="2.07997924216011"/>
    <n v="2.54138848109594"/>
    <n v="0.45189286714014099"/>
    <n v="1.879978670112"/>
    <n v="2.3318715372521401"/>
    <n v="0.50146580550374997"/>
    <n v="2.15984732015216"/>
    <n v="2.6613131256559099"/>
    <n v="4.4873610932911596"/>
    <n v="4.4873610932911596"/>
    <n v="0"/>
    <n v="-1.35602475722059E-2"/>
    <n v="2.0616035623788198"/>
    <n v="2.0480433148066202"/>
    <n v="-0.290668794947333"/>
  </r>
  <r>
    <s v="Denzel Valentine"/>
    <s v="valende01"/>
    <x v="6"/>
    <s v="RS"/>
    <x v="21"/>
    <n v="1022"/>
    <n v="488"/>
    <n v="0.56036942374352905"/>
    <n v="1.6601123427945901"/>
    <n v="2.22048176653812"/>
    <n v="-2.61454812618598"/>
    <n v="1.5607026920871201"/>
    <n v="-1.0538454340988499"/>
    <n v="-6.1092769940092996E-3"/>
    <n v="1.7324954295922801"/>
    <n v="1.72638615259828"/>
    <n v="1.11776742977171"/>
    <n v="1.11776742977171"/>
    <n v="0"/>
    <n v="-0.122174039507797"/>
    <n v="1.0233531689664901"/>
    <n v="0.90117912945869905"/>
    <n v="0.297133572546319"/>
  </r>
  <r>
    <s v="Jarred Vanderbilt"/>
    <s v="vandeja01"/>
    <x v="6"/>
    <s v="RS"/>
    <x v="16"/>
    <n v="93"/>
    <n v="41"/>
    <n v="-8.2407912543762798"/>
    <n v="-0.43925853843131601"/>
    <n v="-8.6800497928075906"/>
    <n v="-4.8375677728444897"/>
    <n v="-4.5092151184075702"/>
    <n v="-9.3467828912520599"/>
    <n v="-8.0437708228920108"/>
    <n v="-1.3270380924579901"/>
    <n v="-9.3708089153500094"/>
    <n v="-0.141022370485655"/>
    <n v="-0.141022370485655"/>
    <n v="0"/>
    <n v="-8.6036383342600704"/>
    <n v="-2.6836939322167002"/>
    <n v="-11.2873322664767"/>
    <n v="1.8605776157242799"/>
  </r>
  <r>
    <s v="Jarred Vanderbilt"/>
    <s v="vandeja01"/>
    <x v="6"/>
    <s v="RS"/>
    <x v="13"/>
    <n v="12"/>
    <n v="5"/>
    <n v="-5.75204153504116"/>
    <n v="-0.75915317757068701"/>
    <n v="-6.5111947126118501"/>
    <n v="-59.001981504047798"/>
    <n v="4.2795946643495002"/>
    <n v="-54.722386839698302"/>
    <n v="-17.244429477772702"/>
    <n v="0.23727087338396499"/>
    <n v="-17.0071586043887"/>
    <n v="-3.6387255348244503E-2"/>
    <n v="-3.6387255348244503E-2"/>
    <n v="0"/>
    <n v="-14.797556704440099"/>
    <n v="-1.4332505395640001"/>
    <n v="-16.230807244004101"/>
    <n v="4.8347285430438799E-2"/>
  </r>
  <r>
    <s v="Fred VanVleet"/>
    <s v="vanvlfr01"/>
    <x v="6"/>
    <s v="RS"/>
    <x v="1"/>
    <n v="3610"/>
    <n v="1719"/>
    <n v="2.13822681300182"/>
    <n v="0.86223654800331595"/>
    <n v="3.0004633610051301"/>
    <n v="-8.4200692164742894E-2"/>
    <n v="1.16195431993275"/>
    <n v="1.077753627768"/>
    <n v="1.7790968112693899"/>
    <n v="0.92503857664949696"/>
    <n v="2.7041353879188899"/>
    <n v="4.7434521704018602"/>
    <n v="4.7434521704018602"/>
    <n v="0"/>
    <n v="2.16738308796001"/>
    <n v="1.64569392044592"/>
    <n v="3.8130770084059402"/>
    <n v="-0.85290052085102397"/>
  </r>
  <r>
    <s v="Gabe Vincent"/>
    <s v="vincega01"/>
    <x v="6"/>
    <s v="RS"/>
    <x v="9"/>
    <n v="88"/>
    <n v="42"/>
    <n v="-4.8804634326212302"/>
    <n v="-3.6359857245689899"/>
    <n v="-8.5164491571902197"/>
    <n v="-11.1125210067007"/>
    <n v="5.6342458358560004"/>
    <n v="-5.4782751708447099"/>
    <n v="-6.4969498662781202"/>
    <n v="-1.9184916290521099"/>
    <n v="-8.4154414953302297"/>
    <n v="-0.121329249802318"/>
    <n v="-0.121329249802318"/>
    <n v="0"/>
    <n v="-3.7079925978311201"/>
    <n v="-7.8839270167019402"/>
    <n v="-11.591919614532999"/>
    <n v="-6.0558618124703999E-2"/>
  </r>
  <r>
    <s v="Noah Vonleh"/>
    <s v="vonleno01"/>
    <x v="6"/>
    <s v="RS"/>
    <x v="16"/>
    <n v="35"/>
    <n v="17"/>
    <n v="3.33163978428904"/>
    <n v="-0.96242135997991496"/>
    <n v="2.3692184243091301"/>
    <n v="3.85964825495966"/>
    <n v="-21.4468248417474"/>
    <n v="-17.587176586787699"/>
    <n v="3.6129053336469799"/>
    <n v="-5.3260644991019799"/>
    <n v="-1.71315916545499"/>
    <n v="8.9450378915292006E-3"/>
    <n v="8.9450378915292006E-3"/>
    <n v="0"/>
    <n v="4.0958485916076297"/>
    <n v="-5.1218384958169896"/>
    <n v="-1.0259899042093501"/>
    <n v="-0.54311819425641295"/>
  </r>
  <r>
    <s v="Noah Vonleh"/>
    <s v="vonleno01"/>
    <x v="6"/>
    <s v="RS"/>
    <x v="13"/>
    <n v="772"/>
    <n v="347"/>
    <n v="-2.86926006435348"/>
    <n v="1.8725603713451799"/>
    <n v="-0.99669969300830497"/>
    <n v="-7.03226050124821"/>
    <n v="3.1650698530517101"/>
    <n v="-3.8671906481964902"/>
    <n v="-3.9049422980080002"/>
    <n v="2.28190879736316"/>
    <n v="-1.62303350064484"/>
    <n v="0.199320339699288"/>
    <n v="0.199320339699288"/>
    <n v="0"/>
    <n v="-4.24539540322652"/>
    <n v="1.09523883672539"/>
    <n v="-3.15015656650113"/>
    <n v="-0.100754074582519"/>
  </r>
  <r>
    <s v="Nikola Vucevic"/>
    <s v="vucevni01"/>
    <x v="6"/>
    <s v="RS"/>
    <x v="14"/>
    <n v="3663"/>
    <n v="1763"/>
    <n v="-0.133430854353424"/>
    <n v="1.8744639762289701"/>
    <n v="1.7410331218755499"/>
    <n v="2.4778518973927799"/>
    <n v="-1.4409843198065999"/>
    <n v="1.03686757758617"/>
    <n v="0.443911850062018"/>
    <n v="1.29972555797832"/>
    <n v="1.7436374080403401"/>
    <n v="4.0446277732536497"/>
    <n v="4.0446277732536497"/>
    <n v="0"/>
    <n v="0.88845138603605101"/>
    <n v="2.4972832049826099"/>
    <n v="3.38573459101866"/>
    <n v="6.7590282007966199E-2"/>
  </r>
  <r>
    <s v="Dean Wade"/>
    <s v="wadede01"/>
    <x v="6"/>
    <s v="RS"/>
    <x v="10"/>
    <n v="156"/>
    <n v="71"/>
    <n v="-3.0763396063864401"/>
    <n v="-2.7753587347105402"/>
    <n v="-5.8516983410969798"/>
    <n v="-1.7640892716610601"/>
    <n v="3.8027629032599299E-2"/>
    <n v="-1.7260616426284601"/>
    <n v="-2.8939179168410401"/>
    <n v="-2.21218351731773"/>
    <n v="-5.10610143415877"/>
    <n v="-8.5836667627846697E-2"/>
    <n v="-8.5836667627846697E-2"/>
    <n v="0"/>
    <n v="-2.08164785839694"/>
    <n v="-3.51764663811527"/>
    <n v="-5.5992944965122202"/>
    <n v="0.583986448161401"/>
  </r>
  <r>
    <s v="Moritz Wagner"/>
    <s v="wagnemo01"/>
    <x v="6"/>
    <s v="RS"/>
    <x v="25"/>
    <n v="1585"/>
    <n v="707"/>
    <n v="-1.0367210094364701"/>
    <n v="1.9491817000208"/>
    <n v="0.91246069058433399"/>
    <n v="-1.35283440496339"/>
    <n v="9.1515786616090306E-2"/>
    <n v="-1.2613186183473"/>
    <n v="-1.1784529051588"/>
    <n v="1.7866862168584801"/>
    <n v="0.60823331169967898"/>
    <n v="1.22651518756384"/>
    <n v="1.22651518756384"/>
    <n v="0"/>
    <n v="-0.99611617955259302"/>
    <n v="1.65147451074582"/>
    <n v="0.65535833119323295"/>
    <n v="1.27636197884258"/>
  </r>
  <r>
    <s v="Dion Waiters"/>
    <s v="waitedi01"/>
    <x v="6"/>
    <s v="RS"/>
    <x v="9"/>
    <n v="89"/>
    <n v="42"/>
    <n v="0.44520092557694901"/>
    <n v="-4.0259328187508698"/>
    <n v="-3.5807318931739198"/>
    <n v="3.5408800813485901"/>
    <n v="6.2220093375387897"/>
    <n v="9.76288941888739"/>
    <n v="1.10166113914667"/>
    <n v="-2.0847386917255801"/>
    <n v="-0.98307755257891305"/>
    <n v="3.7521341815223201E-2"/>
    <n v="3.7521341815223201E-2"/>
    <n v="0"/>
    <n v="3.48128201573802"/>
    <n v="-5.2698019961122"/>
    <n v="-1.78851998037418"/>
    <n v="-0.91834201779342295"/>
  </r>
  <r>
    <s v="Kemba Walker"/>
    <s v="walkeke02"/>
    <x v="6"/>
    <s v="RS"/>
    <x v="23"/>
    <n v="3327"/>
    <n v="1592"/>
    <n v="4.7968737246348603"/>
    <n v="0.434210395569124"/>
    <n v="5.2310841202039802"/>
    <n v="6.1581003380539201"/>
    <n v="-4.2624623872287897"/>
    <n v="1.89563795082512"/>
    <n v="5.3556797340024902"/>
    <n v="-0.565956140671527"/>
    <n v="4.7897235933309599"/>
    <n v="6.1262569119866104"/>
    <n v="6.1262569119866104"/>
    <n v="0"/>
    <n v="5.9234234512852399"/>
    <n v="-7.0613392897267604E-2"/>
    <n v="5.8528100583879699"/>
    <n v="3.6697262123725802E-2"/>
  </r>
  <r>
    <s v="Lonnie Walker IV"/>
    <s v="walkelo01"/>
    <x v="6"/>
    <s v="RS"/>
    <x v="20"/>
    <n v="1632"/>
    <n v="767"/>
    <n v="-1.8958333196431001"/>
    <n v="-0.914078876207437"/>
    <n v="-2.80991219585054"/>
    <n v="-0.403460262938721"/>
    <n v="1.11979732573194E-2"/>
    <n v="-0.39226228968140198"/>
    <n v="-1.71226358944975"/>
    <n v="-0.749455662326317"/>
    <n v="-2.4617192517760702"/>
    <n v="0.11245523618393601"/>
    <n v="0.11245523618393601"/>
    <n v="0"/>
    <n v="-1.4254574159709099"/>
    <n v="-1.25895044152772"/>
    <n v="-2.6844078574986301"/>
    <n v="-0.321586111083074"/>
  </r>
  <r>
    <s v="Tyrone Wallace"/>
    <s v="wallaty01"/>
    <x v="6"/>
    <s v="RS"/>
    <x v="7"/>
    <n v="348"/>
    <n v="160"/>
    <n v="-5.5156832700350602"/>
    <n v="4.9521154113778998E-2"/>
    <n v="-5.4661621159212803"/>
    <n v="-8.6858366156657993"/>
    <n v="5.97908550950768"/>
    <n v="-2.70675110615811"/>
    <n v="-6.4693787334143904"/>
    <n v="1.38767446460737"/>
    <n v="-5.0817042688070098"/>
    <n v="-0.19083251840238"/>
    <n v="-0.19083251840238"/>
    <n v="0"/>
    <n v="-6.5985398057783797"/>
    <n v="-0.19199124805184101"/>
    <n v="-6.7905310538302199"/>
    <n v="0.26295773125817701"/>
  </r>
  <r>
    <s v="Derrick Walton Jr."/>
    <s v="waltode01"/>
    <x v="6"/>
    <s v="RS"/>
    <x v="19"/>
    <n v="482"/>
    <n v="222"/>
    <n v="-0.23395890779960599"/>
    <n v="-1.7124577233810501"/>
    <n v="-1.9464166311806499"/>
    <n v="-4.5349533168566296"/>
    <n v="1.5431071137944199"/>
    <n v="-2.9918462030622002"/>
    <n v="-1.19626534183639"/>
    <n v="-1.18723444989065"/>
    <n v="-2.3834997917270502"/>
    <n v="4.0999641022941E-2"/>
    <n v="4.0999641022941E-2"/>
    <n v="0"/>
    <n v="-2.1262780227172899"/>
    <n v="-1.62539688758253"/>
    <n v="-3.7516749102998301"/>
    <n v="-1.25719861980617"/>
  </r>
  <r>
    <s v="Derrick Walton Jr."/>
    <s v="waltode01"/>
    <x v="6"/>
    <s v="RS"/>
    <x v="27"/>
    <n v="54"/>
    <n v="26"/>
    <n v="-2.84427298160485"/>
    <n v="13.5698825501955"/>
    <n v="10.7256095685907"/>
    <n v="-5.3298472418308496"/>
    <n v="-7.2255181213907402"/>
    <n v="-12.555365363221499"/>
    <n v="-3.51100827850065"/>
    <n v="10.109977690017599"/>
    <n v="6.5989694115169799"/>
    <n v="0.12244037910645"/>
    <n v="0.12244037910645"/>
    <n v="0"/>
    <n v="-3.9311884708237899"/>
    <n v="8.4426471037392297"/>
    <n v="4.5114586329154296"/>
    <n v="-1.2955196313353801"/>
  </r>
  <r>
    <s v="Brad Wanamaker"/>
    <s v="wanambr01"/>
    <x v="6"/>
    <s v="RS"/>
    <x v="23"/>
    <n v="2562"/>
    <n v="1215"/>
    <n v="-1.1785532565182499"/>
    <n v="-0.60228862403757399"/>
    <n v="-1.7808418805558299"/>
    <n v="-2.6028691299242799"/>
    <n v="0.34068182456659502"/>
    <n v="-2.26218730535768"/>
    <n v="-1.59328514543621"/>
    <n v="-0.494440915458216"/>
    <n v="-2.0877260608944299"/>
    <n v="0.40852684247522902"/>
    <n v="0.40852684247522902"/>
    <n v="0"/>
    <n v="-1.8705959821071201"/>
    <n v="-6.3155921883454896E-2"/>
    <n v="-1.93375190399057"/>
    <n v="-0.49978922387060498"/>
  </r>
  <r>
    <s v="T.J. Warren"/>
    <s v="warretj01"/>
    <x v="6"/>
    <s v="RS"/>
    <x v="24"/>
    <n v="4087"/>
    <n v="1984"/>
    <n v="0.61903072305903795"/>
    <n v="0.37997338899207"/>
    <n v="0.99900411205110895"/>
    <n v="-2.3108592399571202"/>
    <n v="0.63437268436654404"/>
    <n v="-1.6764865555905699"/>
    <n v="2.8624996809670601E-2"/>
    <n v="0.44681553357676901"/>
    <n v="0.47544053038644002"/>
    <n v="3.2525677957358501"/>
    <n v="3.2525677957358501"/>
    <n v="0"/>
    <n v="-0.20746766351022"/>
    <n v="0.90918911245495004"/>
    <n v="0.70172144894472899"/>
    <n v="-0.38547071238025798"/>
  </r>
  <r>
    <s v="P.J. Washington"/>
    <s v="washipj01"/>
    <x v="6"/>
    <s v="RS"/>
    <x v="12"/>
    <n v="3563"/>
    <n v="1759"/>
    <n v="-2.2952086314112998"/>
    <n v="-1.23425476422216"/>
    <n v="-3.5294633956334698"/>
    <n v="-2.1401456316237599"/>
    <n v="1.4670873546590899"/>
    <n v="-0.67305827696466902"/>
    <n v="-2.35184516365881"/>
    <n v="-0.695035579793012"/>
    <n v="-3.0468807434518199"/>
    <n v="-0.26676185462993801"/>
    <n v="-0.26676185462993801"/>
    <n v="0"/>
    <n v="-2.0265108969742398"/>
    <n v="-0.95407222009521997"/>
    <n v="-2.9805831170694601"/>
    <n v="0.12579115427198201"/>
  </r>
  <r>
    <s v="Yuta Watanabe"/>
    <s v="watanyu01"/>
    <x v="6"/>
    <s v="RS"/>
    <x v="8"/>
    <n v="212"/>
    <n v="99"/>
    <n v="-1.7676825733989301"/>
    <n v="3.8567233345995899"/>
    <n v="2.0890407612006499"/>
    <n v="-1.3230394066931499"/>
    <n v="-0.22404904399192499"/>
    <n v="-1.5470884506850699"/>
    <n v="-1.7460668215753801"/>
    <n v="3.2497407957686302"/>
    <n v="1.5036739741932399"/>
    <n v="0.21387506610875401"/>
    <n v="0.21387506610875401"/>
    <n v="0"/>
    <n v="-2.41352401278714"/>
    <n v="1.9098694441913899"/>
    <n v="-0.50365456859574598"/>
    <n v="-0.46377542137887501"/>
  </r>
  <r>
    <s v="Tremont Waters"/>
    <s v="watertr01"/>
    <x v="6"/>
    <s v="RS"/>
    <x v="23"/>
    <n v="190"/>
    <n v="89"/>
    <n v="-6.2259808173914104"/>
    <n v="-1.5834606170382901"/>
    <n v="-7.8094414344297096"/>
    <n v="1.53538987586527"/>
    <n v="0.87976348387041703"/>
    <n v="2.41515335973568"/>
    <n v="-5.0169666623032203"/>
    <n v="-1.2215154183566299"/>
    <n v="-6.2384820806598498"/>
    <n v="-0.16109840822465099"/>
    <n v="-0.16109840822465099"/>
    <n v="0"/>
    <n v="-4.8339595447166097"/>
    <n v="-1.7025114353531099"/>
    <n v="-6.5364709800697298"/>
    <n v="1.7343329703905299"/>
  </r>
  <r>
    <s v="Paul Watson"/>
    <s v="watsopa01"/>
    <x v="6"/>
    <s v="RS"/>
    <x v="1"/>
    <n v="19"/>
    <n v="8"/>
    <n v="4.7165047862754799"/>
    <n v="-0.79662896085263402"/>
    <n v="3.9198758254228498"/>
    <n v="-7.2804386470851901"/>
    <n v="7.3713621248999104"/>
    <n v="9.0923477814722098E-2"/>
    <n v="2.3832052537854902"/>
    <n v="0.74856048877892301"/>
    <n v="3.1317657425644199"/>
    <n v="2.4317192183322001E-2"/>
    <n v="2.4317192183322001E-2"/>
    <n v="0"/>
    <n v="3.9116046385269101"/>
    <n v="-2.4765682206930602"/>
    <n v="1.43503641783384"/>
    <n v="1.3175146764385099"/>
  </r>
  <r>
    <s v="Paul Watson"/>
    <s v="watsopa01"/>
    <x v="6"/>
    <s v="RS"/>
    <x v="7"/>
    <n v="38"/>
    <n v="17"/>
    <n v="-12.1722205454264"/>
    <n v="-2.12959181450872"/>
    <n v="-14.3018123599351"/>
    <n v="3.74100616339667"/>
    <n v="13.6198274726686"/>
    <n v="17.360833636065301"/>
    <n v="-9.5237027870386903"/>
    <n v="1.1480211751941201"/>
    <n v="-8.3756816118445592"/>
    <n v="-4.8529380561540797E-2"/>
    <n v="-4.8529380561540797E-2"/>
    <n v="0"/>
    <n v="-5.8158413582146702"/>
    <n v="-1.79323144456997"/>
    <n v="-7.6090728027846399"/>
    <n v="-0.55257493281347903"/>
  </r>
  <r>
    <s v="Quinndary Weatherspoon"/>
    <s v="weathqu01"/>
    <x v="6"/>
    <s v="RS"/>
    <x v="20"/>
    <n v="33"/>
    <n v="15"/>
    <n v="-6.3530598803809202"/>
    <n v="-7.1192615995231003"/>
    <n v="-13.472321479904"/>
    <n v="-10.812065531816399"/>
    <n v="16.937148233619101"/>
    <n v="6.1250827018026799"/>
    <n v="-7.5845282842517703"/>
    <n v="-2.49830775527164"/>
    <n v="-10.0828360395234"/>
    <n v="-5.5269203572510597E-2"/>
    <n v="-5.5269203572510597E-2"/>
    <n v="0"/>
    <n v="-5.6927744287046904"/>
    <n v="-6.7099809507146002"/>
    <n v="-12.4027553794193"/>
    <n v="-1.54270564592132"/>
  </r>
  <r>
    <s v="Russell Westbrook"/>
    <s v="westbru01"/>
    <x v="6"/>
    <s v="RS"/>
    <x v="26"/>
    <n v="4255"/>
    <n v="1905"/>
    <n v="0.91944654435393802"/>
    <n v="-1.3364932888833001"/>
    <n v="-0.41704674452936702"/>
    <n v="-2.4450952531726"/>
    <n v="2.5610451904198799"/>
    <n v="0.11594993724728"/>
    <n v="0.262175905341124"/>
    <n v="-0.603659550776251"/>
    <n v="-0.34148364543512699"/>
    <n v="2.4188198694571201"/>
    <n v="2.4188198694571201"/>
    <n v="0"/>
    <n v="1.3462918704900899"/>
    <n v="-0.321320591307107"/>
    <n v="1.0249712791829799"/>
    <n v="3.3937650394744399"/>
  </r>
  <r>
    <s v="Coby White"/>
    <s v="whiteco01"/>
    <x v="6"/>
    <s v="RS"/>
    <x v="21"/>
    <n v="3575"/>
    <n v="1674"/>
    <n v="-1.0001534248345101"/>
    <n v="-1.67137431207806"/>
    <n v="-2.6715277369125801"/>
    <n v="-0.58900703421967704"/>
    <n v="-0.46804675389585099"/>
    <n v="-1.05705378811552"/>
    <n v="-0.91091279706980899"/>
    <n v="-1.5013118766645599"/>
    <n v="-2.4122246737343702"/>
    <n v="0.28873732395672302"/>
    <n v="0.28873732395672302"/>
    <n v="0"/>
    <n v="-1.30553598260656"/>
    <n v="-1.5881233455191801"/>
    <n v="-2.8936593281257399"/>
    <n v="8.9051132951720693E-2"/>
  </r>
  <r>
    <s v="Derrick White"/>
    <s v="whitede01"/>
    <x v="6"/>
    <s v="RS"/>
    <x v="20"/>
    <n v="3154"/>
    <n v="1468"/>
    <n v="1.5692983655250401"/>
    <n v="1.50570657766172"/>
    <n v="3.0750049431867699"/>
    <n v="-2.1631213426152001"/>
    <n v="1.93002726455925"/>
    <n v="-0.23309407805595"/>
    <n v="0.87486848516996096"/>
    <n v="1.7452649657977"/>
    <n v="2.6201334509676601"/>
    <n v="4.0216715354193502"/>
    <n v="4.0216715354193502"/>
    <n v="0"/>
    <n v="0.330300462018359"/>
    <n v="1.8849335132327301"/>
    <n v="2.2152339752510901"/>
    <n v="-1.05633432937103E-2"/>
  </r>
  <r>
    <s v="Hassan Whiteside"/>
    <s v="whiteha01"/>
    <x v="6"/>
    <s v="RS"/>
    <x v="15"/>
    <n v="4022"/>
    <n v="1911"/>
    <n v="0.346358540396768"/>
    <n v="2.8171460829619401"/>
    <n v="3.1635046233587101"/>
    <n v="2.99702080220584"/>
    <n v="-0.59487041715355704"/>
    <n v="2.4021503850522898"/>
    <n v="0.89473188391561598"/>
    <n v="2.3451892864125399"/>
    <n v="3.2399211703281598"/>
    <n v="5.8033956636684199"/>
    <n v="5.8033956636684199"/>
    <n v="0"/>
    <n v="0.68207689718888798"/>
    <n v="2.11953906131057"/>
    <n v="2.8016159584994602"/>
    <n v="-0.64134464746076703"/>
  </r>
  <r>
    <s v="Andrew Wiggins"/>
    <s v="wiggian01"/>
    <x v="6"/>
    <s v="RS"/>
    <x v="13"/>
    <n v="3143"/>
    <n v="1455"/>
    <n v="5.3026078642218401E-2"/>
    <n v="-2.4323497024288998"/>
    <n v="-2.3793236237866799"/>
    <n v="1.1473185638549199"/>
    <n v="-2.1246094286761599"/>
    <n v="-0.97729086482123895"/>
    <n v="0.35387648517022502"/>
    <n v="-2.4984348410064698"/>
    <n v="-2.1445583558362502"/>
    <n v="0.44858517305139201"/>
    <n v="0.44858517305139201"/>
    <n v="0"/>
    <n v="8.7161428269545496E-2"/>
    <n v="-2.23585264151497"/>
    <n v="-2.1486912132454199"/>
    <n v="-0.19489129600980701"/>
  </r>
  <r>
    <s v="Andrew Wiggins"/>
    <s v="wiggian01"/>
    <x v="6"/>
    <s v="RS"/>
    <x v="28"/>
    <n v="862"/>
    <n v="403"/>
    <n v="0.92671477995322205"/>
    <n v="5.6755278931881099E-2"/>
    <n v="0.98347005888510397"/>
    <n v="1.1820073277787699"/>
    <n v="-3.9208877801916802"/>
    <n v="-2.7388804524129"/>
    <n v="1.16882272479116"/>
    <n v="-0.70147470807924195"/>
    <n v="0.467348016711917"/>
    <n v="0.66347020122839895"/>
    <n v="0.66347020122839895"/>
    <n v="0"/>
    <n v="1.3155185233923199"/>
    <n v="0.15686274201300099"/>
    <n v="1.4723812654053201"/>
    <n v="0.30048932351115898"/>
  </r>
  <r>
    <s v="Grant Williams"/>
    <s v="willigr01"/>
    <x v="6"/>
    <s v="RS"/>
    <x v="23"/>
    <n v="2071"/>
    <n v="970"/>
    <n v="-3.6187967966729802"/>
    <n v="1.83248566612002"/>
    <n v="-1.78631113055296"/>
    <n v="-0.94026361295407801"/>
    <n v="4.4078680634401799"/>
    <n v="3.4676044504861001"/>
    <n v="-3.3307450480246099"/>
    <n v="2.3996991982245302"/>
    <n v="-0.93104584980008298"/>
    <n v="0.90185228453724597"/>
    <n v="0.90185228453724597"/>
    <n v="0"/>
    <n v="-3.70416263366111"/>
    <n v="1.8971554931341199"/>
    <n v="-1.8070071405269901"/>
    <n v="0.188359332776"/>
  </r>
  <r>
    <s v="Johnathan Williams"/>
    <s v="willijo04"/>
    <x v="6"/>
    <s v="RS"/>
    <x v="25"/>
    <n v="281"/>
    <n v="135"/>
    <n v="-1.24429852580683"/>
    <n v="-7.3025398181529404"/>
    <n v="-8.5468383439597702"/>
    <n v="-5.90932486372912"/>
    <n v="-2.0667758285429998"/>
    <n v="-7.9761006922721203"/>
    <n v="-2.30938051948484"/>
    <n v="-6.5902570866558099"/>
    <n v="-8.8996376061406597"/>
    <n v="-0.41930901696712097"/>
    <n v="-0.41930901696712097"/>
    <n v="0"/>
    <n v="-3.90099622833934"/>
    <n v="-7.6860726071965502"/>
    <n v="-11.587068835535799"/>
    <n v="-1.0254774536907001"/>
  </r>
  <r>
    <s v="Kenrich Williams"/>
    <s v="willike04"/>
    <x v="6"/>
    <s v="RS"/>
    <x v="17"/>
    <n v="1681"/>
    <n v="779"/>
    <n v="-1.93797084724237"/>
    <n v="2.6363845454062602"/>
    <n v="0.69841369816389598"/>
    <n v="-3.0923149278701598"/>
    <n v="1.32307897483757"/>
    <n v="-1.7692359530325801"/>
    <n v="-2.3151522935134898"/>
    <n v="2.5503588339054399"/>
    <n v="0.23520654039195599"/>
    <n v="1.1806510913055801"/>
    <n v="1.1806510913055801"/>
    <n v="0"/>
    <n v="-2.28975582133166"/>
    <n v="2.3909177071755301"/>
    <n v="0.101161885843866"/>
    <n v="-0.49907029238225498"/>
  </r>
  <r>
    <s v="Lou Williams"/>
    <s v="willilo02"/>
    <x v="6"/>
    <s v="RS"/>
    <x v="19"/>
    <n v="3846"/>
    <n v="1757"/>
    <n v="2.9712452789439201"/>
    <n v="-2.3887215259371599"/>
    <n v="0.58252375300675796"/>
    <n v="-1.74225925766974"/>
    <n v="-1.94580682768476"/>
    <n v="-3.6880660853545"/>
    <n v="2.1206494274963301"/>
    <n v="-2.4648807497114"/>
    <n v="-0.34423132221506503"/>
    <n v="2.1932007646510798"/>
    <n v="2.1932007646510798"/>
    <n v="0"/>
    <n v="2.2085591306314099"/>
    <n v="-2.82099103132806"/>
    <n v="-0.61243190069664799"/>
    <n v="1.73147099842317"/>
  </r>
  <r>
    <s v="Marvin Williams"/>
    <s v="willima02"/>
    <x v="6"/>
    <s v="RS"/>
    <x v="12"/>
    <n v="1683"/>
    <n v="808"/>
    <n v="-1.1184083844000801"/>
    <n v="-1.99219684156303"/>
    <n v="-3.1106052259631101"/>
    <n v="-0.293599002828835"/>
    <n v="-0.78635535700235804"/>
    <n v="-1.07995435983119"/>
    <n v="-0.99129990684346103"/>
    <n v="-1.81615585047718"/>
    <n v="-2.80745575732064"/>
    <n v="-2.3666158235628398E-2"/>
    <n v="-2.3666158235628398E-2"/>
    <n v="0"/>
    <n v="-1.57583464936545"/>
    <n v="-2.4168591213582098"/>
    <n v="-3.9926937707236698"/>
    <n v="-8.3931264003176395E-2"/>
  </r>
  <r>
    <s v="Marvin Williams"/>
    <s v="willima02"/>
    <x v="6"/>
    <s v="RS"/>
    <x v="11"/>
    <n v="446"/>
    <n v="203"/>
    <n v="-7.5001720674073097E-2"/>
    <n v="2.0018481020293502"/>
    <n v="1.9268463813552801"/>
    <n v="1.1276092411088301"/>
    <n v="-0.559380642314665"/>
    <n v="0.56822859879416698"/>
    <n v="0.16831745116788499"/>
    <n v="1.47868180267047"/>
    <n v="1.64699925383835"/>
    <n v="0.45417772118446298"/>
    <n v="0.45417772118446298"/>
    <n v="0"/>
    <n v="0.28696245173434298"/>
    <n v="1.9121836220438799"/>
    <n v="2.1991460737782198"/>
    <n v="-0.27365808416507398"/>
  </r>
  <r>
    <s v="Nigel Williams-Goss"/>
    <s v="willini01"/>
    <x v="6"/>
    <s v="RS"/>
    <x v="22"/>
    <n v="62"/>
    <n v="28"/>
    <n v="-3.0866534228409899"/>
    <n v="1.42939393764109"/>
    <n v="-1.6572594851998901"/>
    <n v="-6.1003706627458198"/>
    <n v="17.565941905543902"/>
    <n v="11.4655712427981"/>
    <n v="-3.9062999365739501"/>
    <n v="4.8711917831701896"/>
    <n v="0.96489184659623894"/>
    <n v="5.3883984591851397E-2"/>
    <n v="5.3883984591851397E-2"/>
    <n v="0"/>
    <n v="-2.4715004482870202"/>
    <n v="1.5257979149811101"/>
    <n v="-0.94570253330590903"/>
    <n v="1.5651066935757501"/>
  </r>
  <r>
    <s v="Robert Williams III"/>
    <s v="williro04"/>
    <x v="6"/>
    <s v="RS"/>
    <x v="23"/>
    <n v="684"/>
    <n v="323"/>
    <n v="-1.95882081265962"/>
    <n v="3.8143358219464498"/>
    <n v="1.85551500928683"/>
    <n v="8.2937139078842606E-2"/>
    <n v="-2.8748813591881901"/>
    <n v="-2.7919442201093498"/>
    <n v="-1.69711115943022"/>
    <n v="2.57782402779356"/>
    <n v="0.88071286836334495"/>
    <n v="0.60114929459837396"/>
    <n v="0.60114929459837396"/>
    <n v="0"/>
    <n v="-1.32597073258815"/>
    <n v="2.40819236396728"/>
    <n v="1.08222163137912"/>
    <n v="0.48188039799659199"/>
  </r>
  <r>
    <s v="Zion Williamson"/>
    <s v="willizi01"/>
    <x v="6"/>
    <s v="RS"/>
    <x v="17"/>
    <n v="1267"/>
    <n v="565"/>
    <n v="0.96801504872600697"/>
    <n v="0.15021437947903701"/>
    <n v="1.11822942820504"/>
    <n v="3.12131004428208"/>
    <n v="3.8462811681450302"/>
    <n v="6.9675912124271102"/>
    <n v="1.4554047125435099"/>
    <n v="0.93863125316835505"/>
    <n v="2.3940359657118599"/>
    <n v="1.5062398315202199"/>
    <n v="1.5062398315202199"/>
    <n v="0"/>
    <n v="1.24643142124087"/>
    <n v="-3.8439829538514103E-2"/>
    <n v="1.20799159170235"/>
    <n v="1.60950388931696"/>
  </r>
  <r>
    <s v="D.J. Wilson"/>
    <s v="wilsodj01"/>
    <x v="6"/>
    <s v="RS"/>
    <x v="11"/>
    <n v="619"/>
    <n v="280"/>
    <n v="-4.0689599720771996"/>
    <n v="-3.3780998287810999"/>
    <n v="-7.4470598008583098"/>
    <n v="-6.8855594323527098"/>
    <n v="-1.5609990057730401"/>
    <n v="-8.4465584381257592"/>
    <n v="-4.9835147291900697"/>
    <n v="-3.3743290607335901"/>
    <n v="-8.3578437899236704"/>
    <n v="-0.80090250194567703"/>
    <n v="-0.80090250194567703"/>
    <n v="0"/>
    <n v="-4.33038688473194"/>
    <n v="-3.6524698110201101"/>
    <n v="-7.9828566957520604"/>
    <n v="-2.6938148084234899E-2"/>
  </r>
  <r>
    <s v="Justise Winslow"/>
    <s v="winslju01"/>
    <x v="6"/>
    <s v="RS"/>
    <x v="9"/>
    <n v="768"/>
    <n v="352"/>
    <n v="-1.8627002886447099"/>
    <n v="0.14612568394711101"/>
    <n v="-1.7165746046976"/>
    <n v="-0.98848616660678901"/>
    <n v="6.7531257277386496"/>
    <n v="5.7646395611318599"/>
    <n v="-1.8209256374615901"/>
    <n v="1.5325421519762299"/>
    <n v="-0.28838348548535903"/>
    <n v="0.44348074826485001"/>
    <n v="0.44348074826485001"/>
    <n v="0"/>
    <n v="-0.68471127621205796"/>
    <n v="0.60487495519851597"/>
    <n v="-7.9836321013542405E-2"/>
    <n v="0.32248106384202802"/>
  </r>
  <r>
    <s v="Christian Wood"/>
    <s v="woodch01"/>
    <x v="6"/>
    <s v="RS"/>
    <x v="27"/>
    <n v="2748"/>
    <n v="1325"/>
    <n v="1.45904525486932"/>
    <n v="2.4901621507947902"/>
    <n v="3.9492074056641102"/>
    <n v="2.8870543089701299"/>
    <n v="2.2219438743799498"/>
    <n v="5.1089981833500904"/>
    <n v="1.8706358116139301"/>
    <n v="2.65320870137124"/>
    <n v="4.5238445129851703"/>
    <n v="4.9226265364830004"/>
    <n v="4.9226265364830004"/>
    <n v="0"/>
    <n v="1.5723778235739501"/>
    <n v="1.0497769875124601"/>
    <n v="2.6221548110864101"/>
    <n v="0.11195401553451"/>
  </r>
  <r>
    <s v="Delon Wright"/>
    <s v="wrighde01"/>
    <x v="6"/>
    <s v="RS"/>
    <x v="4"/>
    <n v="2986"/>
    <n v="1412"/>
    <n v="1.30919538546478"/>
    <n v="0.60067719266674002"/>
    <n v="1.90987257813152"/>
    <n v="-2.0526324467896999"/>
    <n v="0.14582648813392199"/>
    <n v="-1.90680595865578"/>
    <n v="0.63966837906117402"/>
    <n v="0.52884597495458996"/>
    <n v="1.1685143540157601"/>
    <n v="2.8052506995963"/>
    <n v="2.8052506995963"/>
    <n v="0"/>
    <n v="0.69829558513998702"/>
    <n v="0.50041386289234502"/>
    <n v="1.1987094480323299"/>
    <n v="-0.63780884844354002"/>
  </r>
  <r>
    <s v="Justin Wright-Foreman"/>
    <s v="wrighju02"/>
    <x v="6"/>
    <s v="RS"/>
    <x v="22"/>
    <n v="4"/>
    <n v="2"/>
    <n v="-7.0007160058716904"/>
    <n v="32.7669601311202"/>
    <n v="25.766244125248502"/>
    <n v="-49.888766853526"/>
    <n v="65.927291928324806"/>
    <n v="16.038525074798802"/>
    <n v="-16.255138348470599"/>
    <n v="41.723779378269398"/>
    <n v="25.4686410297987"/>
    <n v="2.8108419399451901E-2"/>
    <n v="2.8108419399451901E-2"/>
    <n v="0"/>
    <n v="-17.607693946329199"/>
    <n v="27.4110236370066"/>
    <n v="9.8033296906774297"/>
    <n v="-2.4289952051797901"/>
  </r>
  <r>
    <s v="Thaddeus Young"/>
    <s v="youngth01"/>
    <x v="6"/>
    <s v="RS"/>
    <x v="21"/>
    <n v="3393"/>
    <n v="1591"/>
    <n v="-2.32182709962825"/>
    <n v="0.915594761925561"/>
    <n v="-1.40623233770269"/>
    <n v="-4.0860497028924803"/>
    <n v="0.16717638229437301"/>
    <n v="-3.9188733205981099"/>
    <n v="-2.7741418053104598"/>
    <n v="0.793942356822955"/>
    <n v="-1.9801994484875101"/>
    <n v="0.62907684557301102"/>
    <n v="0.62907684557301102"/>
    <n v="0"/>
    <n v="-2.78348226435316"/>
    <n v="1.21071090197355"/>
    <n v="-1.57277136237961"/>
    <n v="0.68671065025558498"/>
  </r>
  <r>
    <s v="Trae Young"/>
    <s v="youngtr01"/>
    <x v="6"/>
    <s v="RS"/>
    <x v="7"/>
    <n v="4645"/>
    <n v="2120"/>
    <n v="6.3487060620495104"/>
    <n v="-2.8286311987324302"/>
    <n v="3.5200748633170802"/>
    <n v="7.2125787118641096"/>
    <n v="-5.4138315780726396"/>
    <n v="1.79874713379146"/>
    <n v="7.0626096426495302"/>
    <n v="-3.4779072527640502"/>
    <n v="3.58470238988548"/>
    <n v="7.04672294758248"/>
    <n v="7.04672294758248"/>
    <n v="0"/>
    <n v="7.6483261849823201"/>
    <n v="-3.9005985486352999"/>
    <n v="3.7477276363470202"/>
    <n v="2.9014810185689401"/>
  </r>
  <r>
    <s v="Cody Zeller"/>
    <s v="zelleco01"/>
    <x v="6"/>
    <s v="RS"/>
    <x v="12"/>
    <n v="2724"/>
    <n v="1341"/>
    <n v="-0.49314732066289502"/>
    <n v="-0.85242810227036103"/>
    <n v="-1.3455754229332499"/>
    <n v="-0.31875114030183499"/>
    <n v="-3.3694014269694899"/>
    <n v="-3.68815256727133"/>
    <n v="-0.42322299018370202"/>
    <n v="-1.3630045425602899"/>
    <n v="-1.78622753274399"/>
    <n v="0.65883609839758195"/>
    <n v="0.65883609839758195"/>
    <n v="0"/>
    <n v="-0.42627448331839901"/>
    <n v="-1.3234030823946299"/>
    <n v="-1.7496775657130299"/>
    <n v="-8.5985537908799203E-2"/>
  </r>
  <r>
    <s v="Ante Zizic"/>
    <s v="zizican01"/>
    <x v="6"/>
    <s v="RS"/>
    <x v="10"/>
    <n v="468"/>
    <n v="221"/>
    <n v="-3.7886360532577701"/>
    <n v="-0.96810233169351201"/>
    <n v="-4.7567383849512801"/>
    <n v="4.2755587608812302"/>
    <n v="-0.32078131635548601"/>
    <n v="3.95477744452575"/>
    <n v="-2.2585185911337899"/>
    <n v="-0.716087023482184"/>
    <n v="-2.9746056146159701"/>
    <n v="-2.51746234583262E-2"/>
    <n v="-2.51746234583262E-2"/>
    <n v="0"/>
    <n v="-2.4656905919001901"/>
    <n v="-1.8591476589673499"/>
    <n v="-4.3248382508675496"/>
    <n v="-0.60640664205327"/>
  </r>
  <r>
    <s v="Ivica Zubac"/>
    <s v="zubaciv01"/>
    <x v="6"/>
    <s v="RS"/>
    <x v="19"/>
    <n v="2441"/>
    <n v="1156"/>
    <n v="0.91517952094950905"/>
    <n v="3.7132327918974899"/>
    <n v="4.6284123128469998"/>
    <n v="0.90254413033277903"/>
    <n v="2.00288253383945"/>
    <n v="2.9054266641722299"/>
    <n v="0.92712937792500605"/>
    <n v="3.47784181102864"/>
    <n v="4.4049711889536498"/>
    <n v="4.2035851942666396"/>
    <n v="4.2035851942666396"/>
    <n v="0"/>
    <n v="-0.19872491964486499"/>
    <n v="3.0660346554632598"/>
    <n v="2.8673097358183899"/>
    <n v="-0.395182466389931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BFCC1-CBE6-4456-98F6-17EBFBC9047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chartFormat="2">
  <location ref="A3:I7" firstHeaderRow="1" firstDataRow="2" firstDataCol="1"/>
  <pivotFields count="23">
    <pivotField showAll="0"/>
    <pivotField showAll="0"/>
    <pivotField axis="axisCol" showAll="0">
      <items count="8">
        <item x="3"/>
        <item x="4"/>
        <item x="5"/>
        <item x="0"/>
        <item x="1"/>
        <item x="2"/>
        <item x="6"/>
        <item t="default"/>
      </items>
    </pivotField>
    <pivotField showAll="0"/>
    <pivotField axis="axisRow" showAll="0">
      <items count="31">
        <item h="1" x="7"/>
        <item h="1" x="23"/>
        <item h="1" x="5"/>
        <item h="1" x="12"/>
        <item h="1" x="21"/>
        <item h="1" x="10"/>
        <item h="1" x="4"/>
        <item h="1" x="16"/>
        <item x="27"/>
        <item h="1" x="28"/>
        <item h="1" x="26"/>
        <item h="1" x="24"/>
        <item h="1" x="19"/>
        <item h="1" x="29"/>
        <item h="1" x="8"/>
        <item h="1" x="9"/>
        <item h="1" x="11"/>
        <item h="1" x="13"/>
        <item h="1" x="17"/>
        <item h="1" x="3"/>
        <item h="1" x="0"/>
        <item h="1" x="14"/>
        <item x="18"/>
        <item h="1" x="6"/>
        <item h="1" x="15"/>
        <item h="1" x="2"/>
        <item h="1" x="20"/>
        <item h="1" x="1"/>
        <item h="1" x="22"/>
        <item h="1" x="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3">
    <i>
      <x v="8"/>
    </i>
    <i>
      <x v="22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war_reg_season" fld="17" baseField="0" baseItem="0"/>
  </dataFields>
  <formats count="3">
    <format dxfId="0">
      <pivotArea field="2" type="button" dataOnly="0" labelOnly="1" outline="0" axis="axisCol" fieldPosition="0"/>
    </format>
    <format dxfId="1">
      <pivotArea type="topRight" dataOnly="0" labelOnly="1" outline="0" fieldPosition="0"/>
    </format>
    <format dxfId="2">
      <pivotArea dataOnly="0" labelOnly="1" fieldPosition="0">
        <references count="1">
          <reference field="2" count="0"/>
        </references>
      </pivotArea>
    </format>
  </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11DB-2065-4E07-9349-3A5853AC910A}">
  <sheetPr filterMode="1"/>
  <dimension ref="A3:S41"/>
  <sheetViews>
    <sheetView workbookViewId="0">
      <selection activeCell="L45" sqref="L45"/>
    </sheetView>
  </sheetViews>
  <sheetFormatPr defaultRowHeight="14.4" x14ac:dyDescent="0.3"/>
  <cols>
    <col min="1" max="1" width="21.6640625" bestFit="1" customWidth="1"/>
    <col min="2" max="2" width="15.77734375" bestFit="1" customWidth="1"/>
    <col min="3" max="8" width="12" bestFit="1" customWidth="1"/>
    <col min="9" max="9" width="13.21875" bestFit="1" customWidth="1"/>
    <col min="10" max="16" width="12.6640625" bestFit="1" customWidth="1"/>
    <col min="17" max="17" width="11.6640625" bestFit="1" customWidth="1"/>
    <col min="18" max="19" width="12.6640625" bestFit="1" customWidth="1"/>
    <col min="20" max="20" width="11.6640625" bestFit="1" customWidth="1"/>
    <col min="21" max="35" width="12.6640625" bestFit="1" customWidth="1"/>
    <col min="36" max="36" width="11.6640625" bestFit="1" customWidth="1"/>
    <col min="37" max="38" width="12.6640625" bestFit="1" customWidth="1"/>
    <col min="39" max="39" width="11.6640625" bestFit="1" customWidth="1"/>
    <col min="40" max="71" width="12.6640625" bestFit="1" customWidth="1"/>
    <col min="72" max="72" width="11.6640625" bestFit="1" customWidth="1"/>
    <col min="73" max="79" width="12.6640625" bestFit="1" customWidth="1"/>
    <col min="80" max="80" width="11.6640625" bestFit="1" customWidth="1"/>
    <col min="81" max="81" width="12.6640625" bestFit="1" customWidth="1"/>
    <col min="82" max="83" width="11.6640625" bestFit="1" customWidth="1"/>
    <col min="84" max="92" width="12.6640625" bestFit="1" customWidth="1"/>
    <col min="93" max="94" width="11.6640625" bestFit="1" customWidth="1"/>
    <col min="95" max="110" width="12.6640625" bestFit="1" customWidth="1"/>
    <col min="111" max="111" width="11.6640625" bestFit="1" customWidth="1"/>
    <col min="112" max="121" width="12.6640625" bestFit="1" customWidth="1"/>
    <col min="122" max="122" width="11.6640625" bestFit="1" customWidth="1"/>
    <col min="123" max="125" width="12.6640625" bestFit="1" customWidth="1"/>
    <col min="126" max="126" width="11.6640625" bestFit="1" customWidth="1"/>
    <col min="127" max="129" width="12.6640625" bestFit="1" customWidth="1"/>
    <col min="130" max="130" width="11.6640625" bestFit="1" customWidth="1"/>
    <col min="131" max="149" width="12.6640625" bestFit="1" customWidth="1"/>
    <col min="150" max="151" width="11.6640625" bestFit="1" customWidth="1"/>
    <col min="152" max="166" width="12.6640625" bestFit="1" customWidth="1"/>
    <col min="167" max="167" width="11.6640625" bestFit="1" customWidth="1"/>
    <col min="168" max="176" width="12.6640625" bestFit="1" customWidth="1"/>
    <col min="177" max="177" width="11.6640625" bestFit="1" customWidth="1"/>
    <col min="178" max="179" width="12.6640625" bestFit="1" customWidth="1"/>
    <col min="180" max="180" width="11.6640625" bestFit="1" customWidth="1"/>
    <col min="181" max="181" width="12.6640625" bestFit="1" customWidth="1"/>
    <col min="182" max="182" width="11.6640625" bestFit="1" customWidth="1"/>
    <col min="183" max="184" width="12.6640625" bestFit="1" customWidth="1"/>
    <col min="185" max="185" width="11.6640625" bestFit="1" customWidth="1"/>
    <col min="186" max="191" width="12.6640625" bestFit="1" customWidth="1"/>
    <col min="192" max="192" width="11.6640625" bestFit="1" customWidth="1"/>
    <col min="193" max="231" width="12.6640625" bestFit="1" customWidth="1"/>
    <col min="232" max="232" width="11.6640625" bestFit="1" customWidth="1"/>
    <col min="233" max="234" width="12.6640625" bestFit="1" customWidth="1"/>
    <col min="235" max="235" width="11.6640625" bestFit="1" customWidth="1"/>
    <col min="236" max="240" width="12.6640625" bestFit="1" customWidth="1"/>
    <col min="241" max="241" width="11.6640625" bestFit="1" customWidth="1"/>
    <col min="242" max="244" width="12.6640625" bestFit="1" customWidth="1"/>
    <col min="245" max="245" width="11.6640625" bestFit="1" customWidth="1"/>
    <col min="246" max="250" width="12.6640625" bestFit="1" customWidth="1"/>
    <col min="251" max="251" width="11.6640625" bestFit="1" customWidth="1"/>
    <col min="252" max="255" width="12.6640625" bestFit="1" customWidth="1"/>
    <col min="256" max="256" width="11.6640625" bestFit="1" customWidth="1"/>
    <col min="257" max="274" width="12.6640625" bestFit="1" customWidth="1"/>
    <col min="275" max="276" width="11.6640625" bestFit="1" customWidth="1"/>
    <col min="277" max="279" width="12.6640625" bestFit="1" customWidth="1"/>
    <col min="280" max="280" width="10.6640625" bestFit="1" customWidth="1"/>
    <col min="281" max="281" width="12.6640625" bestFit="1" customWidth="1"/>
    <col min="282" max="282" width="11.6640625" bestFit="1" customWidth="1"/>
    <col min="283" max="293" width="12.6640625" bestFit="1" customWidth="1"/>
    <col min="294" max="295" width="11.6640625" bestFit="1" customWidth="1"/>
    <col min="296" max="296" width="10.6640625" bestFit="1" customWidth="1"/>
    <col min="297" max="306" width="12.6640625" bestFit="1" customWidth="1"/>
    <col min="307" max="307" width="9.6640625" bestFit="1" customWidth="1"/>
    <col min="308" max="316" width="12.6640625" bestFit="1" customWidth="1"/>
    <col min="317" max="318" width="11.6640625" bestFit="1" customWidth="1"/>
    <col min="319" max="319" width="12.6640625" bestFit="1" customWidth="1"/>
    <col min="320" max="320" width="11.6640625" bestFit="1" customWidth="1"/>
    <col min="321" max="323" width="12.6640625" bestFit="1" customWidth="1"/>
    <col min="324" max="324" width="11.6640625" bestFit="1" customWidth="1"/>
    <col min="325" max="327" width="12.6640625" bestFit="1" customWidth="1"/>
    <col min="328" max="328" width="11.6640625" bestFit="1" customWidth="1"/>
    <col min="329" max="329" width="10.6640625" bestFit="1" customWidth="1"/>
    <col min="330" max="334" width="12.6640625" bestFit="1" customWidth="1"/>
    <col min="335" max="335" width="11.6640625" bestFit="1" customWidth="1"/>
    <col min="336" max="342" width="12.6640625" bestFit="1" customWidth="1"/>
    <col min="343" max="343" width="11.6640625" bestFit="1" customWidth="1"/>
    <col min="344" max="346" width="12.6640625" bestFit="1" customWidth="1"/>
    <col min="347" max="347" width="10.6640625" bestFit="1" customWidth="1"/>
    <col min="348" max="356" width="12.6640625" bestFit="1" customWidth="1"/>
    <col min="357" max="357" width="11.6640625" bestFit="1" customWidth="1"/>
    <col min="358" max="367" width="12.6640625" bestFit="1" customWidth="1"/>
    <col min="368" max="368" width="11.6640625" bestFit="1" customWidth="1"/>
    <col min="369" max="381" width="12.6640625" bestFit="1" customWidth="1"/>
    <col min="382" max="382" width="11.6640625" bestFit="1" customWidth="1"/>
    <col min="383" max="387" width="12.6640625" bestFit="1" customWidth="1"/>
    <col min="388" max="388" width="11.6640625" bestFit="1" customWidth="1"/>
    <col min="389" max="391" width="12.6640625" bestFit="1" customWidth="1"/>
    <col min="392" max="392" width="10.6640625" bestFit="1" customWidth="1"/>
    <col min="393" max="395" width="12.6640625" bestFit="1" customWidth="1"/>
    <col min="396" max="397" width="11.6640625" bestFit="1" customWidth="1"/>
    <col min="398" max="400" width="12.6640625" bestFit="1" customWidth="1"/>
    <col min="401" max="402" width="11.6640625" bestFit="1" customWidth="1"/>
    <col min="403" max="404" width="12.6640625" bestFit="1" customWidth="1"/>
    <col min="405" max="405" width="11.6640625" bestFit="1" customWidth="1"/>
    <col min="406" max="431" width="12.6640625" bestFit="1" customWidth="1"/>
    <col min="432" max="432" width="11.6640625" bestFit="1" customWidth="1"/>
    <col min="433" max="446" width="12.6640625" bestFit="1" customWidth="1"/>
    <col min="447" max="447" width="11.6640625" bestFit="1" customWidth="1"/>
    <col min="448" max="448" width="10.6640625" bestFit="1" customWidth="1"/>
    <col min="449" max="474" width="12.6640625" bestFit="1" customWidth="1"/>
    <col min="475" max="475" width="11.6640625" bestFit="1" customWidth="1"/>
    <col min="476" max="488" width="12.6640625" bestFit="1" customWidth="1"/>
    <col min="489" max="489" width="10.6640625" bestFit="1" customWidth="1"/>
    <col min="490" max="497" width="12.6640625" bestFit="1" customWidth="1"/>
    <col min="498" max="498" width="11.6640625" bestFit="1" customWidth="1"/>
    <col min="499" max="509" width="12.6640625" bestFit="1" customWidth="1"/>
    <col min="510" max="510" width="10.6640625" bestFit="1" customWidth="1"/>
    <col min="511" max="525" width="12.6640625" bestFit="1" customWidth="1"/>
    <col min="526" max="527" width="11.6640625" bestFit="1" customWidth="1"/>
    <col min="528" max="530" width="12.6640625" bestFit="1" customWidth="1"/>
    <col min="531" max="531" width="11.6640625" bestFit="1" customWidth="1"/>
    <col min="532" max="535" width="12.6640625" bestFit="1" customWidth="1"/>
    <col min="536" max="536" width="11.6640625" bestFit="1" customWidth="1"/>
    <col min="537" max="542" width="12.6640625" bestFit="1" customWidth="1"/>
    <col min="543" max="543" width="11.6640625" bestFit="1" customWidth="1"/>
    <col min="544" max="548" width="12.6640625" bestFit="1" customWidth="1"/>
    <col min="549" max="549" width="11.6640625" bestFit="1" customWidth="1"/>
    <col min="550" max="555" width="12.6640625" bestFit="1" customWidth="1"/>
    <col min="556" max="556" width="11.6640625" bestFit="1" customWidth="1"/>
    <col min="557" max="557" width="12.6640625" bestFit="1" customWidth="1"/>
    <col min="558" max="558" width="11.6640625" bestFit="1" customWidth="1"/>
    <col min="559" max="562" width="12.6640625" bestFit="1" customWidth="1"/>
    <col min="563" max="563" width="11.6640625" bestFit="1" customWidth="1"/>
    <col min="564" max="565" width="12.6640625" bestFit="1" customWidth="1"/>
    <col min="566" max="566" width="11.6640625" bestFit="1" customWidth="1"/>
    <col min="567" max="581" width="12.6640625" bestFit="1" customWidth="1"/>
    <col min="582" max="582" width="11.6640625" bestFit="1" customWidth="1"/>
    <col min="583" max="583" width="12.6640625" bestFit="1" customWidth="1"/>
    <col min="584" max="584" width="11.6640625" bestFit="1" customWidth="1"/>
    <col min="585" max="588" width="12.6640625" bestFit="1" customWidth="1"/>
    <col min="589" max="589" width="11.6640625" bestFit="1" customWidth="1"/>
    <col min="590" max="608" width="12.6640625" bestFit="1" customWidth="1"/>
    <col min="609" max="609" width="11.6640625" bestFit="1" customWidth="1"/>
    <col min="610" max="617" width="12.6640625" bestFit="1" customWidth="1"/>
    <col min="618" max="618" width="11.6640625" bestFit="1" customWidth="1"/>
    <col min="619" max="621" width="12.6640625" bestFit="1" customWidth="1"/>
    <col min="622" max="622" width="11.6640625" bestFit="1" customWidth="1"/>
    <col min="623" max="624" width="12.6640625" bestFit="1" customWidth="1"/>
    <col min="625" max="625" width="11.6640625" bestFit="1" customWidth="1"/>
    <col min="626" max="640" width="12.6640625" bestFit="1" customWidth="1"/>
    <col min="641" max="641" width="11.6640625" bestFit="1" customWidth="1"/>
    <col min="642" max="650" width="12.6640625" bestFit="1" customWidth="1"/>
    <col min="651" max="651" width="11.6640625" bestFit="1" customWidth="1"/>
    <col min="652" max="653" width="12.6640625" bestFit="1" customWidth="1"/>
    <col min="654" max="654" width="11.6640625" bestFit="1" customWidth="1"/>
    <col min="655" max="657" width="12.6640625" bestFit="1" customWidth="1"/>
    <col min="658" max="658" width="11.6640625" bestFit="1" customWidth="1"/>
    <col min="659" max="667" width="12.6640625" bestFit="1" customWidth="1"/>
    <col min="668" max="668" width="10.6640625" bestFit="1" customWidth="1"/>
    <col min="669" max="682" width="12.6640625" bestFit="1" customWidth="1"/>
    <col min="683" max="683" width="11.6640625" bestFit="1" customWidth="1"/>
    <col min="684" max="685" width="12.6640625" bestFit="1" customWidth="1"/>
    <col min="686" max="686" width="11.6640625" bestFit="1" customWidth="1"/>
    <col min="687" max="695" width="12.6640625" bestFit="1" customWidth="1"/>
    <col min="696" max="696" width="10.6640625" bestFit="1" customWidth="1"/>
    <col min="697" max="713" width="12.6640625" bestFit="1" customWidth="1"/>
    <col min="714" max="714" width="11.6640625" bestFit="1" customWidth="1"/>
    <col min="715" max="721" width="12.6640625" bestFit="1" customWidth="1"/>
    <col min="722" max="722" width="11.6640625" bestFit="1" customWidth="1"/>
    <col min="723" max="730" width="12.6640625" bestFit="1" customWidth="1"/>
    <col min="731" max="731" width="11.6640625" bestFit="1" customWidth="1"/>
    <col min="732" max="733" width="12.6640625" bestFit="1" customWidth="1"/>
    <col min="734" max="734" width="11.6640625" bestFit="1" customWidth="1"/>
    <col min="735" max="736" width="12.6640625" bestFit="1" customWidth="1"/>
    <col min="737" max="737" width="11.6640625" bestFit="1" customWidth="1"/>
    <col min="738" max="742" width="12.6640625" bestFit="1" customWidth="1"/>
    <col min="743" max="743" width="11.6640625" bestFit="1" customWidth="1"/>
    <col min="744" max="746" width="12.6640625" bestFit="1" customWidth="1"/>
    <col min="747" max="747" width="11.6640625" bestFit="1" customWidth="1"/>
    <col min="748" max="748" width="12.6640625" bestFit="1" customWidth="1"/>
    <col min="749" max="749" width="11.6640625" bestFit="1" customWidth="1"/>
    <col min="750" max="751" width="12.6640625" bestFit="1" customWidth="1"/>
    <col min="752" max="752" width="11.6640625" bestFit="1" customWidth="1"/>
    <col min="753" max="756" width="12.6640625" bestFit="1" customWidth="1"/>
    <col min="757" max="757" width="11.6640625" bestFit="1" customWidth="1"/>
    <col min="758" max="758" width="12.6640625" bestFit="1" customWidth="1"/>
    <col min="759" max="759" width="11.6640625" bestFit="1" customWidth="1"/>
    <col min="760" max="783" width="12.6640625" bestFit="1" customWidth="1"/>
    <col min="784" max="784" width="11.6640625" bestFit="1" customWidth="1"/>
    <col min="785" max="794" width="12.6640625" bestFit="1" customWidth="1"/>
    <col min="795" max="796" width="11.6640625" bestFit="1" customWidth="1"/>
    <col min="797" max="798" width="12.6640625" bestFit="1" customWidth="1"/>
    <col min="799" max="799" width="11.6640625" bestFit="1" customWidth="1"/>
    <col min="800" max="809" width="12.6640625" bestFit="1" customWidth="1"/>
    <col min="810" max="810" width="11.6640625" bestFit="1" customWidth="1"/>
    <col min="811" max="826" width="12.6640625" bestFit="1" customWidth="1"/>
    <col min="827" max="827" width="9.6640625" bestFit="1" customWidth="1"/>
    <col min="828" max="883" width="12.6640625" bestFit="1" customWidth="1"/>
    <col min="884" max="884" width="10.6640625" bestFit="1" customWidth="1"/>
    <col min="885" max="908" width="12.6640625" bestFit="1" customWidth="1"/>
    <col min="909" max="909" width="11.6640625" bestFit="1" customWidth="1"/>
    <col min="910" max="912" width="12.6640625" bestFit="1" customWidth="1"/>
    <col min="913" max="913" width="11.6640625" bestFit="1" customWidth="1"/>
    <col min="914" max="947" width="12.6640625" bestFit="1" customWidth="1"/>
    <col min="948" max="948" width="11.6640625" bestFit="1" customWidth="1"/>
    <col min="949" max="951" width="12.6640625" bestFit="1" customWidth="1"/>
    <col min="952" max="952" width="11.6640625" bestFit="1" customWidth="1"/>
    <col min="953" max="960" width="12.6640625" bestFit="1" customWidth="1"/>
    <col min="961" max="961" width="11.6640625" bestFit="1" customWidth="1"/>
    <col min="962" max="962" width="12.6640625" bestFit="1" customWidth="1"/>
    <col min="963" max="963" width="11.6640625" bestFit="1" customWidth="1"/>
    <col min="964" max="972" width="12.6640625" bestFit="1" customWidth="1"/>
    <col min="973" max="973" width="11.6640625" bestFit="1" customWidth="1"/>
    <col min="974" max="985" width="12.6640625" bestFit="1" customWidth="1"/>
    <col min="986" max="986" width="11.6640625" bestFit="1" customWidth="1"/>
    <col min="987" max="1006" width="12.6640625" bestFit="1" customWidth="1"/>
    <col min="1007" max="1007" width="11.6640625" bestFit="1" customWidth="1"/>
    <col min="1008" max="1042" width="12.6640625" bestFit="1" customWidth="1"/>
    <col min="1043" max="1043" width="11.6640625" bestFit="1" customWidth="1"/>
    <col min="1044" max="1044" width="12.6640625" bestFit="1" customWidth="1"/>
    <col min="1045" max="1045" width="11.6640625" bestFit="1" customWidth="1"/>
    <col min="1046" max="1048" width="12.6640625" bestFit="1" customWidth="1"/>
    <col min="1049" max="1049" width="11.6640625" bestFit="1" customWidth="1"/>
    <col min="1050" max="1081" width="12.6640625" bestFit="1" customWidth="1"/>
    <col min="1082" max="1082" width="11.6640625" bestFit="1" customWidth="1"/>
    <col min="1083" max="1091" width="12.6640625" bestFit="1" customWidth="1"/>
    <col min="1092" max="1092" width="11.6640625" bestFit="1" customWidth="1"/>
    <col min="1093" max="1096" width="12.6640625" bestFit="1" customWidth="1"/>
    <col min="1097" max="1097" width="11.6640625" bestFit="1" customWidth="1"/>
    <col min="1098" max="1098" width="12.6640625" bestFit="1" customWidth="1"/>
    <col min="1099" max="1099" width="11.6640625" bestFit="1" customWidth="1"/>
    <col min="1100" max="1109" width="12.6640625" bestFit="1" customWidth="1"/>
    <col min="1110" max="1110" width="11.6640625" bestFit="1" customWidth="1"/>
    <col min="1111" max="1116" width="12.6640625" bestFit="1" customWidth="1"/>
    <col min="1117" max="1117" width="11.6640625" bestFit="1" customWidth="1"/>
    <col min="1118" max="1132" width="12.6640625" bestFit="1" customWidth="1"/>
    <col min="1133" max="1134" width="11.6640625" bestFit="1" customWidth="1"/>
    <col min="1135" max="1147" width="12.6640625" bestFit="1" customWidth="1"/>
    <col min="1148" max="1148" width="11.6640625" bestFit="1" customWidth="1"/>
    <col min="1149" max="1168" width="12.6640625" bestFit="1" customWidth="1"/>
    <col min="1169" max="1169" width="11.6640625" bestFit="1" customWidth="1"/>
    <col min="1170" max="1198" width="12.6640625" bestFit="1" customWidth="1"/>
    <col min="1199" max="1199" width="11.6640625" bestFit="1" customWidth="1"/>
    <col min="1200" max="1208" width="12.6640625" bestFit="1" customWidth="1"/>
    <col min="1209" max="1210" width="11.6640625" bestFit="1" customWidth="1"/>
    <col min="1211" max="1212" width="12.6640625" bestFit="1" customWidth="1"/>
    <col min="1213" max="1213" width="11.6640625" bestFit="1" customWidth="1"/>
    <col min="1214" max="1230" width="12.6640625" bestFit="1" customWidth="1"/>
    <col min="1231" max="1231" width="11.6640625" bestFit="1" customWidth="1"/>
    <col min="1232" max="1239" width="12.6640625" bestFit="1" customWidth="1"/>
    <col min="1240" max="1240" width="11.6640625" bestFit="1" customWidth="1"/>
    <col min="1241" max="1249" width="12.6640625" bestFit="1" customWidth="1"/>
    <col min="1250" max="1250" width="11.6640625" bestFit="1" customWidth="1"/>
    <col min="1251" max="1275" width="12.6640625" bestFit="1" customWidth="1"/>
    <col min="1276" max="1276" width="10.6640625" bestFit="1" customWidth="1"/>
    <col min="1277" max="1277" width="12.6640625" bestFit="1" customWidth="1"/>
    <col min="1278" max="1278" width="11.6640625" bestFit="1" customWidth="1"/>
    <col min="1279" max="1292" width="12.6640625" bestFit="1" customWidth="1"/>
    <col min="1293" max="1293" width="11.6640625" bestFit="1" customWidth="1"/>
    <col min="1294" max="1304" width="12.6640625" bestFit="1" customWidth="1"/>
    <col min="1305" max="1305" width="11.6640625" bestFit="1" customWidth="1"/>
    <col min="1306" max="1311" width="12.6640625" bestFit="1" customWidth="1"/>
    <col min="1312" max="1312" width="11.6640625" bestFit="1" customWidth="1"/>
    <col min="1313" max="1318" width="12.6640625" bestFit="1" customWidth="1"/>
    <col min="1319" max="1319" width="2" bestFit="1" customWidth="1"/>
    <col min="1320" max="1334" width="12" bestFit="1" customWidth="1"/>
    <col min="1335" max="1335" width="11" bestFit="1" customWidth="1"/>
    <col min="1336" max="1341" width="12" bestFit="1" customWidth="1"/>
    <col min="1342" max="1342" width="11" bestFit="1" customWidth="1"/>
    <col min="1343" max="1351" width="12" bestFit="1" customWidth="1"/>
    <col min="1352" max="1352" width="11" bestFit="1" customWidth="1"/>
    <col min="1353" max="1355" width="12" bestFit="1" customWidth="1"/>
    <col min="1356" max="1356" width="11" bestFit="1" customWidth="1"/>
    <col min="1357" max="1357" width="12" bestFit="1" customWidth="1"/>
    <col min="1358" max="1358" width="11" bestFit="1" customWidth="1"/>
    <col min="1359" max="1370" width="12" bestFit="1" customWidth="1"/>
    <col min="1371" max="1371" width="11" bestFit="1" customWidth="1"/>
    <col min="1372" max="1399" width="12" bestFit="1" customWidth="1"/>
    <col min="1400" max="1400" width="11" bestFit="1" customWidth="1"/>
    <col min="1401" max="1401" width="12" bestFit="1" customWidth="1"/>
    <col min="1402" max="1402" width="11" bestFit="1" customWidth="1"/>
    <col min="1403" max="1412" width="12" bestFit="1" customWidth="1"/>
    <col min="1413" max="1413" width="11" bestFit="1" customWidth="1"/>
    <col min="1414" max="1420" width="12" bestFit="1" customWidth="1"/>
    <col min="1421" max="1421" width="11" bestFit="1" customWidth="1"/>
    <col min="1422" max="1433" width="12" bestFit="1" customWidth="1"/>
    <col min="1434" max="1434" width="11" bestFit="1" customWidth="1"/>
    <col min="1435" max="1445" width="12" bestFit="1" customWidth="1"/>
    <col min="1446" max="1447" width="11" bestFit="1" customWidth="1"/>
    <col min="1448" max="1450" width="12" bestFit="1" customWidth="1"/>
    <col min="1451" max="1451" width="10" bestFit="1" customWidth="1"/>
    <col min="1452" max="1458" width="12" bestFit="1" customWidth="1"/>
    <col min="1459" max="1459" width="11" bestFit="1" customWidth="1"/>
    <col min="1460" max="1462" width="12" bestFit="1" customWidth="1"/>
    <col min="1463" max="1463" width="11" bestFit="1" customWidth="1"/>
    <col min="1464" max="1475" width="12" bestFit="1" customWidth="1"/>
    <col min="1476" max="1476" width="11" bestFit="1" customWidth="1"/>
    <col min="1477" max="1490" width="12" bestFit="1" customWidth="1"/>
    <col min="1491" max="1491" width="11" bestFit="1" customWidth="1"/>
    <col min="1492" max="1497" width="12" bestFit="1" customWidth="1"/>
    <col min="1498" max="1498" width="11" bestFit="1" customWidth="1"/>
    <col min="1499" max="1505" width="12" bestFit="1" customWidth="1"/>
    <col min="1506" max="1506" width="11" bestFit="1" customWidth="1"/>
    <col min="1507" max="1507" width="12" bestFit="1" customWidth="1"/>
    <col min="1508" max="1508" width="11" bestFit="1" customWidth="1"/>
    <col min="1509" max="1511" width="12" bestFit="1" customWidth="1"/>
    <col min="1512" max="1512" width="11" bestFit="1" customWidth="1"/>
    <col min="1513" max="1522" width="12" bestFit="1" customWidth="1"/>
    <col min="1523" max="1524" width="11" bestFit="1" customWidth="1"/>
    <col min="1525" max="1539" width="12" bestFit="1" customWidth="1"/>
    <col min="1540" max="1541" width="11" bestFit="1" customWidth="1"/>
    <col min="1542" max="1558" width="12" bestFit="1" customWidth="1"/>
    <col min="1559" max="1559" width="11" bestFit="1" customWidth="1"/>
    <col min="1560" max="1562" width="12" bestFit="1" customWidth="1"/>
    <col min="1563" max="1563" width="11" bestFit="1" customWidth="1"/>
    <col min="1564" max="1565" width="12" bestFit="1" customWidth="1"/>
    <col min="1566" max="1566" width="11" bestFit="1" customWidth="1"/>
    <col min="1567" max="1572" width="12" bestFit="1" customWidth="1"/>
    <col min="1573" max="1573" width="11" bestFit="1" customWidth="1"/>
    <col min="1574" max="1580" width="12" bestFit="1" customWidth="1"/>
    <col min="1581" max="1581" width="11" bestFit="1" customWidth="1"/>
    <col min="1582" max="1584" width="12" bestFit="1" customWidth="1"/>
    <col min="1585" max="1585" width="11" bestFit="1" customWidth="1"/>
    <col min="1586" max="1587" width="12" bestFit="1" customWidth="1"/>
    <col min="1588" max="1588" width="11" bestFit="1" customWidth="1"/>
    <col min="1589" max="1596" width="12" bestFit="1" customWidth="1"/>
    <col min="1597" max="1597" width="11" bestFit="1" customWidth="1"/>
    <col min="1598" max="1602" width="12" bestFit="1" customWidth="1"/>
    <col min="1603" max="1604" width="11" bestFit="1" customWidth="1"/>
    <col min="1605" max="1617" width="12" bestFit="1" customWidth="1"/>
    <col min="1618" max="1618" width="11" bestFit="1" customWidth="1"/>
    <col min="1619" max="1625" width="12" bestFit="1" customWidth="1"/>
    <col min="1626" max="1626" width="11" bestFit="1" customWidth="1"/>
    <col min="1627" max="1641" width="12" bestFit="1" customWidth="1"/>
    <col min="1642" max="1642" width="11" bestFit="1" customWidth="1"/>
    <col min="1643" max="1666" width="12" bestFit="1" customWidth="1"/>
    <col min="1667" max="1667" width="11" bestFit="1" customWidth="1"/>
    <col min="1668" max="1677" width="12" bestFit="1" customWidth="1"/>
    <col min="1678" max="1679" width="11" bestFit="1" customWidth="1"/>
    <col min="1680" max="1680" width="10" bestFit="1" customWidth="1"/>
    <col min="1681" max="1681" width="11" bestFit="1" customWidth="1"/>
    <col min="1682" max="1683" width="12" bestFit="1" customWidth="1"/>
    <col min="1684" max="1684" width="11" bestFit="1" customWidth="1"/>
    <col min="1685" max="1690" width="12" bestFit="1" customWidth="1"/>
    <col min="1691" max="1691" width="11" bestFit="1" customWidth="1"/>
    <col min="1692" max="1719" width="12" bestFit="1" customWidth="1"/>
    <col min="1720" max="1720" width="11" bestFit="1" customWidth="1"/>
    <col min="1721" max="1729" width="12" bestFit="1" customWidth="1"/>
    <col min="1730" max="1730" width="11" bestFit="1" customWidth="1"/>
    <col min="1731" max="1731" width="12" bestFit="1" customWidth="1"/>
    <col min="1732" max="1732" width="11" bestFit="1" customWidth="1"/>
    <col min="1733" max="1735" width="12" bestFit="1" customWidth="1"/>
    <col min="1736" max="1736" width="11" bestFit="1" customWidth="1"/>
    <col min="1737" max="1740" width="12" bestFit="1" customWidth="1"/>
    <col min="1741" max="1741" width="11" bestFit="1" customWidth="1"/>
    <col min="1742" max="1757" width="12" bestFit="1" customWidth="1"/>
    <col min="1758" max="1758" width="11" bestFit="1" customWidth="1"/>
    <col min="1759" max="1765" width="12" bestFit="1" customWidth="1"/>
    <col min="1766" max="1766" width="11" bestFit="1" customWidth="1"/>
    <col min="1767" max="1771" width="12" bestFit="1" customWidth="1"/>
    <col min="1772" max="1772" width="11" bestFit="1" customWidth="1"/>
    <col min="1773" max="1774" width="12" bestFit="1" customWidth="1"/>
    <col min="1775" max="1775" width="11" bestFit="1" customWidth="1"/>
    <col min="1776" max="1778" width="12" bestFit="1" customWidth="1"/>
    <col min="1779" max="1779" width="11" bestFit="1" customWidth="1"/>
    <col min="1780" max="1786" width="12" bestFit="1" customWidth="1"/>
    <col min="1787" max="1787" width="11" bestFit="1" customWidth="1"/>
    <col min="1788" max="1790" width="12" bestFit="1" customWidth="1"/>
    <col min="1791" max="1791" width="11" bestFit="1" customWidth="1"/>
    <col min="1792" max="1793" width="12" bestFit="1" customWidth="1"/>
    <col min="1794" max="1795" width="11" bestFit="1" customWidth="1"/>
    <col min="1796" max="1798" width="12" bestFit="1" customWidth="1"/>
    <col min="1799" max="1799" width="11" bestFit="1" customWidth="1"/>
    <col min="1800" max="1804" width="12" bestFit="1" customWidth="1"/>
    <col min="1805" max="1805" width="11" bestFit="1" customWidth="1"/>
    <col min="1806" max="1816" width="12" bestFit="1" customWidth="1"/>
    <col min="1817" max="1817" width="11" bestFit="1" customWidth="1"/>
    <col min="1818" max="1826" width="12" bestFit="1" customWidth="1"/>
    <col min="1827" max="1827" width="11" bestFit="1" customWidth="1"/>
    <col min="1828" max="1833" width="12" bestFit="1" customWidth="1"/>
    <col min="1834" max="1834" width="11" bestFit="1" customWidth="1"/>
    <col min="1835" max="1835" width="10" bestFit="1" customWidth="1"/>
    <col min="1836" max="1859" width="12" bestFit="1" customWidth="1"/>
    <col min="1860" max="1861" width="11" bestFit="1" customWidth="1"/>
    <col min="1862" max="1862" width="12" bestFit="1" customWidth="1"/>
    <col min="1863" max="1864" width="11" bestFit="1" customWidth="1"/>
    <col min="1865" max="1870" width="12" bestFit="1" customWidth="1"/>
    <col min="1871" max="1871" width="10" bestFit="1" customWidth="1"/>
    <col min="1872" max="1872" width="12" bestFit="1" customWidth="1"/>
    <col min="1873" max="1873" width="11" bestFit="1" customWidth="1"/>
    <col min="1874" max="1874" width="12" bestFit="1" customWidth="1"/>
    <col min="1875" max="1875" width="11" bestFit="1" customWidth="1"/>
    <col min="1876" max="1899" width="12" bestFit="1" customWidth="1"/>
    <col min="1900" max="1900" width="11" bestFit="1" customWidth="1"/>
    <col min="1901" max="1914" width="12" bestFit="1" customWidth="1"/>
    <col min="1915" max="1915" width="11" bestFit="1" customWidth="1"/>
    <col min="1916" max="1930" width="12" bestFit="1" customWidth="1"/>
    <col min="1931" max="1931" width="11" bestFit="1" customWidth="1"/>
    <col min="1932" max="1936" width="12" bestFit="1" customWidth="1"/>
    <col min="1937" max="1937" width="11" bestFit="1" customWidth="1"/>
    <col min="1938" max="1942" width="12" bestFit="1" customWidth="1"/>
    <col min="1943" max="1943" width="11" bestFit="1" customWidth="1"/>
    <col min="1944" max="1959" width="12" bestFit="1" customWidth="1"/>
    <col min="1960" max="1960" width="11" bestFit="1" customWidth="1"/>
    <col min="1961" max="1995" width="12" bestFit="1" customWidth="1"/>
    <col min="1996" max="1996" width="11" bestFit="1" customWidth="1"/>
    <col min="1997" max="2006" width="12" bestFit="1" customWidth="1"/>
    <col min="2007" max="2007" width="11" bestFit="1" customWidth="1"/>
    <col min="2008" max="2012" width="12" bestFit="1" customWidth="1"/>
    <col min="2013" max="2013" width="11" bestFit="1" customWidth="1"/>
    <col min="2014" max="2021" width="12" bestFit="1" customWidth="1"/>
    <col min="2022" max="2022" width="11" bestFit="1" customWidth="1"/>
    <col min="2023" max="2024" width="12" bestFit="1" customWidth="1"/>
    <col min="2025" max="2025" width="11" bestFit="1" customWidth="1"/>
    <col min="2026" max="2042" width="12" bestFit="1" customWidth="1"/>
    <col min="2043" max="2044" width="11" bestFit="1" customWidth="1"/>
    <col min="2045" max="2066" width="12" bestFit="1" customWidth="1"/>
    <col min="2067" max="2067" width="11" bestFit="1" customWidth="1"/>
    <col min="2068" max="2076" width="12" bestFit="1" customWidth="1"/>
    <col min="2077" max="2077" width="11" bestFit="1" customWidth="1"/>
    <col min="2078" max="2081" width="12" bestFit="1" customWidth="1"/>
    <col min="2082" max="2082" width="11" bestFit="1" customWidth="1"/>
    <col min="2083" max="2090" width="12" bestFit="1" customWidth="1"/>
    <col min="2091" max="2091" width="11" bestFit="1" customWidth="1"/>
    <col min="2092" max="2092" width="12" bestFit="1" customWidth="1"/>
    <col min="2093" max="2093" width="10" bestFit="1" customWidth="1"/>
    <col min="2094" max="2096" width="12" bestFit="1" customWidth="1"/>
    <col min="2097" max="2097" width="10" bestFit="1" customWidth="1"/>
    <col min="2098" max="2106" width="12" bestFit="1" customWidth="1"/>
    <col min="2107" max="2107" width="11" bestFit="1" customWidth="1"/>
    <col min="2108" max="2108" width="12" bestFit="1" customWidth="1"/>
    <col min="2109" max="2109" width="11" bestFit="1" customWidth="1"/>
    <col min="2110" max="2117" width="12" bestFit="1" customWidth="1"/>
    <col min="2118" max="2118" width="11" bestFit="1" customWidth="1"/>
    <col min="2119" max="2135" width="12" bestFit="1" customWidth="1"/>
    <col min="2136" max="2136" width="11" bestFit="1" customWidth="1"/>
    <col min="2137" max="2137" width="12" bestFit="1" customWidth="1"/>
    <col min="2138" max="2138" width="11" bestFit="1" customWidth="1"/>
    <col min="2139" max="2142" width="12" bestFit="1" customWidth="1"/>
    <col min="2143" max="2143" width="11" bestFit="1" customWidth="1"/>
    <col min="2144" max="2148" width="12" bestFit="1" customWidth="1"/>
    <col min="2149" max="2149" width="11" bestFit="1" customWidth="1"/>
    <col min="2150" max="2155" width="12" bestFit="1" customWidth="1"/>
    <col min="2156" max="2156" width="11" bestFit="1" customWidth="1"/>
    <col min="2157" max="2165" width="12" bestFit="1" customWidth="1"/>
    <col min="2166" max="2166" width="11" bestFit="1" customWidth="1"/>
    <col min="2167" max="2167" width="12" bestFit="1" customWidth="1"/>
    <col min="2168" max="2168" width="11" bestFit="1" customWidth="1"/>
    <col min="2169" max="2174" width="12" bestFit="1" customWidth="1"/>
    <col min="2175" max="2175" width="11" bestFit="1" customWidth="1"/>
    <col min="2176" max="2178" width="12" bestFit="1" customWidth="1"/>
    <col min="2179" max="2179" width="10" bestFit="1" customWidth="1"/>
    <col min="2180" max="2186" width="12" bestFit="1" customWidth="1"/>
    <col min="2187" max="2187" width="11" bestFit="1" customWidth="1"/>
    <col min="2188" max="2206" width="12" bestFit="1" customWidth="1"/>
    <col min="2207" max="2207" width="11" bestFit="1" customWidth="1"/>
    <col min="2208" max="2208" width="12" bestFit="1" customWidth="1"/>
    <col min="2209" max="2209" width="11" bestFit="1" customWidth="1"/>
    <col min="2210" max="2216" width="12" bestFit="1" customWidth="1"/>
    <col min="2217" max="2217" width="11" bestFit="1" customWidth="1"/>
    <col min="2218" max="2221" width="12" bestFit="1" customWidth="1"/>
    <col min="2222" max="2222" width="9" bestFit="1" customWidth="1"/>
    <col min="2223" max="2240" width="12" bestFit="1" customWidth="1"/>
    <col min="2241" max="2241" width="11" bestFit="1" customWidth="1"/>
    <col min="2242" max="2242" width="12" bestFit="1" customWidth="1"/>
    <col min="2243" max="2243" width="11" bestFit="1" customWidth="1"/>
    <col min="2244" max="2245" width="12" bestFit="1" customWidth="1"/>
    <col min="2246" max="2246" width="11" bestFit="1" customWidth="1"/>
    <col min="2247" max="2264" width="12" bestFit="1" customWidth="1"/>
    <col min="2265" max="2265" width="11" bestFit="1" customWidth="1"/>
    <col min="2266" max="2279" width="12" bestFit="1" customWidth="1"/>
    <col min="2280" max="2280" width="11" bestFit="1" customWidth="1"/>
    <col min="2281" max="2288" width="12" bestFit="1" customWidth="1"/>
    <col min="2289" max="2289" width="11" bestFit="1" customWidth="1"/>
    <col min="2290" max="2316" width="12" bestFit="1" customWidth="1"/>
    <col min="2317" max="2317" width="11" bestFit="1" customWidth="1"/>
    <col min="2318" max="2326" width="12" bestFit="1" customWidth="1"/>
    <col min="2327" max="2327" width="11" bestFit="1" customWidth="1"/>
    <col min="2328" max="2332" width="12" bestFit="1" customWidth="1"/>
    <col min="2333" max="2333" width="11" bestFit="1" customWidth="1"/>
    <col min="2334" max="2348" width="12" bestFit="1" customWidth="1"/>
    <col min="2349" max="2349" width="11" bestFit="1" customWidth="1"/>
    <col min="2350" max="2371" width="12" bestFit="1" customWidth="1"/>
    <col min="2372" max="2373" width="11" bestFit="1" customWidth="1"/>
    <col min="2374" max="2375" width="12" bestFit="1" customWidth="1"/>
    <col min="2376" max="2376" width="11" bestFit="1" customWidth="1"/>
    <col min="2377" max="2382" width="12" bestFit="1" customWidth="1"/>
    <col min="2383" max="2383" width="11" bestFit="1" customWidth="1"/>
    <col min="2384" max="2397" width="12" bestFit="1" customWidth="1"/>
    <col min="2398" max="2398" width="11" bestFit="1" customWidth="1"/>
    <col min="2399" max="2415" width="12" bestFit="1" customWidth="1"/>
    <col min="2416" max="2417" width="11" bestFit="1" customWidth="1"/>
    <col min="2418" max="2418" width="12" bestFit="1" customWidth="1"/>
    <col min="2419" max="2419" width="11" bestFit="1" customWidth="1"/>
    <col min="2420" max="2423" width="12" bestFit="1" customWidth="1"/>
    <col min="2424" max="2424" width="11" bestFit="1" customWidth="1"/>
    <col min="2425" max="2428" width="12" bestFit="1" customWidth="1"/>
    <col min="2429" max="2429" width="11" bestFit="1" customWidth="1"/>
    <col min="2430" max="2440" width="12" bestFit="1" customWidth="1"/>
    <col min="2441" max="2441" width="11" bestFit="1" customWidth="1"/>
    <col min="2442" max="2446" width="12" bestFit="1" customWidth="1"/>
    <col min="2447" max="2447" width="11" bestFit="1" customWidth="1"/>
    <col min="2448" max="2457" width="12" bestFit="1" customWidth="1"/>
    <col min="2458" max="2458" width="11" bestFit="1" customWidth="1"/>
    <col min="2459" max="2469" width="12" bestFit="1" customWidth="1"/>
    <col min="2470" max="2470" width="11" bestFit="1" customWidth="1"/>
    <col min="2471" max="2474" width="12" bestFit="1" customWidth="1"/>
    <col min="2475" max="2475" width="11" bestFit="1" customWidth="1"/>
    <col min="2476" max="2484" width="12" bestFit="1" customWidth="1"/>
    <col min="2485" max="2485" width="11" bestFit="1" customWidth="1"/>
    <col min="2486" max="2491" width="12" bestFit="1" customWidth="1"/>
    <col min="2492" max="2492" width="11" bestFit="1" customWidth="1"/>
    <col min="2493" max="2496" width="12" bestFit="1" customWidth="1"/>
    <col min="2497" max="2497" width="10" bestFit="1" customWidth="1"/>
    <col min="2498" max="2515" width="12" bestFit="1" customWidth="1"/>
    <col min="2516" max="2516" width="11" bestFit="1" customWidth="1"/>
    <col min="2517" max="2527" width="12" bestFit="1" customWidth="1"/>
    <col min="2528" max="2528" width="11" bestFit="1" customWidth="1"/>
    <col min="2529" max="2548" width="12" bestFit="1" customWidth="1"/>
    <col min="2549" max="2549" width="11" bestFit="1" customWidth="1"/>
    <col min="2550" max="2550" width="12" bestFit="1" customWidth="1"/>
    <col min="2551" max="2551" width="11" bestFit="1" customWidth="1"/>
    <col min="2552" max="2552" width="12" bestFit="1" customWidth="1"/>
    <col min="2553" max="2553" width="11" bestFit="1" customWidth="1"/>
    <col min="2554" max="2555" width="12" bestFit="1" customWidth="1"/>
    <col min="2556" max="2556" width="11" bestFit="1" customWidth="1"/>
    <col min="2557" max="2578" width="12" bestFit="1" customWidth="1"/>
    <col min="2579" max="2579" width="10" bestFit="1" customWidth="1"/>
    <col min="2580" max="2584" width="12" bestFit="1" customWidth="1"/>
    <col min="2585" max="2585" width="11" bestFit="1" customWidth="1"/>
    <col min="2586" max="2607" width="12" bestFit="1" customWidth="1"/>
    <col min="2608" max="2608" width="11" bestFit="1" customWidth="1"/>
    <col min="2609" max="2611" width="12" bestFit="1" customWidth="1"/>
    <col min="2612" max="2612" width="11" bestFit="1" customWidth="1"/>
    <col min="2613" max="2623" width="12" bestFit="1" customWidth="1"/>
    <col min="2624" max="2624" width="11" bestFit="1" customWidth="1"/>
    <col min="2625" max="2645" width="12" bestFit="1" customWidth="1"/>
    <col min="2646" max="2646" width="10" bestFit="1" customWidth="1"/>
    <col min="2647" max="2653" width="12" bestFit="1" customWidth="1"/>
    <col min="2654" max="2654" width="11" bestFit="1" customWidth="1"/>
    <col min="2655" max="2670" width="12" bestFit="1" customWidth="1"/>
    <col min="2671" max="2672" width="11" bestFit="1" customWidth="1"/>
    <col min="2673" max="2673" width="12" bestFit="1" customWidth="1"/>
    <col min="2674" max="2674" width="11" bestFit="1" customWidth="1"/>
    <col min="2675" max="2685" width="12" bestFit="1" customWidth="1"/>
    <col min="2686" max="2686" width="10" bestFit="1" customWidth="1"/>
    <col min="2687" max="2688" width="12" bestFit="1" customWidth="1"/>
    <col min="2689" max="2689" width="11" bestFit="1" customWidth="1"/>
    <col min="2690" max="2690" width="12" bestFit="1" customWidth="1"/>
    <col min="2691" max="2691" width="11" bestFit="1" customWidth="1"/>
    <col min="2692" max="2699" width="12" bestFit="1" customWidth="1"/>
    <col min="2700" max="2700" width="11" bestFit="1" customWidth="1"/>
    <col min="2701" max="2702" width="12" bestFit="1" customWidth="1"/>
    <col min="2703" max="2703" width="11" bestFit="1" customWidth="1"/>
    <col min="2704" max="2715" width="12" bestFit="1" customWidth="1"/>
    <col min="2716" max="2716" width="11" bestFit="1" customWidth="1"/>
    <col min="2717" max="2735" width="12" bestFit="1" customWidth="1"/>
    <col min="2736" max="2736" width="11" bestFit="1" customWidth="1"/>
    <col min="2737" max="2740" width="12" bestFit="1" customWidth="1"/>
    <col min="2741" max="2741" width="11" bestFit="1" customWidth="1"/>
    <col min="2742" max="2754" width="12" bestFit="1" customWidth="1"/>
    <col min="2755" max="2755" width="11" bestFit="1" customWidth="1"/>
    <col min="2756" max="2758" width="12" bestFit="1" customWidth="1"/>
    <col min="2759" max="2759" width="11" bestFit="1" customWidth="1"/>
    <col min="2760" max="2766" width="12" bestFit="1" customWidth="1"/>
    <col min="2767" max="2767" width="11" bestFit="1" customWidth="1"/>
    <col min="2768" max="2773" width="12" bestFit="1" customWidth="1"/>
    <col min="2774" max="2774" width="10" bestFit="1" customWidth="1"/>
    <col min="2775" max="2785" width="12" bestFit="1" customWidth="1"/>
    <col min="2786" max="2786" width="11" bestFit="1" customWidth="1"/>
    <col min="2787" max="2789" width="12" bestFit="1" customWidth="1"/>
    <col min="2790" max="2790" width="11" bestFit="1" customWidth="1"/>
    <col min="2791" max="2809" width="12" bestFit="1" customWidth="1"/>
    <col min="2810" max="2810" width="11" bestFit="1" customWidth="1"/>
    <col min="2811" max="2834" width="12" bestFit="1" customWidth="1"/>
    <col min="2835" max="2835" width="10" bestFit="1" customWidth="1"/>
    <col min="2836" max="2836" width="12" bestFit="1" customWidth="1"/>
    <col min="2837" max="2837" width="11" bestFit="1" customWidth="1"/>
    <col min="2838" max="2846" width="12" bestFit="1" customWidth="1"/>
    <col min="2847" max="2847" width="10" bestFit="1" customWidth="1"/>
    <col min="2848" max="2875" width="12" bestFit="1" customWidth="1"/>
    <col min="2876" max="2876" width="11" bestFit="1" customWidth="1"/>
    <col min="2877" max="2903" width="12" bestFit="1" customWidth="1"/>
    <col min="2904" max="2904" width="10" bestFit="1" customWidth="1"/>
    <col min="2905" max="2913" width="12" bestFit="1" customWidth="1"/>
    <col min="2914" max="2914" width="10" bestFit="1" customWidth="1"/>
    <col min="2915" max="2926" width="12" bestFit="1" customWidth="1"/>
    <col min="2927" max="2927" width="11" bestFit="1" customWidth="1"/>
    <col min="2928" max="2931" width="12" bestFit="1" customWidth="1"/>
    <col min="2932" max="2932" width="11" bestFit="1" customWidth="1"/>
    <col min="2933" max="2941" width="12" bestFit="1" customWidth="1"/>
    <col min="2942" max="2942" width="11" bestFit="1" customWidth="1"/>
    <col min="2943" max="2943" width="12" bestFit="1" customWidth="1"/>
    <col min="2944" max="2944" width="11" bestFit="1" customWidth="1"/>
    <col min="2945" max="2948" width="12" bestFit="1" customWidth="1"/>
    <col min="2949" max="2949" width="11" bestFit="1" customWidth="1"/>
    <col min="2950" max="2954" width="12" bestFit="1" customWidth="1"/>
    <col min="2955" max="2955" width="9" bestFit="1" customWidth="1"/>
    <col min="2956" max="2961" width="12" bestFit="1" customWidth="1"/>
    <col min="2962" max="2962" width="11" bestFit="1" customWidth="1"/>
    <col min="2963" max="2966" width="12" bestFit="1" customWidth="1"/>
    <col min="2967" max="2967" width="11" bestFit="1" customWidth="1"/>
    <col min="2968" max="2968" width="9" bestFit="1" customWidth="1"/>
    <col min="2969" max="2988" width="12" bestFit="1" customWidth="1"/>
    <col min="2989" max="2989" width="11" bestFit="1" customWidth="1"/>
    <col min="2990" max="2990" width="12" bestFit="1" customWidth="1"/>
    <col min="2991" max="2991" width="11" bestFit="1" customWidth="1"/>
    <col min="2992" max="3006" width="12" bestFit="1" customWidth="1"/>
    <col min="3007" max="3007" width="11" bestFit="1" customWidth="1"/>
    <col min="3008" max="3008" width="9" bestFit="1" customWidth="1"/>
    <col min="3009" max="3009" width="12" bestFit="1" customWidth="1"/>
    <col min="3010" max="3011" width="11" bestFit="1" customWidth="1"/>
    <col min="3012" max="3027" width="12" bestFit="1" customWidth="1"/>
    <col min="3028" max="3028" width="11" bestFit="1" customWidth="1"/>
    <col min="3029" max="3031" width="12" bestFit="1" customWidth="1"/>
    <col min="3032" max="3032" width="10" bestFit="1" customWidth="1"/>
    <col min="3033" max="3039" width="12" bestFit="1" customWidth="1"/>
    <col min="3040" max="3040" width="10" bestFit="1" customWidth="1"/>
    <col min="3041" max="3048" width="12" bestFit="1" customWidth="1"/>
    <col min="3049" max="3050" width="11" bestFit="1" customWidth="1"/>
    <col min="3051" max="3066" width="12" bestFit="1" customWidth="1"/>
    <col min="3067" max="3068" width="11" bestFit="1" customWidth="1"/>
    <col min="3069" max="3079" width="12" bestFit="1" customWidth="1"/>
    <col min="3080" max="3080" width="11" bestFit="1" customWidth="1"/>
    <col min="3081" max="3085" width="12" bestFit="1" customWidth="1"/>
    <col min="3086" max="3086" width="11" bestFit="1" customWidth="1"/>
    <col min="3087" max="3108" width="12" bestFit="1" customWidth="1"/>
    <col min="3109" max="3110" width="11" bestFit="1" customWidth="1"/>
    <col min="3111" max="3111" width="12" bestFit="1" customWidth="1"/>
    <col min="3112" max="3112" width="11" bestFit="1" customWidth="1"/>
    <col min="3113" max="3116" width="12" bestFit="1" customWidth="1"/>
    <col min="3117" max="3117" width="11" bestFit="1" customWidth="1"/>
    <col min="3118" max="3122" width="12" bestFit="1" customWidth="1"/>
    <col min="3123" max="3123" width="11" bestFit="1" customWidth="1"/>
    <col min="3124" max="3129" width="12" bestFit="1" customWidth="1"/>
    <col min="3130" max="3130" width="11" bestFit="1" customWidth="1"/>
    <col min="3131" max="3132" width="12" bestFit="1" customWidth="1"/>
    <col min="3133" max="3133" width="11" bestFit="1" customWidth="1"/>
    <col min="3134" max="3134" width="12" bestFit="1" customWidth="1"/>
    <col min="3135" max="3135" width="11" bestFit="1" customWidth="1"/>
    <col min="3136" max="3156" width="12" bestFit="1" customWidth="1"/>
    <col min="3157" max="3157" width="11" bestFit="1" customWidth="1"/>
    <col min="3158" max="3161" width="12" bestFit="1" customWidth="1"/>
    <col min="3162" max="3162" width="11" bestFit="1" customWidth="1"/>
    <col min="3163" max="3172" width="12" bestFit="1" customWidth="1"/>
    <col min="3173" max="3173" width="11" bestFit="1" customWidth="1"/>
    <col min="3174" max="3174" width="12" bestFit="1" customWidth="1"/>
    <col min="3175" max="3175" width="11" bestFit="1" customWidth="1"/>
    <col min="3176" max="3179" width="12" bestFit="1" customWidth="1"/>
    <col min="3180" max="3180" width="11" bestFit="1" customWidth="1"/>
    <col min="3181" max="3192" width="12" bestFit="1" customWidth="1"/>
    <col min="3193" max="3193" width="10" bestFit="1" customWidth="1"/>
    <col min="3194" max="3196" width="12" bestFit="1" customWidth="1"/>
    <col min="3197" max="3198" width="11" bestFit="1" customWidth="1"/>
    <col min="3199" max="3210" width="12" bestFit="1" customWidth="1"/>
    <col min="3211" max="3211" width="11" bestFit="1" customWidth="1"/>
    <col min="3212" max="3226" width="12" bestFit="1" customWidth="1"/>
    <col min="3227" max="3228" width="11" bestFit="1" customWidth="1"/>
    <col min="3229" max="3232" width="12" bestFit="1" customWidth="1"/>
    <col min="3233" max="3233" width="11" bestFit="1" customWidth="1"/>
    <col min="3234" max="3239" width="12" bestFit="1" customWidth="1"/>
    <col min="3240" max="3240" width="11" bestFit="1" customWidth="1"/>
    <col min="3241" max="3253" width="12" bestFit="1" customWidth="1"/>
    <col min="3254" max="3254" width="11" bestFit="1" customWidth="1"/>
    <col min="3255" max="3266" width="12" bestFit="1" customWidth="1"/>
    <col min="3267" max="3268" width="11" bestFit="1" customWidth="1"/>
    <col min="3269" max="3274" width="12" bestFit="1" customWidth="1"/>
    <col min="3275" max="3275" width="11" bestFit="1" customWidth="1"/>
    <col min="3276" max="3284" width="12" bestFit="1" customWidth="1"/>
    <col min="3285" max="3285" width="11" bestFit="1" customWidth="1"/>
    <col min="3286" max="3309" width="12" bestFit="1" customWidth="1"/>
    <col min="3310" max="3311" width="11" bestFit="1" customWidth="1"/>
    <col min="3312" max="3315" width="12" bestFit="1" customWidth="1"/>
    <col min="3316" max="3316" width="11" bestFit="1" customWidth="1"/>
    <col min="3317" max="3330" width="12" bestFit="1" customWidth="1"/>
    <col min="3331" max="3331" width="11" bestFit="1" customWidth="1"/>
    <col min="3332" max="3333" width="12" bestFit="1" customWidth="1"/>
    <col min="3334" max="3334" width="11" bestFit="1" customWidth="1"/>
    <col min="3335" max="3343" width="12" bestFit="1" customWidth="1"/>
    <col min="3344" max="3344" width="11" bestFit="1" customWidth="1"/>
    <col min="3345" max="3348" width="12" bestFit="1" customWidth="1"/>
    <col min="3349" max="3349" width="11" bestFit="1" customWidth="1"/>
    <col min="3350" max="3361" width="12" bestFit="1" customWidth="1"/>
    <col min="3362" max="3362" width="11" bestFit="1" customWidth="1"/>
    <col min="3363" max="3370" width="12" bestFit="1" customWidth="1"/>
    <col min="3371" max="3371" width="11" bestFit="1" customWidth="1"/>
    <col min="3372" max="3381" width="12" bestFit="1" customWidth="1"/>
    <col min="3382" max="3382" width="11" bestFit="1" customWidth="1"/>
    <col min="3383" max="3384" width="12" bestFit="1" customWidth="1"/>
    <col min="3385" max="3385" width="11" bestFit="1" customWidth="1"/>
    <col min="3386" max="3404" width="12" bestFit="1" customWidth="1"/>
    <col min="3405" max="3405" width="11" bestFit="1" customWidth="1"/>
    <col min="3406" max="3410" width="12" bestFit="1" customWidth="1"/>
    <col min="3411" max="3411" width="11" bestFit="1" customWidth="1"/>
    <col min="3412" max="3425" width="12" bestFit="1" customWidth="1"/>
    <col min="3426" max="3426" width="11" bestFit="1" customWidth="1"/>
    <col min="3427" max="3430" width="12" bestFit="1" customWidth="1"/>
    <col min="3431" max="3431" width="11" bestFit="1" customWidth="1"/>
    <col min="3432" max="3433" width="12" bestFit="1" customWidth="1"/>
    <col min="3434" max="3434" width="11" bestFit="1" customWidth="1"/>
    <col min="3435" max="3447" width="12" bestFit="1" customWidth="1"/>
    <col min="3448" max="3448" width="11" bestFit="1" customWidth="1"/>
    <col min="3449" max="3458" width="12" bestFit="1" customWidth="1"/>
    <col min="3459" max="3459" width="11" bestFit="1" customWidth="1"/>
    <col min="3460" max="3469" width="12" bestFit="1" customWidth="1"/>
    <col min="3470" max="3470" width="11" bestFit="1" customWidth="1"/>
    <col min="3471" max="3480" width="12" bestFit="1" customWidth="1"/>
    <col min="3481" max="3481" width="11" bestFit="1" customWidth="1"/>
    <col min="3482" max="3497" width="12" bestFit="1" customWidth="1"/>
    <col min="3498" max="3498" width="11" bestFit="1" customWidth="1"/>
    <col min="3499" max="3518" width="12" bestFit="1" customWidth="1"/>
    <col min="3519" max="3519" width="11" bestFit="1" customWidth="1"/>
    <col min="3520" max="3530" width="12" bestFit="1" customWidth="1"/>
    <col min="3531" max="3531" width="11" bestFit="1" customWidth="1"/>
    <col min="3532" max="3560" width="12" bestFit="1" customWidth="1"/>
    <col min="3561" max="3561" width="11" bestFit="1" customWidth="1"/>
    <col min="3562" max="3564" width="12" bestFit="1" customWidth="1"/>
    <col min="3565" max="3565" width="11" bestFit="1" customWidth="1"/>
    <col min="3566" max="3569" width="12" bestFit="1" customWidth="1"/>
    <col min="3570" max="3570" width="11" bestFit="1" customWidth="1"/>
    <col min="3571" max="3572" width="12" bestFit="1" customWidth="1"/>
    <col min="3573" max="3573" width="11" bestFit="1" customWidth="1"/>
    <col min="3574" max="3586" width="12" bestFit="1" customWidth="1"/>
    <col min="3587" max="3587" width="11" bestFit="1" customWidth="1"/>
    <col min="3588" max="3588" width="12" bestFit="1" customWidth="1"/>
    <col min="3589" max="3589" width="11" bestFit="1" customWidth="1"/>
    <col min="3590" max="3593" width="12" bestFit="1" customWidth="1"/>
    <col min="3594" max="3594" width="11" bestFit="1" customWidth="1"/>
    <col min="3595" max="3595" width="10" bestFit="1" customWidth="1"/>
    <col min="3596" max="3600" width="12" bestFit="1" customWidth="1"/>
    <col min="3601" max="3601" width="11" bestFit="1" customWidth="1"/>
    <col min="3602" max="3607" width="12" bestFit="1" customWidth="1"/>
    <col min="3608" max="3608" width="11" bestFit="1" customWidth="1"/>
    <col min="3609" max="3627" width="12" bestFit="1" customWidth="1"/>
    <col min="3628" max="3628" width="10" bestFit="1" customWidth="1"/>
    <col min="3629" max="3632" width="12" bestFit="1" customWidth="1"/>
    <col min="3633" max="3633" width="10" bestFit="1" customWidth="1"/>
    <col min="3634" max="3646" width="12" bestFit="1" customWidth="1"/>
    <col min="3647" max="3647" width="11" bestFit="1" customWidth="1"/>
    <col min="3648" max="3668" width="12" bestFit="1" customWidth="1"/>
    <col min="3669" max="3669" width="11" bestFit="1" customWidth="1"/>
    <col min="3670" max="3707" width="12" bestFit="1" customWidth="1"/>
    <col min="3708" max="3708" width="11" bestFit="1" customWidth="1"/>
    <col min="3709" max="3717" width="12" bestFit="1" customWidth="1"/>
    <col min="3718" max="3718" width="11" bestFit="1" customWidth="1"/>
    <col min="3719" max="3724" width="12" bestFit="1" customWidth="1"/>
    <col min="3725" max="3725" width="10" bestFit="1" customWidth="1"/>
    <col min="3726" max="3727" width="12" bestFit="1" customWidth="1"/>
    <col min="3728" max="3728" width="11" bestFit="1" customWidth="1"/>
    <col min="3729" max="3734" width="12" bestFit="1" customWidth="1"/>
    <col min="3735" max="3735" width="11" bestFit="1" customWidth="1"/>
    <col min="3736" max="3737" width="12" bestFit="1" customWidth="1"/>
    <col min="3738" max="3738" width="10" bestFit="1" customWidth="1"/>
    <col min="3739" max="3740" width="12" bestFit="1" customWidth="1"/>
    <col min="3741" max="3741" width="11" bestFit="1" customWidth="1"/>
    <col min="3742" max="3758" width="12" bestFit="1" customWidth="1"/>
    <col min="3759" max="3760" width="11" bestFit="1" customWidth="1"/>
    <col min="3761" max="3778" width="12" bestFit="1" customWidth="1"/>
    <col min="3779" max="3779" width="11" bestFit="1" customWidth="1"/>
    <col min="3780" max="3784" width="12" bestFit="1" customWidth="1"/>
    <col min="3785" max="3785" width="11" bestFit="1" customWidth="1"/>
    <col min="3786" max="3794" width="12" bestFit="1" customWidth="1"/>
    <col min="3795" max="3795" width="11" bestFit="1" customWidth="1"/>
    <col min="3796" max="3822" width="12" bestFit="1" customWidth="1"/>
    <col min="3823" max="3823" width="11" bestFit="1" customWidth="1"/>
    <col min="3824" max="3836" width="12" bestFit="1" customWidth="1"/>
    <col min="3837" max="3837" width="11" bestFit="1" customWidth="1"/>
    <col min="3838" max="3861" width="12" bestFit="1" customWidth="1"/>
    <col min="3862" max="3862" width="11" bestFit="1" customWidth="1"/>
    <col min="3863" max="3872" width="12" bestFit="1" customWidth="1"/>
    <col min="3873" max="3873" width="11" bestFit="1" customWidth="1"/>
    <col min="3874" max="3889" width="12" bestFit="1" customWidth="1"/>
    <col min="3890" max="3890" width="11" bestFit="1" customWidth="1"/>
    <col min="3891" max="3908" width="12" bestFit="1" customWidth="1"/>
    <col min="3909" max="3909" width="11" bestFit="1" customWidth="1"/>
    <col min="3910" max="3915" width="12" bestFit="1" customWidth="1"/>
    <col min="3916" max="3916" width="11" bestFit="1" customWidth="1"/>
    <col min="3917" max="3925" width="12" bestFit="1" customWidth="1"/>
    <col min="3926" max="3926" width="11" bestFit="1" customWidth="1"/>
    <col min="3927" max="3936" width="12" bestFit="1" customWidth="1"/>
    <col min="3937" max="3937" width="11" bestFit="1" customWidth="1"/>
    <col min="3938" max="3939" width="12" bestFit="1" customWidth="1"/>
    <col min="3940" max="3940" width="11" bestFit="1" customWidth="1"/>
    <col min="3941" max="3943" width="12" bestFit="1" customWidth="1"/>
    <col min="3944" max="3944" width="11" bestFit="1" customWidth="1"/>
    <col min="3945" max="3948" width="12" bestFit="1" customWidth="1"/>
    <col min="3949" max="3949" width="11" bestFit="1" customWidth="1"/>
    <col min="3950" max="3957" width="12" bestFit="1" customWidth="1"/>
    <col min="3958" max="3958" width="11" bestFit="1" customWidth="1"/>
    <col min="3959" max="3963" width="12" bestFit="1" customWidth="1"/>
    <col min="3964" max="3965" width="11" bestFit="1" customWidth="1"/>
    <col min="3966" max="3966" width="12" bestFit="1" customWidth="1"/>
    <col min="3967" max="3967" width="11" bestFit="1" customWidth="1"/>
    <col min="3968" max="3968" width="12" bestFit="1" customWidth="1"/>
    <col min="3969" max="3969" width="11" bestFit="1" customWidth="1"/>
    <col min="3970" max="3977" width="12" bestFit="1" customWidth="1"/>
    <col min="3978" max="3978" width="11" bestFit="1" customWidth="1"/>
    <col min="3979" max="3988" width="12" bestFit="1" customWidth="1"/>
    <col min="3989" max="3989" width="10" bestFit="1" customWidth="1"/>
    <col min="3990" max="3990" width="7.109375" bestFit="1" customWidth="1"/>
    <col min="3991" max="3991" width="11" bestFit="1" customWidth="1"/>
  </cols>
  <sheetData>
    <row r="3" spans="1:19" x14ac:dyDescent="0.3">
      <c r="A3" s="20" t="s">
        <v>2352</v>
      </c>
      <c r="B3" s="24" t="s">
        <v>2349</v>
      </c>
      <c r="C3" s="22"/>
      <c r="D3" s="22"/>
      <c r="E3" s="22"/>
      <c r="F3" s="22"/>
      <c r="G3" s="22"/>
      <c r="H3" s="22"/>
    </row>
    <row r="4" spans="1:19" x14ac:dyDescent="0.3">
      <c r="A4" s="20" t="s">
        <v>2351</v>
      </c>
      <c r="B4" s="22">
        <v>2014</v>
      </c>
      <c r="C4" s="22">
        <v>2015</v>
      </c>
      <c r="D4" s="22">
        <v>2016</v>
      </c>
      <c r="E4" s="22">
        <v>2017</v>
      </c>
      <c r="F4" s="22">
        <v>2018</v>
      </c>
      <c r="G4" s="22">
        <v>2019</v>
      </c>
      <c r="H4" s="22">
        <v>2020</v>
      </c>
      <c r="I4" t="s">
        <v>2350</v>
      </c>
      <c r="K4" s="21" t="s">
        <v>2351</v>
      </c>
      <c r="L4" s="25">
        <v>2014</v>
      </c>
      <c r="M4" s="25">
        <v>2015</v>
      </c>
      <c r="N4" s="25">
        <v>2016</v>
      </c>
      <c r="O4" s="25">
        <v>2017</v>
      </c>
      <c r="P4" s="25">
        <v>2018</v>
      </c>
      <c r="Q4" s="25">
        <v>2019</v>
      </c>
      <c r="R4" s="25">
        <v>2020</v>
      </c>
      <c r="S4" s="21" t="s">
        <v>2350</v>
      </c>
    </row>
    <row r="5" spans="1:19" x14ac:dyDescent="0.3">
      <c r="A5" s="22" t="s">
        <v>124</v>
      </c>
      <c r="B5" s="23">
        <v>17.972240083999999</v>
      </c>
      <c r="C5" s="23">
        <v>23.720107328000001</v>
      </c>
      <c r="D5" s="23">
        <v>28.620366616000002</v>
      </c>
      <c r="E5" s="23">
        <v>23.168568326000006</v>
      </c>
      <c r="F5" s="23">
        <v>27.042911599000007</v>
      </c>
      <c r="G5" s="23">
        <v>26.371181323899997</v>
      </c>
      <c r="H5" s="23">
        <v>13.560325824542291</v>
      </c>
      <c r="I5" s="23">
        <v>160.45570110144232</v>
      </c>
      <c r="K5" s="22" t="s">
        <v>124</v>
      </c>
      <c r="L5" s="23">
        <v>17.972240083999999</v>
      </c>
      <c r="M5" s="23">
        <v>23.720107328000001</v>
      </c>
      <c r="N5" s="23">
        <v>28.620366616000002</v>
      </c>
      <c r="O5" s="23">
        <v>23.168568326000006</v>
      </c>
      <c r="P5" s="23">
        <v>27.042911599000007</v>
      </c>
      <c r="Q5" s="23">
        <v>26.371181323899997</v>
      </c>
      <c r="R5" s="23">
        <v>13.560325824542291</v>
      </c>
      <c r="S5" s="23">
        <v>160.45570110144232</v>
      </c>
    </row>
    <row r="6" spans="1:19" x14ac:dyDescent="0.3">
      <c r="A6" s="22" t="s">
        <v>67</v>
      </c>
      <c r="B6" s="23">
        <v>1.3364467439999994</v>
      </c>
      <c r="C6" s="23">
        <v>4.4467270479999996</v>
      </c>
      <c r="D6" s="23">
        <v>2.6394647079999993</v>
      </c>
      <c r="E6" s="23">
        <v>13.787206482</v>
      </c>
      <c r="F6" s="23">
        <v>40.623143734000003</v>
      </c>
      <c r="G6" s="23">
        <v>34.388295375999995</v>
      </c>
      <c r="H6" s="23">
        <v>27.340919493550224</v>
      </c>
      <c r="I6" s="23">
        <v>124.56220358555021</v>
      </c>
      <c r="K6" s="22" t="s">
        <v>67</v>
      </c>
      <c r="L6" s="23">
        <v>1.3364467439999994</v>
      </c>
      <c r="M6" s="23">
        <v>4.4467270479999996</v>
      </c>
      <c r="N6" s="23">
        <v>2.6394647079999993</v>
      </c>
      <c r="O6" s="23">
        <v>13.787206482</v>
      </c>
      <c r="P6" s="23">
        <v>40.623143734000003</v>
      </c>
      <c r="Q6" s="23">
        <v>34.388295375999995</v>
      </c>
      <c r="R6" s="23">
        <v>27.340919493550224</v>
      </c>
      <c r="S6" s="23">
        <v>124.56220358555021</v>
      </c>
    </row>
    <row r="7" spans="1:19" hidden="1" x14ac:dyDescent="0.3">
      <c r="A7" s="22" t="s">
        <v>2350</v>
      </c>
      <c r="B7" s="23">
        <v>19.308686827999999</v>
      </c>
      <c r="C7" s="23">
        <v>28.166834376000001</v>
      </c>
      <c r="D7" s="23">
        <v>31.259831324</v>
      </c>
      <c r="E7" s="23">
        <v>36.955774808000008</v>
      </c>
      <c r="F7" s="23">
        <v>67.666055333000003</v>
      </c>
      <c r="G7" s="23">
        <v>60.759476699899992</v>
      </c>
      <c r="H7" s="23">
        <v>40.901245318092514</v>
      </c>
      <c r="I7" s="23">
        <v>285.01790468699255</v>
      </c>
    </row>
    <row r="8" spans="1:19" hidden="1" x14ac:dyDescent="0.3"/>
    <row r="9" spans="1:19" hidden="1" x14ac:dyDescent="0.3"/>
    <row r="10" spans="1:19" hidden="1" x14ac:dyDescent="0.3"/>
    <row r="11" spans="1:19" hidden="1" x14ac:dyDescent="0.3"/>
    <row r="12" spans="1:19" hidden="1" x14ac:dyDescent="0.3"/>
    <row r="13" spans="1:19" hidden="1" x14ac:dyDescent="0.3"/>
    <row r="14" spans="1:19" hidden="1" x14ac:dyDescent="0.3"/>
    <row r="15" spans="1:19" hidden="1" x14ac:dyDescent="0.3"/>
    <row r="16" spans="1:19" hidden="1" x14ac:dyDescent="0.3"/>
    <row r="17" hidden="1" x14ac:dyDescent="0.3"/>
    <row r="18" hidden="1" x14ac:dyDescent="0.3"/>
    <row r="19" hidden="1" x14ac:dyDescent="0.3"/>
    <row r="20" hidden="1" x14ac:dyDescent="0.3"/>
    <row r="21" hidden="1" x14ac:dyDescent="0.3"/>
    <row r="22" hidden="1" x14ac:dyDescent="0.3"/>
    <row r="23" hidden="1" x14ac:dyDescent="0.3"/>
    <row r="24" hidden="1" x14ac:dyDescent="0.3"/>
    <row r="25" hidden="1" x14ac:dyDescent="0.3"/>
    <row r="26" hidden="1" x14ac:dyDescent="0.3"/>
    <row r="27" hidden="1" x14ac:dyDescent="0.3"/>
    <row r="28" hidden="1" x14ac:dyDescent="0.3"/>
    <row r="29" hidden="1" x14ac:dyDescent="0.3"/>
    <row r="30" hidden="1" x14ac:dyDescent="0.3"/>
    <row r="31" hidden="1" x14ac:dyDescent="0.3"/>
    <row r="32" hidden="1" x14ac:dyDescent="0.3"/>
    <row r="33" spans="12:17" hidden="1" x14ac:dyDescent="0.3"/>
    <row r="34" spans="12:17" hidden="1" x14ac:dyDescent="0.3"/>
    <row r="35" spans="12:17" hidden="1" x14ac:dyDescent="0.3"/>
    <row r="38" spans="12:17" x14ac:dyDescent="0.3">
      <c r="L38" s="26"/>
      <c r="M38" s="26"/>
      <c r="N38" s="26"/>
      <c r="O38" s="26"/>
      <c r="P38" s="26"/>
      <c r="Q38" s="26"/>
    </row>
    <row r="40" spans="12:17" x14ac:dyDescent="0.3">
      <c r="L40" s="26">
        <f>(M5-L5)/M5</f>
        <v>0.24232045683937647</v>
      </c>
      <c r="M40" s="26">
        <f t="shared" ref="M40:Q40" si="0">(N5-M5)/N5</f>
        <v>0.17121581123494581</v>
      </c>
      <c r="N40" s="26">
        <f t="shared" si="0"/>
        <v>-0.23531010692110532</v>
      </c>
      <c r="O40" s="26">
        <f t="shared" si="0"/>
        <v>0.14326649920133847</v>
      </c>
      <c r="P40" s="26">
        <f t="shared" si="0"/>
        <v>-2.5472134404962227E-2</v>
      </c>
      <c r="Q40" s="26">
        <f t="shared" si="0"/>
        <v>-0.9447306550829222</v>
      </c>
    </row>
    <row r="41" spans="12:17" x14ac:dyDescent="0.3">
      <c r="L41" s="26">
        <f>(M6-L6)/M6</f>
        <v>0.69945383884061607</v>
      </c>
      <c r="M41" s="26">
        <f t="shared" ref="M41:Q41" si="1">(N6-M6)/N6</f>
        <v>-0.68470790100823764</v>
      </c>
      <c r="N41" s="26">
        <f t="shared" si="1"/>
        <v>0.80855696101701424</v>
      </c>
      <c r="O41" s="26">
        <f t="shared" si="1"/>
        <v>0.6606071018954488</v>
      </c>
      <c r="P41" s="26">
        <f t="shared" si="1"/>
        <v>-0.1813072817314284</v>
      </c>
      <c r="Q41" s="26">
        <f t="shared" si="1"/>
        <v>-0.25775928582476021</v>
      </c>
    </row>
  </sheetData>
  <autoFilter ref="A4:I35" xr:uid="{93E211DB-2065-4E07-9349-3A5853AC910A}">
    <filterColumn colId="0">
      <filters>
        <filter val="DET"/>
        <filter val="PHI"/>
      </filters>
    </filterColumn>
  </autoFilter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55"/>
  <sheetViews>
    <sheetView zoomScaleNormal="100" workbookViewId="0"/>
  </sheetViews>
  <sheetFormatPr defaultColWidth="13.21875" defaultRowHeight="14.4" x14ac:dyDescent="0.3"/>
  <cols>
    <col min="1" max="2" width="13.21875" style="13"/>
    <col min="3" max="3" width="8.33203125" style="15" customWidth="1"/>
    <col min="4" max="4" width="7.21875" style="15" customWidth="1"/>
    <col min="5" max="5" width="8.109375" style="15" customWidth="1"/>
    <col min="6" max="6" width="8.21875" style="15" customWidth="1"/>
    <col min="7" max="7" width="8.33203125" style="15" customWidth="1"/>
    <col min="8" max="11" width="13.21875" style="13"/>
    <col min="12" max="12" width="12.33203125" style="13" customWidth="1"/>
    <col min="13" max="13" width="12.5546875" style="13" customWidth="1"/>
    <col min="14" max="18" width="13.21875" style="13"/>
    <col min="19" max="19" width="12.5546875" style="13" customWidth="1"/>
    <col min="20" max="23" width="13.21875" style="13"/>
    <col min="24" max="16384" width="13.21875" style="11"/>
  </cols>
  <sheetData>
    <row r="1" spans="1:23" s="10" customFormat="1" ht="28.8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</row>
    <row r="2" spans="1:23" x14ac:dyDescent="0.3">
      <c r="A2" s="13" t="s">
        <v>23</v>
      </c>
      <c r="B2" s="13" t="s">
        <v>24</v>
      </c>
      <c r="C2" s="15">
        <v>2017</v>
      </c>
      <c r="D2" s="15" t="s">
        <v>25</v>
      </c>
      <c r="E2" s="15" t="s">
        <v>26</v>
      </c>
      <c r="F2" s="15">
        <v>172</v>
      </c>
      <c r="G2" s="15">
        <v>80</v>
      </c>
      <c r="H2" s="13">
        <v>0.42082810999999998</v>
      </c>
      <c r="I2" s="13">
        <v>-2.8624539059999998</v>
      </c>
      <c r="J2" s="13">
        <v>-2.4416257959999998</v>
      </c>
      <c r="K2" s="13">
        <v>-6.1838243720000001</v>
      </c>
      <c r="L2" s="13">
        <v>-19.474685579999999</v>
      </c>
      <c r="M2" s="13">
        <v>-25.658509949999999</v>
      </c>
      <c r="N2" s="13">
        <v>-0.89261697900000003</v>
      </c>
      <c r="O2" s="13">
        <v>-6.5612582789999996</v>
      </c>
      <c r="P2" s="13">
        <v>-7.4538752580000001</v>
      </c>
      <c r="Q2" s="13">
        <v>-0.198700444</v>
      </c>
      <c r="R2" s="13">
        <v>0</v>
      </c>
      <c r="S2" s="13">
        <v>-0.198700444</v>
      </c>
      <c r="T2" s="13">
        <v>-3.2981783259999999</v>
      </c>
      <c r="U2" s="13">
        <v>-6.5351134379999998</v>
      </c>
      <c r="V2" s="13">
        <v>-9.8332917650000002</v>
      </c>
      <c r="W2" s="13">
        <v>0.33467820300000001</v>
      </c>
    </row>
    <row r="3" spans="1:23" x14ac:dyDescent="0.3">
      <c r="A3" s="13" t="s">
        <v>23</v>
      </c>
      <c r="B3" s="13" t="s">
        <v>24</v>
      </c>
      <c r="C3" s="15">
        <v>2017</v>
      </c>
      <c r="D3" s="15" t="s">
        <v>27</v>
      </c>
      <c r="E3" s="15" t="s">
        <v>26</v>
      </c>
      <c r="F3" s="15">
        <v>2215</v>
      </c>
      <c r="G3" s="15">
        <v>1055</v>
      </c>
      <c r="H3" s="13">
        <v>0.77071696199999995</v>
      </c>
      <c r="I3" s="13">
        <v>-0.179620997</v>
      </c>
      <c r="J3" s="13">
        <v>0.59109596499999995</v>
      </c>
      <c r="K3" s="13">
        <v>2.9134190000000001E-2</v>
      </c>
      <c r="L3" s="13">
        <v>-2.6442617130000001</v>
      </c>
      <c r="M3" s="13">
        <v>-2.615127523</v>
      </c>
      <c r="N3" s="13">
        <v>0.65493300399999999</v>
      </c>
      <c r="O3" s="13">
        <v>-0.72423343500000004</v>
      </c>
      <c r="P3" s="13">
        <v>-6.9300429999999996E-2</v>
      </c>
      <c r="Q3" s="13">
        <v>1.4477081220000001</v>
      </c>
      <c r="R3" s="13">
        <v>1.4477081220000001</v>
      </c>
      <c r="S3" s="13">
        <v>0</v>
      </c>
      <c r="T3" s="13">
        <v>0.339200528</v>
      </c>
      <c r="U3" s="13">
        <v>-0.61186597099999995</v>
      </c>
      <c r="V3" s="13">
        <v>-0.27266544300000001</v>
      </c>
      <c r="W3" s="13">
        <v>0.32577082600000001</v>
      </c>
    </row>
    <row r="4" spans="1:23" x14ac:dyDescent="0.3">
      <c r="A4" s="13" t="s">
        <v>23</v>
      </c>
      <c r="B4" s="13" t="s">
        <v>24</v>
      </c>
      <c r="C4" s="15">
        <v>2018</v>
      </c>
      <c r="D4" s="15" t="s">
        <v>25</v>
      </c>
      <c r="E4" s="15" t="s">
        <v>26</v>
      </c>
      <c r="F4" s="15">
        <v>233</v>
      </c>
      <c r="G4" s="15">
        <v>110</v>
      </c>
      <c r="H4" s="13">
        <v>1.1237610039999999</v>
      </c>
      <c r="I4" s="13">
        <v>-1.8074856749999999</v>
      </c>
      <c r="J4" s="13">
        <v>-0.68372467100000001</v>
      </c>
      <c r="K4" s="13">
        <v>4.9659069840000001</v>
      </c>
      <c r="L4" s="13">
        <v>10.916520569999999</v>
      </c>
      <c r="M4" s="13">
        <v>15.88242756</v>
      </c>
      <c r="N4" s="13">
        <v>1.8751573260000001</v>
      </c>
      <c r="O4" s="13">
        <v>0.74029233699999997</v>
      </c>
      <c r="P4" s="13">
        <v>2.6154496630000001</v>
      </c>
      <c r="Q4" s="13">
        <v>0.31139230899999998</v>
      </c>
      <c r="R4" s="13">
        <v>0</v>
      </c>
      <c r="S4" s="13">
        <v>0.31139230899999998</v>
      </c>
      <c r="T4" s="13">
        <v>2.8775193720000001</v>
      </c>
      <c r="U4" s="13">
        <v>-0.52095356400000004</v>
      </c>
      <c r="V4" s="13">
        <v>2.356565808</v>
      </c>
      <c r="W4" s="13">
        <v>0.26047931299999999</v>
      </c>
    </row>
    <row r="5" spans="1:23" x14ac:dyDescent="0.3">
      <c r="A5" s="13" t="s">
        <v>23</v>
      </c>
      <c r="B5" s="13" t="s">
        <v>24</v>
      </c>
      <c r="C5" s="15">
        <v>2018</v>
      </c>
      <c r="D5" s="15" t="s">
        <v>27</v>
      </c>
      <c r="E5" s="15" t="s">
        <v>26</v>
      </c>
      <c r="F5" s="15">
        <v>2313</v>
      </c>
      <c r="G5" s="15">
        <v>1134</v>
      </c>
      <c r="H5" s="13">
        <v>0.23633529</v>
      </c>
      <c r="I5" s="13">
        <v>-1.7170488239999999</v>
      </c>
      <c r="J5" s="13">
        <v>-1.4807135339999999</v>
      </c>
      <c r="K5" s="13">
        <v>-1.92208976</v>
      </c>
      <c r="L5" s="13">
        <v>-1.154374961</v>
      </c>
      <c r="M5" s="13">
        <v>-3.0764647209999998</v>
      </c>
      <c r="N5" s="13">
        <v>-0.211817699</v>
      </c>
      <c r="O5" s="13">
        <v>-1.728583596</v>
      </c>
      <c r="P5" s="13">
        <v>-1.940401295</v>
      </c>
      <c r="Q5" s="13">
        <v>0.465912151</v>
      </c>
      <c r="R5" s="13">
        <v>0.465912151</v>
      </c>
      <c r="S5" s="13">
        <v>0</v>
      </c>
      <c r="T5" s="13">
        <v>-0.48207847100000001</v>
      </c>
      <c r="U5" s="13">
        <v>-1.172227439</v>
      </c>
      <c r="V5" s="13">
        <v>-1.6543059099999999</v>
      </c>
      <c r="W5" s="13">
        <v>-0.52832989600000002</v>
      </c>
    </row>
    <row r="6" spans="1:23" x14ac:dyDescent="0.3">
      <c r="A6" s="13" t="s">
        <v>23</v>
      </c>
      <c r="B6" s="13" t="s">
        <v>24</v>
      </c>
      <c r="C6" s="15">
        <v>2019</v>
      </c>
      <c r="D6" s="15" t="s">
        <v>27</v>
      </c>
      <c r="E6" s="15" t="s">
        <v>26</v>
      </c>
      <c r="F6" s="15">
        <v>1279</v>
      </c>
      <c r="G6" s="15">
        <v>588</v>
      </c>
      <c r="H6" s="13">
        <v>-3.215683211</v>
      </c>
      <c r="I6" s="13">
        <v>1.07839855</v>
      </c>
      <c r="J6" s="13">
        <v>-2.1372846609999998</v>
      </c>
      <c r="K6" s="13">
        <v>-6.1588564740000002</v>
      </c>
      <c r="L6" s="13">
        <v>4.9011682719999996</v>
      </c>
      <c r="M6" s="13">
        <v>-1.257688202</v>
      </c>
      <c r="N6" s="13">
        <v>-4.0401565870000002</v>
      </c>
      <c r="O6" s="13">
        <v>1.8856183559999999</v>
      </c>
      <c r="P6" s="13">
        <v>-2.1545382320000002</v>
      </c>
      <c r="Q6" s="13">
        <v>0.17816731999999999</v>
      </c>
      <c r="R6" s="13">
        <v>0.17816731999999999</v>
      </c>
      <c r="S6" s="13">
        <v>0</v>
      </c>
      <c r="T6" s="13">
        <v>-4.5776775990000003</v>
      </c>
      <c r="U6" s="13">
        <v>1.5432817329999999</v>
      </c>
      <c r="V6" s="13">
        <v>-3.034395865</v>
      </c>
      <c r="W6" s="13">
        <v>-0.268013102</v>
      </c>
    </row>
    <row r="7" spans="1:23" x14ac:dyDescent="0.3">
      <c r="A7" s="13" t="s">
        <v>28</v>
      </c>
      <c r="B7" s="13" t="s">
        <v>29</v>
      </c>
      <c r="C7" s="15">
        <v>2014</v>
      </c>
      <c r="D7" s="15" t="s">
        <v>27</v>
      </c>
      <c r="E7" s="15" t="s">
        <v>30</v>
      </c>
      <c r="F7" s="15">
        <v>125</v>
      </c>
      <c r="G7" s="15">
        <v>61</v>
      </c>
      <c r="H7" s="13">
        <v>-0.79299467099999998</v>
      </c>
      <c r="I7" s="13">
        <v>1.26382715</v>
      </c>
      <c r="J7" s="13">
        <v>0.47083247900000003</v>
      </c>
      <c r="K7" s="13">
        <v>0.538999428</v>
      </c>
      <c r="L7" s="13">
        <v>-8.7046987280000003</v>
      </c>
      <c r="M7" s="13">
        <v>-8.1656993</v>
      </c>
      <c r="N7" s="13">
        <v>-0.60342327299999998</v>
      </c>
      <c r="O7" s="13">
        <v>-0.77576230400000001</v>
      </c>
      <c r="P7" s="13">
        <v>-1.379185576</v>
      </c>
      <c r="Q7" s="13">
        <v>4.2632548999999999E-2</v>
      </c>
      <c r="R7" s="13">
        <v>4.2632548999999999E-2</v>
      </c>
      <c r="S7" s="13">
        <v>0</v>
      </c>
      <c r="T7" s="13">
        <v>1.1164118329999999</v>
      </c>
      <c r="U7" s="13">
        <v>0.36725335799999997</v>
      </c>
      <c r="V7" s="13">
        <v>1.4836651919999999</v>
      </c>
      <c r="W7" s="13">
        <v>-6.7921362999999998E-2</v>
      </c>
    </row>
    <row r="8" spans="1:23" x14ac:dyDescent="0.3">
      <c r="A8" s="13" t="s">
        <v>28</v>
      </c>
      <c r="B8" s="13" t="s">
        <v>29</v>
      </c>
      <c r="C8" s="15">
        <v>2014</v>
      </c>
      <c r="D8" s="15" t="s">
        <v>27</v>
      </c>
      <c r="E8" s="15" t="s">
        <v>31</v>
      </c>
      <c r="F8" s="15">
        <v>1591</v>
      </c>
      <c r="G8" s="15">
        <v>786</v>
      </c>
      <c r="H8" s="13">
        <v>-1.7886030660000001</v>
      </c>
      <c r="I8" s="13">
        <v>4.4278440000000002E-2</v>
      </c>
      <c r="J8" s="13">
        <v>-1.744324626</v>
      </c>
      <c r="K8" s="13">
        <v>-0.39267767999999997</v>
      </c>
      <c r="L8" s="13">
        <v>-1.108132294</v>
      </c>
      <c r="M8" s="13">
        <v>-1.500809974</v>
      </c>
      <c r="N8" s="13">
        <v>-1.6408254929999999</v>
      </c>
      <c r="O8" s="13">
        <v>-0.17253544200000001</v>
      </c>
      <c r="P8" s="13">
        <v>-1.813360935</v>
      </c>
      <c r="Q8" s="13">
        <v>0.37328553399999997</v>
      </c>
      <c r="R8" s="13">
        <v>0.37328553399999997</v>
      </c>
      <c r="S8" s="13">
        <v>0</v>
      </c>
      <c r="T8" s="13">
        <v>-1.667184854</v>
      </c>
      <c r="U8" s="13">
        <v>-0.270187962</v>
      </c>
      <c r="V8" s="13">
        <v>-1.937372815</v>
      </c>
      <c r="W8" s="13">
        <v>-0.59315792099999998</v>
      </c>
    </row>
    <row r="9" spans="1:23" x14ac:dyDescent="0.3">
      <c r="A9" s="13" t="s">
        <v>28</v>
      </c>
      <c r="B9" s="13" t="s">
        <v>29</v>
      </c>
      <c r="C9" s="15">
        <v>2015</v>
      </c>
      <c r="D9" s="15" t="s">
        <v>27</v>
      </c>
      <c r="E9" s="15" t="s">
        <v>32</v>
      </c>
      <c r="F9" s="15">
        <v>2517</v>
      </c>
      <c r="G9" s="15">
        <v>1287</v>
      </c>
      <c r="H9" s="13">
        <v>-2.0149564190000002</v>
      </c>
      <c r="I9" s="13">
        <v>-1.2684398560000001</v>
      </c>
      <c r="J9" s="13">
        <v>-3.2833962749999999</v>
      </c>
      <c r="K9" s="13">
        <v>-3.8552074489999999</v>
      </c>
      <c r="L9" s="13">
        <v>2.8038415639999998</v>
      </c>
      <c r="M9" s="13">
        <v>-1.0513658850000001</v>
      </c>
      <c r="N9" s="13">
        <v>-2.4560645860000001</v>
      </c>
      <c r="O9" s="13">
        <v>-0.42094805499999999</v>
      </c>
      <c r="P9" s="13">
        <v>-2.8770126409999999</v>
      </c>
      <c r="Q9" s="13">
        <v>-8.3312615000000007E-2</v>
      </c>
      <c r="R9" s="13">
        <v>-8.3312615000000007E-2</v>
      </c>
      <c r="S9" s="13">
        <v>0</v>
      </c>
      <c r="T9" s="13">
        <v>-2.7972240290000001</v>
      </c>
      <c r="U9" s="13">
        <v>-1.6480241819999999</v>
      </c>
      <c r="V9" s="13">
        <v>-4.4452482099999999</v>
      </c>
      <c r="W9" s="13">
        <v>-0.100453505</v>
      </c>
    </row>
    <row r="10" spans="1:23" x14ac:dyDescent="0.3">
      <c r="A10" s="13" t="s">
        <v>28</v>
      </c>
      <c r="B10" s="13" t="s">
        <v>29</v>
      </c>
      <c r="C10" s="15">
        <v>2016</v>
      </c>
      <c r="D10" s="15" t="s">
        <v>27</v>
      </c>
      <c r="E10" s="15" t="s">
        <v>31</v>
      </c>
      <c r="F10" s="15">
        <v>1852</v>
      </c>
      <c r="G10" s="15">
        <v>876</v>
      </c>
      <c r="H10" s="13">
        <v>-8.3276170000000007E-3</v>
      </c>
      <c r="I10" s="13">
        <v>0.340783371</v>
      </c>
      <c r="J10" s="13">
        <v>0.33245575399999999</v>
      </c>
      <c r="K10" s="13">
        <v>-2.7984896529999999</v>
      </c>
      <c r="L10" s="13">
        <v>0.130300896</v>
      </c>
      <c r="M10" s="13">
        <v>-2.6681887569999998</v>
      </c>
      <c r="N10" s="13">
        <v>-0.58754046999999998</v>
      </c>
      <c r="O10" s="13">
        <v>0.35393337899999999</v>
      </c>
      <c r="P10" s="13">
        <v>-0.23360709099999999</v>
      </c>
      <c r="Q10" s="13">
        <v>1.1234791420000001</v>
      </c>
      <c r="R10" s="13">
        <v>1.1234791420000001</v>
      </c>
      <c r="S10" s="13">
        <v>0</v>
      </c>
      <c r="T10" s="13">
        <v>-1.406107738</v>
      </c>
      <c r="U10" s="13">
        <v>2.1970053E-2</v>
      </c>
      <c r="V10" s="13">
        <v>-1.384137685</v>
      </c>
      <c r="W10" s="13">
        <v>-0.102988345</v>
      </c>
    </row>
    <row r="11" spans="1:23" x14ac:dyDescent="0.3">
      <c r="A11" s="13" t="s">
        <v>28</v>
      </c>
      <c r="B11" s="13" t="s">
        <v>29</v>
      </c>
      <c r="C11" s="15">
        <v>2017</v>
      </c>
      <c r="D11" s="15" t="s">
        <v>27</v>
      </c>
      <c r="E11" s="15" t="s">
        <v>33</v>
      </c>
      <c r="F11" s="15">
        <v>94</v>
      </c>
      <c r="G11" s="15">
        <v>48</v>
      </c>
      <c r="H11" s="13">
        <v>-5.4008960860000004</v>
      </c>
      <c r="I11" s="13">
        <v>-1.034986161</v>
      </c>
      <c r="J11" s="13">
        <v>-6.4358822470000003</v>
      </c>
      <c r="K11" s="13">
        <v>-8.1644271049999997</v>
      </c>
      <c r="L11" s="13">
        <v>-3.5896474330000001</v>
      </c>
      <c r="M11" s="13">
        <v>-11.75407454</v>
      </c>
      <c r="N11" s="13">
        <v>-6.2285843700000001</v>
      </c>
      <c r="O11" s="13">
        <v>-1.6131581209999999</v>
      </c>
      <c r="P11" s="13">
        <v>-7.8417424909999998</v>
      </c>
      <c r="Q11" s="13">
        <v>-0.12515553200000001</v>
      </c>
      <c r="R11" s="13">
        <v>-0.12515553200000001</v>
      </c>
      <c r="S11" s="13">
        <v>0</v>
      </c>
      <c r="T11" s="13">
        <v>-4.2973704399999999</v>
      </c>
      <c r="U11" s="13">
        <v>-1.84730437</v>
      </c>
      <c r="V11" s="13">
        <v>-6.1446748099999997</v>
      </c>
      <c r="W11" s="13">
        <v>0.362482945</v>
      </c>
    </row>
    <row r="12" spans="1:23" x14ac:dyDescent="0.3">
      <c r="A12" s="13" t="s">
        <v>28</v>
      </c>
      <c r="B12" s="13" t="s">
        <v>29</v>
      </c>
      <c r="C12" s="15">
        <v>2017</v>
      </c>
      <c r="D12" s="15" t="s">
        <v>27</v>
      </c>
      <c r="E12" s="15" t="s">
        <v>34</v>
      </c>
      <c r="F12" s="15">
        <v>1075</v>
      </c>
      <c r="G12" s="15">
        <v>510</v>
      </c>
      <c r="H12" s="13">
        <v>0.33198240400000001</v>
      </c>
      <c r="I12" s="13">
        <v>0.57369358599999998</v>
      </c>
      <c r="J12" s="13">
        <v>0.90567599099999996</v>
      </c>
      <c r="K12" s="13">
        <v>-0.74898729200000003</v>
      </c>
      <c r="L12" s="13">
        <v>1.19112576</v>
      </c>
      <c r="M12" s="13">
        <v>0.44213846800000001</v>
      </c>
      <c r="N12" s="13">
        <v>0.170960999</v>
      </c>
      <c r="O12" s="13">
        <v>0.76758706499999996</v>
      </c>
      <c r="P12" s="13">
        <v>0.93854806400000002</v>
      </c>
      <c r="Q12" s="13">
        <v>0.96078755000000005</v>
      </c>
      <c r="R12" s="13">
        <v>0.96078755000000005</v>
      </c>
      <c r="S12" s="13">
        <v>0</v>
      </c>
      <c r="T12" s="13">
        <v>-0.62694645999999998</v>
      </c>
      <c r="U12" s="13">
        <v>9.7180197999999995E-2</v>
      </c>
      <c r="V12" s="13">
        <v>-0.52976626199999999</v>
      </c>
      <c r="W12" s="13">
        <v>0.104243234</v>
      </c>
    </row>
    <row r="13" spans="1:23" x14ac:dyDescent="0.3">
      <c r="A13" s="13" t="s">
        <v>28</v>
      </c>
      <c r="B13" s="13" t="s">
        <v>29</v>
      </c>
      <c r="C13" s="15">
        <v>2018</v>
      </c>
      <c r="D13" s="15" t="s">
        <v>27</v>
      </c>
      <c r="E13" s="15" t="s">
        <v>34</v>
      </c>
      <c r="F13" s="15">
        <v>2856</v>
      </c>
      <c r="G13" s="15">
        <v>1359</v>
      </c>
      <c r="H13" s="13">
        <v>-2.620031644</v>
      </c>
      <c r="I13" s="13">
        <v>-0.80626910399999996</v>
      </c>
      <c r="J13" s="13">
        <v>-3.4263007490000001</v>
      </c>
      <c r="K13" s="13">
        <v>5.5169945999999997E-2</v>
      </c>
      <c r="L13" s="13">
        <v>-1.919541E-2</v>
      </c>
      <c r="M13" s="13">
        <v>3.5974536000000001E-2</v>
      </c>
      <c r="N13" s="13">
        <v>-2.2081824270000001</v>
      </c>
      <c r="O13" s="13">
        <v>-0.65881419399999996</v>
      </c>
      <c r="P13" s="13">
        <v>-2.8669966210000002</v>
      </c>
      <c r="Q13" s="13">
        <v>-8.1232319999999997E-2</v>
      </c>
      <c r="R13" s="13">
        <v>-8.1232319999999997E-2</v>
      </c>
      <c r="S13" s="13">
        <v>0</v>
      </c>
      <c r="T13" s="13">
        <v>-1.8268131519999999</v>
      </c>
      <c r="U13" s="13">
        <v>-0.89024623599999997</v>
      </c>
      <c r="V13" s="13">
        <v>-2.717059388</v>
      </c>
      <c r="W13" s="13">
        <v>0.13613926200000001</v>
      </c>
    </row>
    <row r="14" spans="1:23" x14ac:dyDescent="0.3">
      <c r="A14" s="13" t="s">
        <v>28</v>
      </c>
      <c r="B14" s="13" t="s">
        <v>29</v>
      </c>
      <c r="C14" s="15">
        <v>2019</v>
      </c>
      <c r="D14" s="15" t="s">
        <v>27</v>
      </c>
      <c r="E14" s="15" t="s">
        <v>35</v>
      </c>
      <c r="F14" s="15">
        <v>278</v>
      </c>
      <c r="G14" s="15">
        <v>123</v>
      </c>
      <c r="H14" s="13">
        <v>-5.74131663</v>
      </c>
      <c r="I14" s="13">
        <v>3.2533652829999999</v>
      </c>
      <c r="J14" s="13">
        <v>-2.4879513470000001</v>
      </c>
      <c r="K14" s="13">
        <v>-3.308026956</v>
      </c>
      <c r="L14" s="13">
        <v>10.09873237</v>
      </c>
      <c r="M14" s="13">
        <v>6.7907054130000004</v>
      </c>
      <c r="N14" s="13">
        <v>-5.5817444419999998</v>
      </c>
      <c r="O14" s="13">
        <v>4.9690112109999998</v>
      </c>
      <c r="P14" s="13">
        <v>-0.61273323099999999</v>
      </c>
      <c r="Q14" s="13">
        <v>0.135231411</v>
      </c>
      <c r="R14" s="13">
        <v>0.135231411</v>
      </c>
      <c r="S14" s="13">
        <v>0</v>
      </c>
      <c r="T14" s="13">
        <v>-5.8778108639999997</v>
      </c>
      <c r="U14" s="13">
        <v>2.4957483420000002</v>
      </c>
      <c r="V14" s="13">
        <v>-3.382062522</v>
      </c>
      <c r="W14" s="13">
        <v>0.84198078600000004</v>
      </c>
    </row>
    <row r="15" spans="1:23" x14ac:dyDescent="0.3">
      <c r="A15" s="13" t="s">
        <v>36</v>
      </c>
      <c r="B15" s="13" t="s">
        <v>37</v>
      </c>
      <c r="C15" s="15">
        <v>2019</v>
      </c>
      <c r="D15" s="15" t="s">
        <v>27</v>
      </c>
      <c r="E15" s="15" t="s">
        <v>38</v>
      </c>
      <c r="F15" s="15">
        <v>952</v>
      </c>
      <c r="G15" s="15">
        <v>428</v>
      </c>
      <c r="H15" s="13">
        <v>-2.6799197179999998</v>
      </c>
      <c r="I15" s="13">
        <v>-4.5920016759999998</v>
      </c>
      <c r="J15" s="13">
        <v>-7.2719213939999996</v>
      </c>
      <c r="K15" s="13">
        <v>-0.535826888</v>
      </c>
      <c r="L15" s="13">
        <v>0.61750833800000005</v>
      </c>
      <c r="M15" s="13">
        <v>8.1681450000000003E-2</v>
      </c>
      <c r="N15" s="13">
        <v>-2.3776439640000002</v>
      </c>
      <c r="O15" s="13">
        <v>-3.7347290950000001</v>
      </c>
      <c r="P15" s="13">
        <v>-6.1123730590000003</v>
      </c>
      <c r="Q15" s="13">
        <v>-0.73351324200000001</v>
      </c>
      <c r="R15" s="13">
        <v>-0.73351324200000001</v>
      </c>
      <c r="S15" s="13">
        <v>0</v>
      </c>
      <c r="T15" s="13">
        <v>-2.0231453089999998</v>
      </c>
      <c r="U15" s="13">
        <v>-4.3048530769999998</v>
      </c>
      <c r="V15" s="13">
        <v>-6.327998386</v>
      </c>
      <c r="W15" s="13">
        <v>-9.9018213999999993E-2</v>
      </c>
    </row>
    <row r="16" spans="1:23" x14ac:dyDescent="0.3">
      <c r="A16" s="13" t="s">
        <v>39</v>
      </c>
      <c r="B16" s="13" t="s">
        <v>40</v>
      </c>
      <c r="C16" s="15">
        <v>2015</v>
      </c>
      <c r="D16" s="15" t="s">
        <v>25</v>
      </c>
      <c r="E16" s="15" t="s">
        <v>41</v>
      </c>
      <c r="F16" s="15">
        <v>20</v>
      </c>
      <c r="G16" s="15">
        <v>10</v>
      </c>
      <c r="H16" s="13">
        <v>10.977629</v>
      </c>
      <c r="I16" s="13">
        <v>7.3403901210000004</v>
      </c>
      <c r="J16" s="13">
        <v>18.31801913</v>
      </c>
      <c r="K16" s="13">
        <v>1.286478571</v>
      </c>
      <c r="L16" s="13">
        <v>22.931343720000001</v>
      </c>
      <c r="M16" s="13">
        <v>24.217822290000001</v>
      </c>
      <c r="N16" s="13">
        <v>9.6300526709999996</v>
      </c>
      <c r="O16" s="13">
        <v>10.98996621</v>
      </c>
      <c r="P16" s="13">
        <v>20.620018890000001</v>
      </c>
      <c r="Q16" s="13">
        <v>0.12352402699999999</v>
      </c>
      <c r="R16" s="13">
        <v>0</v>
      </c>
      <c r="S16" s="13">
        <v>0.12352402699999999</v>
      </c>
      <c r="T16" s="13">
        <v>6.7510399659999996</v>
      </c>
      <c r="U16" s="13">
        <v>8.8248216280000005</v>
      </c>
      <c r="V16" s="13">
        <v>15.575861590000001</v>
      </c>
      <c r="W16" s="13">
        <v>0.43234299999999998</v>
      </c>
    </row>
    <row r="17" spans="1:23" x14ac:dyDescent="0.3">
      <c r="A17" s="13" t="s">
        <v>39</v>
      </c>
      <c r="B17" s="13" t="s">
        <v>40</v>
      </c>
      <c r="C17" s="15">
        <v>2015</v>
      </c>
      <c r="D17" s="15" t="s">
        <v>27</v>
      </c>
      <c r="E17" s="15" t="s">
        <v>41</v>
      </c>
      <c r="F17" s="15">
        <v>498</v>
      </c>
      <c r="G17" s="15">
        <v>248</v>
      </c>
      <c r="H17" s="13">
        <v>1.9633694230000001</v>
      </c>
      <c r="I17" s="13">
        <v>-0.57166247100000001</v>
      </c>
      <c r="J17" s="13">
        <v>1.3917069520000001</v>
      </c>
      <c r="K17" s="13">
        <v>0.55549126299999996</v>
      </c>
      <c r="L17" s="13">
        <v>3.0493382090000001</v>
      </c>
      <c r="M17" s="13">
        <v>3.604829472</v>
      </c>
      <c r="N17" s="13">
        <v>1.793313028</v>
      </c>
      <c r="O17" s="13">
        <v>9.7478628999999997E-2</v>
      </c>
      <c r="P17" s="13">
        <v>1.8907916570000001</v>
      </c>
      <c r="Q17" s="13">
        <v>0.59148055899999996</v>
      </c>
      <c r="R17" s="13">
        <v>0.59148055899999996</v>
      </c>
      <c r="S17" s="13">
        <v>0</v>
      </c>
      <c r="T17" s="13">
        <v>0.47475795100000001</v>
      </c>
      <c r="U17" s="13">
        <v>0.935686778</v>
      </c>
      <c r="V17" s="13">
        <v>1.4104447280000001</v>
      </c>
      <c r="W17" s="13">
        <v>0.69945932799999999</v>
      </c>
    </row>
    <row r="18" spans="1:23" x14ac:dyDescent="0.3">
      <c r="A18" s="13" t="s">
        <v>39</v>
      </c>
      <c r="B18" s="13" t="s">
        <v>40</v>
      </c>
      <c r="C18" s="15">
        <v>2016</v>
      </c>
      <c r="D18" s="15" t="s">
        <v>27</v>
      </c>
      <c r="E18" s="15" t="s">
        <v>41</v>
      </c>
      <c r="F18" s="15">
        <v>34</v>
      </c>
      <c r="G18" s="15">
        <v>15</v>
      </c>
      <c r="H18" s="13">
        <v>-8.2115860610000002</v>
      </c>
      <c r="I18" s="13">
        <v>0.497957857</v>
      </c>
      <c r="J18" s="13">
        <v>-7.7136282039999999</v>
      </c>
      <c r="K18" s="13">
        <v>-4.2400127779999996</v>
      </c>
      <c r="L18" s="13">
        <v>4.1184578539999999</v>
      </c>
      <c r="M18" s="13">
        <v>-0.12155492499999999</v>
      </c>
      <c r="N18" s="13">
        <v>-7.7344754470000003</v>
      </c>
      <c r="O18" s="13">
        <v>1.4177346770000001</v>
      </c>
      <c r="P18" s="13">
        <v>-6.31674077</v>
      </c>
      <c r="Q18" s="13">
        <v>-2.8101725000000001E-2</v>
      </c>
      <c r="R18" s="13">
        <v>-2.8101725000000001E-2</v>
      </c>
      <c r="S18" s="13">
        <v>0</v>
      </c>
      <c r="T18" s="13">
        <v>-6.1248799969999999</v>
      </c>
      <c r="U18" s="13">
        <v>4.6751532840000003</v>
      </c>
      <c r="V18" s="13">
        <v>-1.449726713</v>
      </c>
      <c r="W18" s="13">
        <v>2.8832090159999999</v>
      </c>
    </row>
    <row r="19" spans="1:23" x14ac:dyDescent="0.3">
      <c r="A19" s="13" t="s">
        <v>42</v>
      </c>
      <c r="B19" s="13" t="s">
        <v>43</v>
      </c>
      <c r="C19" s="15">
        <v>2014</v>
      </c>
      <c r="D19" s="15" t="s">
        <v>25</v>
      </c>
      <c r="E19" s="15" t="s">
        <v>26</v>
      </c>
      <c r="F19" s="15">
        <v>658</v>
      </c>
      <c r="G19" s="15">
        <v>331</v>
      </c>
      <c r="H19" s="13">
        <v>-1.8240410149999999</v>
      </c>
      <c r="I19" s="13">
        <v>-2.5493217619999999</v>
      </c>
      <c r="J19" s="13">
        <v>-4.3733627769999996</v>
      </c>
      <c r="K19" s="13">
        <v>-7.1258269529999998</v>
      </c>
      <c r="L19" s="13">
        <v>2.4991897280000002</v>
      </c>
      <c r="M19" s="13">
        <v>-4.6266372249999996</v>
      </c>
      <c r="N19" s="13">
        <v>-3.0689709449999998</v>
      </c>
      <c r="O19" s="13">
        <v>-1.679107897</v>
      </c>
      <c r="P19" s="13">
        <v>-4.748078842</v>
      </c>
      <c r="Q19" s="13">
        <v>-0.34589324700000001</v>
      </c>
      <c r="R19" s="13">
        <v>0</v>
      </c>
      <c r="S19" s="13">
        <v>-0.34589324700000001</v>
      </c>
      <c r="T19" s="13">
        <v>-2.689206709</v>
      </c>
      <c r="U19" s="13">
        <v>-0.69524467700000003</v>
      </c>
      <c r="V19" s="13">
        <v>-3.3844513859999998</v>
      </c>
      <c r="W19" s="13">
        <v>-0.56442968500000001</v>
      </c>
    </row>
    <row r="20" spans="1:23" x14ac:dyDescent="0.3">
      <c r="A20" s="13" t="s">
        <v>42</v>
      </c>
      <c r="B20" s="13" t="s">
        <v>43</v>
      </c>
      <c r="C20" s="15">
        <v>2014</v>
      </c>
      <c r="D20" s="15" t="s">
        <v>27</v>
      </c>
      <c r="E20" s="15" t="s">
        <v>26</v>
      </c>
      <c r="F20" s="15">
        <v>2420</v>
      </c>
      <c r="G20" s="15">
        <v>1197</v>
      </c>
      <c r="H20" s="13">
        <v>-1.119673344</v>
      </c>
      <c r="I20" s="13">
        <v>0.76515904599999995</v>
      </c>
      <c r="J20" s="13">
        <v>-0.35451429899999998</v>
      </c>
      <c r="K20" s="13">
        <v>-0.105314875</v>
      </c>
      <c r="L20" s="13">
        <v>-2.4396083860000002</v>
      </c>
      <c r="M20" s="13">
        <v>-2.5449232610000001</v>
      </c>
      <c r="N20" s="13">
        <v>-1.04453291</v>
      </c>
      <c r="O20" s="13">
        <v>7.4832630999999997E-2</v>
      </c>
      <c r="P20" s="13">
        <v>-0.969700279</v>
      </c>
      <c r="Q20" s="13">
        <v>1.0878769150000001</v>
      </c>
      <c r="R20" s="13">
        <v>1.0878769150000001</v>
      </c>
      <c r="S20" s="13">
        <v>0</v>
      </c>
      <c r="T20" s="13">
        <v>-1.4815157400000001</v>
      </c>
      <c r="U20" s="13">
        <v>1.4901432569999999</v>
      </c>
      <c r="V20" s="13">
        <v>8.6275169999999995E-3</v>
      </c>
      <c r="W20" s="13">
        <v>5.5678168E-2</v>
      </c>
    </row>
    <row r="21" spans="1:23" x14ac:dyDescent="0.3">
      <c r="A21" s="13" t="s">
        <v>42</v>
      </c>
      <c r="B21" s="13" t="s">
        <v>43</v>
      </c>
      <c r="C21" s="15">
        <v>2015</v>
      </c>
      <c r="D21" s="15" t="s">
        <v>27</v>
      </c>
      <c r="E21" s="15" t="s">
        <v>26</v>
      </c>
      <c r="F21" s="15">
        <v>3537</v>
      </c>
      <c r="G21" s="15">
        <v>1771</v>
      </c>
      <c r="H21" s="13">
        <v>-1.6554765279999999</v>
      </c>
      <c r="I21" s="13">
        <v>2.431648472</v>
      </c>
      <c r="J21" s="13">
        <v>0.77617194499999997</v>
      </c>
      <c r="K21" s="13">
        <v>-1.9786357020000001</v>
      </c>
      <c r="L21" s="13">
        <v>-0.44489474600000001</v>
      </c>
      <c r="M21" s="13">
        <v>-2.4235304480000002</v>
      </c>
      <c r="N21" s="13">
        <v>-1.8599057269999999</v>
      </c>
      <c r="O21" s="13">
        <v>1.972597164</v>
      </c>
      <c r="P21" s="13">
        <v>0.112691438</v>
      </c>
      <c r="Q21" s="13">
        <v>2.5694318360000001</v>
      </c>
      <c r="R21" s="13">
        <v>2.5694318360000001</v>
      </c>
      <c r="S21" s="13">
        <v>0</v>
      </c>
      <c r="T21" s="13">
        <v>-2.2541839769999998</v>
      </c>
      <c r="U21" s="13">
        <v>1.9505134930000001</v>
      </c>
      <c r="V21" s="13">
        <v>-0.30367048400000002</v>
      </c>
      <c r="W21" s="13">
        <v>-0.63742444600000003</v>
      </c>
    </row>
    <row r="22" spans="1:23" x14ac:dyDescent="0.3">
      <c r="A22" s="13" t="s">
        <v>42</v>
      </c>
      <c r="B22" s="13" t="s">
        <v>43</v>
      </c>
      <c r="C22" s="15">
        <v>2016</v>
      </c>
      <c r="D22" s="15" t="s">
        <v>25</v>
      </c>
      <c r="E22" s="15" t="s">
        <v>26</v>
      </c>
      <c r="F22" s="15">
        <v>1093</v>
      </c>
      <c r="G22" s="15">
        <v>553</v>
      </c>
      <c r="H22" s="13">
        <v>4.0293912030000003</v>
      </c>
      <c r="I22" s="13">
        <v>1.1858461280000001</v>
      </c>
      <c r="J22" s="13">
        <v>5.215237331</v>
      </c>
      <c r="K22" s="13">
        <v>2.149873317</v>
      </c>
      <c r="L22" s="13">
        <v>-5.2967324160000002</v>
      </c>
      <c r="M22" s="13">
        <v>-3.1468590989999998</v>
      </c>
      <c r="N22" s="13">
        <v>3.7125685750000001</v>
      </c>
      <c r="O22" s="13">
        <v>-0.113109659</v>
      </c>
      <c r="P22" s="13">
        <v>3.5994589160000001</v>
      </c>
      <c r="Q22" s="13">
        <v>1.8120624679999999</v>
      </c>
      <c r="R22" s="13">
        <v>0</v>
      </c>
      <c r="S22" s="13">
        <v>1.8120624679999999</v>
      </c>
      <c r="T22" s="13">
        <v>5.3611433890000004</v>
      </c>
      <c r="U22" s="13">
        <v>1.3721838390000001</v>
      </c>
      <c r="V22" s="13">
        <v>6.7333272280000003</v>
      </c>
      <c r="W22" s="13">
        <v>-1.8302455959999999</v>
      </c>
    </row>
    <row r="23" spans="1:23" x14ac:dyDescent="0.3">
      <c r="A23" s="13" t="s">
        <v>42</v>
      </c>
      <c r="B23" s="13" t="s">
        <v>43</v>
      </c>
      <c r="C23" s="15">
        <v>2016</v>
      </c>
      <c r="D23" s="15" t="s">
        <v>27</v>
      </c>
      <c r="E23" s="15" t="s">
        <v>26</v>
      </c>
      <c r="F23" s="15">
        <v>4110</v>
      </c>
      <c r="G23" s="15">
        <v>2014</v>
      </c>
      <c r="H23" s="13">
        <v>0.79971125399999998</v>
      </c>
      <c r="I23" s="13">
        <v>4.9575992619999996</v>
      </c>
      <c r="J23" s="13">
        <v>5.7573105160000004</v>
      </c>
      <c r="K23" s="13">
        <v>0.15325275499999999</v>
      </c>
      <c r="L23" s="13">
        <v>5.2934094399999996</v>
      </c>
      <c r="M23" s="13">
        <v>5.446662195</v>
      </c>
      <c r="N23" s="13">
        <v>0.66477660400000005</v>
      </c>
      <c r="O23" s="13">
        <v>5.2937297110000001</v>
      </c>
      <c r="P23" s="13">
        <v>5.9585063150000002</v>
      </c>
      <c r="Q23" s="13">
        <v>8.8992703439999996</v>
      </c>
      <c r="R23" s="13">
        <v>8.8992703439999996</v>
      </c>
      <c r="S23" s="13">
        <v>0</v>
      </c>
      <c r="T23" s="13">
        <v>0.98634206099999999</v>
      </c>
      <c r="U23" s="13">
        <v>4.3339016790000002</v>
      </c>
      <c r="V23" s="13">
        <v>5.3202437400000004</v>
      </c>
      <c r="W23" s="13">
        <v>-0.53605482000000004</v>
      </c>
    </row>
    <row r="24" spans="1:23" x14ac:dyDescent="0.3">
      <c r="A24" s="13" t="s">
        <v>42</v>
      </c>
      <c r="B24" s="13" t="s">
        <v>43</v>
      </c>
      <c r="C24" s="15">
        <v>2017</v>
      </c>
      <c r="D24" s="15" t="s">
        <v>25</v>
      </c>
      <c r="E24" s="15" t="s">
        <v>26</v>
      </c>
      <c r="F24" s="15">
        <v>329</v>
      </c>
      <c r="G24" s="15">
        <v>157</v>
      </c>
      <c r="H24" s="13">
        <v>-0.342046762</v>
      </c>
      <c r="I24" s="13">
        <v>2.8607273499999999</v>
      </c>
      <c r="J24" s="13">
        <v>2.5186805880000001</v>
      </c>
      <c r="K24" s="13">
        <v>1.687239624</v>
      </c>
      <c r="L24" s="13">
        <v>11.40887618</v>
      </c>
      <c r="M24" s="13">
        <v>13.096115810000001</v>
      </c>
      <c r="N24" s="13">
        <v>9.6087916999999995E-2</v>
      </c>
      <c r="O24" s="13">
        <v>4.8216789750000002</v>
      </c>
      <c r="P24" s="13">
        <v>4.9177668910000003</v>
      </c>
      <c r="Q24" s="13">
        <v>0.632146706</v>
      </c>
      <c r="R24" s="13">
        <v>0</v>
      </c>
      <c r="S24" s="13">
        <v>0.632146706</v>
      </c>
      <c r="T24" s="13">
        <v>-1.9454060280000001</v>
      </c>
      <c r="U24" s="13">
        <v>4.8988643539999996</v>
      </c>
      <c r="V24" s="13">
        <v>2.9534583259999998</v>
      </c>
      <c r="W24" s="13">
        <v>-0.20029470999999999</v>
      </c>
    </row>
    <row r="25" spans="1:23" x14ac:dyDescent="0.3">
      <c r="A25" s="13" t="s">
        <v>42</v>
      </c>
      <c r="B25" s="13" t="s">
        <v>43</v>
      </c>
      <c r="C25" s="15">
        <v>2017</v>
      </c>
      <c r="D25" s="15" t="s">
        <v>27</v>
      </c>
      <c r="E25" s="15" t="s">
        <v>26</v>
      </c>
      <c r="F25" s="15">
        <v>4950</v>
      </c>
      <c r="G25" s="15">
        <v>2389</v>
      </c>
      <c r="H25" s="13">
        <v>-2.2418969469999999</v>
      </c>
      <c r="I25" s="13">
        <v>1.6737210490000001</v>
      </c>
      <c r="J25" s="13">
        <v>-0.56817589800000001</v>
      </c>
      <c r="K25" s="13">
        <v>0.84855944800000005</v>
      </c>
      <c r="L25" s="13">
        <v>0.81712111300000001</v>
      </c>
      <c r="M25" s="13">
        <v>1.6656805610000001</v>
      </c>
      <c r="N25" s="13">
        <v>-1.74048414</v>
      </c>
      <c r="O25" s="13">
        <v>1.5695301669999999</v>
      </c>
      <c r="P25" s="13">
        <v>-0.17095397200000001</v>
      </c>
      <c r="Q25" s="13">
        <v>3.143711406</v>
      </c>
      <c r="R25" s="13">
        <v>3.143711406</v>
      </c>
      <c r="S25" s="13">
        <v>0</v>
      </c>
      <c r="T25" s="13">
        <v>-1.6108704970000001</v>
      </c>
      <c r="U25" s="13">
        <v>2.2398764529999999</v>
      </c>
      <c r="V25" s="13">
        <v>0.62900595699999995</v>
      </c>
      <c r="W25" s="13">
        <v>6.0925470000000002E-3</v>
      </c>
    </row>
    <row r="26" spans="1:23" x14ac:dyDescent="0.3">
      <c r="A26" s="13" t="s">
        <v>42</v>
      </c>
      <c r="B26" s="13" t="s">
        <v>43</v>
      </c>
      <c r="C26" s="15">
        <v>2018</v>
      </c>
      <c r="D26" s="15" t="s">
        <v>25</v>
      </c>
      <c r="E26" s="15" t="s">
        <v>26</v>
      </c>
      <c r="F26" s="15">
        <v>409</v>
      </c>
      <c r="G26" s="15">
        <v>200</v>
      </c>
      <c r="H26" s="13">
        <v>1.820088583</v>
      </c>
      <c r="I26" s="13">
        <v>0.251607319</v>
      </c>
      <c r="J26" s="13">
        <v>2.0716959020000001</v>
      </c>
      <c r="K26" s="13">
        <v>9.663322054</v>
      </c>
      <c r="L26" s="13">
        <v>-5.041397753</v>
      </c>
      <c r="M26" s="13">
        <v>4.621924301</v>
      </c>
      <c r="N26" s="13">
        <v>3.4875659460000001</v>
      </c>
      <c r="O26" s="13">
        <v>-0.85013388599999995</v>
      </c>
      <c r="P26" s="13">
        <v>2.6374320610000002</v>
      </c>
      <c r="Q26" s="13">
        <v>0.56215076500000005</v>
      </c>
      <c r="R26" s="13">
        <v>0</v>
      </c>
      <c r="S26" s="13">
        <v>0.56215076500000005</v>
      </c>
      <c r="T26" s="13">
        <v>5.1636730990000004</v>
      </c>
      <c r="U26" s="13">
        <v>-2.6100534469999999</v>
      </c>
      <c r="V26" s="13">
        <v>2.553619651</v>
      </c>
      <c r="W26" s="13">
        <v>-0.82966209599999996</v>
      </c>
    </row>
    <row r="27" spans="1:23" x14ac:dyDescent="0.3">
      <c r="A27" s="13" t="s">
        <v>42</v>
      </c>
      <c r="B27" s="13" t="s">
        <v>43</v>
      </c>
      <c r="C27" s="15">
        <v>2018</v>
      </c>
      <c r="D27" s="15" t="s">
        <v>27</v>
      </c>
      <c r="E27" s="15" t="s">
        <v>26</v>
      </c>
      <c r="F27" s="15">
        <v>5121</v>
      </c>
      <c r="G27" s="15">
        <v>2487</v>
      </c>
      <c r="H27" s="13">
        <v>0.50889673499999999</v>
      </c>
      <c r="I27" s="13">
        <v>1.3418522180000001</v>
      </c>
      <c r="J27" s="13">
        <v>1.850748952</v>
      </c>
      <c r="K27" s="13">
        <v>4.2794351759999998</v>
      </c>
      <c r="L27" s="13">
        <v>0.81898590699999996</v>
      </c>
      <c r="M27" s="13">
        <v>5.0984210819999998</v>
      </c>
      <c r="N27" s="13">
        <v>1.3062738620000001</v>
      </c>
      <c r="O27" s="13">
        <v>1.299163842</v>
      </c>
      <c r="P27" s="13">
        <v>2.6054377039999999</v>
      </c>
      <c r="Q27" s="13">
        <v>6.7792744750000002</v>
      </c>
      <c r="R27" s="13">
        <v>6.7792744750000002</v>
      </c>
      <c r="S27" s="13">
        <v>0</v>
      </c>
      <c r="T27" s="13">
        <v>1.2031867300000001</v>
      </c>
      <c r="U27" s="13">
        <v>1.91320712</v>
      </c>
      <c r="V27" s="13">
        <v>3.1163938510000002</v>
      </c>
      <c r="W27" s="13">
        <v>-0.234524488</v>
      </c>
    </row>
    <row r="28" spans="1:23" x14ac:dyDescent="0.3">
      <c r="A28" s="13" t="s">
        <v>42</v>
      </c>
      <c r="B28" s="13" t="s">
        <v>43</v>
      </c>
      <c r="C28" s="15">
        <v>2019</v>
      </c>
      <c r="D28" s="15" t="s">
        <v>25</v>
      </c>
      <c r="E28" s="15" t="s">
        <v>26</v>
      </c>
      <c r="F28" s="15">
        <v>334</v>
      </c>
      <c r="G28" s="15">
        <v>159</v>
      </c>
      <c r="H28" s="13">
        <v>-1.260986814</v>
      </c>
      <c r="I28" s="13">
        <v>2.230359714</v>
      </c>
      <c r="J28" s="13">
        <v>0.96937289999999998</v>
      </c>
      <c r="K28" s="13">
        <v>-3.04260361</v>
      </c>
      <c r="L28" s="13">
        <v>-4.4107190149999997</v>
      </c>
      <c r="M28" s="13">
        <v>-7.4533226250000002</v>
      </c>
      <c r="N28" s="13">
        <v>-1.6359018219999999</v>
      </c>
      <c r="O28" s="13">
        <v>0.96182986000000004</v>
      </c>
      <c r="P28" s="13">
        <v>-0.67407196199999997</v>
      </c>
      <c r="Q28" s="13">
        <v>0.172567584</v>
      </c>
      <c r="R28" s="13">
        <v>0</v>
      </c>
      <c r="S28" s="13">
        <v>0.172567584</v>
      </c>
      <c r="T28" s="13">
        <v>-5.28013449</v>
      </c>
      <c r="U28" s="13">
        <v>0.15575369999999999</v>
      </c>
      <c r="V28" s="13">
        <v>-5.12438079</v>
      </c>
      <c r="W28" s="13">
        <v>-0.63914230000000005</v>
      </c>
    </row>
    <row r="29" spans="1:23" x14ac:dyDescent="0.3">
      <c r="A29" s="13" t="s">
        <v>42</v>
      </c>
      <c r="B29" s="13" t="s">
        <v>43</v>
      </c>
      <c r="C29" s="15">
        <v>2019</v>
      </c>
      <c r="D29" s="15" t="s">
        <v>27</v>
      </c>
      <c r="E29" s="15" t="s">
        <v>26</v>
      </c>
      <c r="F29" s="15">
        <v>5830</v>
      </c>
      <c r="G29" s="15">
        <v>2669</v>
      </c>
      <c r="H29" s="13">
        <v>-0.98085431599999995</v>
      </c>
      <c r="I29" s="13">
        <v>2.0177118360000001</v>
      </c>
      <c r="J29" s="13">
        <v>1.0368575200000001</v>
      </c>
      <c r="K29" s="13">
        <v>4.096159385</v>
      </c>
      <c r="L29" s="13">
        <v>1.249909739</v>
      </c>
      <c r="M29" s="13">
        <v>5.3460691239999996</v>
      </c>
      <c r="N29" s="13">
        <v>1.7859854000000001E-2</v>
      </c>
      <c r="O29" s="13">
        <v>1.927334007</v>
      </c>
      <c r="P29" s="13">
        <v>1.9451938609999999</v>
      </c>
      <c r="Q29" s="13">
        <v>6.4288831579999997</v>
      </c>
      <c r="R29" s="13">
        <v>6.4288831579999997</v>
      </c>
      <c r="S29" s="13">
        <v>0</v>
      </c>
      <c r="T29" s="13">
        <v>-0.17032894100000001</v>
      </c>
      <c r="U29" s="13">
        <v>3.1337717619999998</v>
      </c>
      <c r="V29" s="13">
        <v>2.9634428220000002</v>
      </c>
      <c r="W29" s="13">
        <v>0.56309629999999999</v>
      </c>
    </row>
    <row r="30" spans="1:23" x14ac:dyDescent="0.3">
      <c r="A30" s="13" t="s">
        <v>44</v>
      </c>
      <c r="B30" s="13" t="s">
        <v>45</v>
      </c>
      <c r="C30" s="15">
        <v>2018</v>
      </c>
      <c r="D30" s="15" t="s">
        <v>25</v>
      </c>
      <c r="E30" s="15" t="s">
        <v>46</v>
      </c>
      <c r="F30" s="15">
        <v>177</v>
      </c>
      <c r="G30" s="15">
        <v>77</v>
      </c>
      <c r="H30" s="13">
        <v>-4.5051436369999998</v>
      </c>
      <c r="I30" s="13">
        <v>-2.2800915399999999</v>
      </c>
      <c r="J30" s="13">
        <v>-6.7852351759999996</v>
      </c>
      <c r="K30" s="13">
        <v>-2.1356755590000001</v>
      </c>
      <c r="L30" s="13">
        <v>-4.179372377</v>
      </c>
      <c r="M30" s="13">
        <v>-6.315047936</v>
      </c>
      <c r="N30" s="13">
        <v>-4.3054196119999997</v>
      </c>
      <c r="O30" s="13">
        <v>-2.773125082</v>
      </c>
      <c r="P30" s="13">
        <v>-7.0785446939999996</v>
      </c>
      <c r="Q30" s="13">
        <v>-0.17674582999999999</v>
      </c>
      <c r="R30" s="13">
        <v>0</v>
      </c>
      <c r="S30" s="13">
        <v>-0.17674582999999999</v>
      </c>
      <c r="T30" s="13">
        <v>-3.2058451969999999</v>
      </c>
      <c r="U30" s="13">
        <v>-3.7354148739999999</v>
      </c>
      <c r="V30" s="13">
        <v>-6.9412600720000004</v>
      </c>
      <c r="W30" s="13">
        <v>0.75885576799999999</v>
      </c>
    </row>
    <row r="31" spans="1:23" x14ac:dyDescent="0.3">
      <c r="A31" s="13" t="s">
        <v>44</v>
      </c>
      <c r="B31" s="13" t="s">
        <v>45</v>
      </c>
      <c r="C31" s="15">
        <v>2018</v>
      </c>
      <c r="D31" s="15" t="s">
        <v>27</v>
      </c>
      <c r="E31" s="15" t="s">
        <v>46</v>
      </c>
      <c r="F31" s="15">
        <v>2744</v>
      </c>
      <c r="G31" s="15">
        <v>1368</v>
      </c>
      <c r="H31" s="13">
        <v>-1.9416551</v>
      </c>
      <c r="I31" s="13">
        <v>1.092862376</v>
      </c>
      <c r="J31" s="13">
        <v>-0.84879272400000005</v>
      </c>
      <c r="K31" s="13">
        <v>-2.1817593880000001</v>
      </c>
      <c r="L31" s="13">
        <v>1.801905257</v>
      </c>
      <c r="M31" s="13">
        <v>-0.37985413099999998</v>
      </c>
      <c r="N31" s="13">
        <v>-2.0848142470000002</v>
      </c>
      <c r="O31" s="13">
        <v>1.2853863299999999</v>
      </c>
      <c r="P31" s="13">
        <v>-0.79942791700000004</v>
      </c>
      <c r="Q31" s="13">
        <v>1.3488689620000001</v>
      </c>
      <c r="R31" s="13">
        <v>1.3488689620000001</v>
      </c>
      <c r="S31" s="13">
        <v>0</v>
      </c>
      <c r="T31" s="13">
        <v>-2.6884785990000002</v>
      </c>
      <c r="U31" s="13">
        <v>0.73263839600000003</v>
      </c>
      <c r="V31" s="13">
        <v>-1.955840204</v>
      </c>
      <c r="W31" s="13">
        <v>-0.91369151199999998</v>
      </c>
    </row>
    <row r="32" spans="1:23" x14ac:dyDescent="0.3">
      <c r="A32" s="13" t="s">
        <v>44</v>
      </c>
      <c r="B32" s="13" t="s">
        <v>45</v>
      </c>
      <c r="C32" s="15">
        <v>2019</v>
      </c>
      <c r="D32" s="15" t="s">
        <v>27</v>
      </c>
      <c r="E32" s="15" t="s">
        <v>46</v>
      </c>
      <c r="F32" s="15">
        <v>3965</v>
      </c>
      <c r="G32" s="15">
        <v>1913</v>
      </c>
      <c r="H32" s="13">
        <v>-1.9529890379999999</v>
      </c>
      <c r="I32" s="13">
        <v>2.562255537</v>
      </c>
      <c r="J32" s="13">
        <v>0.60926649899999996</v>
      </c>
      <c r="K32" s="13">
        <v>-1.1473297899999999</v>
      </c>
      <c r="L32" s="13">
        <v>2.5168001840000001</v>
      </c>
      <c r="M32" s="13">
        <v>1.3694703939999999</v>
      </c>
      <c r="N32" s="13">
        <v>-1.875309771</v>
      </c>
      <c r="O32" s="13">
        <v>2.6760115080000002</v>
      </c>
      <c r="P32" s="13">
        <v>0.80070173700000002</v>
      </c>
      <c r="Q32" s="13">
        <v>3.4512238210000001</v>
      </c>
      <c r="R32" s="13">
        <v>3.4512238210000001</v>
      </c>
      <c r="S32" s="13">
        <v>0</v>
      </c>
      <c r="T32" s="13">
        <v>-2.1522826780000002</v>
      </c>
      <c r="U32" s="13">
        <v>2.2783518690000002</v>
      </c>
      <c r="V32" s="13">
        <v>0.126069191</v>
      </c>
      <c r="W32" s="13">
        <v>-0.42070196900000001</v>
      </c>
    </row>
    <row r="33" spans="1:23" x14ac:dyDescent="0.3">
      <c r="A33" s="13" t="s">
        <v>47</v>
      </c>
      <c r="B33" s="13" t="s">
        <v>48</v>
      </c>
      <c r="C33" s="15">
        <v>2019</v>
      </c>
      <c r="D33" s="15" t="s">
        <v>27</v>
      </c>
      <c r="E33" s="15" t="s">
        <v>49</v>
      </c>
      <c r="F33" s="15">
        <v>391</v>
      </c>
      <c r="G33" s="15">
        <v>194</v>
      </c>
      <c r="H33" s="13">
        <v>-6.1238174450000002</v>
      </c>
      <c r="I33" s="13">
        <v>0.106191641</v>
      </c>
      <c r="J33" s="13">
        <v>-6.0176258039999997</v>
      </c>
      <c r="K33" s="13">
        <v>-5.4162293330000004</v>
      </c>
      <c r="L33" s="13">
        <v>1.7943466699999999</v>
      </c>
      <c r="M33" s="13">
        <v>-3.6218826640000001</v>
      </c>
      <c r="N33" s="13">
        <v>-6.3337124300000003</v>
      </c>
      <c r="O33" s="13">
        <v>0.55888310900000004</v>
      </c>
      <c r="P33" s="13">
        <v>-5.7748293210000003</v>
      </c>
      <c r="Q33" s="13">
        <v>-0.29588576999999999</v>
      </c>
      <c r="R33" s="13">
        <v>-0.29588576999999999</v>
      </c>
      <c r="S33" s="13">
        <v>0</v>
      </c>
      <c r="T33" s="13">
        <v>-6.2241521530000004</v>
      </c>
      <c r="U33" s="13">
        <v>-2.1113085649999999</v>
      </c>
      <c r="V33" s="13">
        <v>-8.3354607170000001</v>
      </c>
      <c r="W33" s="13">
        <v>-1.1941905829999999</v>
      </c>
    </row>
    <row r="34" spans="1:23" x14ac:dyDescent="0.3">
      <c r="A34" s="13" t="s">
        <v>50</v>
      </c>
      <c r="B34" s="13" t="s">
        <v>51</v>
      </c>
      <c r="C34" s="15">
        <v>2014</v>
      </c>
      <c r="D34" s="15" t="s">
        <v>27</v>
      </c>
      <c r="E34" s="15" t="s">
        <v>52</v>
      </c>
      <c r="F34" s="15">
        <v>1381</v>
      </c>
      <c r="G34" s="15">
        <v>705</v>
      </c>
      <c r="H34" s="13">
        <v>3.1510824E-2</v>
      </c>
      <c r="I34" s="13">
        <v>-2.8935089280000001</v>
      </c>
      <c r="J34" s="13">
        <v>-2.861998104</v>
      </c>
      <c r="K34" s="13">
        <v>3.2777411339999998</v>
      </c>
      <c r="L34" s="13">
        <v>-2.6696426560000002</v>
      </c>
      <c r="M34" s="13">
        <v>0.60809847800000005</v>
      </c>
      <c r="N34" s="13">
        <v>0.76774879799999995</v>
      </c>
      <c r="O34" s="13">
        <v>-2.9426874829999998</v>
      </c>
      <c r="P34" s="13">
        <v>-2.1749386849999999</v>
      </c>
      <c r="Q34" s="13">
        <v>0.20596816000000001</v>
      </c>
      <c r="R34" s="13">
        <v>0.20596816000000001</v>
      </c>
      <c r="S34" s="13">
        <v>0</v>
      </c>
      <c r="T34" s="13">
        <v>-0.10931297299999999</v>
      </c>
      <c r="U34" s="13">
        <v>-2.3924672509999998</v>
      </c>
      <c r="V34" s="13">
        <v>-2.501780224</v>
      </c>
      <c r="W34" s="13">
        <v>-0.40630798000000001</v>
      </c>
    </row>
    <row r="35" spans="1:23" x14ac:dyDescent="0.3">
      <c r="A35" s="13" t="s">
        <v>50</v>
      </c>
      <c r="B35" s="13" t="s">
        <v>51</v>
      </c>
      <c r="C35" s="15">
        <v>2014</v>
      </c>
      <c r="D35" s="15" t="s">
        <v>27</v>
      </c>
      <c r="E35" s="15" t="s">
        <v>53</v>
      </c>
      <c r="F35" s="15">
        <v>527</v>
      </c>
      <c r="G35" s="15">
        <v>256</v>
      </c>
      <c r="H35" s="13">
        <v>-0.47856912699999998</v>
      </c>
      <c r="I35" s="13">
        <v>-0.73066847199999996</v>
      </c>
      <c r="J35" s="13">
        <v>-1.2092375989999999</v>
      </c>
      <c r="K35" s="13">
        <v>-4.9570815479999997</v>
      </c>
      <c r="L35" s="13">
        <v>3.5096896630000001</v>
      </c>
      <c r="M35" s="13">
        <v>-1.447391885</v>
      </c>
      <c r="N35" s="13">
        <v>-1.4157093759999999</v>
      </c>
      <c r="O35" s="13">
        <v>9.3060712000000004E-2</v>
      </c>
      <c r="P35" s="13">
        <v>-1.3226486630000001</v>
      </c>
      <c r="Q35" s="13">
        <v>0.185889794</v>
      </c>
      <c r="R35" s="13">
        <v>0.185889794</v>
      </c>
      <c r="S35" s="13">
        <v>0</v>
      </c>
      <c r="T35" s="13">
        <v>-2.449240729</v>
      </c>
      <c r="U35" s="13">
        <v>0.181355617</v>
      </c>
      <c r="V35" s="13">
        <v>-2.2678851120000001</v>
      </c>
      <c r="W35" s="13">
        <v>-0.27693690999999998</v>
      </c>
    </row>
    <row r="36" spans="1:23" x14ac:dyDescent="0.3">
      <c r="A36" s="13" t="s">
        <v>50</v>
      </c>
      <c r="B36" s="13" t="s">
        <v>51</v>
      </c>
      <c r="C36" s="15">
        <v>2015</v>
      </c>
      <c r="D36" s="15" t="s">
        <v>27</v>
      </c>
      <c r="E36" s="15" t="s">
        <v>54</v>
      </c>
      <c r="F36" s="15">
        <v>442</v>
      </c>
      <c r="G36" s="15">
        <v>215</v>
      </c>
      <c r="H36" s="13">
        <v>-1.16445614</v>
      </c>
      <c r="I36" s="13">
        <v>2.1467033E-2</v>
      </c>
      <c r="J36" s="13">
        <v>-1.142989107</v>
      </c>
      <c r="K36" s="13">
        <v>-0.34655183299999998</v>
      </c>
      <c r="L36" s="13">
        <v>3.7520392500000002</v>
      </c>
      <c r="M36" s="13">
        <v>3.4054874169999998</v>
      </c>
      <c r="N36" s="13">
        <v>-1.0416144380000001</v>
      </c>
      <c r="O36" s="13">
        <v>0.91708326299999998</v>
      </c>
      <c r="P36" s="13">
        <v>-0.12453117499999999</v>
      </c>
      <c r="Q36" s="13">
        <v>0.28829406400000002</v>
      </c>
      <c r="R36" s="13">
        <v>0.28829406400000002</v>
      </c>
      <c r="S36" s="13">
        <v>0</v>
      </c>
      <c r="T36" s="13">
        <v>-1.6672302939999999</v>
      </c>
      <c r="U36" s="13">
        <v>-0.43953281700000002</v>
      </c>
      <c r="V36" s="13">
        <v>-2.1067631109999998</v>
      </c>
      <c r="W36" s="13">
        <v>9.9396392E-2</v>
      </c>
    </row>
    <row r="37" spans="1:23" x14ac:dyDescent="0.3">
      <c r="A37" s="13" t="s">
        <v>55</v>
      </c>
      <c r="B37" s="13" t="s">
        <v>56</v>
      </c>
      <c r="C37" s="15">
        <v>2014</v>
      </c>
      <c r="D37" s="15" t="s">
        <v>27</v>
      </c>
      <c r="E37" s="15" t="s">
        <v>57</v>
      </c>
      <c r="F37" s="15">
        <v>5047</v>
      </c>
      <c r="G37" s="15">
        <v>2552</v>
      </c>
      <c r="H37" s="13">
        <v>1.5612801249999999</v>
      </c>
      <c r="I37" s="13">
        <v>-2.6375790910000001</v>
      </c>
      <c r="J37" s="13">
        <v>-1.076298966</v>
      </c>
      <c r="K37" s="13">
        <v>-0.86484114199999995</v>
      </c>
      <c r="L37" s="13">
        <v>-3.7777330099999999</v>
      </c>
      <c r="M37" s="13">
        <v>-4.642574153</v>
      </c>
      <c r="N37" s="13">
        <v>1.22425804</v>
      </c>
      <c r="O37" s="13">
        <v>-3.0231861599999998</v>
      </c>
      <c r="P37" s="13">
        <v>-1.79892812</v>
      </c>
      <c r="Q37" s="13">
        <v>1.231903915</v>
      </c>
      <c r="R37" s="13">
        <v>1.231903915</v>
      </c>
      <c r="S37" s="13">
        <v>0</v>
      </c>
      <c r="T37" s="13">
        <v>0.41137647599999999</v>
      </c>
      <c r="U37" s="13">
        <v>-2.7718311959999999</v>
      </c>
      <c r="V37" s="13">
        <v>-2.3604547189999998</v>
      </c>
      <c r="W37" s="13">
        <v>-0.49730893999999998</v>
      </c>
    </row>
    <row r="38" spans="1:23" x14ac:dyDescent="0.3">
      <c r="A38" s="13" t="s">
        <v>55</v>
      </c>
      <c r="B38" s="13" t="s">
        <v>56</v>
      </c>
      <c r="C38" s="15">
        <v>2015</v>
      </c>
      <c r="D38" s="15" t="s">
        <v>25</v>
      </c>
      <c r="E38" s="15" t="s">
        <v>58</v>
      </c>
      <c r="F38" s="15">
        <v>119</v>
      </c>
      <c r="G38" s="15">
        <v>60</v>
      </c>
      <c r="H38" s="13">
        <v>-7.361684146</v>
      </c>
      <c r="I38" s="13">
        <v>-7.1184700669999996</v>
      </c>
      <c r="J38" s="13">
        <v>-14.48015421</v>
      </c>
      <c r="K38" s="13">
        <v>-15.850652569999999</v>
      </c>
      <c r="L38" s="13">
        <v>-2.4325029269999998</v>
      </c>
      <c r="M38" s="13">
        <v>-18.283155499999999</v>
      </c>
      <c r="N38" s="13">
        <v>-9.6363165370000008</v>
      </c>
      <c r="O38" s="13">
        <v>-6.4785888710000004</v>
      </c>
      <c r="P38" s="13">
        <v>-16.114905409999999</v>
      </c>
      <c r="Q38" s="13">
        <v>-0.42186238799999998</v>
      </c>
      <c r="R38" s="13">
        <v>0</v>
      </c>
      <c r="S38" s="13">
        <v>-0.42186238799999998</v>
      </c>
      <c r="T38" s="13">
        <v>-6.3176949980000003</v>
      </c>
      <c r="U38" s="13">
        <v>-8.2905807280000001</v>
      </c>
      <c r="V38" s="13">
        <v>-14.608275730000001</v>
      </c>
      <c r="W38" s="13">
        <v>-2.1588600999999999E-2</v>
      </c>
    </row>
    <row r="39" spans="1:23" x14ac:dyDescent="0.3">
      <c r="A39" s="13" t="s">
        <v>55</v>
      </c>
      <c r="B39" s="13" t="s">
        <v>56</v>
      </c>
      <c r="C39" s="15">
        <v>2015</v>
      </c>
      <c r="D39" s="15" t="s">
        <v>27</v>
      </c>
      <c r="E39" s="15" t="s">
        <v>59</v>
      </c>
      <c r="F39" s="15">
        <v>3516</v>
      </c>
      <c r="G39" s="15">
        <v>1750</v>
      </c>
      <c r="H39" s="13">
        <v>-0.49695770099999997</v>
      </c>
      <c r="I39" s="13">
        <v>-2.0378671690000001</v>
      </c>
      <c r="J39" s="13">
        <v>-2.53482487</v>
      </c>
      <c r="K39" s="13">
        <v>-1.5922086879999999</v>
      </c>
      <c r="L39" s="13">
        <v>0.77331873500000003</v>
      </c>
      <c r="M39" s="13">
        <v>-0.818889953</v>
      </c>
      <c r="N39" s="13">
        <v>-0.74244893899999997</v>
      </c>
      <c r="O39" s="13">
        <v>-1.544396688</v>
      </c>
      <c r="P39" s="13">
        <v>-2.2868456259999999</v>
      </c>
      <c r="Q39" s="13">
        <v>0.41010507499999999</v>
      </c>
      <c r="R39" s="13">
        <v>0.41010507499999999</v>
      </c>
      <c r="S39" s="13">
        <v>0</v>
      </c>
      <c r="T39" s="13">
        <v>-1.3389918919999999</v>
      </c>
      <c r="U39" s="13">
        <v>-1.370428658</v>
      </c>
      <c r="V39" s="13">
        <v>-2.7094205499999999</v>
      </c>
      <c r="W39" s="13">
        <v>-0.79361273099999996</v>
      </c>
    </row>
    <row r="40" spans="1:23" x14ac:dyDescent="0.3">
      <c r="A40" s="13" t="s">
        <v>55</v>
      </c>
      <c r="B40" s="13" t="s">
        <v>56</v>
      </c>
      <c r="C40" s="15">
        <v>2015</v>
      </c>
      <c r="D40" s="15" t="s">
        <v>27</v>
      </c>
      <c r="E40" s="15" t="s">
        <v>58</v>
      </c>
      <c r="F40" s="15">
        <v>1490</v>
      </c>
      <c r="G40" s="15">
        <v>752</v>
      </c>
      <c r="H40" s="13">
        <v>-1.6388498680000001</v>
      </c>
      <c r="I40" s="13">
        <v>-1.201953407</v>
      </c>
      <c r="J40" s="13">
        <v>-2.8408032749999999</v>
      </c>
      <c r="K40" s="13">
        <v>2.6265228760000001</v>
      </c>
      <c r="L40" s="13">
        <v>-2.5527858559999999</v>
      </c>
      <c r="M40" s="13">
        <v>7.3737019000000001E-2</v>
      </c>
      <c r="N40" s="13">
        <v>-0.86956591900000002</v>
      </c>
      <c r="O40" s="13">
        <v>-1.59318815</v>
      </c>
      <c r="P40" s="13">
        <v>-2.4627540689999998</v>
      </c>
      <c r="Q40" s="13">
        <v>0.109697472</v>
      </c>
      <c r="R40" s="13">
        <v>0.109697472</v>
      </c>
      <c r="S40" s="13">
        <v>0</v>
      </c>
      <c r="T40" s="13">
        <v>-1.298312675</v>
      </c>
      <c r="U40" s="13">
        <v>-0.64363761100000005</v>
      </c>
      <c r="V40" s="13">
        <v>-1.941950286</v>
      </c>
      <c r="W40" s="13">
        <v>-0.44401502500000001</v>
      </c>
    </row>
    <row r="41" spans="1:23" x14ac:dyDescent="0.3">
      <c r="A41" s="13" t="s">
        <v>55</v>
      </c>
      <c r="B41" s="13" t="s">
        <v>56</v>
      </c>
      <c r="C41" s="15">
        <v>2016</v>
      </c>
      <c r="D41" s="15" t="s">
        <v>27</v>
      </c>
      <c r="E41" s="15" t="s">
        <v>32</v>
      </c>
      <c r="F41" s="15">
        <v>4648</v>
      </c>
      <c r="G41" s="15">
        <v>2371</v>
      </c>
      <c r="H41" s="13">
        <v>-0.90205941499999998</v>
      </c>
      <c r="I41" s="13">
        <v>-2.108745951</v>
      </c>
      <c r="J41" s="13">
        <v>-3.0108053670000001</v>
      </c>
      <c r="K41" s="13">
        <v>0.610708527</v>
      </c>
      <c r="L41" s="13">
        <v>-3.333767098</v>
      </c>
      <c r="M41" s="13">
        <v>-2.7230585710000001</v>
      </c>
      <c r="N41" s="13">
        <v>-0.62541026099999997</v>
      </c>
      <c r="O41" s="13">
        <v>-2.4813389240000001</v>
      </c>
      <c r="P41" s="13">
        <v>-3.106749185</v>
      </c>
      <c r="Q41" s="13">
        <v>-0.42446042299999998</v>
      </c>
      <c r="R41" s="13">
        <v>-0.42446042299999998</v>
      </c>
      <c r="S41" s="13">
        <v>0</v>
      </c>
      <c r="T41" s="13">
        <v>-0.840530106</v>
      </c>
      <c r="U41" s="13">
        <v>-2.3751439510000001</v>
      </c>
      <c r="V41" s="13">
        <v>-3.2156740579999998</v>
      </c>
      <c r="W41" s="13">
        <v>-1.606045594</v>
      </c>
    </row>
    <row r="42" spans="1:23" x14ac:dyDescent="0.3">
      <c r="A42" s="13" t="s">
        <v>55</v>
      </c>
      <c r="B42" s="13" t="s">
        <v>56</v>
      </c>
      <c r="C42" s="15">
        <v>2017</v>
      </c>
      <c r="D42" s="15" t="s">
        <v>27</v>
      </c>
      <c r="E42" s="15" t="s">
        <v>31</v>
      </c>
      <c r="F42" s="15">
        <v>3146</v>
      </c>
      <c r="G42" s="15">
        <v>1580</v>
      </c>
      <c r="H42" s="13">
        <v>-0.84488126200000002</v>
      </c>
      <c r="I42" s="13">
        <v>-4.7238156299999998</v>
      </c>
      <c r="J42" s="13">
        <v>-5.5686968920000002</v>
      </c>
      <c r="K42" s="13">
        <v>-2.6246657359999999</v>
      </c>
      <c r="L42" s="13">
        <v>-3.652299754</v>
      </c>
      <c r="M42" s="13">
        <v>-6.2769654910000003</v>
      </c>
      <c r="N42" s="13">
        <v>-1.252486813</v>
      </c>
      <c r="O42" s="13">
        <v>-4.7572882170000002</v>
      </c>
      <c r="P42" s="13">
        <v>-6.0097750300000001</v>
      </c>
      <c r="Q42" s="13">
        <v>-2.593034888</v>
      </c>
      <c r="R42" s="13">
        <v>-2.593034888</v>
      </c>
      <c r="S42" s="13">
        <v>0</v>
      </c>
      <c r="T42" s="13">
        <v>-1.84469576</v>
      </c>
      <c r="U42" s="13">
        <v>-4.2402560219999996</v>
      </c>
      <c r="V42" s="13">
        <v>-6.0849517820000001</v>
      </c>
      <c r="W42" s="13">
        <v>-1.296124622</v>
      </c>
    </row>
    <row r="43" spans="1:23" x14ac:dyDescent="0.3">
      <c r="A43" s="13" t="s">
        <v>55</v>
      </c>
      <c r="B43" s="13" t="s">
        <v>56</v>
      </c>
      <c r="C43" s="15">
        <v>2018</v>
      </c>
      <c r="D43" s="15" t="s">
        <v>27</v>
      </c>
      <c r="E43" s="15" t="s">
        <v>57</v>
      </c>
      <c r="F43" s="15">
        <v>1389</v>
      </c>
      <c r="G43" s="15">
        <v>682</v>
      </c>
      <c r="H43" s="13">
        <v>-2.9467062089999998</v>
      </c>
      <c r="I43" s="13">
        <v>-1.681921164</v>
      </c>
      <c r="J43" s="13">
        <v>-4.6286273729999996</v>
      </c>
      <c r="K43" s="13">
        <v>-1.8561357489999999</v>
      </c>
      <c r="L43" s="13">
        <v>-0.59543340099999997</v>
      </c>
      <c r="M43" s="13">
        <v>-2.4515691500000001</v>
      </c>
      <c r="N43" s="13">
        <v>-2.858956209</v>
      </c>
      <c r="O43" s="13">
        <v>-1.524033967</v>
      </c>
      <c r="P43" s="13">
        <v>-4.3829901759999998</v>
      </c>
      <c r="Q43" s="13">
        <v>-0.562242617</v>
      </c>
      <c r="R43" s="13">
        <v>-0.562242617</v>
      </c>
      <c r="S43" s="13">
        <v>0</v>
      </c>
      <c r="T43" s="13">
        <v>-3.6338026939999999</v>
      </c>
      <c r="U43" s="13">
        <v>-3.0407358150000001</v>
      </c>
      <c r="V43" s="13">
        <v>-6.6745385099999996</v>
      </c>
      <c r="W43" s="13">
        <v>-1.041661365</v>
      </c>
    </row>
    <row r="44" spans="1:23" x14ac:dyDescent="0.3">
      <c r="A44" s="13" t="s">
        <v>60</v>
      </c>
      <c r="B44" s="13" t="s">
        <v>61</v>
      </c>
      <c r="C44" s="15">
        <v>2014</v>
      </c>
      <c r="D44" s="15" t="s">
        <v>27</v>
      </c>
      <c r="E44" s="15" t="s">
        <v>62</v>
      </c>
      <c r="F44" s="15">
        <v>1855</v>
      </c>
      <c r="G44" s="15">
        <v>951</v>
      </c>
      <c r="H44" s="13">
        <v>-2.2052968000000002</v>
      </c>
      <c r="I44" s="13">
        <v>-0.79243783999999995</v>
      </c>
      <c r="J44" s="13">
        <v>-2.9977346410000001</v>
      </c>
      <c r="K44" s="13">
        <v>-0.85493519900000003</v>
      </c>
      <c r="L44" s="13">
        <v>-0.52787062200000001</v>
      </c>
      <c r="M44" s="13">
        <v>-1.382805821</v>
      </c>
      <c r="N44" s="13">
        <v>-2.0546066679999999</v>
      </c>
      <c r="O44" s="13">
        <v>-0.75344482000000002</v>
      </c>
      <c r="P44" s="13">
        <v>-2.8080514889999999</v>
      </c>
      <c r="Q44" s="13">
        <v>-2.8102436000000001E-2</v>
      </c>
      <c r="R44" s="13">
        <v>-2.8102436000000001E-2</v>
      </c>
      <c r="S44" s="13">
        <v>0</v>
      </c>
      <c r="T44" s="13">
        <v>-1.7419462450000001</v>
      </c>
      <c r="U44" s="13">
        <v>-0.19430376099999999</v>
      </c>
      <c r="V44" s="13">
        <v>-1.9362500060000001</v>
      </c>
      <c r="W44" s="13">
        <v>-0.21847354399999999</v>
      </c>
    </row>
    <row r="45" spans="1:23" x14ac:dyDescent="0.3">
      <c r="A45" s="13" t="s">
        <v>60</v>
      </c>
      <c r="B45" s="13" t="s">
        <v>61</v>
      </c>
      <c r="C45" s="15">
        <v>2015</v>
      </c>
      <c r="D45" s="15" t="s">
        <v>25</v>
      </c>
      <c r="E45" s="15" t="s">
        <v>62</v>
      </c>
      <c r="F45" s="15">
        <v>21</v>
      </c>
      <c r="G45" s="15">
        <v>10</v>
      </c>
      <c r="H45" s="13">
        <v>15.501397000000001</v>
      </c>
      <c r="I45" s="13">
        <v>-3.561583739</v>
      </c>
      <c r="J45" s="13">
        <v>11.939813259999999</v>
      </c>
      <c r="K45" s="13">
        <v>6.0611470819999997</v>
      </c>
      <c r="L45" s="13">
        <v>-27.988287660000001</v>
      </c>
      <c r="M45" s="13">
        <v>-21.92714058</v>
      </c>
      <c r="N45" s="13">
        <v>14.3890619</v>
      </c>
      <c r="O45" s="13">
        <v>-8.7171703580000006</v>
      </c>
      <c r="P45" s="13">
        <v>5.6718915409999999</v>
      </c>
      <c r="Q45" s="13">
        <v>4.4221655999999998E-2</v>
      </c>
      <c r="R45" s="13">
        <v>0</v>
      </c>
      <c r="S45" s="13">
        <v>4.4221655999999998E-2</v>
      </c>
      <c r="T45" s="13">
        <v>13.522957249999999</v>
      </c>
      <c r="U45" s="13">
        <v>-1.5627664859999999</v>
      </c>
      <c r="V45" s="13">
        <v>11.96019076</v>
      </c>
      <c r="W45" s="13">
        <v>-0.20540798299999999</v>
      </c>
    </row>
    <row r="46" spans="1:23" x14ac:dyDescent="0.3">
      <c r="A46" s="13" t="s">
        <v>60</v>
      </c>
      <c r="B46" s="13" t="s">
        <v>61</v>
      </c>
      <c r="C46" s="15">
        <v>2015</v>
      </c>
      <c r="D46" s="15" t="s">
        <v>27</v>
      </c>
      <c r="E46" s="15" t="s">
        <v>62</v>
      </c>
      <c r="F46" s="15">
        <v>1844</v>
      </c>
      <c r="G46" s="15">
        <v>957</v>
      </c>
      <c r="H46" s="13">
        <v>-0.37776226699999998</v>
      </c>
      <c r="I46" s="13">
        <v>1.497825655</v>
      </c>
      <c r="J46" s="13">
        <v>1.1200633879999999</v>
      </c>
      <c r="K46" s="13">
        <v>-0.978114873</v>
      </c>
      <c r="L46" s="13">
        <v>0.89921906299999999</v>
      </c>
      <c r="M46" s="13">
        <v>-7.8895809999999997E-2</v>
      </c>
      <c r="N46" s="13">
        <v>-0.56559156899999996</v>
      </c>
      <c r="O46" s="13">
        <v>1.4905155139999999</v>
      </c>
      <c r="P46" s="13">
        <v>0.92492394499999997</v>
      </c>
      <c r="Q46" s="13">
        <v>1.7932864820000001</v>
      </c>
      <c r="R46" s="13">
        <v>1.7932864820000001</v>
      </c>
      <c r="S46" s="13">
        <v>0</v>
      </c>
      <c r="T46" s="13">
        <v>-1.222980138</v>
      </c>
      <c r="U46" s="13">
        <v>1.248121949</v>
      </c>
      <c r="V46" s="13">
        <v>2.5141811E-2</v>
      </c>
      <c r="W46" s="13">
        <v>-5.5422212999999998E-2</v>
      </c>
    </row>
    <row r="47" spans="1:23" x14ac:dyDescent="0.3">
      <c r="A47" s="13" t="s">
        <v>60</v>
      </c>
      <c r="B47" s="13" t="s">
        <v>61</v>
      </c>
      <c r="C47" s="15">
        <v>2016</v>
      </c>
      <c r="D47" s="15" t="s">
        <v>27</v>
      </c>
      <c r="E47" s="15" t="s">
        <v>62</v>
      </c>
      <c r="F47" s="15">
        <v>1777</v>
      </c>
      <c r="G47" s="15">
        <v>861</v>
      </c>
      <c r="H47" s="13">
        <v>-3.2892919200000001</v>
      </c>
      <c r="I47" s="13">
        <v>0.83290986300000003</v>
      </c>
      <c r="J47" s="13">
        <v>-2.4563820569999999</v>
      </c>
      <c r="K47" s="13">
        <v>-3.1159264360000001</v>
      </c>
      <c r="L47" s="13">
        <v>2.5218495519999999</v>
      </c>
      <c r="M47" s="13">
        <v>-0.59407688400000003</v>
      </c>
      <c r="N47" s="13">
        <v>-3.4440590379999998</v>
      </c>
      <c r="O47" s="13">
        <v>1.2915654999999999</v>
      </c>
      <c r="P47" s="13">
        <v>-2.1524935379999999</v>
      </c>
      <c r="Q47" s="13">
        <v>0.26283821600000001</v>
      </c>
      <c r="R47" s="13">
        <v>0.26283821600000001</v>
      </c>
      <c r="S47" s="13">
        <v>0</v>
      </c>
      <c r="T47" s="13">
        <v>-3.4094998940000001</v>
      </c>
      <c r="U47" s="13">
        <v>0.79734345600000001</v>
      </c>
      <c r="V47" s="13">
        <v>-2.612156438</v>
      </c>
      <c r="W47" s="13">
        <v>0.13560182500000001</v>
      </c>
    </row>
    <row r="48" spans="1:23" x14ac:dyDescent="0.3">
      <c r="A48" s="13" t="s">
        <v>60</v>
      </c>
      <c r="B48" s="13" t="s">
        <v>61</v>
      </c>
      <c r="C48" s="15">
        <v>2017</v>
      </c>
      <c r="D48" s="15" t="s">
        <v>27</v>
      </c>
      <c r="E48" s="15" t="s">
        <v>62</v>
      </c>
      <c r="F48" s="15">
        <v>1223</v>
      </c>
      <c r="G48" s="15">
        <v>584</v>
      </c>
      <c r="H48" s="13">
        <v>-4.7467371470000002</v>
      </c>
      <c r="I48" s="13">
        <v>1.7194393880000001</v>
      </c>
      <c r="J48" s="13">
        <v>-3.0272977590000001</v>
      </c>
      <c r="K48" s="13">
        <v>-2.0925321650000002</v>
      </c>
      <c r="L48" s="13">
        <v>-1.0949956919999999</v>
      </c>
      <c r="M48" s="13">
        <v>-3.1875278570000001</v>
      </c>
      <c r="N48" s="13">
        <v>-4.4367394259999999</v>
      </c>
      <c r="O48" s="13">
        <v>1.2298356429999999</v>
      </c>
      <c r="P48" s="13">
        <v>-3.206903783</v>
      </c>
      <c r="Q48" s="13">
        <v>-0.13631464300000001</v>
      </c>
      <c r="R48" s="13">
        <v>-0.13631464300000001</v>
      </c>
      <c r="S48" s="13">
        <v>0</v>
      </c>
      <c r="T48" s="13">
        <v>-3.801996307</v>
      </c>
      <c r="U48" s="13">
        <v>1.020942858</v>
      </c>
      <c r="V48" s="13">
        <v>-2.7810534480000002</v>
      </c>
      <c r="W48" s="13">
        <v>0.12757212100000001</v>
      </c>
    </row>
    <row r="49" spans="1:23" x14ac:dyDescent="0.3">
      <c r="A49" s="13" t="s">
        <v>63</v>
      </c>
      <c r="B49" s="13" t="s">
        <v>64</v>
      </c>
      <c r="C49" s="15">
        <v>2019</v>
      </c>
      <c r="D49" s="15" t="s">
        <v>27</v>
      </c>
      <c r="E49" s="15" t="s">
        <v>59</v>
      </c>
      <c r="F49" s="15">
        <v>49</v>
      </c>
      <c r="G49" s="15">
        <v>22</v>
      </c>
      <c r="H49" s="13">
        <v>-2.930857794</v>
      </c>
      <c r="I49" s="13">
        <v>-1.7048153340000001</v>
      </c>
      <c r="J49" s="13">
        <v>-4.6356731279999996</v>
      </c>
      <c r="K49" s="13">
        <v>1.961417556</v>
      </c>
      <c r="L49" s="13">
        <v>2.6823141009999998</v>
      </c>
      <c r="M49" s="13">
        <v>4.6437316580000001</v>
      </c>
      <c r="N49" s="13">
        <v>-2.2294994689999998</v>
      </c>
      <c r="O49" s="13">
        <v>-1.0198397910000001</v>
      </c>
      <c r="P49" s="13">
        <v>-3.2493392600000002</v>
      </c>
      <c r="Q49" s="13">
        <v>-5.5555789999999997E-3</v>
      </c>
      <c r="R49" s="13">
        <v>-5.5555789999999997E-3</v>
      </c>
      <c r="S49" s="13">
        <v>0</v>
      </c>
      <c r="T49" s="13">
        <v>-1.262366442</v>
      </c>
      <c r="U49" s="13">
        <v>0.66152001999999999</v>
      </c>
      <c r="V49" s="13">
        <v>-0.60084642300000002</v>
      </c>
      <c r="W49" s="13">
        <v>-0.894707629</v>
      </c>
    </row>
    <row r="50" spans="1:23" x14ac:dyDescent="0.3">
      <c r="A50" s="13" t="s">
        <v>65</v>
      </c>
      <c r="B50" s="13" t="s">
        <v>66</v>
      </c>
      <c r="C50" s="15">
        <v>2015</v>
      </c>
      <c r="D50" s="15" t="s">
        <v>27</v>
      </c>
      <c r="E50" s="15" t="s">
        <v>67</v>
      </c>
      <c r="F50" s="15">
        <v>1087</v>
      </c>
      <c r="G50" s="15">
        <v>540</v>
      </c>
      <c r="H50" s="13">
        <v>-0.69362098699999997</v>
      </c>
      <c r="I50" s="13">
        <v>-1.2157248700000001</v>
      </c>
      <c r="J50" s="13">
        <v>-1.9093458569999999</v>
      </c>
      <c r="K50" s="13">
        <v>1.2435032100000001</v>
      </c>
      <c r="L50" s="13">
        <v>-3.0416030300000001</v>
      </c>
      <c r="M50" s="13">
        <v>-1.79809982</v>
      </c>
      <c r="N50" s="13">
        <v>-0.31822836199999999</v>
      </c>
      <c r="O50" s="13">
        <v>-1.661918132</v>
      </c>
      <c r="P50" s="13">
        <v>-1.9801464950000001</v>
      </c>
      <c r="Q50" s="13">
        <v>0.21216463999999999</v>
      </c>
      <c r="R50" s="13">
        <v>0.21216463999999999</v>
      </c>
      <c r="S50" s="13">
        <v>0</v>
      </c>
      <c r="T50" s="13">
        <v>-1.756878546</v>
      </c>
      <c r="U50" s="13">
        <v>-1.1010174370000001</v>
      </c>
      <c r="V50" s="13">
        <v>-2.8578959830000001</v>
      </c>
      <c r="W50" s="13">
        <v>2.8863508999999999E-2</v>
      </c>
    </row>
    <row r="51" spans="1:23" x14ac:dyDescent="0.3">
      <c r="A51" s="13" t="s">
        <v>68</v>
      </c>
      <c r="B51" s="13" t="s">
        <v>69</v>
      </c>
      <c r="C51" s="15">
        <v>2014</v>
      </c>
      <c r="D51" s="15" t="s">
        <v>27</v>
      </c>
      <c r="E51" s="15" t="s">
        <v>32</v>
      </c>
      <c r="F51" s="15">
        <v>658</v>
      </c>
      <c r="G51" s="15">
        <v>330</v>
      </c>
      <c r="H51" s="13">
        <v>-0.34128218199999999</v>
      </c>
      <c r="I51" s="13">
        <v>4.9673338339999997</v>
      </c>
      <c r="J51" s="13">
        <v>4.6260516520000001</v>
      </c>
      <c r="K51" s="13">
        <v>-0.98570883300000001</v>
      </c>
      <c r="L51" s="13">
        <v>-1.767608882</v>
      </c>
      <c r="M51" s="13">
        <v>-2.7533177150000001</v>
      </c>
      <c r="N51" s="13">
        <v>-0.50818712399999999</v>
      </c>
      <c r="O51" s="13">
        <v>3.896700735</v>
      </c>
      <c r="P51" s="13">
        <v>3.388513611</v>
      </c>
      <c r="Q51" s="13">
        <v>1.0287373799999999</v>
      </c>
      <c r="R51" s="13">
        <v>1.0287373799999999</v>
      </c>
      <c r="S51" s="13">
        <v>0</v>
      </c>
      <c r="T51" s="13">
        <v>-1.1301157639999999</v>
      </c>
      <c r="U51" s="13">
        <v>1.73834343</v>
      </c>
      <c r="V51" s="13">
        <v>0.60822766500000003</v>
      </c>
      <c r="W51" s="13">
        <v>-0.44356811200000001</v>
      </c>
    </row>
    <row r="52" spans="1:23" x14ac:dyDescent="0.3">
      <c r="A52" s="13" t="s">
        <v>68</v>
      </c>
      <c r="B52" s="13" t="s">
        <v>69</v>
      </c>
      <c r="C52" s="15">
        <v>2015</v>
      </c>
      <c r="D52" s="15" t="s">
        <v>27</v>
      </c>
      <c r="E52" s="15" t="s">
        <v>32</v>
      </c>
      <c r="F52" s="15">
        <v>1915</v>
      </c>
      <c r="G52" s="15">
        <v>976</v>
      </c>
      <c r="H52" s="13">
        <v>-1.8736280320000001</v>
      </c>
      <c r="I52" s="13">
        <v>1.6530669490000001</v>
      </c>
      <c r="J52" s="13">
        <v>-0.22056108399999999</v>
      </c>
      <c r="K52" s="13">
        <v>-6.1278598930000001</v>
      </c>
      <c r="L52" s="13">
        <v>-0.102463994</v>
      </c>
      <c r="M52" s="13">
        <v>-6.2303238869999999</v>
      </c>
      <c r="N52" s="13">
        <v>-2.7880458699999999</v>
      </c>
      <c r="O52" s="13">
        <v>1.4596428610000001</v>
      </c>
      <c r="P52" s="13">
        <v>-1.3284030090000001</v>
      </c>
      <c r="Q52" s="13">
        <v>0.70971653800000001</v>
      </c>
      <c r="R52" s="13">
        <v>0.70971653800000001</v>
      </c>
      <c r="S52" s="13">
        <v>0</v>
      </c>
      <c r="T52" s="13">
        <v>-2.3735818260000001</v>
      </c>
      <c r="U52" s="13">
        <v>0.637865935</v>
      </c>
      <c r="V52" s="13">
        <v>-1.735715892</v>
      </c>
      <c r="W52" s="13">
        <v>0.24721325399999999</v>
      </c>
    </row>
    <row r="53" spans="1:23" x14ac:dyDescent="0.3">
      <c r="A53" s="13" t="s">
        <v>68</v>
      </c>
      <c r="B53" s="13" t="s">
        <v>69</v>
      </c>
      <c r="C53" s="15">
        <v>2016</v>
      </c>
      <c r="D53" s="15" t="s">
        <v>25</v>
      </c>
      <c r="E53" s="15" t="s">
        <v>70</v>
      </c>
      <c r="F53" s="15">
        <v>158</v>
      </c>
      <c r="G53" s="15">
        <v>77</v>
      </c>
      <c r="H53" s="13">
        <v>0.55776353400000001</v>
      </c>
      <c r="I53" s="13">
        <v>7.4985427900000001</v>
      </c>
      <c r="J53" s="13">
        <v>8.0563063239999995</v>
      </c>
      <c r="K53" s="13">
        <v>1.282492639</v>
      </c>
      <c r="L53" s="13">
        <v>0.89461828200000004</v>
      </c>
      <c r="M53" s="13">
        <v>2.1771109210000001</v>
      </c>
      <c r="N53" s="13">
        <v>0.86405923299999998</v>
      </c>
      <c r="O53" s="13">
        <v>6.4942981910000004</v>
      </c>
      <c r="P53" s="13">
        <v>7.3583574240000003</v>
      </c>
      <c r="Q53" s="13">
        <v>0.40991048600000002</v>
      </c>
      <c r="R53" s="13">
        <v>0</v>
      </c>
      <c r="S53" s="13">
        <v>0.40991048600000002</v>
      </c>
      <c r="T53" s="13">
        <v>-2.1363169759999998</v>
      </c>
      <c r="U53" s="13">
        <v>7.9016462069999998</v>
      </c>
      <c r="V53" s="13">
        <v>5.7653292309999999</v>
      </c>
      <c r="W53" s="13">
        <v>8.0370892999999999E-2</v>
      </c>
    </row>
    <row r="54" spans="1:23" x14ac:dyDescent="0.3">
      <c r="A54" s="13" t="s">
        <v>68</v>
      </c>
      <c r="B54" s="13" t="s">
        <v>69</v>
      </c>
      <c r="C54" s="15">
        <v>2016</v>
      </c>
      <c r="D54" s="15" t="s">
        <v>27</v>
      </c>
      <c r="E54" s="15" t="s">
        <v>70</v>
      </c>
      <c r="F54" s="15">
        <v>1612</v>
      </c>
      <c r="G54" s="15">
        <v>800</v>
      </c>
      <c r="H54" s="13">
        <v>-1.285978947</v>
      </c>
      <c r="I54" s="13">
        <v>2.5470312179999999</v>
      </c>
      <c r="J54" s="13">
        <v>1.2610522719999999</v>
      </c>
      <c r="K54" s="13">
        <v>-2.101452053</v>
      </c>
      <c r="L54" s="13">
        <v>2.1001835930000001</v>
      </c>
      <c r="M54" s="13">
        <v>-1.2684599999999999E-3</v>
      </c>
      <c r="N54" s="13">
        <v>-1.556803436</v>
      </c>
      <c r="O54" s="13">
        <v>2.5302771659999999</v>
      </c>
      <c r="P54" s="13">
        <v>0.97347372899999995</v>
      </c>
      <c r="Q54" s="13">
        <v>1.5263496889999999</v>
      </c>
      <c r="R54" s="13">
        <v>1.5263496889999999</v>
      </c>
      <c r="S54" s="13">
        <v>0</v>
      </c>
      <c r="T54" s="13">
        <v>-0.70196760899999999</v>
      </c>
      <c r="U54" s="13">
        <v>3.7544768830000002</v>
      </c>
      <c r="V54" s="13">
        <v>3.0525092740000002</v>
      </c>
      <c r="W54" s="13">
        <v>0.42282698499999999</v>
      </c>
    </row>
    <row r="55" spans="1:23" x14ac:dyDescent="0.3">
      <c r="A55" s="13" t="s">
        <v>68</v>
      </c>
      <c r="B55" s="13" t="s">
        <v>69</v>
      </c>
      <c r="C55" s="15">
        <v>2017</v>
      </c>
      <c r="D55" s="15" t="s">
        <v>27</v>
      </c>
      <c r="E55" s="15" t="s">
        <v>54</v>
      </c>
      <c r="F55" s="15">
        <v>1088</v>
      </c>
      <c r="G55" s="15">
        <v>531</v>
      </c>
      <c r="H55" s="13">
        <v>-2.353657181</v>
      </c>
      <c r="I55" s="13">
        <v>-0.17246434799999999</v>
      </c>
      <c r="J55" s="13">
        <v>-2.5261215290000001</v>
      </c>
      <c r="K55" s="13">
        <v>-0.24505069199999999</v>
      </c>
      <c r="L55" s="13">
        <v>-0.45816316600000001</v>
      </c>
      <c r="M55" s="13">
        <v>-0.70321385700000005</v>
      </c>
      <c r="N55" s="13">
        <v>-2.0403798580000001</v>
      </c>
      <c r="O55" s="13">
        <v>-0.17378886700000001</v>
      </c>
      <c r="P55" s="13">
        <v>-2.2141687239999999</v>
      </c>
      <c r="Q55" s="13">
        <v>0.14446450599999999</v>
      </c>
      <c r="R55" s="13">
        <v>0.14446450599999999</v>
      </c>
      <c r="S55" s="13">
        <v>0</v>
      </c>
      <c r="T55" s="13">
        <v>-2.4494682569999999</v>
      </c>
      <c r="U55" s="13">
        <v>0.79397984399999999</v>
      </c>
      <c r="V55" s="13">
        <v>-1.655488413</v>
      </c>
      <c r="W55" s="13">
        <v>-0.47358840899999999</v>
      </c>
    </row>
    <row r="56" spans="1:23" x14ac:dyDescent="0.3">
      <c r="A56" s="13" t="s">
        <v>68</v>
      </c>
      <c r="B56" s="13" t="s">
        <v>69</v>
      </c>
      <c r="C56" s="15">
        <v>2018</v>
      </c>
      <c r="D56" s="15" t="s">
        <v>27</v>
      </c>
      <c r="E56" s="15" t="s">
        <v>54</v>
      </c>
      <c r="F56" s="15">
        <v>111</v>
      </c>
      <c r="G56" s="15">
        <v>49</v>
      </c>
      <c r="H56" s="13">
        <v>-7.0437630840000001</v>
      </c>
      <c r="I56" s="13">
        <v>-6.7937732290000001</v>
      </c>
      <c r="J56" s="13">
        <v>-13.837536310000001</v>
      </c>
      <c r="K56" s="13">
        <v>-1.175560325</v>
      </c>
      <c r="L56" s="13">
        <v>5.165456131</v>
      </c>
      <c r="M56" s="13">
        <v>3.9898958050000002</v>
      </c>
      <c r="N56" s="13">
        <v>-6.2947585459999997</v>
      </c>
      <c r="O56" s="13">
        <v>-4.6802850429999996</v>
      </c>
      <c r="P56" s="13">
        <v>-10.97504359</v>
      </c>
      <c r="Q56" s="13">
        <v>-0.20586342299999999</v>
      </c>
      <c r="R56" s="13">
        <v>-0.20586342299999999</v>
      </c>
      <c r="S56" s="13">
        <v>0</v>
      </c>
      <c r="T56" s="13">
        <v>-5.2294974749999996</v>
      </c>
      <c r="U56" s="13">
        <v>-4.050028846</v>
      </c>
      <c r="V56" s="13">
        <v>-9.2795263220000006</v>
      </c>
      <c r="W56" s="13">
        <v>0.115286953</v>
      </c>
    </row>
    <row r="57" spans="1:23" x14ac:dyDescent="0.3">
      <c r="A57" s="13" t="s">
        <v>71</v>
      </c>
      <c r="B57" s="13" t="s">
        <v>72</v>
      </c>
      <c r="C57" s="15">
        <v>2014</v>
      </c>
      <c r="D57" s="15" t="s">
        <v>25</v>
      </c>
      <c r="E57" s="15" t="s">
        <v>58</v>
      </c>
      <c r="F57" s="15">
        <v>869</v>
      </c>
      <c r="G57" s="15">
        <v>441</v>
      </c>
      <c r="H57" s="13">
        <v>3.0148919969999999</v>
      </c>
      <c r="I57" s="13">
        <v>1.361238237</v>
      </c>
      <c r="J57" s="13">
        <v>4.3761302349999998</v>
      </c>
      <c r="K57" s="13">
        <v>2.700079643</v>
      </c>
      <c r="L57" s="13">
        <v>8.2053498489999992</v>
      </c>
      <c r="M57" s="13">
        <v>10.90542949</v>
      </c>
      <c r="N57" s="13">
        <v>3.1249929519999999</v>
      </c>
      <c r="O57" s="13">
        <v>2.8916445419999999</v>
      </c>
      <c r="P57" s="13">
        <v>6.0166374940000003</v>
      </c>
      <c r="Q57" s="13">
        <v>2.0244341430000001</v>
      </c>
      <c r="R57" s="13">
        <v>0</v>
      </c>
      <c r="S57" s="13">
        <v>2.0244341430000001</v>
      </c>
      <c r="T57" s="13">
        <v>2.4159395890000002</v>
      </c>
      <c r="U57" s="13">
        <v>2.8806239499999999</v>
      </c>
      <c r="V57" s="13">
        <v>5.2965635390000001</v>
      </c>
      <c r="W57" s="13">
        <v>-0.45167616599999999</v>
      </c>
    </row>
    <row r="58" spans="1:23" x14ac:dyDescent="0.3">
      <c r="A58" s="13" t="s">
        <v>71</v>
      </c>
      <c r="B58" s="13" t="s">
        <v>72</v>
      </c>
      <c r="C58" s="15">
        <v>2014</v>
      </c>
      <c r="D58" s="15" t="s">
        <v>27</v>
      </c>
      <c r="E58" s="15" t="s">
        <v>58</v>
      </c>
      <c r="F58" s="15">
        <v>4993</v>
      </c>
      <c r="G58" s="15">
        <v>2498</v>
      </c>
      <c r="H58" s="13">
        <v>0.71675757699999998</v>
      </c>
      <c r="I58" s="13">
        <v>1.931853343</v>
      </c>
      <c r="J58" s="13">
        <v>2.6486109199999999</v>
      </c>
      <c r="K58" s="13">
        <v>2.9580481239999998</v>
      </c>
      <c r="L58" s="13">
        <v>2.748722119</v>
      </c>
      <c r="M58" s="13">
        <v>5.7067702430000002</v>
      </c>
      <c r="N58" s="13">
        <v>1.139124681</v>
      </c>
      <c r="O58" s="13">
        <v>2.227973419</v>
      </c>
      <c r="P58" s="13">
        <v>3.3670981000000002</v>
      </c>
      <c r="Q58" s="13">
        <v>7.7215837949999999</v>
      </c>
      <c r="R58" s="13">
        <v>7.7215837949999999</v>
      </c>
      <c r="S58" s="13">
        <v>0</v>
      </c>
      <c r="T58" s="13">
        <v>1.9562809109999999</v>
      </c>
      <c r="U58" s="13">
        <v>2.4309015180000002</v>
      </c>
      <c r="V58" s="13">
        <v>4.3871824290000001</v>
      </c>
      <c r="W58" s="13">
        <v>-0.91697196599999997</v>
      </c>
    </row>
    <row r="59" spans="1:23" x14ac:dyDescent="0.3">
      <c r="A59" s="13" t="s">
        <v>71</v>
      </c>
      <c r="B59" s="13" t="s">
        <v>72</v>
      </c>
      <c r="C59" s="15">
        <v>2015</v>
      </c>
      <c r="D59" s="15" t="s">
        <v>25</v>
      </c>
      <c r="E59" s="15" t="s">
        <v>58</v>
      </c>
      <c r="F59" s="15">
        <v>398</v>
      </c>
      <c r="G59" s="15">
        <v>208</v>
      </c>
      <c r="H59" s="13">
        <v>0.84127985800000005</v>
      </c>
      <c r="I59" s="13">
        <v>1.532009543</v>
      </c>
      <c r="J59" s="13">
        <v>2.3732894010000001</v>
      </c>
      <c r="K59" s="13">
        <v>-0.83487150700000001</v>
      </c>
      <c r="L59" s="13">
        <v>-12.66302701</v>
      </c>
      <c r="M59" s="13">
        <v>-13.49789852</v>
      </c>
      <c r="N59" s="13">
        <v>0.527665053</v>
      </c>
      <c r="O59" s="13">
        <v>-1.2820072280000001</v>
      </c>
      <c r="P59" s="13">
        <v>-0.75434217400000003</v>
      </c>
      <c r="Q59" s="13">
        <v>0.214813805</v>
      </c>
      <c r="R59" s="13">
        <v>0</v>
      </c>
      <c r="S59" s="13">
        <v>0.214813805</v>
      </c>
      <c r="T59" s="13">
        <v>1.177542892</v>
      </c>
      <c r="U59" s="13">
        <v>-2.4610534120000001</v>
      </c>
      <c r="V59" s="13">
        <v>-1.2835105200000001</v>
      </c>
      <c r="W59" s="13">
        <v>-1.594854411</v>
      </c>
    </row>
    <row r="60" spans="1:23" x14ac:dyDescent="0.3">
      <c r="A60" s="13" t="s">
        <v>71</v>
      </c>
      <c r="B60" s="13" t="s">
        <v>72</v>
      </c>
      <c r="C60" s="15">
        <v>2015</v>
      </c>
      <c r="D60" s="15" t="s">
        <v>27</v>
      </c>
      <c r="E60" s="15" t="s">
        <v>58</v>
      </c>
      <c r="F60" s="15">
        <v>4987</v>
      </c>
      <c r="G60" s="15">
        <v>2512</v>
      </c>
      <c r="H60" s="13">
        <v>2.0252642829999998</v>
      </c>
      <c r="I60" s="13">
        <v>2.1578767820000002</v>
      </c>
      <c r="J60" s="13">
        <v>4.183141065</v>
      </c>
      <c r="K60" s="13">
        <v>3.684096399</v>
      </c>
      <c r="L60" s="13">
        <v>0.29209494699999999</v>
      </c>
      <c r="M60" s="13">
        <v>3.9761913469999999</v>
      </c>
      <c r="N60" s="13">
        <v>2.4181685430000002</v>
      </c>
      <c r="O60" s="13">
        <v>1.87072375</v>
      </c>
      <c r="P60" s="13">
        <v>4.288892293</v>
      </c>
      <c r="Q60" s="13">
        <v>8.9379729460000004</v>
      </c>
      <c r="R60" s="13">
        <v>8.9379729460000004</v>
      </c>
      <c r="S60" s="13">
        <v>0</v>
      </c>
      <c r="T60" s="13">
        <v>2.3481212619999998</v>
      </c>
      <c r="U60" s="13">
        <v>1.987605324</v>
      </c>
      <c r="V60" s="13">
        <v>4.3357265859999998</v>
      </c>
      <c r="W60" s="13">
        <v>-0.88471745700000004</v>
      </c>
    </row>
    <row r="61" spans="1:23" x14ac:dyDescent="0.3">
      <c r="A61" s="13" t="s">
        <v>71</v>
      </c>
      <c r="B61" s="13" t="s">
        <v>72</v>
      </c>
      <c r="C61" s="15">
        <v>2016</v>
      </c>
      <c r="D61" s="15" t="s">
        <v>25</v>
      </c>
      <c r="E61" s="15" t="s">
        <v>73</v>
      </c>
      <c r="F61" s="15">
        <v>654</v>
      </c>
      <c r="G61" s="15">
        <v>337</v>
      </c>
      <c r="H61" s="13">
        <v>2.8387264490000002</v>
      </c>
      <c r="I61" s="13">
        <v>2.22867266</v>
      </c>
      <c r="J61" s="13">
        <v>5.0673991090000001</v>
      </c>
      <c r="K61" s="13">
        <v>-0.97461730899999999</v>
      </c>
      <c r="L61" s="13">
        <v>2.7734750720000001</v>
      </c>
      <c r="M61" s="13">
        <v>1.798857763</v>
      </c>
      <c r="N61" s="13">
        <v>2.0598075960000002</v>
      </c>
      <c r="O61" s="13">
        <v>2.3731448670000002</v>
      </c>
      <c r="P61" s="13">
        <v>4.4329524630000003</v>
      </c>
      <c r="Q61" s="13">
        <v>1.2693405760000001</v>
      </c>
      <c r="R61" s="13">
        <v>0</v>
      </c>
      <c r="S61" s="13">
        <v>1.2693405760000001</v>
      </c>
      <c r="T61" s="13">
        <v>-0.293358273</v>
      </c>
      <c r="U61" s="13">
        <v>2.2039993660000001</v>
      </c>
      <c r="V61" s="13">
        <v>1.910641093</v>
      </c>
      <c r="W61" s="13">
        <v>-0.32911953700000002</v>
      </c>
    </row>
    <row r="62" spans="1:23" x14ac:dyDescent="0.3">
      <c r="A62" s="13" t="s">
        <v>71</v>
      </c>
      <c r="B62" s="13" t="s">
        <v>72</v>
      </c>
      <c r="C62" s="15">
        <v>2016</v>
      </c>
      <c r="D62" s="15" t="s">
        <v>27</v>
      </c>
      <c r="E62" s="15" t="s">
        <v>73</v>
      </c>
      <c r="F62" s="15">
        <v>4442</v>
      </c>
      <c r="G62" s="15">
        <v>2261</v>
      </c>
      <c r="H62" s="13">
        <v>0.83329160099999999</v>
      </c>
      <c r="I62" s="13">
        <v>1.9613330659999999</v>
      </c>
      <c r="J62" s="13">
        <v>2.7946246669999999</v>
      </c>
      <c r="K62" s="13">
        <v>0.93022323100000004</v>
      </c>
      <c r="L62" s="13">
        <v>-0.26173676800000001</v>
      </c>
      <c r="M62" s="13">
        <v>0.66848646199999995</v>
      </c>
      <c r="N62" s="13">
        <v>0.82342744300000004</v>
      </c>
      <c r="O62" s="13">
        <v>1.5049980430000001</v>
      </c>
      <c r="P62" s="13">
        <v>2.328425486</v>
      </c>
      <c r="Q62" s="13">
        <v>5.7901297190000003</v>
      </c>
      <c r="R62" s="13">
        <v>5.7901297190000003</v>
      </c>
      <c r="S62" s="13">
        <v>0</v>
      </c>
      <c r="T62" s="13">
        <v>0.63382404299999995</v>
      </c>
      <c r="U62" s="13">
        <v>1.988394405</v>
      </c>
      <c r="V62" s="13">
        <v>2.6222184479999999</v>
      </c>
      <c r="W62" s="13">
        <v>-1.136663945</v>
      </c>
    </row>
    <row r="63" spans="1:23" x14ac:dyDescent="0.3">
      <c r="A63" s="13" t="s">
        <v>71</v>
      </c>
      <c r="B63" s="13" t="s">
        <v>72</v>
      </c>
      <c r="C63" s="15">
        <v>2017</v>
      </c>
      <c r="D63" s="15" t="s">
        <v>25</v>
      </c>
      <c r="E63" s="15" t="s">
        <v>73</v>
      </c>
      <c r="F63" s="15">
        <v>1040</v>
      </c>
      <c r="G63" s="15">
        <v>537</v>
      </c>
      <c r="H63" s="13">
        <v>-2.053501212</v>
      </c>
      <c r="I63" s="13">
        <v>-1.2899443530000001</v>
      </c>
      <c r="J63" s="13">
        <v>-3.3434455650000001</v>
      </c>
      <c r="K63" s="13">
        <v>-8.0833308679999991</v>
      </c>
      <c r="L63" s="13">
        <v>-2.1567233319999999</v>
      </c>
      <c r="M63" s="13">
        <v>-10.240054199999999</v>
      </c>
      <c r="N63" s="13">
        <v>-3.4968651880000001</v>
      </c>
      <c r="O63" s="13">
        <v>-1.5734644680000001</v>
      </c>
      <c r="P63" s="13">
        <v>-5.0703296550000001</v>
      </c>
      <c r="Q63" s="13">
        <v>-0.64851588699999996</v>
      </c>
      <c r="R63" s="13">
        <v>0</v>
      </c>
      <c r="S63" s="13">
        <v>-0.64851588699999996</v>
      </c>
      <c r="T63" s="13">
        <v>-2.0218222199999998</v>
      </c>
      <c r="U63" s="13">
        <v>-0.62640818799999998</v>
      </c>
      <c r="V63" s="13">
        <v>-2.6482304079999999</v>
      </c>
      <c r="W63" s="13">
        <v>-1.0515939830000001</v>
      </c>
    </row>
    <row r="64" spans="1:23" x14ac:dyDescent="0.3">
      <c r="A64" s="13" t="s">
        <v>71</v>
      </c>
      <c r="B64" s="13" t="s">
        <v>72</v>
      </c>
      <c r="C64" s="15">
        <v>2017</v>
      </c>
      <c r="D64" s="15" t="s">
        <v>27</v>
      </c>
      <c r="E64" s="15" t="s">
        <v>73</v>
      </c>
      <c r="F64" s="15">
        <v>4537</v>
      </c>
      <c r="G64" s="15">
        <v>2335</v>
      </c>
      <c r="H64" s="13">
        <v>-0.931031151</v>
      </c>
      <c r="I64" s="13">
        <v>2.204795818</v>
      </c>
      <c r="J64" s="13">
        <v>1.2737646680000001</v>
      </c>
      <c r="K64" s="13">
        <v>-0.44351032099999999</v>
      </c>
      <c r="L64" s="13">
        <v>-0.69709180299999995</v>
      </c>
      <c r="M64" s="13">
        <v>-1.1406021239999999</v>
      </c>
      <c r="N64" s="13">
        <v>-0.91118729099999995</v>
      </c>
      <c r="O64" s="13">
        <v>1.6550236410000001</v>
      </c>
      <c r="P64" s="13">
        <v>0.74383635100000001</v>
      </c>
      <c r="Q64" s="13">
        <v>4.0856608699999999</v>
      </c>
      <c r="R64" s="13">
        <v>4.0856608699999999</v>
      </c>
      <c r="S64" s="13">
        <v>0</v>
      </c>
      <c r="T64" s="13">
        <v>-0.45003664700000001</v>
      </c>
      <c r="U64" s="13">
        <v>1.950660659</v>
      </c>
      <c r="V64" s="13">
        <v>1.5006240120000001</v>
      </c>
      <c r="W64" s="13">
        <v>-1.8053431929999999</v>
      </c>
    </row>
    <row r="65" spans="1:23" x14ac:dyDescent="0.3">
      <c r="A65" s="13" t="s">
        <v>71</v>
      </c>
      <c r="B65" s="13" t="s">
        <v>72</v>
      </c>
      <c r="C65" s="15">
        <v>2018</v>
      </c>
      <c r="D65" s="15" t="s">
        <v>25</v>
      </c>
      <c r="E65" s="15" t="s">
        <v>73</v>
      </c>
      <c r="F65" s="15">
        <v>350</v>
      </c>
      <c r="G65" s="15">
        <v>177</v>
      </c>
      <c r="H65" s="13">
        <v>2.8501271400000001</v>
      </c>
      <c r="I65" s="13">
        <v>-0.24135179200000001</v>
      </c>
      <c r="J65" s="13">
        <v>2.608775348</v>
      </c>
      <c r="K65" s="13">
        <v>-0.89944236099999997</v>
      </c>
      <c r="L65" s="13">
        <v>2.3360965889999998</v>
      </c>
      <c r="M65" s="13">
        <v>1.4366542280000001</v>
      </c>
      <c r="N65" s="13">
        <v>2.3031554339999998</v>
      </c>
      <c r="O65" s="13">
        <v>0.26582678900000001</v>
      </c>
      <c r="P65" s="13">
        <v>2.5689822229999999</v>
      </c>
      <c r="Q65" s="13">
        <v>0.49423230699999998</v>
      </c>
      <c r="R65" s="13">
        <v>0</v>
      </c>
      <c r="S65" s="13">
        <v>0.49423230699999998</v>
      </c>
      <c r="T65" s="13">
        <v>2.2284858650000001</v>
      </c>
      <c r="U65" s="13">
        <v>3.8569156E-2</v>
      </c>
      <c r="V65" s="13">
        <v>2.267055021</v>
      </c>
      <c r="W65" s="13">
        <v>-0.229158055</v>
      </c>
    </row>
    <row r="66" spans="1:23" x14ac:dyDescent="0.3">
      <c r="A66" s="13" t="s">
        <v>71</v>
      </c>
      <c r="B66" s="13" t="s">
        <v>72</v>
      </c>
      <c r="C66" s="15">
        <v>2018</v>
      </c>
      <c r="D66" s="15" t="s">
        <v>27</v>
      </c>
      <c r="E66" s="15" t="s">
        <v>73</v>
      </c>
      <c r="F66" s="15">
        <v>4948</v>
      </c>
      <c r="G66" s="15">
        <v>2509</v>
      </c>
      <c r="H66" s="13">
        <v>2.048081566</v>
      </c>
      <c r="I66" s="13">
        <v>1.1172662179999999</v>
      </c>
      <c r="J66" s="13">
        <v>3.1653477840000002</v>
      </c>
      <c r="K66" s="13">
        <v>4.041172317</v>
      </c>
      <c r="L66" s="13">
        <v>2.6695609760000001</v>
      </c>
      <c r="M66" s="13">
        <v>6.7107332919999996</v>
      </c>
      <c r="N66" s="13">
        <v>2.619059633</v>
      </c>
      <c r="O66" s="13">
        <v>1.4517865219999999</v>
      </c>
      <c r="P66" s="13">
        <v>4.0708461549999999</v>
      </c>
      <c r="Q66" s="13">
        <v>8.5825868120000006</v>
      </c>
      <c r="R66" s="13">
        <v>8.5825868120000006</v>
      </c>
      <c r="S66" s="13">
        <v>0</v>
      </c>
      <c r="T66" s="13">
        <v>2.4245581700000001</v>
      </c>
      <c r="U66" s="13">
        <v>1.67204497</v>
      </c>
      <c r="V66" s="13">
        <v>4.09660314</v>
      </c>
      <c r="W66" s="13">
        <v>-1.689635521</v>
      </c>
    </row>
    <row r="67" spans="1:23" x14ac:dyDescent="0.3">
      <c r="A67" s="13" t="s">
        <v>71</v>
      </c>
      <c r="B67" s="13" t="s">
        <v>72</v>
      </c>
      <c r="C67" s="15">
        <v>2019</v>
      </c>
      <c r="D67" s="15" t="s">
        <v>25</v>
      </c>
      <c r="E67" s="15" t="s">
        <v>73</v>
      </c>
      <c r="F67" s="15">
        <v>477</v>
      </c>
      <c r="G67" s="15">
        <v>244</v>
      </c>
      <c r="H67" s="13">
        <v>1.6384925720000001</v>
      </c>
      <c r="I67" s="13">
        <v>0.81261229800000001</v>
      </c>
      <c r="J67" s="13">
        <v>2.4511048710000001</v>
      </c>
      <c r="K67" s="13">
        <v>-8.4894861660000007</v>
      </c>
      <c r="L67" s="13">
        <v>12.8515014</v>
      </c>
      <c r="M67" s="13">
        <v>4.3620152350000003</v>
      </c>
      <c r="N67" s="13">
        <v>-0.48921967500000002</v>
      </c>
      <c r="O67" s="13">
        <v>3.431755817</v>
      </c>
      <c r="P67" s="13">
        <v>2.9425361429999999</v>
      </c>
      <c r="Q67" s="13">
        <v>0.72504561300000003</v>
      </c>
      <c r="R67" s="13">
        <v>0</v>
      </c>
      <c r="S67" s="13">
        <v>0.72504561300000003</v>
      </c>
      <c r="T67" s="13">
        <v>-1.577895045</v>
      </c>
      <c r="U67" s="13">
        <v>5.1423403209999998</v>
      </c>
      <c r="V67" s="13">
        <v>3.5644452759999998</v>
      </c>
      <c r="W67" s="13">
        <v>-0.79370525199999997</v>
      </c>
    </row>
    <row r="68" spans="1:23" x14ac:dyDescent="0.3">
      <c r="A68" s="13" t="s">
        <v>71</v>
      </c>
      <c r="B68" s="13" t="s">
        <v>72</v>
      </c>
      <c r="C68" s="15">
        <v>2019</v>
      </c>
      <c r="D68" s="15" t="s">
        <v>27</v>
      </c>
      <c r="E68" s="15" t="s">
        <v>73</v>
      </c>
      <c r="F68" s="15">
        <v>5506</v>
      </c>
      <c r="G68" s="15">
        <v>2687</v>
      </c>
      <c r="H68" s="13">
        <v>0.55670795699999998</v>
      </c>
      <c r="I68" s="13">
        <v>1.883612815</v>
      </c>
      <c r="J68" s="13">
        <v>2.4403207720000002</v>
      </c>
      <c r="K68" s="13">
        <v>1.5961242579999999</v>
      </c>
      <c r="L68" s="13">
        <v>-1.7864152950000001</v>
      </c>
      <c r="M68" s="13">
        <v>-0.190291037</v>
      </c>
      <c r="N68" s="13">
        <v>0.747157246</v>
      </c>
      <c r="O68" s="13">
        <v>1.239482717</v>
      </c>
      <c r="P68" s="13">
        <v>1.986639963</v>
      </c>
      <c r="Q68" s="13">
        <v>6.4124868880000001</v>
      </c>
      <c r="R68" s="13">
        <v>6.4124868880000001</v>
      </c>
      <c r="S68" s="13">
        <v>0</v>
      </c>
      <c r="T68" s="13">
        <v>0.79758574500000001</v>
      </c>
      <c r="U68" s="13">
        <v>0.84806156799999999</v>
      </c>
      <c r="V68" s="13">
        <v>1.645647313</v>
      </c>
      <c r="W68" s="13">
        <v>-1.2713947699999999</v>
      </c>
    </row>
    <row r="69" spans="1:23" x14ac:dyDescent="0.3">
      <c r="A69" s="13" t="s">
        <v>74</v>
      </c>
      <c r="B69" s="13" t="s">
        <v>75</v>
      </c>
      <c r="C69" s="15">
        <v>2016</v>
      </c>
      <c r="D69" s="15" t="s">
        <v>27</v>
      </c>
      <c r="E69" s="15" t="s">
        <v>58</v>
      </c>
      <c r="F69" s="15">
        <v>78</v>
      </c>
      <c r="G69" s="15">
        <v>36</v>
      </c>
      <c r="H69" s="13">
        <v>-5.0802608129999998</v>
      </c>
      <c r="I69" s="13">
        <v>4.0827013729999999</v>
      </c>
      <c r="J69" s="13">
        <v>-0.99755943999999996</v>
      </c>
      <c r="K69" s="13">
        <v>-9.7170443039999999</v>
      </c>
      <c r="L69" s="13">
        <v>-2.9382217289999999</v>
      </c>
      <c r="M69" s="13">
        <v>-12.65526603</v>
      </c>
      <c r="N69" s="13">
        <v>-6.354905756</v>
      </c>
      <c r="O69" s="13">
        <v>2.8981824839999999</v>
      </c>
      <c r="P69" s="13">
        <v>-3.4567232730000002</v>
      </c>
      <c r="Q69" s="13">
        <v>-1.2889206E-2</v>
      </c>
      <c r="R69" s="13">
        <v>-1.2889206E-2</v>
      </c>
      <c r="S69" s="13">
        <v>0</v>
      </c>
      <c r="T69" s="13">
        <v>-4.0731260809999998</v>
      </c>
      <c r="U69" s="13">
        <v>-1.865014645</v>
      </c>
      <c r="V69" s="13">
        <v>-5.9381407270000004</v>
      </c>
      <c r="W69" s="13">
        <v>-0.68741090400000004</v>
      </c>
    </row>
    <row r="70" spans="1:23" x14ac:dyDescent="0.3">
      <c r="A70" s="13" t="s">
        <v>76</v>
      </c>
      <c r="B70" s="13" t="s">
        <v>77</v>
      </c>
      <c r="C70" s="15">
        <v>2019</v>
      </c>
      <c r="D70" s="15" t="s">
        <v>27</v>
      </c>
      <c r="E70" s="15" t="s">
        <v>78</v>
      </c>
      <c r="F70" s="15">
        <v>255</v>
      </c>
      <c r="G70" s="15">
        <v>120</v>
      </c>
      <c r="H70" s="13">
        <v>-4.6350932140000003</v>
      </c>
      <c r="I70" s="13">
        <v>-1.9425491050000001</v>
      </c>
      <c r="J70" s="13">
        <v>-6.5776423189999997</v>
      </c>
      <c r="K70" s="13">
        <v>1.5484946479999999</v>
      </c>
      <c r="L70" s="13">
        <v>-2.7391239669999998</v>
      </c>
      <c r="M70" s="13">
        <v>-1.1906293189999999</v>
      </c>
      <c r="N70" s="13">
        <v>-3.5384364179999999</v>
      </c>
      <c r="O70" s="13">
        <v>-2.1618810709999998</v>
      </c>
      <c r="P70" s="13">
        <v>-5.7003174889999997</v>
      </c>
      <c r="Q70" s="13">
        <v>-0.180513697</v>
      </c>
      <c r="R70" s="13">
        <v>-0.180513697</v>
      </c>
      <c r="S70" s="13">
        <v>0</v>
      </c>
      <c r="T70" s="13">
        <v>-5.3398350450000001</v>
      </c>
      <c r="U70" s="13">
        <v>-3.4139781870000001</v>
      </c>
      <c r="V70" s="13">
        <v>-8.7538132320000006</v>
      </c>
      <c r="W70" s="13">
        <v>-6.5753685000000006E-2</v>
      </c>
    </row>
    <row r="71" spans="1:23" x14ac:dyDescent="0.3">
      <c r="A71" s="13" t="s">
        <v>79</v>
      </c>
      <c r="B71" s="13" t="s">
        <v>80</v>
      </c>
      <c r="C71" s="15">
        <v>2019</v>
      </c>
      <c r="D71" s="15" t="s">
        <v>25</v>
      </c>
      <c r="E71" s="15" t="s">
        <v>81</v>
      </c>
      <c r="F71" s="15">
        <v>32</v>
      </c>
      <c r="G71" s="15">
        <v>14</v>
      </c>
      <c r="H71" s="13">
        <v>-7.0446357810000002</v>
      </c>
      <c r="I71" s="13">
        <v>-6.919957739</v>
      </c>
      <c r="J71" s="13">
        <v>-13.964593519999999</v>
      </c>
      <c r="K71" s="13">
        <v>-19.086385060000001</v>
      </c>
      <c r="L71" s="13">
        <v>0.47702276999999998</v>
      </c>
      <c r="M71" s="13">
        <v>-18.60936229</v>
      </c>
      <c r="N71" s="13">
        <v>-9.8356999750000007</v>
      </c>
      <c r="O71" s="13">
        <v>-5.8245381649999999</v>
      </c>
      <c r="P71" s="13">
        <v>-15.660238140000001</v>
      </c>
      <c r="Q71" s="13">
        <v>-9.625736E-2</v>
      </c>
      <c r="R71" s="13">
        <v>0</v>
      </c>
      <c r="S71" s="13">
        <v>-9.625736E-2</v>
      </c>
      <c r="T71" s="13">
        <v>-8.8324920420000002</v>
      </c>
      <c r="U71" s="13">
        <v>-8.682235554</v>
      </c>
      <c r="V71" s="13">
        <v>-17.514727600000001</v>
      </c>
      <c r="W71" s="13">
        <v>1.2023438900000001</v>
      </c>
    </row>
    <row r="72" spans="1:23" x14ac:dyDescent="0.3">
      <c r="A72" s="13" t="s">
        <v>79</v>
      </c>
      <c r="B72" s="13" t="s">
        <v>80</v>
      </c>
      <c r="C72" s="15">
        <v>2019</v>
      </c>
      <c r="D72" s="15" t="s">
        <v>27</v>
      </c>
      <c r="E72" s="15" t="s">
        <v>81</v>
      </c>
      <c r="F72" s="15">
        <v>899</v>
      </c>
      <c r="G72" s="15">
        <v>416</v>
      </c>
      <c r="H72" s="13">
        <v>-4.2144467739999998</v>
      </c>
      <c r="I72" s="13">
        <v>-4.62088345</v>
      </c>
      <c r="J72" s="13">
        <v>-8.8353302239999998</v>
      </c>
      <c r="K72" s="13">
        <v>-4.8342410979999997</v>
      </c>
      <c r="L72" s="13">
        <v>-7.3466365639999998</v>
      </c>
      <c r="M72" s="13">
        <v>-12.18087766</v>
      </c>
      <c r="N72" s="13">
        <v>-4.6084338960000002</v>
      </c>
      <c r="O72" s="13">
        <v>-5.5392204730000003</v>
      </c>
      <c r="P72" s="13">
        <v>-10.14765437</v>
      </c>
      <c r="Q72" s="13">
        <v>-1.5834980359999999</v>
      </c>
      <c r="R72" s="13">
        <v>-1.5834980359999999</v>
      </c>
      <c r="S72" s="13">
        <v>0</v>
      </c>
      <c r="T72" s="13">
        <v>-3.9701367589999998</v>
      </c>
      <c r="U72" s="13">
        <v>-4.5589081370000004</v>
      </c>
      <c r="V72" s="13">
        <v>-8.5290448960000003</v>
      </c>
      <c r="W72" s="13">
        <v>0.86953169399999997</v>
      </c>
    </row>
    <row r="73" spans="1:23" x14ac:dyDescent="0.3">
      <c r="A73" s="13" t="s">
        <v>82</v>
      </c>
      <c r="B73" s="13" t="s">
        <v>83</v>
      </c>
      <c r="C73" s="15">
        <v>2018</v>
      </c>
      <c r="D73" s="15" t="s">
        <v>27</v>
      </c>
      <c r="E73" s="15" t="s">
        <v>34</v>
      </c>
      <c r="F73" s="15">
        <v>3002</v>
      </c>
      <c r="G73" s="15">
        <v>1441</v>
      </c>
      <c r="H73" s="13">
        <v>-3.0845892730000002</v>
      </c>
      <c r="I73" s="13">
        <v>-1.087004233</v>
      </c>
      <c r="J73" s="13">
        <v>-4.1715935059999998</v>
      </c>
      <c r="K73" s="13">
        <v>-1.4810883180000001</v>
      </c>
      <c r="L73" s="13">
        <v>-1.129924452</v>
      </c>
      <c r="M73" s="13">
        <v>-2.6110127699999999</v>
      </c>
      <c r="N73" s="13">
        <v>-2.9241593720000001</v>
      </c>
      <c r="O73" s="13">
        <v>-1.1305348719999999</v>
      </c>
      <c r="P73" s="13">
        <v>-4.0546942440000002</v>
      </c>
      <c r="Q73" s="13">
        <v>-0.95623672500000001</v>
      </c>
      <c r="R73" s="13">
        <v>-0.95623672500000001</v>
      </c>
      <c r="S73" s="13">
        <v>0</v>
      </c>
      <c r="T73" s="13">
        <v>-3.021170337</v>
      </c>
      <c r="U73" s="13">
        <v>-1.8208160360000001</v>
      </c>
      <c r="V73" s="13">
        <v>-4.8419863730000001</v>
      </c>
      <c r="W73" s="13">
        <v>-0.30736279999999999</v>
      </c>
    </row>
    <row r="74" spans="1:23" x14ac:dyDescent="0.3">
      <c r="A74" s="13" t="s">
        <v>82</v>
      </c>
      <c r="B74" s="13" t="s">
        <v>83</v>
      </c>
      <c r="C74" s="15">
        <v>2019</v>
      </c>
      <c r="D74" s="15" t="s">
        <v>25</v>
      </c>
      <c r="E74" s="15" t="s">
        <v>34</v>
      </c>
      <c r="F74" s="15">
        <v>245</v>
      </c>
      <c r="G74" s="15">
        <v>110</v>
      </c>
      <c r="H74" s="13">
        <v>0.58301727000000003</v>
      </c>
      <c r="I74" s="13">
        <v>-9.2227608290000003</v>
      </c>
      <c r="J74" s="13">
        <v>-8.6397435579999993</v>
      </c>
      <c r="K74" s="13">
        <v>-8.2551608180000002</v>
      </c>
      <c r="L74" s="13">
        <v>-0.43511015199999997</v>
      </c>
      <c r="M74" s="13">
        <v>-8.6902709700000003</v>
      </c>
      <c r="N74" s="13">
        <v>-1.2080317009999999</v>
      </c>
      <c r="O74" s="13">
        <v>-7.93145714</v>
      </c>
      <c r="P74" s="13">
        <v>-9.1394888410000004</v>
      </c>
      <c r="Q74" s="13">
        <v>-0.37819788700000001</v>
      </c>
      <c r="R74" s="13">
        <v>0</v>
      </c>
      <c r="S74" s="13">
        <v>-0.37819788700000001</v>
      </c>
      <c r="T74" s="13">
        <v>-3.2789786099999998</v>
      </c>
      <c r="U74" s="13">
        <v>-7.2426235749999996</v>
      </c>
      <c r="V74" s="13">
        <v>-10.52160218</v>
      </c>
      <c r="W74" s="13">
        <v>2.247687918</v>
      </c>
    </row>
    <row r="75" spans="1:23" x14ac:dyDescent="0.3">
      <c r="A75" s="13" t="s">
        <v>82</v>
      </c>
      <c r="B75" s="13" t="s">
        <v>83</v>
      </c>
      <c r="C75" s="15">
        <v>2019</v>
      </c>
      <c r="D75" s="15" t="s">
        <v>27</v>
      </c>
      <c r="E75" s="15" t="s">
        <v>34</v>
      </c>
      <c r="F75" s="15">
        <v>4478</v>
      </c>
      <c r="G75" s="15">
        <v>2096</v>
      </c>
      <c r="H75" s="13">
        <v>-2.239966457</v>
      </c>
      <c r="I75" s="13">
        <v>-2.1447100149999998</v>
      </c>
      <c r="J75" s="13">
        <v>-4.3846764709999997</v>
      </c>
      <c r="K75" s="13">
        <v>1.84558935</v>
      </c>
      <c r="L75" s="13">
        <v>-4.6022625389999998</v>
      </c>
      <c r="M75" s="13">
        <v>-2.7566731889999998</v>
      </c>
      <c r="N75" s="13">
        <v>-1.5230074709999999</v>
      </c>
      <c r="O75" s="13">
        <v>-2.8054115830000002</v>
      </c>
      <c r="P75" s="13">
        <v>-4.3284190540000003</v>
      </c>
      <c r="Q75" s="13">
        <v>-1.6884391030000001</v>
      </c>
      <c r="R75" s="13">
        <v>-1.6884391030000001</v>
      </c>
      <c r="S75" s="13">
        <v>0</v>
      </c>
      <c r="T75" s="13">
        <v>-1.515219146</v>
      </c>
      <c r="U75" s="13">
        <v>-1.7709664620000001</v>
      </c>
      <c r="V75" s="13">
        <v>-3.2861856079999998</v>
      </c>
      <c r="W75" s="13">
        <v>3.0828739000000001E-2</v>
      </c>
    </row>
    <row r="76" spans="1:23" x14ac:dyDescent="0.3">
      <c r="A76" s="13" t="s">
        <v>84</v>
      </c>
      <c r="B76" s="13" t="s">
        <v>85</v>
      </c>
      <c r="C76" s="15">
        <v>2018</v>
      </c>
      <c r="D76" s="15" t="s">
        <v>27</v>
      </c>
      <c r="E76" s="15" t="s">
        <v>86</v>
      </c>
      <c r="F76" s="15">
        <v>226</v>
      </c>
      <c r="G76" s="15">
        <v>107</v>
      </c>
      <c r="H76" s="13">
        <v>-5.8336405659999997</v>
      </c>
      <c r="I76" s="13">
        <v>-2.3603201669999998</v>
      </c>
      <c r="J76" s="13">
        <v>-8.1939607339999991</v>
      </c>
      <c r="K76" s="13">
        <v>-6.8065335740000004</v>
      </c>
      <c r="L76" s="13">
        <v>3.7108701279999998</v>
      </c>
      <c r="M76" s="13">
        <v>-3.0956634470000002</v>
      </c>
      <c r="N76" s="13">
        <v>-6.3793001350000003</v>
      </c>
      <c r="O76" s="13">
        <v>-1.2635628000000001</v>
      </c>
      <c r="P76" s="13">
        <v>-7.6428629350000001</v>
      </c>
      <c r="Q76" s="13">
        <v>-0.26843963500000001</v>
      </c>
      <c r="R76" s="13">
        <v>-0.26843963500000001</v>
      </c>
      <c r="S76" s="13">
        <v>0</v>
      </c>
      <c r="T76" s="13">
        <v>-5.644618908</v>
      </c>
      <c r="U76" s="13">
        <v>-1.8294925390000001</v>
      </c>
      <c r="V76" s="13">
        <v>-7.4741114470000003</v>
      </c>
      <c r="W76" s="13">
        <v>0.49444313899999998</v>
      </c>
    </row>
    <row r="77" spans="1:23" x14ac:dyDescent="0.3">
      <c r="A77" s="13" t="s">
        <v>84</v>
      </c>
      <c r="B77" s="13" t="s">
        <v>85</v>
      </c>
      <c r="C77" s="15">
        <v>2019</v>
      </c>
      <c r="D77" s="15" t="s">
        <v>27</v>
      </c>
      <c r="E77" s="15" t="s">
        <v>32</v>
      </c>
      <c r="F77" s="15">
        <v>870</v>
      </c>
      <c r="G77" s="15">
        <v>416</v>
      </c>
      <c r="H77" s="13">
        <v>1.660237269</v>
      </c>
      <c r="I77" s="13">
        <v>-0.73541311300000001</v>
      </c>
      <c r="J77" s="13">
        <v>0.92482415600000001</v>
      </c>
      <c r="K77" s="13">
        <v>2.7253609299999999</v>
      </c>
      <c r="L77" s="13">
        <v>-2.2006228449999998</v>
      </c>
      <c r="M77" s="13">
        <v>0.52473808600000005</v>
      </c>
      <c r="N77" s="13">
        <v>2.0781383099999999</v>
      </c>
      <c r="O77" s="13">
        <v>-1.023795247</v>
      </c>
      <c r="P77" s="13">
        <v>1.0543430629999999</v>
      </c>
      <c r="Q77" s="13">
        <v>0.80139051299999997</v>
      </c>
      <c r="R77" s="13">
        <v>0.80139051299999997</v>
      </c>
      <c r="S77" s="13">
        <v>0</v>
      </c>
      <c r="T77" s="13">
        <v>1.1297827469999999</v>
      </c>
      <c r="U77" s="13">
        <v>-1.3332980320000001</v>
      </c>
      <c r="V77" s="13">
        <v>-0.20351528499999999</v>
      </c>
      <c r="W77" s="13">
        <v>-0.76429907600000002</v>
      </c>
    </row>
    <row r="78" spans="1:23" x14ac:dyDescent="0.3">
      <c r="A78" s="13" t="s">
        <v>87</v>
      </c>
      <c r="B78" s="13" t="s">
        <v>88</v>
      </c>
      <c r="C78" s="15">
        <v>2014</v>
      </c>
      <c r="D78" s="15" t="s">
        <v>25</v>
      </c>
      <c r="E78" s="15" t="s">
        <v>89</v>
      </c>
      <c r="F78" s="15">
        <v>31</v>
      </c>
      <c r="G78" s="15">
        <v>15</v>
      </c>
      <c r="H78" s="13">
        <v>-2.8773477459999999</v>
      </c>
      <c r="I78" s="13">
        <v>6.5379282749999996</v>
      </c>
      <c r="J78" s="13">
        <v>3.6605805290000002</v>
      </c>
      <c r="K78" s="13">
        <v>7.1918159179999996</v>
      </c>
      <c r="L78" s="13">
        <v>-0.94109245900000005</v>
      </c>
      <c r="M78" s="13">
        <v>6.2507234589999996</v>
      </c>
      <c r="N78" s="13">
        <v>-0.89321528299999997</v>
      </c>
      <c r="O78" s="13">
        <v>5.3625606360000004</v>
      </c>
      <c r="P78" s="13">
        <v>4.4693453529999996</v>
      </c>
      <c r="Q78" s="13">
        <v>5.6525635999999997E-2</v>
      </c>
      <c r="R78" s="13">
        <v>0</v>
      </c>
      <c r="S78" s="13">
        <v>5.6525635999999997E-2</v>
      </c>
      <c r="T78" s="13">
        <v>-1.8251774549999999</v>
      </c>
      <c r="U78" s="13">
        <v>1.3941985859999999</v>
      </c>
      <c r="V78" s="13">
        <v>-0.43097886899999999</v>
      </c>
      <c r="W78" s="13">
        <v>-0.74374689199999999</v>
      </c>
    </row>
    <row r="79" spans="1:23" x14ac:dyDescent="0.3">
      <c r="A79" s="13" t="s">
        <v>87</v>
      </c>
      <c r="B79" s="13" t="s">
        <v>88</v>
      </c>
      <c r="C79" s="15">
        <v>2014</v>
      </c>
      <c r="D79" s="15" t="s">
        <v>27</v>
      </c>
      <c r="E79" s="15" t="s">
        <v>67</v>
      </c>
      <c r="F79" s="15">
        <v>2055</v>
      </c>
      <c r="G79" s="15">
        <v>960</v>
      </c>
      <c r="H79" s="13">
        <v>-2.493513343</v>
      </c>
      <c r="I79" s="13">
        <v>-0.87965521099999999</v>
      </c>
      <c r="J79" s="13">
        <v>-3.3731685539999998</v>
      </c>
      <c r="K79" s="13">
        <v>-4.0667458019999998</v>
      </c>
      <c r="L79" s="13">
        <v>2.4209261450000001</v>
      </c>
      <c r="M79" s="13">
        <v>-1.645819658</v>
      </c>
      <c r="N79" s="13">
        <v>-2.9136129209999999</v>
      </c>
      <c r="O79" s="13">
        <v>-0.18067961299999999</v>
      </c>
      <c r="P79" s="13">
        <v>-3.094292534</v>
      </c>
      <c r="Q79" s="13">
        <v>-0.16886633100000001</v>
      </c>
      <c r="R79" s="13">
        <v>-0.16886633100000001</v>
      </c>
      <c r="S79" s="13">
        <v>0</v>
      </c>
      <c r="T79" s="13">
        <v>-3.0876853550000001</v>
      </c>
      <c r="U79" s="13">
        <v>-1.1258517219999999</v>
      </c>
      <c r="V79" s="13">
        <v>-4.2135370769999998</v>
      </c>
      <c r="W79" s="13">
        <v>0.13343764599999999</v>
      </c>
    </row>
    <row r="80" spans="1:23" x14ac:dyDescent="0.3">
      <c r="A80" s="13" t="s">
        <v>87</v>
      </c>
      <c r="B80" s="13" t="s">
        <v>88</v>
      </c>
      <c r="C80" s="15">
        <v>2014</v>
      </c>
      <c r="D80" s="15" t="s">
        <v>27</v>
      </c>
      <c r="E80" s="15" t="s">
        <v>89</v>
      </c>
      <c r="F80" s="15">
        <v>223</v>
      </c>
      <c r="G80" s="15">
        <v>112</v>
      </c>
      <c r="H80" s="13">
        <v>-0.88870620499999997</v>
      </c>
      <c r="I80" s="13">
        <v>-2.372611526</v>
      </c>
      <c r="J80" s="13">
        <v>-3.2613177310000001</v>
      </c>
      <c r="K80" s="13">
        <v>-1.7566484529999999</v>
      </c>
      <c r="L80" s="13">
        <v>-1.197892</v>
      </c>
      <c r="M80" s="13">
        <v>-2.9545404529999999</v>
      </c>
      <c r="N80" s="13">
        <v>-1.091182417</v>
      </c>
      <c r="O80" s="13">
        <v>-2.35949176</v>
      </c>
      <c r="P80" s="13">
        <v>-3.4506741779999999</v>
      </c>
      <c r="Q80" s="13">
        <v>-3.9920833000000003E-2</v>
      </c>
      <c r="R80" s="13">
        <v>-3.9920833000000003E-2</v>
      </c>
      <c r="S80" s="13">
        <v>0</v>
      </c>
      <c r="T80" s="13">
        <v>-3.1038862969999998</v>
      </c>
      <c r="U80" s="13">
        <v>-2.2552145260000001</v>
      </c>
      <c r="V80" s="13">
        <v>-5.3591008240000004</v>
      </c>
      <c r="W80" s="13">
        <v>-0.28117158399999997</v>
      </c>
    </row>
    <row r="81" spans="1:23" x14ac:dyDescent="0.3">
      <c r="A81" s="13" t="s">
        <v>87</v>
      </c>
      <c r="B81" s="13" t="s">
        <v>88</v>
      </c>
      <c r="C81" s="15">
        <v>2015</v>
      </c>
      <c r="D81" s="15" t="s">
        <v>27</v>
      </c>
      <c r="E81" s="15" t="s">
        <v>89</v>
      </c>
      <c r="F81" s="15">
        <v>2116</v>
      </c>
      <c r="G81" s="15">
        <v>1070</v>
      </c>
      <c r="H81" s="13">
        <v>-1.0924718630000001</v>
      </c>
      <c r="I81" s="13">
        <v>1.607812096</v>
      </c>
      <c r="J81" s="13">
        <v>0.51534023299999998</v>
      </c>
      <c r="K81" s="13">
        <v>2.4471776099999998</v>
      </c>
      <c r="L81" s="13">
        <v>1.4731243510000001</v>
      </c>
      <c r="M81" s="13">
        <v>3.9203019609999998</v>
      </c>
      <c r="N81" s="13">
        <v>-0.40711655400000002</v>
      </c>
      <c r="O81" s="13">
        <v>1.648250636</v>
      </c>
      <c r="P81" s="13">
        <v>1.2411340829999999</v>
      </c>
      <c r="Q81" s="13">
        <v>2.1648943740000002</v>
      </c>
      <c r="R81" s="13">
        <v>2.1648943740000002</v>
      </c>
      <c r="S81" s="13">
        <v>0</v>
      </c>
      <c r="T81" s="13">
        <v>-0.81194257299999995</v>
      </c>
      <c r="U81" s="13">
        <v>0.62396000699999998</v>
      </c>
      <c r="V81" s="13">
        <v>-0.18798256599999999</v>
      </c>
      <c r="W81" s="13">
        <v>-0.61272049399999995</v>
      </c>
    </row>
    <row r="82" spans="1:23" x14ac:dyDescent="0.3">
      <c r="A82" s="13" t="s">
        <v>87</v>
      </c>
      <c r="B82" s="13" t="s">
        <v>88</v>
      </c>
      <c r="C82" s="15">
        <v>2016</v>
      </c>
      <c r="D82" s="15" t="s">
        <v>25</v>
      </c>
      <c r="E82" s="15" t="s">
        <v>89</v>
      </c>
      <c r="F82" s="15">
        <v>102</v>
      </c>
      <c r="G82" s="15">
        <v>51</v>
      </c>
      <c r="H82" s="13">
        <v>-7.540554567</v>
      </c>
      <c r="I82" s="13">
        <v>2.0046580660000002</v>
      </c>
      <c r="J82" s="13">
        <v>-5.5358965009999999</v>
      </c>
      <c r="K82" s="13">
        <v>-18.26772643</v>
      </c>
      <c r="L82" s="13">
        <v>-0.46738502300000001</v>
      </c>
      <c r="M82" s="13">
        <v>-18.735111459999999</v>
      </c>
      <c r="N82" s="13">
        <v>-10.2406199</v>
      </c>
      <c r="O82" s="13">
        <v>1.4807938300000001</v>
      </c>
      <c r="P82" s="13">
        <v>-8.7598260700000008</v>
      </c>
      <c r="Q82" s="13">
        <v>-0.16255689400000001</v>
      </c>
      <c r="R82" s="13">
        <v>0</v>
      </c>
      <c r="S82" s="13">
        <v>-0.16255689400000001</v>
      </c>
      <c r="T82" s="13">
        <v>-9.0914078299999996</v>
      </c>
      <c r="U82" s="13">
        <v>-0.19217626199999999</v>
      </c>
      <c r="V82" s="13">
        <v>-9.283584093</v>
      </c>
      <c r="W82" s="13">
        <v>0.752412843</v>
      </c>
    </row>
    <row r="83" spans="1:23" x14ac:dyDescent="0.3">
      <c r="A83" s="13" t="s">
        <v>87</v>
      </c>
      <c r="B83" s="13" t="s">
        <v>88</v>
      </c>
      <c r="C83" s="15">
        <v>2016</v>
      </c>
      <c r="D83" s="15" t="s">
        <v>27</v>
      </c>
      <c r="E83" s="15" t="s">
        <v>89</v>
      </c>
      <c r="F83" s="15">
        <v>3203</v>
      </c>
      <c r="G83" s="15">
        <v>1599</v>
      </c>
      <c r="H83" s="13">
        <v>-1.220313234</v>
      </c>
      <c r="I83" s="13">
        <v>-0.85079356399999995</v>
      </c>
      <c r="J83" s="13">
        <v>-2.0711067989999998</v>
      </c>
      <c r="K83" s="13">
        <v>2.7729851230000002</v>
      </c>
      <c r="L83" s="13">
        <v>1.3723243169999999</v>
      </c>
      <c r="M83" s="13">
        <v>4.145309439</v>
      </c>
      <c r="N83" s="13">
        <v>-0.46206871700000002</v>
      </c>
      <c r="O83" s="13">
        <v>-0.48820828500000002</v>
      </c>
      <c r="P83" s="13">
        <v>-0.95027700199999998</v>
      </c>
      <c r="Q83" s="13">
        <v>1.450783119</v>
      </c>
      <c r="R83" s="13">
        <v>1.450783119</v>
      </c>
      <c r="S83" s="13">
        <v>0</v>
      </c>
      <c r="T83" s="13">
        <v>-0.70858948700000002</v>
      </c>
      <c r="U83" s="13">
        <v>-0.70888743399999998</v>
      </c>
      <c r="V83" s="13">
        <v>-1.417476921</v>
      </c>
      <c r="W83" s="13">
        <v>-1.161184175</v>
      </c>
    </row>
    <row r="84" spans="1:23" x14ac:dyDescent="0.3">
      <c r="A84" s="13" t="s">
        <v>87</v>
      </c>
      <c r="B84" s="13" t="s">
        <v>88</v>
      </c>
      <c r="C84" s="15">
        <v>2017</v>
      </c>
      <c r="D84" s="15" t="s">
        <v>25</v>
      </c>
      <c r="E84" s="15" t="s">
        <v>89</v>
      </c>
      <c r="F84" s="15">
        <v>23</v>
      </c>
      <c r="G84" s="15">
        <v>11</v>
      </c>
      <c r="H84" s="13">
        <v>-9.9216469000000007</v>
      </c>
      <c r="I84" s="13">
        <v>5.923134203</v>
      </c>
      <c r="J84" s="13">
        <v>-3.9985126979999999</v>
      </c>
      <c r="K84" s="13">
        <v>15.117661460000001</v>
      </c>
      <c r="L84" s="13">
        <v>5.9206667660000001</v>
      </c>
      <c r="M84" s="13">
        <v>21.03832822</v>
      </c>
      <c r="N84" s="13">
        <v>-5.2180320719999997</v>
      </c>
      <c r="O84" s="13">
        <v>6.2433977430000001</v>
      </c>
      <c r="P84" s="13">
        <v>1.02536567</v>
      </c>
      <c r="Q84" s="13">
        <v>2.2166557999999999E-2</v>
      </c>
      <c r="R84" s="13">
        <v>0</v>
      </c>
      <c r="S84" s="13">
        <v>2.2166557999999999E-2</v>
      </c>
      <c r="T84" s="13">
        <v>-6.3784105540000002</v>
      </c>
      <c r="U84" s="13">
        <v>0.173612673</v>
      </c>
      <c r="V84" s="13">
        <v>-6.2047978810000002</v>
      </c>
      <c r="W84" s="13">
        <v>1.387837419</v>
      </c>
    </row>
    <row r="85" spans="1:23" x14ac:dyDescent="0.3">
      <c r="A85" s="13" t="s">
        <v>87</v>
      </c>
      <c r="B85" s="13" t="s">
        <v>88</v>
      </c>
      <c r="C85" s="15">
        <v>2017</v>
      </c>
      <c r="D85" s="15" t="s">
        <v>27</v>
      </c>
      <c r="E85" s="15" t="s">
        <v>89</v>
      </c>
      <c r="F85" s="15">
        <v>1783</v>
      </c>
      <c r="G85" s="15">
        <v>871</v>
      </c>
      <c r="H85" s="13">
        <v>-0.30420035099999998</v>
      </c>
      <c r="I85" s="13">
        <v>-1.3237850000000001E-2</v>
      </c>
      <c r="J85" s="13">
        <v>-0.317438202</v>
      </c>
      <c r="K85" s="13">
        <v>-1.9054687990000001</v>
      </c>
      <c r="L85" s="13">
        <v>-3.0631938160000001</v>
      </c>
      <c r="M85" s="13">
        <v>-4.9686626150000004</v>
      </c>
      <c r="N85" s="13">
        <v>-0.64992666700000001</v>
      </c>
      <c r="O85" s="13">
        <v>-0.65910352500000002</v>
      </c>
      <c r="P85" s="13">
        <v>-1.309030192</v>
      </c>
      <c r="Q85" s="13">
        <v>0.63611547000000002</v>
      </c>
      <c r="R85" s="13">
        <v>0.63611547000000002</v>
      </c>
      <c r="S85" s="13">
        <v>0</v>
      </c>
      <c r="T85" s="13">
        <v>-1.5148544740000001</v>
      </c>
      <c r="U85" s="13">
        <v>-1.716482668</v>
      </c>
      <c r="V85" s="13">
        <v>-3.2313371420000001</v>
      </c>
      <c r="W85" s="13">
        <v>-0.64777802299999998</v>
      </c>
    </row>
    <row r="86" spans="1:23" x14ac:dyDescent="0.3">
      <c r="A86" s="13" t="s">
        <v>90</v>
      </c>
      <c r="B86" s="13" t="s">
        <v>91</v>
      </c>
      <c r="C86" s="15">
        <v>2014</v>
      </c>
      <c r="D86" s="15" t="s">
        <v>25</v>
      </c>
      <c r="E86" s="15" t="s">
        <v>46</v>
      </c>
      <c r="F86" s="15">
        <v>956</v>
      </c>
      <c r="G86" s="15">
        <v>527</v>
      </c>
      <c r="H86" s="13">
        <v>2.703960484</v>
      </c>
      <c r="I86" s="13">
        <v>-1.6385574759999999</v>
      </c>
      <c r="J86" s="13">
        <v>1.0654030080000001</v>
      </c>
      <c r="K86" s="13">
        <v>4.6370923599999996</v>
      </c>
      <c r="L86" s="13">
        <v>0.57778862600000003</v>
      </c>
      <c r="M86" s="13">
        <v>5.2148809859999998</v>
      </c>
      <c r="N86" s="13">
        <v>3.1802099610000001</v>
      </c>
      <c r="O86" s="13">
        <v>-1.2587794859999999</v>
      </c>
      <c r="P86" s="13">
        <v>1.921430475</v>
      </c>
      <c r="Q86" s="13">
        <v>1.29064658</v>
      </c>
      <c r="R86" s="13">
        <v>0</v>
      </c>
      <c r="S86" s="13">
        <v>1.29064658</v>
      </c>
      <c r="T86" s="13">
        <v>4.1435730590000004</v>
      </c>
      <c r="U86" s="13">
        <v>-2.0138234609999999</v>
      </c>
      <c r="V86" s="13">
        <v>2.1297495980000001</v>
      </c>
      <c r="W86" s="13">
        <v>-0.34213432500000002</v>
      </c>
    </row>
    <row r="87" spans="1:23" x14ac:dyDescent="0.3">
      <c r="A87" s="13" t="s">
        <v>90</v>
      </c>
      <c r="B87" s="13" t="s">
        <v>91</v>
      </c>
      <c r="C87" s="15">
        <v>2014</v>
      </c>
      <c r="D87" s="15" t="s">
        <v>27</v>
      </c>
      <c r="E87" s="15" t="s">
        <v>46</v>
      </c>
      <c r="F87" s="15">
        <v>3716</v>
      </c>
      <c r="G87" s="15">
        <v>1936</v>
      </c>
      <c r="H87" s="13">
        <v>1.831512448</v>
      </c>
      <c r="I87" s="13">
        <v>-1.4376773789999999</v>
      </c>
      <c r="J87" s="13">
        <v>0.39383506899999998</v>
      </c>
      <c r="K87" s="13">
        <v>-0.55308147900000004</v>
      </c>
      <c r="L87" s="13">
        <v>-2.0220427929999998</v>
      </c>
      <c r="M87" s="13">
        <v>-2.575124272</v>
      </c>
      <c r="N87" s="13">
        <v>1.409875242</v>
      </c>
      <c r="O87" s="13">
        <v>-1.649363438</v>
      </c>
      <c r="P87" s="13">
        <v>-0.23948819499999999</v>
      </c>
      <c r="Q87" s="13">
        <v>2.4595323229999999</v>
      </c>
      <c r="R87" s="13">
        <v>2.4595323229999999</v>
      </c>
      <c r="S87" s="13">
        <v>0</v>
      </c>
      <c r="T87" s="13">
        <v>1.6308872809999999</v>
      </c>
      <c r="U87" s="13">
        <v>-1.5191009849999999</v>
      </c>
      <c r="V87" s="13">
        <v>0.11178629599999999</v>
      </c>
      <c r="W87" s="13">
        <v>-0.78204348599999995</v>
      </c>
    </row>
    <row r="88" spans="1:23" x14ac:dyDescent="0.3">
      <c r="A88" s="13" t="s">
        <v>92</v>
      </c>
      <c r="B88" s="13" t="s">
        <v>93</v>
      </c>
      <c r="C88" s="15">
        <v>2014</v>
      </c>
      <c r="D88" s="15" t="s">
        <v>25</v>
      </c>
      <c r="E88" s="15" t="s">
        <v>41</v>
      </c>
      <c r="F88" s="15">
        <v>444</v>
      </c>
      <c r="G88" s="15">
        <v>230</v>
      </c>
      <c r="H88" s="13">
        <v>1.566170925</v>
      </c>
      <c r="I88" s="13">
        <v>1.7704178800000001</v>
      </c>
      <c r="J88" s="13">
        <v>3.3365888049999999</v>
      </c>
      <c r="K88" s="13">
        <v>5.5169450529999997</v>
      </c>
      <c r="L88" s="13">
        <v>1.6437089970000001</v>
      </c>
      <c r="M88" s="13">
        <v>7.1606540489999997</v>
      </c>
      <c r="N88" s="13">
        <v>2.536377157</v>
      </c>
      <c r="O88" s="13">
        <v>1.7790110649999999</v>
      </c>
      <c r="P88" s="13">
        <v>4.3153882220000002</v>
      </c>
      <c r="Q88" s="13">
        <v>0.86386739599999995</v>
      </c>
      <c r="R88" s="13">
        <v>0</v>
      </c>
      <c r="S88" s="13">
        <v>0.86386739599999995</v>
      </c>
      <c r="T88" s="13">
        <v>0.542480611</v>
      </c>
      <c r="U88" s="13">
        <v>2.8387948519999999</v>
      </c>
      <c r="V88" s="13">
        <v>3.3812754630000001</v>
      </c>
      <c r="W88" s="13">
        <v>0.95201713600000004</v>
      </c>
    </row>
    <row r="89" spans="1:23" x14ac:dyDescent="0.3">
      <c r="A89" s="13" t="s">
        <v>92</v>
      </c>
      <c r="B89" s="13" t="s">
        <v>93</v>
      </c>
      <c r="C89" s="15">
        <v>2014</v>
      </c>
      <c r="D89" s="15" t="s">
        <v>27</v>
      </c>
      <c r="E89" s="15" t="s">
        <v>41</v>
      </c>
      <c r="F89" s="15">
        <v>2462</v>
      </c>
      <c r="G89" s="15">
        <v>1278</v>
      </c>
      <c r="H89" s="13">
        <v>0.14608039</v>
      </c>
      <c r="I89" s="13">
        <v>2.336541317</v>
      </c>
      <c r="J89" s="13">
        <v>2.4826217060000002</v>
      </c>
      <c r="K89" s="13">
        <v>0.41574351399999998</v>
      </c>
      <c r="L89" s="13">
        <v>2.147271414</v>
      </c>
      <c r="M89" s="13">
        <v>2.5630149270000002</v>
      </c>
      <c r="N89" s="13">
        <v>0.21228229200000001</v>
      </c>
      <c r="O89" s="13">
        <v>2.408741156</v>
      </c>
      <c r="P89" s="13">
        <v>2.6210234479999999</v>
      </c>
      <c r="Q89" s="13">
        <v>3.5371301260000001</v>
      </c>
      <c r="R89" s="13">
        <v>3.5371301260000001</v>
      </c>
      <c r="S89" s="13">
        <v>0</v>
      </c>
      <c r="T89" s="13">
        <v>-0.137781561</v>
      </c>
      <c r="U89" s="13">
        <v>3.0047269810000001</v>
      </c>
      <c r="V89" s="13">
        <v>2.8669454189999999</v>
      </c>
      <c r="W89" s="13">
        <v>0.95944061899999999</v>
      </c>
    </row>
    <row r="90" spans="1:23" x14ac:dyDescent="0.3">
      <c r="A90" s="13" t="s">
        <v>92</v>
      </c>
      <c r="B90" s="13" t="s">
        <v>93</v>
      </c>
      <c r="C90" s="15">
        <v>2015</v>
      </c>
      <c r="D90" s="15" t="s">
        <v>25</v>
      </c>
      <c r="E90" s="15" t="s">
        <v>41</v>
      </c>
      <c r="F90" s="15">
        <v>555</v>
      </c>
      <c r="G90" s="15">
        <v>279</v>
      </c>
      <c r="H90" s="13">
        <v>-0.29009363199999999</v>
      </c>
      <c r="I90" s="13">
        <v>4.9056162619999997</v>
      </c>
      <c r="J90" s="13">
        <v>4.6155226310000002</v>
      </c>
      <c r="K90" s="13">
        <v>1.362896992</v>
      </c>
      <c r="L90" s="13">
        <v>4.1125573470000001</v>
      </c>
      <c r="M90" s="13">
        <v>5.4754543389999997</v>
      </c>
      <c r="N90" s="13">
        <v>-1.8970516999999999E-2</v>
      </c>
      <c r="O90" s="13">
        <v>4.9704084890000004</v>
      </c>
      <c r="P90" s="13">
        <v>4.951437973</v>
      </c>
      <c r="Q90" s="13">
        <v>1.1375741260000001</v>
      </c>
      <c r="R90" s="13">
        <v>0</v>
      </c>
      <c r="S90" s="13">
        <v>1.1375741260000001</v>
      </c>
      <c r="T90" s="13">
        <v>1.575072389</v>
      </c>
      <c r="U90" s="13">
        <v>7.3037365200000002</v>
      </c>
      <c r="V90" s="13">
        <v>8.878808909</v>
      </c>
      <c r="W90" s="13">
        <v>0.59122095900000005</v>
      </c>
    </row>
    <row r="91" spans="1:23" x14ac:dyDescent="0.3">
      <c r="A91" s="13" t="s">
        <v>92</v>
      </c>
      <c r="B91" s="13" t="s">
        <v>93</v>
      </c>
      <c r="C91" s="15">
        <v>2015</v>
      </c>
      <c r="D91" s="15" t="s">
        <v>27</v>
      </c>
      <c r="E91" s="15" t="s">
        <v>41</v>
      </c>
      <c r="F91" s="15">
        <v>3252</v>
      </c>
      <c r="G91" s="15">
        <v>1648</v>
      </c>
      <c r="H91" s="13">
        <v>-0.52640234699999999</v>
      </c>
      <c r="I91" s="13">
        <v>4.3192319499999998</v>
      </c>
      <c r="J91" s="13">
        <v>3.7928296029999999</v>
      </c>
      <c r="K91" s="13">
        <v>-4.1117569999999997E-3</v>
      </c>
      <c r="L91" s="13">
        <v>5.4006046080000001</v>
      </c>
      <c r="M91" s="13">
        <v>5.3964928519999997</v>
      </c>
      <c r="N91" s="13">
        <v>-0.45188174199999998</v>
      </c>
      <c r="O91" s="13">
        <v>4.7552303379999996</v>
      </c>
      <c r="P91" s="13">
        <v>4.3033485960000002</v>
      </c>
      <c r="Q91" s="13">
        <v>5.9755777229999998</v>
      </c>
      <c r="R91" s="13">
        <v>5.9755777229999998</v>
      </c>
      <c r="S91" s="13">
        <v>0</v>
      </c>
      <c r="T91" s="13">
        <v>-1.074114427</v>
      </c>
      <c r="U91" s="13">
        <v>5.3951918089999999</v>
      </c>
      <c r="V91" s="13">
        <v>4.3210773820000004</v>
      </c>
      <c r="W91" s="13">
        <v>0.72851607200000001</v>
      </c>
    </row>
    <row r="92" spans="1:23" x14ac:dyDescent="0.3">
      <c r="A92" s="13" t="s">
        <v>92</v>
      </c>
      <c r="B92" s="13" t="s">
        <v>93</v>
      </c>
      <c r="C92" s="15">
        <v>2016</v>
      </c>
      <c r="D92" s="15" t="s">
        <v>25</v>
      </c>
      <c r="E92" s="15" t="s">
        <v>41</v>
      </c>
      <c r="F92" s="15">
        <v>182</v>
      </c>
      <c r="G92" s="15">
        <v>94</v>
      </c>
      <c r="H92" s="13">
        <v>-0.42232475400000002</v>
      </c>
      <c r="I92" s="13">
        <v>2.6151101680000002</v>
      </c>
      <c r="J92" s="13">
        <v>2.1927854139999998</v>
      </c>
      <c r="K92" s="13">
        <v>0.31099026699999999</v>
      </c>
      <c r="L92" s="13">
        <v>10.643364829999999</v>
      </c>
      <c r="M92" s="13">
        <v>10.95435509</v>
      </c>
      <c r="N92" s="13">
        <v>-0.166008076</v>
      </c>
      <c r="O92" s="13">
        <v>4.523742157</v>
      </c>
      <c r="P92" s="13">
        <v>4.3577340810000003</v>
      </c>
      <c r="Q92" s="13">
        <v>0.35811461100000003</v>
      </c>
      <c r="R92" s="13">
        <v>0</v>
      </c>
      <c r="S92" s="13">
        <v>0.35811461100000003</v>
      </c>
      <c r="T92" s="13">
        <v>4.2864884659999998</v>
      </c>
      <c r="U92" s="13">
        <v>4.3197710210000002</v>
      </c>
      <c r="V92" s="13">
        <v>8.6062594870000009</v>
      </c>
      <c r="W92" s="13">
        <v>1.770788429</v>
      </c>
    </row>
    <row r="93" spans="1:23" x14ac:dyDescent="0.3">
      <c r="A93" s="13" t="s">
        <v>92</v>
      </c>
      <c r="B93" s="13" t="s">
        <v>93</v>
      </c>
      <c r="C93" s="15">
        <v>2016</v>
      </c>
      <c r="D93" s="15" t="s">
        <v>27</v>
      </c>
      <c r="E93" s="15" t="s">
        <v>41</v>
      </c>
      <c r="F93" s="15">
        <v>3165</v>
      </c>
      <c r="G93" s="15">
        <v>1620</v>
      </c>
      <c r="H93" s="13">
        <v>-1.3572422040000001</v>
      </c>
      <c r="I93" s="13">
        <v>1.535117302</v>
      </c>
      <c r="J93" s="13">
        <v>0.17787509800000001</v>
      </c>
      <c r="K93" s="13">
        <v>0.57534867199999995</v>
      </c>
      <c r="L93" s="13">
        <v>0.99753893599999999</v>
      </c>
      <c r="M93" s="13">
        <v>1.572887607</v>
      </c>
      <c r="N93" s="13">
        <v>-1.035084374</v>
      </c>
      <c r="O93" s="13">
        <v>1.537322402</v>
      </c>
      <c r="P93" s="13">
        <v>0.50223802799999995</v>
      </c>
      <c r="Q93" s="13">
        <v>2.6873545870000002</v>
      </c>
      <c r="R93" s="13">
        <v>2.6873545870000002</v>
      </c>
      <c r="S93" s="13">
        <v>0</v>
      </c>
      <c r="T93" s="13">
        <v>-1.521845806</v>
      </c>
      <c r="U93" s="13">
        <v>2.4822537210000002</v>
      </c>
      <c r="V93" s="13">
        <v>0.960407915</v>
      </c>
      <c r="W93" s="13">
        <v>-2.5379147000000001E-2</v>
      </c>
    </row>
    <row r="94" spans="1:23" x14ac:dyDescent="0.3">
      <c r="A94" s="13" t="s">
        <v>92</v>
      </c>
      <c r="B94" s="13" t="s">
        <v>93</v>
      </c>
      <c r="C94" s="15">
        <v>2017</v>
      </c>
      <c r="D94" s="15" t="s">
        <v>27</v>
      </c>
      <c r="E94" s="15" t="s">
        <v>41</v>
      </c>
      <c r="F94" s="15">
        <v>3722</v>
      </c>
      <c r="G94" s="15">
        <v>1914</v>
      </c>
      <c r="H94" s="13">
        <v>-0.94716604500000001</v>
      </c>
      <c r="I94" s="13">
        <v>2.3280308870000002</v>
      </c>
      <c r="J94" s="13">
        <v>1.380864841</v>
      </c>
      <c r="K94" s="13">
        <v>0.41644606899999997</v>
      </c>
      <c r="L94" s="13">
        <v>1.2405019310000001</v>
      </c>
      <c r="M94" s="13">
        <v>1.6569480000000001</v>
      </c>
      <c r="N94" s="13">
        <v>-0.71433725699999995</v>
      </c>
      <c r="O94" s="13">
        <v>2.2201958820000001</v>
      </c>
      <c r="P94" s="13">
        <v>1.505858626</v>
      </c>
      <c r="Q94" s="13">
        <v>4.1484337169999996</v>
      </c>
      <c r="R94" s="13">
        <v>4.1484337169999996</v>
      </c>
      <c r="S94" s="13">
        <v>0</v>
      </c>
      <c r="T94" s="13">
        <v>-0.69146694900000005</v>
      </c>
      <c r="U94" s="13">
        <v>3.08786995</v>
      </c>
      <c r="V94" s="13">
        <v>2.3964029999999998</v>
      </c>
      <c r="W94" s="13">
        <v>-0.17723766199999999</v>
      </c>
    </row>
    <row r="95" spans="1:23" x14ac:dyDescent="0.3">
      <c r="A95" s="13" t="s">
        <v>92</v>
      </c>
      <c r="B95" s="13" t="s">
        <v>93</v>
      </c>
      <c r="C95" s="15">
        <v>2018</v>
      </c>
      <c r="D95" s="15" t="s">
        <v>27</v>
      </c>
      <c r="E95" s="15" t="s">
        <v>62</v>
      </c>
      <c r="F95" s="15">
        <v>595</v>
      </c>
      <c r="G95" s="15">
        <v>273</v>
      </c>
      <c r="H95" s="13">
        <v>-2.3792747689999998</v>
      </c>
      <c r="I95" s="13">
        <v>-0.84875716800000001</v>
      </c>
      <c r="J95" s="13">
        <v>-3.2280319369999999</v>
      </c>
      <c r="K95" s="13">
        <v>-1.5189369049999999</v>
      </c>
      <c r="L95" s="13">
        <v>0.58161371100000003</v>
      </c>
      <c r="M95" s="13">
        <v>-0.93732319399999997</v>
      </c>
      <c r="N95" s="13">
        <v>-2.3610143049999999</v>
      </c>
      <c r="O95" s="13">
        <v>-0.61484852700000003</v>
      </c>
      <c r="P95" s="13">
        <v>-2.9758628319999998</v>
      </c>
      <c r="Q95" s="13">
        <v>-3.1765185000000001E-2</v>
      </c>
      <c r="R95" s="13">
        <v>-3.1765185000000001E-2</v>
      </c>
      <c r="S95" s="13">
        <v>0</v>
      </c>
      <c r="T95" s="13">
        <v>-2.5324987229999998</v>
      </c>
      <c r="U95" s="13">
        <v>-0.41274164000000002</v>
      </c>
      <c r="V95" s="13">
        <v>-2.9452403629999999</v>
      </c>
      <c r="W95" s="13">
        <v>0.96477802199999996</v>
      </c>
    </row>
    <row r="96" spans="1:23" x14ac:dyDescent="0.3">
      <c r="A96" s="13" t="s">
        <v>94</v>
      </c>
      <c r="B96" s="13" t="s">
        <v>95</v>
      </c>
      <c r="C96" s="15">
        <v>2014</v>
      </c>
      <c r="D96" s="15" t="s">
        <v>27</v>
      </c>
      <c r="E96" s="15" t="s">
        <v>62</v>
      </c>
      <c r="F96" s="15">
        <v>4013</v>
      </c>
      <c r="G96" s="15">
        <v>2045</v>
      </c>
      <c r="H96" s="13">
        <v>-1.298658777</v>
      </c>
      <c r="I96" s="13">
        <v>0.82081192199999997</v>
      </c>
      <c r="J96" s="13">
        <v>-0.47784685399999999</v>
      </c>
      <c r="K96" s="13">
        <v>-1.085022285</v>
      </c>
      <c r="L96" s="13">
        <v>-1.2658603239999999</v>
      </c>
      <c r="M96" s="13">
        <v>-2.3508826100000002</v>
      </c>
      <c r="N96" s="13">
        <v>-1.3296875779999999</v>
      </c>
      <c r="O96" s="13">
        <v>0.47150828</v>
      </c>
      <c r="P96" s="13">
        <v>-0.85817929800000003</v>
      </c>
      <c r="Q96" s="13">
        <v>1.966334705</v>
      </c>
      <c r="R96" s="13">
        <v>1.966334705</v>
      </c>
      <c r="S96" s="13">
        <v>0</v>
      </c>
      <c r="T96" s="13">
        <v>-1.3919574079999999</v>
      </c>
      <c r="U96" s="13">
        <v>0.74614606900000002</v>
      </c>
      <c r="V96" s="13">
        <v>-0.64581133899999998</v>
      </c>
      <c r="W96" s="13">
        <v>-0.36509997599999999</v>
      </c>
    </row>
    <row r="97" spans="1:23" x14ac:dyDescent="0.3">
      <c r="A97" s="13" t="s">
        <v>94</v>
      </c>
      <c r="B97" s="13" t="s">
        <v>95</v>
      </c>
      <c r="C97" s="15">
        <v>2015</v>
      </c>
      <c r="D97" s="15" t="s">
        <v>25</v>
      </c>
      <c r="E97" s="15" t="s">
        <v>33</v>
      </c>
      <c r="F97" s="15">
        <v>322</v>
      </c>
      <c r="G97" s="15">
        <v>150</v>
      </c>
      <c r="H97" s="13">
        <v>4.9106791159999998</v>
      </c>
      <c r="I97" s="13">
        <v>4.9717372129999999</v>
      </c>
      <c r="J97" s="13">
        <v>9.8824163289999998</v>
      </c>
      <c r="K97" s="13">
        <v>5.3408990349999996</v>
      </c>
      <c r="L97" s="13">
        <v>7.1171991219999997</v>
      </c>
      <c r="M97" s="13">
        <v>12.45809816</v>
      </c>
      <c r="N97" s="13">
        <v>5.2661968410000002</v>
      </c>
      <c r="O97" s="13">
        <v>5.7799660429999999</v>
      </c>
      <c r="P97" s="13">
        <v>11.046162880000001</v>
      </c>
      <c r="Q97" s="13">
        <v>1.095710366</v>
      </c>
      <c r="R97" s="13">
        <v>0</v>
      </c>
      <c r="S97" s="13">
        <v>1.095710366</v>
      </c>
      <c r="T97" s="13">
        <v>2.925176268</v>
      </c>
      <c r="U97" s="13">
        <v>4.4192082810000004</v>
      </c>
      <c r="V97" s="13">
        <v>7.3443845489999999</v>
      </c>
      <c r="W97" s="13">
        <v>0.60072608800000005</v>
      </c>
    </row>
    <row r="98" spans="1:23" x14ac:dyDescent="0.3">
      <c r="A98" s="13" t="s">
        <v>94</v>
      </c>
      <c r="B98" s="13" t="s">
        <v>95</v>
      </c>
      <c r="C98" s="15">
        <v>2015</v>
      </c>
      <c r="D98" s="15" t="s">
        <v>27</v>
      </c>
      <c r="E98" s="15" t="s">
        <v>33</v>
      </c>
      <c r="F98" s="15">
        <v>2806</v>
      </c>
      <c r="G98" s="15">
        <v>1366</v>
      </c>
      <c r="H98" s="13">
        <v>-0.58478308999999995</v>
      </c>
      <c r="I98" s="13">
        <v>2.0725943309999999</v>
      </c>
      <c r="J98" s="13">
        <v>1.487811241</v>
      </c>
      <c r="K98" s="13">
        <v>9.6365830999999999E-2</v>
      </c>
      <c r="L98" s="13">
        <v>4.0529218929999997</v>
      </c>
      <c r="M98" s="13">
        <v>4.1492877239999997</v>
      </c>
      <c r="N98" s="13">
        <v>-0.49956038899999999</v>
      </c>
      <c r="O98" s="13">
        <v>2.607961521</v>
      </c>
      <c r="P98" s="13">
        <v>2.108401132</v>
      </c>
      <c r="Q98" s="13">
        <v>3.3934793920000001</v>
      </c>
      <c r="R98" s="13">
        <v>3.3934793920000001</v>
      </c>
      <c r="S98" s="13">
        <v>0</v>
      </c>
      <c r="T98" s="13">
        <v>8.6456617999999999E-2</v>
      </c>
      <c r="U98" s="13">
        <v>2.3765331160000001</v>
      </c>
      <c r="V98" s="13">
        <v>2.4629897340000002</v>
      </c>
      <c r="W98" s="13">
        <v>0.21236097900000001</v>
      </c>
    </row>
    <row r="99" spans="1:23" x14ac:dyDescent="0.3">
      <c r="A99" s="13" t="s">
        <v>94</v>
      </c>
      <c r="B99" s="13" t="s">
        <v>95</v>
      </c>
      <c r="C99" s="15">
        <v>2016</v>
      </c>
      <c r="D99" s="15" t="s">
        <v>25</v>
      </c>
      <c r="E99" s="15" t="s">
        <v>58</v>
      </c>
      <c r="F99" s="15">
        <v>769</v>
      </c>
      <c r="G99" s="15">
        <v>372</v>
      </c>
      <c r="H99" s="13">
        <v>1.9395959119999999</v>
      </c>
      <c r="I99" s="13">
        <v>4.5232804790000003</v>
      </c>
      <c r="J99" s="13">
        <v>6.462876391</v>
      </c>
      <c r="K99" s="13">
        <v>1.936033232</v>
      </c>
      <c r="L99" s="13">
        <v>4.1826480789999998</v>
      </c>
      <c r="M99" s="13">
        <v>6.1186813109999996</v>
      </c>
      <c r="N99" s="13">
        <v>1.983082566</v>
      </c>
      <c r="O99" s="13">
        <v>4.7290399079999998</v>
      </c>
      <c r="P99" s="13">
        <v>6.7121224740000001</v>
      </c>
      <c r="Q99" s="13">
        <v>1.8766042110000001</v>
      </c>
      <c r="R99" s="13">
        <v>0</v>
      </c>
      <c r="S99" s="13">
        <v>1.8766042110000001</v>
      </c>
      <c r="T99" s="13">
        <v>2.6309359350000001</v>
      </c>
      <c r="U99" s="13">
        <v>4.724712276</v>
      </c>
      <c r="V99" s="13">
        <v>7.3556482110000001</v>
      </c>
      <c r="W99" s="13">
        <v>1.2542684660000001</v>
      </c>
    </row>
    <row r="100" spans="1:23" x14ac:dyDescent="0.3">
      <c r="A100" s="13" t="s">
        <v>94</v>
      </c>
      <c r="B100" s="13" t="s">
        <v>95</v>
      </c>
      <c r="C100" s="15">
        <v>2016</v>
      </c>
      <c r="D100" s="15" t="s">
        <v>27</v>
      </c>
      <c r="E100" s="15" t="s">
        <v>58</v>
      </c>
      <c r="F100" s="15">
        <v>4804</v>
      </c>
      <c r="G100" s="15">
        <v>2341</v>
      </c>
      <c r="H100" s="13">
        <v>-1.162199583</v>
      </c>
      <c r="I100" s="13">
        <v>0.69896066300000004</v>
      </c>
      <c r="J100" s="13">
        <v>-0.46323892</v>
      </c>
      <c r="K100" s="13">
        <v>1.3167408920000001</v>
      </c>
      <c r="L100" s="13">
        <v>-1.4989156E-2</v>
      </c>
      <c r="M100" s="13">
        <v>1.3017517359999999</v>
      </c>
      <c r="N100" s="13">
        <v>-0.73681967800000003</v>
      </c>
      <c r="O100" s="13">
        <v>0.60598351900000003</v>
      </c>
      <c r="P100" s="13">
        <v>-0.13083615900000001</v>
      </c>
      <c r="Q100" s="13">
        <v>3.1403142630000001</v>
      </c>
      <c r="R100" s="13">
        <v>3.1403142630000001</v>
      </c>
      <c r="S100" s="13">
        <v>0</v>
      </c>
      <c r="T100" s="13">
        <v>-0.33006787999999998</v>
      </c>
      <c r="U100" s="13">
        <v>0.52214713099999999</v>
      </c>
      <c r="V100" s="13">
        <v>0.19207925100000001</v>
      </c>
      <c r="W100" s="13">
        <v>0.37612584900000001</v>
      </c>
    </row>
    <row r="101" spans="1:23" x14ac:dyDescent="0.3">
      <c r="A101" s="13" t="s">
        <v>94</v>
      </c>
      <c r="B101" s="13" t="s">
        <v>95</v>
      </c>
      <c r="C101" s="15">
        <v>2017</v>
      </c>
      <c r="D101" s="15" t="s">
        <v>25</v>
      </c>
      <c r="E101" s="15" t="s">
        <v>58</v>
      </c>
      <c r="F101" s="15">
        <v>240</v>
      </c>
      <c r="G101" s="15">
        <v>113</v>
      </c>
      <c r="H101" s="13">
        <v>-1.868930301</v>
      </c>
      <c r="I101" s="13">
        <v>1.6607611529999999</v>
      </c>
      <c r="J101" s="13">
        <v>-0.208169148</v>
      </c>
      <c r="K101" s="13">
        <v>2.5494526909999999</v>
      </c>
      <c r="L101" s="13">
        <v>-0.43778636300000001</v>
      </c>
      <c r="M101" s="13">
        <v>2.1116663280000001</v>
      </c>
      <c r="N101" s="13">
        <v>-1.0107811959999999</v>
      </c>
      <c r="O101" s="13">
        <v>1.380537318</v>
      </c>
      <c r="P101" s="13">
        <v>0.36975612200000002</v>
      </c>
      <c r="Q101" s="13">
        <v>0.18351298799999999</v>
      </c>
      <c r="R101" s="13">
        <v>0</v>
      </c>
      <c r="S101" s="13">
        <v>0.18351298799999999</v>
      </c>
      <c r="T101" s="13">
        <v>2.5864348590000001</v>
      </c>
      <c r="U101" s="13">
        <v>2.606340441</v>
      </c>
      <c r="V101" s="13">
        <v>5.1927753000000001</v>
      </c>
      <c r="W101" s="13">
        <v>-1.035957464</v>
      </c>
    </row>
    <row r="102" spans="1:23" x14ac:dyDescent="0.3">
      <c r="A102" s="13" t="s">
        <v>94</v>
      </c>
      <c r="B102" s="13" t="s">
        <v>95</v>
      </c>
      <c r="C102" s="15">
        <v>2017</v>
      </c>
      <c r="D102" s="15" t="s">
        <v>27</v>
      </c>
      <c r="E102" s="15" t="s">
        <v>58</v>
      </c>
      <c r="F102" s="15">
        <v>3607</v>
      </c>
      <c r="G102" s="15">
        <v>1773</v>
      </c>
      <c r="H102" s="13">
        <v>-2.3576158079999998</v>
      </c>
      <c r="I102" s="13">
        <v>3.5150301270000002</v>
      </c>
      <c r="J102" s="13">
        <v>1.1574143180000001</v>
      </c>
      <c r="K102" s="13">
        <v>-1.0770394860000001</v>
      </c>
      <c r="L102" s="13">
        <v>2.359545802</v>
      </c>
      <c r="M102" s="13">
        <v>1.282506315</v>
      </c>
      <c r="N102" s="13">
        <v>-2.2480029639999999</v>
      </c>
      <c r="O102" s="13">
        <v>3.5109098300000001</v>
      </c>
      <c r="P102" s="13">
        <v>1.262906866</v>
      </c>
      <c r="Q102" s="13">
        <v>3.6193832459999999</v>
      </c>
      <c r="R102" s="13">
        <v>3.6193832459999999</v>
      </c>
      <c r="S102" s="13">
        <v>0</v>
      </c>
      <c r="T102" s="13">
        <v>-1.719371362</v>
      </c>
      <c r="U102" s="13">
        <v>3.0657474429999998</v>
      </c>
      <c r="V102" s="13">
        <v>1.3463760810000001</v>
      </c>
      <c r="W102" s="13">
        <v>-0.287259139</v>
      </c>
    </row>
    <row r="103" spans="1:23" x14ac:dyDescent="0.3">
      <c r="A103" s="13" t="s">
        <v>94</v>
      </c>
      <c r="B103" s="13" t="s">
        <v>95</v>
      </c>
      <c r="C103" s="15">
        <v>2018</v>
      </c>
      <c r="D103" s="15" t="s">
        <v>25</v>
      </c>
      <c r="E103" s="15" t="s">
        <v>58</v>
      </c>
      <c r="F103" s="15">
        <v>275</v>
      </c>
      <c r="G103" s="15">
        <v>131</v>
      </c>
      <c r="H103" s="13">
        <v>3.0728269639999999</v>
      </c>
      <c r="I103" s="13">
        <v>0.104441363</v>
      </c>
      <c r="J103" s="13">
        <v>3.1772683279999998</v>
      </c>
      <c r="K103" s="13">
        <v>-10.421230810000001</v>
      </c>
      <c r="L103" s="13">
        <v>0.84467642499999995</v>
      </c>
      <c r="M103" s="13">
        <v>-9.5765543859999998</v>
      </c>
      <c r="N103" s="13">
        <v>0.45319625000000002</v>
      </c>
      <c r="O103" s="13">
        <v>0.35125462099999999</v>
      </c>
      <c r="P103" s="13">
        <v>0.80445087000000004</v>
      </c>
      <c r="Q103" s="13">
        <v>0.24486174999999999</v>
      </c>
      <c r="R103" s="13">
        <v>0</v>
      </c>
      <c r="S103" s="13">
        <v>0.24486174999999999</v>
      </c>
      <c r="T103" s="13">
        <v>-1.143821432</v>
      </c>
      <c r="U103" s="13">
        <v>0.59616041500000005</v>
      </c>
      <c r="V103" s="13">
        <v>-0.54766101700000003</v>
      </c>
      <c r="W103" s="13">
        <v>-6.1453533999999997E-2</v>
      </c>
    </row>
    <row r="104" spans="1:23" x14ac:dyDescent="0.3">
      <c r="A104" s="13" t="s">
        <v>94</v>
      </c>
      <c r="B104" s="13" t="s">
        <v>95</v>
      </c>
      <c r="C104" s="15">
        <v>2018</v>
      </c>
      <c r="D104" s="15" t="s">
        <v>27</v>
      </c>
      <c r="E104" s="15" t="s">
        <v>58</v>
      </c>
      <c r="F104" s="15">
        <v>4251</v>
      </c>
      <c r="G104" s="15">
        <v>2072</v>
      </c>
      <c r="H104" s="13">
        <v>-1.43819334</v>
      </c>
      <c r="I104" s="13">
        <v>2.2882868329999999</v>
      </c>
      <c r="J104" s="13">
        <v>0.85009349300000003</v>
      </c>
      <c r="K104" s="13">
        <v>2.6301870850000002</v>
      </c>
      <c r="L104" s="13">
        <v>1.362985881</v>
      </c>
      <c r="M104" s="13">
        <v>3.9931729649999999</v>
      </c>
      <c r="N104" s="13">
        <v>-0.67383043899999995</v>
      </c>
      <c r="O104" s="13">
        <v>2.204891586</v>
      </c>
      <c r="P104" s="13">
        <v>1.531061147</v>
      </c>
      <c r="Q104" s="13">
        <v>4.5143938119999998</v>
      </c>
      <c r="R104" s="13">
        <v>4.5143938119999998</v>
      </c>
      <c r="S104" s="13">
        <v>0</v>
      </c>
      <c r="T104" s="13">
        <v>-0.77559468099999995</v>
      </c>
      <c r="U104" s="13">
        <v>2.8512045590000001</v>
      </c>
      <c r="V104" s="13">
        <v>2.0756098779999999</v>
      </c>
      <c r="W104" s="13">
        <v>-0.246874329</v>
      </c>
    </row>
    <row r="105" spans="1:23" x14ac:dyDescent="0.3">
      <c r="A105" s="13" t="s">
        <v>94</v>
      </c>
      <c r="B105" s="13" t="s">
        <v>95</v>
      </c>
      <c r="C105" s="15">
        <v>2019</v>
      </c>
      <c r="D105" s="15" t="s">
        <v>25</v>
      </c>
      <c r="E105" s="15" t="s">
        <v>58</v>
      </c>
      <c r="F105" s="15">
        <v>823</v>
      </c>
      <c r="G105" s="15">
        <v>399</v>
      </c>
      <c r="H105" s="13">
        <v>-0.77284229299999996</v>
      </c>
      <c r="I105" s="13">
        <v>-0.486825909</v>
      </c>
      <c r="J105" s="13">
        <v>-1.2596682029999999</v>
      </c>
      <c r="K105" s="13">
        <v>-0.865110771</v>
      </c>
      <c r="L105" s="13">
        <v>-2.6718969989999999</v>
      </c>
      <c r="M105" s="13">
        <v>-3.5370077700000002</v>
      </c>
      <c r="N105" s="13">
        <v>-0.87955190000000005</v>
      </c>
      <c r="O105" s="13">
        <v>-0.97174352100000005</v>
      </c>
      <c r="P105" s="13">
        <v>-1.8512954210000001</v>
      </c>
      <c r="Q105" s="13">
        <v>0.187200015</v>
      </c>
      <c r="R105" s="13">
        <v>0</v>
      </c>
      <c r="S105" s="13">
        <v>0.187200015</v>
      </c>
      <c r="T105" s="13">
        <v>-1.023038546</v>
      </c>
      <c r="U105" s="13">
        <v>-0.77788995299999997</v>
      </c>
      <c r="V105" s="13">
        <v>-1.8009284999999999</v>
      </c>
      <c r="W105" s="13">
        <v>-0.78318531300000005</v>
      </c>
    </row>
    <row r="106" spans="1:23" x14ac:dyDescent="0.3">
      <c r="A106" s="13" t="s">
        <v>94</v>
      </c>
      <c r="B106" s="13" t="s">
        <v>95</v>
      </c>
      <c r="C106" s="15">
        <v>2019</v>
      </c>
      <c r="D106" s="15" t="s">
        <v>27</v>
      </c>
      <c r="E106" s="15" t="s">
        <v>58</v>
      </c>
      <c r="F106" s="15">
        <v>4833</v>
      </c>
      <c r="G106" s="15">
        <v>2292</v>
      </c>
      <c r="H106" s="13">
        <v>-0.45181490699999999</v>
      </c>
      <c r="I106" s="13">
        <v>1.0588460790000001</v>
      </c>
      <c r="J106" s="13">
        <v>0.60703117200000001</v>
      </c>
      <c r="K106" s="13">
        <v>4.3693443260000002</v>
      </c>
      <c r="L106" s="13">
        <v>6.8177320999999999E-2</v>
      </c>
      <c r="M106" s="13">
        <v>4.4375216460000004</v>
      </c>
      <c r="N106" s="13">
        <v>0.50068264600000001</v>
      </c>
      <c r="O106" s="13">
        <v>0.90994017500000002</v>
      </c>
      <c r="P106" s="13">
        <v>1.410622821</v>
      </c>
      <c r="Q106" s="13">
        <v>4.8386855850000003</v>
      </c>
      <c r="R106" s="13">
        <v>4.8386855850000003</v>
      </c>
      <c r="S106" s="13">
        <v>0</v>
      </c>
      <c r="T106" s="13">
        <v>0.45309063399999999</v>
      </c>
      <c r="U106" s="13">
        <v>0.99128424000000004</v>
      </c>
      <c r="V106" s="13">
        <v>1.444374874</v>
      </c>
      <c r="W106" s="13">
        <v>-0.55837683100000002</v>
      </c>
    </row>
    <row r="107" spans="1:23" x14ac:dyDescent="0.3">
      <c r="A107" s="13" t="s">
        <v>96</v>
      </c>
      <c r="B107" s="13" t="s">
        <v>97</v>
      </c>
      <c r="C107" s="15">
        <v>2014</v>
      </c>
      <c r="D107" s="15" t="s">
        <v>27</v>
      </c>
      <c r="E107" s="15" t="s">
        <v>78</v>
      </c>
      <c r="F107" s="15">
        <v>3</v>
      </c>
      <c r="G107" s="15">
        <v>1</v>
      </c>
      <c r="H107" s="13">
        <v>3.392717932</v>
      </c>
      <c r="I107" s="13">
        <v>-54.197009880000003</v>
      </c>
      <c r="J107" s="13">
        <v>-50.80429195</v>
      </c>
      <c r="K107" s="13">
        <v>-12.3481293</v>
      </c>
      <c r="L107" s="13">
        <v>-88.498038800000003</v>
      </c>
      <c r="M107" s="13">
        <v>-100.8461681</v>
      </c>
      <c r="N107" s="13">
        <v>0.190244517</v>
      </c>
      <c r="O107" s="13">
        <v>-64.767567339999999</v>
      </c>
      <c r="P107" s="13">
        <v>-64.577322820000006</v>
      </c>
      <c r="Q107" s="13">
        <v>-3.2577092000000002E-2</v>
      </c>
      <c r="R107" s="13">
        <v>-3.2577092000000002E-2</v>
      </c>
      <c r="S107" s="13">
        <v>0</v>
      </c>
      <c r="T107" s="13">
        <v>2.0579160679999999</v>
      </c>
      <c r="U107" s="13">
        <v>-45.028756469999998</v>
      </c>
      <c r="V107" s="13">
        <v>-42.9708404</v>
      </c>
      <c r="W107" s="13">
        <v>3.1403497549999999</v>
      </c>
    </row>
    <row r="108" spans="1:23" x14ac:dyDescent="0.3">
      <c r="A108" s="13" t="s">
        <v>96</v>
      </c>
      <c r="B108" s="13" t="s">
        <v>97</v>
      </c>
      <c r="C108" s="15">
        <v>2014</v>
      </c>
      <c r="D108" s="15" t="s">
        <v>27</v>
      </c>
      <c r="E108" s="15" t="s">
        <v>62</v>
      </c>
      <c r="F108" s="15">
        <v>363</v>
      </c>
      <c r="G108" s="15">
        <v>184</v>
      </c>
      <c r="H108" s="13">
        <v>-4.7794958830000001</v>
      </c>
      <c r="I108" s="13">
        <v>-0.97970845100000004</v>
      </c>
      <c r="J108" s="13">
        <v>-5.7592043349999997</v>
      </c>
      <c r="K108" s="13">
        <v>-4.135964961</v>
      </c>
      <c r="L108" s="13">
        <v>3.7560279599999999</v>
      </c>
      <c r="M108" s="13">
        <v>-0.379937001</v>
      </c>
      <c r="N108" s="13">
        <v>-4.9390251760000004</v>
      </c>
      <c r="O108" s="13">
        <v>-3.1102444999999999E-2</v>
      </c>
      <c r="P108" s="13">
        <v>-4.9701276219999997</v>
      </c>
      <c r="Q108" s="13">
        <v>-0.209187122</v>
      </c>
      <c r="R108" s="13">
        <v>-0.209187122</v>
      </c>
      <c r="S108" s="13">
        <v>0</v>
      </c>
      <c r="T108" s="13">
        <v>-3.9529309860000001</v>
      </c>
      <c r="U108" s="13">
        <v>-0.565568827</v>
      </c>
      <c r="V108" s="13">
        <v>-4.518499813</v>
      </c>
      <c r="W108" s="13">
        <v>0.35373321600000002</v>
      </c>
    </row>
    <row r="109" spans="1:23" x14ac:dyDescent="0.3">
      <c r="A109" s="13" t="s">
        <v>96</v>
      </c>
      <c r="B109" s="13" t="s">
        <v>97</v>
      </c>
      <c r="C109" s="15">
        <v>2015</v>
      </c>
      <c r="D109" s="15" t="s">
        <v>27</v>
      </c>
      <c r="E109" s="15" t="s">
        <v>49</v>
      </c>
      <c r="F109" s="15">
        <v>160</v>
      </c>
      <c r="G109" s="15">
        <v>79</v>
      </c>
      <c r="H109" s="13">
        <v>-4.2758971680000002</v>
      </c>
      <c r="I109" s="13">
        <v>-3.081421669</v>
      </c>
      <c r="J109" s="13">
        <v>-7.3573188370000002</v>
      </c>
      <c r="K109" s="13">
        <v>-8.7204226580000004</v>
      </c>
      <c r="L109" s="13">
        <v>1.738804201</v>
      </c>
      <c r="M109" s="13">
        <v>-6.9816184569999997</v>
      </c>
      <c r="N109" s="13">
        <v>-5.5543600849999999</v>
      </c>
      <c r="O109" s="13">
        <v>-2.2916679379999998</v>
      </c>
      <c r="P109" s="13">
        <v>-7.8460280229999997</v>
      </c>
      <c r="Q109" s="13">
        <v>-0.20482883599999999</v>
      </c>
      <c r="R109" s="13">
        <v>-0.20482883599999999</v>
      </c>
      <c r="S109" s="13">
        <v>0</v>
      </c>
      <c r="T109" s="13">
        <v>-4.4192667769999998</v>
      </c>
      <c r="U109" s="13">
        <v>-3.9863137360000001</v>
      </c>
      <c r="V109" s="13">
        <v>-8.4055805130000003</v>
      </c>
      <c r="W109" s="13">
        <v>-0.26641858000000002</v>
      </c>
    </row>
    <row r="110" spans="1:23" x14ac:dyDescent="0.3">
      <c r="A110" s="13" t="s">
        <v>96</v>
      </c>
      <c r="B110" s="13" t="s">
        <v>97</v>
      </c>
      <c r="C110" s="15">
        <v>2015</v>
      </c>
      <c r="D110" s="15" t="s">
        <v>27</v>
      </c>
      <c r="E110" s="15" t="s">
        <v>32</v>
      </c>
      <c r="F110" s="15">
        <v>1675</v>
      </c>
      <c r="G110" s="15">
        <v>858</v>
      </c>
      <c r="H110" s="13">
        <v>-3.6520617450000001</v>
      </c>
      <c r="I110" s="13">
        <v>2.217611094</v>
      </c>
      <c r="J110" s="13">
        <v>-1.4344506509999999</v>
      </c>
      <c r="K110" s="13">
        <v>-0.30276540600000001</v>
      </c>
      <c r="L110" s="13">
        <v>3.1443203560000001</v>
      </c>
      <c r="M110" s="13">
        <v>2.8415549499999999</v>
      </c>
      <c r="N110" s="13">
        <v>-3.1056959709999998</v>
      </c>
      <c r="O110" s="13">
        <v>2.6044783480000002</v>
      </c>
      <c r="P110" s="13">
        <v>-0.50121762199999997</v>
      </c>
      <c r="Q110" s="13">
        <v>0.98473916399999994</v>
      </c>
      <c r="R110" s="13">
        <v>0.98473916399999994</v>
      </c>
      <c r="S110" s="13">
        <v>0</v>
      </c>
      <c r="T110" s="13">
        <v>-2.879885684</v>
      </c>
      <c r="U110" s="13">
        <v>2.267745846</v>
      </c>
      <c r="V110" s="13">
        <v>-0.61213983800000005</v>
      </c>
      <c r="W110" s="13">
        <v>3.2251597999999999E-2</v>
      </c>
    </row>
    <row r="111" spans="1:23" x14ac:dyDescent="0.3">
      <c r="A111" s="13" t="s">
        <v>96</v>
      </c>
      <c r="B111" s="13" t="s">
        <v>97</v>
      </c>
      <c r="C111" s="15">
        <v>2016</v>
      </c>
      <c r="D111" s="15" t="s">
        <v>27</v>
      </c>
      <c r="E111" s="15" t="s">
        <v>32</v>
      </c>
      <c r="F111" s="15">
        <v>407</v>
      </c>
      <c r="G111" s="15">
        <v>204</v>
      </c>
      <c r="H111" s="13">
        <v>-4.6648554830000002</v>
      </c>
      <c r="I111" s="13">
        <v>1.5342652160000001</v>
      </c>
      <c r="J111" s="13">
        <v>-3.1305902680000002</v>
      </c>
      <c r="K111" s="13">
        <v>-7.3889502790000003</v>
      </c>
      <c r="L111" s="13">
        <v>4.8272987059999997</v>
      </c>
      <c r="M111" s="13">
        <v>-2.5616515729999998</v>
      </c>
      <c r="N111" s="13">
        <v>-5.4935764330000003</v>
      </c>
      <c r="O111" s="13">
        <v>2.3487162549999998</v>
      </c>
      <c r="P111" s="13">
        <v>-3.1448601780000001</v>
      </c>
      <c r="Q111" s="13">
        <v>-4.1234064000000001E-2</v>
      </c>
      <c r="R111" s="13">
        <v>-4.1234064000000001E-2</v>
      </c>
      <c r="S111" s="13">
        <v>0</v>
      </c>
      <c r="T111" s="13">
        <v>-4.6960755770000002</v>
      </c>
      <c r="U111" s="13">
        <v>1.2706686549999999</v>
      </c>
      <c r="V111" s="13">
        <v>-3.4254069220000001</v>
      </c>
      <c r="W111" s="13">
        <v>0.32500764999999998</v>
      </c>
    </row>
    <row r="112" spans="1:23" x14ac:dyDescent="0.3">
      <c r="A112" s="13" t="s">
        <v>98</v>
      </c>
      <c r="B112" s="13" t="s">
        <v>99</v>
      </c>
      <c r="C112" s="15">
        <v>2014</v>
      </c>
      <c r="D112" s="15" t="s">
        <v>25</v>
      </c>
      <c r="E112" s="15" t="s">
        <v>34</v>
      </c>
      <c r="F112" s="15">
        <v>498</v>
      </c>
      <c r="G112" s="15">
        <v>261</v>
      </c>
      <c r="H112" s="13">
        <v>-0.36564504599999997</v>
      </c>
      <c r="I112" s="13">
        <v>0.17419167699999999</v>
      </c>
      <c r="J112" s="13">
        <v>-0.19145336900000001</v>
      </c>
      <c r="K112" s="13">
        <v>-8.1015451610000007</v>
      </c>
      <c r="L112" s="13">
        <v>1.7838699570000001</v>
      </c>
      <c r="M112" s="13">
        <v>-6.3176752030000003</v>
      </c>
      <c r="N112" s="13">
        <v>-2.0117705780000001</v>
      </c>
      <c r="O112" s="13">
        <v>0.49560647200000002</v>
      </c>
      <c r="P112" s="13">
        <v>-1.516164106</v>
      </c>
      <c r="Q112" s="13">
        <v>0.17124284200000001</v>
      </c>
      <c r="R112" s="13">
        <v>0</v>
      </c>
      <c r="S112" s="13">
        <v>0.17124284200000001</v>
      </c>
      <c r="T112" s="13">
        <v>-2.2412109180000002</v>
      </c>
      <c r="U112" s="13">
        <v>0.47144245000000001</v>
      </c>
      <c r="V112" s="13">
        <v>-1.7697684680000001</v>
      </c>
      <c r="W112" s="13">
        <v>0.98036785500000001</v>
      </c>
    </row>
    <row r="113" spans="1:23" x14ac:dyDescent="0.3">
      <c r="A113" s="13" t="s">
        <v>98</v>
      </c>
      <c r="B113" s="13" t="s">
        <v>99</v>
      </c>
      <c r="C113" s="15">
        <v>2014</v>
      </c>
      <c r="D113" s="15" t="s">
        <v>27</v>
      </c>
      <c r="E113" s="15" t="s">
        <v>34</v>
      </c>
      <c r="F113" s="15">
        <v>3440</v>
      </c>
      <c r="G113" s="15">
        <v>1773</v>
      </c>
      <c r="H113" s="13">
        <v>-0.60650511600000001</v>
      </c>
      <c r="I113" s="13">
        <v>-0.34645903700000003</v>
      </c>
      <c r="J113" s="13">
        <v>-0.95296415199999995</v>
      </c>
      <c r="K113" s="13">
        <v>-1.1277483349999999</v>
      </c>
      <c r="L113" s="13">
        <v>0.60283416599999995</v>
      </c>
      <c r="M113" s="13">
        <v>-0.52491416899999999</v>
      </c>
      <c r="N113" s="13">
        <v>-0.76078726699999999</v>
      </c>
      <c r="O113" s="13">
        <v>-0.14723003600000001</v>
      </c>
      <c r="P113" s="13">
        <v>-0.90801730199999997</v>
      </c>
      <c r="Q113" s="13">
        <v>1.6554083939999999</v>
      </c>
      <c r="R113" s="13">
        <v>1.6554083939999999</v>
      </c>
      <c r="S113" s="13">
        <v>0</v>
      </c>
      <c r="T113" s="13">
        <v>-0.57454450700000004</v>
      </c>
      <c r="U113" s="13">
        <v>-0.83787362600000004</v>
      </c>
      <c r="V113" s="13">
        <v>-1.4124181330000001</v>
      </c>
      <c r="W113" s="13">
        <v>-0.62288841500000003</v>
      </c>
    </row>
    <row r="114" spans="1:23" x14ac:dyDescent="0.3">
      <c r="A114" s="13" t="s">
        <v>98</v>
      </c>
      <c r="B114" s="13" t="s">
        <v>99</v>
      </c>
      <c r="C114" s="15">
        <v>2015</v>
      </c>
      <c r="D114" s="15" t="s">
        <v>25</v>
      </c>
      <c r="E114" s="15" t="s">
        <v>34</v>
      </c>
      <c r="F114" s="15">
        <v>294</v>
      </c>
      <c r="G114" s="15">
        <v>142</v>
      </c>
      <c r="H114" s="13">
        <v>5.4169668260000003</v>
      </c>
      <c r="I114" s="13">
        <v>-0.200207418</v>
      </c>
      <c r="J114" s="13">
        <v>5.2167594069999996</v>
      </c>
      <c r="K114" s="13">
        <v>7.0183215519999997</v>
      </c>
      <c r="L114" s="13">
        <v>14.200400459999999</v>
      </c>
      <c r="M114" s="13">
        <v>21.21872201</v>
      </c>
      <c r="N114" s="13">
        <v>6.0999555839999999</v>
      </c>
      <c r="O114" s="13">
        <v>2.807100395</v>
      </c>
      <c r="P114" s="13">
        <v>8.9070559790000008</v>
      </c>
      <c r="Q114" s="13">
        <v>0.89115083799999995</v>
      </c>
      <c r="R114" s="13">
        <v>0</v>
      </c>
      <c r="S114" s="13">
        <v>0.89115083799999995</v>
      </c>
      <c r="T114" s="13">
        <v>4.9148178329999999</v>
      </c>
      <c r="U114" s="13">
        <v>0.81619096599999996</v>
      </c>
      <c r="V114" s="13">
        <v>5.7310087980000004</v>
      </c>
      <c r="W114" s="13">
        <v>2.230143516</v>
      </c>
    </row>
    <row r="115" spans="1:23" x14ac:dyDescent="0.3">
      <c r="A115" s="13" t="s">
        <v>98</v>
      </c>
      <c r="B115" s="13" t="s">
        <v>99</v>
      </c>
      <c r="C115" s="15">
        <v>2015</v>
      </c>
      <c r="D115" s="15" t="s">
        <v>27</v>
      </c>
      <c r="E115" s="15" t="s">
        <v>34</v>
      </c>
      <c r="F115" s="15">
        <v>3476</v>
      </c>
      <c r="G115" s="15">
        <v>1744</v>
      </c>
      <c r="H115" s="13">
        <v>-0.19994389900000001</v>
      </c>
      <c r="I115" s="13">
        <v>0.59212103000000005</v>
      </c>
      <c r="J115" s="13">
        <v>0.39217713100000001</v>
      </c>
      <c r="K115" s="13">
        <v>-3.1369913270000001</v>
      </c>
      <c r="L115" s="13">
        <v>3.9794875869999999</v>
      </c>
      <c r="M115" s="13">
        <v>0.84249626</v>
      </c>
      <c r="N115" s="13">
        <v>-0.81101302600000003</v>
      </c>
      <c r="O115" s="13">
        <v>1.3571469060000001</v>
      </c>
      <c r="P115" s="13">
        <v>0.54613388100000004</v>
      </c>
      <c r="Q115" s="13">
        <v>2.9367713989999999</v>
      </c>
      <c r="R115" s="13">
        <v>2.9367713989999999</v>
      </c>
      <c r="S115" s="13">
        <v>0</v>
      </c>
      <c r="T115" s="13">
        <v>-0.79247640799999997</v>
      </c>
      <c r="U115" s="13">
        <v>0.61711059599999996</v>
      </c>
      <c r="V115" s="13">
        <v>-0.17536581200000001</v>
      </c>
      <c r="W115" s="13">
        <v>0.127790871</v>
      </c>
    </row>
    <row r="116" spans="1:23" x14ac:dyDescent="0.3">
      <c r="A116" s="13" t="s">
        <v>98</v>
      </c>
      <c r="B116" s="13" t="s">
        <v>99</v>
      </c>
      <c r="C116" s="15">
        <v>2016</v>
      </c>
      <c r="D116" s="15" t="s">
        <v>27</v>
      </c>
      <c r="E116" s="15" t="s">
        <v>100</v>
      </c>
      <c r="F116" s="15">
        <v>403</v>
      </c>
      <c r="G116" s="15">
        <v>192</v>
      </c>
      <c r="H116" s="13">
        <v>0.92082546099999996</v>
      </c>
      <c r="I116" s="13">
        <v>-4.3739592749999998</v>
      </c>
      <c r="J116" s="13">
        <v>-3.4531338140000001</v>
      </c>
      <c r="K116" s="13">
        <v>-0.337935123</v>
      </c>
      <c r="L116" s="13">
        <v>4.4261076309999998</v>
      </c>
      <c r="M116" s="13">
        <v>4.0881725080000004</v>
      </c>
      <c r="N116" s="13">
        <v>0.72446327799999999</v>
      </c>
      <c r="O116" s="13">
        <v>-2.8149891060000001</v>
      </c>
      <c r="P116" s="13">
        <v>-2.0905258280000001</v>
      </c>
      <c r="Q116" s="13">
        <v>6.4595784000000003E-2</v>
      </c>
      <c r="R116" s="13">
        <v>6.4595784000000003E-2</v>
      </c>
      <c r="S116" s="13">
        <v>0</v>
      </c>
      <c r="T116" s="13">
        <v>7.6368865999999994E-2</v>
      </c>
      <c r="U116" s="13">
        <v>-2.5853821560000001</v>
      </c>
      <c r="V116" s="13">
        <v>-2.50901329</v>
      </c>
      <c r="W116" s="13">
        <v>-7.9413599999999997E-3</v>
      </c>
    </row>
    <row r="117" spans="1:23" x14ac:dyDescent="0.3">
      <c r="A117" s="13" t="s">
        <v>98</v>
      </c>
      <c r="B117" s="13" t="s">
        <v>99</v>
      </c>
      <c r="C117" s="15">
        <v>2017</v>
      </c>
      <c r="D117" s="15" t="s">
        <v>27</v>
      </c>
      <c r="E117" s="15" t="s">
        <v>70</v>
      </c>
      <c r="F117" s="15">
        <v>623</v>
      </c>
      <c r="G117" s="15">
        <v>308</v>
      </c>
      <c r="H117" s="13">
        <v>-1.742269431</v>
      </c>
      <c r="I117" s="13">
        <v>-5.8074750420000001</v>
      </c>
      <c r="J117" s="13">
        <v>-7.5497444729999996</v>
      </c>
      <c r="K117" s="13">
        <v>-1.5202504489999999</v>
      </c>
      <c r="L117" s="13">
        <v>-2.546386746</v>
      </c>
      <c r="M117" s="13">
        <v>-4.0666371950000002</v>
      </c>
      <c r="N117" s="13">
        <v>-1.8134292949999999</v>
      </c>
      <c r="O117" s="13">
        <v>-5.4923439470000002</v>
      </c>
      <c r="P117" s="13">
        <v>-7.3057732419999999</v>
      </c>
      <c r="Q117" s="13">
        <v>-0.71022071600000003</v>
      </c>
      <c r="R117" s="13">
        <v>-0.71022071600000003</v>
      </c>
      <c r="S117" s="13">
        <v>0</v>
      </c>
      <c r="T117" s="13">
        <v>-1.7509693079999999</v>
      </c>
      <c r="U117" s="13">
        <v>-4.7716601819999998</v>
      </c>
      <c r="V117" s="13">
        <v>-6.5226294899999999</v>
      </c>
      <c r="W117" s="13">
        <v>-0.77836440900000003</v>
      </c>
    </row>
    <row r="118" spans="1:23" x14ac:dyDescent="0.3">
      <c r="A118" s="13" t="s">
        <v>101</v>
      </c>
      <c r="B118" s="13" t="s">
        <v>102</v>
      </c>
      <c r="C118" s="15">
        <v>2014</v>
      </c>
      <c r="D118" s="15" t="s">
        <v>25</v>
      </c>
      <c r="E118" s="15" t="s">
        <v>46</v>
      </c>
      <c r="F118" s="15">
        <v>583</v>
      </c>
      <c r="G118" s="15">
        <v>317</v>
      </c>
      <c r="H118" s="13">
        <v>0.51014843200000004</v>
      </c>
      <c r="I118" s="13">
        <v>5.6163092790000002</v>
      </c>
      <c r="J118" s="13">
        <v>6.1264577109999996</v>
      </c>
      <c r="K118" s="13">
        <v>1.077385397</v>
      </c>
      <c r="L118" s="13">
        <v>3.1165696939999998</v>
      </c>
      <c r="M118" s="13">
        <v>4.1939550920000004</v>
      </c>
      <c r="N118" s="13">
        <v>0.56824055200000001</v>
      </c>
      <c r="O118" s="13">
        <v>5.4417962859999998</v>
      </c>
      <c r="P118" s="13">
        <v>6.0100368380000004</v>
      </c>
      <c r="Q118" s="13">
        <v>1.448860228</v>
      </c>
      <c r="R118" s="13">
        <v>0</v>
      </c>
      <c r="S118" s="13">
        <v>1.448860228</v>
      </c>
      <c r="T118" s="13">
        <v>1.3867567780000001</v>
      </c>
      <c r="U118" s="13">
        <v>2.478706184</v>
      </c>
      <c r="V118" s="13">
        <v>3.8654629620000001</v>
      </c>
      <c r="W118" s="13">
        <v>-0.78509100200000004</v>
      </c>
    </row>
    <row r="119" spans="1:23" x14ac:dyDescent="0.3">
      <c r="A119" s="13" t="s">
        <v>101</v>
      </c>
      <c r="B119" s="13" t="s">
        <v>102</v>
      </c>
      <c r="C119" s="15">
        <v>2014</v>
      </c>
      <c r="D119" s="15" t="s">
        <v>27</v>
      </c>
      <c r="E119" s="15" t="s">
        <v>46</v>
      </c>
      <c r="F119" s="15">
        <v>2681</v>
      </c>
      <c r="G119" s="15">
        <v>1396</v>
      </c>
      <c r="H119" s="13">
        <v>0.65399563299999997</v>
      </c>
      <c r="I119" s="13">
        <v>1.177168218</v>
      </c>
      <c r="J119" s="13">
        <v>1.8311638509999999</v>
      </c>
      <c r="K119" s="13">
        <v>-0.287295203</v>
      </c>
      <c r="L119" s="13">
        <v>2.8392046610000001</v>
      </c>
      <c r="M119" s="13">
        <v>2.551909459</v>
      </c>
      <c r="N119" s="13">
        <v>0.47650772699999999</v>
      </c>
      <c r="O119" s="13">
        <v>1.578955332</v>
      </c>
      <c r="P119" s="13">
        <v>2.055463059</v>
      </c>
      <c r="Q119" s="13">
        <v>3.4004087670000001</v>
      </c>
      <c r="R119" s="13">
        <v>3.4004087670000001</v>
      </c>
      <c r="S119" s="13">
        <v>0</v>
      </c>
      <c r="T119" s="13">
        <v>0.56026609900000002</v>
      </c>
      <c r="U119" s="13">
        <v>0.59833829900000002</v>
      </c>
      <c r="V119" s="13">
        <v>1.158604398</v>
      </c>
      <c r="W119" s="13">
        <v>-0.62297732100000003</v>
      </c>
    </row>
    <row r="120" spans="1:23" x14ac:dyDescent="0.3">
      <c r="A120" s="13" t="s">
        <v>101</v>
      </c>
      <c r="B120" s="13" t="s">
        <v>102</v>
      </c>
      <c r="C120" s="15">
        <v>2015</v>
      </c>
      <c r="D120" s="15" t="s">
        <v>27</v>
      </c>
      <c r="E120" s="15" t="s">
        <v>46</v>
      </c>
      <c r="F120" s="15">
        <v>2197</v>
      </c>
      <c r="G120" s="15">
        <v>1132</v>
      </c>
      <c r="H120" s="13">
        <v>-1.396665037</v>
      </c>
      <c r="I120" s="13">
        <v>-0.70672541499999997</v>
      </c>
      <c r="J120" s="13">
        <v>-2.1033904520000002</v>
      </c>
      <c r="K120" s="13">
        <v>-2.0114080780000001</v>
      </c>
      <c r="L120" s="13">
        <v>2.3962473150000001</v>
      </c>
      <c r="M120" s="13">
        <v>0.384839237</v>
      </c>
      <c r="N120" s="13">
        <v>-1.6263356019999999</v>
      </c>
      <c r="O120" s="13">
        <v>-8.1451837999999999E-2</v>
      </c>
      <c r="P120" s="13">
        <v>-1.7077874399999999</v>
      </c>
      <c r="Q120" s="13">
        <v>0.60082659299999996</v>
      </c>
      <c r="R120" s="13">
        <v>0.60082659299999996</v>
      </c>
      <c r="S120" s="13">
        <v>0</v>
      </c>
      <c r="T120" s="13">
        <v>-1.9919843500000001</v>
      </c>
      <c r="U120" s="13">
        <v>-0.88707080699999996</v>
      </c>
      <c r="V120" s="13">
        <v>-2.8790551569999998</v>
      </c>
      <c r="W120" s="13">
        <v>-0.17516749500000001</v>
      </c>
    </row>
    <row r="121" spans="1:23" x14ac:dyDescent="0.3">
      <c r="A121" s="13" t="s">
        <v>101</v>
      </c>
      <c r="B121" s="13" t="s">
        <v>102</v>
      </c>
      <c r="C121" s="15">
        <v>2016</v>
      </c>
      <c r="D121" s="15" t="s">
        <v>25</v>
      </c>
      <c r="E121" s="15" t="s">
        <v>41</v>
      </c>
      <c r="F121" s="15">
        <v>149</v>
      </c>
      <c r="G121" s="15">
        <v>79</v>
      </c>
      <c r="H121" s="13">
        <v>7.3280423999999997E-2</v>
      </c>
      <c r="I121" s="13">
        <v>-1.3822382950000001</v>
      </c>
      <c r="J121" s="13">
        <v>-1.3089578710000001</v>
      </c>
      <c r="K121" s="13">
        <v>-0.509807699</v>
      </c>
      <c r="L121" s="13">
        <v>4.6418522849999997</v>
      </c>
      <c r="M121" s="13">
        <v>4.1320445870000002</v>
      </c>
      <c r="N121" s="13">
        <v>-0.103282127</v>
      </c>
      <c r="O121" s="13">
        <v>-0.170004512</v>
      </c>
      <c r="P121" s="13">
        <v>-0.273286639</v>
      </c>
      <c r="Q121" s="13">
        <v>0.103561126</v>
      </c>
      <c r="R121" s="13">
        <v>0</v>
      </c>
      <c r="S121" s="13">
        <v>0.103561126</v>
      </c>
      <c r="T121" s="13">
        <v>4.2175696020000002</v>
      </c>
      <c r="U121" s="13">
        <v>-1.518026477</v>
      </c>
      <c r="V121" s="13">
        <v>2.6995431249999999</v>
      </c>
      <c r="W121" s="13">
        <v>0.55851691999999997</v>
      </c>
    </row>
    <row r="122" spans="1:23" x14ac:dyDescent="0.3">
      <c r="A122" s="13" t="s">
        <v>101</v>
      </c>
      <c r="B122" s="13" t="s">
        <v>102</v>
      </c>
      <c r="C122" s="15">
        <v>2016</v>
      </c>
      <c r="D122" s="15" t="s">
        <v>27</v>
      </c>
      <c r="E122" s="15" t="s">
        <v>46</v>
      </c>
      <c r="F122" s="15">
        <v>71</v>
      </c>
      <c r="G122" s="15">
        <v>36</v>
      </c>
      <c r="H122" s="13">
        <v>6.1707921370000003</v>
      </c>
      <c r="I122" s="13">
        <v>-3.5338114780000001</v>
      </c>
      <c r="J122" s="13">
        <v>2.6369806589999998</v>
      </c>
      <c r="K122" s="13">
        <v>-5.0397120219999998</v>
      </c>
      <c r="L122" s="13">
        <v>-8.9626672270000007</v>
      </c>
      <c r="M122" s="13">
        <v>-14.002379250000001</v>
      </c>
      <c r="N122" s="13">
        <v>4.2211030139999997</v>
      </c>
      <c r="O122" s="13">
        <v>-4.8994996950000003</v>
      </c>
      <c r="P122" s="13">
        <v>-0.67839667999999997</v>
      </c>
      <c r="Q122" s="13">
        <v>3.8048654000000001E-2</v>
      </c>
      <c r="R122" s="13">
        <v>3.8048654000000001E-2</v>
      </c>
      <c r="S122" s="13">
        <v>0</v>
      </c>
      <c r="T122" s="13">
        <v>3.8853765029999998</v>
      </c>
      <c r="U122" s="13">
        <v>-4.5706430320000004</v>
      </c>
      <c r="V122" s="13">
        <v>-0.68526652799999999</v>
      </c>
      <c r="W122" s="13">
        <v>-2.306944E-3</v>
      </c>
    </row>
    <row r="123" spans="1:23" x14ac:dyDescent="0.3">
      <c r="A123" s="13" t="s">
        <v>101</v>
      </c>
      <c r="B123" s="13" t="s">
        <v>102</v>
      </c>
      <c r="C123" s="15">
        <v>2016</v>
      </c>
      <c r="D123" s="15" t="s">
        <v>27</v>
      </c>
      <c r="E123" s="15" t="s">
        <v>41</v>
      </c>
      <c r="F123" s="15">
        <v>714</v>
      </c>
      <c r="G123" s="15">
        <v>366</v>
      </c>
      <c r="H123" s="13">
        <v>-0.58552819499999997</v>
      </c>
      <c r="I123" s="13">
        <v>0.89060480200000003</v>
      </c>
      <c r="J123" s="13">
        <v>0.305076607</v>
      </c>
      <c r="K123" s="13">
        <v>-0.33753493899999998</v>
      </c>
      <c r="L123" s="13">
        <v>-4.1113656150000004</v>
      </c>
      <c r="M123" s="13">
        <v>-4.4489005539999997</v>
      </c>
      <c r="N123" s="13">
        <v>-0.59185946</v>
      </c>
      <c r="O123" s="13">
        <v>-8.4551987999999995E-2</v>
      </c>
      <c r="P123" s="13">
        <v>-0.67641144799999997</v>
      </c>
      <c r="Q123" s="13">
        <v>0.38500660399999997</v>
      </c>
      <c r="R123" s="13">
        <v>0.38500660399999997</v>
      </c>
      <c r="S123" s="13">
        <v>0</v>
      </c>
      <c r="T123" s="13">
        <v>-1.1476720540000001</v>
      </c>
      <c r="U123" s="13">
        <v>-0.52481478400000003</v>
      </c>
      <c r="V123" s="13">
        <v>-1.672486838</v>
      </c>
      <c r="W123" s="13">
        <v>-0.55546448800000003</v>
      </c>
    </row>
    <row r="124" spans="1:23" x14ac:dyDescent="0.3">
      <c r="A124" s="13" t="s">
        <v>101</v>
      </c>
      <c r="B124" s="13" t="s">
        <v>102</v>
      </c>
      <c r="C124" s="15">
        <v>2017</v>
      </c>
      <c r="D124" s="15" t="s">
        <v>27</v>
      </c>
      <c r="E124" s="15" t="s">
        <v>49</v>
      </c>
      <c r="F124" s="15">
        <v>232</v>
      </c>
      <c r="G124" s="15">
        <v>114</v>
      </c>
      <c r="H124" s="13">
        <v>-3.1778839259999998</v>
      </c>
      <c r="I124" s="13">
        <v>0.88764184000000002</v>
      </c>
      <c r="J124" s="13">
        <v>-2.2902420860000001</v>
      </c>
      <c r="K124" s="13">
        <v>2.592806698</v>
      </c>
      <c r="L124" s="13">
        <v>0.48789377900000003</v>
      </c>
      <c r="M124" s="13">
        <v>3.0807004779999998</v>
      </c>
      <c r="N124" s="13">
        <v>-2.2182868529999999</v>
      </c>
      <c r="O124" s="13">
        <v>0.912267571</v>
      </c>
      <c r="P124" s="13">
        <v>-1.3060192820000001</v>
      </c>
      <c r="Q124" s="13">
        <v>8.4746751999999995E-2</v>
      </c>
      <c r="R124" s="13">
        <v>8.4746751999999995E-2</v>
      </c>
      <c r="S124" s="13">
        <v>0</v>
      </c>
      <c r="T124" s="13">
        <v>-0.73974309599999999</v>
      </c>
      <c r="U124" s="13">
        <v>-0.56959744800000001</v>
      </c>
      <c r="V124" s="13">
        <v>-1.309340543</v>
      </c>
      <c r="W124" s="13">
        <v>0.88855940499999997</v>
      </c>
    </row>
    <row r="125" spans="1:23" x14ac:dyDescent="0.3">
      <c r="A125" s="13" t="s">
        <v>103</v>
      </c>
      <c r="B125" s="13" t="s">
        <v>104</v>
      </c>
      <c r="C125" s="15">
        <v>2014</v>
      </c>
      <c r="D125" s="15" t="s">
        <v>27</v>
      </c>
      <c r="E125" s="15" t="s">
        <v>67</v>
      </c>
      <c r="F125" s="15">
        <v>4870</v>
      </c>
      <c r="G125" s="15">
        <v>2309</v>
      </c>
      <c r="H125" s="13">
        <v>-1.5114844409999999</v>
      </c>
      <c r="I125" s="13">
        <v>-1.862700743</v>
      </c>
      <c r="J125" s="13">
        <v>-3.3741851839999999</v>
      </c>
      <c r="K125" s="13">
        <v>-3.581718102</v>
      </c>
      <c r="L125" s="13">
        <v>0.64868419499999996</v>
      </c>
      <c r="M125" s="13">
        <v>-2.933033907</v>
      </c>
      <c r="N125" s="13">
        <v>-1.9687880680000001</v>
      </c>
      <c r="O125" s="13">
        <v>-1.3944729819999999</v>
      </c>
      <c r="P125" s="13">
        <v>-3.3632610500000002</v>
      </c>
      <c r="Q125" s="13">
        <v>-0.728275377</v>
      </c>
      <c r="R125" s="13">
        <v>-0.728275377</v>
      </c>
      <c r="S125" s="13">
        <v>0</v>
      </c>
      <c r="T125" s="13">
        <v>-2.5244396849999999</v>
      </c>
      <c r="U125" s="13">
        <v>-1.562636063</v>
      </c>
      <c r="V125" s="13">
        <v>-4.0870757480000002</v>
      </c>
      <c r="W125" s="13">
        <v>0.772957169</v>
      </c>
    </row>
    <row r="126" spans="1:23" x14ac:dyDescent="0.3">
      <c r="A126" s="13" t="s">
        <v>103</v>
      </c>
      <c r="B126" s="13" t="s">
        <v>104</v>
      </c>
      <c r="C126" s="15">
        <v>2016</v>
      </c>
      <c r="D126" s="15" t="s">
        <v>27</v>
      </c>
      <c r="E126" s="15" t="s">
        <v>31</v>
      </c>
      <c r="F126" s="15">
        <v>1548</v>
      </c>
      <c r="G126" s="15">
        <v>721</v>
      </c>
      <c r="H126" s="13">
        <v>-3.819700697</v>
      </c>
      <c r="I126" s="13">
        <v>0.89604017400000002</v>
      </c>
      <c r="J126" s="13">
        <v>-2.9236605230000001</v>
      </c>
      <c r="K126" s="13">
        <v>-1.662276893</v>
      </c>
      <c r="L126" s="13">
        <v>0.24880364499999999</v>
      </c>
      <c r="M126" s="13">
        <v>-1.4134732480000001</v>
      </c>
      <c r="N126" s="13">
        <v>-3.5985861209999999</v>
      </c>
      <c r="O126" s="13">
        <v>0.85010501699999996</v>
      </c>
      <c r="P126" s="13">
        <v>-2.7484811040000001</v>
      </c>
      <c r="Q126" s="13">
        <v>5.60113E-4</v>
      </c>
      <c r="R126" s="13">
        <v>5.60113E-4</v>
      </c>
      <c r="S126" s="13">
        <v>0</v>
      </c>
      <c r="T126" s="13">
        <v>-4.3306835780000004</v>
      </c>
      <c r="U126" s="13">
        <v>-0.38602550099999999</v>
      </c>
      <c r="V126" s="13">
        <v>-4.7167090790000001</v>
      </c>
      <c r="W126" s="13">
        <v>0.24137412499999999</v>
      </c>
    </row>
    <row r="127" spans="1:23" x14ac:dyDescent="0.3">
      <c r="A127" s="13" t="s">
        <v>105</v>
      </c>
      <c r="B127" s="13" t="s">
        <v>106</v>
      </c>
      <c r="C127" s="15">
        <v>2016</v>
      </c>
      <c r="D127" s="15" t="s">
        <v>25</v>
      </c>
      <c r="E127" s="15" t="s">
        <v>33</v>
      </c>
      <c r="F127" s="15">
        <v>187</v>
      </c>
      <c r="G127" s="15">
        <v>95</v>
      </c>
      <c r="H127" s="13">
        <v>1.1093419790000001</v>
      </c>
      <c r="I127" s="13">
        <v>4.5541451549999996</v>
      </c>
      <c r="J127" s="13">
        <v>5.6634871340000004</v>
      </c>
      <c r="K127" s="13">
        <v>9.917509398</v>
      </c>
      <c r="L127" s="13">
        <v>3.347212184</v>
      </c>
      <c r="M127" s="13">
        <v>13.26472158</v>
      </c>
      <c r="N127" s="13">
        <v>3.0499507019999998</v>
      </c>
      <c r="O127" s="13">
        <v>4.6575037369999999</v>
      </c>
      <c r="P127" s="13">
        <v>7.7074544390000002</v>
      </c>
      <c r="Q127" s="13">
        <v>0.52768468899999998</v>
      </c>
      <c r="R127" s="13">
        <v>0</v>
      </c>
      <c r="S127" s="13">
        <v>0.52768468899999998</v>
      </c>
      <c r="T127" s="13">
        <v>1.527781448</v>
      </c>
      <c r="U127" s="13">
        <v>2.4874445089999999</v>
      </c>
      <c r="V127" s="13">
        <v>4.0152259570000002</v>
      </c>
      <c r="W127" s="13">
        <v>0.89633541100000003</v>
      </c>
    </row>
    <row r="128" spans="1:23" x14ac:dyDescent="0.3">
      <c r="A128" s="13" t="s">
        <v>105</v>
      </c>
      <c r="B128" s="13" t="s">
        <v>106</v>
      </c>
      <c r="C128" s="15">
        <v>2016</v>
      </c>
      <c r="D128" s="15" t="s">
        <v>27</v>
      </c>
      <c r="E128" s="15" t="s">
        <v>33</v>
      </c>
      <c r="F128" s="15">
        <v>1335</v>
      </c>
      <c r="G128" s="15">
        <v>647</v>
      </c>
      <c r="H128" s="13">
        <v>-1.5355166309999999</v>
      </c>
      <c r="I128" s="13">
        <v>-1.5492978959999999</v>
      </c>
      <c r="J128" s="13">
        <v>-3.0848145269999998</v>
      </c>
      <c r="K128" s="13">
        <v>-3.7444242069999998</v>
      </c>
      <c r="L128" s="13">
        <v>4.2812453719999999</v>
      </c>
      <c r="M128" s="13">
        <v>0.53682116499999999</v>
      </c>
      <c r="N128" s="13">
        <v>-2.075995137</v>
      </c>
      <c r="O128" s="13">
        <v>-0.42432230900000001</v>
      </c>
      <c r="P128" s="13">
        <v>-2.5003174459999999</v>
      </c>
      <c r="Q128" s="13">
        <v>8.2597355999999997E-2</v>
      </c>
      <c r="R128" s="13">
        <v>8.2597355999999997E-2</v>
      </c>
      <c r="S128" s="13">
        <v>0</v>
      </c>
      <c r="T128" s="13">
        <v>-2.1313821480000001</v>
      </c>
      <c r="U128" s="13">
        <v>-1.570150167</v>
      </c>
      <c r="V128" s="13">
        <v>-3.7015323160000002</v>
      </c>
      <c r="W128" s="13">
        <v>0.21018388299999999</v>
      </c>
    </row>
    <row r="129" spans="1:23" x14ac:dyDescent="0.3">
      <c r="A129" s="13" t="s">
        <v>105</v>
      </c>
      <c r="B129" s="13" t="s">
        <v>106</v>
      </c>
      <c r="C129" s="15">
        <v>2017</v>
      </c>
      <c r="D129" s="15" t="s">
        <v>27</v>
      </c>
      <c r="E129" s="15" t="s">
        <v>67</v>
      </c>
      <c r="F129" s="15">
        <v>1080</v>
      </c>
      <c r="G129" s="15">
        <v>518</v>
      </c>
      <c r="H129" s="13">
        <v>-0.76635024399999996</v>
      </c>
      <c r="I129" s="13">
        <v>-0.72440300499999999</v>
      </c>
      <c r="J129" s="13">
        <v>-1.4907532489999999</v>
      </c>
      <c r="K129" s="13">
        <v>-0.15321262599999999</v>
      </c>
      <c r="L129" s="13">
        <v>-2.5567707159999999</v>
      </c>
      <c r="M129" s="13">
        <v>-2.7099833420000001</v>
      </c>
      <c r="N129" s="13">
        <v>-0.61204466400000002</v>
      </c>
      <c r="O129" s="13">
        <v>-1.135464335</v>
      </c>
      <c r="P129" s="13">
        <v>-1.7475089989999999</v>
      </c>
      <c r="Q129" s="13">
        <v>0.26493071699999998</v>
      </c>
      <c r="R129" s="13">
        <v>0.26493071699999998</v>
      </c>
      <c r="S129" s="13">
        <v>0</v>
      </c>
      <c r="T129" s="13">
        <v>-1.1612284559999999</v>
      </c>
      <c r="U129" s="13">
        <v>-1.5095878069999999</v>
      </c>
      <c r="V129" s="13">
        <v>-2.6708162629999999</v>
      </c>
      <c r="W129" s="13">
        <v>-4.1515889999999998E-3</v>
      </c>
    </row>
    <row r="130" spans="1:23" x14ac:dyDescent="0.3">
      <c r="A130" s="13" t="s">
        <v>105</v>
      </c>
      <c r="B130" s="13" t="s">
        <v>106</v>
      </c>
      <c r="C130" s="15">
        <v>2017</v>
      </c>
      <c r="D130" s="15" t="s">
        <v>27</v>
      </c>
      <c r="E130" s="15" t="s">
        <v>33</v>
      </c>
      <c r="F130" s="15">
        <v>1411</v>
      </c>
      <c r="G130" s="15">
        <v>710</v>
      </c>
      <c r="H130" s="13">
        <v>-1.0707929540000001</v>
      </c>
      <c r="I130" s="13">
        <v>7.9037079999999996E-2</v>
      </c>
      <c r="J130" s="13">
        <v>-0.99175587399999998</v>
      </c>
      <c r="K130" s="13">
        <v>-3.8270857039999999</v>
      </c>
      <c r="L130" s="13">
        <v>-3.0967471990000002</v>
      </c>
      <c r="M130" s="13">
        <v>-6.9238329030000001</v>
      </c>
      <c r="N130" s="13">
        <v>-1.653233795</v>
      </c>
      <c r="O130" s="13">
        <v>-0.58173944499999997</v>
      </c>
      <c r="P130" s="13">
        <v>-2.23497324</v>
      </c>
      <c r="Q130" s="13">
        <v>0.18636612899999999</v>
      </c>
      <c r="R130" s="13">
        <v>0.18636612899999999</v>
      </c>
      <c r="S130" s="13">
        <v>0</v>
      </c>
      <c r="T130" s="13">
        <v>-0.97673340500000005</v>
      </c>
      <c r="U130" s="13">
        <v>-0.78757453499999996</v>
      </c>
      <c r="V130" s="13">
        <v>-1.7643079399999999</v>
      </c>
      <c r="W130" s="13">
        <v>-0.104205351</v>
      </c>
    </row>
    <row r="131" spans="1:23" x14ac:dyDescent="0.3">
      <c r="A131" s="13" t="s">
        <v>105</v>
      </c>
      <c r="B131" s="13" t="s">
        <v>106</v>
      </c>
      <c r="C131" s="15">
        <v>2018</v>
      </c>
      <c r="D131" s="15" t="s">
        <v>25</v>
      </c>
      <c r="E131" s="15" t="s">
        <v>67</v>
      </c>
      <c r="F131" s="15">
        <v>71</v>
      </c>
      <c r="G131" s="15">
        <v>33</v>
      </c>
      <c r="H131" s="13">
        <v>-5.2200848510000002</v>
      </c>
      <c r="I131" s="13">
        <v>-1.1539431609999999</v>
      </c>
      <c r="J131" s="13">
        <v>-6.374028011</v>
      </c>
      <c r="K131" s="13">
        <v>-4.7064139049999998</v>
      </c>
      <c r="L131" s="13">
        <v>11.02325231</v>
      </c>
      <c r="M131" s="13">
        <v>6.3168384099999999</v>
      </c>
      <c r="N131" s="13">
        <v>-5.5548202299999998</v>
      </c>
      <c r="O131" s="13">
        <v>1.2413611840000001</v>
      </c>
      <c r="P131" s="13">
        <v>-4.3134590450000001</v>
      </c>
      <c r="Q131" s="13">
        <v>-2.7648102000000001E-2</v>
      </c>
      <c r="R131" s="13">
        <v>0</v>
      </c>
      <c r="S131" s="13">
        <v>-2.7648102000000001E-2</v>
      </c>
      <c r="T131" s="13">
        <v>-2.5736586159999999</v>
      </c>
      <c r="U131" s="13">
        <v>-0.25332497199999998</v>
      </c>
      <c r="V131" s="13">
        <v>-2.826983588</v>
      </c>
      <c r="W131" s="13">
        <v>1.79374426</v>
      </c>
    </row>
    <row r="132" spans="1:23" x14ac:dyDescent="0.3">
      <c r="A132" s="13" t="s">
        <v>105</v>
      </c>
      <c r="B132" s="13" t="s">
        <v>106</v>
      </c>
      <c r="C132" s="15">
        <v>2018</v>
      </c>
      <c r="D132" s="15" t="s">
        <v>27</v>
      </c>
      <c r="E132" s="15" t="s">
        <v>67</v>
      </c>
      <c r="F132" s="15">
        <v>1100</v>
      </c>
      <c r="G132" s="15">
        <v>519</v>
      </c>
      <c r="H132" s="13">
        <v>0.12235855599999999</v>
      </c>
      <c r="I132" s="13">
        <v>-4.3435276000000002E-2</v>
      </c>
      <c r="J132" s="13">
        <v>7.8923279999999998E-2</v>
      </c>
      <c r="K132" s="13">
        <v>-4.5927369789999997</v>
      </c>
      <c r="L132" s="13">
        <v>-1.5657908389999999</v>
      </c>
      <c r="M132" s="13">
        <v>-6.1585278179999996</v>
      </c>
      <c r="N132" s="13">
        <v>-0.88001858499999996</v>
      </c>
      <c r="O132" s="13">
        <v>-0.42751473499999998</v>
      </c>
      <c r="P132" s="13">
        <v>-1.3075333200000001</v>
      </c>
      <c r="Q132" s="13">
        <v>0.38083988699999999</v>
      </c>
      <c r="R132" s="13">
        <v>0.38083988699999999</v>
      </c>
      <c r="S132" s="13">
        <v>0</v>
      </c>
      <c r="T132" s="13">
        <v>-0.71335890300000004</v>
      </c>
      <c r="U132" s="13">
        <v>-0.96484514899999996</v>
      </c>
      <c r="V132" s="13">
        <v>-1.6782040519999999</v>
      </c>
      <c r="W132" s="13">
        <v>-0.28992210899999998</v>
      </c>
    </row>
    <row r="133" spans="1:23" x14ac:dyDescent="0.3">
      <c r="A133" s="13" t="s">
        <v>105</v>
      </c>
      <c r="B133" s="13" t="s">
        <v>106</v>
      </c>
      <c r="C133" s="15">
        <v>2019</v>
      </c>
      <c r="D133" s="15" t="s">
        <v>27</v>
      </c>
      <c r="E133" s="15" t="s">
        <v>38</v>
      </c>
      <c r="F133" s="15">
        <v>1054</v>
      </c>
      <c r="G133" s="15">
        <v>463</v>
      </c>
      <c r="H133" s="13">
        <v>-2.4224077369999999</v>
      </c>
      <c r="I133" s="13">
        <v>-0.40785584899999999</v>
      </c>
      <c r="J133" s="13">
        <v>-2.8302635860000001</v>
      </c>
      <c r="K133" s="13">
        <v>-2.759655532</v>
      </c>
      <c r="L133" s="13">
        <v>1.9144690390000001</v>
      </c>
      <c r="M133" s="13">
        <v>-0.84518649199999996</v>
      </c>
      <c r="N133" s="13">
        <v>-2.6071974689999999</v>
      </c>
      <c r="O133" s="13">
        <v>0.109253155</v>
      </c>
      <c r="P133" s="13">
        <v>-2.4979443149999998</v>
      </c>
      <c r="Q133" s="13">
        <v>6.0024255999999998E-2</v>
      </c>
      <c r="R133" s="13">
        <v>6.0024255999999998E-2</v>
      </c>
      <c r="S133" s="13">
        <v>0</v>
      </c>
      <c r="T133" s="13">
        <v>-1.582505321</v>
      </c>
      <c r="U133" s="13">
        <v>-1.3195245920000001</v>
      </c>
      <c r="V133" s="13">
        <v>-2.9020299129999998</v>
      </c>
      <c r="W133" s="13">
        <v>0.82673642999999997</v>
      </c>
    </row>
    <row r="134" spans="1:23" x14ac:dyDescent="0.3">
      <c r="A134" s="13" t="s">
        <v>107</v>
      </c>
      <c r="B134" s="13" t="s">
        <v>108</v>
      </c>
      <c r="C134" s="15">
        <v>2015</v>
      </c>
      <c r="D134" s="15" t="s">
        <v>27</v>
      </c>
      <c r="E134" s="15" t="s">
        <v>73</v>
      </c>
      <c r="F134" s="15">
        <v>714</v>
      </c>
      <c r="G134" s="15">
        <v>358</v>
      </c>
      <c r="H134" s="13">
        <v>-3.5577389350000002</v>
      </c>
      <c r="I134" s="13">
        <v>-2.0826945509999999</v>
      </c>
      <c r="J134" s="13">
        <v>-5.6404334860000001</v>
      </c>
      <c r="K134" s="13">
        <v>-3.5434695719999998</v>
      </c>
      <c r="L134" s="13">
        <v>-4.0741287069999998</v>
      </c>
      <c r="M134" s="13">
        <v>-7.6175982790000001</v>
      </c>
      <c r="N134" s="13">
        <v>-3.7849975059999998</v>
      </c>
      <c r="O134" s="13">
        <v>-2.6910647669999999</v>
      </c>
      <c r="P134" s="13">
        <v>-6.4760622730000001</v>
      </c>
      <c r="Q134" s="13">
        <v>-0.67322913299999998</v>
      </c>
      <c r="R134" s="13">
        <v>-0.67322913299999998</v>
      </c>
      <c r="S134" s="13">
        <v>0</v>
      </c>
      <c r="T134" s="13">
        <v>-3.5821362400000001</v>
      </c>
      <c r="U134" s="13">
        <v>-2.4233085879999998</v>
      </c>
      <c r="V134" s="13">
        <v>-6.0054448279999999</v>
      </c>
      <c r="W134" s="13">
        <v>-1.0345244259999999</v>
      </c>
    </row>
    <row r="135" spans="1:23" x14ac:dyDescent="0.3">
      <c r="A135" s="13" t="s">
        <v>107</v>
      </c>
      <c r="B135" s="13" t="s">
        <v>108</v>
      </c>
      <c r="C135" s="15">
        <v>2016</v>
      </c>
      <c r="D135" s="15" t="s">
        <v>25</v>
      </c>
      <c r="E135" s="15" t="s">
        <v>73</v>
      </c>
      <c r="F135" s="15">
        <v>257</v>
      </c>
      <c r="G135" s="15">
        <v>129</v>
      </c>
      <c r="H135" s="13">
        <v>-4.616610058</v>
      </c>
      <c r="I135" s="13">
        <v>1.108445444</v>
      </c>
      <c r="J135" s="13">
        <v>-3.508164614</v>
      </c>
      <c r="K135" s="13">
        <v>-8.5207173229999995</v>
      </c>
      <c r="L135" s="13">
        <v>-0.99474293599999997</v>
      </c>
      <c r="M135" s="13">
        <v>-9.5154602589999993</v>
      </c>
      <c r="N135" s="13">
        <v>-5.7214360979999999</v>
      </c>
      <c r="O135" s="13">
        <v>0.615990433</v>
      </c>
      <c r="P135" s="13">
        <v>-5.1054456650000004</v>
      </c>
      <c r="Q135" s="13">
        <v>-0.15829926699999999</v>
      </c>
      <c r="R135" s="13">
        <v>0</v>
      </c>
      <c r="S135" s="13">
        <v>-0.15829926699999999</v>
      </c>
      <c r="T135" s="13">
        <v>-6.6333954979999996</v>
      </c>
      <c r="U135" s="13">
        <v>0.89076808900000004</v>
      </c>
      <c r="V135" s="13">
        <v>-5.7426274079999997</v>
      </c>
      <c r="W135" s="13">
        <v>-0.94449941500000001</v>
      </c>
    </row>
    <row r="136" spans="1:23" x14ac:dyDescent="0.3">
      <c r="A136" s="13" t="s">
        <v>107</v>
      </c>
      <c r="B136" s="13" t="s">
        <v>108</v>
      </c>
      <c r="C136" s="15">
        <v>2016</v>
      </c>
      <c r="D136" s="15" t="s">
        <v>27</v>
      </c>
      <c r="E136" s="15" t="s">
        <v>73</v>
      </c>
      <c r="F136" s="15">
        <v>2478</v>
      </c>
      <c r="G136" s="15">
        <v>1245</v>
      </c>
      <c r="H136" s="13">
        <v>-1.453232275</v>
      </c>
      <c r="I136" s="13">
        <v>0.392984104</v>
      </c>
      <c r="J136" s="13">
        <v>-1.060248171</v>
      </c>
      <c r="K136" s="13">
        <v>-0.94369497400000002</v>
      </c>
      <c r="L136" s="13">
        <v>0.39112508000000001</v>
      </c>
      <c r="M136" s="13">
        <v>-0.55256989400000001</v>
      </c>
      <c r="N136" s="13">
        <v>-1.471877554</v>
      </c>
      <c r="O136" s="13">
        <v>0.305919108</v>
      </c>
      <c r="P136" s="13">
        <v>-1.165958445</v>
      </c>
      <c r="Q136" s="13">
        <v>1.0011499020000001</v>
      </c>
      <c r="R136" s="13">
        <v>1.0011499020000001</v>
      </c>
      <c r="S136" s="13">
        <v>0</v>
      </c>
      <c r="T136" s="13">
        <v>-1.814500862</v>
      </c>
      <c r="U136" s="13">
        <v>0.56370729600000002</v>
      </c>
      <c r="V136" s="13">
        <v>-1.2507935649999999</v>
      </c>
      <c r="W136" s="13">
        <v>-0.48862507100000002</v>
      </c>
    </row>
    <row r="137" spans="1:23" x14ac:dyDescent="0.3">
      <c r="A137" s="13" t="s">
        <v>107</v>
      </c>
      <c r="B137" s="13" t="s">
        <v>108</v>
      </c>
      <c r="C137" s="15">
        <v>2017</v>
      </c>
      <c r="D137" s="15" t="s">
        <v>25</v>
      </c>
      <c r="E137" s="15" t="s">
        <v>73</v>
      </c>
      <c r="F137" s="15">
        <v>409</v>
      </c>
      <c r="G137" s="15">
        <v>195</v>
      </c>
      <c r="H137" s="13">
        <v>3.858189447</v>
      </c>
      <c r="I137" s="13">
        <v>2.1767381119999998</v>
      </c>
      <c r="J137" s="13">
        <v>6.0349275589999998</v>
      </c>
      <c r="K137" s="13">
        <v>1.788286609</v>
      </c>
      <c r="L137" s="13">
        <v>0.85410778200000004</v>
      </c>
      <c r="M137" s="13">
        <v>2.6423943909999998</v>
      </c>
      <c r="N137" s="13">
        <v>3.5999963949999998</v>
      </c>
      <c r="O137" s="13">
        <v>2.0053694709999998</v>
      </c>
      <c r="P137" s="13">
        <v>5.6053658649999996</v>
      </c>
      <c r="Q137" s="13">
        <v>0.860798752</v>
      </c>
      <c r="R137" s="13">
        <v>0</v>
      </c>
      <c r="S137" s="13">
        <v>0.860798752</v>
      </c>
      <c r="T137" s="13">
        <v>3.3314583390000001</v>
      </c>
      <c r="U137" s="13">
        <v>0.856847209</v>
      </c>
      <c r="V137" s="13">
        <v>4.1883055469999997</v>
      </c>
      <c r="W137" s="13">
        <v>0.39015161700000001</v>
      </c>
    </row>
    <row r="138" spans="1:23" x14ac:dyDescent="0.3">
      <c r="A138" s="13" t="s">
        <v>107</v>
      </c>
      <c r="B138" s="13" t="s">
        <v>108</v>
      </c>
      <c r="C138" s="15">
        <v>2017</v>
      </c>
      <c r="D138" s="15" t="s">
        <v>27</v>
      </c>
      <c r="E138" s="15" t="s">
        <v>73</v>
      </c>
      <c r="F138" s="15">
        <v>2077</v>
      </c>
      <c r="G138" s="15">
        <v>1020</v>
      </c>
      <c r="H138" s="13">
        <v>-1.3846015460000001</v>
      </c>
      <c r="I138" s="13">
        <v>2.253448202</v>
      </c>
      <c r="J138" s="13">
        <v>0.86884665599999999</v>
      </c>
      <c r="K138" s="13">
        <v>-1.5250369509999999</v>
      </c>
      <c r="L138" s="13">
        <v>3.822978456</v>
      </c>
      <c r="M138" s="13">
        <v>2.2979415059999999</v>
      </c>
      <c r="N138" s="13">
        <v>-1.5379647249999999</v>
      </c>
      <c r="O138" s="13">
        <v>2.637831458</v>
      </c>
      <c r="P138" s="13">
        <v>1.099866733</v>
      </c>
      <c r="Q138" s="13">
        <v>1.9943495</v>
      </c>
      <c r="R138" s="13">
        <v>1.9943495</v>
      </c>
      <c r="S138" s="13">
        <v>0</v>
      </c>
      <c r="T138" s="13">
        <v>-1.8897446419999999</v>
      </c>
      <c r="U138" s="13">
        <v>2.2791296679999999</v>
      </c>
      <c r="V138" s="13">
        <v>0.38938502699999999</v>
      </c>
      <c r="W138" s="13">
        <v>-0.44732585000000002</v>
      </c>
    </row>
    <row r="139" spans="1:23" x14ac:dyDescent="0.3">
      <c r="A139" s="13" t="s">
        <v>107</v>
      </c>
      <c r="B139" s="13" t="s">
        <v>108</v>
      </c>
      <c r="C139" s="15">
        <v>2018</v>
      </c>
      <c r="D139" s="15" t="s">
        <v>25</v>
      </c>
      <c r="E139" s="15" t="s">
        <v>73</v>
      </c>
      <c r="F139" s="15">
        <v>149</v>
      </c>
      <c r="G139" s="15">
        <v>73</v>
      </c>
      <c r="H139" s="13">
        <v>0.45215263100000003</v>
      </c>
      <c r="I139" s="13">
        <v>-0.54672960100000001</v>
      </c>
      <c r="J139" s="13">
        <v>-9.4576968999999997E-2</v>
      </c>
      <c r="K139" s="13">
        <v>0.44685489900000003</v>
      </c>
      <c r="L139" s="13">
        <v>1.829593274</v>
      </c>
      <c r="M139" s="13">
        <v>2.2764481729999999</v>
      </c>
      <c r="N139" s="13">
        <v>0.49270110299999997</v>
      </c>
      <c r="O139" s="13">
        <v>-8.7352837000000003E-2</v>
      </c>
      <c r="P139" s="13">
        <v>0.40534826600000001</v>
      </c>
      <c r="Q139" s="13">
        <v>0.12159534700000001</v>
      </c>
      <c r="R139" s="13">
        <v>0</v>
      </c>
      <c r="S139" s="13">
        <v>0.12159534700000001</v>
      </c>
      <c r="T139" s="13">
        <v>0.40838363100000002</v>
      </c>
      <c r="U139" s="13">
        <v>0.51012117499999998</v>
      </c>
      <c r="V139" s="13">
        <v>0.91850480599999995</v>
      </c>
      <c r="W139" s="13">
        <v>0.314027636</v>
      </c>
    </row>
    <row r="140" spans="1:23" x14ac:dyDescent="0.3">
      <c r="A140" s="13" t="s">
        <v>107</v>
      </c>
      <c r="B140" s="13" t="s">
        <v>108</v>
      </c>
      <c r="C140" s="15">
        <v>2018</v>
      </c>
      <c r="D140" s="15" t="s">
        <v>27</v>
      </c>
      <c r="E140" s="15" t="s">
        <v>73</v>
      </c>
      <c r="F140" s="15">
        <v>3987</v>
      </c>
      <c r="G140" s="15">
        <v>1978</v>
      </c>
      <c r="H140" s="13">
        <v>-0.35788299200000001</v>
      </c>
      <c r="I140" s="13">
        <v>3.1992006279999998</v>
      </c>
      <c r="J140" s="13">
        <v>2.8413176359999999</v>
      </c>
      <c r="K140" s="13">
        <v>-0.15125828399999999</v>
      </c>
      <c r="L140" s="13">
        <v>2.205757073</v>
      </c>
      <c r="M140" s="13">
        <v>2.0544987890000002</v>
      </c>
      <c r="N140" s="13">
        <v>-0.33660066500000002</v>
      </c>
      <c r="O140" s="13">
        <v>3.1364297460000001</v>
      </c>
      <c r="P140" s="13">
        <v>2.7998290809999999</v>
      </c>
      <c r="Q140" s="13">
        <v>5.5914883470000003</v>
      </c>
      <c r="R140" s="13">
        <v>5.5914883470000003</v>
      </c>
      <c r="S140" s="13">
        <v>0</v>
      </c>
      <c r="T140" s="13">
        <v>-0.61864594500000003</v>
      </c>
      <c r="U140" s="13">
        <v>3.4163589729999999</v>
      </c>
      <c r="V140" s="13">
        <v>2.797713028</v>
      </c>
      <c r="W140" s="13">
        <v>-0.16407266500000001</v>
      </c>
    </row>
    <row r="141" spans="1:23" x14ac:dyDescent="0.3">
      <c r="A141" s="13" t="s">
        <v>107</v>
      </c>
      <c r="B141" s="13" t="s">
        <v>108</v>
      </c>
      <c r="C141" s="15">
        <v>2019</v>
      </c>
      <c r="D141" s="15" t="s">
        <v>27</v>
      </c>
      <c r="E141" s="15" t="s">
        <v>41</v>
      </c>
      <c r="F141" s="15">
        <v>2583</v>
      </c>
      <c r="G141" s="15">
        <v>1281</v>
      </c>
      <c r="H141" s="13">
        <v>-1.9266411889999999</v>
      </c>
      <c r="I141" s="13">
        <v>2.0720689559999999</v>
      </c>
      <c r="J141" s="13">
        <v>0.14542776700000001</v>
      </c>
      <c r="K141" s="13">
        <v>-1.9826536880000001</v>
      </c>
      <c r="L141" s="13">
        <v>2.269750121</v>
      </c>
      <c r="M141" s="13">
        <v>0.28709643299999998</v>
      </c>
      <c r="N141" s="13">
        <v>-2.0379014149999999</v>
      </c>
      <c r="O141" s="13">
        <v>2.2216983309999998</v>
      </c>
      <c r="P141" s="13">
        <v>0.183796917</v>
      </c>
      <c r="Q141" s="13">
        <v>1.9046897709999999</v>
      </c>
      <c r="R141" s="13">
        <v>1.9046897709999999</v>
      </c>
      <c r="S141" s="13">
        <v>0</v>
      </c>
      <c r="T141" s="13">
        <v>-2.7133797510000002</v>
      </c>
      <c r="U141" s="13">
        <v>2.5615885789999999</v>
      </c>
      <c r="V141" s="13">
        <v>-0.151791172</v>
      </c>
      <c r="W141" s="13">
        <v>-0.67718345300000005</v>
      </c>
    </row>
    <row r="142" spans="1:23" x14ac:dyDescent="0.3">
      <c r="A142" s="13" t="s">
        <v>109</v>
      </c>
      <c r="B142" s="13" t="s">
        <v>110</v>
      </c>
      <c r="C142" s="15">
        <v>2014</v>
      </c>
      <c r="D142" s="15" t="s">
        <v>27</v>
      </c>
      <c r="E142" s="15" t="s">
        <v>62</v>
      </c>
      <c r="F142" s="15">
        <v>1571</v>
      </c>
      <c r="G142" s="15">
        <v>795</v>
      </c>
      <c r="H142" s="13">
        <v>3.0904200610000001</v>
      </c>
      <c r="I142" s="13">
        <v>-3.3540551779999999</v>
      </c>
      <c r="J142" s="13">
        <v>-0.26363511699999997</v>
      </c>
      <c r="K142" s="13">
        <v>6.13663252</v>
      </c>
      <c r="L142" s="13">
        <v>-2.086145224</v>
      </c>
      <c r="M142" s="13">
        <v>4.0504872949999999</v>
      </c>
      <c r="N142" s="13">
        <v>3.9046410470000001</v>
      </c>
      <c r="O142" s="13">
        <v>-3.2578828870000001</v>
      </c>
      <c r="P142" s="13">
        <v>0.64675815999999997</v>
      </c>
      <c r="Q142" s="13">
        <v>1.3672846350000001</v>
      </c>
      <c r="R142" s="13">
        <v>1.3672846350000001</v>
      </c>
      <c r="S142" s="13">
        <v>0</v>
      </c>
      <c r="T142" s="13">
        <v>3.6389711579999999</v>
      </c>
      <c r="U142" s="13">
        <v>-2.2237695770000001</v>
      </c>
      <c r="V142" s="13">
        <v>1.415201581</v>
      </c>
      <c r="W142" s="13">
        <v>-0.72896045099999995</v>
      </c>
    </row>
    <row r="143" spans="1:23" x14ac:dyDescent="0.3">
      <c r="A143" s="13" t="s">
        <v>109</v>
      </c>
      <c r="B143" s="13" t="s">
        <v>110</v>
      </c>
      <c r="C143" s="15">
        <v>2015</v>
      </c>
      <c r="D143" s="15" t="s">
        <v>25</v>
      </c>
      <c r="E143" s="15" t="s">
        <v>62</v>
      </c>
      <c r="F143" s="15">
        <v>195</v>
      </c>
      <c r="G143" s="15">
        <v>95</v>
      </c>
      <c r="H143" s="13">
        <v>2.8808586950000001</v>
      </c>
      <c r="I143" s="13">
        <v>0.60198627299999996</v>
      </c>
      <c r="J143" s="13">
        <v>3.4828449680000002</v>
      </c>
      <c r="K143" s="13">
        <v>19.14864687</v>
      </c>
      <c r="L143" s="13">
        <v>-2.8868180730000002</v>
      </c>
      <c r="M143" s="13">
        <v>16.2618288</v>
      </c>
      <c r="N143" s="13">
        <v>6.3851026239999999</v>
      </c>
      <c r="O143" s="13">
        <v>-3.6647882E-2</v>
      </c>
      <c r="P143" s="13">
        <v>6.3484547429999996</v>
      </c>
      <c r="Q143" s="13">
        <v>0.45920351999999998</v>
      </c>
      <c r="R143" s="13">
        <v>0</v>
      </c>
      <c r="S143" s="13">
        <v>0.45920351999999998</v>
      </c>
      <c r="T143" s="13">
        <v>9.6597611679999993</v>
      </c>
      <c r="U143" s="13">
        <v>-1.0125376960000001</v>
      </c>
      <c r="V143" s="13">
        <v>8.6472234730000004</v>
      </c>
      <c r="W143" s="13">
        <v>0.929425206</v>
      </c>
    </row>
    <row r="144" spans="1:23" x14ac:dyDescent="0.3">
      <c r="A144" s="13" t="s">
        <v>109</v>
      </c>
      <c r="B144" s="13" t="s">
        <v>110</v>
      </c>
      <c r="C144" s="15">
        <v>2015</v>
      </c>
      <c r="D144" s="15" t="s">
        <v>27</v>
      </c>
      <c r="E144" s="15" t="s">
        <v>62</v>
      </c>
      <c r="F144" s="15">
        <v>3277</v>
      </c>
      <c r="G144" s="15">
        <v>1675</v>
      </c>
      <c r="H144" s="13">
        <v>1.523077902</v>
      </c>
      <c r="I144" s="13">
        <v>-1.0712358200000001</v>
      </c>
      <c r="J144" s="13">
        <v>0.45184208100000001</v>
      </c>
      <c r="K144" s="13">
        <v>1.0628333919999999</v>
      </c>
      <c r="L144" s="13">
        <v>-4.2693782179999999</v>
      </c>
      <c r="M144" s="13">
        <v>-3.206544826</v>
      </c>
      <c r="N144" s="13">
        <v>1.47194358</v>
      </c>
      <c r="O144" s="13">
        <v>-1.7918669270000001</v>
      </c>
      <c r="P144" s="13">
        <v>-0.319923348</v>
      </c>
      <c r="Q144" s="13">
        <v>2.0696814730000002</v>
      </c>
      <c r="R144" s="13">
        <v>2.0696814730000002</v>
      </c>
      <c r="S144" s="13">
        <v>0</v>
      </c>
      <c r="T144" s="13">
        <v>1.8346925110000001</v>
      </c>
      <c r="U144" s="13">
        <v>-1.383341465</v>
      </c>
      <c r="V144" s="13">
        <v>0.45135104599999998</v>
      </c>
      <c r="W144" s="13">
        <v>-0.32441505199999998</v>
      </c>
    </row>
    <row r="145" spans="1:23" x14ac:dyDescent="0.3">
      <c r="A145" s="13" t="s">
        <v>109</v>
      </c>
      <c r="B145" s="13" t="s">
        <v>110</v>
      </c>
      <c r="C145" s="15">
        <v>2016</v>
      </c>
      <c r="D145" s="15" t="s">
        <v>27</v>
      </c>
      <c r="E145" s="15" t="s">
        <v>62</v>
      </c>
      <c r="F145" s="15">
        <v>4154</v>
      </c>
      <c r="G145" s="15">
        <v>2008</v>
      </c>
      <c r="H145" s="13">
        <v>1.4278709009999999</v>
      </c>
      <c r="I145" s="13">
        <v>0.34458377800000001</v>
      </c>
      <c r="J145" s="13">
        <v>1.772454679</v>
      </c>
      <c r="K145" s="13">
        <v>3.5789024989999998</v>
      </c>
      <c r="L145" s="13">
        <v>-0.17330806400000001</v>
      </c>
      <c r="M145" s="13">
        <v>3.4055944349999998</v>
      </c>
      <c r="N145" s="13">
        <v>1.9714102520000001</v>
      </c>
      <c r="O145" s="13">
        <v>0.29497564199999998</v>
      </c>
      <c r="P145" s="13">
        <v>2.266385895</v>
      </c>
      <c r="Q145" s="13">
        <v>5.151366157</v>
      </c>
      <c r="R145" s="13">
        <v>5.151366157</v>
      </c>
      <c r="S145" s="13">
        <v>0</v>
      </c>
      <c r="T145" s="13">
        <v>1.5264348089999999</v>
      </c>
      <c r="U145" s="13">
        <v>-7.8163304000000003E-2</v>
      </c>
      <c r="V145" s="13">
        <v>1.4482715049999999</v>
      </c>
      <c r="W145" s="13">
        <v>0.231404425</v>
      </c>
    </row>
    <row r="146" spans="1:23" x14ac:dyDescent="0.3">
      <c r="A146" s="13" t="s">
        <v>109</v>
      </c>
      <c r="B146" s="13" t="s">
        <v>110</v>
      </c>
      <c r="C146" s="15">
        <v>2017</v>
      </c>
      <c r="D146" s="15" t="s">
        <v>25</v>
      </c>
      <c r="E146" s="15" t="s">
        <v>111</v>
      </c>
      <c r="F146" s="15">
        <v>672</v>
      </c>
      <c r="G146" s="15">
        <v>336</v>
      </c>
      <c r="H146" s="13">
        <v>-1.5922072030000001</v>
      </c>
      <c r="I146" s="13">
        <v>2.9601563830000002</v>
      </c>
      <c r="J146" s="13">
        <v>1.3679491800000001</v>
      </c>
      <c r="K146" s="13">
        <v>0.29128746900000002</v>
      </c>
      <c r="L146" s="13">
        <v>-4.4135053649999998</v>
      </c>
      <c r="M146" s="13">
        <v>-4.1222178960000004</v>
      </c>
      <c r="N146" s="13">
        <v>-1.36499343</v>
      </c>
      <c r="O146" s="13">
        <v>1.556465574</v>
      </c>
      <c r="P146" s="13">
        <v>0.19147214500000001</v>
      </c>
      <c r="Q146" s="13">
        <v>0.51221406999999997</v>
      </c>
      <c r="R146" s="13">
        <v>0</v>
      </c>
      <c r="S146" s="13">
        <v>0.51221406999999997</v>
      </c>
      <c r="T146" s="13">
        <v>0.52898522299999995</v>
      </c>
      <c r="U146" s="13">
        <v>0.63249050100000004</v>
      </c>
      <c r="V146" s="13">
        <v>1.161475724</v>
      </c>
      <c r="W146" s="13">
        <v>-1.457514371</v>
      </c>
    </row>
    <row r="147" spans="1:23" x14ac:dyDescent="0.3">
      <c r="A147" s="13" t="s">
        <v>109</v>
      </c>
      <c r="B147" s="13" t="s">
        <v>110</v>
      </c>
      <c r="C147" s="15">
        <v>2017</v>
      </c>
      <c r="D147" s="15" t="s">
        <v>27</v>
      </c>
      <c r="E147" s="15" t="s">
        <v>111</v>
      </c>
      <c r="F147" s="15">
        <v>4422</v>
      </c>
      <c r="G147" s="15">
        <v>2116</v>
      </c>
      <c r="H147" s="13">
        <v>0.40596324499999997</v>
      </c>
      <c r="I147" s="13">
        <v>-1.053637924</v>
      </c>
      <c r="J147" s="13">
        <v>-0.64767467899999998</v>
      </c>
      <c r="K147" s="13">
        <v>3.5208510199999998</v>
      </c>
      <c r="L147" s="13">
        <v>0.767871156</v>
      </c>
      <c r="M147" s="13">
        <v>4.2887221760000003</v>
      </c>
      <c r="N147" s="13">
        <v>0.99680952300000003</v>
      </c>
      <c r="O147" s="13">
        <v>-0.74500309499999995</v>
      </c>
      <c r="P147" s="13">
        <v>0.25180642800000003</v>
      </c>
      <c r="Q147" s="13">
        <v>3.2314992390000001</v>
      </c>
      <c r="R147" s="13">
        <v>3.2314992390000001</v>
      </c>
      <c r="S147" s="13">
        <v>0</v>
      </c>
      <c r="T147" s="13">
        <v>1.432086126</v>
      </c>
      <c r="U147" s="13">
        <v>-0.83700252200000003</v>
      </c>
      <c r="V147" s="13">
        <v>0.59508360400000004</v>
      </c>
      <c r="W147" s="13">
        <v>-0.27848588600000002</v>
      </c>
    </row>
    <row r="148" spans="1:23" x14ac:dyDescent="0.3">
      <c r="A148" s="13" t="s">
        <v>109</v>
      </c>
      <c r="B148" s="13" t="s">
        <v>110</v>
      </c>
      <c r="C148" s="15">
        <v>2018</v>
      </c>
      <c r="D148" s="15" t="s">
        <v>25</v>
      </c>
      <c r="E148" s="15" t="s">
        <v>111</v>
      </c>
      <c r="F148" s="15">
        <v>204</v>
      </c>
      <c r="G148" s="15">
        <v>95</v>
      </c>
      <c r="H148" s="13">
        <v>-2.7172916740000002</v>
      </c>
      <c r="I148" s="13">
        <v>2.7502921200000001</v>
      </c>
      <c r="J148" s="13">
        <v>3.3000447000000002E-2</v>
      </c>
      <c r="K148" s="13">
        <v>-7.0499596320000002</v>
      </c>
      <c r="L148" s="13">
        <v>-14.76385939</v>
      </c>
      <c r="M148" s="13">
        <v>-21.81381902</v>
      </c>
      <c r="N148" s="13">
        <v>-3.843389417</v>
      </c>
      <c r="O148" s="13">
        <v>-0.777009269</v>
      </c>
      <c r="P148" s="13">
        <v>-4.6203986869999998</v>
      </c>
      <c r="Q148" s="13">
        <v>-9.4033101999999993E-2</v>
      </c>
      <c r="R148" s="13">
        <v>0</v>
      </c>
      <c r="S148" s="13">
        <v>-9.4033101999999993E-2</v>
      </c>
      <c r="T148" s="13">
        <v>-3.5983134419999998</v>
      </c>
      <c r="U148" s="13">
        <v>-0.78541213799999998</v>
      </c>
      <c r="V148" s="13">
        <v>-4.3837255800000001</v>
      </c>
      <c r="W148" s="13">
        <v>0.55681019899999995</v>
      </c>
    </row>
    <row r="149" spans="1:23" x14ac:dyDescent="0.3">
      <c r="A149" s="13" t="s">
        <v>109</v>
      </c>
      <c r="B149" s="13" t="s">
        <v>110</v>
      </c>
      <c r="C149" s="15">
        <v>2018</v>
      </c>
      <c r="D149" s="15" t="s">
        <v>27</v>
      </c>
      <c r="E149" s="15" t="s">
        <v>111</v>
      </c>
      <c r="F149" s="15">
        <v>3576</v>
      </c>
      <c r="G149" s="15">
        <v>1725</v>
      </c>
      <c r="H149" s="13">
        <v>-0.235131545</v>
      </c>
      <c r="I149" s="13">
        <v>0.92569714199999997</v>
      </c>
      <c r="J149" s="13">
        <v>0.69056559699999998</v>
      </c>
      <c r="K149" s="13">
        <v>2.071590826</v>
      </c>
      <c r="L149" s="13">
        <v>-2.479183092</v>
      </c>
      <c r="M149" s="13">
        <v>-0.40759226700000001</v>
      </c>
      <c r="N149" s="13">
        <v>0.13972179600000001</v>
      </c>
      <c r="O149" s="13">
        <v>0.231267735</v>
      </c>
      <c r="P149" s="13">
        <v>0.37098953099999998</v>
      </c>
      <c r="Q149" s="13">
        <v>2.7465147860000001</v>
      </c>
      <c r="R149" s="13">
        <v>2.7465147860000001</v>
      </c>
      <c r="S149" s="13">
        <v>0</v>
      </c>
      <c r="T149" s="13">
        <v>0.751098288</v>
      </c>
      <c r="U149" s="13">
        <v>-9.1182915000000003E-2</v>
      </c>
      <c r="V149" s="13">
        <v>0.65991537300000003</v>
      </c>
      <c r="W149" s="13">
        <v>-9.1186059999999996E-3</v>
      </c>
    </row>
    <row r="150" spans="1:23" x14ac:dyDescent="0.3">
      <c r="A150" s="13" t="s">
        <v>109</v>
      </c>
      <c r="B150" s="13" t="s">
        <v>110</v>
      </c>
      <c r="C150" s="15">
        <v>2019</v>
      </c>
      <c r="D150" s="15" t="s">
        <v>27</v>
      </c>
      <c r="E150" s="15" t="s">
        <v>35</v>
      </c>
      <c r="F150" s="15">
        <v>570</v>
      </c>
      <c r="G150" s="15">
        <v>278</v>
      </c>
      <c r="H150" s="13">
        <v>-2.2252898480000001</v>
      </c>
      <c r="I150" s="13">
        <v>-2.1762164679999998</v>
      </c>
      <c r="J150" s="13">
        <v>-4.4015063159999999</v>
      </c>
      <c r="K150" s="13">
        <v>-6.679016195</v>
      </c>
      <c r="L150" s="13">
        <v>0.61785473000000002</v>
      </c>
      <c r="M150" s="13">
        <v>-6.0611614649999996</v>
      </c>
      <c r="N150" s="13">
        <v>-3.2704649680000002</v>
      </c>
      <c r="O150" s="13">
        <v>-1.6702490919999999</v>
      </c>
      <c r="P150" s="13">
        <v>-4.9407140610000004</v>
      </c>
      <c r="Q150" s="13">
        <v>-0.30950767600000001</v>
      </c>
      <c r="R150" s="13">
        <v>-0.30950767600000001</v>
      </c>
      <c r="S150" s="13">
        <v>0</v>
      </c>
      <c r="T150" s="13">
        <v>-2.1834609610000002</v>
      </c>
      <c r="U150" s="13">
        <v>-2.721894367</v>
      </c>
      <c r="V150" s="13">
        <v>-4.9053553279999997</v>
      </c>
      <c r="W150" s="13">
        <v>-0.398038</v>
      </c>
    </row>
    <row r="151" spans="1:23" x14ac:dyDescent="0.3">
      <c r="A151" s="13" t="s">
        <v>109</v>
      </c>
      <c r="B151" s="13" t="s">
        <v>110</v>
      </c>
      <c r="C151" s="15">
        <v>2019</v>
      </c>
      <c r="D151" s="15" t="s">
        <v>27</v>
      </c>
      <c r="E151" s="15" t="s">
        <v>46</v>
      </c>
      <c r="F151" s="15">
        <v>90</v>
      </c>
      <c r="G151" s="15">
        <v>44</v>
      </c>
      <c r="H151" s="13">
        <v>-4.9018073949999996</v>
      </c>
      <c r="I151" s="13">
        <v>-4.5691693689999999</v>
      </c>
      <c r="J151" s="13">
        <v>-9.4709767639999995</v>
      </c>
      <c r="K151" s="13">
        <v>2.1705072689999998</v>
      </c>
      <c r="L151" s="13">
        <v>5.718353596</v>
      </c>
      <c r="M151" s="13">
        <v>7.8888608649999998</v>
      </c>
      <c r="N151" s="13">
        <v>-3.70583193</v>
      </c>
      <c r="O151" s="13">
        <v>-2.7121409359999999</v>
      </c>
      <c r="P151" s="13">
        <v>-6.4179728650000003</v>
      </c>
      <c r="Q151" s="13">
        <v>-8.1487649999999995E-2</v>
      </c>
      <c r="R151" s="13">
        <v>-8.1487649999999995E-2</v>
      </c>
      <c r="S151" s="13">
        <v>0</v>
      </c>
      <c r="T151" s="13">
        <v>-3.7491301520000002</v>
      </c>
      <c r="U151" s="13">
        <v>-4.9817570069999997</v>
      </c>
      <c r="V151" s="13">
        <v>-8.7308871589999999</v>
      </c>
      <c r="W151" s="13">
        <v>-1.0569135119999999</v>
      </c>
    </row>
    <row r="152" spans="1:23" x14ac:dyDescent="0.3">
      <c r="A152" s="13" t="s">
        <v>112</v>
      </c>
      <c r="B152" s="13" t="s">
        <v>113</v>
      </c>
      <c r="C152" s="15">
        <v>2018</v>
      </c>
      <c r="D152" s="15" t="s">
        <v>27</v>
      </c>
      <c r="E152" s="15" t="s">
        <v>89</v>
      </c>
      <c r="F152" s="15">
        <v>64</v>
      </c>
      <c r="G152" s="15">
        <v>30</v>
      </c>
      <c r="H152" s="13">
        <v>-0.21440874700000001</v>
      </c>
      <c r="I152" s="13">
        <v>-10.449530729999999</v>
      </c>
      <c r="J152" s="13">
        <v>-10.663939470000001</v>
      </c>
      <c r="K152" s="13">
        <v>-0.327320679</v>
      </c>
      <c r="L152" s="13">
        <v>-19.40324395</v>
      </c>
      <c r="M152" s="13">
        <v>-19.73056463</v>
      </c>
      <c r="N152" s="13">
        <v>-0.259621669</v>
      </c>
      <c r="O152" s="13">
        <v>-12.965569090000001</v>
      </c>
      <c r="P152" s="13">
        <v>-13.22519076</v>
      </c>
      <c r="Q152" s="13">
        <v>-0.160587652</v>
      </c>
      <c r="R152" s="13">
        <v>-0.160587652</v>
      </c>
      <c r="S152" s="13">
        <v>0</v>
      </c>
      <c r="T152" s="13">
        <v>-2.3689551880000002</v>
      </c>
      <c r="U152" s="13">
        <v>-11.59942195</v>
      </c>
      <c r="V152" s="13">
        <v>-13.968377139999999</v>
      </c>
      <c r="W152" s="13">
        <v>0.15738366400000001</v>
      </c>
    </row>
    <row r="153" spans="1:23" x14ac:dyDescent="0.3">
      <c r="A153" s="13" t="s">
        <v>112</v>
      </c>
      <c r="B153" s="13" t="s">
        <v>113</v>
      </c>
      <c r="C153" s="15">
        <v>2019</v>
      </c>
      <c r="D153" s="15" t="s">
        <v>27</v>
      </c>
      <c r="E153" s="15" t="s">
        <v>89</v>
      </c>
      <c r="F153" s="15">
        <v>14</v>
      </c>
      <c r="G153" s="15">
        <v>6</v>
      </c>
      <c r="H153" s="13">
        <v>-22.887661390000002</v>
      </c>
      <c r="I153" s="13">
        <v>-36.409770979999998</v>
      </c>
      <c r="J153" s="13">
        <v>-59.297432370000003</v>
      </c>
      <c r="K153" s="13">
        <v>-13.664944999999999</v>
      </c>
      <c r="L153" s="13">
        <v>4.800533218</v>
      </c>
      <c r="M153" s="13">
        <v>-8.8644117859999998</v>
      </c>
      <c r="N153" s="13">
        <v>-22.448813730000001</v>
      </c>
      <c r="O153" s="13">
        <v>-30.159119409999999</v>
      </c>
      <c r="P153" s="13">
        <v>-52.60793314</v>
      </c>
      <c r="Q153" s="13">
        <v>-0.156443358</v>
      </c>
      <c r="R153" s="13">
        <v>-0.156443358</v>
      </c>
      <c r="S153" s="13">
        <v>0</v>
      </c>
      <c r="T153" s="13">
        <v>-13.647046120000001</v>
      </c>
      <c r="U153" s="13">
        <v>-22.5906831</v>
      </c>
      <c r="V153" s="13">
        <v>-36.237729229999999</v>
      </c>
      <c r="W153" s="13">
        <v>2.549590126</v>
      </c>
    </row>
    <row r="154" spans="1:23" x14ac:dyDescent="0.3">
      <c r="A154" s="13" t="s">
        <v>114</v>
      </c>
      <c r="B154" s="13" t="s">
        <v>115</v>
      </c>
      <c r="C154" s="15">
        <v>2014</v>
      </c>
      <c r="D154" s="15" t="s">
        <v>27</v>
      </c>
      <c r="E154" s="15" t="s">
        <v>52</v>
      </c>
      <c r="F154" s="15">
        <v>3724</v>
      </c>
      <c r="G154" s="15">
        <v>1897</v>
      </c>
      <c r="H154" s="13">
        <v>-1.5764827400000001</v>
      </c>
      <c r="I154" s="13">
        <v>0.10376872700000001</v>
      </c>
      <c r="J154" s="13">
        <v>-1.472714013</v>
      </c>
      <c r="K154" s="13">
        <v>0.82338623399999999</v>
      </c>
      <c r="L154" s="13">
        <v>0.33363011799999998</v>
      </c>
      <c r="M154" s="13">
        <v>1.1570163520000001</v>
      </c>
      <c r="N154" s="13">
        <v>-1.1412139349999999</v>
      </c>
      <c r="O154" s="13">
        <v>0.23340087000000001</v>
      </c>
      <c r="P154" s="13">
        <v>-0.90781306500000003</v>
      </c>
      <c r="Q154" s="13">
        <v>1.7840340139999999</v>
      </c>
      <c r="R154" s="13">
        <v>1.7840340139999999</v>
      </c>
      <c r="S154" s="13">
        <v>0</v>
      </c>
      <c r="T154" s="13">
        <v>-1.2031979189999999</v>
      </c>
      <c r="U154" s="13">
        <v>-0.54303420700000005</v>
      </c>
      <c r="V154" s="13">
        <v>-1.746232126</v>
      </c>
      <c r="W154" s="13">
        <v>5.7802804999999999E-2</v>
      </c>
    </row>
    <row r="155" spans="1:23" x14ac:dyDescent="0.3">
      <c r="A155" s="13" t="s">
        <v>114</v>
      </c>
      <c r="B155" s="13" t="s">
        <v>115</v>
      </c>
      <c r="C155" s="15">
        <v>2015</v>
      </c>
      <c r="D155" s="15" t="s">
        <v>25</v>
      </c>
      <c r="E155" s="15" t="s">
        <v>52</v>
      </c>
      <c r="F155" s="15">
        <v>392</v>
      </c>
      <c r="G155" s="15">
        <v>201</v>
      </c>
      <c r="H155" s="13">
        <v>-2.782546956</v>
      </c>
      <c r="I155" s="13">
        <v>-0.49546065500000003</v>
      </c>
      <c r="J155" s="13">
        <v>-3.27800761</v>
      </c>
      <c r="K155" s="13">
        <v>-3.8918190849999998</v>
      </c>
      <c r="L155" s="13">
        <v>5.1733289400000002</v>
      </c>
      <c r="M155" s="13">
        <v>1.2815098549999999</v>
      </c>
      <c r="N155" s="13">
        <v>-3.063768375</v>
      </c>
      <c r="O155" s="13">
        <v>0.64265663200000001</v>
      </c>
      <c r="P155" s="13">
        <v>-2.4211117419999999</v>
      </c>
      <c r="Q155" s="13">
        <v>3.4469960000000001E-2</v>
      </c>
      <c r="R155" s="13">
        <v>0</v>
      </c>
      <c r="S155" s="13">
        <v>3.4469960000000001E-2</v>
      </c>
      <c r="T155" s="13">
        <v>-3.3312295490000001</v>
      </c>
      <c r="U155" s="13">
        <v>0.85624591299999997</v>
      </c>
      <c r="V155" s="13">
        <v>-2.4749836360000002</v>
      </c>
      <c r="W155" s="13">
        <v>-0.87463391300000004</v>
      </c>
    </row>
    <row r="156" spans="1:23" x14ac:dyDescent="0.3">
      <c r="A156" s="13" t="s">
        <v>114</v>
      </c>
      <c r="B156" s="13" t="s">
        <v>115</v>
      </c>
      <c r="C156" s="15">
        <v>2015</v>
      </c>
      <c r="D156" s="15" t="s">
        <v>27</v>
      </c>
      <c r="E156" s="15" t="s">
        <v>52</v>
      </c>
      <c r="F156" s="15">
        <v>5028</v>
      </c>
      <c r="G156" s="15">
        <v>2541</v>
      </c>
      <c r="H156" s="13">
        <v>-0.226016621</v>
      </c>
      <c r="I156" s="13">
        <v>-0.139133327</v>
      </c>
      <c r="J156" s="13">
        <v>-0.365149948</v>
      </c>
      <c r="K156" s="13">
        <v>-2.224917579</v>
      </c>
      <c r="L156" s="13">
        <v>-1.367683824</v>
      </c>
      <c r="M156" s="13">
        <v>-3.5926014030000002</v>
      </c>
      <c r="N156" s="13">
        <v>-0.62652244099999999</v>
      </c>
      <c r="O156" s="13">
        <v>-0.436638358</v>
      </c>
      <c r="P156" s="13">
        <v>-1.063160799</v>
      </c>
      <c r="Q156" s="13">
        <v>2.1770149050000001</v>
      </c>
      <c r="R156" s="13">
        <v>2.1770149050000001</v>
      </c>
      <c r="S156" s="13">
        <v>0</v>
      </c>
      <c r="T156" s="13">
        <v>-1.2823073789999999</v>
      </c>
      <c r="U156" s="13">
        <v>0.35769394999999998</v>
      </c>
      <c r="V156" s="13">
        <v>-0.92461342899999999</v>
      </c>
      <c r="W156" s="13">
        <v>-0.43123228299999999</v>
      </c>
    </row>
    <row r="157" spans="1:23" x14ac:dyDescent="0.3">
      <c r="A157" s="13" t="s">
        <v>114</v>
      </c>
      <c r="B157" s="13" t="s">
        <v>115</v>
      </c>
      <c r="C157" s="15">
        <v>2016</v>
      </c>
      <c r="D157" s="15" t="s">
        <v>27</v>
      </c>
      <c r="E157" s="15" t="s">
        <v>52</v>
      </c>
      <c r="F157" s="15">
        <v>5625</v>
      </c>
      <c r="G157" s="15">
        <v>2823</v>
      </c>
      <c r="H157" s="13">
        <v>0.47760903100000002</v>
      </c>
      <c r="I157" s="13">
        <v>8.5288180000000005E-2</v>
      </c>
      <c r="J157" s="13">
        <v>0.56289721000000004</v>
      </c>
      <c r="K157" s="13">
        <v>1.5224475159999999</v>
      </c>
      <c r="L157" s="13">
        <v>-1.6135786249999999</v>
      </c>
      <c r="M157" s="13">
        <v>-9.1131109000000002E-2</v>
      </c>
      <c r="N157" s="13">
        <v>0.75793095200000005</v>
      </c>
      <c r="O157" s="13">
        <v>-0.22835011499999999</v>
      </c>
      <c r="P157" s="13">
        <v>0.52958083700000003</v>
      </c>
      <c r="Q157" s="13">
        <v>4.7077385459999999</v>
      </c>
      <c r="R157" s="13">
        <v>4.7077385459999999</v>
      </c>
      <c r="S157" s="13">
        <v>0</v>
      </c>
      <c r="T157" s="13">
        <v>0.81353826900000004</v>
      </c>
      <c r="U157" s="13">
        <v>0.30235168800000001</v>
      </c>
      <c r="V157" s="13">
        <v>1.115889957</v>
      </c>
      <c r="W157" s="13">
        <v>-0.32732853099999998</v>
      </c>
    </row>
    <row r="158" spans="1:23" x14ac:dyDescent="0.3">
      <c r="A158" s="13" t="s">
        <v>114</v>
      </c>
      <c r="B158" s="13" t="s">
        <v>115</v>
      </c>
      <c r="C158" s="15">
        <v>2017</v>
      </c>
      <c r="D158" s="15" t="s">
        <v>25</v>
      </c>
      <c r="E158" s="15" t="s">
        <v>52</v>
      </c>
      <c r="F158" s="15">
        <v>454</v>
      </c>
      <c r="G158" s="15">
        <v>243</v>
      </c>
      <c r="H158" s="13">
        <v>3.0944421740000001</v>
      </c>
      <c r="I158" s="13">
        <v>4.0745877349999997</v>
      </c>
      <c r="J158" s="13">
        <v>7.1690299089999998</v>
      </c>
      <c r="K158" s="13">
        <v>4.2150200160000004</v>
      </c>
      <c r="L158" s="13">
        <v>0.79608009000000002</v>
      </c>
      <c r="M158" s="13">
        <v>5.0111001059999998</v>
      </c>
      <c r="N158" s="13">
        <v>3.5261326190000002</v>
      </c>
      <c r="O158" s="13">
        <v>3.5449857420000002</v>
      </c>
      <c r="P158" s="13">
        <v>7.0711183609999999</v>
      </c>
      <c r="Q158" s="13">
        <v>1.2349368869999999</v>
      </c>
      <c r="R158" s="13">
        <v>0</v>
      </c>
      <c r="S158" s="13">
        <v>1.2349368869999999</v>
      </c>
      <c r="T158" s="13">
        <v>0.42977276599999997</v>
      </c>
      <c r="U158" s="13">
        <v>4.0775111500000003</v>
      </c>
      <c r="V158" s="13">
        <v>4.5072839159999996</v>
      </c>
      <c r="W158" s="13">
        <v>-1.604151608</v>
      </c>
    </row>
    <row r="159" spans="1:23" x14ac:dyDescent="0.3">
      <c r="A159" s="13" t="s">
        <v>114</v>
      </c>
      <c r="B159" s="13" t="s">
        <v>115</v>
      </c>
      <c r="C159" s="15">
        <v>2017</v>
      </c>
      <c r="D159" s="15" t="s">
        <v>27</v>
      </c>
      <c r="E159" s="15" t="s">
        <v>52</v>
      </c>
      <c r="F159" s="15">
        <v>5645</v>
      </c>
      <c r="G159" s="15">
        <v>2845</v>
      </c>
      <c r="H159" s="13">
        <v>3.2749597229999998</v>
      </c>
      <c r="I159" s="13">
        <v>2.3716413780000001</v>
      </c>
      <c r="J159" s="13">
        <v>5.646601102</v>
      </c>
      <c r="K159" s="13">
        <v>-0.35094652300000001</v>
      </c>
      <c r="L159" s="13">
        <v>1.6179746820000001</v>
      </c>
      <c r="M159" s="13">
        <v>1.26702816</v>
      </c>
      <c r="N159" s="13">
        <v>2.7170661859999998</v>
      </c>
      <c r="O159" s="13">
        <v>2.372550918</v>
      </c>
      <c r="P159" s="13">
        <v>5.0896171040000002</v>
      </c>
      <c r="Q159" s="13">
        <v>11.324718519999999</v>
      </c>
      <c r="R159" s="13">
        <v>11.324718519999999</v>
      </c>
      <c r="S159" s="13">
        <v>0</v>
      </c>
      <c r="T159" s="13">
        <v>2.5863716929999998</v>
      </c>
      <c r="U159" s="13">
        <v>2.6553909849999999</v>
      </c>
      <c r="V159" s="13">
        <v>5.2417626779999997</v>
      </c>
      <c r="W159" s="13">
        <v>-0.47095442399999998</v>
      </c>
    </row>
    <row r="160" spans="1:23" x14ac:dyDescent="0.3">
      <c r="A160" s="13" t="s">
        <v>114</v>
      </c>
      <c r="B160" s="13" t="s">
        <v>115</v>
      </c>
      <c r="C160" s="15">
        <v>2018</v>
      </c>
      <c r="D160" s="15" t="s">
        <v>25</v>
      </c>
      <c r="E160" s="15" t="s">
        <v>52</v>
      </c>
      <c r="F160" s="15">
        <v>546</v>
      </c>
      <c r="G160" s="15">
        <v>280</v>
      </c>
      <c r="H160" s="13">
        <v>5.0435731300000004</v>
      </c>
      <c r="I160" s="13">
        <v>0.73988304800000004</v>
      </c>
      <c r="J160" s="13">
        <v>5.7834561789999999</v>
      </c>
      <c r="K160" s="13">
        <v>1.9883373040000001</v>
      </c>
      <c r="L160" s="13">
        <v>-2.701287427</v>
      </c>
      <c r="M160" s="13">
        <v>-0.71295012199999996</v>
      </c>
      <c r="N160" s="13">
        <v>4.6718635519999996</v>
      </c>
      <c r="O160" s="13">
        <v>8.2586233999999994E-2</v>
      </c>
      <c r="P160" s="13">
        <v>4.7544497860000003</v>
      </c>
      <c r="Q160" s="13">
        <v>1.1180763250000001</v>
      </c>
      <c r="R160" s="13">
        <v>0</v>
      </c>
      <c r="S160" s="13">
        <v>1.1180763250000001</v>
      </c>
      <c r="T160" s="13">
        <v>7.1429954410000001</v>
      </c>
      <c r="U160" s="13">
        <v>-0.87495087199999999</v>
      </c>
      <c r="V160" s="13">
        <v>6.2680445689999997</v>
      </c>
      <c r="W160" s="13">
        <v>1.0939636500000001</v>
      </c>
    </row>
    <row r="161" spans="1:23" x14ac:dyDescent="0.3">
      <c r="A161" s="13" t="s">
        <v>114</v>
      </c>
      <c r="B161" s="13" t="s">
        <v>115</v>
      </c>
      <c r="C161" s="15">
        <v>2018</v>
      </c>
      <c r="D161" s="15" t="s">
        <v>27</v>
      </c>
      <c r="E161" s="15" t="s">
        <v>52</v>
      </c>
      <c r="F161" s="15">
        <v>5604</v>
      </c>
      <c r="G161" s="15">
        <v>2756</v>
      </c>
      <c r="H161" s="13">
        <v>3.5601417560000002</v>
      </c>
      <c r="I161" s="13">
        <v>1.7210256260000001</v>
      </c>
      <c r="J161" s="13">
        <v>5.2811673819999996</v>
      </c>
      <c r="K161" s="13">
        <v>0.66600306300000001</v>
      </c>
      <c r="L161" s="13">
        <v>4.6221637619999996</v>
      </c>
      <c r="M161" s="13">
        <v>5.2881668250000002</v>
      </c>
      <c r="N161" s="13">
        <v>3.172225799</v>
      </c>
      <c r="O161" s="13">
        <v>2.4540341539999999</v>
      </c>
      <c r="P161" s="13">
        <v>5.6262599529999999</v>
      </c>
      <c r="Q161" s="13">
        <v>11.791367340000001</v>
      </c>
      <c r="R161" s="13">
        <v>11.791367340000001</v>
      </c>
      <c r="S161" s="13">
        <v>0</v>
      </c>
      <c r="T161" s="13">
        <v>3.3816610580000002</v>
      </c>
      <c r="U161" s="13">
        <v>2.4368348360000001</v>
      </c>
      <c r="V161" s="13">
        <v>5.8184958939999998</v>
      </c>
      <c r="W161" s="13">
        <v>0.112979</v>
      </c>
    </row>
    <row r="162" spans="1:23" x14ac:dyDescent="0.3">
      <c r="A162" s="13" t="s">
        <v>114</v>
      </c>
      <c r="B162" s="13" t="s">
        <v>115</v>
      </c>
      <c r="C162" s="15">
        <v>2019</v>
      </c>
      <c r="D162" s="15" t="s">
        <v>25</v>
      </c>
      <c r="E162" s="15" t="s">
        <v>52</v>
      </c>
      <c r="F162" s="15">
        <v>1094</v>
      </c>
      <c r="G162" s="15">
        <v>514</v>
      </c>
      <c r="H162" s="13">
        <v>2.7890672680000002</v>
      </c>
      <c r="I162" s="13">
        <v>4.2023357539999999</v>
      </c>
      <c r="J162" s="13">
        <v>6.9914030220000001</v>
      </c>
      <c r="K162" s="13">
        <v>0.45284940499999998</v>
      </c>
      <c r="L162" s="13">
        <v>5.3524946160000004</v>
      </c>
      <c r="M162" s="13">
        <v>5.8053440209999998</v>
      </c>
      <c r="N162" s="13">
        <v>2.4497456030000002</v>
      </c>
      <c r="O162" s="13">
        <v>4.6128991939999997</v>
      </c>
      <c r="P162" s="13">
        <v>7.0626447969999999</v>
      </c>
      <c r="Q162" s="13">
        <v>2.6973280229999999</v>
      </c>
      <c r="R162" s="13">
        <v>0</v>
      </c>
      <c r="S162" s="13">
        <v>2.6973280229999999</v>
      </c>
      <c r="T162" s="13">
        <v>4.4893364419999999</v>
      </c>
      <c r="U162" s="13">
        <v>4.1413075289999997</v>
      </c>
      <c r="V162" s="13">
        <v>8.6306439709999996</v>
      </c>
      <c r="W162" s="13">
        <v>1.623246054</v>
      </c>
    </row>
    <row r="163" spans="1:23" x14ac:dyDescent="0.3">
      <c r="A163" s="13" t="s">
        <v>114</v>
      </c>
      <c r="B163" s="13" t="s">
        <v>115</v>
      </c>
      <c r="C163" s="15">
        <v>2019</v>
      </c>
      <c r="D163" s="15" t="s">
        <v>27</v>
      </c>
      <c r="E163" s="15" t="s">
        <v>52</v>
      </c>
      <c r="F163" s="15">
        <v>5171</v>
      </c>
      <c r="G163" s="15">
        <v>2358</v>
      </c>
      <c r="H163" s="13">
        <v>4.6012663050000002</v>
      </c>
      <c r="I163" s="13">
        <v>2.1641714269999999</v>
      </c>
      <c r="J163" s="13">
        <v>6.7654377319999996</v>
      </c>
      <c r="K163" s="13">
        <v>1.7033404270000001</v>
      </c>
      <c r="L163" s="13">
        <v>3.7848186180000001</v>
      </c>
      <c r="M163" s="13">
        <v>5.4881590449999997</v>
      </c>
      <c r="N163" s="13">
        <v>4.1843423260000003</v>
      </c>
      <c r="O163" s="13">
        <v>2.5679878860000001</v>
      </c>
      <c r="P163" s="13">
        <v>6.7523302120000004</v>
      </c>
      <c r="Q163" s="13">
        <v>11.572533399999999</v>
      </c>
      <c r="R163" s="13">
        <v>11.572533399999999</v>
      </c>
      <c r="S163" s="13">
        <v>0</v>
      </c>
      <c r="T163" s="13">
        <v>4.25709844</v>
      </c>
      <c r="U163" s="13">
        <v>2.4993103329999999</v>
      </c>
      <c r="V163" s="13">
        <v>6.7564087730000004</v>
      </c>
      <c r="W163" s="13">
        <v>1.254683784</v>
      </c>
    </row>
    <row r="164" spans="1:23" x14ac:dyDescent="0.3">
      <c r="A164" s="13" t="s">
        <v>116</v>
      </c>
      <c r="B164" s="13" t="s">
        <v>117</v>
      </c>
      <c r="C164" s="15">
        <v>2019</v>
      </c>
      <c r="D164" s="15" t="s">
        <v>27</v>
      </c>
      <c r="E164" s="15" t="s">
        <v>33</v>
      </c>
      <c r="F164" s="15">
        <v>23</v>
      </c>
      <c r="G164" s="15">
        <v>11</v>
      </c>
      <c r="H164" s="13">
        <v>-13.95053998</v>
      </c>
      <c r="I164" s="13">
        <v>25.445751470000001</v>
      </c>
      <c r="J164" s="13">
        <v>11.495211490000001</v>
      </c>
      <c r="K164" s="13">
        <v>-11.550871089999999</v>
      </c>
      <c r="L164" s="13">
        <v>13.252101619999999</v>
      </c>
      <c r="M164" s="13">
        <v>1.701230528</v>
      </c>
      <c r="N164" s="13">
        <v>-14.3127795</v>
      </c>
      <c r="O164" s="13">
        <v>24.443225080000001</v>
      </c>
      <c r="P164" s="13">
        <v>10.13044558</v>
      </c>
      <c r="Q164" s="13">
        <v>7.3167330000000003E-2</v>
      </c>
      <c r="R164" s="13">
        <v>7.3167330000000003E-2</v>
      </c>
      <c r="S164" s="13">
        <v>0</v>
      </c>
      <c r="T164" s="13">
        <v>-11.63720212</v>
      </c>
      <c r="U164" s="13">
        <v>17.837945869999999</v>
      </c>
      <c r="V164" s="13">
        <v>6.2007437449999996</v>
      </c>
      <c r="W164" s="13">
        <v>1.240219832</v>
      </c>
    </row>
    <row r="165" spans="1:23" x14ac:dyDescent="0.3">
      <c r="A165" s="13" t="s">
        <v>118</v>
      </c>
      <c r="B165" s="13" t="s">
        <v>119</v>
      </c>
      <c r="C165" s="15">
        <v>2016</v>
      </c>
      <c r="D165" s="15" t="s">
        <v>27</v>
      </c>
      <c r="E165" s="15" t="s">
        <v>32</v>
      </c>
      <c r="F165" s="15">
        <v>13</v>
      </c>
      <c r="G165" s="15">
        <v>6</v>
      </c>
      <c r="H165" s="13">
        <v>12.78384739</v>
      </c>
      <c r="I165" s="13">
        <v>-19.704051029999999</v>
      </c>
      <c r="J165" s="13">
        <v>-6.9202036400000004</v>
      </c>
      <c r="K165" s="13">
        <v>2.2009142270000002</v>
      </c>
      <c r="L165" s="13">
        <v>-10.82277307</v>
      </c>
      <c r="M165" s="13">
        <v>-8.6218588409999999</v>
      </c>
      <c r="N165" s="13">
        <v>11.43545411</v>
      </c>
      <c r="O165" s="13">
        <v>-19.022201020000001</v>
      </c>
      <c r="P165" s="13">
        <v>-7.5867469099999996</v>
      </c>
      <c r="Q165" s="13">
        <v>-1.4824454000000001E-2</v>
      </c>
      <c r="R165" s="13">
        <v>-1.4824454000000001E-2</v>
      </c>
      <c r="S165" s="13">
        <v>0</v>
      </c>
      <c r="T165" s="13">
        <v>5.5356204609999997</v>
      </c>
      <c r="U165" s="13">
        <v>-19.188893749999998</v>
      </c>
      <c r="V165" s="13">
        <v>-13.65327329</v>
      </c>
      <c r="W165" s="13">
        <v>0.120132694</v>
      </c>
    </row>
    <row r="166" spans="1:23" x14ac:dyDescent="0.3">
      <c r="A166" s="13" t="s">
        <v>120</v>
      </c>
      <c r="B166" s="13" t="s">
        <v>121</v>
      </c>
      <c r="C166" s="15">
        <v>2014</v>
      </c>
      <c r="D166" s="15" t="s">
        <v>27</v>
      </c>
      <c r="E166" s="15" t="s">
        <v>32</v>
      </c>
      <c r="F166" s="15">
        <v>5675</v>
      </c>
      <c r="G166" s="15">
        <v>2982</v>
      </c>
      <c r="H166" s="13">
        <v>4.0875050870000003</v>
      </c>
      <c r="I166" s="13">
        <v>-0.92355021900000001</v>
      </c>
      <c r="J166" s="13">
        <v>3.1639548679999998</v>
      </c>
      <c r="K166" s="13">
        <v>3.5199401529999998</v>
      </c>
      <c r="L166" s="13">
        <v>1.7394236830000001</v>
      </c>
      <c r="M166" s="13">
        <v>5.2593638350000003</v>
      </c>
      <c r="N166" s="13">
        <v>4.1749049210000004</v>
      </c>
      <c r="O166" s="13">
        <v>-0.39021447300000001</v>
      </c>
      <c r="P166" s="13">
        <v>3.7846904480000001</v>
      </c>
      <c r="Q166" s="13">
        <v>9.8609949619999995</v>
      </c>
      <c r="R166" s="13">
        <v>9.8609949619999995</v>
      </c>
      <c r="S166" s="13">
        <v>0</v>
      </c>
      <c r="T166" s="13">
        <v>4.6656141819999997</v>
      </c>
      <c r="U166" s="13">
        <v>-0.40214724800000001</v>
      </c>
      <c r="V166" s="13">
        <v>4.2634669340000002</v>
      </c>
      <c r="W166" s="13">
        <v>-0.78135026200000002</v>
      </c>
    </row>
    <row r="167" spans="1:23" x14ac:dyDescent="0.3">
      <c r="A167" s="13" t="s">
        <v>120</v>
      </c>
      <c r="B167" s="13" t="s">
        <v>121</v>
      </c>
      <c r="C167" s="15">
        <v>2015</v>
      </c>
      <c r="D167" s="15" t="s">
        <v>27</v>
      </c>
      <c r="E167" s="15" t="s">
        <v>32</v>
      </c>
      <c r="F167" s="15">
        <v>2723</v>
      </c>
      <c r="G167" s="15">
        <v>1428</v>
      </c>
      <c r="H167" s="13">
        <v>2.8221420899999998</v>
      </c>
      <c r="I167" s="13">
        <v>-2.226068186</v>
      </c>
      <c r="J167" s="13">
        <v>0.59607390299999996</v>
      </c>
      <c r="K167" s="13">
        <v>5.6393223350000001</v>
      </c>
      <c r="L167" s="13">
        <v>-3.003869645</v>
      </c>
      <c r="M167" s="13">
        <v>2.6354526900000002</v>
      </c>
      <c r="N167" s="13">
        <v>3.7519719579999999</v>
      </c>
      <c r="O167" s="13">
        <v>-2.4619640540000001</v>
      </c>
      <c r="P167" s="13">
        <v>1.290007903</v>
      </c>
      <c r="Q167" s="13">
        <v>2.924209925</v>
      </c>
      <c r="R167" s="13">
        <v>2.924209925</v>
      </c>
      <c r="S167" s="13">
        <v>0</v>
      </c>
      <c r="T167" s="13">
        <v>3.104533022</v>
      </c>
      <c r="U167" s="13">
        <v>-2.987483809</v>
      </c>
      <c r="V167" s="13">
        <v>0.117049213</v>
      </c>
      <c r="W167" s="13">
        <v>-0.62555229499999998</v>
      </c>
    </row>
    <row r="168" spans="1:23" x14ac:dyDescent="0.3">
      <c r="A168" s="13" t="s">
        <v>120</v>
      </c>
      <c r="B168" s="13" t="s">
        <v>121</v>
      </c>
      <c r="C168" s="15">
        <v>2016</v>
      </c>
      <c r="D168" s="15" t="s">
        <v>27</v>
      </c>
      <c r="E168" s="15" t="s">
        <v>32</v>
      </c>
      <c r="F168" s="15">
        <v>4981</v>
      </c>
      <c r="G168" s="15">
        <v>2530</v>
      </c>
      <c r="H168" s="13">
        <v>2.9637885800000001</v>
      </c>
      <c r="I168" s="13">
        <v>-2.8334589129999999</v>
      </c>
      <c r="J168" s="13">
        <v>0.13032966700000001</v>
      </c>
      <c r="K168" s="13">
        <v>4.1698875190000004</v>
      </c>
      <c r="L168" s="13">
        <v>-1.6122210290000001</v>
      </c>
      <c r="M168" s="13">
        <v>2.5576664899999999</v>
      </c>
      <c r="N168" s="13">
        <v>3.4518121279999998</v>
      </c>
      <c r="O168" s="13">
        <v>-2.7405080119999998</v>
      </c>
      <c r="P168" s="13">
        <v>0.71130411599999999</v>
      </c>
      <c r="Q168" s="13">
        <v>4.4563717690000004</v>
      </c>
      <c r="R168" s="13">
        <v>4.4563717690000004</v>
      </c>
      <c r="S168" s="13">
        <v>0</v>
      </c>
      <c r="T168" s="13">
        <v>3.0015454699999999</v>
      </c>
      <c r="U168" s="13">
        <v>-2.841366185</v>
      </c>
      <c r="V168" s="13">
        <v>0.160179285</v>
      </c>
      <c r="W168" s="13">
        <v>-0.25150520999999998</v>
      </c>
    </row>
    <row r="169" spans="1:23" x14ac:dyDescent="0.3">
      <c r="A169" s="13" t="s">
        <v>120</v>
      </c>
      <c r="B169" s="13" t="s">
        <v>121</v>
      </c>
      <c r="C169" s="15">
        <v>2017</v>
      </c>
      <c r="D169" s="15" t="s">
        <v>27</v>
      </c>
      <c r="E169" s="15" t="s">
        <v>32</v>
      </c>
      <c r="F169" s="15">
        <v>5131</v>
      </c>
      <c r="G169" s="15">
        <v>2538</v>
      </c>
      <c r="H169" s="13">
        <v>1.836275718</v>
      </c>
      <c r="I169" s="13">
        <v>-2.9208739349999999</v>
      </c>
      <c r="J169" s="13">
        <v>-1.084598218</v>
      </c>
      <c r="K169" s="13">
        <v>1.6312797210000001</v>
      </c>
      <c r="L169" s="13">
        <v>-3.1117636050000002</v>
      </c>
      <c r="M169" s="13">
        <v>-1.4804838840000001</v>
      </c>
      <c r="N169" s="13">
        <v>1.9292665259999999</v>
      </c>
      <c r="O169" s="13">
        <v>-3.1071130309999999</v>
      </c>
      <c r="P169" s="13">
        <v>-1.177846505</v>
      </c>
      <c r="Q169" s="13">
        <v>2.0323324010000001</v>
      </c>
      <c r="R169" s="13">
        <v>2.0323324010000001</v>
      </c>
      <c r="S169" s="13">
        <v>0</v>
      </c>
      <c r="T169" s="13">
        <v>1.9856603799999999</v>
      </c>
      <c r="U169" s="13">
        <v>-3.139404877</v>
      </c>
      <c r="V169" s="13">
        <v>-1.1537444960000001</v>
      </c>
      <c r="W169" s="13">
        <v>-0.165254332</v>
      </c>
    </row>
    <row r="170" spans="1:23" x14ac:dyDescent="0.3">
      <c r="A170" s="13" t="s">
        <v>120</v>
      </c>
      <c r="B170" s="13" t="s">
        <v>121</v>
      </c>
      <c r="C170" s="15">
        <v>2018</v>
      </c>
      <c r="D170" s="15" t="s">
        <v>25</v>
      </c>
      <c r="E170" s="15" t="s">
        <v>26</v>
      </c>
      <c r="F170" s="15">
        <v>409</v>
      </c>
      <c r="G170" s="15">
        <v>194</v>
      </c>
      <c r="H170" s="13">
        <v>-0.32345879999999999</v>
      </c>
      <c r="I170" s="13">
        <v>2.814251439</v>
      </c>
      <c r="J170" s="13">
        <v>2.4907926389999999</v>
      </c>
      <c r="K170" s="13">
        <v>-11.86752371</v>
      </c>
      <c r="L170" s="13">
        <v>-12.017606109999999</v>
      </c>
      <c r="M170" s="13">
        <v>-23.88512982</v>
      </c>
      <c r="N170" s="13">
        <v>-2.780874002</v>
      </c>
      <c r="O170" s="13">
        <v>-0.114491871</v>
      </c>
      <c r="P170" s="13">
        <v>-2.8953658729999998</v>
      </c>
      <c r="Q170" s="13">
        <v>-1.5194981999999999E-2</v>
      </c>
      <c r="R170" s="13">
        <v>0</v>
      </c>
      <c r="S170" s="13">
        <v>-1.5194981999999999E-2</v>
      </c>
      <c r="T170" s="13">
        <v>0.45212856600000001</v>
      </c>
      <c r="U170" s="13">
        <v>-0.89021925899999998</v>
      </c>
      <c r="V170" s="13">
        <v>-0.43809069299999998</v>
      </c>
      <c r="W170" s="13">
        <v>2.3375637849999999</v>
      </c>
    </row>
    <row r="171" spans="1:23" x14ac:dyDescent="0.3">
      <c r="A171" s="13" t="s">
        <v>120</v>
      </c>
      <c r="B171" s="13" t="s">
        <v>121</v>
      </c>
      <c r="C171" s="15">
        <v>2018</v>
      </c>
      <c r="D171" s="15" t="s">
        <v>27</v>
      </c>
      <c r="E171" s="15" t="s">
        <v>26</v>
      </c>
      <c r="F171" s="15">
        <v>5165</v>
      </c>
      <c r="G171" s="15">
        <v>2501</v>
      </c>
      <c r="H171" s="13">
        <v>0.76570518700000001</v>
      </c>
      <c r="I171" s="13">
        <v>-1.7413016020000001</v>
      </c>
      <c r="J171" s="13">
        <v>-0.97559641399999997</v>
      </c>
      <c r="K171" s="13">
        <v>3.0718356299999998</v>
      </c>
      <c r="L171" s="13">
        <v>-1.749746654</v>
      </c>
      <c r="M171" s="13">
        <v>1.3220889760000001</v>
      </c>
      <c r="N171" s="13">
        <v>1.250651172</v>
      </c>
      <c r="O171" s="13">
        <v>-1.873120892</v>
      </c>
      <c r="P171" s="13">
        <v>-0.62246972099999998</v>
      </c>
      <c r="Q171" s="13">
        <v>2.7022029660000002</v>
      </c>
      <c r="R171" s="13">
        <v>2.7022029660000002</v>
      </c>
      <c r="S171" s="13">
        <v>0</v>
      </c>
      <c r="T171" s="13">
        <v>1.2306645140000001</v>
      </c>
      <c r="U171" s="13">
        <v>-1.2048191239999999</v>
      </c>
      <c r="V171" s="13">
        <v>2.5845389999999999E-2</v>
      </c>
      <c r="W171" s="13">
        <v>-0.45847832199999999</v>
      </c>
    </row>
    <row r="172" spans="1:23" x14ac:dyDescent="0.3">
      <c r="A172" s="13" t="s">
        <v>120</v>
      </c>
      <c r="B172" s="13" t="s">
        <v>121</v>
      </c>
      <c r="C172" s="15">
        <v>2019</v>
      </c>
      <c r="D172" s="15" t="s">
        <v>27</v>
      </c>
      <c r="E172" s="15" t="s">
        <v>111</v>
      </c>
      <c r="F172" s="15">
        <v>612</v>
      </c>
      <c r="G172" s="15">
        <v>294</v>
      </c>
      <c r="H172" s="13">
        <v>-1.4618680559999999</v>
      </c>
      <c r="I172" s="13">
        <v>-2.6255497270000001</v>
      </c>
      <c r="J172" s="13">
        <v>-4.0874177820000002</v>
      </c>
      <c r="K172" s="13">
        <v>-5.7937587940000004</v>
      </c>
      <c r="L172" s="13">
        <v>-1.9479428050000001</v>
      </c>
      <c r="M172" s="13">
        <v>-7.7417015989999998</v>
      </c>
      <c r="N172" s="13">
        <v>-2.506433108</v>
      </c>
      <c r="O172" s="13">
        <v>-2.6283938889999998</v>
      </c>
      <c r="P172" s="13">
        <v>-5.1348269970000002</v>
      </c>
      <c r="Q172" s="13">
        <v>-0.35708056700000002</v>
      </c>
      <c r="R172" s="13">
        <v>-0.35708056700000002</v>
      </c>
      <c r="S172" s="13">
        <v>0</v>
      </c>
      <c r="T172" s="13">
        <v>-1.1315560200000001</v>
      </c>
      <c r="U172" s="13">
        <v>-2.0956804920000001</v>
      </c>
      <c r="V172" s="13">
        <v>-3.2272365120000002</v>
      </c>
      <c r="W172" s="13">
        <v>-0.18251044799999999</v>
      </c>
    </row>
    <row r="173" spans="1:23" x14ac:dyDescent="0.3">
      <c r="A173" s="13" t="s">
        <v>122</v>
      </c>
      <c r="B173" s="13" t="s">
        <v>123</v>
      </c>
      <c r="C173" s="15">
        <v>2014</v>
      </c>
      <c r="D173" s="15" t="s">
        <v>27</v>
      </c>
      <c r="E173" s="15" t="s">
        <v>46</v>
      </c>
      <c r="F173" s="15">
        <v>74</v>
      </c>
      <c r="G173" s="15">
        <v>37</v>
      </c>
      <c r="H173" s="13">
        <v>-5.8923553870000003</v>
      </c>
      <c r="I173" s="13">
        <v>-1.9176924980000001</v>
      </c>
      <c r="J173" s="13">
        <v>-7.8100478840000003</v>
      </c>
      <c r="K173" s="13">
        <v>-1.92801409</v>
      </c>
      <c r="L173" s="13">
        <v>3.4216040520000002</v>
      </c>
      <c r="M173" s="13">
        <v>1.4935899619999999</v>
      </c>
      <c r="N173" s="13">
        <v>-5.4423828160000003</v>
      </c>
      <c r="O173" s="13">
        <v>-0.95295270099999996</v>
      </c>
      <c r="P173" s="13">
        <v>-6.3953355170000004</v>
      </c>
      <c r="Q173" s="13">
        <v>-6.7401726999999995E-2</v>
      </c>
      <c r="R173" s="13">
        <v>-6.7401726999999995E-2</v>
      </c>
      <c r="S173" s="13">
        <v>0</v>
      </c>
      <c r="T173" s="13">
        <v>-5.682515768</v>
      </c>
      <c r="U173" s="13">
        <v>-3.0467108239999998</v>
      </c>
      <c r="V173" s="13">
        <v>-8.7292265909999998</v>
      </c>
      <c r="W173" s="13">
        <v>-1.9690893949999999</v>
      </c>
    </row>
    <row r="174" spans="1:23" x14ac:dyDescent="0.3">
      <c r="A174" s="13" t="s">
        <v>122</v>
      </c>
      <c r="B174" s="13" t="s">
        <v>123</v>
      </c>
      <c r="C174" s="15">
        <v>2014</v>
      </c>
      <c r="D174" s="15" t="s">
        <v>27</v>
      </c>
      <c r="E174" s="15" t="s">
        <v>86</v>
      </c>
      <c r="F174" s="15">
        <v>309</v>
      </c>
      <c r="G174" s="15">
        <v>149</v>
      </c>
      <c r="H174" s="13">
        <v>-4.2708065299999998</v>
      </c>
      <c r="I174" s="13">
        <v>0.386495592</v>
      </c>
      <c r="J174" s="13">
        <v>-3.884310938</v>
      </c>
      <c r="K174" s="13">
        <v>-2.432875353</v>
      </c>
      <c r="L174" s="13">
        <v>-3.0601987130000001</v>
      </c>
      <c r="M174" s="13">
        <v>-5.4930740670000002</v>
      </c>
      <c r="N174" s="13">
        <v>-4.1317457319999997</v>
      </c>
      <c r="O174" s="13">
        <v>-0.304573341</v>
      </c>
      <c r="P174" s="13">
        <v>-4.436319074</v>
      </c>
      <c r="Q174" s="13">
        <v>-0.12747472500000001</v>
      </c>
      <c r="R174" s="13">
        <v>-0.12747472500000001</v>
      </c>
      <c r="S174" s="13">
        <v>0</v>
      </c>
      <c r="T174" s="13">
        <v>-3.9317181909999999</v>
      </c>
      <c r="U174" s="13">
        <v>-1.2362971089999999</v>
      </c>
      <c r="V174" s="13">
        <v>-5.1680153000000004</v>
      </c>
      <c r="W174" s="13">
        <v>-0.53789375100000003</v>
      </c>
    </row>
    <row r="175" spans="1:23" x14ac:dyDescent="0.3">
      <c r="A175" s="13" t="s">
        <v>122</v>
      </c>
      <c r="B175" s="13" t="s">
        <v>123</v>
      </c>
      <c r="C175" s="15">
        <v>2015</v>
      </c>
      <c r="D175" s="15" t="s">
        <v>27</v>
      </c>
      <c r="E175" s="15" t="s">
        <v>124</v>
      </c>
      <c r="F175" s="15">
        <v>805</v>
      </c>
      <c r="G175" s="15">
        <v>406</v>
      </c>
      <c r="H175" s="13">
        <v>-2.2907235159999999</v>
      </c>
      <c r="I175" s="13">
        <v>1.040659274</v>
      </c>
      <c r="J175" s="13">
        <v>-1.2500642420000001</v>
      </c>
      <c r="K175" s="13">
        <v>-2.6914177019999999</v>
      </c>
      <c r="L175" s="13">
        <v>4.5491134679999998</v>
      </c>
      <c r="M175" s="13">
        <v>1.8576957650000001</v>
      </c>
      <c r="N175" s="13">
        <v>-2.5502011580000001</v>
      </c>
      <c r="O175" s="13">
        <v>1.864080822</v>
      </c>
      <c r="P175" s="13">
        <v>-0.68612033699999997</v>
      </c>
      <c r="Q175" s="13">
        <v>0.42455670400000001</v>
      </c>
      <c r="R175" s="13">
        <v>0.42455670400000001</v>
      </c>
      <c r="S175" s="13">
        <v>0</v>
      </c>
      <c r="T175" s="13">
        <v>-3.2555262030000001</v>
      </c>
      <c r="U175" s="13">
        <v>0.69070811700000001</v>
      </c>
      <c r="V175" s="13">
        <v>-2.5648180850000002</v>
      </c>
      <c r="W175" s="13">
        <v>-0.66345679199999996</v>
      </c>
    </row>
    <row r="176" spans="1:23" x14ac:dyDescent="0.3">
      <c r="A176" s="13" t="s">
        <v>122</v>
      </c>
      <c r="B176" s="13" t="s">
        <v>123</v>
      </c>
      <c r="C176" s="15">
        <v>2016</v>
      </c>
      <c r="D176" s="15" t="s">
        <v>27</v>
      </c>
      <c r="E176" s="15" t="s">
        <v>124</v>
      </c>
      <c r="F176" s="15">
        <v>191</v>
      </c>
      <c r="G176" s="15">
        <v>96</v>
      </c>
      <c r="H176" s="13">
        <v>-1.038058578</v>
      </c>
      <c r="I176" s="13">
        <v>-3.646288271</v>
      </c>
      <c r="J176" s="13">
        <v>-4.6843468489999998</v>
      </c>
      <c r="K176" s="13">
        <v>-8.3890454850000005</v>
      </c>
      <c r="L176" s="13">
        <v>-0.24920055199999999</v>
      </c>
      <c r="M176" s="13">
        <v>-8.638246037</v>
      </c>
      <c r="N176" s="13">
        <v>-2.6427955280000002</v>
      </c>
      <c r="O176" s="13">
        <v>-3.1552819919999999</v>
      </c>
      <c r="P176" s="13">
        <v>-5.7980775199999997</v>
      </c>
      <c r="Q176" s="13">
        <v>-0.148759635</v>
      </c>
      <c r="R176" s="13">
        <v>-0.148759635</v>
      </c>
      <c r="S176" s="13">
        <v>0</v>
      </c>
      <c r="T176" s="13">
        <v>-1.3916810639999999</v>
      </c>
      <c r="U176" s="13">
        <v>-2.5989180219999999</v>
      </c>
      <c r="V176" s="13">
        <v>-3.990599086</v>
      </c>
      <c r="W176" s="13">
        <v>-0.34868498599999997</v>
      </c>
    </row>
    <row r="177" spans="1:23" x14ac:dyDescent="0.3">
      <c r="A177" s="13" t="s">
        <v>122</v>
      </c>
      <c r="B177" s="13" t="s">
        <v>123</v>
      </c>
      <c r="C177" s="15">
        <v>2017</v>
      </c>
      <c r="D177" s="15" t="s">
        <v>25</v>
      </c>
      <c r="E177" s="15" t="s">
        <v>73</v>
      </c>
      <c r="F177" s="15">
        <v>32</v>
      </c>
      <c r="G177" s="15">
        <v>15</v>
      </c>
      <c r="H177" s="13">
        <v>-1.190227108</v>
      </c>
      <c r="I177" s="13">
        <v>-3.2498718929999999</v>
      </c>
      <c r="J177" s="13">
        <v>-4.4400990010000001</v>
      </c>
      <c r="K177" s="13">
        <v>-7.2213155269999998</v>
      </c>
      <c r="L177" s="13">
        <v>-4.6113412040000004</v>
      </c>
      <c r="M177" s="13">
        <v>-11.83265673</v>
      </c>
      <c r="N177" s="13">
        <v>-2.559216218</v>
      </c>
      <c r="O177" s="13">
        <v>-3.7139695869999998</v>
      </c>
      <c r="P177" s="13">
        <v>-6.2731858049999998</v>
      </c>
      <c r="Q177" s="13">
        <v>-2.7815296E-2</v>
      </c>
      <c r="R177" s="13">
        <v>0</v>
      </c>
      <c r="S177" s="13">
        <v>-2.7815296E-2</v>
      </c>
      <c r="T177" s="13">
        <v>-2.0073357399999998</v>
      </c>
      <c r="U177" s="13">
        <v>-6.7469191310000003</v>
      </c>
      <c r="V177" s="13">
        <v>-8.7542548710000005</v>
      </c>
      <c r="W177" s="13">
        <v>2.3584418999999999E-2</v>
      </c>
    </row>
    <row r="178" spans="1:23" x14ac:dyDescent="0.3">
      <c r="A178" s="13" t="s">
        <v>122</v>
      </c>
      <c r="B178" s="13" t="s">
        <v>123</v>
      </c>
      <c r="C178" s="15">
        <v>2017</v>
      </c>
      <c r="D178" s="15" t="s">
        <v>27</v>
      </c>
      <c r="E178" s="15" t="s">
        <v>73</v>
      </c>
      <c r="F178" s="15">
        <v>253</v>
      </c>
      <c r="G178" s="15">
        <v>122</v>
      </c>
      <c r="H178" s="13">
        <v>-4.2424665160000004</v>
      </c>
      <c r="I178" s="13">
        <v>2.039853199</v>
      </c>
      <c r="J178" s="13">
        <v>-2.202613317</v>
      </c>
      <c r="K178" s="13">
        <v>-10.46313524</v>
      </c>
      <c r="L178" s="13">
        <v>1.207080632</v>
      </c>
      <c r="M178" s="13">
        <v>-9.2560546089999995</v>
      </c>
      <c r="N178" s="13">
        <v>-5.8556200409999999</v>
      </c>
      <c r="O178" s="13">
        <v>1.885762403</v>
      </c>
      <c r="P178" s="13">
        <v>-3.9698576380000001</v>
      </c>
      <c r="Q178" s="13">
        <v>-7.5198606000000001E-2</v>
      </c>
      <c r="R178" s="13">
        <v>-7.5198606000000001E-2</v>
      </c>
      <c r="S178" s="13">
        <v>0</v>
      </c>
      <c r="T178" s="13">
        <v>-5.5297323499999997</v>
      </c>
      <c r="U178" s="13">
        <v>0.57351959600000002</v>
      </c>
      <c r="V178" s="13">
        <v>-4.9562127540000001</v>
      </c>
      <c r="W178" s="13">
        <v>-0.94397056999999995</v>
      </c>
    </row>
    <row r="179" spans="1:23" x14ac:dyDescent="0.3">
      <c r="A179" s="13" t="s">
        <v>125</v>
      </c>
      <c r="B179" s="13" t="s">
        <v>126</v>
      </c>
      <c r="C179" s="15">
        <v>2014</v>
      </c>
      <c r="D179" s="15" t="s">
        <v>25</v>
      </c>
      <c r="E179" s="15" t="s">
        <v>38</v>
      </c>
      <c r="F179" s="15">
        <v>327</v>
      </c>
      <c r="G179" s="15">
        <v>170</v>
      </c>
      <c r="H179" s="13">
        <v>-3.9472548160000001</v>
      </c>
      <c r="I179" s="13">
        <v>5.8614523070000004</v>
      </c>
      <c r="J179" s="13">
        <v>1.9141974909999999</v>
      </c>
      <c r="K179" s="13">
        <v>7.2143287239999996</v>
      </c>
      <c r="L179" s="13">
        <v>7.5314470849999999</v>
      </c>
      <c r="M179" s="13">
        <v>14.74577581</v>
      </c>
      <c r="N179" s="13">
        <v>-1.926155984</v>
      </c>
      <c r="O179" s="13">
        <v>6.514760806</v>
      </c>
      <c r="P179" s="13">
        <v>4.5886048219999997</v>
      </c>
      <c r="Q179" s="13">
        <v>0.65848583800000005</v>
      </c>
      <c r="R179" s="13">
        <v>0</v>
      </c>
      <c r="S179" s="13">
        <v>0.65848583800000005</v>
      </c>
      <c r="T179" s="13">
        <v>3.2540225359999999</v>
      </c>
      <c r="U179" s="13">
        <v>2.5781198879999998</v>
      </c>
      <c r="V179" s="13">
        <v>5.8321424239999997</v>
      </c>
      <c r="W179" s="13">
        <v>0.28532724300000001</v>
      </c>
    </row>
    <row r="180" spans="1:23" x14ac:dyDescent="0.3">
      <c r="A180" s="13" t="s">
        <v>125</v>
      </c>
      <c r="B180" s="13" t="s">
        <v>126</v>
      </c>
      <c r="C180" s="15">
        <v>2014</v>
      </c>
      <c r="D180" s="15" t="s">
        <v>27</v>
      </c>
      <c r="E180" s="15" t="s">
        <v>38</v>
      </c>
      <c r="F180" s="15">
        <v>1871</v>
      </c>
      <c r="G180" s="15">
        <v>925</v>
      </c>
      <c r="H180" s="13">
        <v>-1.322708572</v>
      </c>
      <c r="I180" s="13">
        <v>-0.99227193899999999</v>
      </c>
      <c r="J180" s="13">
        <v>-2.3149805109999999</v>
      </c>
      <c r="K180" s="13">
        <v>0.137031132</v>
      </c>
      <c r="L180" s="13">
        <v>2.5415871139999999</v>
      </c>
      <c r="M180" s="13">
        <v>2.6786182460000001</v>
      </c>
      <c r="N180" s="13">
        <v>-1.0894964119999999</v>
      </c>
      <c r="O180" s="13">
        <v>-0.31641545199999999</v>
      </c>
      <c r="P180" s="13">
        <v>-1.4059118639999999</v>
      </c>
      <c r="Q180" s="13">
        <v>0.63860969899999998</v>
      </c>
      <c r="R180" s="13">
        <v>0.63860969899999998</v>
      </c>
      <c r="S180" s="13">
        <v>0</v>
      </c>
      <c r="T180" s="13">
        <v>-0.54862897700000002</v>
      </c>
      <c r="U180" s="13">
        <v>-0.88966704200000002</v>
      </c>
      <c r="V180" s="13">
        <v>-1.438296019</v>
      </c>
      <c r="W180" s="13">
        <v>0.64830101100000004</v>
      </c>
    </row>
    <row r="181" spans="1:23" x14ac:dyDescent="0.3">
      <c r="A181" s="13" t="s">
        <v>125</v>
      </c>
      <c r="B181" s="13" t="s">
        <v>126</v>
      </c>
      <c r="C181" s="15">
        <v>2015</v>
      </c>
      <c r="D181" s="15" t="s">
        <v>25</v>
      </c>
      <c r="E181" s="15" t="s">
        <v>38</v>
      </c>
      <c r="F181" s="15">
        <v>409</v>
      </c>
      <c r="G181" s="15">
        <v>199</v>
      </c>
      <c r="H181" s="13">
        <v>-6.5677902999999996E-2</v>
      </c>
      <c r="I181" s="13">
        <v>1.632189779</v>
      </c>
      <c r="J181" s="13">
        <v>1.566511875</v>
      </c>
      <c r="K181" s="13">
        <v>-6.7208091989999996</v>
      </c>
      <c r="L181" s="13">
        <v>2.7658495759999999</v>
      </c>
      <c r="M181" s="13">
        <v>-3.9549596230000001</v>
      </c>
      <c r="N181" s="13">
        <v>-1.454716592</v>
      </c>
      <c r="O181" s="13">
        <v>1.928563767</v>
      </c>
      <c r="P181" s="13">
        <v>0.47384717500000001</v>
      </c>
      <c r="Q181" s="13">
        <v>0.34045722299999998</v>
      </c>
      <c r="R181" s="13">
        <v>0</v>
      </c>
      <c r="S181" s="13">
        <v>0.34045722299999998</v>
      </c>
      <c r="T181" s="13">
        <v>-3.2546296510000001</v>
      </c>
      <c r="U181" s="13">
        <v>1.2310666109999999</v>
      </c>
      <c r="V181" s="13">
        <v>-2.02356304</v>
      </c>
      <c r="W181" s="13">
        <v>0.82204813899999996</v>
      </c>
    </row>
    <row r="182" spans="1:23" x14ac:dyDescent="0.3">
      <c r="A182" s="13" t="s">
        <v>125</v>
      </c>
      <c r="B182" s="13" t="s">
        <v>126</v>
      </c>
      <c r="C182" s="15">
        <v>2015</v>
      </c>
      <c r="D182" s="15" t="s">
        <v>27</v>
      </c>
      <c r="E182" s="15" t="s">
        <v>38</v>
      </c>
      <c r="F182" s="15">
        <v>2120</v>
      </c>
      <c r="G182" s="15">
        <v>1037</v>
      </c>
      <c r="H182" s="13">
        <v>-1.142714453</v>
      </c>
      <c r="I182" s="13">
        <v>0.58012348300000005</v>
      </c>
      <c r="J182" s="13">
        <v>-0.56259097000000002</v>
      </c>
      <c r="K182" s="13">
        <v>-1.5336433650000001</v>
      </c>
      <c r="L182" s="13">
        <v>3.2108824230000002</v>
      </c>
      <c r="M182" s="13">
        <v>1.6772390580000001</v>
      </c>
      <c r="N182" s="13">
        <v>-1.3256756300000001</v>
      </c>
      <c r="O182" s="13">
        <v>1.131283048</v>
      </c>
      <c r="P182" s="13">
        <v>-0.19439258200000001</v>
      </c>
      <c r="Q182" s="13">
        <v>1.3596701280000001</v>
      </c>
      <c r="R182" s="13">
        <v>1.3596701280000001</v>
      </c>
      <c r="S182" s="13">
        <v>0</v>
      </c>
      <c r="T182" s="13">
        <v>-0.670713173</v>
      </c>
      <c r="U182" s="13">
        <v>4.7946234999999997E-2</v>
      </c>
      <c r="V182" s="13">
        <v>-0.62276693800000005</v>
      </c>
      <c r="W182" s="13">
        <v>0.53588609300000001</v>
      </c>
    </row>
    <row r="183" spans="1:23" x14ac:dyDescent="0.3">
      <c r="A183" s="13" t="s">
        <v>127</v>
      </c>
      <c r="B183" s="13" t="s">
        <v>128</v>
      </c>
      <c r="C183" s="15">
        <v>2018</v>
      </c>
      <c r="D183" s="15" t="s">
        <v>25</v>
      </c>
      <c r="E183" s="15" t="s">
        <v>30</v>
      </c>
      <c r="F183" s="15">
        <v>477</v>
      </c>
      <c r="G183" s="15">
        <v>238</v>
      </c>
      <c r="H183" s="13">
        <v>0.30723931199999999</v>
      </c>
      <c r="I183" s="13">
        <v>1.238287079</v>
      </c>
      <c r="J183" s="13">
        <v>1.5455263910000001</v>
      </c>
      <c r="K183" s="13">
        <v>8.4020321179999993</v>
      </c>
      <c r="L183" s="13">
        <v>-9.9764130350000002</v>
      </c>
      <c r="M183" s="13">
        <v>-1.574380917</v>
      </c>
      <c r="N183" s="13">
        <v>2.0466557359999999</v>
      </c>
      <c r="O183" s="13">
        <v>-0.93135033300000003</v>
      </c>
      <c r="P183" s="13">
        <v>1.115305403</v>
      </c>
      <c r="Q183" s="13">
        <v>0.481323901</v>
      </c>
      <c r="R183" s="13">
        <v>0</v>
      </c>
      <c r="S183" s="13">
        <v>0.481323901</v>
      </c>
      <c r="T183" s="13">
        <v>-0.54799002399999996</v>
      </c>
      <c r="U183" s="13">
        <v>-0.64238886299999998</v>
      </c>
      <c r="V183" s="13">
        <v>-1.190378886</v>
      </c>
      <c r="W183" s="13">
        <v>-0.55410958099999996</v>
      </c>
    </row>
    <row r="184" spans="1:23" x14ac:dyDescent="0.3">
      <c r="A184" s="13" t="s">
        <v>127</v>
      </c>
      <c r="B184" s="13" t="s">
        <v>128</v>
      </c>
      <c r="C184" s="15">
        <v>2018</v>
      </c>
      <c r="D184" s="15" t="s">
        <v>27</v>
      </c>
      <c r="E184" s="15" t="s">
        <v>30</v>
      </c>
      <c r="F184" s="15">
        <v>3074</v>
      </c>
      <c r="G184" s="15">
        <v>1481</v>
      </c>
      <c r="H184" s="13">
        <v>-1.8415283710000001</v>
      </c>
      <c r="I184" s="13">
        <v>1.6763672169999999</v>
      </c>
      <c r="J184" s="13">
        <v>-0.165161154</v>
      </c>
      <c r="K184" s="13">
        <v>2.3142596420000001</v>
      </c>
      <c r="L184" s="13">
        <v>1.835623338</v>
      </c>
      <c r="M184" s="13">
        <v>4.1498829810000002</v>
      </c>
      <c r="N184" s="13">
        <v>-1.120959617</v>
      </c>
      <c r="O184" s="13">
        <v>1.7770731049999999</v>
      </c>
      <c r="P184" s="13">
        <v>0.65611348800000002</v>
      </c>
      <c r="Q184" s="13">
        <v>2.5697585310000002</v>
      </c>
      <c r="R184" s="13">
        <v>2.5697585310000002</v>
      </c>
      <c r="S184" s="13">
        <v>0</v>
      </c>
      <c r="T184" s="13">
        <v>-0.89547831700000002</v>
      </c>
      <c r="U184" s="13">
        <v>1.5506595329999999</v>
      </c>
      <c r="V184" s="13">
        <v>0.65518121600000001</v>
      </c>
      <c r="W184" s="13">
        <v>-0.15116180500000001</v>
      </c>
    </row>
    <row r="185" spans="1:23" x14ac:dyDescent="0.3">
      <c r="A185" s="13" t="s">
        <v>127</v>
      </c>
      <c r="B185" s="13" t="s">
        <v>128</v>
      </c>
      <c r="C185" s="15">
        <v>2019</v>
      </c>
      <c r="D185" s="15" t="s">
        <v>27</v>
      </c>
      <c r="E185" s="15" t="s">
        <v>30</v>
      </c>
      <c r="F185" s="15">
        <v>2902</v>
      </c>
      <c r="G185" s="15">
        <v>1352</v>
      </c>
      <c r="H185" s="13">
        <v>-2.4576086469999998</v>
      </c>
      <c r="I185" s="13">
        <v>-0.14266854700000001</v>
      </c>
      <c r="J185" s="13">
        <v>-2.6002771939999998</v>
      </c>
      <c r="K185" s="13">
        <v>-5.8353772920000004</v>
      </c>
      <c r="L185" s="13">
        <v>-0.64387729299999996</v>
      </c>
      <c r="M185" s="13">
        <v>-6.4792545849999996</v>
      </c>
      <c r="N185" s="13">
        <v>-3.3494780710000001</v>
      </c>
      <c r="O185" s="13">
        <v>-0.29794042700000001</v>
      </c>
      <c r="P185" s="13">
        <v>-3.647418498</v>
      </c>
      <c r="Q185" s="13">
        <v>-0.62012491700000005</v>
      </c>
      <c r="R185" s="13">
        <v>-0.62012491700000005</v>
      </c>
      <c r="S185" s="13">
        <v>0</v>
      </c>
      <c r="T185" s="13">
        <v>-3.2156384230000001</v>
      </c>
      <c r="U185" s="13">
        <v>-0.12933272900000001</v>
      </c>
      <c r="V185" s="13">
        <v>-3.3449711519999998</v>
      </c>
      <c r="W185" s="13">
        <v>0.18015119499999999</v>
      </c>
    </row>
    <row r="186" spans="1:23" x14ac:dyDescent="0.3">
      <c r="A186" s="13" t="s">
        <v>129</v>
      </c>
      <c r="B186" s="13" t="s">
        <v>130</v>
      </c>
      <c r="C186" s="15">
        <v>2016</v>
      </c>
      <c r="D186" s="15" t="s">
        <v>27</v>
      </c>
      <c r="E186" s="15" t="s">
        <v>57</v>
      </c>
      <c r="F186" s="15">
        <v>57</v>
      </c>
      <c r="G186" s="15">
        <v>27</v>
      </c>
      <c r="H186" s="13">
        <v>-11.64511025</v>
      </c>
      <c r="I186" s="13">
        <v>4.1990715280000002</v>
      </c>
      <c r="J186" s="13">
        <v>-7.4460387250000002</v>
      </c>
      <c r="K186" s="13">
        <v>-6.2306469819999997</v>
      </c>
      <c r="L186" s="13">
        <v>14.513740690000001</v>
      </c>
      <c r="M186" s="13">
        <v>8.2830937070000008</v>
      </c>
      <c r="N186" s="13">
        <v>-11.16318411</v>
      </c>
      <c r="O186" s="13">
        <v>6.6926713869999999</v>
      </c>
      <c r="P186" s="13">
        <v>-4.4705127190000002</v>
      </c>
      <c r="Q186" s="13">
        <v>-2.4151619999999999E-2</v>
      </c>
      <c r="R186" s="13">
        <v>-2.4151619999999999E-2</v>
      </c>
      <c r="S186" s="13">
        <v>0</v>
      </c>
      <c r="T186" s="13">
        <v>-6.1849262559999998</v>
      </c>
      <c r="U186" s="13">
        <v>2.0105877159999999</v>
      </c>
      <c r="V186" s="13">
        <v>-4.1743385399999999</v>
      </c>
      <c r="W186" s="13">
        <v>1.858767987</v>
      </c>
    </row>
    <row r="187" spans="1:23" x14ac:dyDescent="0.3">
      <c r="A187" s="13" t="s">
        <v>131</v>
      </c>
      <c r="B187" s="13" t="s">
        <v>132</v>
      </c>
      <c r="C187" s="15">
        <v>2018</v>
      </c>
      <c r="D187" s="15" t="s">
        <v>27</v>
      </c>
      <c r="E187" s="15" t="s">
        <v>78</v>
      </c>
      <c r="F187" s="15">
        <v>634</v>
      </c>
      <c r="G187" s="15">
        <v>304</v>
      </c>
      <c r="H187" s="13">
        <v>-2.6266061230000002</v>
      </c>
      <c r="I187" s="13">
        <v>-1.3713392419999999</v>
      </c>
      <c r="J187" s="13">
        <v>-3.9979453650000001</v>
      </c>
      <c r="K187" s="13">
        <v>-3.08797319</v>
      </c>
      <c r="L187" s="13">
        <v>1.2909593720000001</v>
      </c>
      <c r="M187" s="13">
        <v>-1.797013819</v>
      </c>
      <c r="N187" s="13">
        <v>-2.8587805130000001</v>
      </c>
      <c r="O187" s="13">
        <v>-0.85696974199999998</v>
      </c>
      <c r="P187" s="13">
        <v>-3.7157502550000001</v>
      </c>
      <c r="Q187" s="13">
        <v>-0.14906198100000001</v>
      </c>
      <c r="R187" s="13">
        <v>-0.14906198100000001</v>
      </c>
      <c r="S187" s="13">
        <v>0</v>
      </c>
      <c r="T187" s="13">
        <v>-3.1019512210000002</v>
      </c>
      <c r="U187" s="13">
        <v>-1.276044782</v>
      </c>
      <c r="V187" s="13">
        <v>-4.3779960029999998</v>
      </c>
      <c r="W187" s="13">
        <v>-0.481222814</v>
      </c>
    </row>
    <row r="188" spans="1:23" x14ac:dyDescent="0.3">
      <c r="A188" s="13" t="s">
        <v>131</v>
      </c>
      <c r="B188" s="13" t="s">
        <v>132</v>
      </c>
      <c r="C188" s="15">
        <v>2019</v>
      </c>
      <c r="D188" s="15" t="s">
        <v>27</v>
      </c>
      <c r="E188" s="15" t="s">
        <v>78</v>
      </c>
      <c r="F188" s="15">
        <v>4077</v>
      </c>
      <c r="G188" s="15">
        <v>1961</v>
      </c>
      <c r="H188" s="13">
        <v>-0.28950482100000002</v>
      </c>
      <c r="I188" s="13">
        <v>-0.62864650600000005</v>
      </c>
      <c r="J188" s="13">
        <v>-0.91815132600000005</v>
      </c>
      <c r="K188" s="13">
        <v>0.52411500499999997</v>
      </c>
      <c r="L188" s="13">
        <v>0.42155498299999999</v>
      </c>
      <c r="M188" s="13">
        <v>0.94566998800000002</v>
      </c>
      <c r="N188" s="13">
        <v>-9.1055501999999996E-2</v>
      </c>
      <c r="O188" s="13">
        <v>-0.40309072000000001</v>
      </c>
      <c r="P188" s="13">
        <v>-0.49414622200000002</v>
      </c>
      <c r="Q188" s="13">
        <v>2.2270696550000002</v>
      </c>
      <c r="R188" s="13">
        <v>2.2270696550000002</v>
      </c>
      <c r="S188" s="13">
        <v>0</v>
      </c>
      <c r="T188" s="13">
        <v>-1.0283467580000001</v>
      </c>
      <c r="U188" s="13">
        <v>-0.31001030400000001</v>
      </c>
      <c r="V188" s="13">
        <v>-1.3383570629999999</v>
      </c>
      <c r="W188" s="13">
        <v>-1.350892663</v>
      </c>
    </row>
    <row r="189" spans="1:23" x14ac:dyDescent="0.3">
      <c r="A189" s="13" t="s">
        <v>133</v>
      </c>
      <c r="B189" s="13" t="s">
        <v>134</v>
      </c>
      <c r="C189" s="15">
        <v>2014</v>
      </c>
      <c r="D189" s="15" t="s">
        <v>25</v>
      </c>
      <c r="E189" s="15" t="s">
        <v>100</v>
      </c>
      <c r="F189" s="15">
        <v>759</v>
      </c>
      <c r="G189" s="15">
        <v>407</v>
      </c>
      <c r="H189" s="13">
        <v>4.4024165469999996</v>
      </c>
      <c r="I189" s="13">
        <v>1.7593466419999999</v>
      </c>
      <c r="J189" s="13">
        <v>6.1617631890000002</v>
      </c>
      <c r="K189" s="13">
        <v>-2.8314361880000001</v>
      </c>
      <c r="L189" s="13">
        <v>4.4655058030000001</v>
      </c>
      <c r="M189" s="13">
        <v>1.634069615</v>
      </c>
      <c r="N189" s="13">
        <v>3.0960780739999998</v>
      </c>
      <c r="O189" s="13">
        <v>2.394843067</v>
      </c>
      <c r="P189" s="13">
        <v>5.4909211420000004</v>
      </c>
      <c r="Q189" s="13">
        <v>1.7936657620000001</v>
      </c>
      <c r="R189" s="13">
        <v>0</v>
      </c>
      <c r="S189" s="13">
        <v>1.7936657620000001</v>
      </c>
      <c r="T189" s="13">
        <v>5.6505907500000001</v>
      </c>
      <c r="U189" s="13">
        <v>2.4082306419999999</v>
      </c>
      <c r="V189" s="13">
        <v>8.0588213920000005</v>
      </c>
      <c r="W189" s="13">
        <v>1.5124249320000001</v>
      </c>
    </row>
    <row r="190" spans="1:23" x14ac:dyDescent="0.3">
      <c r="A190" s="13" t="s">
        <v>133</v>
      </c>
      <c r="B190" s="13" t="s">
        <v>134</v>
      </c>
      <c r="C190" s="15">
        <v>2014</v>
      </c>
      <c r="D190" s="15" t="s">
        <v>27</v>
      </c>
      <c r="E190" s="15" t="s">
        <v>100</v>
      </c>
      <c r="F190" s="15">
        <v>5466</v>
      </c>
      <c r="G190" s="15">
        <v>2723</v>
      </c>
      <c r="H190" s="13">
        <v>0.99656240299999999</v>
      </c>
      <c r="I190" s="13">
        <v>0.35262465100000001</v>
      </c>
      <c r="J190" s="13">
        <v>1.3491870539999999</v>
      </c>
      <c r="K190" s="13">
        <v>0.40617450900000002</v>
      </c>
      <c r="L190" s="13">
        <v>2.0077834050000001</v>
      </c>
      <c r="M190" s="13">
        <v>2.413957914</v>
      </c>
      <c r="N190" s="13">
        <v>0.95185235999999995</v>
      </c>
      <c r="O190" s="13">
        <v>0.73077207600000005</v>
      </c>
      <c r="P190" s="13">
        <v>1.6826244349999999</v>
      </c>
      <c r="Q190" s="13">
        <v>6.2411208609999997</v>
      </c>
      <c r="R190" s="13">
        <v>6.2411208609999997</v>
      </c>
      <c r="S190" s="13">
        <v>0</v>
      </c>
      <c r="T190" s="13">
        <v>0.81635595299999997</v>
      </c>
      <c r="U190" s="13">
        <v>0.79820694299999995</v>
      </c>
      <c r="V190" s="13">
        <v>1.614562896</v>
      </c>
      <c r="W190" s="13">
        <v>1.2925699660000001</v>
      </c>
    </row>
    <row r="191" spans="1:23" x14ac:dyDescent="0.3">
      <c r="A191" s="13" t="s">
        <v>133</v>
      </c>
      <c r="B191" s="13" t="s">
        <v>134</v>
      </c>
      <c r="C191" s="15">
        <v>2015</v>
      </c>
      <c r="D191" s="15" t="s">
        <v>25</v>
      </c>
      <c r="E191" s="15" t="s">
        <v>111</v>
      </c>
      <c r="F191" s="15">
        <v>1401</v>
      </c>
      <c r="G191" s="15">
        <v>655</v>
      </c>
      <c r="H191" s="13">
        <v>1.4827833159999999</v>
      </c>
      <c r="I191" s="13">
        <v>5.0899972990000002</v>
      </c>
      <c r="J191" s="13">
        <v>6.5727806150000001</v>
      </c>
      <c r="K191" s="13">
        <v>0.28991789400000001</v>
      </c>
      <c r="L191" s="13">
        <v>8.2989970880000001</v>
      </c>
      <c r="M191" s="13">
        <v>8.5889149820000004</v>
      </c>
      <c r="N191" s="13">
        <v>1.2869729219999999</v>
      </c>
      <c r="O191" s="13">
        <v>6.0513596039999999</v>
      </c>
      <c r="P191" s="13">
        <v>7.3383325260000003</v>
      </c>
      <c r="Q191" s="13">
        <v>3.4760946740000001</v>
      </c>
      <c r="R191" s="13">
        <v>0</v>
      </c>
      <c r="S191" s="13">
        <v>3.4760946740000001</v>
      </c>
      <c r="T191" s="13">
        <v>0.609354069</v>
      </c>
      <c r="U191" s="13">
        <v>6.6790210349999999</v>
      </c>
      <c r="V191" s="13">
        <v>7.288375104</v>
      </c>
      <c r="W191" s="13">
        <v>-2.66442E-2</v>
      </c>
    </row>
    <row r="192" spans="1:23" x14ac:dyDescent="0.3">
      <c r="A192" s="13" t="s">
        <v>133</v>
      </c>
      <c r="B192" s="13" t="s">
        <v>134</v>
      </c>
      <c r="C192" s="15">
        <v>2015</v>
      </c>
      <c r="D192" s="15" t="s">
        <v>27</v>
      </c>
      <c r="E192" s="15" t="s">
        <v>111</v>
      </c>
      <c r="F192" s="15">
        <v>5940</v>
      </c>
      <c r="G192" s="15">
        <v>2930</v>
      </c>
      <c r="H192" s="13">
        <v>0.12093744100000001</v>
      </c>
      <c r="I192" s="13">
        <v>9.4162767999999994E-2</v>
      </c>
      <c r="J192" s="13">
        <v>0.21510020899999999</v>
      </c>
      <c r="K192" s="13">
        <v>-0.62069523100000001</v>
      </c>
      <c r="L192" s="13">
        <v>1.3455109590000001</v>
      </c>
      <c r="M192" s="13">
        <v>0.72481572800000005</v>
      </c>
      <c r="N192" s="13">
        <v>-5.9918084000000003E-2</v>
      </c>
      <c r="O192" s="13">
        <v>0.33347532499999999</v>
      </c>
      <c r="P192" s="13">
        <v>0.27355724100000001</v>
      </c>
      <c r="Q192" s="13">
        <v>4.5177837289999996</v>
      </c>
      <c r="R192" s="13">
        <v>4.5177837289999996</v>
      </c>
      <c r="S192" s="13">
        <v>0</v>
      </c>
      <c r="T192" s="13">
        <v>0.35370114899999999</v>
      </c>
      <c r="U192" s="13">
        <v>1.353992275</v>
      </c>
      <c r="V192" s="13">
        <v>1.7076934239999999</v>
      </c>
      <c r="W192" s="13">
        <v>-4.4334650000000003E-2</v>
      </c>
    </row>
    <row r="193" spans="1:23" x14ac:dyDescent="0.3">
      <c r="A193" s="13" t="s">
        <v>133</v>
      </c>
      <c r="B193" s="13" t="s">
        <v>134</v>
      </c>
      <c r="C193" s="15">
        <v>2016</v>
      </c>
      <c r="D193" s="15" t="s">
        <v>25</v>
      </c>
      <c r="E193" s="15" t="s">
        <v>111</v>
      </c>
      <c r="F193" s="15">
        <v>378</v>
      </c>
      <c r="G193" s="15">
        <v>181</v>
      </c>
      <c r="H193" s="13">
        <v>-5.496793523</v>
      </c>
      <c r="I193" s="13">
        <v>2.4359445719999999</v>
      </c>
      <c r="J193" s="13">
        <v>-3.0608489510000001</v>
      </c>
      <c r="K193" s="13">
        <v>-12.27270895</v>
      </c>
      <c r="L193" s="13">
        <v>1.707666423</v>
      </c>
      <c r="M193" s="13">
        <v>-10.565042529999999</v>
      </c>
      <c r="N193" s="13">
        <v>-7.1590609780000003</v>
      </c>
      <c r="O193" s="13">
        <v>2.4100134889999998</v>
      </c>
      <c r="P193" s="13">
        <v>-4.7490474889999996</v>
      </c>
      <c r="Q193" s="13">
        <v>-0.19503968499999999</v>
      </c>
      <c r="R193" s="13">
        <v>0</v>
      </c>
      <c r="S193" s="13">
        <v>-0.19503968499999999</v>
      </c>
      <c r="T193" s="13">
        <v>-5.9797078150000003</v>
      </c>
      <c r="U193" s="13">
        <v>4.3501571229999998</v>
      </c>
      <c r="V193" s="13">
        <v>-1.6295506930000001</v>
      </c>
      <c r="W193" s="13">
        <v>2.320681869</v>
      </c>
    </row>
    <row r="194" spans="1:23" x14ac:dyDescent="0.3">
      <c r="A194" s="13" t="s">
        <v>133</v>
      </c>
      <c r="B194" s="13" t="s">
        <v>134</v>
      </c>
      <c r="C194" s="15">
        <v>2016</v>
      </c>
      <c r="D194" s="15" t="s">
        <v>27</v>
      </c>
      <c r="E194" s="15" t="s">
        <v>111</v>
      </c>
      <c r="F194" s="15">
        <v>5857</v>
      </c>
      <c r="G194" s="15">
        <v>2859</v>
      </c>
      <c r="H194" s="13">
        <v>-8.4547679999999997E-3</v>
      </c>
      <c r="I194" s="13">
        <v>-0.78207392799999997</v>
      </c>
      <c r="J194" s="13">
        <v>-0.79052869599999998</v>
      </c>
      <c r="K194" s="13">
        <v>3.3274427019999999</v>
      </c>
      <c r="L194" s="13">
        <v>-2.3497124610000002</v>
      </c>
      <c r="M194" s="13">
        <v>0.97773024100000006</v>
      </c>
      <c r="N194" s="13">
        <v>0.65951665599999998</v>
      </c>
      <c r="O194" s="13">
        <v>-1.1456218979999999</v>
      </c>
      <c r="P194" s="13">
        <v>-0.48610524199999999</v>
      </c>
      <c r="Q194" s="13">
        <v>3.2988841990000002</v>
      </c>
      <c r="R194" s="13">
        <v>3.2988841990000002</v>
      </c>
      <c r="S194" s="13">
        <v>0</v>
      </c>
      <c r="T194" s="13">
        <v>1.2490327969999999</v>
      </c>
      <c r="U194" s="13">
        <v>-0.168587715</v>
      </c>
      <c r="V194" s="13">
        <v>1.080445082</v>
      </c>
      <c r="W194" s="13">
        <v>-9.9790957E-2</v>
      </c>
    </row>
    <row r="195" spans="1:23" x14ac:dyDescent="0.3">
      <c r="A195" s="13" t="s">
        <v>133</v>
      </c>
      <c r="B195" s="13" t="s">
        <v>134</v>
      </c>
      <c r="C195" s="15">
        <v>2017</v>
      </c>
      <c r="D195" s="15" t="s">
        <v>25</v>
      </c>
      <c r="E195" s="15" t="s">
        <v>111</v>
      </c>
      <c r="F195" s="15">
        <v>837</v>
      </c>
      <c r="G195" s="15">
        <v>413</v>
      </c>
      <c r="H195" s="13">
        <v>0.75207163799999999</v>
      </c>
      <c r="I195" s="13">
        <v>-3.0808722140000002</v>
      </c>
      <c r="J195" s="13">
        <v>-2.3288005759999999</v>
      </c>
      <c r="K195" s="13">
        <v>-9.9787753430000006</v>
      </c>
      <c r="L195" s="13">
        <v>-2.323859879</v>
      </c>
      <c r="M195" s="13">
        <v>-12.302635220000001</v>
      </c>
      <c r="N195" s="13">
        <v>-1.5137805660000001</v>
      </c>
      <c r="O195" s="13">
        <v>-3.1075386420000002</v>
      </c>
      <c r="P195" s="13">
        <v>-4.6213192080000001</v>
      </c>
      <c r="Q195" s="13">
        <v>-0.40778736900000001</v>
      </c>
      <c r="R195" s="13">
        <v>0</v>
      </c>
      <c r="S195" s="13">
        <v>-0.40778736900000001</v>
      </c>
      <c r="T195" s="13">
        <v>-0.52181102199999996</v>
      </c>
      <c r="U195" s="13">
        <v>-2.5788661940000002</v>
      </c>
      <c r="V195" s="13">
        <v>-3.1006772150000002</v>
      </c>
      <c r="W195" s="13">
        <v>0.26391012899999999</v>
      </c>
    </row>
    <row r="196" spans="1:23" x14ac:dyDescent="0.3">
      <c r="A196" s="13" t="s">
        <v>133</v>
      </c>
      <c r="B196" s="13" t="s">
        <v>134</v>
      </c>
      <c r="C196" s="15">
        <v>2017</v>
      </c>
      <c r="D196" s="15" t="s">
        <v>27</v>
      </c>
      <c r="E196" s="15" t="s">
        <v>111</v>
      </c>
      <c r="F196" s="15">
        <v>5844</v>
      </c>
      <c r="G196" s="15">
        <v>2773</v>
      </c>
      <c r="H196" s="13">
        <v>0.95806344200000004</v>
      </c>
      <c r="I196" s="13">
        <v>1.155331439</v>
      </c>
      <c r="J196" s="13">
        <v>2.1133948820000001</v>
      </c>
      <c r="K196" s="13">
        <v>2.3735115489999998</v>
      </c>
      <c r="L196" s="13">
        <v>-0.50091882300000001</v>
      </c>
      <c r="M196" s="13">
        <v>1.8725927259999999</v>
      </c>
      <c r="N196" s="13">
        <v>1.232670776</v>
      </c>
      <c r="O196" s="13">
        <v>0.86849743999999995</v>
      </c>
      <c r="P196" s="13">
        <v>2.1011682170000001</v>
      </c>
      <c r="Q196" s="13">
        <v>6.8981021680000003</v>
      </c>
      <c r="R196" s="13">
        <v>6.8981021680000003</v>
      </c>
      <c r="S196" s="13">
        <v>0</v>
      </c>
      <c r="T196" s="13">
        <v>2.066867904</v>
      </c>
      <c r="U196" s="13">
        <v>1.4188519959999999</v>
      </c>
      <c r="V196" s="13">
        <v>3.4857198999999999</v>
      </c>
      <c r="W196" s="13">
        <v>0.49656075100000002</v>
      </c>
    </row>
    <row r="197" spans="1:23" x14ac:dyDescent="0.3">
      <c r="A197" s="13" t="s">
        <v>133</v>
      </c>
      <c r="B197" s="13" t="s">
        <v>134</v>
      </c>
      <c r="C197" s="15">
        <v>2018</v>
      </c>
      <c r="D197" s="15" t="s">
        <v>25</v>
      </c>
      <c r="E197" s="15" t="s">
        <v>111</v>
      </c>
      <c r="F197" s="15">
        <v>1158</v>
      </c>
      <c r="G197" s="15">
        <v>582</v>
      </c>
      <c r="H197" s="13">
        <v>-1.6358765719999999</v>
      </c>
      <c r="I197" s="13">
        <v>7.7874298999999994E-2</v>
      </c>
      <c r="J197" s="13">
        <v>-1.558002273</v>
      </c>
      <c r="K197" s="13">
        <v>1.775392061</v>
      </c>
      <c r="L197" s="13">
        <v>5.6438925099999997</v>
      </c>
      <c r="M197" s="13">
        <v>7.4192845710000004</v>
      </c>
      <c r="N197" s="13">
        <v>-1.078211609</v>
      </c>
      <c r="O197" s="13">
        <v>1.166324087</v>
      </c>
      <c r="P197" s="13">
        <v>8.8112477999999994E-2</v>
      </c>
      <c r="Q197" s="13">
        <v>0.85657253600000005</v>
      </c>
      <c r="R197" s="13">
        <v>0</v>
      </c>
      <c r="S197" s="13">
        <v>0.85657253600000005</v>
      </c>
      <c r="T197" s="13">
        <v>-0.40003128799999998</v>
      </c>
      <c r="U197" s="13">
        <v>2.2475988720000002</v>
      </c>
      <c r="V197" s="13">
        <v>1.8475675840000001</v>
      </c>
      <c r="W197" s="13">
        <v>-1.4134297929999999</v>
      </c>
    </row>
    <row r="198" spans="1:23" x14ac:dyDescent="0.3">
      <c r="A198" s="13" t="s">
        <v>133</v>
      </c>
      <c r="B198" s="13" t="s">
        <v>134</v>
      </c>
      <c r="C198" s="15">
        <v>2018</v>
      </c>
      <c r="D198" s="15" t="s">
        <v>27</v>
      </c>
      <c r="E198" s="15" t="s">
        <v>111</v>
      </c>
      <c r="F198" s="15">
        <v>4680</v>
      </c>
      <c r="G198" s="15">
        <v>2269</v>
      </c>
      <c r="H198" s="13">
        <v>0.52642812299999997</v>
      </c>
      <c r="I198" s="13">
        <v>-1.138299994</v>
      </c>
      <c r="J198" s="13">
        <v>-0.61187186999999998</v>
      </c>
      <c r="K198" s="13">
        <v>0.49119254000000001</v>
      </c>
      <c r="L198" s="13">
        <v>-1.3356508E-2</v>
      </c>
      <c r="M198" s="13">
        <v>0.47783603200000002</v>
      </c>
      <c r="N198" s="13">
        <v>0.46133856899999998</v>
      </c>
      <c r="O198" s="13">
        <v>-1.0145749420000001</v>
      </c>
      <c r="P198" s="13">
        <v>-0.55323637400000003</v>
      </c>
      <c r="Q198" s="13">
        <v>2.5500067820000001</v>
      </c>
      <c r="R198" s="13">
        <v>2.5500067820000001</v>
      </c>
      <c r="S198" s="13">
        <v>0</v>
      </c>
      <c r="T198" s="13">
        <v>1.477158382</v>
      </c>
      <c r="U198" s="13">
        <v>-4.9232251999999997E-2</v>
      </c>
      <c r="V198" s="13">
        <v>1.4279261299999999</v>
      </c>
      <c r="W198" s="13">
        <v>0.27058812199999999</v>
      </c>
    </row>
    <row r="199" spans="1:23" x14ac:dyDescent="0.3">
      <c r="A199" s="13" t="s">
        <v>133</v>
      </c>
      <c r="B199" s="13" t="s">
        <v>134</v>
      </c>
      <c r="C199" s="15">
        <v>2019</v>
      </c>
      <c r="D199" s="15" t="s">
        <v>27</v>
      </c>
      <c r="E199" s="15" t="s">
        <v>35</v>
      </c>
      <c r="F199" s="15">
        <v>1856</v>
      </c>
      <c r="G199" s="15">
        <v>884</v>
      </c>
      <c r="H199" s="13">
        <v>-0.82590194400000005</v>
      </c>
      <c r="I199" s="13">
        <v>-2.060813451</v>
      </c>
      <c r="J199" s="13">
        <v>-2.886715395</v>
      </c>
      <c r="K199" s="13">
        <v>-3.697912519</v>
      </c>
      <c r="L199" s="13">
        <v>-1.826441368</v>
      </c>
      <c r="M199" s="13">
        <v>-5.5243538870000002</v>
      </c>
      <c r="N199" s="13">
        <v>-1.4459405700000001</v>
      </c>
      <c r="O199" s="13">
        <v>-2.0927376610000001</v>
      </c>
      <c r="P199" s="13">
        <v>-3.538678231</v>
      </c>
      <c r="Q199" s="13">
        <v>-0.35514098999999999</v>
      </c>
      <c r="R199" s="13">
        <v>-0.35514098999999999</v>
      </c>
      <c r="S199" s="13">
        <v>0</v>
      </c>
      <c r="T199" s="13">
        <v>-1.0160085190000001</v>
      </c>
      <c r="U199" s="13">
        <v>-1.240490466</v>
      </c>
      <c r="V199" s="13">
        <v>-2.2564989839999998</v>
      </c>
      <c r="W199" s="13">
        <v>-0.162205241</v>
      </c>
    </row>
    <row r="200" spans="1:23" x14ac:dyDescent="0.3">
      <c r="A200" s="13" t="s">
        <v>133</v>
      </c>
      <c r="B200" s="13" t="s">
        <v>134</v>
      </c>
      <c r="C200" s="15">
        <v>2019</v>
      </c>
      <c r="D200" s="15" t="s">
        <v>27</v>
      </c>
      <c r="E200" s="15" t="s">
        <v>100</v>
      </c>
      <c r="F200" s="15">
        <v>3122</v>
      </c>
      <c r="G200" s="15">
        <v>1465</v>
      </c>
      <c r="H200" s="13">
        <v>0.235441601</v>
      </c>
      <c r="I200" s="13">
        <v>-1.7005559219999999</v>
      </c>
      <c r="J200" s="13">
        <v>-1.4651143209999999</v>
      </c>
      <c r="K200" s="13">
        <v>1.53511332</v>
      </c>
      <c r="L200" s="13">
        <v>-2.3799529509999999</v>
      </c>
      <c r="M200" s="13">
        <v>-0.84483963100000004</v>
      </c>
      <c r="N200" s="13">
        <v>0.51254923900000005</v>
      </c>
      <c r="O200" s="13">
        <v>-1.9105577899999999</v>
      </c>
      <c r="P200" s="13">
        <v>-1.398008551</v>
      </c>
      <c r="Q200" s="13">
        <v>1.014975084</v>
      </c>
      <c r="R200" s="13">
        <v>1.014975084</v>
      </c>
      <c r="S200" s="13">
        <v>0</v>
      </c>
      <c r="T200" s="13">
        <v>0.66396767300000004</v>
      </c>
      <c r="U200" s="13">
        <v>-1.607898973</v>
      </c>
      <c r="V200" s="13">
        <v>-0.94393130000000003</v>
      </c>
      <c r="W200" s="13">
        <v>0.44763051500000001</v>
      </c>
    </row>
    <row r="201" spans="1:23" x14ac:dyDescent="0.3">
      <c r="A201" s="13" t="s">
        <v>135</v>
      </c>
      <c r="B201" s="13" t="s">
        <v>136</v>
      </c>
      <c r="C201" s="15">
        <v>2014</v>
      </c>
      <c r="D201" s="15" t="s">
        <v>25</v>
      </c>
      <c r="E201" s="15" t="s">
        <v>137</v>
      </c>
      <c r="F201" s="15">
        <v>43</v>
      </c>
      <c r="G201" s="15">
        <v>17</v>
      </c>
      <c r="H201" s="13">
        <v>-5.1566162059999998</v>
      </c>
      <c r="I201" s="13">
        <v>-17.454329820000002</v>
      </c>
      <c r="J201" s="13">
        <v>-22.610946030000001</v>
      </c>
      <c r="K201" s="13">
        <v>-6.7177560820000002</v>
      </c>
      <c r="L201" s="13">
        <v>-6.6161792479999999</v>
      </c>
      <c r="M201" s="13">
        <v>-13.333935329999999</v>
      </c>
      <c r="N201" s="13">
        <v>-5.8511940190000002</v>
      </c>
      <c r="O201" s="13">
        <v>-16.261035570000001</v>
      </c>
      <c r="P201" s="13">
        <v>-22.112229589999998</v>
      </c>
      <c r="Q201" s="13">
        <v>-0.183600508</v>
      </c>
      <c r="R201" s="13">
        <v>0</v>
      </c>
      <c r="S201" s="13">
        <v>-0.183600508</v>
      </c>
      <c r="T201" s="13">
        <v>-6.1601090689999998</v>
      </c>
      <c r="U201" s="13">
        <v>-16.822270899999999</v>
      </c>
      <c r="V201" s="13">
        <v>-22.98237997</v>
      </c>
      <c r="W201" s="13">
        <v>5.5712606339999997</v>
      </c>
    </row>
    <row r="202" spans="1:23" x14ac:dyDescent="0.3">
      <c r="A202" s="13" t="s">
        <v>135</v>
      </c>
      <c r="B202" s="13" t="s">
        <v>136</v>
      </c>
      <c r="C202" s="15">
        <v>2014</v>
      </c>
      <c r="D202" s="15" t="s">
        <v>27</v>
      </c>
      <c r="E202" s="15" t="s">
        <v>137</v>
      </c>
      <c r="F202" s="15">
        <v>200</v>
      </c>
      <c r="G202" s="15">
        <v>97</v>
      </c>
      <c r="H202" s="13">
        <v>-0.65521530800000005</v>
      </c>
      <c r="I202" s="13">
        <v>-2.0441959600000001</v>
      </c>
      <c r="J202" s="13">
        <v>-2.6994112669999999</v>
      </c>
      <c r="K202" s="13">
        <v>-0.778225155</v>
      </c>
      <c r="L202" s="13">
        <v>7.4618540549999999</v>
      </c>
      <c r="M202" s="13">
        <v>6.6836288990000003</v>
      </c>
      <c r="N202" s="13">
        <v>-0.70814483699999997</v>
      </c>
      <c r="O202" s="13">
        <v>-0.26815269200000003</v>
      </c>
      <c r="P202" s="13">
        <v>-0.97629752800000003</v>
      </c>
      <c r="Q202" s="13">
        <v>8.8121512999999999E-2</v>
      </c>
      <c r="R202" s="13">
        <v>8.8121512999999999E-2</v>
      </c>
      <c r="S202" s="13">
        <v>0</v>
      </c>
      <c r="T202" s="13">
        <v>-0.66334817599999996</v>
      </c>
      <c r="U202" s="13">
        <v>-6.1059906999999997E-2</v>
      </c>
      <c r="V202" s="13">
        <v>-0.72440808300000004</v>
      </c>
      <c r="W202" s="13">
        <v>0.37374248100000002</v>
      </c>
    </row>
    <row r="203" spans="1:23" x14ac:dyDescent="0.3">
      <c r="A203" s="13" t="s">
        <v>138</v>
      </c>
      <c r="B203" s="13" t="s">
        <v>139</v>
      </c>
      <c r="C203" s="15">
        <v>2014</v>
      </c>
      <c r="D203" s="15" t="s">
        <v>27</v>
      </c>
      <c r="E203" s="15" t="s">
        <v>32</v>
      </c>
      <c r="F203" s="15">
        <v>791</v>
      </c>
      <c r="G203" s="15">
        <v>388</v>
      </c>
      <c r="H203" s="13">
        <v>-1.0161508349999999</v>
      </c>
      <c r="I203" s="13">
        <v>2.1828288260000002</v>
      </c>
      <c r="J203" s="13">
        <v>1.166677991</v>
      </c>
      <c r="K203" s="13">
        <v>-1.7332148590000001</v>
      </c>
      <c r="L203" s="13">
        <v>3.5784001779999999</v>
      </c>
      <c r="M203" s="13">
        <v>1.845185319</v>
      </c>
      <c r="N203" s="13">
        <v>-1.2393296789999999</v>
      </c>
      <c r="O203" s="13">
        <v>2.6470455259999999</v>
      </c>
      <c r="P203" s="13">
        <v>1.407715847</v>
      </c>
      <c r="Q203" s="13">
        <v>0.82004031799999999</v>
      </c>
      <c r="R203" s="13">
        <v>0.82004031799999999</v>
      </c>
      <c r="S203" s="13">
        <v>0</v>
      </c>
      <c r="T203" s="13">
        <v>0.20748401399999999</v>
      </c>
      <c r="U203" s="13">
        <v>1.4984794509999999</v>
      </c>
      <c r="V203" s="13">
        <v>1.705963466</v>
      </c>
      <c r="W203" s="13">
        <v>-0.35090455399999998</v>
      </c>
    </row>
    <row r="204" spans="1:23" x14ac:dyDescent="0.3">
      <c r="A204" s="13" t="s">
        <v>138</v>
      </c>
      <c r="B204" s="13" t="s">
        <v>139</v>
      </c>
      <c r="C204" s="15">
        <v>2016</v>
      </c>
      <c r="D204" s="15" t="s">
        <v>27</v>
      </c>
      <c r="E204" s="15" t="s">
        <v>140</v>
      </c>
      <c r="F204" s="15">
        <v>1174</v>
      </c>
      <c r="G204" s="15">
        <v>590</v>
      </c>
      <c r="H204" s="13">
        <v>-2.52990241</v>
      </c>
      <c r="I204" s="13">
        <v>-0.76109114899999997</v>
      </c>
      <c r="J204" s="13">
        <v>-3.2909935589999999</v>
      </c>
      <c r="K204" s="13">
        <v>-2.0872454870000001</v>
      </c>
      <c r="L204" s="13">
        <v>4.0664962549999997</v>
      </c>
      <c r="M204" s="13">
        <v>1.979250768</v>
      </c>
      <c r="N204" s="13">
        <v>-2.548532002</v>
      </c>
      <c r="O204" s="13">
        <v>0.27814667700000001</v>
      </c>
      <c r="P204" s="13">
        <v>-2.2703853249999999</v>
      </c>
      <c r="Q204" s="13">
        <v>0.14334540700000001</v>
      </c>
      <c r="R204" s="13">
        <v>0.14334540700000001</v>
      </c>
      <c r="S204" s="13">
        <v>0</v>
      </c>
      <c r="T204" s="13">
        <v>-2.747137334</v>
      </c>
      <c r="U204" s="13">
        <v>-0.84232459100000001</v>
      </c>
      <c r="V204" s="13">
        <v>-3.5894619250000002</v>
      </c>
      <c r="W204" s="13">
        <v>-0.69522404900000001</v>
      </c>
    </row>
    <row r="205" spans="1:23" x14ac:dyDescent="0.3">
      <c r="A205" s="13" t="s">
        <v>138</v>
      </c>
      <c r="B205" s="13" t="s">
        <v>139</v>
      </c>
      <c r="C205" s="15">
        <v>2017</v>
      </c>
      <c r="D205" s="15" t="s">
        <v>27</v>
      </c>
      <c r="E205" s="15" t="s">
        <v>140</v>
      </c>
      <c r="F205" s="15">
        <v>329</v>
      </c>
      <c r="G205" s="15">
        <v>160</v>
      </c>
      <c r="H205" s="13">
        <v>-4.5967646179999999</v>
      </c>
      <c r="I205" s="13">
        <v>-2.3301446540000001</v>
      </c>
      <c r="J205" s="13">
        <v>-6.9269092719999996</v>
      </c>
      <c r="K205" s="13">
        <v>-7.3645813090000001</v>
      </c>
      <c r="L205" s="13">
        <v>-2.0035415670000001</v>
      </c>
      <c r="M205" s="13">
        <v>-9.3681228759999993</v>
      </c>
      <c r="N205" s="13">
        <v>-5.3946320969999997</v>
      </c>
      <c r="O205" s="13">
        <v>-2.3283735430000001</v>
      </c>
      <c r="P205" s="13">
        <v>-7.7230056400000002</v>
      </c>
      <c r="Q205" s="13">
        <v>-0.40641721600000003</v>
      </c>
      <c r="R205" s="13">
        <v>-0.40641721600000003</v>
      </c>
      <c r="S205" s="13">
        <v>0</v>
      </c>
      <c r="T205" s="13">
        <v>-3.37113628</v>
      </c>
      <c r="U205" s="13">
        <v>-2.1103998160000002</v>
      </c>
      <c r="V205" s="13">
        <v>-5.4815360960000001</v>
      </c>
      <c r="W205" s="13">
        <v>0.111347321</v>
      </c>
    </row>
    <row r="206" spans="1:23" x14ac:dyDescent="0.3">
      <c r="A206" s="13" t="s">
        <v>141</v>
      </c>
      <c r="B206" s="13" t="s">
        <v>142</v>
      </c>
      <c r="C206" s="15">
        <v>2014</v>
      </c>
      <c r="D206" s="15" t="s">
        <v>27</v>
      </c>
      <c r="E206" s="15" t="s">
        <v>59</v>
      </c>
      <c r="F206" s="15">
        <v>2422</v>
      </c>
      <c r="G206" s="15">
        <v>1161</v>
      </c>
      <c r="H206" s="13">
        <v>-3.8618012230000001</v>
      </c>
      <c r="I206" s="13">
        <v>0.81527578199999995</v>
      </c>
      <c r="J206" s="13">
        <v>-3.046525441</v>
      </c>
      <c r="K206" s="13">
        <v>-1.607650579</v>
      </c>
      <c r="L206" s="13">
        <v>5.6583613990000003</v>
      </c>
      <c r="M206" s="13">
        <v>4.050710821</v>
      </c>
      <c r="N206" s="13">
        <v>-3.6289840180000001</v>
      </c>
      <c r="O206" s="13">
        <v>1.8890364639999999</v>
      </c>
      <c r="P206" s="13">
        <v>-1.739947554</v>
      </c>
      <c r="Q206" s="13">
        <v>0.60166970200000003</v>
      </c>
      <c r="R206" s="13">
        <v>0.60166970200000003</v>
      </c>
      <c r="S206" s="13">
        <v>0</v>
      </c>
      <c r="T206" s="13">
        <v>-2.866763374</v>
      </c>
      <c r="U206" s="13">
        <v>1.248970809</v>
      </c>
      <c r="V206" s="13">
        <v>-1.617792565</v>
      </c>
      <c r="W206" s="13">
        <v>0.54073898300000001</v>
      </c>
    </row>
    <row r="207" spans="1:23" x14ac:dyDescent="0.3">
      <c r="A207" s="13" t="s">
        <v>141</v>
      </c>
      <c r="B207" s="13" t="s">
        <v>142</v>
      </c>
      <c r="C207" s="15">
        <v>2015</v>
      </c>
      <c r="D207" s="15" t="s">
        <v>27</v>
      </c>
      <c r="E207" s="15" t="s">
        <v>59</v>
      </c>
      <c r="F207" s="15">
        <v>2051</v>
      </c>
      <c r="G207" s="15">
        <v>988</v>
      </c>
      <c r="H207" s="13">
        <v>-3.020464633</v>
      </c>
      <c r="I207" s="13">
        <v>4.0766614170000004</v>
      </c>
      <c r="J207" s="13">
        <v>1.0561967839999999</v>
      </c>
      <c r="K207" s="13">
        <v>-3.5220453709999999</v>
      </c>
      <c r="L207" s="13">
        <v>5.5338805520000003</v>
      </c>
      <c r="M207" s="13">
        <v>2.011835182</v>
      </c>
      <c r="N207" s="13">
        <v>-3.2989182050000001</v>
      </c>
      <c r="O207" s="13">
        <v>4.6577590210000004</v>
      </c>
      <c r="P207" s="13">
        <v>1.3588408160000001</v>
      </c>
      <c r="Q207" s="13">
        <v>2.0902278810000001</v>
      </c>
      <c r="R207" s="13">
        <v>2.0902278810000001</v>
      </c>
      <c r="S207" s="13">
        <v>0</v>
      </c>
      <c r="T207" s="13">
        <v>-2.9340142810000001</v>
      </c>
      <c r="U207" s="13">
        <v>3.3543424829999999</v>
      </c>
      <c r="V207" s="13">
        <v>0.42032820199999998</v>
      </c>
      <c r="W207" s="13">
        <v>0.88215829899999998</v>
      </c>
    </row>
    <row r="208" spans="1:23" x14ac:dyDescent="0.3">
      <c r="A208" s="13" t="s">
        <v>141</v>
      </c>
      <c r="B208" s="13" t="s">
        <v>142</v>
      </c>
      <c r="C208" s="15">
        <v>2016</v>
      </c>
      <c r="D208" s="15" t="s">
        <v>27</v>
      </c>
      <c r="E208" s="15" t="s">
        <v>59</v>
      </c>
      <c r="F208" s="15">
        <v>3083</v>
      </c>
      <c r="G208" s="15">
        <v>1516</v>
      </c>
      <c r="H208" s="13">
        <v>-1.724756119</v>
      </c>
      <c r="I208" s="13">
        <v>1.456301302</v>
      </c>
      <c r="J208" s="13">
        <v>-0.26845481700000001</v>
      </c>
      <c r="K208" s="13">
        <v>-1.995144633</v>
      </c>
      <c r="L208" s="13">
        <v>2.282614701</v>
      </c>
      <c r="M208" s="13">
        <v>0.28747006899999999</v>
      </c>
      <c r="N208" s="13">
        <v>-1.883558941</v>
      </c>
      <c r="O208" s="13">
        <v>1.7641469620000001</v>
      </c>
      <c r="P208" s="13">
        <v>-0.119411979</v>
      </c>
      <c r="Q208" s="13">
        <v>2.0388226110000001</v>
      </c>
      <c r="R208" s="13">
        <v>2.0388226110000001</v>
      </c>
      <c r="S208" s="13">
        <v>0</v>
      </c>
      <c r="T208" s="13">
        <v>-1.870272688</v>
      </c>
      <c r="U208" s="13">
        <v>1.3845248859999999</v>
      </c>
      <c r="V208" s="13">
        <v>-0.48574780200000001</v>
      </c>
      <c r="W208" s="13">
        <v>0.19975321900000001</v>
      </c>
    </row>
    <row r="209" spans="1:23" x14ac:dyDescent="0.3">
      <c r="A209" s="13" t="s">
        <v>141</v>
      </c>
      <c r="B209" s="13" t="s">
        <v>142</v>
      </c>
      <c r="C209" s="15">
        <v>2017</v>
      </c>
      <c r="D209" s="15" t="s">
        <v>27</v>
      </c>
      <c r="E209" s="15" t="s">
        <v>59</v>
      </c>
      <c r="F209" s="15">
        <v>1325</v>
      </c>
      <c r="G209" s="15">
        <v>639</v>
      </c>
      <c r="H209" s="13">
        <v>-1.3813957809999999</v>
      </c>
      <c r="I209" s="13">
        <v>-0.35270557400000002</v>
      </c>
      <c r="J209" s="13">
        <v>-1.734101355</v>
      </c>
      <c r="K209" s="13">
        <v>-1.337226823</v>
      </c>
      <c r="L209" s="13">
        <v>-2.0160290930000002</v>
      </c>
      <c r="M209" s="13">
        <v>-3.3532559150000001</v>
      </c>
      <c r="N209" s="13">
        <v>-1.5056902430000001</v>
      </c>
      <c r="O209" s="13">
        <v>-0.65679934799999995</v>
      </c>
      <c r="P209" s="13">
        <v>-2.1624895909999999</v>
      </c>
      <c r="Q209" s="13">
        <v>0.192896131</v>
      </c>
      <c r="R209" s="13">
        <v>0.192896131</v>
      </c>
      <c r="S209" s="13">
        <v>0</v>
      </c>
      <c r="T209" s="13">
        <v>-1.0156213380000001</v>
      </c>
      <c r="U209" s="13">
        <v>-1.361254446</v>
      </c>
      <c r="V209" s="13">
        <v>-2.3768757840000001</v>
      </c>
      <c r="W209" s="13">
        <v>0.695089603</v>
      </c>
    </row>
    <row r="210" spans="1:23" x14ac:dyDescent="0.3">
      <c r="A210" s="13" t="s">
        <v>141</v>
      </c>
      <c r="B210" s="13" t="s">
        <v>142</v>
      </c>
      <c r="C210" s="15">
        <v>2018</v>
      </c>
      <c r="D210" s="15" t="s">
        <v>27</v>
      </c>
      <c r="E210" s="15" t="s">
        <v>59</v>
      </c>
      <c r="F210" s="15">
        <v>306</v>
      </c>
      <c r="G210" s="15">
        <v>141</v>
      </c>
      <c r="H210" s="13">
        <v>-4.9938966049999998</v>
      </c>
      <c r="I210" s="13">
        <v>-4.3144883959999998</v>
      </c>
      <c r="J210" s="13">
        <v>-9.3083850019999996</v>
      </c>
      <c r="K210" s="13">
        <v>-5.3527583520000004</v>
      </c>
      <c r="L210" s="13">
        <v>-2.3878467209999998</v>
      </c>
      <c r="M210" s="13">
        <v>-7.7406050730000002</v>
      </c>
      <c r="N210" s="13">
        <v>-5.4215376949999996</v>
      </c>
      <c r="O210" s="13">
        <v>-4.1419788090000003</v>
      </c>
      <c r="P210" s="13">
        <v>-9.5635165040000008</v>
      </c>
      <c r="Q210" s="13">
        <v>-0.49859639500000003</v>
      </c>
      <c r="R210" s="13">
        <v>-0.49859639500000003</v>
      </c>
      <c r="S210" s="13">
        <v>0</v>
      </c>
      <c r="T210" s="13">
        <v>-3.1134004289999999</v>
      </c>
      <c r="U210" s="13">
        <v>-3.1386142010000002</v>
      </c>
      <c r="V210" s="13">
        <v>-6.2520146299999997</v>
      </c>
      <c r="W210" s="13">
        <v>1.7089439740000001</v>
      </c>
    </row>
    <row r="211" spans="1:23" x14ac:dyDescent="0.3">
      <c r="A211" s="13" t="s">
        <v>143</v>
      </c>
      <c r="B211" s="13" t="s">
        <v>144</v>
      </c>
      <c r="C211" s="15">
        <v>2018</v>
      </c>
      <c r="D211" s="15" t="s">
        <v>27</v>
      </c>
      <c r="E211" s="15" t="s">
        <v>57</v>
      </c>
      <c r="F211" s="15">
        <v>565</v>
      </c>
      <c r="G211" s="15">
        <v>279</v>
      </c>
      <c r="H211" s="13">
        <v>-4.3453968969999996</v>
      </c>
      <c r="I211" s="13">
        <v>-4.1888192289999999</v>
      </c>
      <c r="J211" s="13">
        <v>-8.5342161260000005</v>
      </c>
      <c r="K211" s="13">
        <v>-0.95109671299999998</v>
      </c>
      <c r="L211" s="13">
        <v>0.64707513800000005</v>
      </c>
      <c r="M211" s="13">
        <v>-0.30402157600000002</v>
      </c>
      <c r="N211" s="13">
        <v>-3.8485780749999998</v>
      </c>
      <c r="O211" s="13">
        <v>-3.3915717660000002</v>
      </c>
      <c r="P211" s="13">
        <v>-7.240149841</v>
      </c>
      <c r="Q211" s="13">
        <v>-0.632604422</v>
      </c>
      <c r="R211" s="13">
        <v>-0.632604422</v>
      </c>
      <c r="S211" s="13">
        <v>0</v>
      </c>
      <c r="T211" s="13">
        <v>-4.9497104209999998</v>
      </c>
      <c r="U211" s="13">
        <v>-4.134503466</v>
      </c>
      <c r="V211" s="13">
        <v>-9.0842138870000007</v>
      </c>
      <c r="W211" s="13">
        <v>-1.0164871200000001</v>
      </c>
    </row>
    <row r="212" spans="1:23" x14ac:dyDescent="0.3">
      <c r="A212" s="13" t="s">
        <v>145</v>
      </c>
      <c r="B212" s="13" t="s">
        <v>146</v>
      </c>
      <c r="C212" s="15">
        <v>2014</v>
      </c>
      <c r="D212" s="15" t="s">
        <v>25</v>
      </c>
      <c r="E212" s="15" t="s">
        <v>111</v>
      </c>
      <c r="F212" s="15">
        <v>312</v>
      </c>
      <c r="G212" s="15">
        <v>163</v>
      </c>
      <c r="H212" s="13">
        <v>-3.3698784919999998</v>
      </c>
      <c r="I212" s="13">
        <v>-1.5635876230000001</v>
      </c>
      <c r="J212" s="13">
        <v>-4.9334661149999999</v>
      </c>
      <c r="K212" s="13">
        <v>10.2635609</v>
      </c>
      <c r="L212" s="13">
        <v>4.720053601</v>
      </c>
      <c r="M212" s="13">
        <v>14.9836145</v>
      </c>
      <c r="N212" s="13">
        <v>-0.739367679</v>
      </c>
      <c r="O212" s="13">
        <v>-0.23263598799999999</v>
      </c>
      <c r="P212" s="13">
        <v>-0.97200366699999996</v>
      </c>
      <c r="Q212" s="13">
        <v>0.150754371</v>
      </c>
      <c r="R212" s="13">
        <v>0</v>
      </c>
      <c r="S212" s="13">
        <v>0.150754371</v>
      </c>
      <c r="T212" s="13">
        <v>-2.7800646250000001</v>
      </c>
      <c r="U212" s="13">
        <v>2.4280566590000001</v>
      </c>
      <c r="V212" s="13">
        <v>-0.35200796600000001</v>
      </c>
      <c r="W212" s="13">
        <v>-1.0622105749999999</v>
      </c>
    </row>
    <row r="213" spans="1:23" x14ac:dyDescent="0.3">
      <c r="A213" s="13" t="s">
        <v>145</v>
      </c>
      <c r="B213" s="13" t="s">
        <v>146</v>
      </c>
      <c r="C213" s="15">
        <v>2014</v>
      </c>
      <c r="D213" s="15" t="s">
        <v>27</v>
      </c>
      <c r="E213" s="15" t="s">
        <v>111</v>
      </c>
      <c r="F213" s="15">
        <v>2027</v>
      </c>
      <c r="G213" s="15">
        <v>968</v>
      </c>
      <c r="H213" s="13">
        <v>-2.3576694699999998</v>
      </c>
      <c r="I213" s="13">
        <v>2.2422701840000001</v>
      </c>
      <c r="J213" s="13">
        <v>-0.115399285</v>
      </c>
      <c r="K213" s="13">
        <v>-2.158281917</v>
      </c>
      <c r="L213" s="13">
        <v>1.9077405780000001</v>
      </c>
      <c r="M213" s="13">
        <v>-0.25054133899999997</v>
      </c>
      <c r="N213" s="13">
        <v>-2.531223845</v>
      </c>
      <c r="O213" s="13">
        <v>2.297247826</v>
      </c>
      <c r="P213" s="13">
        <v>-0.23397601900000001</v>
      </c>
      <c r="Q213" s="13">
        <v>1.2462374780000001</v>
      </c>
      <c r="R213" s="13">
        <v>1.2462374780000001</v>
      </c>
      <c r="S213" s="13">
        <v>0</v>
      </c>
      <c r="T213" s="13">
        <v>-2.5973179970000002</v>
      </c>
      <c r="U213" s="13">
        <v>1.4406732950000001</v>
      </c>
      <c r="V213" s="13">
        <v>-1.1566447019999999</v>
      </c>
      <c r="W213" s="13">
        <v>0.28094156100000001</v>
      </c>
    </row>
    <row r="214" spans="1:23" x14ac:dyDescent="0.3">
      <c r="A214" s="13" t="s">
        <v>145</v>
      </c>
      <c r="B214" s="13" t="s">
        <v>146</v>
      </c>
      <c r="C214" s="15">
        <v>2015</v>
      </c>
      <c r="D214" s="15" t="s">
        <v>25</v>
      </c>
      <c r="E214" s="15" t="s">
        <v>62</v>
      </c>
      <c r="F214" s="15">
        <v>154</v>
      </c>
      <c r="G214" s="15">
        <v>79</v>
      </c>
      <c r="H214" s="13">
        <v>-2.170628985</v>
      </c>
      <c r="I214" s="13">
        <v>7.0714920030000004</v>
      </c>
      <c r="J214" s="13">
        <v>4.9008630179999999</v>
      </c>
      <c r="K214" s="13">
        <v>-3.9855770619999999</v>
      </c>
      <c r="L214" s="13">
        <v>-4.4193900519999998</v>
      </c>
      <c r="M214" s="13">
        <v>-8.4049671129999997</v>
      </c>
      <c r="N214" s="13">
        <v>-2.8395850619999998</v>
      </c>
      <c r="O214" s="13">
        <v>5.1486847090000003</v>
      </c>
      <c r="P214" s="13">
        <v>2.309099647</v>
      </c>
      <c r="Q214" s="13">
        <v>0.20996337300000001</v>
      </c>
      <c r="R214" s="13">
        <v>0</v>
      </c>
      <c r="S214" s="13">
        <v>0.20996337300000001</v>
      </c>
      <c r="T214" s="13">
        <v>2.1891169659999998</v>
      </c>
      <c r="U214" s="13">
        <v>4.9587365229999998</v>
      </c>
      <c r="V214" s="13">
        <v>7.147853488</v>
      </c>
      <c r="W214" s="13">
        <v>-0.15709524499999999</v>
      </c>
    </row>
    <row r="215" spans="1:23" x14ac:dyDescent="0.3">
      <c r="A215" s="13" t="s">
        <v>145</v>
      </c>
      <c r="B215" s="13" t="s">
        <v>146</v>
      </c>
      <c r="C215" s="15">
        <v>2015</v>
      </c>
      <c r="D215" s="15" t="s">
        <v>27</v>
      </c>
      <c r="E215" s="15" t="s">
        <v>62</v>
      </c>
      <c r="F215" s="15">
        <v>3816</v>
      </c>
      <c r="G215" s="15">
        <v>1982</v>
      </c>
      <c r="H215" s="13">
        <v>-1.942452117</v>
      </c>
      <c r="I215" s="13">
        <v>2.5897665540000001</v>
      </c>
      <c r="J215" s="13">
        <v>0.64731443600000005</v>
      </c>
      <c r="K215" s="13">
        <v>-1.5340054270000001</v>
      </c>
      <c r="L215" s="13">
        <v>0.64121609800000001</v>
      </c>
      <c r="M215" s="13">
        <v>-0.89278932899999996</v>
      </c>
      <c r="N215" s="13">
        <v>-1.985485951</v>
      </c>
      <c r="O215" s="13">
        <v>2.3621256920000002</v>
      </c>
      <c r="P215" s="13">
        <v>0.37663974099999997</v>
      </c>
      <c r="Q215" s="13">
        <v>3.1327454370000001</v>
      </c>
      <c r="R215" s="13">
        <v>3.1327454370000001</v>
      </c>
      <c r="S215" s="13">
        <v>0</v>
      </c>
      <c r="T215" s="13">
        <v>-2.0288984220000001</v>
      </c>
      <c r="U215" s="13">
        <v>2.348713509</v>
      </c>
      <c r="V215" s="13">
        <v>0.31981508600000003</v>
      </c>
      <c r="W215" s="13">
        <v>-0.87847550200000002</v>
      </c>
    </row>
    <row r="216" spans="1:23" x14ac:dyDescent="0.3">
      <c r="A216" s="13" t="s">
        <v>145</v>
      </c>
      <c r="B216" s="13" t="s">
        <v>146</v>
      </c>
      <c r="C216" s="15">
        <v>2016</v>
      </c>
      <c r="D216" s="15" t="s">
        <v>27</v>
      </c>
      <c r="E216" s="15" t="s">
        <v>62</v>
      </c>
      <c r="F216" s="15">
        <v>2390</v>
      </c>
      <c r="G216" s="15">
        <v>1178</v>
      </c>
      <c r="H216" s="13">
        <v>-3.2929361419999998</v>
      </c>
      <c r="I216" s="13">
        <v>-0.19638230600000001</v>
      </c>
      <c r="J216" s="13">
        <v>-3.4893184480000001</v>
      </c>
      <c r="K216" s="13">
        <v>-3.1872308409999999</v>
      </c>
      <c r="L216" s="13">
        <v>-2.0387991529999998</v>
      </c>
      <c r="M216" s="13">
        <v>-5.2260299940000001</v>
      </c>
      <c r="N216" s="13">
        <v>-3.4556513529999999</v>
      </c>
      <c r="O216" s="13">
        <v>-0.54330489800000004</v>
      </c>
      <c r="P216" s="13">
        <v>-3.99895625</v>
      </c>
      <c r="Q216" s="13">
        <v>-0.74858801200000002</v>
      </c>
      <c r="R216" s="13">
        <v>-0.74858801200000002</v>
      </c>
      <c r="S216" s="13">
        <v>0</v>
      </c>
      <c r="T216" s="13">
        <v>-3.793799146</v>
      </c>
      <c r="U216" s="13">
        <v>-0.50223916400000002</v>
      </c>
      <c r="V216" s="13">
        <v>-4.2960383100000001</v>
      </c>
      <c r="W216" s="13">
        <v>-0.267387969</v>
      </c>
    </row>
    <row r="217" spans="1:23" x14ac:dyDescent="0.3">
      <c r="A217" s="13" t="s">
        <v>145</v>
      </c>
      <c r="B217" s="13" t="s">
        <v>146</v>
      </c>
      <c r="C217" s="15">
        <v>2017</v>
      </c>
      <c r="D217" s="15" t="s">
        <v>27</v>
      </c>
      <c r="E217" s="15" t="s">
        <v>62</v>
      </c>
      <c r="F217" s="15">
        <v>1002</v>
      </c>
      <c r="G217" s="15">
        <v>482</v>
      </c>
      <c r="H217" s="13">
        <v>-3.9769890129999999</v>
      </c>
      <c r="I217" s="13">
        <v>-1.1264311819999999</v>
      </c>
      <c r="J217" s="13">
        <v>-5.103420195</v>
      </c>
      <c r="K217" s="13">
        <v>-3.9983897439999998</v>
      </c>
      <c r="L217" s="13">
        <v>-2.0928741610000001</v>
      </c>
      <c r="M217" s="13">
        <v>-6.0912639049999999</v>
      </c>
      <c r="N217" s="13">
        <v>-4.1854058500000004</v>
      </c>
      <c r="O217" s="13">
        <v>-1.4167685889999999</v>
      </c>
      <c r="P217" s="13">
        <v>-5.6021744389999997</v>
      </c>
      <c r="Q217" s="13">
        <v>-0.69929593999999995</v>
      </c>
      <c r="R217" s="13">
        <v>-0.69929593999999995</v>
      </c>
      <c r="S217" s="13">
        <v>0</v>
      </c>
      <c r="T217" s="13">
        <v>-5.0337552749999999</v>
      </c>
      <c r="U217" s="13">
        <v>-1.052835832</v>
      </c>
      <c r="V217" s="13">
        <v>-6.0865911070000003</v>
      </c>
      <c r="W217" s="13">
        <v>-0.29376053899999999</v>
      </c>
    </row>
    <row r="218" spans="1:23" x14ac:dyDescent="0.3">
      <c r="A218" s="13" t="s">
        <v>145</v>
      </c>
      <c r="B218" s="13" t="s">
        <v>146</v>
      </c>
      <c r="C218" s="15">
        <v>2018</v>
      </c>
      <c r="D218" s="15" t="s">
        <v>27</v>
      </c>
      <c r="E218" s="15" t="s">
        <v>78</v>
      </c>
      <c r="F218" s="15">
        <v>127</v>
      </c>
      <c r="G218" s="15">
        <v>61</v>
      </c>
      <c r="H218" s="13">
        <v>-7.107833522</v>
      </c>
      <c r="I218" s="13">
        <v>-5.7704711059999996</v>
      </c>
      <c r="J218" s="13">
        <v>-12.878304630000001</v>
      </c>
      <c r="K218" s="13">
        <v>-1.9228830750000001</v>
      </c>
      <c r="L218" s="13">
        <v>-10.720129849999999</v>
      </c>
      <c r="M218" s="13">
        <v>-12.643012929999999</v>
      </c>
      <c r="N218" s="13">
        <v>-6.4411139830000002</v>
      </c>
      <c r="O218" s="13">
        <v>-7.0934957489999997</v>
      </c>
      <c r="P218" s="13">
        <v>-13.53460973</v>
      </c>
      <c r="Q218" s="13">
        <v>-0.33780020999999999</v>
      </c>
      <c r="R218" s="13">
        <v>-0.33780020999999999</v>
      </c>
      <c r="S218" s="13">
        <v>0</v>
      </c>
      <c r="T218" s="13">
        <v>-5.7325068029999997</v>
      </c>
      <c r="U218" s="13">
        <v>-5.8362588679999998</v>
      </c>
      <c r="V218" s="13">
        <v>-11.568765669999999</v>
      </c>
      <c r="W218" s="13">
        <v>0.63820482700000003</v>
      </c>
    </row>
    <row r="219" spans="1:23" x14ac:dyDescent="0.3">
      <c r="A219" s="13" t="s">
        <v>145</v>
      </c>
      <c r="B219" s="13" t="s">
        <v>146</v>
      </c>
      <c r="C219" s="15">
        <v>2018</v>
      </c>
      <c r="D219" s="15" t="s">
        <v>27</v>
      </c>
      <c r="E219" s="15" t="s">
        <v>62</v>
      </c>
      <c r="F219" s="15">
        <v>255</v>
      </c>
      <c r="G219" s="15">
        <v>121</v>
      </c>
      <c r="H219" s="13">
        <v>-7.3779025799999998</v>
      </c>
      <c r="I219" s="13">
        <v>1.9333625029999999</v>
      </c>
      <c r="J219" s="13">
        <v>-5.4445400780000002</v>
      </c>
      <c r="K219" s="13">
        <v>8.8978252999999993E-2</v>
      </c>
      <c r="L219" s="13">
        <v>-2.5444884449999998</v>
      </c>
      <c r="M219" s="13">
        <v>-2.4555101920000002</v>
      </c>
      <c r="N219" s="13">
        <v>-6.2621246660000001</v>
      </c>
      <c r="O219" s="13">
        <v>1.1110511219999999</v>
      </c>
      <c r="P219" s="13">
        <v>-5.1510735439999999</v>
      </c>
      <c r="Q219" s="13">
        <v>-0.14764428199999999</v>
      </c>
      <c r="R219" s="13">
        <v>-0.14764428199999999</v>
      </c>
      <c r="S219" s="13">
        <v>0</v>
      </c>
      <c r="T219" s="13">
        <v>-6.4150765249999999</v>
      </c>
      <c r="U219" s="13">
        <v>0.70418520900000003</v>
      </c>
      <c r="V219" s="13">
        <v>-5.7108913169999997</v>
      </c>
      <c r="W219" s="13">
        <v>-0.39086887199999998</v>
      </c>
    </row>
    <row r="220" spans="1:23" x14ac:dyDescent="0.3">
      <c r="A220" s="13" t="s">
        <v>147</v>
      </c>
      <c r="B220" s="13" t="s">
        <v>148</v>
      </c>
      <c r="C220" s="15">
        <v>2014</v>
      </c>
      <c r="D220" s="15" t="s">
        <v>25</v>
      </c>
      <c r="E220" s="15" t="s">
        <v>78</v>
      </c>
      <c r="F220" s="15">
        <v>260</v>
      </c>
      <c r="G220" s="15">
        <v>141</v>
      </c>
      <c r="H220" s="13">
        <v>-0.38539234900000002</v>
      </c>
      <c r="I220" s="13">
        <v>-4.7386608109999999</v>
      </c>
      <c r="J220" s="13">
        <v>-5.124053161</v>
      </c>
      <c r="K220" s="13">
        <v>5.5675098570000001</v>
      </c>
      <c r="L220" s="13">
        <v>10.01267103</v>
      </c>
      <c r="M220" s="13">
        <v>15.580180889999999</v>
      </c>
      <c r="N220" s="13">
        <v>0.92589458800000002</v>
      </c>
      <c r="O220" s="13">
        <v>-1.9570650080000001</v>
      </c>
      <c r="P220" s="13">
        <v>-1.03117042</v>
      </c>
      <c r="Q220" s="13">
        <v>0.12657887400000001</v>
      </c>
      <c r="R220" s="13">
        <v>0</v>
      </c>
      <c r="S220" s="13">
        <v>0.12657887400000001</v>
      </c>
      <c r="T220" s="13">
        <v>1.3774003589999999</v>
      </c>
      <c r="U220" s="13">
        <v>-1.971182051</v>
      </c>
      <c r="V220" s="13">
        <v>-0.59378169199999997</v>
      </c>
      <c r="W220" s="13">
        <v>-0.69011721000000004</v>
      </c>
    </row>
    <row r="221" spans="1:23" x14ac:dyDescent="0.3">
      <c r="A221" s="13" t="s">
        <v>147</v>
      </c>
      <c r="B221" s="13" t="s">
        <v>148</v>
      </c>
      <c r="C221" s="15">
        <v>2014</v>
      </c>
      <c r="D221" s="15" t="s">
        <v>27</v>
      </c>
      <c r="E221" s="15" t="s">
        <v>30</v>
      </c>
      <c r="F221" s="15">
        <v>157</v>
      </c>
      <c r="G221" s="15">
        <v>82</v>
      </c>
      <c r="H221" s="13">
        <v>-6.933051013</v>
      </c>
      <c r="I221" s="13">
        <v>-7.0358935169999999</v>
      </c>
      <c r="J221" s="13">
        <v>-13.96894453</v>
      </c>
      <c r="K221" s="13">
        <v>-1.297510529</v>
      </c>
      <c r="L221" s="13">
        <v>-5.3775883149999997</v>
      </c>
      <c r="M221" s="13">
        <v>-6.6750988429999998</v>
      </c>
      <c r="N221" s="13">
        <v>-6.2182123059999999</v>
      </c>
      <c r="O221" s="13">
        <v>-7.1204041800000004</v>
      </c>
      <c r="P221" s="13">
        <v>-13.33861649</v>
      </c>
      <c r="Q221" s="13">
        <v>-0.439419316</v>
      </c>
      <c r="R221" s="13">
        <v>-0.439419316</v>
      </c>
      <c r="S221" s="13">
        <v>0</v>
      </c>
      <c r="T221" s="13">
        <v>-5.3115557920000001</v>
      </c>
      <c r="U221" s="13">
        <v>-7.1980783869999998</v>
      </c>
      <c r="V221" s="13">
        <v>-12.509634180000001</v>
      </c>
      <c r="W221" s="13">
        <v>-0.77302711800000001</v>
      </c>
    </row>
    <row r="222" spans="1:23" x14ac:dyDescent="0.3">
      <c r="A222" s="13" t="s">
        <v>147</v>
      </c>
      <c r="B222" s="13" t="s">
        <v>148</v>
      </c>
      <c r="C222" s="15">
        <v>2014</v>
      </c>
      <c r="D222" s="15" t="s">
        <v>27</v>
      </c>
      <c r="E222" s="15" t="s">
        <v>78</v>
      </c>
      <c r="F222" s="15">
        <v>3526</v>
      </c>
      <c r="G222" s="15">
        <v>1857</v>
      </c>
      <c r="H222" s="13">
        <v>2.8195275409999998</v>
      </c>
      <c r="I222" s="13">
        <v>-1.911822965</v>
      </c>
      <c r="J222" s="13">
        <v>0.90770457599999999</v>
      </c>
      <c r="K222" s="13">
        <v>-9.2500770999999996E-2</v>
      </c>
      <c r="L222" s="13">
        <v>-1.09453402</v>
      </c>
      <c r="M222" s="13">
        <v>-1.1870347910000001</v>
      </c>
      <c r="N222" s="13">
        <v>2.449178925</v>
      </c>
      <c r="O222" s="13">
        <v>-1.9200763460000001</v>
      </c>
      <c r="P222" s="13">
        <v>0.52910257900000002</v>
      </c>
      <c r="Q222" s="13">
        <v>3.0592350339999999</v>
      </c>
      <c r="R222" s="13">
        <v>3.0592350339999999</v>
      </c>
      <c r="S222" s="13">
        <v>0</v>
      </c>
      <c r="T222" s="13">
        <v>1.4371407359999999</v>
      </c>
      <c r="U222" s="13">
        <v>-0.641171504</v>
      </c>
      <c r="V222" s="13">
        <v>0.79596923200000003</v>
      </c>
      <c r="W222" s="13">
        <v>-1.467161994</v>
      </c>
    </row>
    <row r="223" spans="1:23" x14ac:dyDescent="0.3">
      <c r="A223" s="13" t="s">
        <v>147</v>
      </c>
      <c r="B223" s="13" t="s">
        <v>148</v>
      </c>
      <c r="C223" s="15">
        <v>2015</v>
      </c>
      <c r="D223" s="15" t="s">
        <v>27</v>
      </c>
      <c r="E223" s="15" t="s">
        <v>26</v>
      </c>
      <c r="F223" s="15">
        <v>1390</v>
      </c>
      <c r="G223" s="15">
        <v>677</v>
      </c>
      <c r="H223" s="13">
        <v>0.103448317</v>
      </c>
      <c r="I223" s="13">
        <v>-1.9055657580000001</v>
      </c>
      <c r="J223" s="13">
        <v>-1.802117441</v>
      </c>
      <c r="K223" s="13">
        <v>-0.79742769899999999</v>
      </c>
      <c r="L223" s="13">
        <v>-0.93171144699999997</v>
      </c>
      <c r="M223" s="13">
        <v>-1.7291391460000001</v>
      </c>
      <c r="N223" s="13">
        <v>-0.117386431</v>
      </c>
      <c r="O223" s="13">
        <v>-1.8279037929999999</v>
      </c>
      <c r="P223" s="13">
        <v>-1.9452902249999999</v>
      </c>
      <c r="Q223" s="13">
        <v>0.27538496899999998</v>
      </c>
      <c r="R223" s="13">
        <v>0.27538496899999998</v>
      </c>
      <c r="S223" s="13">
        <v>0</v>
      </c>
      <c r="T223" s="13">
        <v>-0.96184138399999997</v>
      </c>
      <c r="U223" s="13">
        <v>-2.4946404420000001</v>
      </c>
      <c r="V223" s="13">
        <v>-3.456481825</v>
      </c>
      <c r="W223" s="13">
        <v>-0.88532873999999995</v>
      </c>
    </row>
    <row r="224" spans="1:23" x14ac:dyDescent="0.3">
      <c r="A224" s="13" t="s">
        <v>147</v>
      </c>
      <c r="B224" s="13" t="s">
        <v>148</v>
      </c>
      <c r="C224" s="15">
        <v>2015</v>
      </c>
      <c r="D224" s="15" t="s">
        <v>27</v>
      </c>
      <c r="E224" s="15" t="s">
        <v>124</v>
      </c>
      <c r="F224" s="15">
        <v>2515</v>
      </c>
      <c r="G224" s="15">
        <v>1287</v>
      </c>
      <c r="H224" s="13">
        <v>0.37671317399999998</v>
      </c>
      <c r="I224" s="13">
        <v>-1.082670231</v>
      </c>
      <c r="J224" s="13">
        <v>-0.705957057</v>
      </c>
      <c r="K224" s="13">
        <v>-2.729570072</v>
      </c>
      <c r="L224" s="13">
        <v>-2.1901306730000001</v>
      </c>
      <c r="M224" s="13">
        <v>-4.9197007450000001</v>
      </c>
      <c r="N224" s="13">
        <v>-0.23624998799999999</v>
      </c>
      <c r="O224" s="13">
        <v>-1.3661565099999999</v>
      </c>
      <c r="P224" s="13">
        <v>-1.602406499</v>
      </c>
      <c r="Q224" s="13">
        <v>0.74705357900000002</v>
      </c>
      <c r="R224" s="13">
        <v>0.74705357900000002</v>
      </c>
      <c r="S224" s="13">
        <v>0</v>
      </c>
      <c r="T224" s="13">
        <v>-0.13808540999999999</v>
      </c>
      <c r="U224" s="13">
        <v>-2.2649510799999999</v>
      </c>
      <c r="V224" s="13">
        <v>-2.4030364899999999</v>
      </c>
      <c r="W224" s="13">
        <v>-0.82562229200000004</v>
      </c>
    </row>
    <row r="225" spans="1:23" x14ac:dyDescent="0.3">
      <c r="A225" s="13" t="s">
        <v>147</v>
      </c>
      <c r="B225" s="13" t="s">
        <v>148</v>
      </c>
      <c r="C225" s="15">
        <v>2016</v>
      </c>
      <c r="D225" s="15" t="s">
        <v>27</v>
      </c>
      <c r="E225" s="15" t="s">
        <v>26</v>
      </c>
      <c r="F225" s="15">
        <v>1053</v>
      </c>
      <c r="G225" s="15">
        <v>519</v>
      </c>
      <c r="H225" s="13">
        <v>-1.3243162449999999</v>
      </c>
      <c r="I225" s="13">
        <v>-3.5157460359999999</v>
      </c>
      <c r="J225" s="13">
        <v>-4.8400622809999998</v>
      </c>
      <c r="K225" s="13">
        <v>-5.8634702540000001</v>
      </c>
      <c r="L225" s="13">
        <v>1.2600371450000001</v>
      </c>
      <c r="M225" s="13">
        <v>-4.603433109</v>
      </c>
      <c r="N225" s="13">
        <v>-2.4172560970000001</v>
      </c>
      <c r="O225" s="13">
        <v>-2.7525237169999999</v>
      </c>
      <c r="P225" s="13">
        <v>-5.169779814</v>
      </c>
      <c r="Q225" s="13">
        <v>-0.63429612599999996</v>
      </c>
      <c r="R225" s="13">
        <v>-0.63429612599999996</v>
      </c>
      <c r="S225" s="13">
        <v>0</v>
      </c>
      <c r="T225" s="13">
        <v>-1.554211818</v>
      </c>
      <c r="U225" s="13">
        <v>-2.7769592310000002</v>
      </c>
      <c r="V225" s="13">
        <v>-4.3311710489999999</v>
      </c>
      <c r="W225" s="13">
        <v>-0.98306307500000001</v>
      </c>
    </row>
    <row r="226" spans="1:23" x14ac:dyDescent="0.3">
      <c r="A226" s="13" t="s">
        <v>147</v>
      </c>
      <c r="B226" s="13" t="s">
        <v>148</v>
      </c>
      <c r="C226" s="15">
        <v>2016</v>
      </c>
      <c r="D226" s="15" t="s">
        <v>27</v>
      </c>
      <c r="E226" s="15" t="s">
        <v>59</v>
      </c>
      <c r="F226" s="15">
        <v>1349</v>
      </c>
      <c r="G226" s="15">
        <v>659</v>
      </c>
      <c r="H226" s="13">
        <v>3.771740479</v>
      </c>
      <c r="I226" s="13">
        <v>-3.019058641</v>
      </c>
      <c r="J226" s="13">
        <v>0.75268183799999999</v>
      </c>
      <c r="K226" s="13">
        <v>2.5474478569999999</v>
      </c>
      <c r="L226" s="13">
        <v>-2.3467007510000002</v>
      </c>
      <c r="M226" s="13">
        <v>0.20074710600000001</v>
      </c>
      <c r="N226" s="13">
        <v>3.7615362819999998</v>
      </c>
      <c r="O226" s="13">
        <v>-3.0340656570000002</v>
      </c>
      <c r="P226" s="13">
        <v>0.72747062500000004</v>
      </c>
      <c r="Q226" s="13">
        <v>1.172984893</v>
      </c>
      <c r="R226" s="13">
        <v>1.172984893</v>
      </c>
      <c r="S226" s="13">
        <v>0</v>
      </c>
      <c r="T226" s="13">
        <v>2.6983871009999998</v>
      </c>
      <c r="U226" s="13">
        <v>-3.241530778</v>
      </c>
      <c r="V226" s="13">
        <v>-0.54314367699999999</v>
      </c>
      <c r="W226" s="13">
        <v>0.31618146699999999</v>
      </c>
    </row>
    <row r="227" spans="1:23" x14ac:dyDescent="0.3">
      <c r="A227" s="13" t="s">
        <v>147</v>
      </c>
      <c r="B227" s="13" t="s">
        <v>148</v>
      </c>
      <c r="C227" s="15">
        <v>2017</v>
      </c>
      <c r="D227" s="15" t="s">
        <v>27</v>
      </c>
      <c r="E227" s="15" t="s">
        <v>57</v>
      </c>
      <c r="F227" s="15">
        <v>3097</v>
      </c>
      <c r="G227" s="15">
        <v>1538</v>
      </c>
      <c r="H227" s="13">
        <v>-0.536679032</v>
      </c>
      <c r="I227" s="13">
        <v>-4.4543106029999997</v>
      </c>
      <c r="J227" s="13">
        <v>-4.990989635</v>
      </c>
      <c r="K227" s="13">
        <v>-8.588747605</v>
      </c>
      <c r="L227" s="13">
        <v>-1.8787099679999999</v>
      </c>
      <c r="M227" s="13">
        <v>-10.467457570000001</v>
      </c>
      <c r="N227" s="13">
        <v>-2.1900558640000001</v>
      </c>
      <c r="O227" s="13">
        <v>-4.1609760419999997</v>
      </c>
      <c r="P227" s="13">
        <v>-6.3510319060000002</v>
      </c>
      <c r="Q227" s="13">
        <v>-2.798342602</v>
      </c>
      <c r="R227" s="13">
        <v>-2.798342602</v>
      </c>
      <c r="S227" s="13">
        <v>0</v>
      </c>
      <c r="T227" s="13">
        <v>-2.4814460280000001</v>
      </c>
      <c r="U227" s="13">
        <v>-4.3132618379999998</v>
      </c>
      <c r="V227" s="13">
        <v>-6.7947078669999996</v>
      </c>
      <c r="W227" s="13">
        <v>-0.94916641599999996</v>
      </c>
    </row>
    <row r="228" spans="1:23" x14ac:dyDescent="0.3">
      <c r="A228" s="13" t="s">
        <v>147</v>
      </c>
      <c r="B228" s="13" t="s">
        <v>148</v>
      </c>
      <c r="C228" s="15">
        <v>2018</v>
      </c>
      <c r="D228" s="15" t="s">
        <v>27</v>
      </c>
      <c r="E228" s="15" t="s">
        <v>57</v>
      </c>
      <c r="F228" s="15">
        <v>3651</v>
      </c>
      <c r="G228" s="15">
        <v>1760</v>
      </c>
      <c r="H228" s="13">
        <v>1.332683305</v>
      </c>
      <c r="I228" s="13">
        <v>-1.127191512</v>
      </c>
      <c r="J228" s="13">
        <v>0.20549179300000001</v>
      </c>
      <c r="K228" s="13">
        <v>-3.7010238919999998</v>
      </c>
      <c r="L228" s="13">
        <v>2.12218712</v>
      </c>
      <c r="M228" s="13">
        <v>-1.5788367720000001</v>
      </c>
      <c r="N228" s="13">
        <v>0.407657292</v>
      </c>
      <c r="O228" s="13">
        <v>-0.48957901799999998</v>
      </c>
      <c r="P228" s="13">
        <v>-8.1921726E-2</v>
      </c>
      <c r="Q228" s="13">
        <v>2.3841908470000002</v>
      </c>
      <c r="R228" s="13">
        <v>2.3841908470000002</v>
      </c>
      <c r="S228" s="13">
        <v>0</v>
      </c>
      <c r="T228" s="13">
        <v>-0.66153947300000004</v>
      </c>
      <c r="U228" s="13">
        <v>-1.464333616</v>
      </c>
      <c r="V228" s="13">
        <v>-2.1258730880000001</v>
      </c>
      <c r="W228" s="13">
        <v>-0.48092518899999998</v>
      </c>
    </row>
    <row r="229" spans="1:23" x14ac:dyDescent="0.3">
      <c r="A229" s="13" t="s">
        <v>147</v>
      </c>
      <c r="B229" s="13" t="s">
        <v>148</v>
      </c>
      <c r="C229" s="15">
        <v>2019</v>
      </c>
      <c r="D229" s="15" t="s">
        <v>25</v>
      </c>
      <c r="E229" s="15" t="s">
        <v>57</v>
      </c>
      <c r="F229" s="15">
        <v>276</v>
      </c>
      <c r="G229" s="15">
        <v>141</v>
      </c>
      <c r="H229" s="13">
        <v>2.777259666</v>
      </c>
      <c r="I229" s="13">
        <v>-1.312345171</v>
      </c>
      <c r="J229" s="13">
        <v>1.4649144949999999</v>
      </c>
      <c r="K229" s="13">
        <v>5.5962762430000002</v>
      </c>
      <c r="L229" s="13">
        <v>-9.9491327809999994</v>
      </c>
      <c r="M229" s="13">
        <v>-4.3528565380000002</v>
      </c>
      <c r="N229" s="13">
        <v>3.6293587129999998</v>
      </c>
      <c r="O229" s="13">
        <v>-3.1880810689999999</v>
      </c>
      <c r="P229" s="13">
        <v>0.44127764400000002</v>
      </c>
      <c r="Q229" s="13">
        <v>0.23166270799999999</v>
      </c>
      <c r="R229" s="13">
        <v>0</v>
      </c>
      <c r="S229" s="13">
        <v>0.23166270799999999</v>
      </c>
      <c r="T229" s="13">
        <v>3.442936166</v>
      </c>
      <c r="U229" s="13">
        <v>-4.4436688210000002</v>
      </c>
      <c r="V229" s="13">
        <v>-1.000732655</v>
      </c>
      <c r="W229" s="13">
        <v>-2.1462619489999999</v>
      </c>
    </row>
    <row r="230" spans="1:23" x14ac:dyDescent="0.3">
      <c r="A230" s="13" t="s">
        <v>147</v>
      </c>
      <c r="B230" s="13" t="s">
        <v>148</v>
      </c>
      <c r="C230" s="15">
        <v>2019</v>
      </c>
      <c r="D230" s="15" t="s">
        <v>27</v>
      </c>
      <c r="E230" s="15" t="s">
        <v>57</v>
      </c>
      <c r="F230" s="15">
        <v>4674</v>
      </c>
      <c r="G230" s="15">
        <v>2269</v>
      </c>
      <c r="H230" s="13">
        <v>1.787324804</v>
      </c>
      <c r="I230" s="13">
        <v>-2.347935981</v>
      </c>
      <c r="J230" s="13">
        <v>-0.56061117800000004</v>
      </c>
      <c r="K230" s="13">
        <v>3.0078295310000001</v>
      </c>
      <c r="L230" s="13">
        <v>-1.4859582870000001</v>
      </c>
      <c r="M230" s="13">
        <v>1.521871245</v>
      </c>
      <c r="N230" s="13">
        <v>2.177377656</v>
      </c>
      <c r="O230" s="13">
        <v>-2.328799659</v>
      </c>
      <c r="P230" s="13">
        <v>-0.151422004</v>
      </c>
      <c r="Q230" s="13">
        <v>2.969703172</v>
      </c>
      <c r="R230" s="13">
        <v>2.969703172</v>
      </c>
      <c r="S230" s="13">
        <v>0</v>
      </c>
      <c r="T230" s="13">
        <v>1.1380183049999999</v>
      </c>
      <c r="U230" s="13">
        <v>-2.0841382789999998</v>
      </c>
      <c r="V230" s="13">
        <v>-0.94611997400000003</v>
      </c>
      <c r="W230" s="13">
        <v>-1.305143605</v>
      </c>
    </row>
    <row r="231" spans="1:23" x14ac:dyDescent="0.3">
      <c r="A231" s="13" t="s">
        <v>149</v>
      </c>
      <c r="B231" s="13" t="s">
        <v>150</v>
      </c>
      <c r="C231" s="15">
        <v>2014</v>
      </c>
      <c r="D231" s="15" t="s">
        <v>27</v>
      </c>
      <c r="E231" s="15" t="s">
        <v>38</v>
      </c>
      <c r="F231" s="15">
        <v>857</v>
      </c>
      <c r="G231" s="15">
        <v>429</v>
      </c>
      <c r="H231" s="13">
        <v>-3.6892292250000001</v>
      </c>
      <c r="I231" s="13">
        <v>4.5129512280000004</v>
      </c>
      <c r="J231" s="13">
        <v>0.82372200299999998</v>
      </c>
      <c r="K231" s="13">
        <v>-2.2731419279999998</v>
      </c>
      <c r="L231" s="13">
        <v>-0.73652329599999999</v>
      </c>
      <c r="M231" s="13">
        <v>-3.0096652239999999</v>
      </c>
      <c r="N231" s="13">
        <v>-3.617299719</v>
      </c>
      <c r="O231" s="13">
        <v>3.6860432680000002</v>
      </c>
      <c r="P231" s="13">
        <v>6.8743549000000001E-2</v>
      </c>
      <c r="Q231" s="13">
        <v>0.61943927600000004</v>
      </c>
      <c r="R231" s="13">
        <v>0.61943927600000004</v>
      </c>
      <c r="S231" s="13">
        <v>0</v>
      </c>
      <c r="T231" s="13">
        <v>-2.4253926109999999</v>
      </c>
      <c r="U231" s="13">
        <v>2.469220016</v>
      </c>
      <c r="V231" s="13">
        <v>4.3827405E-2</v>
      </c>
      <c r="W231" s="13">
        <v>0.38625715199999999</v>
      </c>
    </row>
    <row r="232" spans="1:23" x14ac:dyDescent="0.3">
      <c r="A232" s="13" t="s">
        <v>151</v>
      </c>
      <c r="B232" s="13" t="s">
        <v>152</v>
      </c>
      <c r="C232" s="15">
        <v>2019</v>
      </c>
      <c r="D232" s="15" t="s">
        <v>27</v>
      </c>
      <c r="E232" s="15" t="s">
        <v>35</v>
      </c>
      <c r="F232" s="15">
        <v>4609</v>
      </c>
      <c r="G232" s="15">
        <v>2183</v>
      </c>
      <c r="H232" s="13">
        <v>-1.015468732</v>
      </c>
      <c r="I232" s="13">
        <v>-1.923837901</v>
      </c>
      <c r="J232" s="13">
        <v>-2.9393066330000002</v>
      </c>
      <c r="K232" s="13">
        <v>0.84534917300000001</v>
      </c>
      <c r="L232" s="13">
        <v>-0.59108164399999996</v>
      </c>
      <c r="M232" s="13">
        <v>0.25426752899999999</v>
      </c>
      <c r="N232" s="13">
        <v>-0.61697551500000003</v>
      </c>
      <c r="O232" s="13">
        <v>-1.6755669440000001</v>
      </c>
      <c r="P232" s="13">
        <v>-2.2925424589999999</v>
      </c>
      <c r="Q232" s="13">
        <v>0.50599749000000005</v>
      </c>
      <c r="R232" s="13">
        <v>0.50599749000000005</v>
      </c>
      <c r="S232" s="13">
        <v>0</v>
      </c>
      <c r="T232" s="13">
        <v>-0.88879754200000005</v>
      </c>
      <c r="U232" s="13">
        <v>-0.84697512399999997</v>
      </c>
      <c r="V232" s="13">
        <v>-1.7357726659999999</v>
      </c>
      <c r="W232" s="13">
        <v>-0.70077939700000003</v>
      </c>
    </row>
    <row r="233" spans="1:23" x14ac:dyDescent="0.3">
      <c r="A233" s="13" t="s">
        <v>153</v>
      </c>
      <c r="B233" s="13" t="s">
        <v>154</v>
      </c>
      <c r="C233" s="15">
        <v>2014</v>
      </c>
      <c r="D233" s="15" t="s">
        <v>27</v>
      </c>
      <c r="E233" s="15" t="s">
        <v>86</v>
      </c>
      <c r="F233" s="15">
        <v>265</v>
      </c>
      <c r="G233" s="15">
        <v>132</v>
      </c>
      <c r="H233" s="13">
        <v>-1.903655493</v>
      </c>
      <c r="I233" s="13">
        <v>-1.2351188070000001</v>
      </c>
      <c r="J233" s="13">
        <v>-3.1387743000000001</v>
      </c>
      <c r="K233" s="13">
        <v>-4.2915101959999999</v>
      </c>
      <c r="L233" s="13">
        <v>6.0711265E-2</v>
      </c>
      <c r="M233" s="13">
        <v>-4.2307989309999998</v>
      </c>
      <c r="N233" s="13">
        <v>-2.4946898320000002</v>
      </c>
      <c r="O233" s="13">
        <v>-1.0085063519999999</v>
      </c>
      <c r="P233" s="13">
        <v>-3.5031961850000002</v>
      </c>
      <c r="Q233" s="13">
        <v>-5.0920866000000002E-2</v>
      </c>
      <c r="R233" s="13">
        <v>-5.0920866000000002E-2</v>
      </c>
      <c r="S233" s="13">
        <v>0</v>
      </c>
      <c r="T233" s="13">
        <v>-2.6151146729999999</v>
      </c>
      <c r="U233" s="13">
        <v>-1.371317444</v>
      </c>
      <c r="V233" s="13">
        <v>-3.9864321170000001</v>
      </c>
      <c r="W233" s="13">
        <v>0.37026096600000002</v>
      </c>
    </row>
    <row r="234" spans="1:23" x14ac:dyDescent="0.3">
      <c r="A234" s="13" t="s">
        <v>155</v>
      </c>
      <c r="B234" s="13" t="s">
        <v>156</v>
      </c>
      <c r="C234" s="15">
        <v>2014</v>
      </c>
      <c r="D234" s="15" t="s">
        <v>27</v>
      </c>
      <c r="E234" s="15" t="s">
        <v>62</v>
      </c>
      <c r="F234" s="15">
        <v>910</v>
      </c>
      <c r="G234" s="15">
        <v>473</v>
      </c>
      <c r="H234" s="13">
        <v>0.38384380099999998</v>
      </c>
      <c r="I234" s="13">
        <v>-0.54698275900000004</v>
      </c>
      <c r="J234" s="13">
        <v>-0.163138958</v>
      </c>
      <c r="K234" s="13">
        <v>7.882851703</v>
      </c>
      <c r="L234" s="13">
        <v>-1.6129843180000001</v>
      </c>
      <c r="M234" s="13">
        <v>6.2698673850000004</v>
      </c>
      <c r="N234" s="13">
        <v>1.980428227</v>
      </c>
      <c r="O234" s="13">
        <v>-0.76538926500000004</v>
      </c>
      <c r="P234" s="13">
        <v>1.2150389619999999</v>
      </c>
      <c r="Q234" s="13">
        <v>0.95240272599999998</v>
      </c>
      <c r="R234" s="13">
        <v>0.95240272599999998</v>
      </c>
      <c r="S234" s="13">
        <v>0</v>
      </c>
      <c r="T234" s="13">
        <v>1.700929795</v>
      </c>
      <c r="U234" s="13">
        <v>-1.0562254600000001</v>
      </c>
      <c r="V234" s="13">
        <v>0.64470433500000002</v>
      </c>
      <c r="W234" s="13">
        <v>-0.446937529</v>
      </c>
    </row>
    <row r="235" spans="1:23" x14ac:dyDescent="0.3">
      <c r="A235" s="13" t="s">
        <v>155</v>
      </c>
      <c r="B235" s="13" t="s">
        <v>156</v>
      </c>
      <c r="C235" s="15">
        <v>2015</v>
      </c>
      <c r="D235" s="15" t="s">
        <v>27</v>
      </c>
      <c r="E235" s="15" t="s">
        <v>62</v>
      </c>
      <c r="F235" s="15">
        <v>1654</v>
      </c>
      <c r="G235" s="15">
        <v>830</v>
      </c>
      <c r="H235" s="13">
        <v>0.85062414200000003</v>
      </c>
      <c r="I235" s="13">
        <v>-2.0570093580000002</v>
      </c>
      <c r="J235" s="13">
        <v>-1.2063852159999999</v>
      </c>
      <c r="K235" s="13">
        <v>-3.0845514679999999</v>
      </c>
      <c r="L235" s="13">
        <v>-2.5248954700000001</v>
      </c>
      <c r="M235" s="13">
        <v>-5.6094469379999996</v>
      </c>
      <c r="N235" s="13">
        <v>8.7508646999999995E-2</v>
      </c>
      <c r="O235" s="13">
        <v>-2.2594439419999999</v>
      </c>
      <c r="P235" s="13">
        <v>-2.1719352939999998</v>
      </c>
      <c r="Q235" s="13">
        <v>0.24498436500000001</v>
      </c>
      <c r="R235" s="13">
        <v>0.24498436500000001</v>
      </c>
      <c r="S235" s="13">
        <v>0</v>
      </c>
      <c r="T235" s="13">
        <v>-0.370288122</v>
      </c>
      <c r="U235" s="13">
        <v>-2.3269645919999999</v>
      </c>
      <c r="V235" s="13">
        <v>-2.6972527149999999</v>
      </c>
      <c r="W235" s="13">
        <v>7.5847503999999996E-2</v>
      </c>
    </row>
    <row r="236" spans="1:23" x14ac:dyDescent="0.3">
      <c r="A236" s="13" t="s">
        <v>155</v>
      </c>
      <c r="B236" s="13" t="s">
        <v>156</v>
      </c>
      <c r="C236" s="15">
        <v>2016</v>
      </c>
      <c r="D236" s="15" t="s">
        <v>27</v>
      </c>
      <c r="E236" s="15" t="s">
        <v>62</v>
      </c>
      <c r="F236" s="15">
        <v>1759</v>
      </c>
      <c r="G236" s="15">
        <v>845</v>
      </c>
      <c r="H236" s="13">
        <v>0.82984659500000002</v>
      </c>
      <c r="I236" s="13">
        <v>-1.88956868</v>
      </c>
      <c r="J236" s="13">
        <v>-1.059722085</v>
      </c>
      <c r="K236" s="13">
        <v>1.176972809</v>
      </c>
      <c r="L236" s="13">
        <v>-2.3720434859999999</v>
      </c>
      <c r="M236" s="13">
        <v>-1.1950706769999999</v>
      </c>
      <c r="N236" s="13">
        <v>0.973730545</v>
      </c>
      <c r="O236" s="13">
        <v>-2.0559029299999998</v>
      </c>
      <c r="P236" s="13">
        <v>-1.082172385</v>
      </c>
      <c r="Q236" s="13">
        <v>0.71779563000000002</v>
      </c>
      <c r="R236" s="13">
        <v>0.71779563000000002</v>
      </c>
      <c r="S236" s="13">
        <v>0</v>
      </c>
      <c r="T236" s="13">
        <v>-0.31355485500000002</v>
      </c>
      <c r="U236" s="13">
        <v>-2.107014092</v>
      </c>
      <c r="V236" s="13">
        <v>-2.420568947</v>
      </c>
      <c r="W236" s="13">
        <v>-0.16803425399999999</v>
      </c>
    </row>
    <row r="237" spans="1:23" x14ac:dyDescent="0.3">
      <c r="A237" s="13" t="s">
        <v>155</v>
      </c>
      <c r="B237" s="13" t="s">
        <v>156</v>
      </c>
      <c r="C237" s="15">
        <v>2017</v>
      </c>
      <c r="D237" s="15" t="s">
        <v>27</v>
      </c>
      <c r="E237" s="15" t="s">
        <v>46</v>
      </c>
      <c r="F237" s="15">
        <v>2129</v>
      </c>
      <c r="G237" s="15">
        <v>1065</v>
      </c>
      <c r="H237" s="13">
        <v>-0.37619996500000003</v>
      </c>
      <c r="I237" s="13">
        <v>-7.6582758000000001E-2</v>
      </c>
      <c r="J237" s="13">
        <v>-0.452782723</v>
      </c>
      <c r="K237" s="13">
        <v>-0.80060017500000002</v>
      </c>
      <c r="L237" s="13">
        <v>1.2009855309999999</v>
      </c>
      <c r="M237" s="13">
        <v>0.400385355</v>
      </c>
      <c r="N237" s="13">
        <v>-0.46216812200000001</v>
      </c>
      <c r="O237" s="13">
        <v>0.157124654</v>
      </c>
      <c r="P237" s="13">
        <v>-0.30504346799999998</v>
      </c>
      <c r="Q237" s="13">
        <v>1.321866054</v>
      </c>
      <c r="R237" s="13">
        <v>1.321866054</v>
      </c>
      <c r="S237" s="13">
        <v>0</v>
      </c>
      <c r="T237" s="13">
        <v>-0.56648882</v>
      </c>
      <c r="U237" s="13">
        <v>0.61308091399999998</v>
      </c>
      <c r="V237" s="13">
        <v>4.6592094000000001E-2</v>
      </c>
      <c r="W237" s="13">
        <v>-0.48974270399999997</v>
      </c>
    </row>
    <row r="238" spans="1:23" x14ac:dyDescent="0.3">
      <c r="A238" s="13" t="s">
        <v>155</v>
      </c>
      <c r="B238" s="13" t="s">
        <v>156</v>
      </c>
      <c r="C238" s="15">
        <v>2018</v>
      </c>
      <c r="D238" s="15" t="s">
        <v>25</v>
      </c>
      <c r="E238" s="15" t="s">
        <v>46</v>
      </c>
      <c r="F238" s="15">
        <v>6</v>
      </c>
      <c r="G238" s="15">
        <v>3</v>
      </c>
      <c r="H238" s="13">
        <v>-20.243913899999999</v>
      </c>
      <c r="I238" s="13">
        <v>-11.375747990000001</v>
      </c>
      <c r="J238" s="13">
        <v>-31.61966189</v>
      </c>
      <c r="K238" s="13">
        <v>-20.093174940000001</v>
      </c>
      <c r="L238" s="13">
        <v>-27.057844370000002</v>
      </c>
      <c r="M238" s="13">
        <v>-47.151019320000003</v>
      </c>
      <c r="N238" s="13">
        <v>-21.424474889999999</v>
      </c>
      <c r="O238" s="13">
        <v>-15.27308549</v>
      </c>
      <c r="P238" s="13">
        <v>-36.69756039</v>
      </c>
      <c r="Q238" s="13">
        <v>-5.2668871999999999E-2</v>
      </c>
      <c r="R238" s="13">
        <v>0</v>
      </c>
      <c r="S238" s="13">
        <v>-5.2668871999999999E-2</v>
      </c>
      <c r="T238" s="13">
        <v>-14.75652657</v>
      </c>
      <c r="U238" s="13">
        <v>-15.342383849999999</v>
      </c>
      <c r="V238" s="13">
        <v>-30.09891043</v>
      </c>
      <c r="W238" s="13">
        <v>-1.6758818390000001</v>
      </c>
    </row>
    <row r="239" spans="1:23" x14ac:dyDescent="0.3">
      <c r="A239" s="13" t="s">
        <v>155</v>
      </c>
      <c r="B239" s="13" t="s">
        <v>156</v>
      </c>
      <c r="C239" s="15">
        <v>2018</v>
      </c>
      <c r="D239" s="15" t="s">
        <v>27</v>
      </c>
      <c r="E239" s="15" t="s">
        <v>38</v>
      </c>
      <c r="F239" s="15">
        <v>1202</v>
      </c>
      <c r="G239" s="15">
        <v>570</v>
      </c>
      <c r="H239" s="13">
        <v>3.6587922000000002E-2</v>
      </c>
      <c r="I239" s="13">
        <v>-2.5415317050000001</v>
      </c>
      <c r="J239" s="13">
        <v>-2.5049437829999999</v>
      </c>
      <c r="K239" s="13">
        <v>1.6561242810000001</v>
      </c>
      <c r="L239" s="13">
        <v>-1.75468888</v>
      </c>
      <c r="M239" s="13">
        <v>-9.8564599000000003E-2</v>
      </c>
      <c r="N239" s="13">
        <v>0.412673442</v>
      </c>
      <c r="O239" s="13">
        <v>-2.485530491</v>
      </c>
      <c r="P239" s="13">
        <v>-2.072857049</v>
      </c>
      <c r="Q239" s="13">
        <v>0.196300276</v>
      </c>
      <c r="R239" s="13">
        <v>0.196300276</v>
      </c>
      <c r="S239" s="13">
        <v>0</v>
      </c>
      <c r="T239" s="13">
        <v>-2.4468871E-2</v>
      </c>
      <c r="U239" s="13">
        <v>-2.9918296849999999</v>
      </c>
      <c r="V239" s="13">
        <v>-3.0162985560000002</v>
      </c>
      <c r="W239" s="13">
        <v>-0.31351054699999997</v>
      </c>
    </row>
    <row r="240" spans="1:23" x14ac:dyDescent="0.3">
      <c r="A240" s="13" t="s">
        <v>155</v>
      </c>
      <c r="B240" s="13" t="s">
        <v>156</v>
      </c>
      <c r="C240" s="15">
        <v>2018</v>
      </c>
      <c r="D240" s="15" t="s">
        <v>27</v>
      </c>
      <c r="E240" s="15" t="s">
        <v>46</v>
      </c>
      <c r="F240" s="15">
        <v>290</v>
      </c>
      <c r="G240" s="15">
        <v>145</v>
      </c>
      <c r="H240" s="13">
        <v>-5.0314452449999996</v>
      </c>
      <c r="I240" s="13">
        <v>-0.691752229</v>
      </c>
      <c r="J240" s="13">
        <v>-5.723197474</v>
      </c>
      <c r="K240" s="13">
        <v>-2.4787637280000001</v>
      </c>
      <c r="L240" s="13">
        <v>-3.9772861879999999</v>
      </c>
      <c r="M240" s="13">
        <v>-6.4560499169999996</v>
      </c>
      <c r="N240" s="13">
        <v>-4.8117520279999999</v>
      </c>
      <c r="O240" s="13">
        <v>-1.4904025839999999</v>
      </c>
      <c r="P240" s="13">
        <v>-6.3021546119999998</v>
      </c>
      <c r="Q240" s="13">
        <v>-0.26212447799999999</v>
      </c>
      <c r="R240" s="13">
        <v>-0.26212447799999999</v>
      </c>
      <c r="S240" s="13">
        <v>0</v>
      </c>
      <c r="T240" s="13">
        <v>-5.2014095810000001</v>
      </c>
      <c r="U240" s="13">
        <v>-1.444189626</v>
      </c>
      <c r="V240" s="13">
        <v>-6.6455992070000001</v>
      </c>
      <c r="W240" s="13">
        <v>-0.249276523</v>
      </c>
    </row>
    <row r="241" spans="1:23" x14ac:dyDescent="0.3">
      <c r="A241" s="13" t="s">
        <v>157</v>
      </c>
      <c r="B241" s="13" t="s">
        <v>158</v>
      </c>
      <c r="C241" s="15">
        <v>2018</v>
      </c>
      <c r="D241" s="15" t="s">
        <v>27</v>
      </c>
      <c r="E241" s="15" t="s">
        <v>53</v>
      </c>
      <c r="F241" s="15">
        <v>1508</v>
      </c>
      <c r="G241" s="15">
        <v>713</v>
      </c>
      <c r="H241" s="13">
        <v>-3.8346433750000002</v>
      </c>
      <c r="I241" s="13">
        <v>-2.0997495449999999</v>
      </c>
      <c r="J241" s="13">
        <v>-5.9343929199999996</v>
      </c>
      <c r="K241" s="13">
        <v>-1.9907096230000001</v>
      </c>
      <c r="L241" s="13">
        <v>1.838853104</v>
      </c>
      <c r="M241" s="13">
        <v>-0.151856519</v>
      </c>
      <c r="N241" s="13">
        <v>-3.7284591900000001</v>
      </c>
      <c r="O241" s="13">
        <v>-1.3910580159999999</v>
      </c>
      <c r="P241" s="13">
        <v>-5.1195172060000003</v>
      </c>
      <c r="Q241" s="13">
        <v>-0.86251119099999995</v>
      </c>
      <c r="R241" s="13">
        <v>-0.86251119099999995</v>
      </c>
      <c r="S241" s="13">
        <v>0</v>
      </c>
      <c r="T241" s="13">
        <v>-4.4032898290000002</v>
      </c>
      <c r="U241" s="13">
        <v>-1.938052324</v>
      </c>
      <c r="V241" s="13">
        <v>-6.3413421530000003</v>
      </c>
      <c r="W241" s="13">
        <v>6.2806473000000002E-2</v>
      </c>
    </row>
    <row r="242" spans="1:23" x14ac:dyDescent="0.3">
      <c r="A242" s="13" t="s">
        <v>157</v>
      </c>
      <c r="B242" s="13" t="s">
        <v>158</v>
      </c>
      <c r="C242" s="15">
        <v>2019</v>
      </c>
      <c r="D242" s="15" t="s">
        <v>27</v>
      </c>
      <c r="E242" s="15" t="s">
        <v>53</v>
      </c>
      <c r="F242" s="15">
        <v>1575</v>
      </c>
      <c r="G242" s="15">
        <v>759</v>
      </c>
      <c r="H242" s="13">
        <v>0.13183941900000001</v>
      </c>
      <c r="I242" s="13">
        <v>-3.0026597260000001</v>
      </c>
      <c r="J242" s="13">
        <v>-2.8708203069999998</v>
      </c>
      <c r="K242" s="13">
        <v>1.3032105629999999</v>
      </c>
      <c r="L242" s="13">
        <v>-1.357009457</v>
      </c>
      <c r="M242" s="13">
        <v>-5.3798894E-2</v>
      </c>
      <c r="N242" s="13">
        <v>0.384196541</v>
      </c>
      <c r="O242" s="13">
        <v>-2.816097783</v>
      </c>
      <c r="P242" s="13">
        <v>-2.4319012409999998</v>
      </c>
      <c r="Q242" s="13">
        <v>0.122323133</v>
      </c>
      <c r="R242" s="13">
        <v>0.122323133</v>
      </c>
      <c r="S242" s="13">
        <v>0</v>
      </c>
      <c r="T242" s="13">
        <v>4.5902855999999999E-2</v>
      </c>
      <c r="U242" s="13">
        <v>-2.799223317</v>
      </c>
      <c r="V242" s="13">
        <v>-2.7533204609999999</v>
      </c>
      <c r="W242" s="13">
        <v>-0.70986584799999997</v>
      </c>
    </row>
    <row r="243" spans="1:23" x14ac:dyDescent="0.3">
      <c r="A243" s="13" t="s">
        <v>159</v>
      </c>
      <c r="B243" s="13" t="s">
        <v>160</v>
      </c>
      <c r="C243" s="15">
        <v>2019</v>
      </c>
      <c r="D243" s="15" t="s">
        <v>27</v>
      </c>
      <c r="E243" s="15" t="s">
        <v>31</v>
      </c>
      <c r="F243" s="15">
        <v>3401</v>
      </c>
      <c r="G243" s="15">
        <v>1567</v>
      </c>
      <c r="H243" s="13">
        <v>-1.091444799</v>
      </c>
      <c r="I243" s="13">
        <v>-1.5905246660000001</v>
      </c>
      <c r="J243" s="13">
        <v>-2.6819694639999998</v>
      </c>
      <c r="K243" s="13">
        <v>-0.64879316600000003</v>
      </c>
      <c r="L243" s="13">
        <v>-2.2256025859999999</v>
      </c>
      <c r="M243" s="13">
        <v>-2.8743957519999999</v>
      </c>
      <c r="N243" s="13">
        <v>-1.0661988410000001</v>
      </c>
      <c r="O243" s="13">
        <v>-1.807855582</v>
      </c>
      <c r="P243" s="13">
        <v>-2.8740544219999999</v>
      </c>
      <c r="Q243" s="13">
        <v>-9.9079105000000001E-2</v>
      </c>
      <c r="R243" s="13">
        <v>-9.9079105000000001E-2</v>
      </c>
      <c r="S243" s="13">
        <v>0</v>
      </c>
      <c r="T243" s="13">
        <v>-0.96205150299999997</v>
      </c>
      <c r="U243" s="13">
        <v>-2.1195503790000001</v>
      </c>
      <c r="V243" s="13">
        <v>-3.0816018820000002</v>
      </c>
      <c r="W243" s="13">
        <v>-0.10311252</v>
      </c>
    </row>
    <row r="244" spans="1:23" x14ac:dyDescent="0.3">
      <c r="A244" s="13" t="s">
        <v>161</v>
      </c>
      <c r="B244" s="13" t="s">
        <v>162</v>
      </c>
      <c r="C244" s="15">
        <v>2015</v>
      </c>
      <c r="D244" s="15" t="s">
        <v>27</v>
      </c>
      <c r="E244" s="15" t="s">
        <v>78</v>
      </c>
      <c r="F244" s="15">
        <v>130</v>
      </c>
      <c r="G244" s="15">
        <v>64</v>
      </c>
      <c r="H244" s="13">
        <v>-4.7399926189999997</v>
      </c>
      <c r="I244" s="13">
        <v>-1.8584365490000001</v>
      </c>
      <c r="J244" s="13">
        <v>-6.598429168</v>
      </c>
      <c r="K244" s="13">
        <v>-1.824726275</v>
      </c>
      <c r="L244" s="13">
        <v>-6.8469238790000002</v>
      </c>
      <c r="M244" s="13">
        <v>-8.671650155</v>
      </c>
      <c r="N244" s="13">
        <v>-4.4966197460000004</v>
      </c>
      <c r="O244" s="13">
        <v>-3.0487302829999998</v>
      </c>
      <c r="P244" s="13">
        <v>-7.5453500289999997</v>
      </c>
      <c r="Q244" s="13">
        <v>-0.15732199399999999</v>
      </c>
      <c r="R244" s="13">
        <v>-0.15732199399999999</v>
      </c>
      <c r="S244" s="13">
        <v>0</v>
      </c>
      <c r="T244" s="13">
        <v>-5.6458704229999999</v>
      </c>
      <c r="U244" s="13">
        <v>-2.5930616290000001</v>
      </c>
      <c r="V244" s="13">
        <v>-8.2389320510000008</v>
      </c>
      <c r="W244" s="13">
        <v>0.45343262499999998</v>
      </c>
    </row>
    <row r="245" spans="1:23" x14ac:dyDescent="0.3">
      <c r="A245" s="13" t="s">
        <v>161</v>
      </c>
      <c r="B245" s="13" t="s">
        <v>162</v>
      </c>
      <c r="C245" s="15">
        <v>2016</v>
      </c>
      <c r="D245" s="15" t="s">
        <v>27</v>
      </c>
      <c r="E245" s="15" t="s">
        <v>78</v>
      </c>
      <c r="F245" s="15">
        <v>223</v>
      </c>
      <c r="G245" s="15">
        <v>103</v>
      </c>
      <c r="H245" s="13">
        <v>-5.0773662069999999</v>
      </c>
      <c r="I245" s="13">
        <v>-0.58847086400000004</v>
      </c>
      <c r="J245" s="13">
        <v>-5.6658370710000003</v>
      </c>
      <c r="K245" s="13">
        <v>-7.8970125170000003</v>
      </c>
      <c r="L245" s="13">
        <v>5.0034997509999997</v>
      </c>
      <c r="M245" s="13">
        <v>-2.8935127660000002</v>
      </c>
      <c r="N245" s="13">
        <v>-5.9333740639999997</v>
      </c>
      <c r="O245" s="13">
        <v>0.582192551</v>
      </c>
      <c r="P245" s="13">
        <v>-5.3511815130000002</v>
      </c>
      <c r="Q245" s="13">
        <v>-0.138074898</v>
      </c>
      <c r="R245" s="13">
        <v>-0.138074898</v>
      </c>
      <c r="S245" s="13">
        <v>0</v>
      </c>
      <c r="T245" s="13">
        <v>-4.8021825280000003</v>
      </c>
      <c r="U245" s="13">
        <v>-1.3946007309999999</v>
      </c>
      <c r="V245" s="13">
        <v>-6.196783259</v>
      </c>
      <c r="W245" s="13">
        <v>0.98732511599999995</v>
      </c>
    </row>
    <row r="246" spans="1:23" x14ac:dyDescent="0.3">
      <c r="A246" s="13" t="s">
        <v>163</v>
      </c>
      <c r="B246" s="13" t="s">
        <v>164</v>
      </c>
      <c r="C246" s="15">
        <v>2017</v>
      </c>
      <c r="D246" s="15" t="s">
        <v>27</v>
      </c>
      <c r="E246" s="15" t="s">
        <v>32</v>
      </c>
      <c r="F246" s="15">
        <v>1718</v>
      </c>
      <c r="G246" s="15">
        <v>857</v>
      </c>
      <c r="H246" s="13">
        <v>-2.547773002</v>
      </c>
      <c r="I246" s="13">
        <v>2.1043907690000001</v>
      </c>
      <c r="J246" s="13">
        <v>-0.44338223300000001</v>
      </c>
      <c r="K246" s="13">
        <v>-1.641801195</v>
      </c>
      <c r="L246" s="13">
        <v>1.031039474</v>
      </c>
      <c r="M246" s="13">
        <v>-0.61076171999999995</v>
      </c>
      <c r="N246" s="13">
        <v>-2.4922946260000001</v>
      </c>
      <c r="O246" s="13">
        <v>2.0636999239999998</v>
      </c>
      <c r="P246" s="13">
        <v>-0.42859470199999999</v>
      </c>
      <c r="Q246" s="13">
        <v>1.0148341249999999</v>
      </c>
      <c r="R246" s="13">
        <v>1.0148341249999999</v>
      </c>
      <c r="S246" s="13">
        <v>0</v>
      </c>
      <c r="T246" s="13">
        <v>-2.1976836510000002</v>
      </c>
      <c r="U246" s="13">
        <v>0.76594214299999996</v>
      </c>
      <c r="V246" s="13">
        <v>-1.4317415069999999</v>
      </c>
      <c r="W246" s="13">
        <v>-1.7431597E-2</v>
      </c>
    </row>
    <row r="247" spans="1:23" x14ac:dyDescent="0.3">
      <c r="A247" s="13" t="s">
        <v>163</v>
      </c>
      <c r="B247" s="13" t="s">
        <v>164</v>
      </c>
      <c r="C247" s="15">
        <v>2018</v>
      </c>
      <c r="D247" s="15" t="s">
        <v>27</v>
      </c>
      <c r="E247" s="15" t="s">
        <v>32</v>
      </c>
      <c r="F247" s="15">
        <v>791</v>
      </c>
      <c r="G247" s="15">
        <v>385</v>
      </c>
      <c r="H247" s="13">
        <v>-1.0209141399999999</v>
      </c>
      <c r="I247" s="13">
        <v>1.6775718770000001</v>
      </c>
      <c r="J247" s="13">
        <v>0.65665773699999996</v>
      </c>
      <c r="K247" s="13">
        <v>1.139209548</v>
      </c>
      <c r="L247" s="13">
        <v>0.79343972600000001</v>
      </c>
      <c r="M247" s="13">
        <v>1.9326492749999999</v>
      </c>
      <c r="N247" s="13">
        <v>-0.59566836499999998</v>
      </c>
      <c r="O247" s="13">
        <v>1.6276964350000001</v>
      </c>
      <c r="P247" s="13">
        <v>1.03202807</v>
      </c>
      <c r="Q247" s="13">
        <v>0.74713531799999999</v>
      </c>
      <c r="R247" s="13">
        <v>0.74713531799999999</v>
      </c>
      <c r="S247" s="13">
        <v>0</v>
      </c>
      <c r="T247" s="13">
        <v>-0.84328744200000005</v>
      </c>
      <c r="U247" s="13">
        <v>1.0534167830000001</v>
      </c>
      <c r="V247" s="13">
        <v>0.210129341</v>
      </c>
      <c r="W247" s="13">
        <v>0.56654156700000002</v>
      </c>
    </row>
    <row r="248" spans="1:23" x14ac:dyDescent="0.3">
      <c r="A248" s="13" t="s">
        <v>163</v>
      </c>
      <c r="B248" s="13" t="s">
        <v>164</v>
      </c>
      <c r="C248" s="15">
        <v>2019</v>
      </c>
      <c r="D248" s="15" t="s">
        <v>27</v>
      </c>
      <c r="E248" s="15" t="s">
        <v>32</v>
      </c>
      <c r="F248" s="15">
        <v>235</v>
      </c>
      <c r="G248" s="15">
        <v>107</v>
      </c>
      <c r="H248" s="13">
        <v>-2.6171100319999998</v>
      </c>
      <c r="I248" s="13">
        <v>4.7041296560000001</v>
      </c>
      <c r="J248" s="13">
        <v>2.0870196239999999</v>
      </c>
      <c r="K248" s="13">
        <v>-6.6909787989999998</v>
      </c>
      <c r="L248" s="13">
        <v>8.4029286489999997</v>
      </c>
      <c r="M248" s="13">
        <v>1.7119498500000001</v>
      </c>
      <c r="N248" s="13">
        <v>-3.6068836289999999</v>
      </c>
      <c r="O248" s="13">
        <v>5.82168464</v>
      </c>
      <c r="P248" s="13">
        <v>2.21480101</v>
      </c>
      <c r="Q248" s="13">
        <v>0.27058472700000002</v>
      </c>
      <c r="R248" s="13">
        <v>0.27058472700000002</v>
      </c>
      <c r="S248" s="13">
        <v>0</v>
      </c>
      <c r="T248" s="13">
        <v>-4.5390800789999997</v>
      </c>
      <c r="U248" s="13">
        <v>3.637732475</v>
      </c>
      <c r="V248" s="13">
        <v>-0.90134760400000002</v>
      </c>
      <c r="W248" s="13">
        <v>-0.16947437900000001</v>
      </c>
    </row>
    <row r="249" spans="1:23" x14ac:dyDescent="0.3">
      <c r="A249" s="13" t="s">
        <v>163</v>
      </c>
      <c r="B249" s="13" t="s">
        <v>164</v>
      </c>
      <c r="C249" s="15">
        <v>2019</v>
      </c>
      <c r="D249" s="15" t="s">
        <v>27</v>
      </c>
      <c r="E249" s="15" t="s">
        <v>100</v>
      </c>
      <c r="F249" s="15">
        <v>98</v>
      </c>
      <c r="G249" s="15">
        <v>45</v>
      </c>
      <c r="H249" s="13">
        <v>-7.8710057129999997</v>
      </c>
      <c r="I249" s="13">
        <v>-2.5942675670000002</v>
      </c>
      <c r="J249" s="13">
        <v>-10.46527328</v>
      </c>
      <c r="K249" s="13">
        <v>-18.872833740000001</v>
      </c>
      <c r="L249" s="13">
        <v>6.2716525819999998</v>
      </c>
      <c r="M249" s="13">
        <v>-12.60118115</v>
      </c>
      <c r="N249" s="13">
        <v>-10.67582088</v>
      </c>
      <c r="O249" s="13">
        <v>-0.86467979699999997</v>
      </c>
      <c r="P249" s="13">
        <v>-11.540500679999999</v>
      </c>
      <c r="Q249" s="13">
        <v>-0.20197406500000001</v>
      </c>
      <c r="R249" s="13">
        <v>-0.20197406500000001</v>
      </c>
      <c r="S249" s="13">
        <v>0</v>
      </c>
      <c r="T249" s="13">
        <v>-9.4088439820000005</v>
      </c>
      <c r="U249" s="13">
        <v>-3.2884055490000001</v>
      </c>
      <c r="V249" s="13">
        <v>-12.697249530000001</v>
      </c>
      <c r="W249" s="13">
        <v>7.7240005E-2</v>
      </c>
    </row>
    <row r="250" spans="1:23" x14ac:dyDescent="0.3">
      <c r="A250" s="13" t="s">
        <v>165</v>
      </c>
      <c r="B250" s="13" t="s">
        <v>166</v>
      </c>
      <c r="C250" s="15">
        <v>2017</v>
      </c>
      <c r="D250" s="15" t="s">
        <v>25</v>
      </c>
      <c r="E250" s="15" t="s">
        <v>41</v>
      </c>
      <c r="F250" s="15">
        <v>25</v>
      </c>
      <c r="G250" s="15">
        <v>12</v>
      </c>
      <c r="H250" s="13">
        <v>4.5915740869999997</v>
      </c>
      <c r="I250" s="13">
        <v>-16.822574719999999</v>
      </c>
      <c r="J250" s="13">
        <v>-12.23100063</v>
      </c>
      <c r="K250" s="13">
        <v>-12.006292800000001</v>
      </c>
      <c r="L250" s="13">
        <v>-9.7989478030000008</v>
      </c>
      <c r="M250" s="13">
        <v>-21.805240600000001</v>
      </c>
      <c r="N250" s="13">
        <v>1.3498189679999999</v>
      </c>
      <c r="O250" s="13">
        <v>-16.34083979</v>
      </c>
      <c r="P250" s="13">
        <v>-14.991020819999999</v>
      </c>
      <c r="Q250" s="13">
        <v>-7.7181283000000003E-2</v>
      </c>
      <c r="R250" s="13">
        <v>0</v>
      </c>
      <c r="S250" s="13">
        <v>-7.7181283000000003E-2</v>
      </c>
      <c r="T250" s="13">
        <v>3.8049776070000001</v>
      </c>
      <c r="U250" s="13">
        <v>-15.11901323</v>
      </c>
      <c r="V250" s="13">
        <v>-11.31403562</v>
      </c>
      <c r="W250" s="13">
        <v>-0.14173098100000001</v>
      </c>
    </row>
    <row r="251" spans="1:23" x14ac:dyDescent="0.3">
      <c r="A251" s="13" t="s">
        <v>165</v>
      </c>
      <c r="B251" s="13" t="s">
        <v>166</v>
      </c>
      <c r="C251" s="15">
        <v>2017</v>
      </c>
      <c r="D251" s="15" t="s">
        <v>27</v>
      </c>
      <c r="E251" s="15" t="s">
        <v>41</v>
      </c>
      <c r="F251" s="15">
        <v>822</v>
      </c>
      <c r="G251" s="15">
        <v>405</v>
      </c>
      <c r="H251" s="13">
        <v>-7.0713176530000004</v>
      </c>
      <c r="I251" s="13">
        <v>-1.5939439980000001</v>
      </c>
      <c r="J251" s="13">
        <v>-8.6652616509999998</v>
      </c>
      <c r="K251" s="13">
        <v>-9.4775317999999995</v>
      </c>
      <c r="L251" s="13">
        <v>-2.3644236410000001</v>
      </c>
      <c r="M251" s="13">
        <v>-11.84195544</v>
      </c>
      <c r="N251" s="13">
        <v>-7.9970965290000002</v>
      </c>
      <c r="O251" s="13">
        <v>-1.886670142</v>
      </c>
      <c r="P251" s="13">
        <v>-9.8837666710000001</v>
      </c>
      <c r="Q251" s="13">
        <v>-1.4735576379999999</v>
      </c>
      <c r="R251" s="13">
        <v>-1.4735576379999999</v>
      </c>
      <c r="S251" s="13">
        <v>0</v>
      </c>
      <c r="T251" s="13">
        <v>-7.0805894220000001</v>
      </c>
      <c r="U251" s="13">
        <v>-1.4781583730000001</v>
      </c>
      <c r="V251" s="13">
        <v>-8.5587477950000004</v>
      </c>
      <c r="W251" s="13">
        <v>-3.3252612000000001E-2</v>
      </c>
    </row>
    <row r="252" spans="1:23" x14ac:dyDescent="0.3">
      <c r="A252" s="13" t="s">
        <v>165</v>
      </c>
      <c r="B252" s="13" t="s">
        <v>166</v>
      </c>
      <c r="C252" s="15">
        <v>2018</v>
      </c>
      <c r="D252" s="15" t="s">
        <v>25</v>
      </c>
      <c r="E252" s="15" t="s">
        <v>58</v>
      </c>
      <c r="F252" s="15">
        <v>45</v>
      </c>
      <c r="G252" s="15">
        <v>19</v>
      </c>
      <c r="H252" s="13">
        <v>-9.633353219</v>
      </c>
      <c r="I252" s="13">
        <v>6.9425975160000002</v>
      </c>
      <c r="J252" s="13">
        <v>-2.6907557039999999</v>
      </c>
      <c r="K252" s="13">
        <v>-9.7301182159999993</v>
      </c>
      <c r="L252" s="13">
        <v>21.24293638</v>
      </c>
      <c r="M252" s="13">
        <v>11.51281816</v>
      </c>
      <c r="N252" s="13">
        <v>-10.222475709999999</v>
      </c>
      <c r="O252" s="13">
        <v>10.41291039</v>
      </c>
      <c r="P252" s="13">
        <v>0.19043468799999999</v>
      </c>
      <c r="Q252" s="13">
        <v>3.0398652000000002E-2</v>
      </c>
      <c r="R252" s="13">
        <v>0</v>
      </c>
      <c r="S252" s="13">
        <v>3.0398652000000002E-2</v>
      </c>
      <c r="T252" s="13">
        <v>-8.8440893989999996</v>
      </c>
      <c r="U252" s="13">
        <v>4.0196009830000001</v>
      </c>
      <c r="V252" s="13">
        <v>-4.8244884160000003</v>
      </c>
      <c r="W252" s="13">
        <v>3.3205040870000002</v>
      </c>
    </row>
    <row r="253" spans="1:23" x14ac:dyDescent="0.3">
      <c r="A253" s="13" t="s">
        <v>165</v>
      </c>
      <c r="B253" s="13" t="s">
        <v>166</v>
      </c>
      <c r="C253" s="15">
        <v>2018</v>
      </c>
      <c r="D253" s="15" t="s">
        <v>27</v>
      </c>
      <c r="E253" s="15" t="s">
        <v>58</v>
      </c>
      <c r="F253" s="15">
        <v>167</v>
      </c>
      <c r="G253" s="15">
        <v>80</v>
      </c>
      <c r="H253" s="13">
        <v>2.7429328169999998</v>
      </c>
      <c r="I253" s="13">
        <v>-0.35226247599999999</v>
      </c>
      <c r="J253" s="13">
        <v>2.3906703409999999</v>
      </c>
      <c r="K253" s="13">
        <v>-0.199256827</v>
      </c>
      <c r="L253" s="13">
        <v>1.9985954500000001</v>
      </c>
      <c r="M253" s="13">
        <v>1.7993386229999999</v>
      </c>
      <c r="N253" s="13">
        <v>2.3034257999999999</v>
      </c>
      <c r="O253" s="13">
        <v>9.2992316000000005E-2</v>
      </c>
      <c r="P253" s="13">
        <v>2.396418116</v>
      </c>
      <c r="Q253" s="13">
        <v>0.20821556899999999</v>
      </c>
      <c r="R253" s="13">
        <v>0.20821556899999999</v>
      </c>
      <c r="S253" s="13">
        <v>0</v>
      </c>
      <c r="T253" s="13">
        <v>0.13848416799999999</v>
      </c>
      <c r="U253" s="13">
        <v>0.80737838699999998</v>
      </c>
      <c r="V253" s="13">
        <v>0.94586255600000002</v>
      </c>
      <c r="W253" s="13">
        <v>-0.86921581699999995</v>
      </c>
    </row>
    <row r="254" spans="1:23" x14ac:dyDescent="0.3">
      <c r="A254" s="13" t="s">
        <v>165</v>
      </c>
      <c r="B254" s="13" t="s">
        <v>166</v>
      </c>
      <c r="C254" s="15">
        <v>2019</v>
      </c>
      <c r="D254" s="15" t="s">
        <v>27</v>
      </c>
      <c r="E254" s="15" t="s">
        <v>58</v>
      </c>
      <c r="F254" s="15">
        <v>199</v>
      </c>
      <c r="G254" s="15">
        <v>94</v>
      </c>
      <c r="H254" s="13">
        <v>-9.0234465509999993</v>
      </c>
      <c r="I254" s="13">
        <v>-4.5676973900000002</v>
      </c>
      <c r="J254" s="13">
        <v>-13.59114394</v>
      </c>
      <c r="K254" s="13">
        <v>-17.73548774</v>
      </c>
      <c r="L254" s="13">
        <v>-5.3169766999999997</v>
      </c>
      <c r="M254" s="13">
        <v>-23.052464440000001</v>
      </c>
      <c r="N254" s="13">
        <v>-11.4886496</v>
      </c>
      <c r="O254" s="13">
        <v>-5.027374869</v>
      </c>
      <c r="P254" s="13">
        <v>-16.516024460000001</v>
      </c>
      <c r="Q254" s="13">
        <v>-0.66798340599999995</v>
      </c>
      <c r="R254" s="13">
        <v>-0.66798340599999995</v>
      </c>
      <c r="S254" s="13">
        <v>0</v>
      </c>
      <c r="T254" s="13">
        <v>-10.653275949999999</v>
      </c>
      <c r="U254" s="13">
        <v>-5.0768846129999998</v>
      </c>
      <c r="V254" s="13">
        <v>-15.73016056</v>
      </c>
      <c r="W254" s="13">
        <v>1.201190923</v>
      </c>
    </row>
    <row r="255" spans="1:23" x14ac:dyDescent="0.3">
      <c r="A255" s="13" t="s">
        <v>167</v>
      </c>
      <c r="B255" s="13" t="s">
        <v>168</v>
      </c>
      <c r="C255" s="15">
        <v>2018</v>
      </c>
      <c r="D255" s="15" t="s">
        <v>27</v>
      </c>
      <c r="E255" s="15" t="s">
        <v>140</v>
      </c>
      <c r="F255" s="15">
        <v>3818</v>
      </c>
      <c r="G255" s="15">
        <v>1780</v>
      </c>
      <c r="H255" s="13">
        <v>-0.74666298099999995</v>
      </c>
      <c r="I255" s="13">
        <v>1.0083065360000001</v>
      </c>
      <c r="J255" s="13">
        <v>0.26164355500000003</v>
      </c>
      <c r="K255" s="13">
        <v>-1.2763731540000001</v>
      </c>
      <c r="L255" s="13">
        <v>2.838173829</v>
      </c>
      <c r="M255" s="13">
        <v>1.561800675</v>
      </c>
      <c r="N255" s="13">
        <v>-0.88855114599999996</v>
      </c>
      <c r="O255" s="13">
        <v>1.449463137</v>
      </c>
      <c r="P255" s="13">
        <v>0.560911991</v>
      </c>
      <c r="Q255" s="13">
        <v>3.0402846210000001</v>
      </c>
      <c r="R255" s="13">
        <v>3.0402846210000001</v>
      </c>
      <c r="S255" s="13">
        <v>0</v>
      </c>
      <c r="T255" s="13">
        <v>-0.33124815699999999</v>
      </c>
      <c r="U255" s="13">
        <v>1.9922523510000001</v>
      </c>
      <c r="V255" s="13">
        <v>1.6610041929999999</v>
      </c>
      <c r="W255" s="13">
        <v>1.1038605159999999</v>
      </c>
    </row>
    <row r="256" spans="1:23" x14ac:dyDescent="0.3">
      <c r="A256" s="13" t="s">
        <v>167</v>
      </c>
      <c r="B256" s="13" t="s">
        <v>168</v>
      </c>
      <c r="C256" s="15">
        <v>2019</v>
      </c>
      <c r="D256" s="15" t="s">
        <v>27</v>
      </c>
      <c r="E256" s="15" t="s">
        <v>140</v>
      </c>
      <c r="F256" s="15">
        <v>3103</v>
      </c>
      <c r="G256" s="15">
        <v>1423</v>
      </c>
      <c r="H256" s="13">
        <v>-0.65118890299999999</v>
      </c>
      <c r="I256" s="13">
        <v>0.63094732499999995</v>
      </c>
      <c r="J256" s="13">
        <v>-2.0241578E-2</v>
      </c>
      <c r="K256" s="13">
        <v>-2.7856796949999998</v>
      </c>
      <c r="L256" s="13">
        <v>1.2705501619999999</v>
      </c>
      <c r="M256" s="13">
        <v>-1.515129532</v>
      </c>
      <c r="N256" s="13">
        <v>-1.111960375</v>
      </c>
      <c r="O256" s="13">
        <v>0.78708629200000002</v>
      </c>
      <c r="P256" s="13">
        <v>-0.32487408299999998</v>
      </c>
      <c r="Q256" s="13">
        <v>1.776008115</v>
      </c>
      <c r="R256" s="13">
        <v>1.776008115</v>
      </c>
      <c r="S256" s="13">
        <v>0</v>
      </c>
      <c r="T256" s="13">
        <v>-1.184150692</v>
      </c>
      <c r="U256" s="13">
        <v>1.5552310380000001</v>
      </c>
      <c r="V256" s="13">
        <v>0.37108034600000001</v>
      </c>
      <c r="W256" s="13">
        <v>0.88742308599999997</v>
      </c>
    </row>
    <row r="257" spans="1:23" x14ac:dyDescent="0.3">
      <c r="A257" s="13" t="s">
        <v>169</v>
      </c>
      <c r="B257" s="13" t="s">
        <v>170</v>
      </c>
      <c r="C257" s="15">
        <v>2019</v>
      </c>
      <c r="D257" s="15" t="s">
        <v>27</v>
      </c>
      <c r="E257" s="15" t="s">
        <v>57</v>
      </c>
      <c r="F257" s="15">
        <v>1591</v>
      </c>
      <c r="G257" s="15">
        <v>766</v>
      </c>
      <c r="H257" s="13">
        <v>-4.0733100029999996</v>
      </c>
      <c r="I257" s="13">
        <v>-0.63114553100000004</v>
      </c>
      <c r="J257" s="13">
        <v>-4.704455534</v>
      </c>
      <c r="K257" s="13">
        <v>-8.680896057</v>
      </c>
      <c r="L257" s="13">
        <v>-1.7023598040000001</v>
      </c>
      <c r="M257" s="13">
        <v>-10.38325586</v>
      </c>
      <c r="N257" s="13">
        <v>-5.257799221</v>
      </c>
      <c r="O257" s="13">
        <v>-0.93677480000000002</v>
      </c>
      <c r="P257" s="13">
        <v>-6.1945740210000002</v>
      </c>
      <c r="Q257" s="13">
        <v>-1.343945653</v>
      </c>
      <c r="R257" s="13">
        <v>-1.343945653</v>
      </c>
      <c r="S257" s="13">
        <v>0</v>
      </c>
      <c r="T257" s="13">
        <v>-4.3294254759999999</v>
      </c>
      <c r="U257" s="13">
        <v>-1.296610569</v>
      </c>
      <c r="V257" s="13">
        <v>-5.6260360450000002</v>
      </c>
      <c r="W257" s="13">
        <v>-0.16953036299999999</v>
      </c>
    </row>
    <row r="258" spans="1:23" x14ac:dyDescent="0.3">
      <c r="A258" s="13" t="s">
        <v>171</v>
      </c>
      <c r="B258" s="13" t="s">
        <v>172</v>
      </c>
      <c r="C258" s="15">
        <v>2014</v>
      </c>
      <c r="D258" s="15" t="s">
        <v>27</v>
      </c>
      <c r="E258" s="15" t="s">
        <v>35</v>
      </c>
      <c r="F258" s="15">
        <v>744</v>
      </c>
      <c r="G258" s="15">
        <v>368</v>
      </c>
      <c r="H258" s="13">
        <v>-0.39365253300000003</v>
      </c>
      <c r="I258" s="13">
        <v>-2.524009618</v>
      </c>
      <c r="J258" s="13">
        <v>-2.917662151</v>
      </c>
      <c r="K258" s="13">
        <v>-0.75094690399999997</v>
      </c>
      <c r="L258" s="13">
        <v>2.4392385179999998</v>
      </c>
      <c r="M258" s="13">
        <v>1.6882916139999999</v>
      </c>
      <c r="N258" s="13">
        <v>-0.53314485599999994</v>
      </c>
      <c r="O258" s="13">
        <v>-1.646357587</v>
      </c>
      <c r="P258" s="13">
        <v>-2.179502442</v>
      </c>
      <c r="Q258" s="13">
        <v>0.10651588100000001</v>
      </c>
      <c r="R258" s="13">
        <v>0.10651588100000001</v>
      </c>
      <c r="S258" s="13">
        <v>0</v>
      </c>
      <c r="T258" s="13">
        <v>-0.89111692499999995</v>
      </c>
      <c r="U258" s="13">
        <v>-2.889733933</v>
      </c>
      <c r="V258" s="13">
        <v>-3.780850858</v>
      </c>
      <c r="W258" s="13">
        <v>-0.534666945</v>
      </c>
    </row>
    <row r="259" spans="1:23" x14ac:dyDescent="0.3">
      <c r="A259" s="13" t="s">
        <v>171</v>
      </c>
      <c r="B259" s="13" t="s">
        <v>172</v>
      </c>
      <c r="C259" s="15">
        <v>2015</v>
      </c>
      <c r="D259" s="15" t="s">
        <v>25</v>
      </c>
      <c r="E259" s="15" t="s">
        <v>137</v>
      </c>
      <c r="F259" s="15">
        <v>464</v>
      </c>
      <c r="G259" s="15">
        <v>229</v>
      </c>
      <c r="H259" s="13">
        <v>0.67804501100000003</v>
      </c>
      <c r="I259" s="13">
        <v>-2.273023942</v>
      </c>
      <c r="J259" s="13">
        <v>-1.594978931</v>
      </c>
      <c r="K259" s="13">
        <v>2.0597843060000001</v>
      </c>
      <c r="L259" s="13">
        <v>-0.53765243799999995</v>
      </c>
      <c r="M259" s="13">
        <v>1.522131868</v>
      </c>
      <c r="N259" s="13">
        <v>0.93127495699999996</v>
      </c>
      <c r="O259" s="13">
        <v>-2.1112966690000001</v>
      </c>
      <c r="P259" s="13">
        <v>-1.1800217120000001</v>
      </c>
      <c r="Q259" s="13">
        <v>0.187842117</v>
      </c>
      <c r="R259" s="13">
        <v>0</v>
      </c>
      <c r="S259" s="13">
        <v>0.187842117</v>
      </c>
      <c r="T259" s="13">
        <v>-0.96762147200000004</v>
      </c>
      <c r="U259" s="13">
        <v>-3.1031523810000001</v>
      </c>
      <c r="V259" s="13">
        <v>-4.0707738530000004</v>
      </c>
      <c r="W259" s="13">
        <v>-0.68344913500000004</v>
      </c>
    </row>
    <row r="260" spans="1:23" x14ac:dyDescent="0.3">
      <c r="A260" s="13" t="s">
        <v>171</v>
      </c>
      <c r="B260" s="13" t="s">
        <v>172</v>
      </c>
      <c r="C260" s="15">
        <v>2015</v>
      </c>
      <c r="D260" s="15" t="s">
        <v>27</v>
      </c>
      <c r="E260" s="15" t="s">
        <v>137</v>
      </c>
      <c r="F260" s="15">
        <v>2053</v>
      </c>
      <c r="G260" s="15">
        <v>982</v>
      </c>
      <c r="H260" s="13">
        <v>1.991966707</v>
      </c>
      <c r="I260" s="13">
        <v>-2.9047482140000001</v>
      </c>
      <c r="J260" s="13">
        <v>-0.91278150700000005</v>
      </c>
      <c r="K260" s="13">
        <v>-3.9509980680000001</v>
      </c>
      <c r="L260" s="13">
        <v>-2.7755486280000001</v>
      </c>
      <c r="M260" s="13">
        <v>-6.7265466949999997</v>
      </c>
      <c r="N260" s="13">
        <v>0.77612357099999996</v>
      </c>
      <c r="O260" s="13">
        <v>-3.1182772270000001</v>
      </c>
      <c r="P260" s="13">
        <v>-2.3421536559999998</v>
      </c>
      <c r="Q260" s="13">
        <v>0.20427770200000001</v>
      </c>
      <c r="R260" s="13">
        <v>0.20427770200000001</v>
      </c>
      <c r="S260" s="13">
        <v>0</v>
      </c>
      <c r="T260" s="13">
        <v>0.82769874600000004</v>
      </c>
      <c r="U260" s="13">
        <v>-2.4035695229999998</v>
      </c>
      <c r="V260" s="13">
        <v>-1.5758707780000001</v>
      </c>
      <c r="W260" s="13">
        <v>-2.8160079000000001E-2</v>
      </c>
    </row>
    <row r="261" spans="1:23" x14ac:dyDescent="0.3">
      <c r="A261" s="13" t="s">
        <v>171</v>
      </c>
      <c r="B261" s="13" t="s">
        <v>172</v>
      </c>
      <c r="C261" s="15">
        <v>2016</v>
      </c>
      <c r="D261" s="15" t="s">
        <v>25</v>
      </c>
      <c r="E261" s="15" t="s">
        <v>137</v>
      </c>
      <c r="F261" s="15">
        <v>527</v>
      </c>
      <c r="G261" s="15">
        <v>254</v>
      </c>
      <c r="H261" s="13">
        <v>3.4415625780000001</v>
      </c>
      <c r="I261" s="13">
        <v>-2.1414811380000001</v>
      </c>
      <c r="J261" s="13">
        <v>1.30008144</v>
      </c>
      <c r="K261" s="13">
        <v>1.8888814789999999</v>
      </c>
      <c r="L261" s="13">
        <v>1.3099204870000001</v>
      </c>
      <c r="M261" s="13">
        <v>3.198801966</v>
      </c>
      <c r="N261" s="13">
        <v>3.2623458950000002</v>
      </c>
      <c r="O261" s="13">
        <v>-1.6352821989999999</v>
      </c>
      <c r="P261" s="13">
        <v>1.627063696</v>
      </c>
      <c r="Q261" s="13">
        <v>0.58853202100000002</v>
      </c>
      <c r="R261" s="13">
        <v>0</v>
      </c>
      <c r="S261" s="13">
        <v>0.58853202100000002</v>
      </c>
      <c r="T261" s="13">
        <v>0.98744002600000003</v>
      </c>
      <c r="U261" s="13">
        <v>-2.0166063809999999</v>
      </c>
      <c r="V261" s="13">
        <v>-1.0291663559999999</v>
      </c>
      <c r="W261" s="13">
        <v>0.571643448</v>
      </c>
    </row>
    <row r="262" spans="1:23" x14ac:dyDescent="0.3">
      <c r="A262" s="13" t="s">
        <v>171</v>
      </c>
      <c r="B262" s="13" t="s">
        <v>172</v>
      </c>
      <c r="C262" s="15">
        <v>2016</v>
      </c>
      <c r="D262" s="15" t="s">
        <v>27</v>
      </c>
      <c r="E262" s="15" t="s">
        <v>137</v>
      </c>
      <c r="F262" s="15">
        <v>2286</v>
      </c>
      <c r="G262" s="15">
        <v>1079</v>
      </c>
      <c r="H262" s="13">
        <v>5.9682939999999997E-2</v>
      </c>
      <c r="I262" s="13">
        <v>-1.8613495179999999</v>
      </c>
      <c r="J262" s="13">
        <v>-1.801666577</v>
      </c>
      <c r="K262" s="13">
        <v>-3.8070221950000001</v>
      </c>
      <c r="L262" s="13">
        <v>-2.8435123180000001</v>
      </c>
      <c r="M262" s="13">
        <v>-6.6505345140000003</v>
      </c>
      <c r="N262" s="13">
        <v>-0.84328025100000004</v>
      </c>
      <c r="O262" s="13">
        <v>-2.218880103</v>
      </c>
      <c r="P262" s="13">
        <v>-3.062160354</v>
      </c>
      <c r="Q262" s="13">
        <v>-0.171642182</v>
      </c>
      <c r="R262" s="13">
        <v>-0.171642182</v>
      </c>
      <c r="S262" s="13">
        <v>0</v>
      </c>
      <c r="T262" s="13">
        <v>-0.589873761</v>
      </c>
      <c r="U262" s="13">
        <v>-1.985611188</v>
      </c>
      <c r="V262" s="13">
        <v>-2.5754849489999998</v>
      </c>
      <c r="W262" s="13">
        <v>-0.115936659</v>
      </c>
    </row>
    <row r="263" spans="1:23" x14ac:dyDescent="0.3">
      <c r="A263" s="13" t="s">
        <v>171</v>
      </c>
      <c r="B263" s="13" t="s">
        <v>172</v>
      </c>
      <c r="C263" s="15">
        <v>2017</v>
      </c>
      <c r="D263" s="15" t="s">
        <v>27</v>
      </c>
      <c r="E263" s="15" t="s">
        <v>35</v>
      </c>
      <c r="F263" s="15">
        <v>2026</v>
      </c>
      <c r="G263" s="15">
        <v>963</v>
      </c>
      <c r="H263" s="13">
        <v>-0.67313458800000003</v>
      </c>
      <c r="I263" s="13">
        <v>-2.4577142539999999</v>
      </c>
      <c r="J263" s="13">
        <v>-3.1308488419999998</v>
      </c>
      <c r="K263" s="13">
        <v>1.133319755</v>
      </c>
      <c r="L263" s="13">
        <v>1.211816198</v>
      </c>
      <c r="M263" s="13">
        <v>2.3451359539999999</v>
      </c>
      <c r="N263" s="13">
        <v>-0.30677610900000002</v>
      </c>
      <c r="O263" s="13">
        <v>-1.7989674120000001</v>
      </c>
      <c r="P263" s="13">
        <v>-2.1057435199999999</v>
      </c>
      <c r="Q263" s="13">
        <v>0.31667559499999998</v>
      </c>
      <c r="R263" s="13">
        <v>0.31667559499999998</v>
      </c>
      <c r="S263" s="13">
        <v>0</v>
      </c>
      <c r="T263" s="13">
        <v>-1.193866914</v>
      </c>
      <c r="U263" s="13">
        <v>-2.2559965339999999</v>
      </c>
      <c r="V263" s="13">
        <v>-3.4498634479999999</v>
      </c>
      <c r="W263" s="13">
        <v>4.2710480000000002E-2</v>
      </c>
    </row>
    <row r="264" spans="1:23" x14ac:dyDescent="0.3">
      <c r="A264" s="13" t="s">
        <v>173</v>
      </c>
      <c r="B264" s="13" t="s">
        <v>174</v>
      </c>
      <c r="C264" s="15">
        <v>2014</v>
      </c>
      <c r="D264" s="15" t="s">
        <v>27</v>
      </c>
      <c r="E264" s="15" t="s">
        <v>54</v>
      </c>
      <c r="F264" s="15">
        <v>2978</v>
      </c>
      <c r="G264" s="15">
        <v>1471</v>
      </c>
      <c r="H264" s="13">
        <v>0.36111961999999997</v>
      </c>
      <c r="I264" s="13">
        <v>-2.2007542259999999</v>
      </c>
      <c r="J264" s="13">
        <v>-1.839634606</v>
      </c>
      <c r="K264" s="13">
        <v>-5.3856734340000001</v>
      </c>
      <c r="L264" s="13">
        <v>1.1784092829999999</v>
      </c>
      <c r="M264" s="13">
        <v>-4.2072641510000004</v>
      </c>
      <c r="N264" s="13">
        <v>-0.86235819999999996</v>
      </c>
      <c r="O264" s="13">
        <v>-1.6648992570000001</v>
      </c>
      <c r="P264" s="13">
        <v>-2.5272574570000002</v>
      </c>
      <c r="Q264" s="13">
        <v>0.16536014800000001</v>
      </c>
      <c r="R264" s="13">
        <v>0.16536014800000001</v>
      </c>
      <c r="S264" s="13">
        <v>0</v>
      </c>
      <c r="T264" s="13">
        <v>-0.850237256</v>
      </c>
      <c r="U264" s="13">
        <v>-2.352917476</v>
      </c>
      <c r="V264" s="13">
        <v>-3.2031547319999998</v>
      </c>
      <c r="W264" s="13">
        <v>-1.0379689030000001</v>
      </c>
    </row>
    <row r="265" spans="1:23" x14ac:dyDescent="0.3">
      <c r="A265" s="13" t="s">
        <v>173</v>
      </c>
      <c r="B265" s="13" t="s">
        <v>174</v>
      </c>
      <c r="C265" s="15">
        <v>2015</v>
      </c>
      <c r="D265" s="15" t="s">
        <v>25</v>
      </c>
      <c r="E265" s="15" t="s">
        <v>33</v>
      </c>
      <c r="F265" s="15">
        <v>325</v>
      </c>
      <c r="G265" s="15">
        <v>154</v>
      </c>
      <c r="H265" s="13">
        <v>3.9527737580000002</v>
      </c>
      <c r="I265" s="13">
        <v>-0.75727661499999999</v>
      </c>
      <c r="J265" s="13">
        <v>3.195497144</v>
      </c>
      <c r="K265" s="13">
        <v>5.3288677360000003</v>
      </c>
      <c r="L265" s="13">
        <v>12.512152990000001</v>
      </c>
      <c r="M265" s="13">
        <v>17.84102073</v>
      </c>
      <c r="N265" s="13">
        <v>4.4071281259999999</v>
      </c>
      <c r="O265" s="13">
        <v>2.0929615130000001</v>
      </c>
      <c r="P265" s="13">
        <v>6.5000896389999996</v>
      </c>
      <c r="Q265" s="13">
        <v>0.74761796599999997</v>
      </c>
      <c r="R265" s="13">
        <v>0</v>
      </c>
      <c r="S265" s="13">
        <v>0.74761796599999997</v>
      </c>
      <c r="T265" s="13">
        <v>1.6931189369999999</v>
      </c>
      <c r="U265" s="13">
        <v>-0.17487118600000001</v>
      </c>
      <c r="V265" s="13">
        <v>1.5182477510000001</v>
      </c>
      <c r="W265" s="13">
        <v>-0.25246464299999999</v>
      </c>
    </row>
    <row r="266" spans="1:23" x14ac:dyDescent="0.3">
      <c r="A266" s="13" t="s">
        <v>173</v>
      </c>
      <c r="B266" s="13" t="s">
        <v>174</v>
      </c>
      <c r="C266" s="15">
        <v>2015</v>
      </c>
      <c r="D266" s="15" t="s">
        <v>27</v>
      </c>
      <c r="E266" s="15" t="s">
        <v>33</v>
      </c>
      <c r="F266" s="15">
        <v>2760</v>
      </c>
      <c r="G266" s="15">
        <v>1362</v>
      </c>
      <c r="H266" s="13">
        <v>1.6526497769999999</v>
      </c>
      <c r="I266" s="13">
        <v>-0.27655295600000002</v>
      </c>
      <c r="J266" s="13">
        <v>1.3760968220000001</v>
      </c>
      <c r="K266" s="13">
        <v>2.4079037099999998</v>
      </c>
      <c r="L266" s="13">
        <v>-7.0567224999999997E-2</v>
      </c>
      <c r="M266" s="13">
        <v>2.3373364849999998</v>
      </c>
      <c r="N266" s="13">
        <v>1.857095481</v>
      </c>
      <c r="O266" s="13">
        <v>-0.27826383199999999</v>
      </c>
      <c r="P266" s="13">
        <v>1.5788316490000001</v>
      </c>
      <c r="Q266" s="13">
        <v>2.9749763229999999</v>
      </c>
      <c r="R266" s="13">
        <v>2.9749763229999999</v>
      </c>
      <c r="S266" s="13">
        <v>0</v>
      </c>
      <c r="T266" s="13">
        <v>1.8330911009999999</v>
      </c>
      <c r="U266" s="13">
        <v>-0.84319318899999995</v>
      </c>
      <c r="V266" s="13">
        <v>0.98989791199999999</v>
      </c>
      <c r="W266" s="13">
        <v>-1.0550661610000001</v>
      </c>
    </row>
    <row r="267" spans="1:23" x14ac:dyDescent="0.3">
      <c r="A267" s="13" t="s">
        <v>173</v>
      </c>
      <c r="B267" s="13" t="s">
        <v>174</v>
      </c>
      <c r="C267" s="15">
        <v>2016</v>
      </c>
      <c r="D267" s="15" t="s">
        <v>25</v>
      </c>
      <c r="E267" s="15" t="s">
        <v>33</v>
      </c>
      <c r="F267" s="15">
        <v>196</v>
      </c>
      <c r="G267" s="15">
        <v>100</v>
      </c>
      <c r="H267" s="13">
        <v>-6.0079614440000002</v>
      </c>
      <c r="I267" s="13">
        <v>-8.0551074529999998</v>
      </c>
      <c r="J267" s="13">
        <v>-14.063068899999999</v>
      </c>
      <c r="K267" s="13">
        <v>10.80426756</v>
      </c>
      <c r="L267" s="13">
        <v>-14.474031200000001</v>
      </c>
      <c r="M267" s="13">
        <v>-3.6697636390000001</v>
      </c>
      <c r="N267" s="13">
        <v>-2.8393727900000001</v>
      </c>
      <c r="O267" s="13">
        <v>-9.8286164809999992</v>
      </c>
      <c r="P267" s="13">
        <v>-12.66798927</v>
      </c>
      <c r="Q267" s="13">
        <v>-0.52032603499999996</v>
      </c>
      <c r="R267" s="13">
        <v>0</v>
      </c>
      <c r="S267" s="13">
        <v>-0.52032603499999996</v>
      </c>
      <c r="T267" s="13">
        <v>-2.8801859190000001</v>
      </c>
      <c r="U267" s="13">
        <v>-9.6187932549999999</v>
      </c>
      <c r="V267" s="13">
        <v>-12.49897917</v>
      </c>
      <c r="W267" s="13">
        <v>-0.28401257499999999</v>
      </c>
    </row>
    <row r="268" spans="1:23" x14ac:dyDescent="0.3">
      <c r="A268" s="13" t="s">
        <v>173</v>
      </c>
      <c r="B268" s="13" t="s">
        <v>174</v>
      </c>
      <c r="C268" s="15">
        <v>2016</v>
      </c>
      <c r="D268" s="15" t="s">
        <v>27</v>
      </c>
      <c r="E268" s="15" t="s">
        <v>33</v>
      </c>
      <c r="F268" s="15">
        <v>3390</v>
      </c>
      <c r="G268" s="15">
        <v>1667</v>
      </c>
      <c r="H268" s="13">
        <v>1.1668638149999999</v>
      </c>
      <c r="I268" s="13">
        <v>-1.351330149</v>
      </c>
      <c r="J268" s="13">
        <v>-0.18446633500000001</v>
      </c>
      <c r="K268" s="13">
        <v>0.65822149900000004</v>
      </c>
      <c r="L268" s="13">
        <v>-3.389111443</v>
      </c>
      <c r="M268" s="13">
        <v>-2.7308899439999998</v>
      </c>
      <c r="N268" s="13">
        <v>1.1418031019999999</v>
      </c>
      <c r="O268" s="13">
        <v>-1.862689118</v>
      </c>
      <c r="P268" s="13">
        <v>-0.72088601600000002</v>
      </c>
      <c r="Q268" s="13">
        <v>1.718049028</v>
      </c>
      <c r="R268" s="13">
        <v>1.718049028</v>
      </c>
      <c r="S268" s="13">
        <v>0</v>
      </c>
      <c r="T268" s="13">
        <v>0.33203580599999999</v>
      </c>
      <c r="U268" s="13">
        <v>-2.4967005879999999</v>
      </c>
      <c r="V268" s="13">
        <v>-2.164664782</v>
      </c>
      <c r="W268" s="13">
        <v>-0.43705171999999998</v>
      </c>
    </row>
    <row r="269" spans="1:23" x14ac:dyDescent="0.3">
      <c r="A269" s="13" t="s">
        <v>173</v>
      </c>
      <c r="B269" s="13" t="s">
        <v>174</v>
      </c>
      <c r="C269" s="15">
        <v>2017</v>
      </c>
      <c r="D269" s="15" t="s">
        <v>27</v>
      </c>
      <c r="E269" s="15" t="s">
        <v>33</v>
      </c>
      <c r="F269" s="15">
        <v>1535</v>
      </c>
      <c r="G269" s="15">
        <v>771</v>
      </c>
      <c r="H269" s="13">
        <v>2.239913687</v>
      </c>
      <c r="I269" s="13">
        <v>0.48769335400000002</v>
      </c>
      <c r="J269" s="13">
        <v>2.7276070410000002</v>
      </c>
      <c r="K269" s="13">
        <v>-0.296945662</v>
      </c>
      <c r="L269" s="13">
        <v>0.58880834500000001</v>
      </c>
      <c r="M269" s="13">
        <v>0.29186268300000001</v>
      </c>
      <c r="N269" s="13">
        <v>1.9035272489999999</v>
      </c>
      <c r="O269" s="13">
        <v>0.53393891400000004</v>
      </c>
      <c r="P269" s="13">
        <v>2.4374661629999999</v>
      </c>
      <c r="Q269" s="13">
        <v>2.0347985149999999</v>
      </c>
      <c r="R269" s="13">
        <v>2.0347985149999999</v>
      </c>
      <c r="S269" s="13">
        <v>0</v>
      </c>
      <c r="T269" s="13">
        <v>1.735773494</v>
      </c>
      <c r="U269" s="13">
        <v>-0.98454094800000003</v>
      </c>
      <c r="V269" s="13">
        <v>0.751232546</v>
      </c>
      <c r="W269" s="13">
        <v>-0.27712424200000002</v>
      </c>
    </row>
    <row r="270" spans="1:23" x14ac:dyDescent="0.3">
      <c r="A270" s="13" t="s">
        <v>173</v>
      </c>
      <c r="B270" s="13" t="s">
        <v>174</v>
      </c>
      <c r="C270" s="15">
        <v>2018</v>
      </c>
      <c r="D270" s="15" t="s">
        <v>27</v>
      </c>
      <c r="E270" s="15" t="s">
        <v>33</v>
      </c>
      <c r="F270" s="15">
        <v>3270</v>
      </c>
      <c r="G270" s="15">
        <v>1603</v>
      </c>
      <c r="H270" s="13">
        <v>2.9824206229999999</v>
      </c>
      <c r="I270" s="13">
        <v>-1.913129536</v>
      </c>
      <c r="J270" s="13">
        <v>1.0692910870000001</v>
      </c>
      <c r="K270" s="13">
        <v>3.7339627559999999</v>
      </c>
      <c r="L270" s="13">
        <v>-0.32043253700000002</v>
      </c>
      <c r="M270" s="13">
        <v>3.4135302190000001</v>
      </c>
      <c r="N270" s="13">
        <v>3.3636167370000001</v>
      </c>
      <c r="O270" s="13">
        <v>-1.703929343</v>
      </c>
      <c r="P270" s="13">
        <v>1.6596873940000001</v>
      </c>
      <c r="Q270" s="13">
        <v>3.600320086</v>
      </c>
      <c r="R270" s="13">
        <v>3.600320086</v>
      </c>
      <c r="S270" s="13">
        <v>0</v>
      </c>
      <c r="T270" s="13">
        <v>3.2085116679999999</v>
      </c>
      <c r="U270" s="13">
        <v>-2.124061583</v>
      </c>
      <c r="V270" s="13">
        <v>1.084450084</v>
      </c>
      <c r="W270" s="13">
        <v>-0.169030085</v>
      </c>
    </row>
    <row r="271" spans="1:23" x14ac:dyDescent="0.3">
      <c r="A271" s="13" t="s">
        <v>173</v>
      </c>
      <c r="B271" s="13" t="s">
        <v>174</v>
      </c>
      <c r="C271" s="15">
        <v>2019</v>
      </c>
      <c r="D271" s="15" t="s">
        <v>27</v>
      </c>
      <c r="E271" s="15" t="s">
        <v>33</v>
      </c>
      <c r="F271" s="15">
        <v>1609</v>
      </c>
      <c r="G271" s="15">
        <v>752</v>
      </c>
      <c r="H271" s="13">
        <v>1.8593568680000001</v>
      </c>
      <c r="I271" s="13">
        <v>-1.044350095</v>
      </c>
      <c r="J271" s="13">
        <v>0.81500677300000002</v>
      </c>
      <c r="K271" s="13">
        <v>1.2507559749999999</v>
      </c>
      <c r="L271" s="13">
        <v>1.049945745</v>
      </c>
      <c r="M271" s="13">
        <v>2.3007017200000002</v>
      </c>
      <c r="N271" s="13">
        <v>1.8890436230000001</v>
      </c>
      <c r="O271" s="13">
        <v>-0.67570174400000005</v>
      </c>
      <c r="P271" s="13">
        <v>1.2133418789999999</v>
      </c>
      <c r="Q271" s="13">
        <v>1.52230274</v>
      </c>
      <c r="R271" s="13">
        <v>1.52230274</v>
      </c>
      <c r="S271" s="13">
        <v>0</v>
      </c>
      <c r="T271" s="13">
        <v>1.4590605999999999</v>
      </c>
      <c r="U271" s="13">
        <v>-1.438768466</v>
      </c>
      <c r="V271" s="13">
        <v>2.0292134E-2</v>
      </c>
      <c r="W271" s="13">
        <v>0.112982596</v>
      </c>
    </row>
    <row r="272" spans="1:23" x14ac:dyDescent="0.3">
      <c r="A272" s="13" t="s">
        <v>175</v>
      </c>
      <c r="B272" s="13" t="s">
        <v>176</v>
      </c>
      <c r="C272" s="15">
        <v>2014</v>
      </c>
      <c r="D272" s="15" t="s">
        <v>27</v>
      </c>
      <c r="E272" s="15" t="s">
        <v>32</v>
      </c>
      <c r="F272" s="15">
        <v>2396</v>
      </c>
      <c r="G272" s="15">
        <v>1257</v>
      </c>
      <c r="H272" s="13">
        <v>-2.418904258</v>
      </c>
      <c r="I272" s="13">
        <v>1.1375477789999999</v>
      </c>
      <c r="J272" s="13">
        <v>-1.281356479</v>
      </c>
      <c r="K272" s="13">
        <v>-3.9361787540000002</v>
      </c>
      <c r="L272" s="13">
        <v>-2.1467543830000002</v>
      </c>
      <c r="M272" s="13">
        <v>-6.0829331370000004</v>
      </c>
      <c r="N272" s="13">
        <v>-2.9016304079999999</v>
      </c>
      <c r="O272" s="13">
        <v>0.56312280299999995</v>
      </c>
      <c r="P272" s="13">
        <v>-2.3385076050000002</v>
      </c>
      <c r="Q272" s="13">
        <v>0.26172607199999998</v>
      </c>
      <c r="R272" s="13">
        <v>0.26172607199999998</v>
      </c>
      <c r="S272" s="13">
        <v>0</v>
      </c>
      <c r="T272" s="13">
        <v>-1.841292385</v>
      </c>
      <c r="U272" s="13">
        <v>0.15938561200000001</v>
      </c>
      <c r="V272" s="13">
        <v>-1.6819067729999999</v>
      </c>
      <c r="W272" s="13">
        <v>-0.78971349899999999</v>
      </c>
    </row>
    <row r="273" spans="1:23" x14ac:dyDescent="0.3">
      <c r="A273" s="13" t="s">
        <v>175</v>
      </c>
      <c r="B273" s="13" t="s">
        <v>176</v>
      </c>
      <c r="C273" s="15">
        <v>2015</v>
      </c>
      <c r="D273" s="15" t="s">
        <v>27</v>
      </c>
      <c r="E273" s="15" t="s">
        <v>32</v>
      </c>
      <c r="F273" s="15">
        <v>1538</v>
      </c>
      <c r="G273" s="15">
        <v>785</v>
      </c>
      <c r="H273" s="13">
        <v>-2.682723416</v>
      </c>
      <c r="I273" s="13">
        <v>-4.4867101700000003</v>
      </c>
      <c r="J273" s="13">
        <v>-7.1694335860000002</v>
      </c>
      <c r="K273" s="13">
        <v>-4.7835575690000001</v>
      </c>
      <c r="L273" s="13">
        <v>-5.7631463319999998</v>
      </c>
      <c r="M273" s="13">
        <v>-10.546703900000001</v>
      </c>
      <c r="N273" s="13">
        <v>-3.1522516110000001</v>
      </c>
      <c r="O273" s="13">
        <v>-4.9600867229999999</v>
      </c>
      <c r="P273" s="13">
        <v>-8.1123383340000004</v>
      </c>
      <c r="Q273" s="13">
        <v>-2.1420288080000001</v>
      </c>
      <c r="R273" s="13">
        <v>-2.1420288080000001</v>
      </c>
      <c r="S273" s="13">
        <v>0</v>
      </c>
      <c r="T273" s="13">
        <v>-2.5844289229999999</v>
      </c>
      <c r="U273" s="13">
        <v>-5.288755203</v>
      </c>
      <c r="V273" s="13">
        <v>-7.8731841249999999</v>
      </c>
      <c r="W273" s="13">
        <v>-0.25117123299999999</v>
      </c>
    </row>
    <row r="274" spans="1:23" x14ac:dyDescent="0.3">
      <c r="A274" s="13" t="s">
        <v>175</v>
      </c>
      <c r="B274" s="13" t="s">
        <v>176</v>
      </c>
      <c r="C274" s="15">
        <v>2016</v>
      </c>
      <c r="D274" s="15" t="s">
        <v>27</v>
      </c>
      <c r="E274" s="15" t="s">
        <v>34</v>
      </c>
      <c r="F274" s="15">
        <v>1283</v>
      </c>
      <c r="G274" s="15">
        <v>634</v>
      </c>
      <c r="H274" s="13">
        <v>-2.989049616</v>
      </c>
      <c r="I274" s="13">
        <v>-4.1761335720000003</v>
      </c>
      <c r="J274" s="13">
        <v>-7.1651831880000003</v>
      </c>
      <c r="K274" s="13">
        <v>-3.66395436</v>
      </c>
      <c r="L274" s="13">
        <v>-3.007281377</v>
      </c>
      <c r="M274" s="13">
        <v>-6.6712357369999999</v>
      </c>
      <c r="N274" s="13">
        <v>-3.2696325019999999</v>
      </c>
      <c r="O274" s="13">
        <v>-4.1367806390000004</v>
      </c>
      <c r="P274" s="13">
        <v>-7.4064131419999999</v>
      </c>
      <c r="Q274" s="13">
        <v>-1.493580173</v>
      </c>
      <c r="R274" s="13">
        <v>-1.493580173</v>
      </c>
      <c r="S274" s="13">
        <v>0</v>
      </c>
      <c r="T274" s="13">
        <v>-2.5012256399999999</v>
      </c>
      <c r="U274" s="13">
        <v>-4.9693746650000001</v>
      </c>
      <c r="V274" s="13">
        <v>-7.4706003049999996</v>
      </c>
      <c r="W274" s="13">
        <v>-0.81834924899999995</v>
      </c>
    </row>
    <row r="275" spans="1:23" x14ac:dyDescent="0.3">
      <c r="A275" s="13" t="s">
        <v>177</v>
      </c>
      <c r="B275" s="13" t="s">
        <v>178</v>
      </c>
      <c r="C275" s="15">
        <v>2014</v>
      </c>
      <c r="D275" s="15" t="s">
        <v>25</v>
      </c>
      <c r="E275" s="15" t="s">
        <v>137</v>
      </c>
      <c r="F275" s="15">
        <v>329</v>
      </c>
      <c r="G275" s="15">
        <v>156</v>
      </c>
      <c r="H275" s="13">
        <v>1.5654130079999999</v>
      </c>
      <c r="I275" s="13">
        <v>-0.529396376</v>
      </c>
      <c r="J275" s="13">
        <v>1.0360166319999999</v>
      </c>
      <c r="K275" s="13">
        <v>5.3415561150000004</v>
      </c>
      <c r="L275" s="13">
        <v>-2.1830262330000001</v>
      </c>
      <c r="M275" s="13">
        <v>3.1585298819999998</v>
      </c>
      <c r="N275" s="13">
        <v>2.4193764660000001</v>
      </c>
      <c r="O275" s="13">
        <v>-0.89548027799999996</v>
      </c>
      <c r="P275" s="13">
        <v>1.5238961879999999</v>
      </c>
      <c r="Q275" s="13">
        <v>0.35675789099999999</v>
      </c>
      <c r="R275" s="13">
        <v>0</v>
      </c>
      <c r="S275" s="13">
        <v>0.35675789099999999</v>
      </c>
      <c r="T275" s="13">
        <v>-0.14802927299999999</v>
      </c>
      <c r="U275" s="13">
        <v>-1.6706332749999999</v>
      </c>
      <c r="V275" s="13">
        <v>-1.818662547</v>
      </c>
      <c r="W275" s="13">
        <v>1.567532006</v>
      </c>
    </row>
    <row r="276" spans="1:23" x14ac:dyDescent="0.3">
      <c r="A276" s="13" t="s">
        <v>177</v>
      </c>
      <c r="B276" s="13" t="s">
        <v>178</v>
      </c>
      <c r="C276" s="15">
        <v>2014</v>
      </c>
      <c r="D276" s="15" t="s">
        <v>27</v>
      </c>
      <c r="E276" s="15" t="s">
        <v>137</v>
      </c>
      <c r="F276" s="15">
        <v>4537</v>
      </c>
      <c r="G276" s="15">
        <v>2204</v>
      </c>
      <c r="H276" s="13">
        <v>-2.2878199079999999</v>
      </c>
      <c r="I276" s="13">
        <v>-0.221207615</v>
      </c>
      <c r="J276" s="13">
        <v>-2.5090275229999999</v>
      </c>
      <c r="K276" s="13">
        <v>-7.9700550210000003</v>
      </c>
      <c r="L276" s="13">
        <v>-1.4693769139999999</v>
      </c>
      <c r="M276" s="13">
        <v>-9.439431935</v>
      </c>
      <c r="N276" s="13">
        <v>-3.610682524</v>
      </c>
      <c r="O276" s="13">
        <v>-0.552213764</v>
      </c>
      <c r="P276" s="13">
        <v>-4.1628962879999998</v>
      </c>
      <c r="Q276" s="13">
        <v>-1.5842727990000001</v>
      </c>
      <c r="R276" s="13">
        <v>-1.5842727990000001</v>
      </c>
      <c r="S276" s="13">
        <v>0</v>
      </c>
      <c r="T276" s="13">
        <v>-3.6810962470000002</v>
      </c>
      <c r="U276" s="13">
        <v>7.1000869999999997E-3</v>
      </c>
      <c r="V276" s="13">
        <v>-3.6739961600000002</v>
      </c>
      <c r="W276" s="13">
        <v>-0.27178428399999999</v>
      </c>
    </row>
    <row r="277" spans="1:23" x14ac:dyDescent="0.3">
      <c r="A277" s="13" t="s">
        <v>177</v>
      </c>
      <c r="B277" s="13" t="s">
        <v>178</v>
      </c>
      <c r="C277" s="15">
        <v>2015</v>
      </c>
      <c r="D277" s="15" t="s">
        <v>25</v>
      </c>
      <c r="E277" s="15" t="s">
        <v>137</v>
      </c>
      <c r="F277" s="15">
        <v>1375</v>
      </c>
      <c r="G277" s="15">
        <v>681</v>
      </c>
      <c r="H277" s="13">
        <v>-1.375738634</v>
      </c>
      <c r="I277" s="13">
        <v>-5.9137771999999998E-2</v>
      </c>
      <c r="J277" s="13">
        <v>-1.4348764060000001</v>
      </c>
      <c r="K277" s="13">
        <v>-1.987228784</v>
      </c>
      <c r="L277" s="13">
        <v>5.4031807719999998</v>
      </c>
      <c r="M277" s="13">
        <v>3.4159519880000002</v>
      </c>
      <c r="N277" s="13">
        <v>-1.6486563089999999</v>
      </c>
      <c r="O277" s="13">
        <v>0.99596701600000004</v>
      </c>
      <c r="P277" s="13">
        <v>-0.652689293</v>
      </c>
      <c r="Q277" s="13">
        <v>0.75083884499999998</v>
      </c>
      <c r="R277" s="13">
        <v>0</v>
      </c>
      <c r="S277" s="13">
        <v>0.75083884499999998</v>
      </c>
      <c r="T277" s="13">
        <v>-1.8191459059999999</v>
      </c>
      <c r="U277" s="13">
        <v>0.38093687599999998</v>
      </c>
      <c r="V277" s="13">
        <v>-1.4382090300000001</v>
      </c>
      <c r="W277" s="13">
        <v>-9.1939505000000005E-2</v>
      </c>
    </row>
    <row r="278" spans="1:23" x14ac:dyDescent="0.3">
      <c r="A278" s="13" t="s">
        <v>177</v>
      </c>
      <c r="B278" s="13" t="s">
        <v>178</v>
      </c>
      <c r="C278" s="15">
        <v>2015</v>
      </c>
      <c r="D278" s="15" t="s">
        <v>27</v>
      </c>
      <c r="E278" s="15" t="s">
        <v>137</v>
      </c>
      <c r="F278" s="15">
        <v>4863</v>
      </c>
      <c r="G278" s="15">
        <v>2318</v>
      </c>
      <c r="H278" s="13">
        <v>-0.41363982599999999</v>
      </c>
      <c r="I278" s="13">
        <v>-0.24472697600000001</v>
      </c>
      <c r="J278" s="13">
        <v>-0.65836680199999997</v>
      </c>
      <c r="K278" s="13">
        <v>0.21784857199999999</v>
      </c>
      <c r="L278" s="13">
        <v>0.83888491499999995</v>
      </c>
      <c r="M278" s="13">
        <v>1.056733487</v>
      </c>
      <c r="N278" s="13">
        <v>-0.32979377900000001</v>
      </c>
      <c r="O278" s="13">
        <v>-9.3416528999999998E-2</v>
      </c>
      <c r="P278" s="13">
        <v>-0.42321030799999998</v>
      </c>
      <c r="Q278" s="13">
        <v>2.7511708850000001</v>
      </c>
      <c r="R278" s="13">
        <v>2.7511708850000001</v>
      </c>
      <c r="S278" s="13">
        <v>0</v>
      </c>
      <c r="T278" s="13">
        <v>-0.36581459500000002</v>
      </c>
      <c r="U278" s="13">
        <v>0.17802066699999999</v>
      </c>
      <c r="V278" s="13">
        <v>-0.187793928</v>
      </c>
      <c r="W278" s="13">
        <v>-2.0632066000000001E-2</v>
      </c>
    </row>
    <row r="279" spans="1:23" x14ac:dyDescent="0.3">
      <c r="A279" s="13" t="s">
        <v>177</v>
      </c>
      <c r="B279" s="13" t="s">
        <v>178</v>
      </c>
      <c r="C279" s="15">
        <v>2016</v>
      </c>
      <c r="D279" s="15" t="s">
        <v>25</v>
      </c>
      <c r="E279" s="15" t="s">
        <v>137</v>
      </c>
      <c r="F279" s="15">
        <v>1517</v>
      </c>
      <c r="G279" s="15">
        <v>743</v>
      </c>
      <c r="H279" s="13">
        <v>-2.3226928880000002</v>
      </c>
      <c r="I279" s="13">
        <v>0.17786028500000001</v>
      </c>
      <c r="J279" s="13">
        <v>-2.1448326020000001</v>
      </c>
      <c r="K279" s="13">
        <v>0.12143638399999999</v>
      </c>
      <c r="L279" s="13">
        <v>-2.2528646069999998</v>
      </c>
      <c r="M279" s="13">
        <v>-2.131428224</v>
      </c>
      <c r="N279" s="13">
        <v>-1.9982029830000001</v>
      </c>
      <c r="O279" s="13">
        <v>-0.37889547000000001</v>
      </c>
      <c r="P279" s="13">
        <v>-2.377098454</v>
      </c>
      <c r="Q279" s="13">
        <v>0.14455525899999999</v>
      </c>
      <c r="R279" s="13">
        <v>0</v>
      </c>
      <c r="S279" s="13">
        <v>0.14455525899999999</v>
      </c>
      <c r="T279" s="13">
        <v>-2.7261786529999998</v>
      </c>
      <c r="U279" s="13">
        <v>0.41325900100000001</v>
      </c>
      <c r="V279" s="13">
        <v>-2.3129196520000002</v>
      </c>
      <c r="W279" s="13">
        <v>-0.80677212200000004</v>
      </c>
    </row>
    <row r="280" spans="1:23" x14ac:dyDescent="0.3">
      <c r="A280" s="13" t="s">
        <v>177</v>
      </c>
      <c r="B280" s="13" t="s">
        <v>178</v>
      </c>
      <c r="C280" s="15">
        <v>2016</v>
      </c>
      <c r="D280" s="15" t="s">
        <v>27</v>
      </c>
      <c r="E280" s="15" t="s">
        <v>137</v>
      </c>
      <c r="F280" s="15">
        <v>4294</v>
      </c>
      <c r="G280" s="15">
        <v>2042</v>
      </c>
      <c r="H280" s="13">
        <v>-0.49284566800000001</v>
      </c>
      <c r="I280" s="13">
        <v>-0.36572115799999999</v>
      </c>
      <c r="J280" s="13">
        <v>-0.85856682600000001</v>
      </c>
      <c r="K280" s="13">
        <v>-0.58498888900000001</v>
      </c>
      <c r="L280" s="13">
        <v>-2.3232842800000002</v>
      </c>
      <c r="M280" s="13">
        <v>-2.9082731690000001</v>
      </c>
      <c r="N280" s="13">
        <v>-0.60761138100000001</v>
      </c>
      <c r="O280" s="13">
        <v>-0.83382354000000003</v>
      </c>
      <c r="P280" s="13">
        <v>-1.4414349209999999</v>
      </c>
      <c r="Q280" s="13">
        <v>1.3530038339999999</v>
      </c>
      <c r="R280" s="13">
        <v>1.3530038339999999</v>
      </c>
      <c r="S280" s="13">
        <v>0</v>
      </c>
      <c r="T280" s="13">
        <v>-1.4845413E-2</v>
      </c>
      <c r="U280" s="13">
        <v>-0.705676733</v>
      </c>
      <c r="V280" s="13">
        <v>-0.72052214599999997</v>
      </c>
      <c r="W280" s="13">
        <v>-0.73795811600000005</v>
      </c>
    </row>
    <row r="281" spans="1:23" x14ac:dyDescent="0.3">
      <c r="A281" s="13" t="s">
        <v>177</v>
      </c>
      <c r="B281" s="13" t="s">
        <v>178</v>
      </c>
      <c r="C281" s="15">
        <v>2017</v>
      </c>
      <c r="D281" s="15" t="s">
        <v>27</v>
      </c>
      <c r="E281" s="15" t="s">
        <v>33</v>
      </c>
      <c r="F281" s="15">
        <v>5462</v>
      </c>
      <c r="G281" s="15">
        <v>2803</v>
      </c>
      <c r="H281" s="13">
        <v>-1.1945168669999999</v>
      </c>
      <c r="I281" s="13">
        <v>0.617438496</v>
      </c>
      <c r="J281" s="13">
        <v>-0.57707837100000003</v>
      </c>
      <c r="K281" s="13">
        <v>-1.5513847030000001</v>
      </c>
      <c r="L281" s="13">
        <v>2.560577629</v>
      </c>
      <c r="M281" s="13">
        <v>1.0091929260000001</v>
      </c>
      <c r="N281" s="13">
        <v>-1.2900264239999999</v>
      </c>
      <c r="O281" s="13">
        <v>1.0533998529999999</v>
      </c>
      <c r="P281" s="13">
        <v>-0.23662657100000001</v>
      </c>
      <c r="Q281" s="13">
        <v>3.55432082</v>
      </c>
      <c r="R281" s="13">
        <v>3.55432082</v>
      </c>
      <c r="S281" s="13">
        <v>0</v>
      </c>
      <c r="T281" s="13">
        <v>-0.73378687099999995</v>
      </c>
      <c r="U281" s="13">
        <v>0.86393069600000005</v>
      </c>
      <c r="V281" s="13">
        <v>0.13014382499999999</v>
      </c>
      <c r="W281" s="13">
        <v>-1.092453415</v>
      </c>
    </row>
    <row r="282" spans="1:23" x14ac:dyDescent="0.3">
      <c r="A282" s="13" t="s">
        <v>177</v>
      </c>
      <c r="B282" s="13" t="s">
        <v>178</v>
      </c>
      <c r="C282" s="15">
        <v>2018</v>
      </c>
      <c r="D282" s="15" t="s">
        <v>27</v>
      </c>
      <c r="E282" s="15" t="s">
        <v>33</v>
      </c>
      <c r="F282" s="15">
        <v>5322</v>
      </c>
      <c r="G282" s="15">
        <v>2634</v>
      </c>
      <c r="H282" s="13">
        <v>-0.51743814200000005</v>
      </c>
      <c r="I282" s="13">
        <v>0.333921303</v>
      </c>
      <c r="J282" s="13">
        <v>-0.18351683899999999</v>
      </c>
      <c r="K282" s="13">
        <v>-4.5850776140000002</v>
      </c>
      <c r="L282" s="13">
        <v>-2.1176656930000002</v>
      </c>
      <c r="M282" s="13">
        <v>-6.7027433070000004</v>
      </c>
      <c r="N282" s="13">
        <v>-1.357464658</v>
      </c>
      <c r="O282" s="13">
        <v>-0.16591631800000001</v>
      </c>
      <c r="P282" s="13">
        <v>-1.5233809760000001</v>
      </c>
      <c r="Q282" s="13">
        <v>1.6387593330000001</v>
      </c>
      <c r="R282" s="13">
        <v>1.6387593330000001</v>
      </c>
      <c r="S282" s="13">
        <v>0</v>
      </c>
      <c r="T282" s="13">
        <v>-0.83954643200000001</v>
      </c>
      <c r="U282" s="13">
        <v>-0.77903809099999999</v>
      </c>
      <c r="V282" s="13">
        <v>-1.618584523</v>
      </c>
      <c r="W282" s="13">
        <v>-0.58090293400000004</v>
      </c>
    </row>
    <row r="283" spans="1:23" x14ac:dyDescent="0.3">
      <c r="A283" s="13" t="s">
        <v>177</v>
      </c>
      <c r="B283" s="13" t="s">
        <v>178</v>
      </c>
      <c r="C283" s="15">
        <v>2019</v>
      </c>
      <c r="D283" s="15" t="s">
        <v>27</v>
      </c>
      <c r="E283" s="15" t="s">
        <v>33</v>
      </c>
      <c r="F283" s="15">
        <v>3315</v>
      </c>
      <c r="G283" s="15">
        <v>1584</v>
      </c>
      <c r="H283" s="13">
        <v>-0.579934595</v>
      </c>
      <c r="I283" s="13">
        <v>9.4689372999999993E-2</v>
      </c>
      <c r="J283" s="13">
        <v>-0.48524522199999998</v>
      </c>
      <c r="K283" s="13">
        <v>-2.004111832</v>
      </c>
      <c r="L283" s="13">
        <v>1.4239798539999999</v>
      </c>
      <c r="M283" s="13">
        <v>-0.58013197900000002</v>
      </c>
      <c r="N283" s="13">
        <v>-0.88454819100000004</v>
      </c>
      <c r="O283" s="13">
        <v>0.37631363299999998</v>
      </c>
      <c r="P283" s="13">
        <v>-0.50823455900000003</v>
      </c>
      <c r="Q283" s="13">
        <v>1.805375159</v>
      </c>
      <c r="R283" s="13">
        <v>1.805375159</v>
      </c>
      <c r="S283" s="13">
        <v>0</v>
      </c>
      <c r="T283" s="13">
        <v>-0.40245681999999999</v>
      </c>
      <c r="U283" s="13">
        <v>0.16280140000000001</v>
      </c>
      <c r="V283" s="13">
        <v>-0.23965542000000001</v>
      </c>
      <c r="W283" s="13">
        <v>-0.35567804800000002</v>
      </c>
    </row>
    <row r="284" spans="1:23" x14ac:dyDescent="0.3">
      <c r="A284" s="13" t="s">
        <v>177</v>
      </c>
      <c r="B284" s="13" t="s">
        <v>178</v>
      </c>
      <c r="C284" s="15">
        <v>2019</v>
      </c>
      <c r="D284" s="15" t="s">
        <v>27</v>
      </c>
      <c r="E284" s="15" t="s">
        <v>31</v>
      </c>
      <c r="F284" s="15">
        <v>2080</v>
      </c>
      <c r="G284" s="15">
        <v>949</v>
      </c>
      <c r="H284" s="13">
        <v>-1.0734041620000001</v>
      </c>
      <c r="I284" s="13">
        <v>-1.719900618</v>
      </c>
      <c r="J284" s="13">
        <v>-2.7933047800000002</v>
      </c>
      <c r="K284" s="13">
        <v>0.104026572</v>
      </c>
      <c r="L284" s="13">
        <v>-0.81544723399999997</v>
      </c>
      <c r="M284" s="13">
        <v>-0.71142066199999998</v>
      </c>
      <c r="N284" s="13">
        <v>-0.895353485</v>
      </c>
      <c r="O284" s="13">
        <v>-1.6253748589999999</v>
      </c>
      <c r="P284" s="13">
        <v>-2.5207283440000001</v>
      </c>
      <c r="Q284" s="13">
        <v>0.110444944</v>
      </c>
      <c r="R284" s="13">
        <v>0.110444944</v>
      </c>
      <c r="S284" s="13">
        <v>0</v>
      </c>
      <c r="T284" s="13">
        <v>-1.3124527500000001</v>
      </c>
      <c r="U284" s="13">
        <v>-1.6326588609999999</v>
      </c>
      <c r="V284" s="13">
        <v>-2.9451116110000002</v>
      </c>
      <c r="W284" s="13">
        <v>-0.51757058899999997</v>
      </c>
    </row>
    <row r="285" spans="1:23" x14ac:dyDescent="0.3">
      <c r="A285" s="13" t="s">
        <v>179</v>
      </c>
      <c r="B285" s="13" t="s">
        <v>180</v>
      </c>
      <c r="C285" s="15">
        <v>2014</v>
      </c>
      <c r="D285" s="15" t="s">
        <v>25</v>
      </c>
      <c r="E285" s="15" t="s">
        <v>70</v>
      </c>
      <c r="F285" s="15">
        <v>820</v>
      </c>
      <c r="G285" s="15">
        <v>404</v>
      </c>
      <c r="H285" s="13">
        <v>0.86918887899999997</v>
      </c>
      <c r="I285" s="13">
        <v>-2.4790004040000002</v>
      </c>
      <c r="J285" s="13">
        <v>-1.609811525</v>
      </c>
      <c r="K285" s="13">
        <v>-1.7395299980000001</v>
      </c>
      <c r="L285" s="13">
        <v>-0.53653564799999998</v>
      </c>
      <c r="M285" s="13">
        <v>-2.2760656460000002</v>
      </c>
      <c r="N285" s="13">
        <v>0.26121465399999999</v>
      </c>
      <c r="O285" s="13">
        <v>-2.2157157299999999</v>
      </c>
      <c r="P285" s="13">
        <v>-1.954501075</v>
      </c>
      <c r="Q285" s="13">
        <v>0.17131001000000001</v>
      </c>
      <c r="R285" s="13">
        <v>0</v>
      </c>
      <c r="S285" s="13">
        <v>0.17131001000000001</v>
      </c>
      <c r="T285" s="13">
        <v>1.2246048599999999</v>
      </c>
      <c r="U285" s="13">
        <v>-1.050495843</v>
      </c>
      <c r="V285" s="13">
        <v>0.174109018</v>
      </c>
      <c r="W285" s="13">
        <v>1.2067964390000001</v>
      </c>
    </row>
    <row r="286" spans="1:23" x14ac:dyDescent="0.3">
      <c r="A286" s="13" t="s">
        <v>179</v>
      </c>
      <c r="B286" s="13" t="s">
        <v>180</v>
      </c>
      <c r="C286" s="15">
        <v>2014</v>
      </c>
      <c r="D286" s="15" t="s">
        <v>27</v>
      </c>
      <c r="E286" s="15" t="s">
        <v>70</v>
      </c>
      <c r="F286" s="15">
        <v>3572</v>
      </c>
      <c r="G286" s="15">
        <v>1735</v>
      </c>
      <c r="H286" s="13">
        <v>7.4971614000000006E-2</v>
      </c>
      <c r="I286" s="13">
        <v>-0.245511282</v>
      </c>
      <c r="J286" s="13">
        <v>-0.17053966800000001</v>
      </c>
      <c r="K286" s="13">
        <v>3.6071597350000002</v>
      </c>
      <c r="L286" s="13">
        <v>-0.19923175600000001</v>
      </c>
      <c r="M286" s="13">
        <v>3.4079279790000001</v>
      </c>
      <c r="N286" s="13">
        <v>0.75120540000000002</v>
      </c>
      <c r="O286" s="13">
        <v>-0.28308243</v>
      </c>
      <c r="P286" s="13">
        <v>0.468122969</v>
      </c>
      <c r="Q286" s="13">
        <v>2.8879863079999999</v>
      </c>
      <c r="R286" s="13">
        <v>2.8879863079999999</v>
      </c>
      <c r="S286" s="13">
        <v>0</v>
      </c>
      <c r="T286" s="13">
        <v>1.002025081</v>
      </c>
      <c r="U286" s="13">
        <v>0.42096053</v>
      </c>
      <c r="V286" s="13">
        <v>1.4229856110000001</v>
      </c>
      <c r="W286" s="13">
        <v>1.323687185</v>
      </c>
    </row>
    <row r="287" spans="1:23" x14ac:dyDescent="0.3">
      <c r="A287" s="13" t="s">
        <v>179</v>
      </c>
      <c r="B287" s="13" t="s">
        <v>180</v>
      </c>
      <c r="C287" s="15">
        <v>2015</v>
      </c>
      <c r="D287" s="15" t="s">
        <v>25</v>
      </c>
      <c r="E287" s="15" t="s">
        <v>70</v>
      </c>
      <c r="F287" s="15">
        <v>844</v>
      </c>
      <c r="G287" s="15">
        <v>409</v>
      </c>
      <c r="H287" s="13">
        <v>-6.4810906000000001E-2</v>
      </c>
      <c r="I287" s="13">
        <v>3.6861518530000001</v>
      </c>
      <c r="J287" s="13">
        <v>3.6213409470000002</v>
      </c>
      <c r="K287" s="13">
        <v>8.0046432789999997</v>
      </c>
      <c r="L287" s="13">
        <v>1.429532824</v>
      </c>
      <c r="M287" s="13">
        <v>9.4341761040000005</v>
      </c>
      <c r="N287" s="13">
        <v>1.5284738410000001</v>
      </c>
      <c r="O287" s="13">
        <v>3.4477559869999999</v>
      </c>
      <c r="P287" s="13">
        <v>4.9762298290000002</v>
      </c>
      <c r="Q287" s="13">
        <v>1.6612785370000001</v>
      </c>
      <c r="R287" s="13">
        <v>0</v>
      </c>
      <c r="S287" s="13">
        <v>1.6612785370000001</v>
      </c>
      <c r="T287" s="13">
        <v>2.8517340259999999</v>
      </c>
      <c r="U287" s="13">
        <v>3.9178582820000001</v>
      </c>
      <c r="V287" s="13">
        <v>6.769592308</v>
      </c>
      <c r="W287" s="13">
        <v>-8.8681682999999997E-2</v>
      </c>
    </row>
    <row r="288" spans="1:23" x14ac:dyDescent="0.3">
      <c r="A288" s="13" t="s">
        <v>179</v>
      </c>
      <c r="B288" s="13" t="s">
        <v>180</v>
      </c>
      <c r="C288" s="15">
        <v>2015</v>
      </c>
      <c r="D288" s="15" t="s">
        <v>27</v>
      </c>
      <c r="E288" s="15" t="s">
        <v>70</v>
      </c>
      <c r="F288" s="15">
        <v>4572</v>
      </c>
      <c r="G288" s="15">
        <v>2271</v>
      </c>
      <c r="H288" s="13">
        <v>0.661437842</v>
      </c>
      <c r="I288" s="13">
        <v>0.64128497100000004</v>
      </c>
      <c r="J288" s="13">
        <v>1.3027228129999999</v>
      </c>
      <c r="K288" s="13">
        <v>1.8702219289999999</v>
      </c>
      <c r="L288" s="13">
        <v>0.71511111000000005</v>
      </c>
      <c r="M288" s="13">
        <v>2.585333039</v>
      </c>
      <c r="N288" s="13">
        <v>0.95411650800000003</v>
      </c>
      <c r="O288" s="13">
        <v>0.67959606299999997</v>
      </c>
      <c r="P288" s="13">
        <v>1.633712571</v>
      </c>
      <c r="Q288" s="13">
        <v>5.1257552710000001</v>
      </c>
      <c r="R288" s="13">
        <v>5.1257552710000001</v>
      </c>
      <c r="S288" s="13">
        <v>0</v>
      </c>
      <c r="T288" s="13">
        <v>1.029108556</v>
      </c>
      <c r="U288" s="13">
        <v>1.3325819839999999</v>
      </c>
      <c r="V288" s="13">
        <v>2.3616905400000001</v>
      </c>
      <c r="W288" s="13">
        <v>0.87798831300000002</v>
      </c>
    </row>
    <row r="289" spans="1:23" x14ac:dyDescent="0.3">
      <c r="A289" s="13" t="s">
        <v>179</v>
      </c>
      <c r="B289" s="13" t="s">
        <v>180</v>
      </c>
      <c r="C289" s="15">
        <v>2016</v>
      </c>
      <c r="D289" s="15" t="s">
        <v>25</v>
      </c>
      <c r="E289" s="15" t="s">
        <v>41</v>
      </c>
      <c r="F289" s="15">
        <v>264</v>
      </c>
      <c r="G289" s="15">
        <v>139</v>
      </c>
      <c r="H289" s="13">
        <v>-2.306667902</v>
      </c>
      <c r="I289" s="13">
        <v>-2.6598117870000002</v>
      </c>
      <c r="J289" s="13">
        <v>-4.9664796889999998</v>
      </c>
      <c r="K289" s="13">
        <v>-4.9119878650000004</v>
      </c>
      <c r="L289" s="13">
        <v>-7.42987295</v>
      </c>
      <c r="M289" s="13">
        <v>-12.341860820000001</v>
      </c>
      <c r="N289" s="13">
        <v>-2.8786718929999999</v>
      </c>
      <c r="O289" s="13">
        <v>-3.7304777800000002</v>
      </c>
      <c r="P289" s="13">
        <v>-6.6091496730000001</v>
      </c>
      <c r="Q289" s="13">
        <v>-0.28648443000000001</v>
      </c>
      <c r="R289" s="13">
        <v>0</v>
      </c>
      <c r="S289" s="13">
        <v>-0.28648443000000001</v>
      </c>
      <c r="T289" s="13">
        <v>2.7025556499999999</v>
      </c>
      <c r="U289" s="13">
        <v>-3.002423651</v>
      </c>
      <c r="V289" s="13">
        <v>-0.29986800000000002</v>
      </c>
      <c r="W289" s="13">
        <v>1.4215731730000001</v>
      </c>
    </row>
    <row r="290" spans="1:23" x14ac:dyDescent="0.3">
      <c r="A290" s="13" t="s">
        <v>179</v>
      </c>
      <c r="B290" s="13" t="s">
        <v>180</v>
      </c>
      <c r="C290" s="15">
        <v>2016</v>
      </c>
      <c r="D290" s="15" t="s">
        <v>27</v>
      </c>
      <c r="E290" s="15" t="s">
        <v>41</v>
      </c>
      <c r="F290" s="15">
        <v>4360</v>
      </c>
      <c r="G290" s="15">
        <v>2190</v>
      </c>
      <c r="H290" s="13">
        <v>-0.290656951</v>
      </c>
      <c r="I290" s="13">
        <v>-1.6717958500000001</v>
      </c>
      <c r="J290" s="13">
        <v>-1.9624528000000001</v>
      </c>
      <c r="K290" s="13">
        <v>-1.762663957</v>
      </c>
      <c r="L290" s="13">
        <v>-1.601526346</v>
      </c>
      <c r="M290" s="13">
        <v>-3.364190303</v>
      </c>
      <c r="N290" s="13">
        <v>-0.60923016699999999</v>
      </c>
      <c r="O290" s="13">
        <v>-1.74185203</v>
      </c>
      <c r="P290" s="13">
        <v>-2.3510821960000001</v>
      </c>
      <c r="Q290" s="13">
        <v>0.45006703799999997</v>
      </c>
      <c r="R290" s="13">
        <v>0.45006703799999997</v>
      </c>
      <c r="S290" s="13">
        <v>0</v>
      </c>
      <c r="T290" s="13">
        <v>-0.68243038600000006</v>
      </c>
      <c r="U290" s="13">
        <v>-1.0907941000000001</v>
      </c>
      <c r="V290" s="13">
        <v>-1.7732244859999999</v>
      </c>
      <c r="W290" s="13">
        <v>0.95161241100000005</v>
      </c>
    </row>
    <row r="291" spans="1:23" x14ac:dyDescent="0.3">
      <c r="A291" s="13" t="s">
        <v>179</v>
      </c>
      <c r="B291" s="13" t="s">
        <v>180</v>
      </c>
      <c r="C291" s="15">
        <v>2017</v>
      </c>
      <c r="D291" s="15" t="s">
        <v>25</v>
      </c>
      <c r="E291" s="15" t="s">
        <v>137</v>
      </c>
      <c r="F291" s="15">
        <v>134</v>
      </c>
      <c r="G291" s="15">
        <v>61</v>
      </c>
      <c r="H291" s="13">
        <v>-4.1939998310000002</v>
      </c>
      <c r="I291" s="13">
        <v>-0.17668424099999999</v>
      </c>
      <c r="J291" s="13">
        <v>-4.3706840729999996</v>
      </c>
      <c r="K291" s="13">
        <v>-15.1685935</v>
      </c>
      <c r="L291" s="13">
        <v>1.4834186279999999</v>
      </c>
      <c r="M291" s="13">
        <v>-13.685174870000001</v>
      </c>
      <c r="N291" s="13">
        <v>-6.8843281879999996</v>
      </c>
      <c r="O291" s="13">
        <v>3.1125396999999999E-2</v>
      </c>
      <c r="P291" s="13">
        <v>-6.8532027910000002</v>
      </c>
      <c r="Q291" s="13">
        <v>-0.132324886</v>
      </c>
      <c r="R291" s="13">
        <v>0</v>
      </c>
      <c r="S291" s="13">
        <v>-0.132324886</v>
      </c>
      <c r="T291" s="13">
        <v>-3.1832529620000001</v>
      </c>
      <c r="U291" s="13">
        <v>-0.442454976</v>
      </c>
      <c r="V291" s="13">
        <v>-3.6257079380000001</v>
      </c>
      <c r="W291" s="13">
        <v>0.45429779599999998</v>
      </c>
    </row>
    <row r="292" spans="1:23" x14ac:dyDescent="0.3">
      <c r="A292" s="13" t="s">
        <v>179</v>
      </c>
      <c r="B292" s="13" t="s">
        <v>180</v>
      </c>
      <c r="C292" s="15">
        <v>2017</v>
      </c>
      <c r="D292" s="15" t="s">
        <v>27</v>
      </c>
      <c r="E292" s="15" t="s">
        <v>31</v>
      </c>
      <c r="F292" s="15">
        <v>2753</v>
      </c>
      <c r="G292" s="15">
        <v>1367</v>
      </c>
      <c r="H292" s="13">
        <v>-0.63445885899999999</v>
      </c>
      <c r="I292" s="13">
        <v>-1.6424712509999999</v>
      </c>
      <c r="J292" s="13">
        <v>-2.2769301099999999</v>
      </c>
      <c r="K292" s="13">
        <v>-0.70085195600000005</v>
      </c>
      <c r="L292" s="13">
        <v>0.70331609399999995</v>
      </c>
      <c r="M292" s="13">
        <v>2.4641369999999999E-3</v>
      </c>
      <c r="N292" s="13">
        <v>-0.66534180399999998</v>
      </c>
      <c r="O292" s="13">
        <v>-1.2185924429999999</v>
      </c>
      <c r="P292" s="13">
        <v>-1.883934247</v>
      </c>
      <c r="Q292" s="13">
        <v>0.60695087999999997</v>
      </c>
      <c r="R292" s="13">
        <v>0.60695087999999997</v>
      </c>
      <c r="S292" s="13">
        <v>0</v>
      </c>
      <c r="T292" s="13">
        <v>-0.347915955</v>
      </c>
      <c r="U292" s="13">
        <v>-1.3593335179999999</v>
      </c>
      <c r="V292" s="13">
        <v>-1.7072494730000001</v>
      </c>
      <c r="W292" s="13">
        <v>0.474032234</v>
      </c>
    </row>
    <row r="293" spans="1:23" x14ac:dyDescent="0.3">
      <c r="A293" s="13" t="s">
        <v>179</v>
      </c>
      <c r="B293" s="13" t="s">
        <v>180</v>
      </c>
      <c r="C293" s="15">
        <v>2017</v>
      </c>
      <c r="D293" s="15" t="s">
        <v>27</v>
      </c>
      <c r="E293" s="15" t="s">
        <v>137</v>
      </c>
      <c r="F293" s="15">
        <v>847</v>
      </c>
      <c r="G293" s="15">
        <v>410</v>
      </c>
      <c r="H293" s="13">
        <v>-0.47524350599999998</v>
      </c>
      <c r="I293" s="13">
        <v>-0.82255379399999995</v>
      </c>
      <c r="J293" s="13">
        <v>-1.297797299</v>
      </c>
      <c r="K293" s="13">
        <v>-3.8884986810000002</v>
      </c>
      <c r="L293" s="13">
        <v>2.051604781</v>
      </c>
      <c r="M293" s="13">
        <v>-1.8368939</v>
      </c>
      <c r="N293" s="13">
        <v>-1.2716743109999999</v>
      </c>
      <c r="O293" s="13">
        <v>-0.353399146</v>
      </c>
      <c r="P293" s="13">
        <v>-1.6250734570000001</v>
      </c>
      <c r="Q293" s="13">
        <v>0.23550613100000001</v>
      </c>
      <c r="R293" s="13">
        <v>0.23550613100000001</v>
      </c>
      <c r="S293" s="13">
        <v>0</v>
      </c>
      <c r="T293" s="13">
        <v>-0.51915703300000005</v>
      </c>
      <c r="U293" s="13">
        <v>-6.4298490999999999E-2</v>
      </c>
      <c r="V293" s="13">
        <v>-0.583455524</v>
      </c>
      <c r="W293" s="13">
        <v>7.9929851999999996E-2</v>
      </c>
    </row>
    <row r="294" spans="1:23" x14ac:dyDescent="0.3">
      <c r="A294" s="13" t="s">
        <v>181</v>
      </c>
      <c r="B294" s="13" t="s">
        <v>182</v>
      </c>
      <c r="C294" s="15">
        <v>2015</v>
      </c>
      <c r="D294" s="15" t="s">
        <v>27</v>
      </c>
      <c r="E294" s="15" t="s">
        <v>35</v>
      </c>
      <c r="F294" s="15">
        <v>292</v>
      </c>
      <c r="G294" s="15">
        <v>143</v>
      </c>
      <c r="H294" s="13">
        <v>-4.7989133859999997</v>
      </c>
      <c r="I294" s="13">
        <v>-7.8061777210000001</v>
      </c>
      <c r="J294" s="13">
        <v>-12.60509111</v>
      </c>
      <c r="K294" s="13">
        <v>-10.040395759999999</v>
      </c>
      <c r="L294" s="13">
        <v>0.22636572199999999</v>
      </c>
      <c r="M294" s="13">
        <v>-9.8140300329999999</v>
      </c>
      <c r="N294" s="13">
        <v>-6.1623732469999997</v>
      </c>
      <c r="O294" s="13">
        <v>-6.5770176710000001</v>
      </c>
      <c r="P294" s="13">
        <v>-12.73939092</v>
      </c>
      <c r="Q294" s="13">
        <v>-0.73174993200000005</v>
      </c>
      <c r="R294" s="13">
        <v>-0.73174993200000005</v>
      </c>
      <c r="S294" s="13">
        <v>0</v>
      </c>
      <c r="T294" s="13">
        <v>-4.766880038</v>
      </c>
      <c r="U294" s="13">
        <v>-4.0442264550000004</v>
      </c>
      <c r="V294" s="13">
        <v>-8.8111064930000005</v>
      </c>
      <c r="W294" s="13">
        <v>0.38656602600000001</v>
      </c>
    </row>
    <row r="295" spans="1:23" x14ac:dyDescent="0.3">
      <c r="A295" s="13" t="s">
        <v>183</v>
      </c>
      <c r="B295" s="13" t="s">
        <v>184</v>
      </c>
      <c r="C295" s="15">
        <v>2014</v>
      </c>
      <c r="D295" s="15" t="s">
        <v>25</v>
      </c>
      <c r="E295" s="15" t="s">
        <v>58</v>
      </c>
      <c r="F295" s="15">
        <v>172</v>
      </c>
      <c r="G295" s="15">
        <v>81</v>
      </c>
      <c r="H295" s="13">
        <v>3.5535189969999998</v>
      </c>
      <c r="I295" s="13">
        <v>-0.58899602699999998</v>
      </c>
      <c r="J295" s="13">
        <v>2.96452297</v>
      </c>
      <c r="K295" s="13">
        <v>-14.051650950000001</v>
      </c>
      <c r="L295" s="13">
        <v>4.9653829229999999</v>
      </c>
      <c r="M295" s="13">
        <v>-9.0862680260000008</v>
      </c>
      <c r="N295" s="13">
        <v>6.8730563999999994E-2</v>
      </c>
      <c r="O295" s="13">
        <v>0.53204510599999999</v>
      </c>
      <c r="P295" s="13">
        <v>0.60077566999999998</v>
      </c>
      <c r="Q295" s="13">
        <v>0.14649507000000001</v>
      </c>
      <c r="R295" s="13">
        <v>0</v>
      </c>
      <c r="S295" s="13">
        <v>0.14649507000000001</v>
      </c>
      <c r="T295" s="13">
        <v>-6.5768008000000003E-2</v>
      </c>
      <c r="U295" s="13">
        <v>-0.59958325099999998</v>
      </c>
      <c r="V295" s="13">
        <v>-0.66535125900000003</v>
      </c>
      <c r="W295" s="13">
        <v>2.3898058199999999</v>
      </c>
    </row>
    <row r="296" spans="1:23" x14ac:dyDescent="0.3">
      <c r="A296" s="13" t="s">
        <v>183</v>
      </c>
      <c r="B296" s="13" t="s">
        <v>184</v>
      </c>
      <c r="C296" s="15">
        <v>2014</v>
      </c>
      <c r="D296" s="15" t="s">
        <v>27</v>
      </c>
      <c r="E296" s="15" t="s">
        <v>58</v>
      </c>
      <c r="F296" s="15">
        <v>787</v>
      </c>
      <c r="G296" s="15">
        <v>387</v>
      </c>
      <c r="H296" s="13">
        <v>0.12894445199999999</v>
      </c>
      <c r="I296" s="13">
        <v>-0.182400062</v>
      </c>
      <c r="J296" s="13">
        <v>-5.3455610000000001E-2</v>
      </c>
      <c r="K296" s="13">
        <v>-5.6076020189999998</v>
      </c>
      <c r="L296" s="13">
        <v>3.428077745</v>
      </c>
      <c r="M296" s="13">
        <v>-2.1795242739999998</v>
      </c>
      <c r="N296" s="13">
        <v>-1.1493826090000001</v>
      </c>
      <c r="O296" s="13">
        <v>0.52671879600000004</v>
      </c>
      <c r="P296" s="13">
        <v>-0.62266381299999995</v>
      </c>
      <c r="Q296" s="13">
        <v>0.41891401499999997</v>
      </c>
      <c r="R296" s="13">
        <v>0.41891401499999997</v>
      </c>
      <c r="S296" s="13">
        <v>0</v>
      </c>
      <c r="T296" s="13">
        <v>-1.4559608420000001</v>
      </c>
      <c r="U296" s="13">
        <v>-0.65579430800000005</v>
      </c>
      <c r="V296" s="13">
        <v>-2.11175515</v>
      </c>
      <c r="W296" s="13">
        <v>-0.25643206299999999</v>
      </c>
    </row>
    <row r="297" spans="1:23" x14ac:dyDescent="0.3">
      <c r="A297" s="13" t="s">
        <v>183</v>
      </c>
      <c r="B297" s="13" t="s">
        <v>184</v>
      </c>
      <c r="C297" s="15">
        <v>2015</v>
      </c>
      <c r="D297" s="15" t="s">
        <v>27</v>
      </c>
      <c r="E297" s="15" t="s">
        <v>58</v>
      </c>
      <c r="F297" s="15">
        <v>608</v>
      </c>
      <c r="G297" s="15">
        <v>300</v>
      </c>
      <c r="H297" s="13">
        <v>-3.9329106839999999</v>
      </c>
      <c r="I297" s="13">
        <v>1.142274708</v>
      </c>
      <c r="J297" s="13">
        <v>-2.7906359759999999</v>
      </c>
      <c r="K297" s="13">
        <v>-6.1119539539999996</v>
      </c>
      <c r="L297" s="13">
        <v>3.9032228459999998</v>
      </c>
      <c r="M297" s="13">
        <v>-2.2087311079999998</v>
      </c>
      <c r="N297" s="13">
        <v>-4.6630839919999998</v>
      </c>
      <c r="O297" s="13">
        <v>1.7443307560000001</v>
      </c>
      <c r="P297" s="13">
        <v>-2.9187532360000001</v>
      </c>
      <c r="Q297" s="13">
        <v>-2.5693026000000001E-2</v>
      </c>
      <c r="R297" s="13">
        <v>-2.5693026000000001E-2</v>
      </c>
      <c r="S297" s="13">
        <v>0</v>
      </c>
      <c r="T297" s="13">
        <v>-3.8035922520000001</v>
      </c>
      <c r="U297" s="13">
        <v>-6.1036671000000001E-2</v>
      </c>
      <c r="V297" s="13">
        <v>-3.8646289239999998</v>
      </c>
      <c r="W297" s="13">
        <v>-0.50619418500000002</v>
      </c>
    </row>
    <row r="298" spans="1:23" x14ac:dyDescent="0.3">
      <c r="A298" s="13" t="s">
        <v>183</v>
      </c>
      <c r="B298" s="13" t="s">
        <v>184</v>
      </c>
      <c r="C298" s="15">
        <v>2015</v>
      </c>
      <c r="D298" s="15" t="s">
        <v>27</v>
      </c>
      <c r="E298" s="15" t="s">
        <v>59</v>
      </c>
      <c r="F298" s="15">
        <v>1400</v>
      </c>
      <c r="G298" s="15">
        <v>683</v>
      </c>
      <c r="H298" s="13">
        <v>0.63468569900000005</v>
      </c>
      <c r="I298" s="13">
        <v>-1.6417983000000001E-2</v>
      </c>
      <c r="J298" s="13">
        <v>0.61826771700000005</v>
      </c>
      <c r="K298" s="13">
        <v>-1.7070615099999999</v>
      </c>
      <c r="L298" s="13">
        <v>3.098992059</v>
      </c>
      <c r="M298" s="13">
        <v>1.3919305500000001</v>
      </c>
      <c r="N298" s="13">
        <v>0.20103656</v>
      </c>
      <c r="O298" s="13">
        <v>0.664131688</v>
      </c>
      <c r="P298" s="13">
        <v>0.865168249</v>
      </c>
      <c r="Q298" s="13">
        <v>1.265674862</v>
      </c>
      <c r="R298" s="13">
        <v>1.265674862</v>
      </c>
      <c r="S298" s="13">
        <v>0</v>
      </c>
      <c r="T298" s="13">
        <v>0.124141871</v>
      </c>
      <c r="U298" s="13">
        <v>0.29360850300000002</v>
      </c>
      <c r="V298" s="13">
        <v>0.41775037399999998</v>
      </c>
      <c r="W298" s="13">
        <v>0.449834768</v>
      </c>
    </row>
    <row r="299" spans="1:23" x14ac:dyDescent="0.3">
      <c r="A299" s="13" t="s">
        <v>183</v>
      </c>
      <c r="B299" s="13" t="s">
        <v>184</v>
      </c>
      <c r="C299" s="15">
        <v>2016</v>
      </c>
      <c r="D299" s="15" t="s">
        <v>27</v>
      </c>
      <c r="E299" s="15" t="s">
        <v>59</v>
      </c>
      <c r="F299" s="15">
        <v>4768</v>
      </c>
      <c r="G299" s="15">
        <v>2353</v>
      </c>
      <c r="H299" s="13">
        <v>0.73676223299999999</v>
      </c>
      <c r="I299" s="13">
        <v>-1.003146836</v>
      </c>
      <c r="J299" s="13">
        <v>-0.266384603</v>
      </c>
      <c r="K299" s="13">
        <v>-1.8906823020000001</v>
      </c>
      <c r="L299" s="13">
        <v>1.0588348910000001</v>
      </c>
      <c r="M299" s="13">
        <v>-0.83184741100000004</v>
      </c>
      <c r="N299" s="13">
        <v>0.24920537700000001</v>
      </c>
      <c r="O299" s="13">
        <v>-0.59994337200000003</v>
      </c>
      <c r="P299" s="13">
        <v>-0.350737996</v>
      </c>
      <c r="Q299" s="13">
        <v>2.8787018780000002</v>
      </c>
      <c r="R299" s="13">
        <v>2.8787018780000002</v>
      </c>
      <c r="S299" s="13">
        <v>0</v>
      </c>
      <c r="T299" s="13">
        <v>-1.9234523999999999E-2</v>
      </c>
      <c r="U299" s="13">
        <v>-0.50464387399999999</v>
      </c>
      <c r="V299" s="13">
        <v>-0.52387839899999999</v>
      </c>
      <c r="W299" s="13">
        <v>-5.4738374999999999E-2</v>
      </c>
    </row>
    <row r="300" spans="1:23" x14ac:dyDescent="0.3">
      <c r="A300" s="13" t="s">
        <v>183</v>
      </c>
      <c r="B300" s="13" t="s">
        <v>184</v>
      </c>
      <c r="C300" s="15">
        <v>2017</v>
      </c>
      <c r="D300" s="15" t="s">
        <v>27</v>
      </c>
      <c r="E300" s="15" t="s">
        <v>59</v>
      </c>
      <c r="F300" s="15">
        <v>3533</v>
      </c>
      <c r="G300" s="15">
        <v>1705</v>
      </c>
      <c r="H300" s="13">
        <v>1.812922911</v>
      </c>
      <c r="I300" s="13">
        <v>-2.1971619269999998</v>
      </c>
      <c r="J300" s="13">
        <v>-0.38423901599999999</v>
      </c>
      <c r="K300" s="13">
        <v>-1.942320804</v>
      </c>
      <c r="L300" s="13">
        <v>-0.242481522</v>
      </c>
      <c r="M300" s="13">
        <v>-2.1848023250000002</v>
      </c>
      <c r="N300" s="13">
        <v>1.0803474769999999</v>
      </c>
      <c r="O300" s="13">
        <v>-1.8992353259999999</v>
      </c>
      <c r="P300" s="13">
        <v>-0.81888784999999997</v>
      </c>
      <c r="Q300" s="13">
        <v>1.679492457</v>
      </c>
      <c r="R300" s="13">
        <v>1.679492457</v>
      </c>
      <c r="S300" s="13">
        <v>0</v>
      </c>
      <c r="T300" s="13">
        <v>1.0763424640000001</v>
      </c>
      <c r="U300" s="13">
        <v>-2.1792068759999998</v>
      </c>
      <c r="V300" s="13">
        <v>-1.102864413</v>
      </c>
      <c r="W300" s="13">
        <v>-2.1291174999999999E-2</v>
      </c>
    </row>
    <row r="301" spans="1:23" x14ac:dyDescent="0.3">
      <c r="A301" s="13" t="s">
        <v>183</v>
      </c>
      <c r="B301" s="13" t="s">
        <v>184</v>
      </c>
      <c r="C301" s="15">
        <v>2018</v>
      </c>
      <c r="D301" s="15" t="s">
        <v>27</v>
      </c>
      <c r="E301" s="15" t="s">
        <v>59</v>
      </c>
      <c r="F301" s="15">
        <v>5513</v>
      </c>
      <c r="G301" s="15">
        <v>2683</v>
      </c>
      <c r="H301" s="13">
        <v>1.7212618690000001</v>
      </c>
      <c r="I301" s="13">
        <v>-0.59549675800000001</v>
      </c>
      <c r="J301" s="13">
        <v>1.1257651120000001</v>
      </c>
      <c r="K301" s="13">
        <v>-0.72487771700000003</v>
      </c>
      <c r="L301" s="13">
        <v>0.45762354900000002</v>
      </c>
      <c r="M301" s="13">
        <v>-0.26725416899999999</v>
      </c>
      <c r="N301" s="13">
        <v>1.2633884390000001</v>
      </c>
      <c r="O301" s="13">
        <v>-0.40103419400000001</v>
      </c>
      <c r="P301" s="13">
        <v>0.86235424500000002</v>
      </c>
      <c r="Q301" s="13">
        <v>4.9405735999999996</v>
      </c>
      <c r="R301" s="13">
        <v>4.9405735999999996</v>
      </c>
      <c r="S301" s="13">
        <v>0</v>
      </c>
      <c r="T301" s="13">
        <v>1.592363127</v>
      </c>
      <c r="U301" s="13">
        <v>-0.59777704099999995</v>
      </c>
      <c r="V301" s="13">
        <v>0.99458608599999998</v>
      </c>
      <c r="W301" s="13">
        <v>-8.5407595000000003E-2</v>
      </c>
    </row>
    <row r="302" spans="1:23" x14ac:dyDescent="0.3">
      <c r="A302" s="13" t="s">
        <v>183</v>
      </c>
      <c r="B302" s="13" t="s">
        <v>184</v>
      </c>
      <c r="C302" s="15">
        <v>2019</v>
      </c>
      <c r="D302" s="15" t="s">
        <v>25</v>
      </c>
      <c r="E302" s="15" t="s">
        <v>59</v>
      </c>
      <c r="F302" s="15">
        <v>655</v>
      </c>
      <c r="G302" s="15">
        <v>328</v>
      </c>
      <c r="H302" s="13">
        <v>-1.5314036069999999</v>
      </c>
      <c r="I302" s="13">
        <v>-1.2983298649999999</v>
      </c>
      <c r="J302" s="13">
        <v>-2.829733472</v>
      </c>
      <c r="K302" s="13">
        <v>-10.56219576</v>
      </c>
      <c r="L302" s="13">
        <v>-4.4359853569999999</v>
      </c>
      <c r="M302" s="13">
        <v>-14.99818112</v>
      </c>
      <c r="N302" s="13">
        <v>-3.5917126800000001</v>
      </c>
      <c r="O302" s="13">
        <v>-2.0413389579999999</v>
      </c>
      <c r="P302" s="13">
        <v>-5.6330516380000004</v>
      </c>
      <c r="Q302" s="13">
        <v>-0.498304621</v>
      </c>
      <c r="R302" s="13">
        <v>0</v>
      </c>
      <c r="S302" s="13">
        <v>-0.498304621</v>
      </c>
      <c r="T302" s="13">
        <v>-5.8022818010000003</v>
      </c>
      <c r="U302" s="13">
        <v>-3.4933104309999998</v>
      </c>
      <c r="V302" s="13">
        <v>-9.2955922320000006</v>
      </c>
      <c r="W302" s="13">
        <v>0.14152673599999999</v>
      </c>
    </row>
    <row r="303" spans="1:23" x14ac:dyDescent="0.3">
      <c r="A303" s="13" t="s">
        <v>183</v>
      </c>
      <c r="B303" s="13" t="s">
        <v>184</v>
      </c>
      <c r="C303" s="15">
        <v>2019</v>
      </c>
      <c r="D303" s="15" t="s">
        <v>27</v>
      </c>
      <c r="E303" s="15" t="s">
        <v>59</v>
      </c>
      <c r="F303" s="15">
        <v>2481</v>
      </c>
      <c r="G303" s="15">
        <v>1189</v>
      </c>
      <c r="H303" s="13">
        <v>-1.2624545030000001</v>
      </c>
      <c r="I303" s="13">
        <v>-2.4467681950000002</v>
      </c>
      <c r="J303" s="13">
        <v>-3.709222697</v>
      </c>
      <c r="K303" s="13">
        <v>-1.9075021329999999</v>
      </c>
      <c r="L303" s="13">
        <v>-0.72075664100000003</v>
      </c>
      <c r="M303" s="13">
        <v>-2.6282587739999999</v>
      </c>
      <c r="N303" s="13">
        <v>-1.5040233329999999</v>
      </c>
      <c r="O303" s="13">
        <v>-2.2483462329999999</v>
      </c>
      <c r="P303" s="13">
        <v>-3.752369566</v>
      </c>
      <c r="Q303" s="13">
        <v>-0.60879810599999995</v>
      </c>
      <c r="R303" s="13">
        <v>-0.60879810599999995</v>
      </c>
      <c r="S303" s="13">
        <v>0</v>
      </c>
      <c r="T303" s="13">
        <v>-1.0916081099999999</v>
      </c>
      <c r="U303" s="13">
        <v>-2.032479484</v>
      </c>
      <c r="V303" s="13">
        <v>-3.1240875940000001</v>
      </c>
      <c r="W303" s="13">
        <v>0.122829721</v>
      </c>
    </row>
    <row r="304" spans="1:23" x14ac:dyDescent="0.3">
      <c r="A304" s="13" t="s">
        <v>185</v>
      </c>
      <c r="B304" s="13" t="s">
        <v>186</v>
      </c>
      <c r="C304" s="15">
        <v>2014</v>
      </c>
      <c r="D304" s="15" t="s">
        <v>27</v>
      </c>
      <c r="E304" s="15" t="s">
        <v>86</v>
      </c>
      <c r="F304" s="15">
        <v>4472</v>
      </c>
      <c r="G304" s="15">
        <v>2266</v>
      </c>
      <c r="H304" s="13">
        <v>-1.5968855769999999</v>
      </c>
      <c r="I304" s="13">
        <v>-0.68237980499999995</v>
      </c>
      <c r="J304" s="13">
        <v>-2.2792653829999998</v>
      </c>
      <c r="K304" s="13">
        <v>-3.520965801</v>
      </c>
      <c r="L304" s="13">
        <v>-2.8703497410000001</v>
      </c>
      <c r="M304" s="13">
        <v>-6.3913155430000002</v>
      </c>
      <c r="N304" s="13">
        <v>-2.0516812739999999</v>
      </c>
      <c r="O304" s="13">
        <v>-1.1705990180000001</v>
      </c>
      <c r="P304" s="13">
        <v>-3.2222802920000002</v>
      </c>
      <c r="Q304" s="13">
        <v>-0.54107970900000002</v>
      </c>
      <c r="R304" s="13">
        <v>-0.54107970900000002</v>
      </c>
      <c r="S304" s="13">
        <v>0</v>
      </c>
      <c r="T304" s="13">
        <v>-2.5839184080000002</v>
      </c>
      <c r="U304" s="13">
        <v>-1.645742136</v>
      </c>
      <c r="V304" s="13">
        <v>-4.2296605439999997</v>
      </c>
      <c r="W304" s="13">
        <v>-0.865989444</v>
      </c>
    </row>
    <row r="305" spans="1:23" x14ac:dyDescent="0.3">
      <c r="A305" s="13" t="s">
        <v>185</v>
      </c>
      <c r="B305" s="13" t="s">
        <v>186</v>
      </c>
      <c r="C305" s="15">
        <v>2015</v>
      </c>
      <c r="D305" s="15" t="s">
        <v>25</v>
      </c>
      <c r="E305" s="15" t="s">
        <v>86</v>
      </c>
      <c r="F305" s="15">
        <v>167</v>
      </c>
      <c r="G305" s="15">
        <v>86</v>
      </c>
      <c r="H305" s="13">
        <v>-2.3443640029999999</v>
      </c>
      <c r="I305" s="13">
        <v>-3.1692554689999999</v>
      </c>
      <c r="J305" s="13">
        <v>-5.5136194720000002</v>
      </c>
      <c r="K305" s="13">
        <v>-2.2954372950000002</v>
      </c>
      <c r="L305" s="13">
        <v>-11.94213607</v>
      </c>
      <c r="M305" s="13">
        <v>-14.23757337</v>
      </c>
      <c r="N305" s="13">
        <v>-2.4098679999999999</v>
      </c>
      <c r="O305" s="13">
        <v>-5.1972983629999998</v>
      </c>
      <c r="P305" s="13">
        <v>-7.6071663630000002</v>
      </c>
      <c r="Q305" s="13">
        <v>-0.21676626500000001</v>
      </c>
      <c r="R305" s="13">
        <v>0</v>
      </c>
      <c r="S305" s="13">
        <v>-0.21676626500000001</v>
      </c>
      <c r="T305" s="13">
        <v>-5.1738562520000002</v>
      </c>
      <c r="U305" s="13">
        <v>-6.4064573810000001</v>
      </c>
      <c r="V305" s="13">
        <v>-11.580313629999999</v>
      </c>
      <c r="W305" s="13">
        <v>-1.3328277340000001</v>
      </c>
    </row>
    <row r="306" spans="1:23" x14ac:dyDescent="0.3">
      <c r="A306" s="13" t="s">
        <v>185</v>
      </c>
      <c r="B306" s="13" t="s">
        <v>186</v>
      </c>
      <c r="C306" s="15">
        <v>2015</v>
      </c>
      <c r="D306" s="15" t="s">
        <v>27</v>
      </c>
      <c r="E306" s="15" t="s">
        <v>86</v>
      </c>
      <c r="F306" s="15">
        <v>3921</v>
      </c>
      <c r="G306" s="15">
        <v>1929</v>
      </c>
      <c r="H306" s="13">
        <v>-1.2766361180000001</v>
      </c>
      <c r="I306" s="13">
        <v>-0.95480159899999995</v>
      </c>
      <c r="J306" s="13">
        <v>-2.2314377159999998</v>
      </c>
      <c r="K306" s="13">
        <v>-3.0262953320000001</v>
      </c>
      <c r="L306" s="13">
        <v>-1.0970013350000001</v>
      </c>
      <c r="M306" s="13">
        <v>-4.123296667</v>
      </c>
      <c r="N306" s="13">
        <v>-1.706267116</v>
      </c>
      <c r="O306" s="13">
        <v>-1.055151685</v>
      </c>
      <c r="P306" s="13">
        <v>-2.761418801</v>
      </c>
      <c r="Q306" s="13">
        <v>-1.1178746999999999E-2</v>
      </c>
      <c r="R306" s="13">
        <v>-1.1178746999999999E-2</v>
      </c>
      <c r="S306" s="13">
        <v>0</v>
      </c>
      <c r="T306" s="13">
        <v>-1.662378277</v>
      </c>
      <c r="U306" s="13">
        <v>-1.3710017240000001</v>
      </c>
      <c r="V306" s="13">
        <v>-3.0333800009999998</v>
      </c>
      <c r="W306" s="13">
        <v>-0.50652024699999998</v>
      </c>
    </row>
    <row r="307" spans="1:23" x14ac:dyDescent="0.3">
      <c r="A307" s="13" t="s">
        <v>185</v>
      </c>
      <c r="B307" s="13" t="s">
        <v>186</v>
      </c>
      <c r="C307" s="15">
        <v>2016</v>
      </c>
      <c r="D307" s="15" t="s">
        <v>27</v>
      </c>
      <c r="E307" s="15" t="s">
        <v>140</v>
      </c>
      <c r="F307" s="15">
        <v>2737</v>
      </c>
      <c r="G307" s="15">
        <v>1342</v>
      </c>
      <c r="H307" s="13">
        <v>-0.88820319299999995</v>
      </c>
      <c r="I307" s="13">
        <v>-0.75638708700000001</v>
      </c>
      <c r="J307" s="13">
        <v>-1.6445902809999999</v>
      </c>
      <c r="K307" s="13">
        <v>3.4335243530000001</v>
      </c>
      <c r="L307" s="13">
        <v>0.88293778199999995</v>
      </c>
      <c r="M307" s="13">
        <v>4.3164621350000001</v>
      </c>
      <c r="N307" s="13">
        <v>-3.1488239000000001E-2</v>
      </c>
      <c r="O307" s="13">
        <v>-0.38497057099999998</v>
      </c>
      <c r="P307" s="13">
        <v>-0.41645881000000001</v>
      </c>
      <c r="Q307" s="13">
        <v>1.5867071340000001</v>
      </c>
      <c r="R307" s="13">
        <v>1.5867071340000001</v>
      </c>
      <c r="S307" s="13">
        <v>0</v>
      </c>
      <c r="T307" s="13">
        <v>-1.2178092519999999</v>
      </c>
      <c r="U307" s="13">
        <v>-1.4547953650000001</v>
      </c>
      <c r="V307" s="13">
        <v>-2.6726046170000002</v>
      </c>
      <c r="W307" s="13">
        <v>-0.67523394000000003</v>
      </c>
    </row>
    <row r="308" spans="1:23" x14ac:dyDescent="0.3">
      <c r="A308" s="13" t="s">
        <v>185</v>
      </c>
      <c r="B308" s="13" t="s">
        <v>186</v>
      </c>
      <c r="C308" s="15">
        <v>2017</v>
      </c>
      <c r="D308" s="15" t="s">
        <v>25</v>
      </c>
      <c r="E308" s="15" t="s">
        <v>70</v>
      </c>
      <c r="F308" s="15">
        <v>8</v>
      </c>
      <c r="G308" s="15">
        <v>4</v>
      </c>
      <c r="H308" s="13">
        <v>5.3624074129999997</v>
      </c>
      <c r="I308" s="13">
        <v>-0.54317150800000003</v>
      </c>
      <c r="J308" s="13">
        <v>4.8192359050000002</v>
      </c>
      <c r="K308" s="13">
        <v>-36.559166769999997</v>
      </c>
      <c r="L308" s="13">
        <v>-3.8059143230000001</v>
      </c>
      <c r="M308" s="13">
        <v>-40.365081089999997</v>
      </c>
      <c r="N308" s="13">
        <v>-3.0301491650000001</v>
      </c>
      <c r="O308" s="13">
        <v>-1.387075243</v>
      </c>
      <c r="P308" s="13">
        <v>-4.417224408</v>
      </c>
      <c r="Q308" s="13">
        <v>-3.4481160000000002E-3</v>
      </c>
      <c r="R308" s="13">
        <v>0</v>
      </c>
      <c r="S308" s="13">
        <v>-3.4481160000000002E-3</v>
      </c>
      <c r="T308" s="13">
        <v>2.6747877E-2</v>
      </c>
      <c r="U308" s="13">
        <v>4.0636724299999996</v>
      </c>
      <c r="V308" s="13">
        <v>4.0904203079999997</v>
      </c>
      <c r="W308" s="13">
        <v>-1.6805984940000001</v>
      </c>
    </row>
    <row r="309" spans="1:23" x14ac:dyDescent="0.3">
      <c r="A309" s="13" t="s">
        <v>185</v>
      </c>
      <c r="B309" s="13" t="s">
        <v>186</v>
      </c>
      <c r="C309" s="15">
        <v>2017</v>
      </c>
      <c r="D309" s="15" t="s">
        <v>27</v>
      </c>
      <c r="E309" s="15" t="s">
        <v>70</v>
      </c>
      <c r="F309" s="15">
        <v>1180</v>
      </c>
      <c r="G309" s="15">
        <v>577</v>
      </c>
      <c r="H309" s="13">
        <v>8.9594892999999995E-2</v>
      </c>
      <c r="I309" s="13">
        <v>-2.3762243789999999</v>
      </c>
      <c r="J309" s="13">
        <v>-2.2866294859999998</v>
      </c>
      <c r="K309" s="13">
        <v>-1.952270132</v>
      </c>
      <c r="L309" s="13">
        <v>-6.748603535</v>
      </c>
      <c r="M309" s="13">
        <v>-8.7008736669999998</v>
      </c>
      <c r="N309" s="13">
        <v>-0.38588044900000001</v>
      </c>
      <c r="O309" s="13">
        <v>-3.454119822</v>
      </c>
      <c r="P309" s="13">
        <v>-3.8400002720000002</v>
      </c>
      <c r="Q309" s="13">
        <v>-0.31886635200000002</v>
      </c>
      <c r="R309" s="13">
        <v>-0.31886635200000002</v>
      </c>
      <c r="S309" s="13">
        <v>0</v>
      </c>
      <c r="T309" s="13">
        <v>-0.72930093799999995</v>
      </c>
      <c r="U309" s="13">
        <v>-3.6111878869999998</v>
      </c>
      <c r="V309" s="13">
        <v>-4.3404888250000004</v>
      </c>
      <c r="W309" s="13">
        <v>-0.61560852600000004</v>
      </c>
    </row>
    <row r="310" spans="1:23" x14ac:dyDescent="0.3">
      <c r="A310" s="13" t="s">
        <v>187</v>
      </c>
      <c r="B310" s="13" t="s">
        <v>188</v>
      </c>
      <c r="C310" s="15">
        <v>2019</v>
      </c>
      <c r="D310" s="15" t="s">
        <v>27</v>
      </c>
      <c r="E310" s="15" t="s">
        <v>54</v>
      </c>
      <c r="F310" s="15">
        <v>1057</v>
      </c>
      <c r="G310" s="15">
        <v>503</v>
      </c>
      <c r="H310" s="13">
        <v>-3.8281331939999999</v>
      </c>
      <c r="I310" s="13">
        <v>-0.18588521599999999</v>
      </c>
      <c r="J310" s="13">
        <v>-4.0140184110000003</v>
      </c>
      <c r="K310" s="13">
        <v>-0.85619495599999995</v>
      </c>
      <c r="L310" s="13">
        <v>-1.497705101</v>
      </c>
      <c r="M310" s="13">
        <v>-2.3539000570000002</v>
      </c>
      <c r="N310" s="13">
        <v>-3.4485675040000001</v>
      </c>
      <c r="O310" s="13">
        <v>-0.428779093</v>
      </c>
      <c r="P310" s="13">
        <v>-3.8773465969999998</v>
      </c>
      <c r="Q310" s="13">
        <v>-0.28711632100000001</v>
      </c>
      <c r="R310" s="13">
        <v>-0.28711632100000001</v>
      </c>
      <c r="S310" s="13">
        <v>0</v>
      </c>
      <c r="T310" s="13">
        <v>-3.2505410939999999</v>
      </c>
      <c r="U310" s="13">
        <v>-0.69065845800000003</v>
      </c>
      <c r="V310" s="13">
        <v>-3.9411995530000001</v>
      </c>
      <c r="W310" s="13">
        <v>-0.77332500199999998</v>
      </c>
    </row>
    <row r="311" spans="1:23" x14ac:dyDescent="0.3">
      <c r="A311" s="13" t="s">
        <v>189</v>
      </c>
      <c r="B311" s="13" t="s">
        <v>190</v>
      </c>
      <c r="C311" s="15">
        <v>2014</v>
      </c>
      <c r="D311" s="15" t="s">
        <v>25</v>
      </c>
      <c r="E311" s="15" t="s">
        <v>46</v>
      </c>
      <c r="F311" s="15">
        <v>374</v>
      </c>
      <c r="G311" s="15">
        <v>202</v>
      </c>
      <c r="H311" s="13">
        <v>0.85789560600000003</v>
      </c>
      <c r="I311" s="13">
        <v>-1.1787439909999999</v>
      </c>
      <c r="J311" s="13">
        <v>-0.32084838599999999</v>
      </c>
      <c r="K311" s="13">
        <v>4.337295868</v>
      </c>
      <c r="L311" s="13">
        <v>-2.6789600990000002</v>
      </c>
      <c r="M311" s="13">
        <v>1.658335769</v>
      </c>
      <c r="N311" s="13">
        <v>1.5469741429999999</v>
      </c>
      <c r="O311" s="13">
        <v>-1.5768660729999999</v>
      </c>
      <c r="P311" s="13">
        <v>-2.9891931E-2</v>
      </c>
      <c r="Q311" s="13">
        <v>0.28806514300000002</v>
      </c>
      <c r="R311" s="13">
        <v>0</v>
      </c>
      <c r="S311" s="13">
        <v>0.28806514300000002</v>
      </c>
      <c r="T311" s="13">
        <v>1.988320248</v>
      </c>
      <c r="U311" s="13">
        <v>-2.7757076860000001</v>
      </c>
      <c r="V311" s="13">
        <v>-0.78738743899999997</v>
      </c>
      <c r="W311" s="13">
        <v>-0.34078197500000001</v>
      </c>
    </row>
    <row r="312" spans="1:23" x14ac:dyDescent="0.3">
      <c r="A312" s="13" t="s">
        <v>189</v>
      </c>
      <c r="B312" s="13" t="s">
        <v>190</v>
      </c>
      <c r="C312" s="15">
        <v>2014</v>
      </c>
      <c r="D312" s="15" t="s">
        <v>27</v>
      </c>
      <c r="E312" s="15" t="s">
        <v>46</v>
      </c>
      <c r="F312" s="15">
        <v>2860</v>
      </c>
      <c r="G312" s="15">
        <v>1468</v>
      </c>
      <c r="H312" s="13">
        <v>-0.43346251099999999</v>
      </c>
      <c r="I312" s="13">
        <v>3.3942272039999999</v>
      </c>
      <c r="J312" s="13">
        <v>2.9607646929999998</v>
      </c>
      <c r="K312" s="13">
        <v>2.1557093119999999</v>
      </c>
      <c r="L312" s="13">
        <v>-1.041814539</v>
      </c>
      <c r="M312" s="13">
        <v>1.1138947729999999</v>
      </c>
      <c r="N312" s="13">
        <v>9.1352085999999999E-2</v>
      </c>
      <c r="O312" s="13">
        <v>2.6569786569999998</v>
      </c>
      <c r="P312" s="13">
        <v>2.7483307429999999</v>
      </c>
      <c r="Q312" s="13">
        <v>4.0935746740000001</v>
      </c>
      <c r="R312" s="13">
        <v>4.0935746740000001</v>
      </c>
      <c r="S312" s="13">
        <v>0</v>
      </c>
      <c r="T312" s="13">
        <v>0.27409925499999999</v>
      </c>
      <c r="U312" s="13">
        <v>2.5316342289999998</v>
      </c>
      <c r="V312" s="13">
        <v>2.8057334840000001</v>
      </c>
      <c r="W312" s="13">
        <v>-0.57132662999999995</v>
      </c>
    </row>
    <row r="313" spans="1:23" x14ac:dyDescent="0.3">
      <c r="A313" s="13" t="s">
        <v>191</v>
      </c>
      <c r="B313" s="13" t="s">
        <v>192</v>
      </c>
      <c r="C313" s="15">
        <v>2014</v>
      </c>
      <c r="D313" s="15" t="s">
        <v>25</v>
      </c>
      <c r="E313" s="15" t="s">
        <v>58</v>
      </c>
      <c r="F313" s="15">
        <v>913</v>
      </c>
      <c r="G313" s="15">
        <v>459</v>
      </c>
      <c r="H313" s="13">
        <v>0.91049792200000002</v>
      </c>
      <c r="I313" s="13">
        <v>1.1661323219999999</v>
      </c>
      <c r="J313" s="13">
        <v>2.076630244</v>
      </c>
      <c r="K313" s="13">
        <v>3.426230033</v>
      </c>
      <c r="L313" s="13">
        <v>5.6045960920000004</v>
      </c>
      <c r="M313" s="13">
        <v>9.0308261250000008</v>
      </c>
      <c r="N313" s="13">
        <v>1.458164327</v>
      </c>
      <c r="O313" s="13">
        <v>2.1572267049999998</v>
      </c>
      <c r="P313" s="13">
        <v>3.6153910319999998</v>
      </c>
      <c r="Q313" s="13">
        <v>1.546947745</v>
      </c>
      <c r="R313" s="13">
        <v>0</v>
      </c>
      <c r="S313" s="13">
        <v>1.546947745</v>
      </c>
      <c r="T313" s="13">
        <v>1.8158041709999999</v>
      </c>
      <c r="U313" s="13">
        <v>2.8654317040000001</v>
      </c>
      <c r="V313" s="13">
        <v>4.6812358749999996</v>
      </c>
      <c r="W313" s="13">
        <v>0.575978824</v>
      </c>
    </row>
    <row r="314" spans="1:23" x14ac:dyDescent="0.3">
      <c r="A314" s="13" t="s">
        <v>191</v>
      </c>
      <c r="B314" s="13" t="s">
        <v>192</v>
      </c>
      <c r="C314" s="15">
        <v>2014</v>
      </c>
      <c r="D314" s="15" t="s">
        <v>27</v>
      </c>
      <c r="E314" s="15" t="s">
        <v>58</v>
      </c>
      <c r="F314" s="15">
        <v>5958</v>
      </c>
      <c r="G314" s="15">
        <v>2956</v>
      </c>
      <c r="H314" s="13">
        <v>1.9867307599999999</v>
      </c>
      <c r="I314" s="13">
        <v>-3.9342473000000003E-2</v>
      </c>
      <c r="J314" s="13">
        <v>1.9473882870000001</v>
      </c>
      <c r="K314" s="13">
        <v>1.2064806379999999</v>
      </c>
      <c r="L314" s="13">
        <v>0.31436083100000001</v>
      </c>
      <c r="M314" s="13">
        <v>1.520841468</v>
      </c>
      <c r="N314" s="13">
        <v>1.8917448699999999</v>
      </c>
      <c r="O314" s="13">
        <v>2.3155029000000001E-2</v>
      </c>
      <c r="P314" s="13">
        <v>1.9148998989999999</v>
      </c>
      <c r="Q314" s="13">
        <v>7.1226986879999998</v>
      </c>
      <c r="R314" s="13">
        <v>7.1226986879999998</v>
      </c>
      <c r="S314" s="13">
        <v>0</v>
      </c>
      <c r="T314" s="13">
        <v>2.648844558</v>
      </c>
      <c r="U314" s="13">
        <v>0.32434216999999999</v>
      </c>
      <c r="V314" s="13">
        <v>2.9731867269999999</v>
      </c>
      <c r="W314" s="13">
        <v>1.190512751</v>
      </c>
    </row>
    <row r="315" spans="1:23" x14ac:dyDescent="0.3">
      <c r="A315" s="13" t="s">
        <v>191</v>
      </c>
      <c r="B315" s="13" t="s">
        <v>192</v>
      </c>
      <c r="C315" s="15">
        <v>2015</v>
      </c>
      <c r="D315" s="15" t="s">
        <v>25</v>
      </c>
      <c r="E315" s="15" t="s">
        <v>58</v>
      </c>
      <c r="F315" s="15">
        <v>405</v>
      </c>
      <c r="G315" s="15">
        <v>209</v>
      </c>
      <c r="H315" s="13">
        <v>0.46938686800000001</v>
      </c>
      <c r="I315" s="13">
        <v>-0.29513558699999998</v>
      </c>
      <c r="J315" s="13">
        <v>0.17425128100000001</v>
      </c>
      <c r="K315" s="13">
        <v>0.72503853500000004</v>
      </c>
      <c r="L315" s="13">
        <v>4.6225069000000003</v>
      </c>
      <c r="M315" s="13">
        <v>5.3475454349999998</v>
      </c>
      <c r="N315" s="13">
        <v>0.52021629999999996</v>
      </c>
      <c r="O315" s="13">
        <v>0.79715333499999996</v>
      </c>
      <c r="P315" s="13">
        <v>1.317369636</v>
      </c>
      <c r="Q315" s="13">
        <v>0.45477414999999999</v>
      </c>
      <c r="R315" s="13">
        <v>0</v>
      </c>
      <c r="S315" s="13">
        <v>0.45477414999999999</v>
      </c>
      <c r="T315" s="13">
        <v>2.0138002589999999</v>
      </c>
      <c r="U315" s="13">
        <v>-0.66303460400000003</v>
      </c>
      <c r="V315" s="13">
        <v>1.350765655</v>
      </c>
      <c r="W315" s="13">
        <v>1.6096683409999999</v>
      </c>
    </row>
    <row r="316" spans="1:23" x14ac:dyDescent="0.3">
      <c r="A316" s="13" t="s">
        <v>191</v>
      </c>
      <c r="B316" s="13" t="s">
        <v>192</v>
      </c>
      <c r="C316" s="15">
        <v>2015</v>
      </c>
      <c r="D316" s="15" t="s">
        <v>27</v>
      </c>
      <c r="E316" s="15" t="s">
        <v>58</v>
      </c>
      <c r="F316" s="15">
        <v>4747</v>
      </c>
      <c r="G316" s="15">
        <v>2380</v>
      </c>
      <c r="H316" s="13">
        <v>0.408044409</v>
      </c>
      <c r="I316" s="13">
        <v>1.5514134000000001E-2</v>
      </c>
      <c r="J316" s="13">
        <v>0.42355854300000001</v>
      </c>
      <c r="K316" s="13">
        <v>1.145104838</v>
      </c>
      <c r="L316" s="13">
        <v>-1.0853171589999999</v>
      </c>
      <c r="M316" s="13">
        <v>5.9787679000000003E-2</v>
      </c>
      <c r="N316" s="13">
        <v>0.57912981100000005</v>
      </c>
      <c r="O316" s="13">
        <v>-0.24723757299999999</v>
      </c>
      <c r="P316" s="13">
        <v>0.33189223800000001</v>
      </c>
      <c r="Q316" s="13">
        <v>3.7652326760000001</v>
      </c>
      <c r="R316" s="13">
        <v>3.7652326760000001</v>
      </c>
      <c r="S316" s="13">
        <v>0</v>
      </c>
      <c r="T316" s="13">
        <v>0.87616298100000001</v>
      </c>
      <c r="U316" s="13">
        <v>0.37085852600000002</v>
      </c>
      <c r="V316" s="13">
        <v>1.2470215069999999</v>
      </c>
      <c r="W316" s="13">
        <v>0.58846888200000003</v>
      </c>
    </row>
    <row r="317" spans="1:23" x14ac:dyDescent="0.3">
      <c r="A317" s="13" t="s">
        <v>191</v>
      </c>
      <c r="B317" s="13" t="s">
        <v>192</v>
      </c>
      <c r="C317" s="15">
        <v>2016</v>
      </c>
      <c r="D317" s="15" t="s">
        <v>25</v>
      </c>
      <c r="E317" s="15" t="s">
        <v>53</v>
      </c>
      <c r="F317" s="15">
        <v>274</v>
      </c>
      <c r="G317" s="15">
        <v>144</v>
      </c>
      <c r="H317" s="13">
        <v>1.272380098</v>
      </c>
      <c r="I317" s="13">
        <v>-8.0905694179999994</v>
      </c>
      <c r="J317" s="13">
        <v>-6.8181893200000001</v>
      </c>
      <c r="K317" s="13">
        <v>-8.2072253199999992</v>
      </c>
      <c r="L317" s="13">
        <v>-18.550697400000001</v>
      </c>
      <c r="M317" s="13">
        <v>-26.75792272</v>
      </c>
      <c r="N317" s="13">
        <v>-0.58951932200000001</v>
      </c>
      <c r="O317" s="13">
        <v>-10.65602464</v>
      </c>
      <c r="P317" s="13">
        <v>-11.24554397</v>
      </c>
      <c r="Q317" s="13">
        <v>-0.64454734499999999</v>
      </c>
      <c r="R317" s="13">
        <v>0</v>
      </c>
      <c r="S317" s="13">
        <v>-0.64454734499999999</v>
      </c>
      <c r="T317" s="13">
        <v>-2.0566974400000002</v>
      </c>
      <c r="U317" s="13">
        <v>-10.48963698</v>
      </c>
      <c r="V317" s="13">
        <v>-12.546334420000001</v>
      </c>
      <c r="W317" s="13">
        <v>0.120580194</v>
      </c>
    </row>
    <row r="318" spans="1:23" x14ac:dyDescent="0.3">
      <c r="A318" s="13" t="s">
        <v>191</v>
      </c>
      <c r="B318" s="13" t="s">
        <v>192</v>
      </c>
      <c r="C318" s="15">
        <v>2016</v>
      </c>
      <c r="D318" s="15" t="s">
        <v>27</v>
      </c>
      <c r="E318" s="15" t="s">
        <v>53</v>
      </c>
      <c r="F318" s="15">
        <v>4942</v>
      </c>
      <c r="G318" s="15">
        <v>2448</v>
      </c>
      <c r="H318" s="13">
        <v>0.89980373199999997</v>
      </c>
      <c r="I318" s="13">
        <v>-2.0289453879999999</v>
      </c>
      <c r="J318" s="13">
        <v>-1.129141656</v>
      </c>
      <c r="K318" s="13">
        <v>2.1591368790000001</v>
      </c>
      <c r="L318" s="13">
        <v>-0.104823494</v>
      </c>
      <c r="M318" s="13">
        <v>2.0543133849999999</v>
      </c>
      <c r="N318" s="13">
        <v>1.1998820429999999</v>
      </c>
      <c r="O318" s="13">
        <v>-1.7765990540000001</v>
      </c>
      <c r="P318" s="13">
        <v>-0.57671701099999995</v>
      </c>
      <c r="Q318" s="13">
        <v>2.7463737419999998</v>
      </c>
      <c r="R318" s="13">
        <v>2.7463737419999998</v>
      </c>
      <c r="S318" s="13">
        <v>0</v>
      </c>
      <c r="T318" s="13">
        <v>1.83499072</v>
      </c>
      <c r="U318" s="13">
        <v>-1.5033357089999999</v>
      </c>
      <c r="V318" s="13">
        <v>0.331655011</v>
      </c>
      <c r="W318" s="13">
        <v>1.152246503</v>
      </c>
    </row>
    <row r="319" spans="1:23" x14ac:dyDescent="0.3">
      <c r="A319" s="13" t="s">
        <v>191</v>
      </c>
      <c r="B319" s="13" t="s">
        <v>192</v>
      </c>
      <c r="C319" s="15">
        <v>2017</v>
      </c>
      <c r="D319" s="15" t="s">
        <v>27</v>
      </c>
      <c r="E319" s="15" t="s">
        <v>53</v>
      </c>
      <c r="F319" s="15">
        <v>5293</v>
      </c>
      <c r="G319" s="15">
        <v>2617</v>
      </c>
      <c r="H319" s="13">
        <v>0.93784624000000005</v>
      </c>
      <c r="I319" s="13">
        <v>-0.66240720799999997</v>
      </c>
      <c r="J319" s="13">
        <v>0.27543903199999997</v>
      </c>
      <c r="K319" s="13">
        <v>0.34318248600000001</v>
      </c>
      <c r="L319" s="13">
        <v>-0.44784162700000002</v>
      </c>
      <c r="M319" s="13">
        <v>-0.104659141</v>
      </c>
      <c r="N319" s="13">
        <v>0.87340378799999996</v>
      </c>
      <c r="O319" s="13">
        <v>-0.66986259199999998</v>
      </c>
      <c r="P319" s="13">
        <v>0.20354119600000001</v>
      </c>
      <c r="Q319" s="13">
        <v>3.9995565200000001</v>
      </c>
      <c r="R319" s="13">
        <v>3.9995565200000001</v>
      </c>
      <c r="S319" s="13">
        <v>0</v>
      </c>
      <c r="T319" s="13">
        <v>1.2536611900000001</v>
      </c>
      <c r="U319" s="13">
        <v>-0.629436357</v>
      </c>
      <c r="V319" s="13">
        <v>0.62422483299999998</v>
      </c>
      <c r="W319" s="13">
        <v>1.393123342</v>
      </c>
    </row>
    <row r="320" spans="1:23" x14ac:dyDescent="0.3">
      <c r="A320" s="13" t="s">
        <v>191</v>
      </c>
      <c r="B320" s="13" t="s">
        <v>192</v>
      </c>
      <c r="C320" s="15">
        <v>2018</v>
      </c>
      <c r="D320" s="15" t="s">
        <v>27</v>
      </c>
      <c r="E320" s="15" t="s">
        <v>53</v>
      </c>
      <c r="F320" s="15">
        <v>4130</v>
      </c>
      <c r="G320" s="15">
        <v>1981</v>
      </c>
      <c r="H320" s="13">
        <v>1.45951136</v>
      </c>
      <c r="I320" s="13">
        <v>-1.9564762790000001</v>
      </c>
      <c r="J320" s="13">
        <v>-0.496964919</v>
      </c>
      <c r="K320" s="13">
        <v>0.19190996799999999</v>
      </c>
      <c r="L320" s="13">
        <v>-2.810460086</v>
      </c>
      <c r="M320" s="13">
        <v>-2.618550119</v>
      </c>
      <c r="N320" s="13">
        <v>1.2625164790000001</v>
      </c>
      <c r="O320" s="13">
        <v>-2.2558541509999999</v>
      </c>
      <c r="P320" s="13">
        <v>-0.993337672</v>
      </c>
      <c r="Q320" s="13">
        <v>1.792241701</v>
      </c>
      <c r="R320" s="13">
        <v>1.792241701</v>
      </c>
      <c r="S320" s="13">
        <v>0</v>
      </c>
      <c r="T320" s="13">
        <v>1.317335672</v>
      </c>
      <c r="U320" s="13">
        <v>-1.9372238770000001</v>
      </c>
      <c r="V320" s="13">
        <v>-0.61988820499999997</v>
      </c>
      <c r="W320" s="13">
        <v>0.93707130100000002</v>
      </c>
    </row>
    <row r="321" spans="1:23" x14ac:dyDescent="0.3">
      <c r="A321" s="13" t="s">
        <v>191</v>
      </c>
      <c r="B321" s="13" t="s">
        <v>192</v>
      </c>
      <c r="C321" s="15">
        <v>2019</v>
      </c>
      <c r="D321" s="15" t="s">
        <v>27</v>
      </c>
      <c r="E321" s="15" t="s">
        <v>53</v>
      </c>
      <c r="F321" s="15">
        <v>4896</v>
      </c>
      <c r="G321" s="15">
        <v>2354</v>
      </c>
      <c r="H321" s="13">
        <v>-0.86280395499999996</v>
      </c>
      <c r="I321" s="13">
        <v>-0.37406245399999999</v>
      </c>
      <c r="J321" s="13">
        <v>-1.23686641</v>
      </c>
      <c r="K321" s="13">
        <v>-0.632315497</v>
      </c>
      <c r="L321" s="13">
        <v>0.375464674</v>
      </c>
      <c r="M321" s="13">
        <v>-0.25685082399999998</v>
      </c>
      <c r="N321" s="13">
        <v>-0.87878932700000001</v>
      </c>
      <c r="O321" s="13">
        <v>-0.227779817</v>
      </c>
      <c r="P321" s="13">
        <v>-1.1065691440000001</v>
      </c>
      <c r="Q321" s="13">
        <v>1.9773151870000001</v>
      </c>
      <c r="R321" s="13">
        <v>1.9773151870000001</v>
      </c>
      <c r="S321" s="13">
        <v>0</v>
      </c>
      <c r="T321" s="13">
        <v>-0.56722890500000001</v>
      </c>
      <c r="U321" s="13">
        <v>-0.23024008500000001</v>
      </c>
      <c r="V321" s="13">
        <v>-0.79746899000000004</v>
      </c>
      <c r="W321" s="13">
        <v>0.18262737300000001</v>
      </c>
    </row>
    <row r="322" spans="1:23" x14ac:dyDescent="0.3">
      <c r="A322" s="13" t="s">
        <v>193</v>
      </c>
      <c r="B322" s="13" t="s">
        <v>194</v>
      </c>
      <c r="C322" s="15">
        <v>2014</v>
      </c>
      <c r="D322" s="15" t="s">
        <v>27</v>
      </c>
      <c r="E322" s="15" t="s">
        <v>86</v>
      </c>
      <c r="F322" s="15">
        <v>2034</v>
      </c>
      <c r="G322" s="15">
        <v>1036</v>
      </c>
      <c r="H322" s="13">
        <v>-0.378714614</v>
      </c>
      <c r="I322" s="13">
        <v>-1.415589325</v>
      </c>
      <c r="J322" s="13">
        <v>-1.794303939</v>
      </c>
      <c r="K322" s="13">
        <v>0.94977000700000003</v>
      </c>
      <c r="L322" s="13">
        <v>-4.6180945930000004</v>
      </c>
      <c r="M322" s="13">
        <v>-3.6683245860000002</v>
      </c>
      <c r="N322" s="13">
        <v>-6.6405158000000006E-2</v>
      </c>
      <c r="O322" s="13">
        <v>-2.1423001560000001</v>
      </c>
      <c r="P322" s="13">
        <v>-2.208705315</v>
      </c>
      <c r="Q322" s="13">
        <v>0.28446150100000001</v>
      </c>
      <c r="R322" s="13">
        <v>0.28446150100000001</v>
      </c>
      <c r="S322" s="13">
        <v>0</v>
      </c>
      <c r="T322" s="13">
        <v>-0.48229118599999998</v>
      </c>
      <c r="U322" s="13">
        <v>-1.7058810470000001</v>
      </c>
      <c r="V322" s="13">
        <v>-2.188172233</v>
      </c>
      <c r="W322" s="13">
        <v>-0.55284461699999998</v>
      </c>
    </row>
    <row r="323" spans="1:23" x14ac:dyDescent="0.3">
      <c r="A323" s="13" t="s">
        <v>193</v>
      </c>
      <c r="B323" s="13" t="s">
        <v>194</v>
      </c>
      <c r="C323" s="15">
        <v>2014</v>
      </c>
      <c r="D323" s="15" t="s">
        <v>27</v>
      </c>
      <c r="E323" s="15" t="s">
        <v>41</v>
      </c>
      <c r="F323" s="15">
        <v>1246</v>
      </c>
      <c r="G323" s="15">
        <v>650</v>
      </c>
      <c r="H323" s="13">
        <v>-5.2929359999999998E-3</v>
      </c>
      <c r="I323" s="13">
        <v>-3.3788493169999998</v>
      </c>
      <c r="J323" s="13">
        <v>-3.3841422529999998</v>
      </c>
      <c r="K323" s="13">
        <v>1.218275701</v>
      </c>
      <c r="L323" s="13">
        <v>-0.13332670299999999</v>
      </c>
      <c r="M323" s="13">
        <v>1.084948998</v>
      </c>
      <c r="N323" s="13">
        <v>0.25420591100000001</v>
      </c>
      <c r="O323" s="13">
        <v>-2.936112176</v>
      </c>
      <c r="P323" s="13">
        <v>-2.6819062649999998</v>
      </c>
      <c r="Q323" s="13">
        <v>2.2353463E-2</v>
      </c>
      <c r="R323" s="13">
        <v>2.2353463E-2</v>
      </c>
      <c r="S323" s="13">
        <v>0</v>
      </c>
      <c r="T323" s="13">
        <v>-3.0483303E-2</v>
      </c>
      <c r="U323" s="13">
        <v>-1.6097045080000001</v>
      </c>
      <c r="V323" s="13">
        <v>-1.6401878110000001</v>
      </c>
      <c r="W323" s="13">
        <v>-0.97037404699999996</v>
      </c>
    </row>
    <row r="324" spans="1:23" x14ac:dyDescent="0.3">
      <c r="A324" s="13" t="s">
        <v>193</v>
      </c>
      <c r="B324" s="13" t="s">
        <v>194</v>
      </c>
      <c r="C324" s="15">
        <v>2015</v>
      </c>
      <c r="D324" s="15" t="s">
        <v>25</v>
      </c>
      <c r="E324" s="15" t="s">
        <v>52</v>
      </c>
      <c r="F324" s="15">
        <v>232</v>
      </c>
      <c r="G324" s="15">
        <v>120</v>
      </c>
      <c r="H324" s="13">
        <v>0.60542318500000003</v>
      </c>
      <c r="I324" s="13">
        <v>-2.0229458829999998</v>
      </c>
      <c r="J324" s="13">
        <v>-1.417522698</v>
      </c>
      <c r="K324" s="13">
        <v>5.2006643629999996</v>
      </c>
      <c r="L324" s="13">
        <v>5.2949817560000003</v>
      </c>
      <c r="M324" s="13">
        <v>10.49564612</v>
      </c>
      <c r="N324" s="13">
        <v>1.716479391</v>
      </c>
      <c r="O324" s="13">
        <v>-0.62186127099999999</v>
      </c>
      <c r="P324" s="13">
        <v>1.09461812</v>
      </c>
      <c r="Q324" s="13">
        <v>0.23955627900000001</v>
      </c>
      <c r="R324" s="13">
        <v>0</v>
      </c>
      <c r="S324" s="13">
        <v>0.23955627900000001</v>
      </c>
      <c r="T324" s="13">
        <v>0.10960745299999999</v>
      </c>
      <c r="U324" s="13">
        <v>-0.21620904799999999</v>
      </c>
      <c r="V324" s="13">
        <v>-0.10660159499999999</v>
      </c>
      <c r="W324" s="13">
        <v>-1.275218256</v>
      </c>
    </row>
    <row r="325" spans="1:23" x14ac:dyDescent="0.3">
      <c r="A325" s="13" t="s">
        <v>193</v>
      </c>
      <c r="B325" s="13" t="s">
        <v>194</v>
      </c>
      <c r="C325" s="15">
        <v>2015</v>
      </c>
      <c r="D325" s="15" t="s">
        <v>27</v>
      </c>
      <c r="E325" s="15" t="s">
        <v>52</v>
      </c>
      <c r="F325" s="15">
        <v>3388</v>
      </c>
      <c r="G325" s="15">
        <v>1717</v>
      </c>
      <c r="H325" s="13">
        <v>-1.9914455259999999</v>
      </c>
      <c r="I325" s="13">
        <v>-0.405331948</v>
      </c>
      <c r="J325" s="13">
        <v>-2.3967774739999999</v>
      </c>
      <c r="K325" s="13">
        <v>-2.2337117790000001</v>
      </c>
      <c r="L325" s="13">
        <v>1.072947614</v>
      </c>
      <c r="M325" s="13">
        <v>-1.160764165</v>
      </c>
      <c r="N325" s="13">
        <v>-2.1382984550000002</v>
      </c>
      <c r="O325" s="13">
        <v>-0.15619275199999999</v>
      </c>
      <c r="P325" s="13">
        <v>-2.2944912070000001</v>
      </c>
      <c r="Q325" s="13">
        <v>0.39661996799999999</v>
      </c>
      <c r="R325" s="13">
        <v>0.39661996799999999</v>
      </c>
      <c r="S325" s="13">
        <v>0</v>
      </c>
      <c r="T325" s="13">
        <v>-2.209201438</v>
      </c>
      <c r="U325" s="13">
        <v>-0.273196094</v>
      </c>
      <c r="V325" s="13">
        <v>-2.4823975319999998</v>
      </c>
      <c r="W325" s="13">
        <v>-0.57960814100000002</v>
      </c>
    </row>
    <row r="326" spans="1:23" x14ac:dyDescent="0.3">
      <c r="A326" s="13" t="s">
        <v>193</v>
      </c>
      <c r="B326" s="13" t="s">
        <v>194</v>
      </c>
      <c r="C326" s="15">
        <v>2016</v>
      </c>
      <c r="D326" s="15" t="s">
        <v>27</v>
      </c>
      <c r="E326" s="15" t="s">
        <v>52</v>
      </c>
      <c r="F326" s="15">
        <v>2976</v>
      </c>
      <c r="G326" s="15">
        <v>1505</v>
      </c>
      <c r="H326" s="13">
        <v>0.54483691899999998</v>
      </c>
      <c r="I326" s="13">
        <v>-0.585490595</v>
      </c>
      <c r="J326" s="13">
        <v>-4.0653676999999999E-2</v>
      </c>
      <c r="K326" s="13">
        <v>-1.503142311</v>
      </c>
      <c r="L326" s="13">
        <v>-1.994680298</v>
      </c>
      <c r="M326" s="13">
        <v>-3.497822609</v>
      </c>
      <c r="N326" s="13">
        <v>0.16505429199999999</v>
      </c>
      <c r="O326" s="13">
        <v>-0.88481180800000003</v>
      </c>
      <c r="P326" s="13">
        <v>-0.71975751600000004</v>
      </c>
      <c r="Q326" s="13">
        <v>1.547213365</v>
      </c>
      <c r="R326" s="13">
        <v>1.547213365</v>
      </c>
      <c r="S326" s="13">
        <v>0</v>
      </c>
      <c r="T326" s="13">
        <v>-0.159331161</v>
      </c>
      <c r="U326" s="13">
        <v>-0.73186646899999996</v>
      </c>
      <c r="V326" s="13">
        <v>-0.89119763100000005</v>
      </c>
      <c r="W326" s="13">
        <v>-0.73397599300000005</v>
      </c>
    </row>
    <row r="327" spans="1:23" x14ac:dyDescent="0.3">
      <c r="A327" s="13" t="s">
        <v>193</v>
      </c>
      <c r="B327" s="13" t="s">
        <v>194</v>
      </c>
      <c r="C327" s="15">
        <v>2017</v>
      </c>
      <c r="D327" s="15" t="s">
        <v>27</v>
      </c>
      <c r="E327" s="15" t="s">
        <v>67</v>
      </c>
      <c r="F327" s="15">
        <v>143</v>
      </c>
      <c r="G327" s="15">
        <v>71</v>
      </c>
      <c r="H327" s="13">
        <v>-1.7562030609999999</v>
      </c>
      <c r="I327" s="13">
        <v>-3.3647157540000001</v>
      </c>
      <c r="J327" s="13">
        <v>-5.1209188159999997</v>
      </c>
      <c r="K327" s="13">
        <v>-4.8914924429999997</v>
      </c>
      <c r="L327" s="13">
        <v>-2.174290982</v>
      </c>
      <c r="M327" s="13">
        <v>-7.0657834250000002</v>
      </c>
      <c r="N327" s="13">
        <v>-2.3910008870000001</v>
      </c>
      <c r="O327" s="13">
        <v>-3.306754325</v>
      </c>
      <c r="P327" s="13">
        <v>-5.6977552119999997</v>
      </c>
      <c r="Q327" s="13">
        <v>-0.106791361</v>
      </c>
      <c r="R327" s="13">
        <v>-0.106791361</v>
      </c>
      <c r="S327" s="13">
        <v>0</v>
      </c>
      <c r="T327" s="13">
        <v>-3.1644428009999999</v>
      </c>
      <c r="U327" s="13">
        <v>-4.0104411119999996</v>
      </c>
      <c r="V327" s="13">
        <v>-7.1748839130000004</v>
      </c>
      <c r="W327" s="13">
        <v>1.0367889E-2</v>
      </c>
    </row>
    <row r="328" spans="1:23" x14ac:dyDescent="0.3">
      <c r="A328" s="13" t="s">
        <v>193</v>
      </c>
      <c r="B328" s="13" t="s">
        <v>194</v>
      </c>
      <c r="C328" s="15">
        <v>2018</v>
      </c>
      <c r="D328" s="15" t="s">
        <v>25</v>
      </c>
      <c r="E328" s="15" t="s">
        <v>67</v>
      </c>
      <c r="F328" s="15">
        <v>4</v>
      </c>
      <c r="G328" s="15">
        <v>2</v>
      </c>
      <c r="H328" s="13">
        <v>-2.2337422020000002</v>
      </c>
      <c r="I328" s="13">
        <v>11.065414629999999</v>
      </c>
      <c r="J328" s="13">
        <v>8.8316724270000009</v>
      </c>
      <c r="K328" s="13">
        <v>1.0740273</v>
      </c>
      <c r="L328" s="13">
        <v>42.166113070000002</v>
      </c>
      <c r="M328" s="13">
        <v>43.240140369999999</v>
      </c>
      <c r="N328" s="13">
        <v>-1.869548048</v>
      </c>
      <c r="O328" s="13">
        <v>18.22788315</v>
      </c>
      <c r="P328" s="13">
        <v>16.358335100000001</v>
      </c>
      <c r="Q328" s="13">
        <v>1.9803207E-2</v>
      </c>
      <c r="R328" s="13">
        <v>0</v>
      </c>
      <c r="S328" s="13">
        <v>1.9803207E-2</v>
      </c>
      <c r="T328" s="13">
        <v>-1.4627665620000001</v>
      </c>
      <c r="U328" s="13">
        <v>10.329673830000001</v>
      </c>
      <c r="V328" s="13">
        <v>8.866907264</v>
      </c>
      <c r="W328" s="13">
        <v>-1.486197006</v>
      </c>
    </row>
    <row r="329" spans="1:23" x14ac:dyDescent="0.3">
      <c r="A329" s="13" t="s">
        <v>193</v>
      </c>
      <c r="B329" s="13" t="s">
        <v>194</v>
      </c>
      <c r="C329" s="15">
        <v>2018</v>
      </c>
      <c r="D329" s="15" t="s">
        <v>27</v>
      </c>
      <c r="E329" s="15" t="s">
        <v>67</v>
      </c>
      <c r="F329" s="15">
        <v>1985</v>
      </c>
      <c r="G329" s="15">
        <v>925</v>
      </c>
      <c r="H329" s="13">
        <v>-1.590895569</v>
      </c>
      <c r="I329" s="13">
        <v>-1.7121560790000001</v>
      </c>
      <c r="J329" s="13">
        <v>-3.3030516479999998</v>
      </c>
      <c r="K329" s="13">
        <v>-4.7161153259999997</v>
      </c>
      <c r="L329" s="13">
        <v>-0.90479499799999996</v>
      </c>
      <c r="M329" s="13">
        <v>-5.6209103249999997</v>
      </c>
      <c r="N329" s="13">
        <v>-2.3525724640000001</v>
      </c>
      <c r="O329" s="13">
        <v>-1.6945973270000001</v>
      </c>
      <c r="P329" s="13">
        <v>-4.047169791</v>
      </c>
      <c r="Q329" s="13">
        <v>-0.61571122700000003</v>
      </c>
      <c r="R329" s="13">
        <v>-0.61571122700000003</v>
      </c>
      <c r="S329" s="13">
        <v>0</v>
      </c>
      <c r="T329" s="13">
        <v>-1.950363579</v>
      </c>
      <c r="U329" s="13">
        <v>-1.2617750839999999</v>
      </c>
      <c r="V329" s="13">
        <v>-3.2121386630000002</v>
      </c>
      <c r="W329" s="13">
        <v>0.57222142799999998</v>
      </c>
    </row>
    <row r="330" spans="1:23" x14ac:dyDescent="0.3">
      <c r="A330" s="13" t="s">
        <v>193</v>
      </c>
      <c r="B330" s="13" t="s">
        <v>194</v>
      </c>
      <c r="C330" s="15">
        <v>2019</v>
      </c>
      <c r="D330" s="15" t="s">
        <v>27</v>
      </c>
      <c r="E330" s="15" t="s">
        <v>54</v>
      </c>
      <c r="F330" s="15">
        <v>1365</v>
      </c>
      <c r="G330" s="15">
        <v>657</v>
      </c>
      <c r="H330" s="13">
        <v>-1.571622251</v>
      </c>
      <c r="I330" s="13">
        <v>-5.6321754669999997</v>
      </c>
      <c r="J330" s="13">
        <v>-7.2037977179999997</v>
      </c>
      <c r="K330" s="13">
        <v>-2.785022916</v>
      </c>
      <c r="L330" s="13">
        <v>-6.4092642250000003</v>
      </c>
      <c r="M330" s="13">
        <v>-9.1942871400000001</v>
      </c>
      <c r="N330" s="13">
        <v>-1.9299419470000001</v>
      </c>
      <c r="O330" s="13">
        <v>-6.1301631009999999</v>
      </c>
      <c r="P330" s="13">
        <v>-8.0601050480000005</v>
      </c>
      <c r="Q330" s="13">
        <v>-1.7541600660000001</v>
      </c>
      <c r="R330" s="13">
        <v>-1.7541600660000001</v>
      </c>
      <c r="S330" s="13">
        <v>0</v>
      </c>
      <c r="T330" s="13">
        <v>-1.306543212</v>
      </c>
      <c r="U330" s="13">
        <v>-5.0910150410000004</v>
      </c>
      <c r="V330" s="13">
        <v>-6.3975582539999998</v>
      </c>
      <c r="W330" s="13">
        <v>-1.4769001319999999</v>
      </c>
    </row>
    <row r="331" spans="1:23" x14ac:dyDescent="0.3">
      <c r="A331" s="13" t="s">
        <v>195</v>
      </c>
      <c r="B331" s="13" t="s">
        <v>196</v>
      </c>
      <c r="C331" s="15">
        <v>2014</v>
      </c>
      <c r="D331" s="15" t="s">
        <v>25</v>
      </c>
      <c r="E331" s="15" t="s">
        <v>73</v>
      </c>
      <c r="F331" s="15">
        <v>205</v>
      </c>
      <c r="G331" s="15">
        <v>101</v>
      </c>
      <c r="H331" s="13">
        <v>-0.89473339699999999</v>
      </c>
      <c r="I331" s="13">
        <v>3.8609064979999999</v>
      </c>
      <c r="J331" s="13">
        <v>2.9661731009999999</v>
      </c>
      <c r="K331" s="13">
        <v>4.0971909919999998</v>
      </c>
      <c r="L331" s="13">
        <v>10.8420462</v>
      </c>
      <c r="M331" s="13">
        <v>14.93923719</v>
      </c>
      <c r="N331" s="13">
        <v>4.5108216999999999E-2</v>
      </c>
      <c r="O331" s="13">
        <v>5.4469343370000001</v>
      </c>
      <c r="P331" s="13">
        <v>5.4920425540000002</v>
      </c>
      <c r="Q331" s="13">
        <v>0.44018535199999997</v>
      </c>
      <c r="R331" s="13">
        <v>0</v>
      </c>
      <c r="S331" s="13">
        <v>0.44018535199999997</v>
      </c>
      <c r="T331" s="13">
        <v>-1.5831047140000001</v>
      </c>
      <c r="U331" s="13">
        <v>4.906474008</v>
      </c>
      <c r="V331" s="13">
        <v>3.3233692939999999</v>
      </c>
      <c r="W331" s="13">
        <v>0.45596551099999999</v>
      </c>
    </row>
    <row r="332" spans="1:23" x14ac:dyDescent="0.3">
      <c r="A332" s="13" t="s">
        <v>195</v>
      </c>
      <c r="B332" s="13" t="s">
        <v>196</v>
      </c>
      <c r="C332" s="15">
        <v>2014</v>
      </c>
      <c r="D332" s="15" t="s">
        <v>27</v>
      </c>
      <c r="E332" s="15" t="s">
        <v>73</v>
      </c>
      <c r="F332" s="15">
        <v>1006</v>
      </c>
      <c r="G332" s="15">
        <v>491</v>
      </c>
      <c r="H332" s="13">
        <v>-3.6940108020000002</v>
      </c>
      <c r="I332" s="13">
        <v>-2.604867144</v>
      </c>
      <c r="J332" s="13">
        <v>-6.2988779460000002</v>
      </c>
      <c r="K332" s="13">
        <v>-0.72595210600000004</v>
      </c>
      <c r="L332" s="13">
        <v>-0.36798618500000002</v>
      </c>
      <c r="M332" s="13">
        <v>-1.0939382900000001</v>
      </c>
      <c r="N332" s="13">
        <v>-3.360667399</v>
      </c>
      <c r="O332" s="13">
        <v>-2.3782825070000002</v>
      </c>
      <c r="P332" s="13">
        <v>-5.7389499070000003</v>
      </c>
      <c r="Q332" s="13">
        <v>-0.75182402000000004</v>
      </c>
      <c r="R332" s="13">
        <v>-0.75182402000000004</v>
      </c>
      <c r="S332" s="13">
        <v>0</v>
      </c>
      <c r="T332" s="13">
        <v>-3.8383312300000001</v>
      </c>
      <c r="U332" s="13">
        <v>-1.769307315</v>
      </c>
      <c r="V332" s="13">
        <v>-5.6076385459999996</v>
      </c>
      <c r="W332" s="13">
        <v>0.39295109299999997</v>
      </c>
    </row>
    <row r="333" spans="1:23" x14ac:dyDescent="0.3">
      <c r="A333" s="13" t="s">
        <v>195</v>
      </c>
      <c r="B333" s="13" t="s">
        <v>196</v>
      </c>
      <c r="C333" s="15">
        <v>2015</v>
      </c>
      <c r="D333" s="15" t="s">
        <v>25</v>
      </c>
      <c r="E333" s="15" t="s">
        <v>73</v>
      </c>
      <c r="F333" s="15">
        <v>89</v>
      </c>
      <c r="G333" s="15">
        <v>40</v>
      </c>
      <c r="H333" s="13">
        <v>-7.6877093179999996</v>
      </c>
      <c r="I333" s="13">
        <v>-2.886917704</v>
      </c>
      <c r="J333" s="13">
        <v>-10.574627019999999</v>
      </c>
      <c r="K333" s="13">
        <v>-6.696611216</v>
      </c>
      <c r="L333" s="13">
        <v>-0.89747777699999998</v>
      </c>
      <c r="M333" s="13">
        <v>-7.5940889929999997</v>
      </c>
      <c r="N333" s="13">
        <v>-7.9621152239999997</v>
      </c>
      <c r="O333" s="13">
        <v>-2.6646568909999999</v>
      </c>
      <c r="P333" s="13">
        <v>-10.62677212</v>
      </c>
      <c r="Q333" s="13">
        <v>-0.16964917600000001</v>
      </c>
      <c r="R333" s="13">
        <v>0</v>
      </c>
      <c r="S333" s="13">
        <v>-0.16964917600000001</v>
      </c>
      <c r="T333" s="13">
        <v>-8.3551937029999994</v>
      </c>
      <c r="U333" s="13">
        <v>0.42702779299999999</v>
      </c>
      <c r="V333" s="13">
        <v>-7.9281659109999998</v>
      </c>
      <c r="W333" s="13">
        <v>2.2459409080000001</v>
      </c>
    </row>
    <row r="334" spans="1:23" x14ac:dyDescent="0.3">
      <c r="A334" s="13" t="s">
        <v>195</v>
      </c>
      <c r="B334" s="13" t="s">
        <v>196</v>
      </c>
      <c r="C334" s="15">
        <v>2015</v>
      </c>
      <c r="D334" s="15" t="s">
        <v>27</v>
      </c>
      <c r="E334" s="15" t="s">
        <v>73</v>
      </c>
      <c r="F334" s="15">
        <v>2271</v>
      </c>
      <c r="G334" s="15">
        <v>1122</v>
      </c>
      <c r="H334" s="13">
        <v>-1.4701084090000001</v>
      </c>
      <c r="I334" s="13">
        <v>1.5629432299999999</v>
      </c>
      <c r="J334" s="13">
        <v>9.2834820999999998E-2</v>
      </c>
      <c r="K334" s="13">
        <v>-1.2454178970000001</v>
      </c>
      <c r="L334" s="13">
        <v>2.7301367999999999</v>
      </c>
      <c r="M334" s="13">
        <v>1.484718902</v>
      </c>
      <c r="N334" s="13">
        <v>-1.5437209350000001</v>
      </c>
      <c r="O334" s="13">
        <v>1.8478731960000001</v>
      </c>
      <c r="P334" s="13">
        <v>0.30415226200000001</v>
      </c>
      <c r="Q334" s="13">
        <v>1.752423608</v>
      </c>
      <c r="R334" s="13">
        <v>1.752423608</v>
      </c>
      <c r="S334" s="13">
        <v>0</v>
      </c>
      <c r="T334" s="13">
        <v>-1.987458924</v>
      </c>
      <c r="U334" s="13">
        <v>1.7367151890000001</v>
      </c>
      <c r="V334" s="13">
        <v>-0.25074373599999999</v>
      </c>
      <c r="W334" s="13">
        <v>0.22440149000000001</v>
      </c>
    </row>
    <row r="335" spans="1:23" x14ac:dyDescent="0.3">
      <c r="A335" s="13" t="s">
        <v>195</v>
      </c>
      <c r="B335" s="13" t="s">
        <v>196</v>
      </c>
      <c r="C335" s="15">
        <v>2016</v>
      </c>
      <c r="D335" s="15" t="s">
        <v>25</v>
      </c>
      <c r="E335" s="15" t="s">
        <v>124</v>
      </c>
      <c r="F335" s="15">
        <v>87</v>
      </c>
      <c r="G335" s="15">
        <v>44</v>
      </c>
      <c r="H335" s="13">
        <v>-5.8774589659999998</v>
      </c>
      <c r="I335" s="13">
        <v>-7.5419430800000002</v>
      </c>
      <c r="J335" s="13">
        <v>-13.41940205</v>
      </c>
      <c r="K335" s="13">
        <v>-8.3639510169999998</v>
      </c>
      <c r="L335" s="13">
        <v>-6.8356747020000004</v>
      </c>
      <c r="M335" s="13">
        <v>-15.19962572</v>
      </c>
      <c r="N335" s="13">
        <v>-6.8185260999999997</v>
      </c>
      <c r="O335" s="13">
        <v>-7.6453520810000004</v>
      </c>
      <c r="P335" s="13">
        <v>-14.46387818</v>
      </c>
      <c r="Q335" s="13">
        <v>-0.2733679</v>
      </c>
      <c r="R335" s="13">
        <v>0</v>
      </c>
      <c r="S335" s="13">
        <v>-0.2733679</v>
      </c>
      <c r="T335" s="13">
        <v>-6.2616409099999997</v>
      </c>
      <c r="U335" s="13">
        <v>-6.9817947949999999</v>
      </c>
      <c r="V335" s="13">
        <v>-13.243435699999999</v>
      </c>
      <c r="W335" s="13">
        <v>0.75700887800000005</v>
      </c>
    </row>
    <row r="336" spans="1:23" x14ac:dyDescent="0.3">
      <c r="A336" s="13" t="s">
        <v>195</v>
      </c>
      <c r="B336" s="13" t="s">
        <v>196</v>
      </c>
      <c r="C336" s="15">
        <v>2016</v>
      </c>
      <c r="D336" s="15" t="s">
        <v>27</v>
      </c>
      <c r="E336" s="15" t="s">
        <v>124</v>
      </c>
      <c r="F336" s="15">
        <v>2504</v>
      </c>
      <c r="G336" s="15">
        <v>1233</v>
      </c>
      <c r="H336" s="13">
        <v>-1.5355418430000001</v>
      </c>
      <c r="I336" s="13">
        <v>0.76784711999999999</v>
      </c>
      <c r="J336" s="13">
        <v>-0.767694722</v>
      </c>
      <c r="K336" s="13">
        <v>-2.3679371069999999</v>
      </c>
      <c r="L336" s="13">
        <v>-1.8490700259999999</v>
      </c>
      <c r="M336" s="13">
        <v>-4.2170071330000001</v>
      </c>
      <c r="N336" s="13">
        <v>-1.8066237570000001</v>
      </c>
      <c r="O336" s="13">
        <v>0.27387633700000003</v>
      </c>
      <c r="P336" s="13">
        <v>-1.5327474190000001</v>
      </c>
      <c r="Q336" s="13">
        <v>0.76562554000000005</v>
      </c>
      <c r="R336" s="13">
        <v>0.76562554000000005</v>
      </c>
      <c r="S336" s="13">
        <v>0</v>
      </c>
      <c r="T336" s="13">
        <v>-1.6050758430000001</v>
      </c>
      <c r="U336" s="13">
        <v>0.53159891199999998</v>
      </c>
      <c r="V336" s="13">
        <v>-1.0734769310000001</v>
      </c>
      <c r="W336" s="13">
        <v>-1.5257753000000001E-2</v>
      </c>
    </row>
    <row r="337" spans="1:23" x14ac:dyDescent="0.3">
      <c r="A337" s="13" t="s">
        <v>195</v>
      </c>
      <c r="B337" s="13" t="s">
        <v>196</v>
      </c>
      <c r="C337" s="15">
        <v>2017</v>
      </c>
      <c r="D337" s="15" t="s">
        <v>27</v>
      </c>
      <c r="E337" s="15" t="s">
        <v>124</v>
      </c>
      <c r="F337" s="15">
        <v>2381</v>
      </c>
      <c r="G337" s="15">
        <v>1163</v>
      </c>
      <c r="H337" s="13">
        <v>-2.030342976</v>
      </c>
      <c r="I337" s="13">
        <v>3.4602692390000001</v>
      </c>
      <c r="J337" s="13">
        <v>1.429926263</v>
      </c>
      <c r="K337" s="13">
        <v>-0.87878476400000005</v>
      </c>
      <c r="L337" s="13">
        <v>7.4012027539999998</v>
      </c>
      <c r="M337" s="13">
        <v>6.5224179900000001</v>
      </c>
      <c r="N337" s="13">
        <v>-1.875361813</v>
      </c>
      <c r="O337" s="13">
        <v>4.4967573060000001</v>
      </c>
      <c r="P337" s="13">
        <v>2.6213954930000001</v>
      </c>
      <c r="Q337" s="13">
        <v>3.1843731819999999</v>
      </c>
      <c r="R337" s="13">
        <v>3.1843731819999999</v>
      </c>
      <c r="S337" s="13">
        <v>0</v>
      </c>
      <c r="T337" s="13">
        <v>-2.4707253709999999</v>
      </c>
      <c r="U337" s="13">
        <v>3.1700466120000002</v>
      </c>
      <c r="V337" s="13">
        <v>0.69932124200000001</v>
      </c>
      <c r="W337" s="13">
        <v>-8.6544263999999996E-2</v>
      </c>
    </row>
    <row r="338" spans="1:23" x14ac:dyDescent="0.3">
      <c r="A338" s="13" t="s">
        <v>195</v>
      </c>
      <c r="B338" s="13" t="s">
        <v>196</v>
      </c>
      <c r="C338" s="15">
        <v>2018</v>
      </c>
      <c r="D338" s="15" t="s">
        <v>25</v>
      </c>
      <c r="E338" s="15" t="s">
        <v>86</v>
      </c>
      <c r="F338" s="15">
        <v>763</v>
      </c>
      <c r="G338" s="15">
        <v>389</v>
      </c>
      <c r="H338" s="13">
        <v>-0.75605182599999998</v>
      </c>
      <c r="I338" s="13">
        <v>2.4396098589999999</v>
      </c>
      <c r="J338" s="13">
        <v>1.683558033</v>
      </c>
      <c r="K338" s="13">
        <v>-5.1473962999999998E-2</v>
      </c>
      <c r="L338" s="13">
        <v>-2.8821627350000001</v>
      </c>
      <c r="M338" s="13">
        <v>-2.933636699</v>
      </c>
      <c r="N338" s="13">
        <v>-0.60065300499999996</v>
      </c>
      <c r="O338" s="13">
        <v>1.3917490260000001</v>
      </c>
      <c r="P338" s="13">
        <v>0.79109602099999998</v>
      </c>
      <c r="Q338" s="13">
        <v>0.71991331599999997</v>
      </c>
      <c r="R338" s="13">
        <v>0</v>
      </c>
      <c r="S338" s="13">
        <v>0.71991331599999997</v>
      </c>
      <c r="T338" s="13">
        <v>-2.6568804460000002</v>
      </c>
      <c r="U338" s="13">
        <v>1.181911436</v>
      </c>
      <c r="V338" s="13">
        <v>-1.4749690099999999</v>
      </c>
      <c r="W338" s="13">
        <v>-0.66208110899999995</v>
      </c>
    </row>
    <row r="339" spans="1:23" x14ac:dyDescent="0.3">
      <c r="A339" s="13" t="s">
        <v>195</v>
      </c>
      <c r="B339" s="13" t="s">
        <v>196</v>
      </c>
      <c r="C339" s="15">
        <v>2018</v>
      </c>
      <c r="D339" s="15" t="s">
        <v>27</v>
      </c>
      <c r="E339" s="15" t="s">
        <v>86</v>
      </c>
      <c r="F339" s="15">
        <v>2994</v>
      </c>
      <c r="G339" s="15">
        <v>1485</v>
      </c>
      <c r="H339" s="13">
        <v>-4.09230261</v>
      </c>
      <c r="I339" s="13">
        <v>3.3584801510000002</v>
      </c>
      <c r="J339" s="13">
        <v>-0.73382245899999998</v>
      </c>
      <c r="K339" s="13">
        <v>-0.78341066699999995</v>
      </c>
      <c r="L339" s="13">
        <v>4.5383767109999997</v>
      </c>
      <c r="M339" s="13">
        <v>3.7549660450000002</v>
      </c>
      <c r="N339" s="13">
        <v>-3.642099967</v>
      </c>
      <c r="O339" s="13">
        <v>3.703674049</v>
      </c>
      <c r="P339" s="13">
        <v>6.1574083000000002E-2</v>
      </c>
      <c r="Q339" s="13">
        <v>2.1205436450000001</v>
      </c>
      <c r="R339" s="13">
        <v>2.1205436450000001</v>
      </c>
      <c r="S339" s="13">
        <v>0</v>
      </c>
      <c r="T339" s="13">
        <v>-3.9720637600000002</v>
      </c>
      <c r="U339" s="13">
        <v>3.548812394</v>
      </c>
      <c r="V339" s="13">
        <v>-0.42325136699999999</v>
      </c>
      <c r="W339" s="13">
        <v>-0.44876860800000001</v>
      </c>
    </row>
    <row r="340" spans="1:23" x14ac:dyDescent="0.3">
      <c r="A340" s="13" t="s">
        <v>195</v>
      </c>
      <c r="B340" s="13" t="s">
        <v>196</v>
      </c>
      <c r="C340" s="15">
        <v>2019</v>
      </c>
      <c r="D340" s="15" t="s">
        <v>25</v>
      </c>
      <c r="E340" s="15" t="s">
        <v>86</v>
      </c>
      <c r="F340" s="15">
        <v>245</v>
      </c>
      <c r="G340" s="15">
        <v>115</v>
      </c>
      <c r="H340" s="13">
        <v>-3.5821421820000001</v>
      </c>
      <c r="I340" s="13">
        <v>8.0211559870000002</v>
      </c>
      <c r="J340" s="13">
        <v>4.4390138050000001</v>
      </c>
      <c r="K340" s="13">
        <v>-7.8232960499999997</v>
      </c>
      <c r="L340" s="13">
        <v>3.5072515630000001</v>
      </c>
      <c r="M340" s="13">
        <v>-4.3160444870000001</v>
      </c>
      <c r="N340" s="13">
        <v>-4.7562744879999999</v>
      </c>
      <c r="O340" s="13">
        <v>7.3976431700000003</v>
      </c>
      <c r="P340" s="13">
        <v>2.641368682</v>
      </c>
      <c r="Q340" s="13">
        <v>0.32489902300000001</v>
      </c>
      <c r="R340" s="13">
        <v>0</v>
      </c>
      <c r="S340" s="13">
        <v>0.32489902300000001</v>
      </c>
      <c r="T340" s="13">
        <v>-4.1925334300000001</v>
      </c>
      <c r="U340" s="13">
        <v>5.4020101460000003</v>
      </c>
      <c r="V340" s="13">
        <v>1.209476717</v>
      </c>
      <c r="W340" s="13">
        <v>-0.41104009800000002</v>
      </c>
    </row>
    <row r="341" spans="1:23" x14ac:dyDescent="0.3">
      <c r="A341" s="13" t="s">
        <v>195</v>
      </c>
      <c r="B341" s="13" t="s">
        <v>196</v>
      </c>
      <c r="C341" s="15">
        <v>2019</v>
      </c>
      <c r="D341" s="15" t="s">
        <v>27</v>
      </c>
      <c r="E341" s="15" t="s">
        <v>86</v>
      </c>
      <c r="F341" s="15">
        <v>1760</v>
      </c>
      <c r="G341" s="15">
        <v>821</v>
      </c>
      <c r="H341" s="13">
        <v>-1.910178352</v>
      </c>
      <c r="I341" s="13">
        <v>3.115341049</v>
      </c>
      <c r="J341" s="13">
        <v>1.205162697</v>
      </c>
      <c r="K341" s="13">
        <v>1.302146113</v>
      </c>
      <c r="L341" s="13">
        <v>1.918874816</v>
      </c>
      <c r="M341" s="13">
        <v>3.2210209289999998</v>
      </c>
      <c r="N341" s="13">
        <v>-1.3544316350000001</v>
      </c>
      <c r="O341" s="13">
        <v>2.9759931270000002</v>
      </c>
      <c r="P341" s="13">
        <v>1.621561491</v>
      </c>
      <c r="Q341" s="13">
        <v>1.8380210020000001</v>
      </c>
      <c r="R341" s="13">
        <v>1.8380210020000001</v>
      </c>
      <c r="S341" s="13">
        <v>0</v>
      </c>
      <c r="T341" s="13">
        <v>-1.6942661990000001</v>
      </c>
      <c r="U341" s="13">
        <v>2.6579902419999999</v>
      </c>
      <c r="V341" s="13">
        <v>0.96372404199999995</v>
      </c>
      <c r="W341" s="13">
        <v>0.38328454200000001</v>
      </c>
    </row>
    <row r="342" spans="1:23" x14ac:dyDescent="0.3">
      <c r="A342" s="13" t="s">
        <v>197</v>
      </c>
      <c r="B342" s="13" t="s">
        <v>198</v>
      </c>
      <c r="C342" s="15">
        <v>2014</v>
      </c>
      <c r="D342" s="15" t="s">
        <v>27</v>
      </c>
      <c r="E342" s="15" t="s">
        <v>137</v>
      </c>
      <c r="F342" s="15">
        <v>576</v>
      </c>
      <c r="G342" s="15">
        <v>268</v>
      </c>
      <c r="H342" s="13">
        <v>-4.0558846080000004</v>
      </c>
      <c r="I342" s="13">
        <v>-0.84007581399999998</v>
      </c>
      <c r="J342" s="13">
        <v>-4.8959604219999999</v>
      </c>
      <c r="K342" s="13">
        <v>-16.69844192</v>
      </c>
      <c r="L342" s="13">
        <v>1.6378701149999999</v>
      </c>
      <c r="M342" s="13">
        <v>-15.0605718</v>
      </c>
      <c r="N342" s="13">
        <v>-6.9920121320000002</v>
      </c>
      <c r="O342" s="13">
        <v>-0.46201860900000002</v>
      </c>
      <c r="P342" s="13">
        <v>-7.4540307410000004</v>
      </c>
      <c r="Q342" s="13">
        <v>-0.64944568999999996</v>
      </c>
      <c r="R342" s="13">
        <v>-0.64944568999999996</v>
      </c>
      <c r="S342" s="13">
        <v>0</v>
      </c>
      <c r="T342" s="13">
        <v>-6.1257263249999996</v>
      </c>
      <c r="U342" s="13">
        <v>-0.14276915200000001</v>
      </c>
      <c r="V342" s="13">
        <v>-6.2684954770000001</v>
      </c>
      <c r="W342" s="13">
        <v>0.93150812800000005</v>
      </c>
    </row>
    <row r="343" spans="1:23" x14ac:dyDescent="0.3">
      <c r="A343" s="13" t="s">
        <v>197</v>
      </c>
      <c r="B343" s="13" t="s">
        <v>198</v>
      </c>
      <c r="C343" s="15">
        <v>2014</v>
      </c>
      <c r="D343" s="15" t="s">
        <v>27</v>
      </c>
      <c r="E343" s="15" t="s">
        <v>140</v>
      </c>
      <c r="F343" s="15">
        <v>1389</v>
      </c>
      <c r="G343" s="15">
        <v>643</v>
      </c>
      <c r="H343" s="13">
        <v>-0.419851584</v>
      </c>
      <c r="I343" s="13">
        <v>1.0549598600000001</v>
      </c>
      <c r="J343" s="13">
        <v>0.63510827599999997</v>
      </c>
      <c r="K343" s="13">
        <v>-1.169618123</v>
      </c>
      <c r="L343" s="13">
        <v>-0.62430049499999996</v>
      </c>
      <c r="M343" s="13">
        <v>-1.793918618</v>
      </c>
      <c r="N343" s="13">
        <v>-0.55510374600000001</v>
      </c>
      <c r="O343" s="13">
        <v>0.82225966699999997</v>
      </c>
      <c r="P343" s="13">
        <v>0.26715592100000002</v>
      </c>
      <c r="Q343" s="13">
        <v>1.0081063379999999</v>
      </c>
      <c r="R343" s="13">
        <v>1.0081063379999999</v>
      </c>
      <c r="S343" s="13">
        <v>0</v>
      </c>
      <c r="T343" s="13">
        <v>-0.31026917199999998</v>
      </c>
      <c r="U343" s="13">
        <v>0.351625087</v>
      </c>
      <c r="V343" s="13">
        <v>4.1355914000000001E-2</v>
      </c>
      <c r="W343" s="13">
        <v>1.7735554200000001</v>
      </c>
    </row>
    <row r="344" spans="1:23" x14ac:dyDescent="0.3">
      <c r="A344" s="13" t="s">
        <v>197</v>
      </c>
      <c r="B344" s="13" t="s">
        <v>198</v>
      </c>
      <c r="C344" s="15">
        <v>2015</v>
      </c>
      <c r="D344" s="15" t="s">
        <v>25</v>
      </c>
      <c r="E344" s="15" t="s">
        <v>38</v>
      </c>
      <c r="F344" s="15">
        <v>612</v>
      </c>
      <c r="G344" s="15">
        <v>303</v>
      </c>
      <c r="H344" s="13">
        <v>-3.0017906490000001</v>
      </c>
      <c r="I344" s="13">
        <v>2.303344858</v>
      </c>
      <c r="J344" s="13">
        <v>-0.69844579100000004</v>
      </c>
      <c r="K344" s="13">
        <v>-7.0790931979999998</v>
      </c>
      <c r="L344" s="13">
        <v>-0.59946418300000004</v>
      </c>
      <c r="M344" s="13">
        <v>-7.6785573810000001</v>
      </c>
      <c r="N344" s="13">
        <v>-4.0311473229999999</v>
      </c>
      <c r="O344" s="13">
        <v>1.815913377</v>
      </c>
      <c r="P344" s="13">
        <v>-2.2152339460000001</v>
      </c>
      <c r="Q344" s="13">
        <v>8.5532018000000001E-2</v>
      </c>
      <c r="R344" s="13">
        <v>0</v>
      </c>
      <c r="S344" s="13">
        <v>8.5532018000000001E-2</v>
      </c>
      <c r="T344" s="13">
        <v>-5.1264006719999999</v>
      </c>
      <c r="U344" s="13">
        <v>0.436995091</v>
      </c>
      <c r="V344" s="13">
        <v>-4.6894055809999999</v>
      </c>
      <c r="W344" s="13">
        <v>0.30518763599999998</v>
      </c>
    </row>
    <row r="345" spans="1:23" x14ac:dyDescent="0.3">
      <c r="A345" s="13" t="s">
        <v>197</v>
      </c>
      <c r="B345" s="13" t="s">
        <v>198</v>
      </c>
      <c r="C345" s="15">
        <v>2015</v>
      </c>
      <c r="D345" s="15" t="s">
        <v>27</v>
      </c>
      <c r="E345" s="15" t="s">
        <v>38</v>
      </c>
      <c r="F345" s="15">
        <v>2670</v>
      </c>
      <c r="G345" s="15">
        <v>1324</v>
      </c>
      <c r="H345" s="13">
        <v>-1.912812519</v>
      </c>
      <c r="I345" s="13">
        <v>0.25158949000000003</v>
      </c>
      <c r="J345" s="13">
        <v>-1.6612230299999999</v>
      </c>
      <c r="K345" s="13">
        <v>-4.4230362310000002</v>
      </c>
      <c r="L345" s="13">
        <v>-0.90529633099999995</v>
      </c>
      <c r="M345" s="13">
        <v>-5.3283325609999999</v>
      </c>
      <c r="N345" s="13">
        <v>-2.5788276570000002</v>
      </c>
      <c r="O345" s="13">
        <v>-1.1819558000000001E-2</v>
      </c>
      <c r="P345" s="13">
        <v>-2.5906472140000001</v>
      </c>
      <c r="Q345" s="13">
        <v>0.107585377</v>
      </c>
      <c r="R345" s="13">
        <v>0.107585377</v>
      </c>
      <c r="S345" s="13">
        <v>0</v>
      </c>
      <c r="T345" s="13">
        <v>-1.8935000479999999</v>
      </c>
      <c r="U345" s="13">
        <v>-0.13951923299999999</v>
      </c>
      <c r="V345" s="13">
        <v>-2.0330192810000001</v>
      </c>
      <c r="W345" s="13">
        <v>-5.1842560000000003E-2</v>
      </c>
    </row>
    <row r="346" spans="1:23" x14ac:dyDescent="0.3">
      <c r="A346" s="13" t="s">
        <v>197</v>
      </c>
      <c r="B346" s="13" t="s">
        <v>198</v>
      </c>
      <c r="C346" s="15">
        <v>2016</v>
      </c>
      <c r="D346" s="15" t="s">
        <v>25</v>
      </c>
      <c r="E346" s="15" t="s">
        <v>38</v>
      </c>
      <c r="F346" s="15">
        <v>671</v>
      </c>
      <c r="G346" s="15">
        <v>325</v>
      </c>
      <c r="H346" s="13">
        <v>0.26876945600000002</v>
      </c>
      <c r="I346" s="13">
        <v>1.838460151</v>
      </c>
      <c r="J346" s="13">
        <v>2.1072296069999998</v>
      </c>
      <c r="K346" s="13">
        <v>0.89216630900000005</v>
      </c>
      <c r="L346" s="13">
        <v>-8.9000669329999997</v>
      </c>
      <c r="M346" s="13">
        <v>-8.0079006239999995</v>
      </c>
      <c r="N346" s="13">
        <v>0.39531781799999999</v>
      </c>
      <c r="O346" s="13">
        <v>-0.32816684099999999</v>
      </c>
      <c r="P346" s="13">
        <v>6.7150976000000001E-2</v>
      </c>
      <c r="Q346" s="13">
        <v>0.48913150100000002</v>
      </c>
      <c r="R346" s="13">
        <v>0</v>
      </c>
      <c r="S346" s="13">
        <v>0.48913150100000002</v>
      </c>
      <c r="T346" s="13">
        <v>1.3859922520000001</v>
      </c>
      <c r="U346" s="13">
        <v>-0.99144820600000005</v>
      </c>
      <c r="V346" s="13">
        <v>0.39454404599999998</v>
      </c>
      <c r="W346" s="13">
        <v>1.452148583</v>
      </c>
    </row>
    <row r="347" spans="1:23" x14ac:dyDescent="0.3">
      <c r="A347" s="13" t="s">
        <v>197</v>
      </c>
      <c r="B347" s="13" t="s">
        <v>198</v>
      </c>
      <c r="C347" s="15">
        <v>2016</v>
      </c>
      <c r="D347" s="15" t="s">
        <v>27</v>
      </c>
      <c r="E347" s="15" t="s">
        <v>38</v>
      </c>
      <c r="F347" s="15">
        <v>4320</v>
      </c>
      <c r="G347" s="15">
        <v>2083</v>
      </c>
      <c r="H347" s="13">
        <v>-0.19145835999999999</v>
      </c>
      <c r="I347" s="13">
        <v>1.767407867</v>
      </c>
      <c r="J347" s="13">
        <v>1.575949507</v>
      </c>
      <c r="K347" s="13">
        <v>-1.401959398</v>
      </c>
      <c r="L347" s="13">
        <v>-0.75110629299999998</v>
      </c>
      <c r="M347" s="13">
        <v>-2.1530656910000001</v>
      </c>
      <c r="N347" s="13">
        <v>-0.44096294000000003</v>
      </c>
      <c r="O347" s="13">
        <v>1.291467412</v>
      </c>
      <c r="P347" s="13">
        <v>0.85050447299999998</v>
      </c>
      <c r="Q347" s="13">
        <v>3.8558985790000002</v>
      </c>
      <c r="R347" s="13">
        <v>3.8558985790000002</v>
      </c>
      <c r="S347" s="13">
        <v>0</v>
      </c>
      <c r="T347" s="13">
        <v>-5.2277595000000003E-2</v>
      </c>
      <c r="U347" s="13">
        <v>1.85323039</v>
      </c>
      <c r="V347" s="13">
        <v>1.8009527949999999</v>
      </c>
      <c r="W347" s="13">
        <v>0.75264954699999997</v>
      </c>
    </row>
    <row r="348" spans="1:23" x14ac:dyDescent="0.3">
      <c r="A348" s="13" t="s">
        <v>197</v>
      </c>
      <c r="B348" s="13" t="s">
        <v>198</v>
      </c>
      <c r="C348" s="15">
        <v>2017</v>
      </c>
      <c r="D348" s="15" t="s">
        <v>25</v>
      </c>
      <c r="E348" s="15" t="s">
        <v>38</v>
      </c>
      <c r="F348" s="15">
        <v>316</v>
      </c>
      <c r="G348" s="15">
        <v>150</v>
      </c>
      <c r="H348" s="13">
        <v>-2.8936880330000001</v>
      </c>
      <c r="I348" s="13">
        <v>1.868461065</v>
      </c>
      <c r="J348" s="13">
        <v>-1.0252269679999999</v>
      </c>
      <c r="K348" s="13">
        <v>3.8865197149999999</v>
      </c>
      <c r="L348" s="13">
        <v>8.877114894</v>
      </c>
      <c r="M348" s="13">
        <v>12.76363461</v>
      </c>
      <c r="N348" s="13">
        <v>-1.625669273</v>
      </c>
      <c r="O348" s="13">
        <v>3.3696762649999998</v>
      </c>
      <c r="P348" s="13">
        <v>1.7440069929999999</v>
      </c>
      <c r="Q348" s="13">
        <v>0.36394683</v>
      </c>
      <c r="R348" s="13">
        <v>0</v>
      </c>
      <c r="S348" s="13">
        <v>0.36394683</v>
      </c>
      <c r="T348" s="13">
        <v>-3.3639787459999999</v>
      </c>
      <c r="U348" s="13">
        <v>1.588702037</v>
      </c>
      <c r="V348" s="13">
        <v>-1.7752767089999999</v>
      </c>
      <c r="W348" s="13">
        <v>2.5146887100000002</v>
      </c>
    </row>
    <row r="349" spans="1:23" x14ac:dyDescent="0.3">
      <c r="A349" s="13" t="s">
        <v>197</v>
      </c>
      <c r="B349" s="13" t="s">
        <v>198</v>
      </c>
      <c r="C349" s="15">
        <v>2017</v>
      </c>
      <c r="D349" s="15" t="s">
        <v>27</v>
      </c>
      <c r="E349" s="15" t="s">
        <v>38</v>
      </c>
      <c r="F349" s="15">
        <v>4061</v>
      </c>
      <c r="G349" s="15">
        <v>1963</v>
      </c>
      <c r="H349" s="13">
        <v>-1.3703977570000001</v>
      </c>
      <c r="I349" s="13">
        <v>1.955883995</v>
      </c>
      <c r="J349" s="13">
        <v>0.58548623899999996</v>
      </c>
      <c r="K349" s="13">
        <v>-1.4023175160000001</v>
      </c>
      <c r="L349" s="13">
        <v>-1.176529393</v>
      </c>
      <c r="M349" s="13">
        <v>-2.5788469090000001</v>
      </c>
      <c r="N349" s="13">
        <v>-1.405552385</v>
      </c>
      <c r="O349" s="13">
        <v>1.387585023</v>
      </c>
      <c r="P349" s="13">
        <v>-1.7967361000000001E-2</v>
      </c>
      <c r="Q349" s="13">
        <v>2.7662463370000001</v>
      </c>
      <c r="R349" s="13">
        <v>2.7662463370000001</v>
      </c>
      <c r="S349" s="13">
        <v>0</v>
      </c>
      <c r="T349" s="13">
        <v>-1.5783826299999999</v>
      </c>
      <c r="U349" s="13">
        <v>1.5247291220000001</v>
      </c>
      <c r="V349" s="13">
        <v>-5.3653507000000003E-2</v>
      </c>
      <c r="W349" s="13">
        <v>1.0774136519999999</v>
      </c>
    </row>
    <row r="350" spans="1:23" x14ac:dyDescent="0.3">
      <c r="A350" s="13" t="s">
        <v>197</v>
      </c>
      <c r="B350" s="13" t="s">
        <v>198</v>
      </c>
      <c r="C350" s="15">
        <v>2018</v>
      </c>
      <c r="D350" s="15" t="s">
        <v>27</v>
      </c>
      <c r="E350" s="15" t="s">
        <v>38</v>
      </c>
      <c r="F350" s="15">
        <v>3694</v>
      </c>
      <c r="G350" s="15">
        <v>1789</v>
      </c>
      <c r="H350" s="13">
        <v>-0.268255046</v>
      </c>
      <c r="I350" s="13">
        <v>0.72893150799999995</v>
      </c>
      <c r="J350" s="13">
        <v>0.46067646200000001</v>
      </c>
      <c r="K350" s="13">
        <v>0.15033886799999999</v>
      </c>
      <c r="L350" s="13">
        <v>0.28300323399999999</v>
      </c>
      <c r="M350" s="13">
        <v>0.43334210200000001</v>
      </c>
      <c r="N350" s="13">
        <v>-0.13369437200000001</v>
      </c>
      <c r="O350" s="13">
        <v>0.709197466</v>
      </c>
      <c r="P350" s="13">
        <v>0.57550309399999999</v>
      </c>
      <c r="Q350" s="13">
        <v>3.0743149340000002</v>
      </c>
      <c r="R350" s="13">
        <v>3.0743149340000002</v>
      </c>
      <c r="S350" s="13">
        <v>0</v>
      </c>
      <c r="T350" s="13">
        <v>0.29306709199999997</v>
      </c>
      <c r="U350" s="13">
        <v>0.71806041499999995</v>
      </c>
      <c r="V350" s="13">
        <v>1.0111275070000001</v>
      </c>
      <c r="W350" s="13">
        <v>1.2735336509999999</v>
      </c>
    </row>
    <row r="351" spans="1:23" x14ac:dyDescent="0.3">
      <c r="A351" s="13" t="s">
        <v>197</v>
      </c>
      <c r="B351" s="13" t="s">
        <v>198</v>
      </c>
      <c r="C351" s="15">
        <v>2019</v>
      </c>
      <c r="D351" s="15" t="s">
        <v>27</v>
      </c>
      <c r="E351" s="15" t="s">
        <v>38</v>
      </c>
      <c r="F351" s="15">
        <v>3633</v>
      </c>
      <c r="G351" s="15">
        <v>1643</v>
      </c>
      <c r="H351" s="13">
        <v>-1.7801927689999999</v>
      </c>
      <c r="I351" s="13">
        <v>0.40205025</v>
      </c>
      <c r="J351" s="13">
        <v>-1.3781425190000001</v>
      </c>
      <c r="K351" s="13">
        <v>-6.8071408690000004</v>
      </c>
      <c r="L351" s="13">
        <v>0.99378890399999997</v>
      </c>
      <c r="M351" s="13">
        <v>-5.8133519649999998</v>
      </c>
      <c r="N351" s="13">
        <v>-2.895144449</v>
      </c>
      <c r="O351" s="13">
        <v>0.59950822500000001</v>
      </c>
      <c r="P351" s="13">
        <v>-2.2956362229999998</v>
      </c>
      <c r="Q351" s="13">
        <v>0.38674201800000002</v>
      </c>
      <c r="R351" s="13">
        <v>0.38674201800000002</v>
      </c>
      <c r="S351" s="13">
        <v>0</v>
      </c>
      <c r="T351" s="13">
        <v>-2.4795779699999998</v>
      </c>
      <c r="U351" s="13">
        <v>0.40121026300000001</v>
      </c>
      <c r="V351" s="13">
        <v>-2.078367707</v>
      </c>
      <c r="W351" s="13">
        <v>1.5700588010000001</v>
      </c>
    </row>
    <row r="352" spans="1:23" x14ac:dyDescent="0.3">
      <c r="A352" s="13" t="s">
        <v>199</v>
      </c>
      <c r="B352" s="13" t="s">
        <v>200</v>
      </c>
      <c r="C352" s="15">
        <v>2014</v>
      </c>
      <c r="D352" s="15" t="s">
        <v>25</v>
      </c>
      <c r="E352" s="15" t="s">
        <v>100</v>
      </c>
      <c r="F352" s="15">
        <v>843</v>
      </c>
      <c r="G352" s="15">
        <v>458</v>
      </c>
      <c r="H352" s="13">
        <v>1.734357269</v>
      </c>
      <c r="I352" s="13">
        <v>2.6437143459999999</v>
      </c>
      <c r="J352" s="13">
        <v>4.3780716149999996</v>
      </c>
      <c r="K352" s="13">
        <v>7.1228889449999997</v>
      </c>
      <c r="L352" s="13">
        <v>2.2231000449999998</v>
      </c>
      <c r="M352" s="13">
        <v>9.3459889900000004</v>
      </c>
      <c r="N352" s="13">
        <v>3.0310410320000001</v>
      </c>
      <c r="O352" s="13">
        <v>2.6628257720000001</v>
      </c>
      <c r="P352" s="13">
        <v>5.6938668039999998</v>
      </c>
      <c r="Q352" s="13">
        <v>2.019681888</v>
      </c>
      <c r="R352" s="13">
        <v>0</v>
      </c>
      <c r="S352" s="13">
        <v>2.019681888</v>
      </c>
      <c r="T352" s="13">
        <v>6.7918767600000001</v>
      </c>
      <c r="U352" s="13">
        <v>2.2353238499999999</v>
      </c>
      <c r="V352" s="13">
        <v>9.0272006099999995</v>
      </c>
      <c r="W352" s="13">
        <v>-0.69715420900000002</v>
      </c>
    </row>
    <row r="353" spans="1:23" x14ac:dyDescent="0.3">
      <c r="A353" s="13" t="s">
        <v>199</v>
      </c>
      <c r="B353" s="13" t="s">
        <v>200</v>
      </c>
      <c r="C353" s="15">
        <v>2014</v>
      </c>
      <c r="D353" s="15" t="s">
        <v>27</v>
      </c>
      <c r="E353" s="15" t="s">
        <v>100</v>
      </c>
      <c r="F353" s="15">
        <v>4960</v>
      </c>
      <c r="G353" s="15">
        <v>2530</v>
      </c>
      <c r="H353" s="13">
        <v>0.343092434</v>
      </c>
      <c r="I353" s="13">
        <v>0.41030357200000001</v>
      </c>
      <c r="J353" s="13">
        <v>0.75339600600000001</v>
      </c>
      <c r="K353" s="13">
        <v>3.0268158999999999E-2</v>
      </c>
      <c r="L353" s="13">
        <v>0.48197000099999998</v>
      </c>
      <c r="M353" s="13">
        <v>0.51223816099999997</v>
      </c>
      <c r="N353" s="13">
        <v>0.29648611699999999</v>
      </c>
      <c r="O353" s="13">
        <v>0.43357527299999998</v>
      </c>
      <c r="P353" s="13">
        <v>0.73006139000000003</v>
      </c>
      <c r="Q353" s="13">
        <v>4.4801244750000002</v>
      </c>
      <c r="R353" s="13">
        <v>4.4801244750000002</v>
      </c>
      <c r="S353" s="13">
        <v>0</v>
      </c>
      <c r="T353" s="13">
        <v>0.18810244600000001</v>
      </c>
      <c r="U353" s="13">
        <v>0.28819714499999999</v>
      </c>
      <c r="V353" s="13">
        <v>0.47629958999999999</v>
      </c>
      <c r="W353" s="13">
        <v>-0.25536220900000001</v>
      </c>
    </row>
    <row r="354" spans="1:23" x14ac:dyDescent="0.3">
      <c r="A354" s="13" t="s">
        <v>199</v>
      </c>
      <c r="B354" s="13" t="s">
        <v>200</v>
      </c>
      <c r="C354" s="15">
        <v>2015</v>
      </c>
      <c r="D354" s="15" t="s">
        <v>25</v>
      </c>
      <c r="E354" s="15" t="s">
        <v>100</v>
      </c>
      <c r="F354" s="15">
        <v>823</v>
      </c>
      <c r="G354" s="15">
        <v>418</v>
      </c>
      <c r="H354" s="13">
        <v>2.3578712980000001</v>
      </c>
      <c r="I354" s="13">
        <v>3.7725375109999999</v>
      </c>
      <c r="J354" s="13">
        <v>6.1304088090000004</v>
      </c>
      <c r="K354" s="13">
        <v>3.028758415</v>
      </c>
      <c r="L354" s="13">
        <v>-6.9738549970000001</v>
      </c>
      <c r="M354" s="13">
        <v>-3.9450965820000001</v>
      </c>
      <c r="N354" s="13">
        <v>2.579737218</v>
      </c>
      <c r="O354" s="13">
        <v>1.669253667</v>
      </c>
      <c r="P354" s="13">
        <v>4.2489908850000004</v>
      </c>
      <c r="Q354" s="13">
        <v>1.5180325100000001</v>
      </c>
      <c r="R354" s="13">
        <v>0</v>
      </c>
      <c r="S354" s="13">
        <v>1.5180325100000001</v>
      </c>
      <c r="T354" s="13">
        <v>1.205370936</v>
      </c>
      <c r="U354" s="13">
        <v>2.4847144540000001</v>
      </c>
      <c r="V354" s="13">
        <v>3.6900853910000002</v>
      </c>
      <c r="W354" s="13">
        <v>-1.3417895980000001</v>
      </c>
    </row>
    <row r="355" spans="1:23" x14ac:dyDescent="0.3">
      <c r="A355" s="13" t="s">
        <v>199</v>
      </c>
      <c r="B355" s="13" t="s">
        <v>200</v>
      </c>
      <c r="C355" s="15">
        <v>2015</v>
      </c>
      <c r="D355" s="15" t="s">
        <v>27</v>
      </c>
      <c r="E355" s="15" t="s">
        <v>100</v>
      </c>
      <c r="F355" s="15">
        <v>4158</v>
      </c>
      <c r="G355" s="15">
        <v>2107</v>
      </c>
      <c r="H355" s="13">
        <v>0.164330792</v>
      </c>
      <c r="I355" s="13">
        <v>0.33247874500000002</v>
      </c>
      <c r="J355" s="13">
        <v>0.49680953799999999</v>
      </c>
      <c r="K355" s="13">
        <v>3.1862083280000002</v>
      </c>
      <c r="L355" s="13">
        <v>0.92597984499999997</v>
      </c>
      <c r="M355" s="13">
        <v>4.1121881729999998</v>
      </c>
      <c r="N355" s="13">
        <v>0.82687317400000004</v>
      </c>
      <c r="O355" s="13">
        <v>0.45332823300000002</v>
      </c>
      <c r="P355" s="13">
        <v>1.2802014070000001</v>
      </c>
      <c r="Q355" s="13">
        <v>4.314456538</v>
      </c>
      <c r="R355" s="13">
        <v>4.314456538</v>
      </c>
      <c r="S355" s="13">
        <v>0</v>
      </c>
      <c r="T355" s="13">
        <v>0.89194120099999996</v>
      </c>
      <c r="U355" s="13">
        <v>0.777461438</v>
      </c>
      <c r="V355" s="13">
        <v>1.6694026399999999</v>
      </c>
      <c r="W355" s="13">
        <v>-0.39786765099999999</v>
      </c>
    </row>
    <row r="356" spans="1:23" x14ac:dyDescent="0.3">
      <c r="A356" s="13" t="s">
        <v>199</v>
      </c>
      <c r="B356" s="13" t="s">
        <v>200</v>
      </c>
      <c r="C356" s="15">
        <v>2016</v>
      </c>
      <c r="D356" s="15" t="s">
        <v>27</v>
      </c>
      <c r="E356" s="15" t="s">
        <v>100</v>
      </c>
      <c r="F356" s="15">
        <v>3578</v>
      </c>
      <c r="G356" s="15">
        <v>1708</v>
      </c>
      <c r="H356" s="13">
        <v>0.72641188000000001</v>
      </c>
      <c r="I356" s="13">
        <v>-1.199322365</v>
      </c>
      <c r="J356" s="13">
        <v>-0.47291048499999999</v>
      </c>
      <c r="K356" s="13">
        <v>0.22546919400000001</v>
      </c>
      <c r="L356" s="13">
        <v>-1.9659007749999999</v>
      </c>
      <c r="M356" s="13">
        <v>-1.7404315809999999</v>
      </c>
      <c r="N356" s="13">
        <v>0.67381068</v>
      </c>
      <c r="O356" s="13">
        <v>-1.4346187770000001</v>
      </c>
      <c r="P356" s="13">
        <v>-0.76080809599999999</v>
      </c>
      <c r="Q356" s="13">
        <v>1.746502494</v>
      </c>
      <c r="R356" s="13">
        <v>1.746502494</v>
      </c>
      <c r="S356" s="13">
        <v>0</v>
      </c>
      <c r="T356" s="13">
        <v>0.66255879699999998</v>
      </c>
      <c r="U356" s="13">
        <v>-1.0665815599999999</v>
      </c>
      <c r="V356" s="13">
        <v>-0.40402276300000001</v>
      </c>
      <c r="W356" s="13">
        <v>0.73716217299999998</v>
      </c>
    </row>
    <row r="357" spans="1:23" x14ac:dyDescent="0.3">
      <c r="A357" s="13" t="s">
        <v>199</v>
      </c>
      <c r="B357" s="13" t="s">
        <v>200</v>
      </c>
      <c r="C357" s="15">
        <v>2017</v>
      </c>
      <c r="D357" s="15" t="s">
        <v>25</v>
      </c>
      <c r="E357" s="15" t="s">
        <v>100</v>
      </c>
      <c r="F357" s="15">
        <v>1017</v>
      </c>
      <c r="G357" s="15">
        <v>505</v>
      </c>
      <c r="H357" s="13">
        <v>3.5314575910000001</v>
      </c>
      <c r="I357" s="13">
        <v>2.0140567389999999</v>
      </c>
      <c r="J357" s="13">
        <v>5.5455143299999996</v>
      </c>
      <c r="K357" s="13">
        <v>10.544362660000001</v>
      </c>
      <c r="L357" s="13">
        <v>-2.7736906139999999</v>
      </c>
      <c r="M357" s="13">
        <v>7.7706720459999996</v>
      </c>
      <c r="N357" s="13">
        <v>5.2031158780000002</v>
      </c>
      <c r="O357" s="13">
        <v>1.153568344</v>
      </c>
      <c r="P357" s="13">
        <v>6.3566842220000002</v>
      </c>
      <c r="Q357" s="13">
        <v>2.4206541430000001</v>
      </c>
      <c r="R357" s="13">
        <v>0</v>
      </c>
      <c r="S357" s="13">
        <v>2.4206541430000001</v>
      </c>
      <c r="T357" s="13">
        <v>5.0109627640000003</v>
      </c>
      <c r="U357" s="13">
        <v>0.114023718</v>
      </c>
      <c r="V357" s="13">
        <v>5.1249864819999997</v>
      </c>
      <c r="W357" s="13">
        <v>2.8971228000000002E-2</v>
      </c>
    </row>
    <row r="358" spans="1:23" x14ac:dyDescent="0.3">
      <c r="A358" s="13" t="s">
        <v>199</v>
      </c>
      <c r="B358" s="13" t="s">
        <v>200</v>
      </c>
      <c r="C358" s="15">
        <v>2017</v>
      </c>
      <c r="D358" s="15" t="s">
        <v>27</v>
      </c>
      <c r="E358" s="15" t="s">
        <v>100</v>
      </c>
      <c r="F358" s="15">
        <v>5527</v>
      </c>
      <c r="G358" s="15">
        <v>2684</v>
      </c>
      <c r="H358" s="13">
        <v>4.3051861950000001</v>
      </c>
      <c r="I358" s="13">
        <v>-0.32675829000000001</v>
      </c>
      <c r="J358" s="13">
        <v>3.9784279050000002</v>
      </c>
      <c r="K358" s="13">
        <v>6.2166380139999999</v>
      </c>
      <c r="L358" s="13">
        <v>1.048021029</v>
      </c>
      <c r="M358" s="13">
        <v>7.264659043</v>
      </c>
      <c r="N358" s="13">
        <v>4.88711641</v>
      </c>
      <c r="O358" s="13">
        <v>-4.2538603000000001E-2</v>
      </c>
      <c r="P358" s="13">
        <v>4.8445778070000003</v>
      </c>
      <c r="Q358" s="13">
        <v>10.47140866</v>
      </c>
      <c r="R358" s="13">
        <v>10.47140866</v>
      </c>
      <c r="S358" s="13">
        <v>0</v>
      </c>
      <c r="T358" s="13">
        <v>4.9577497490000004</v>
      </c>
      <c r="U358" s="13">
        <v>-0.12055911599999999</v>
      </c>
      <c r="V358" s="13">
        <v>4.8371906339999997</v>
      </c>
      <c r="W358" s="13">
        <v>0.67504483199999998</v>
      </c>
    </row>
    <row r="359" spans="1:23" x14ac:dyDescent="0.3">
      <c r="A359" s="13" t="s">
        <v>199</v>
      </c>
      <c r="B359" s="13" t="s">
        <v>200</v>
      </c>
      <c r="C359" s="15">
        <v>2018</v>
      </c>
      <c r="D359" s="15" t="s">
        <v>25</v>
      </c>
      <c r="E359" s="15" t="s">
        <v>100</v>
      </c>
      <c r="F359" s="15">
        <v>446</v>
      </c>
      <c r="G359" s="15">
        <v>216</v>
      </c>
      <c r="H359" s="13">
        <v>2.782943902</v>
      </c>
      <c r="I359" s="13">
        <v>-2.9331848360000001</v>
      </c>
      <c r="J359" s="13">
        <v>-0.15024093499999999</v>
      </c>
      <c r="K359" s="13">
        <v>-10.385746170000001</v>
      </c>
      <c r="L359" s="13">
        <v>-13.48946439</v>
      </c>
      <c r="M359" s="13">
        <v>-23.875210559999999</v>
      </c>
      <c r="N359" s="13">
        <v>0.14609193300000001</v>
      </c>
      <c r="O359" s="13">
        <v>-5.3493120479999998</v>
      </c>
      <c r="P359" s="13">
        <v>-5.2032201149999997</v>
      </c>
      <c r="Q359" s="13">
        <v>-0.28290819900000003</v>
      </c>
      <c r="R359" s="13">
        <v>0</v>
      </c>
      <c r="S359" s="13">
        <v>-0.28290819900000003</v>
      </c>
      <c r="T359" s="13">
        <v>0.27604410400000001</v>
      </c>
      <c r="U359" s="13">
        <v>-2.6376637590000001</v>
      </c>
      <c r="V359" s="13">
        <v>-2.3616196550000002</v>
      </c>
      <c r="W359" s="13">
        <v>1.4262676459999999</v>
      </c>
    </row>
    <row r="360" spans="1:23" x14ac:dyDescent="0.3">
      <c r="A360" s="13" t="s">
        <v>199</v>
      </c>
      <c r="B360" s="13" t="s">
        <v>200</v>
      </c>
      <c r="C360" s="15">
        <v>2018</v>
      </c>
      <c r="D360" s="15" t="s">
        <v>27</v>
      </c>
      <c r="E360" s="15" t="s">
        <v>100</v>
      </c>
      <c r="F360" s="15">
        <v>6067</v>
      </c>
      <c r="G360" s="15">
        <v>2977</v>
      </c>
      <c r="H360" s="13">
        <v>2.3714162289999998</v>
      </c>
      <c r="I360" s="13">
        <v>0.32460318900000001</v>
      </c>
      <c r="J360" s="13">
        <v>2.6960194180000001</v>
      </c>
      <c r="K360" s="13">
        <v>2.3170279709999999</v>
      </c>
      <c r="L360" s="13">
        <v>3.046593106</v>
      </c>
      <c r="M360" s="13">
        <v>5.3636210760000003</v>
      </c>
      <c r="N360" s="13">
        <v>2.480437732</v>
      </c>
      <c r="O360" s="13">
        <v>0.91627832300000001</v>
      </c>
      <c r="P360" s="13">
        <v>3.3967160550000002</v>
      </c>
      <c r="Q360" s="13">
        <v>9.3511989440000001</v>
      </c>
      <c r="R360" s="13">
        <v>9.3511989440000001</v>
      </c>
      <c r="S360" s="13">
        <v>0</v>
      </c>
      <c r="T360" s="13">
        <v>2.892919322</v>
      </c>
      <c r="U360" s="13">
        <v>0.63845489200000005</v>
      </c>
      <c r="V360" s="13">
        <v>3.531374214</v>
      </c>
      <c r="W360" s="13">
        <v>0.161125623</v>
      </c>
    </row>
    <row r="361" spans="1:23" x14ac:dyDescent="0.3">
      <c r="A361" s="13" t="s">
        <v>199</v>
      </c>
      <c r="B361" s="13" t="s">
        <v>200</v>
      </c>
      <c r="C361" s="15">
        <v>2019</v>
      </c>
      <c r="D361" s="15" t="s">
        <v>27</v>
      </c>
      <c r="E361" s="15" t="s">
        <v>100</v>
      </c>
      <c r="F361" s="15">
        <v>6485</v>
      </c>
      <c r="G361" s="15">
        <v>3028</v>
      </c>
      <c r="H361" s="13">
        <v>4.0200544569999996</v>
      </c>
      <c r="I361" s="13">
        <v>-0.40269735099999998</v>
      </c>
      <c r="J361" s="13">
        <v>3.6173571070000001</v>
      </c>
      <c r="K361" s="13">
        <v>4.2099304479999997</v>
      </c>
      <c r="L361" s="13">
        <v>-3.1025616120000001</v>
      </c>
      <c r="M361" s="13">
        <v>1.1073688349999999</v>
      </c>
      <c r="N361" s="13">
        <v>4.3147532130000004</v>
      </c>
      <c r="O361" s="13">
        <v>-0.94065760200000004</v>
      </c>
      <c r="P361" s="13">
        <v>3.374095611</v>
      </c>
      <c r="Q361" s="13">
        <v>9.5801862060000005</v>
      </c>
      <c r="R361" s="13">
        <v>9.5801862060000005</v>
      </c>
      <c r="S361" s="13">
        <v>0</v>
      </c>
      <c r="T361" s="13">
        <v>4.3475209660000003</v>
      </c>
      <c r="U361" s="13">
        <v>-0.622754217</v>
      </c>
      <c r="V361" s="13">
        <v>3.724766749</v>
      </c>
      <c r="W361" s="13">
        <v>1.283572698</v>
      </c>
    </row>
    <row r="362" spans="1:23" x14ac:dyDescent="0.3">
      <c r="A362" s="13" t="s">
        <v>201</v>
      </c>
      <c r="B362" s="13" t="s">
        <v>202</v>
      </c>
      <c r="C362" s="15">
        <v>2017</v>
      </c>
      <c r="D362" s="15" t="s">
        <v>27</v>
      </c>
      <c r="E362" s="15" t="s">
        <v>59</v>
      </c>
      <c r="F362" s="15">
        <v>361</v>
      </c>
      <c r="G362" s="15">
        <v>165</v>
      </c>
      <c r="H362" s="13">
        <v>-1.350407189</v>
      </c>
      <c r="I362" s="13">
        <v>2.1646330909999998</v>
      </c>
      <c r="J362" s="13">
        <v>0.81422590100000003</v>
      </c>
      <c r="K362" s="13">
        <v>0.594707129</v>
      </c>
      <c r="L362" s="13">
        <v>8.4157671559999994</v>
      </c>
      <c r="M362" s="13">
        <v>9.0104742850000008</v>
      </c>
      <c r="N362" s="13">
        <v>-1.0716612249999999</v>
      </c>
      <c r="O362" s="13">
        <v>3.6536343900000001</v>
      </c>
      <c r="P362" s="13">
        <v>2.581973165</v>
      </c>
      <c r="Q362" s="13">
        <v>0.45454433799999999</v>
      </c>
      <c r="R362" s="13">
        <v>0.45454433799999999</v>
      </c>
      <c r="S362" s="13">
        <v>0</v>
      </c>
      <c r="T362" s="13">
        <v>-0.119296763</v>
      </c>
      <c r="U362" s="13">
        <v>0.70292628899999998</v>
      </c>
      <c r="V362" s="13">
        <v>0.58362952599999995</v>
      </c>
      <c r="W362" s="13">
        <v>1.2418849430000001</v>
      </c>
    </row>
    <row r="363" spans="1:23" x14ac:dyDescent="0.3">
      <c r="A363" s="13" t="s">
        <v>201</v>
      </c>
      <c r="B363" s="13" t="s">
        <v>202</v>
      </c>
      <c r="C363" s="15">
        <v>2018</v>
      </c>
      <c r="D363" s="15" t="s">
        <v>27</v>
      </c>
      <c r="E363" s="15" t="s">
        <v>59</v>
      </c>
      <c r="F363" s="15">
        <v>1251</v>
      </c>
      <c r="G363" s="15">
        <v>583</v>
      </c>
      <c r="H363" s="13">
        <v>-1.907598565</v>
      </c>
      <c r="I363" s="13">
        <v>-0.82062130300000002</v>
      </c>
      <c r="J363" s="13">
        <v>-2.728219868</v>
      </c>
      <c r="K363" s="13">
        <v>-2.4855214210000001</v>
      </c>
      <c r="L363" s="13">
        <v>1.186088043</v>
      </c>
      <c r="M363" s="13">
        <v>-1.299433378</v>
      </c>
      <c r="N363" s="13">
        <v>-2.1722051050000002</v>
      </c>
      <c r="O363" s="13">
        <v>-0.44488084300000003</v>
      </c>
      <c r="P363" s="13">
        <v>-2.6170859480000002</v>
      </c>
      <c r="Q363" s="13">
        <v>3.9685408999999998E-2</v>
      </c>
      <c r="R363" s="13">
        <v>3.9685408999999998E-2</v>
      </c>
      <c r="S363" s="13">
        <v>0</v>
      </c>
      <c r="T363" s="13">
        <v>-1.4733495919999999</v>
      </c>
      <c r="U363" s="13">
        <v>-2.5040965399999999</v>
      </c>
      <c r="V363" s="13">
        <v>-3.9774461319999999</v>
      </c>
      <c r="W363" s="13">
        <v>0.37780819399999999</v>
      </c>
    </row>
    <row r="364" spans="1:23" x14ac:dyDescent="0.3">
      <c r="A364" s="13" t="s">
        <v>201</v>
      </c>
      <c r="B364" s="13" t="s">
        <v>202</v>
      </c>
      <c r="C364" s="15">
        <v>2019</v>
      </c>
      <c r="D364" s="15" t="s">
        <v>25</v>
      </c>
      <c r="E364" s="15" t="s">
        <v>59</v>
      </c>
      <c r="F364" s="15">
        <v>568</v>
      </c>
      <c r="G364" s="15">
        <v>281</v>
      </c>
      <c r="H364" s="13">
        <v>0.52142834900000001</v>
      </c>
      <c r="I364" s="13">
        <v>-2.3962371990000002</v>
      </c>
      <c r="J364" s="13">
        <v>-1.87480885</v>
      </c>
      <c r="K364" s="13">
        <v>0.62162654399999995</v>
      </c>
      <c r="L364" s="13">
        <v>-4.0960814919999997</v>
      </c>
      <c r="M364" s="13">
        <v>-3.474454948</v>
      </c>
      <c r="N364" s="13">
        <v>0.52011618699999995</v>
      </c>
      <c r="O364" s="13">
        <v>-2.9073367929999998</v>
      </c>
      <c r="P364" s="13">
        <v>-2.3872206060000001</v>
      </c>
      <c r="Q364" s="13">
        <v>5.4023160000000001E-2</v>
      </c>
      <c r="R364" s="13">
        <v>0</v>
      </c>
      <c r="S364" s="13">
        <v>5.4023160000000001E-2</v>
      </c>
      <c r="T364" s="13">
        <v>-2.018777998</v>
      </c>
      <c r="U364" s="13">
        <v>-4.4127836770000002</v>
      </c>
      <c r="V364" s="13">
        <v>-6.4315616750000002</v>
      </c>
      <c r="W364" s="13">
        <v>0.70761815100000003</v>
      </c>
    </row>
    <row r="365" spans="1:23" x14ac:dyDescent="0.3">
      <c r="A365" s="13" t="s">
        <v>201</v>
      </c>
      <c r="B365" s="13" t="s">
        <v>202</v>
      </c>
      <c r="C365" s="15">
        <v>2019</v>
      </c>
      <c r="D365" s="15" t="s">
        <v>27</v>
      </c>
      <c r="E365" s="15" t="s">
        <v>59</v>
      </c>
      <c r="F365" s="15">
        <v>3938</v>
      </c>
      <c r="G365" s="15">
        <v>1879</v>
      </c>
      <c r="H365" s="13">
        <v>0.29549979100000001</v>
      </c>
      <c r="I365" s="13">
        <v>-0.68234053400000005</v>
      </c>
      <c r="J365" s="13">
        <v>-0.38684074299999999</v>
      </c>
      <c r="K365" s="13">
        <v>0.76055486000000005</v>
      </c>
      <c r="L365" s="13">
        <v>-1.489048667</v>
      </c>
      <c r="M365" s="13">
        <v>-0.72849380699999999</v>
      </c>
      <c r="N365" s="13">
        <v>0.38032548700000002</v>
      </c>
      <c r="O365" s="13">
        <v>-0.91099207699999996</v>
      </c>
      <c r="P365" s="13">
        <v>-0.53066659000000005</v>
      </c>
      <c r="Q365" s="13">
        <v>2.1279933959999999</v>
      </c>
      <c r="R365" s="13">
        <v>2.1279933959999999</v>
      </c>
      <c r="S365" s="13">
        <v>0</v>
      </c>
      <c r="T365" s="13">
        <v>0.64298435300000001</v>
      </c>
      <c r="U365" s="13">
        <v>-1.0118863259999999</v>
      </c>
      <c r="V365" s="13">
        <v>-0.36890197299999999</v>
      </c>
      <c r="W365" s="13">
        <v>1.8889952000000002E-2</v>
      </c>
    </row>
    <row r="366" spans="1:23" x14ac:dyDescent="0.3">
      <c r="A366" s="13" t="s">
        <v>203</v>
      </c>
      <c r="B366" s="13" t="s">
        <v>204</v>
      </c>
      <c r="C366" s="15">
        <v>2014</v>
      </c>
      <c r="D366" s="15" t="s">
        <v>25</v>
      </c>
      <c r="E366" s="15" t="s">
        <v>46</v>
      </c>
      <c r="F366" s="15">
        <v>46</v>
      </c>
      <c r="G366" s="15">
        <v>23</v>
      </c>
      <c r="H366" s="13">
        <v>5.2344676809999999</v>
      </c>
      <c r="I366" s="13">
        <v>3.501966344</v>
      </c>
      <c r="J366" s="13">
        <v>8.7364340249999994</v>
      </c>
      <c r="K366" s="13">
        <v>8.6258806230000005</v>
      </c>
      <c r="L366" s="13">
        <v>-1.7282358</v>
      </c>
      <c r="M366" s="13">
        <v>6.8976448230000003</v>
      </c>
      <c r="N366" s="13">
        <v>6.1883225319999999</v>
      </c>
      <c r="O366" s="13">
        <v>2.6203876400000001</v>
      </c>
      <c r="P366" s="13">
        <v>8.8087101719999996</v>
      </c>
      <c r="Q366" s="13">
        <v>0.141129269</v>
      </c>
      <c r="R366" s="13">
        <v>0</v>
      </c>
      <c r="S366" s="13">
        <v>0.141129269</v>
      </c>
      <c r="T366" s="13">
        <v>3.676391915</v>
      </c>
      <c r="U366" s="13">
        <v>1.5166958239999999</v>
      </c>
      <c r="V366" s="13">
        <v>5.1930877390000001</v>
      </c>
      <c r="W366" s="13">
        <v>0.82185650399999999</v>
      </c>
    </row>
    <row r="367" spans="1:23" x14ac:dyDescent="0.3">
      <c r="A367" s="13" t="s">
        <v>203</v>
      </c>
      <c r="B367" s="13" t="s">
        <v>204</v>
      </c>
      <c r="C367" s="15">
        <v>2014</v>
      </c>
      <c r="D367" s="15" t="s">
        <v>27</v>
      </c>
      <c r="E367" s="15" t="s">
        <v>46</v>
      </c>
      <c r="F367" s="15">
        <v>1632</v>
      </c>
      <c r="G367" s="15">
        <v>831</v>
      </c>
      <c r="H367" s="13">
        <v>-0.69611656</v>
      </c>
      <c r="I367" s="13">
        <v>-7.7468672000000002E-2</v>
      </c>
      <c r="J367" s="13">
        <v>-0.77358523199999996</v>
      </c>
      <c r="K367" s="13">
        <v>-0.98617169599999999</v>
      </c>
      <c r="L367" s="13">
        <v>-3.8137047540000002</v>
      </c>
      <c r="M367" s="13">
        <v>-4.7998764500000002</v>
      </c>
      <c r="N367" s="13">
        <v>-0.89745891799999999</v>
      </c>
      <c r="O367" s="13">
        <v>-0.87818403099999998</v>
      </c>
      <c r="P367" s="13">
        <v>-1.7756429490000001</v>
      </c>
      <c r="Q367" s="13">
        <v>0.41297913400000003</v>
      </c>
      <c r="R367" s="13">
        <v>0.41297913400000003</v>
      </c>
      <c r="S367" s="13">
        <v>0</v>
      </c>
      <c r="T367" s="13">
        <v>-0.27190869200000001</v>
      </c>
      <c r="U367" s="13">
        <v>-1.363429124</v>
      </c>
      <c r="V367" s="13">
        <v>-1.635337815</v>
      </c>
      <c r="W367" s="13">
        <v>-2.9037957999999999E-2</v>
      </c>
    </row>
    <row r="368" spans="1:23" x14ac:dyDescent="0.3">
      <c r="A368" s="13" t="s">
        <v>203</v>
      </c>
      <c r="B368" s="13" t="s">
        <v>204</v>
      </c>
      <c r="C368" s="15">
        <v>2015</v>
      </c>
      <c r="D368" s="15" t="s">
        <v>27</v>
      </c>
      <c r="E368" s="15" t="s">
        <v>46</v>
      </c>
      <c r="F368" s="15">
        <v>1004</v>
      </c>
      <c r="G368" s="15">
        <v>505</v>
      </c>
      <c r="H368" s="13">
        <v>-4.1434396849999997</v>
      </c>
      <c r="I368" s="13">
        <v>-0.86689145000000001</v>
      </c>
      <c r="J368" s="13">
        <v>-5.0103311340000003</v>
      </c>
      <c r="K368" s="13">
        <v>-2.5907903960000001</v>
      </c>
      <c r="L368" s="13">
        <v>5.075618822</v>
      </c>
      <c r="M368" s="13">
        <v>2.484828426</v>
      </c>
      <c r="N368" s="13">
        <v>-4.0379714839999998</v>
      </c>
      <c r="O368" s="13">
        <v>0.34233583899999998</v>
      </c>
      <c r="P368" s="13">
        <v>-3.6956356449999999</v>
      </c>
      <c r="Q368" s="13">
        <v>-0.24452632499999999</v>
      </c>
      <c r="R368" s="13">
        <v>-0.24452632499999999</v>
      </c>
      <c r="S368" s="13">
        <v>0</v>
      </c>
      <c r="T368" s="13">
        <v>-2.948280257</v>
      </c>
      <c r="U368" s="13">
        <v>-0.15281530800000001</v>
      </c>
      <c r="V368" s="13">
        <v>-3.1010955650000001</v>
      </c>
      <c r="W368" s="13">
        <v>0.34728166500000002</v>
      </c>
    </row>
    <row r="369" spans="1:23" x14ac:dyDescent="0.3">
      <c r="A369" s="13" t="s">
        <v>203</v>
      </c>
      <c r="B369" s="13" t="s">
        <v>204</v>
      </c>
      <c r="C369" s="15">
        <v>2016</v>
      </c>
      <c r="D369" s="15" t="s">
        <v>25</v>
      </c>
      <c r="E369" s="15" t="s">
        <v>111</v>
      </c>
      <c r="F369" s="15">
        <v>173</v>
      </c>
      <c r="G369" s="15">
        <v>80</v>
      </c>
      <c r="H369" s="13">
        <v>-0.13029416499999999</v>
      </c>
      <c r="I369" s="13">
        <v>0.71516118799999995</v>
      </c>
      <c r="J369" s="13">
        <v>0.58486702199999996</v>
      </c>
      <c r="K369" s="13">
        <v>10.657112100000001</v>
      </c>
      <c r="L369" s="13">
        <v>-1.777484796</v>
      </c>
      <c r="M369" s="13">
        <v>8.879627309</v>
      </c>
      <c r="N369" s="13">
        <v>2.277666097</v>
      </c>
      <c r="O369" s="13">
        <v>0.23250812800000001</v>
      </c>
      <c r="P369" s="13">
        <v>2.5101742250000001</v>
      </c>
      <c r="Q369" s="13">
        <v>0.22392145599999999</v>
      </c>
      <c r="R369" s="13">
        <v>0</v>
      </c>
      <c r="S369" s="13">
        <v>0.22392145599999999</v>
      </c>
      <c r="T369" s="13">
        <v>-0.18540738000000001</v>
      </c>
      <c r="U369" s="13">
        <v>-0.220489571</v>
      </c>
      <c r="V369" s="13">
        <v>-0.40589695100000001</v>
      </c>
      <c r="W369" s="13">
        <v>1.0690563900000001</v>
      </c>
    </row>
    <row r="370" spans="1:23" x14ac:dyDescent="0.3">
      <c r="A370" s="13" t="s">
        <v>203</v>
      </c>
      <c r="B370" s="13" t="s">
        <v>204</v>
      </c>
      <c r="C370" s="15">
        <v>2016</v>
      </c>
      <c r="D370" s="15" t="s">
        <v>27</v>
      </c>
      <c r="E370" s="15" t="s">
        <v>111</v>
      </c>
      <c r="F370" s="15">
        <v>766</v>
      </c>
      <c r="G370" s="15">
        <v>363</v>
      </c>
      <c r="H370" s="13">
        <v>1.667998512</v>
      </c>
      <c r="I370" s="13">
        <v>-1.01732445</v>
      </c>
      <c r="J370" s="13">
        <v>0.650674062</v>
      </c>
      <c r="K370" s="13">
        <v>-2.7064447710000001</v>
      </c>
      <c r="L370" s="13">
        <v>-2.2392416719999999</v>
      </c>
      <c r="M370" s="13">
        <v>-4.9456864429999996</v>
      </c>
      <c r="N370" s="13">
        <v>0.85125408599999997</v>
      </c>
      <c r="O370" s="13">
        <v>-1.324695572</v>
      </c>
      <c r="P370" s="13">
        <v>-0.473441485</v>
      </c>
      <c r="Q370" s="13">
        <v>0.42597564700000001</v>
      </c>
      <c r="R370" s="13">
        <v>0.42597564700000001</v>
      </c>
      <c r="S370" s="13">
        <v>0</v>
      </c>
      <c r="T370" s="13">
        <v>0.98046710999999998</v>
      </c>
      <c r="U370" s="13">
        <v>-1.920766491</v>
      </c>
      <c r="V370" s="13">
        <v>-0.94029938099999999</v>
      </c>
      <c r="W370" s="13">
        <v>1.008344401</v>
      </c>
    </row>
    <row r="371" spans="1:23" x14ac:dyDescent="0.3">
      <c r="A371" s="13" t="s">
        <v>203</v>
      </c>
      <c r="B371" s="13" t="s">
        <v>204</v>
      </c>
      <c r="C371" s="15">
        <v>2017</v>
      </c>
      <c r="D371" s="15" t="s">
        <v>25</v>
      </c>
      <c r="E371" s="15" t="s">
        <v>52</v>
      </c>
      <c r="F371" s="15">
        <v>95</v>
      </c>
      <c r="G371" s="15">
        <v>48</v>
      </c>
      <c r="H371" s="13">
        <v>-3.5774746780000002</v>
      </c>
      <c r="I371" s="13">
        <v>5.1029550779999999</v>
      </c>
      <c r="J371" s="13">
        <v>1.5254803990000001</v>
      </c>
      <c r="K371" s="13">
        <v>-6.0367879310000001</v>
      </c>
      <c r="L371" s="13">
        <v>9.0404464359999999</v>
      </c>
      <c r="M371" s="13">
        <v>3.0036585050000002</v>
      </c>
      <c r="N371" s="13">
        <v>-4.2815197999999999</v>
      </c>
      <c r="O371" s="13">
        <v>6.1153521980000001</v>
      </c>
      <c r="P371" s="13">
        <v>1.833832398</v>
      </c>
      <c r="Q371" s="13">
        <v>0.11659285599999999</v>
      </c>
      <c r="R371" s="13">
        <v>0</v>
      </c>
      <c r="S371" s="13">
        <v>0.11659285599999999</v>
      </c>
      <c r="T371" s="13">
        <v>-4.5570024020000002</v>
      </c>
      <c r="U371" s="13">
        <v>4.0949543750000004</v>
      </c>
      <c r="V371" s="13">
        <v>-0.46204802699999997</v>
      </c>
      <c r="W371" s="13">
        <v>0.68097701200000005</v>
      </c>
    </row>
    <row r="372" spans="1:23" x14ac:dyDescent="0.3">
      <c r="A372" s="13" t="s">
        <v>203</v>
      </c>
      <c r="B372" s="13" t="s">
        <v>204</v>
      </c>
      <c r="C372" s="15">
        <v>2017</v>
      </c>
      <c r="D372" s="15" t="s">
        <v>27</v>
      </c>
      <c r="E372" s="15" t="s">
        <v>52</v>
      </c>
      <c r="F372" s="15">
        <v>1896</v>
      </c>
      <c r="G372" s="15">
        <v>935</v>
      </c>
      <c r="H372" s="13">
        <v>0.50049078999999996</v>
      </c>
      <c r="I372" s="13">
        <v>-0.112515237</v>
      </c>
      <c r="J372" s="13">
        <v>0.38797555299999997</v>
      </c>
      <c r="K372" s="13">
        <v>-4.7985721000000002E-2</v>
      </c>
      <c r="L372" s="13">
        <v>-2.3873064159999999</v>
      </c>
      <c r="M372" s="13">
        <v>-2.4352921369999998</v>
      </c>
      <c r="N372" s="13">
        <v>0.4148734</v>
      </c>
      <c r="O372" s="13">
        <v>-0.58240164000000005</v>
      </c>
      <c r="P372" s="13">
        <v>-0.16752823999999999</v>
      </c>
      <c r="Q372" s="13">
        <v>1.237639586</v>
      </c>
      <c r="R372" s="13">
        <v>1.237639586</v>
      </c>
      <c r="S372" s="13">
        <v>0</v>
      </c>
      <c r="T372" s="13">
        <v>-2.5008951000000001E-2</v>
      </c>
      <c r="U372" s="13">
        <v>-1.072404146</v>
      </c>
      <c r="V372" s="13">
        <v>-1.097413097</v>
      </c>
      <c r="W372" s="13">
        <v>0.45425174800000001</v>
      </c>
    </row>
    <row r="373" spans="1:23" x14ac:dyDescent="0.3">
      <c r="A373" s="13" t="s">
        <v>203</v>
      </c>
      <c r="B373" s="13" t="s">
        <v>204</v>
      </c>
      <c r="C373" s="15">
        <v>2018</v>
      </c>
      <c r="D373" s="15" t="s">
        <v>27</v>
      </c>
      <c r="E373" s="15" t="s">
        <v>32</v>
      </c>
      <c r="F373" s="15">
        <v>3408</v>
      </c>
      <c r="G373" s="15">
        <v>1653</v>
      </c>
      <c r="H373" s="13">
        <v>-0.37252734399999998</v>
      </c>
      <c r="I373" s="13">
        <v>-1.982252382</v>
      </c>
      <c r="J373" s="13">
        <v>-2.3547797259999999</v>
      </c>
      <c r="K373" s="13">
        <v>0.95455537099999999</v>
      </c>
      <c r="L373" s="13">
        <v>-1.5913551210000001</v>
      </c>
      <c r="M373" s="13">
        <v>-0.63679975</v>
      </c>
      <c r="N373" s="13">
        <v>-0.103730841</v>
      </c>
      <c r="O373" s="13">
        <v>-1.9933951539999999</v>
      </c>
      <c r="P373" s="13">
        <v>-2.0971259940000002</v>
      </c>
      <c r="Q373" s="13">
        <v>0.55330821100000005</v>
      </c>
      <c r="R373" s="13">
        <v>0.55330821100000005</v>
      </c>
      <c r="S373" s="13">
        <v>0</v>
      </c>
      <c r="T373" s="13">
        <v>-0.14624148300000001</v>
      </c>
      <c r="U373" s="13">
        <v>-2.6661786250000001</v>
      </c>
      <c r="V373" s="13">
        <v>-2.812420108</v>
      </c>
      <c r="W373" s="13">
        <v>0.486425993</v>
      </c>
    </row>
    <row r="374" spans="1:23" x14ac:dyDescent="0.3">
      <c r="A374" s="13" t="s">
        <v>203</v>
      </c>
      <c r="B374" s="13" t="s">
        <v>204</v>
      </c>
      <c r="C374" s="15">
        <v>2019</v>
      </c>
      <c r="D374" s="15" t="s">
        <v>27</v>
      </c>
      <c r="E374" s="15" t="s">
        <v>140</v>
      </c>
      <c r="F374" s="15">
        <v>597</v>
      </c>
      <c r="G374" s="15">
        <v>277</v>
      </c>
      <c r="H374" s="13">
        <v>-1.4441086359999999</v>
      </c>
      <c r="I374" s="13">
        <v>-3.0845929330000001</v>
      </c>
      <c r="J374" s="13">
        <v>-4.5287015689999999</v>
      </c>
      <c r="K374" s="13">
        <v>-2.0646369760000001</v>
      </c>
      <c r="L374" s="13">
        <v>-2.6049332879999998</v>
      </c>
      <c r="M374" s="13">
        <v>-4.6695702639999999</v>
      </c>
      <c r="N374" s="13">
        <v>-1.619436281</v>
      </c>
      <c r="O374" s="13">
        <v>-3.1834481989999999</v>
      </c>
      <c r="P374" s="13">
        <v>-4.8028844800000003</v>
      </c>
      <c r="Q374" s="13">
        <v>-0.29297685099999998</v>
      </c>
      <c r="R374" s="13">
        <v>-0.29297685099999998</v>
      </c>
      <c r="S374" s="13">
        <v>0</v>
      </c>
      <c r="T374" s="13">
        <v>-2.2452941430000002</v>
      </c>
      <c r="U374" s="13">
        <v>-2.9744124279999999</v>
      </c>
      <c r="V374" s="13">
        <v>-5.2197065709999997</v>
      </c>
      <c r="W374" s="13">
        <v>1.001881367</v>
      </c>
    </row>
    <row r="375" spans="1:23" x14ac:dyDescent="0.3">
      <c r="A375" s="13" t="s">
        <v>205</v>
      </c>
      <c r="B375" s="13" t="s">
        <v>206</v>
      </c>
      <c r="C375" s="15">
        <v>2014</v>
      </c>
      <c r="D375" s="15" t="s">
        <v>25</v>
      </c>
      <c r="E375" s="15" t="s">
        <v>73</v>
      </c>
      <c r="F375" s="15">
        <v>719</v>
      </c>
      <c r="G375" s="15">
        <v>356</v>
      </c>
      <c r="H375" s="13">
        <v>-0.63436121099999998</v>
      </c>
      <c r="I375" s="13">
        <v>-5.3857101600000004</v>
      </c>
      <c r="J375" s="13">
        <v>-6.0200713720000003</v>
      </c>
      <c r="K375" s="13">
        <v>-6.684218671</v>
      </c>
      <c r="L375" s="13">
        <v>-8.8974364050000005</v>
      </c>
      <c r="M375" s="13">
        <v>-15.581655080000001</v>
      </c>
      <c r="N375" s="13">
        <v>-1.9728513809999999</v>
      </c>
      <c r="O375" s="13">
        <v>-6.5898498490000001</v>
      </c>
      <c r="P375" s="13">
        <v>-8.5627012300000001</v>
      </c>
      <c r="Q375" s="13">
        <v>-1.0930764749999999</v>
      </c>
      <c r="R375" s="13">
        <v>0</v>
      </c>
      <c r="S375" s="13">
        <v>-1.0930764749999999</v>
      </c>
      <c r="T375" s="13">
        <v>-2.8369762540000001</v>
      </c>
      <c r="U375" s="13">
        <v>-5.2486186909999999</v>
      </c>
      <c r="V375" s="13">
        <v>-8.0855949450000004</v>
      </c>
      <c r="W375" s="13">
        <v>0.35792013299999997</v>
      </c>
    </row>
    <row r="376" spans="1:23" x14ac:dyDescent="0.3">
      <c r="A376" s="13" t="s">
        <v>205</v>
      </c>
      <c r="B376" s="13" t="s">
        <v>206</v>
      </c>
      <c r="C376" s="15">
        <v>2014</v>
      </c>
      <c r="D376" s="15" t="s">
        <v>27</v>
      </c>
      <c r="E376" s="15" t="s">
        <v>73</v>
      </c>
      <c r="F376" s="15">
        <v>4079</v>
      </c>
      <c r="G376" s="15">
        <v>2016</v>
      </c>
      <c r="H376" s="13">
        <v>2.3914294800000002</v>
      </c>
      <c r="I376" s="13">
        <v>-0.94566188699999998</v>
      </c>
      <c r="J376" s="13">
        <v>1.445767593</v>
      </c>
      <c r="K376" s="13">
        <v>3.7790257239999998</v>
      </c>
      <c r="L376" s="13">
        <v>-1.9639388289999999</v>
      </c>
      <c r="M376" s="13">
        <v>1.8150868950000001</v>
      </c>
      <c r="N376" s="13">
        <v>2.781908826</v>
      </c>
      <c r="O376" s="13">
        <v>-1.292360255</v>
      </c>
      <c r="P376" s="13">
        <v>1.489548571</v>
      </c>
      <c r="Q376" s="13">
        <v>4.3733196750000003</v>
      </c>
      <c r="R376" s="13">
        <v>4.3733196750000003</v>
      </c>
      <c r="S376" s="13">
        <v>0</v>
      </c>
      <c r="T376" s="13">
        <v>2.4447358979999998</v>
      </c>
      <c r="U376" s="13">
        <v>-0.75972392399999999</v>
      </c>
      <c r="V376" s="13">
        <v>1.6850119729999999</v>
      </c>
      <c r="W376" s="13">
        <v>0.27881671299999999</v>
      </c>
    </row>
    <row r="377" spans="1:23" x14ac:dyDescent="0.3">
      <c r="A377" s="13" t="s">
        <v>205</v>
      </c>
      <c r="B377" s="13" t="s">
        <v>206</v>
      </c>
      <c r="C377" s="15">
        <v>2015</v>
      </c>
      <c r="D377" s="15" t="s">
        <v>25</v>
      </c>
      <c r="E377" s="15" t="s">
        <v>73</v>
      </c>
      <c r="F377" s="15">
        <v>238</v>
      </c>
      <c r="G377" s="15">
        <v>116</v>
      </c>
      <c r="H377" s="13">
        <v>7.0950320409999996</v>
      </c>
      <c r="I377" s="13">
        <v>2.0253850139999998</v>
      </c>
      <c r="J377" s="13">
        <v>9.1204170550000008</v>
      </c>
      <c r="K377" s="13">
        <v>-1.8129854839999999</v>
      </c>
      <c r="L377" s="13">
        <v>9.0956353710000002</v>
      </c>
      <c r="M377" s="13">
        <v>7.2826498869999998</v>
      </c>
      <c r="N377" s="13">
        <v>5.6226245949999996</v>
      </c>
      <c r="O377" s="13">
        <v>3.4874723140000001</v>
      </c>
      <c r="P377" s="13">
        <v>9.1100969089999992</v>
      </c>
      <c r="Q377" s="13">
        <v>0.73208412199999995</v>
      </c>
      <c r="R377" s="13">
        <v>0</v>
      </c>
      <c r="S377" s="13">
        <v>0.73208412199999995</v>
      </c>
      <c r="T377" s="13">
        <v>2.1806193079999998</v>
      </c>
      <c r="U377" s="13">
        <v>2.06507693</v>
      </c>
      <c r="V377" s="13">
        <v>4.2456962379999998</v>
      </c>
      <c r="W377" s="13">
        <v>1.086757454</v>
      </c>
    </row>
    <row r="378" spans="1:23" x14ac:dyDescent="0.3">
      <c r="A378" s="13" t="s">
        <v>205</v>
      </c>
      <c r="B378" s="13" t="s">
        <v>206</v>
      </c>
      <c r="C378" s="15">
        <v>2015</v>
      </c>
      <c r="D378" s="15" t="s">
        <v>27</v>
      </c>
      <c r="E378" s="15" t="s">
        <v>73</v>
      </c>
      <c r="F378" s="15">
        <v>2766</v>
      </c>
      <c r="G378" s="15">
        <v>1388</v>
      </c>
      <c r="H378" s="13">
        <v>0.45669329199999997</v>
      </c>
      <c r="I378" s="13">
        <v>-2.5468426690000001</v>
      </c>
      <c r="J378" s="13">
        <v>-2.0901493769999999</v>
      </c>
      <c r="K378" s="13">
        <v>-0.457763735</v>
      </c>
      <c r="L378" s="13">
        <v>-4.2640222689999998</v>
      </c>
      <c r="M378" s="13">
        <v>-4.7217860040000001</v>
      </c>
      <c r="N378" s="13">
        <v>0.25526245199999997</v>
      </c>
      <c r="O378" s="13">
        <v>-3.1317916590000001</v>
      </c>
      <c r="P378" s="13">
        <v>-2.8765292069999999</v>
      </c>
      <c r="Q378" s="13">
        <v>-8.9544999E-2</v>
      </c>
      <c r="R378" s="13">
        <v>-8.9544999E-2</v>
      </c>
      <c r="S378" s="13">
        <v>0</v>
      </c>
      <c r="T378" s="13">
        <v>4.3698912999999999E-2</v>
      </c>
      <c r="U378" s="13">
        <v>-2.452850277</v>
      </c>
      <c r="V378" s="13">
        <v>-2.409151365</v>
      </c>
      <c r="W378" s="13">
        <v>-6.1666474999999998E-2</v>
      </c>
    </row>
    <row r="379" spans="1:23" x14ac:dyDescent="0.3">
      <c r="A379" s="13" t="s">
        <v>205</v>
      </c>
      <c r="B379" s="13" t="s">
        <v>206</v>
      </c>
      <c r="C379" s="15">
        <v>2016</v>
      </c>
      <c r="D379" s="15" t="s">
        <v>27</v>
      </c>
      <c r="E379" s="15" t="s">
        <v>31</v>
      </c>
      <c r="F379" s="15">
        <v>3520</v>
      </c>
      <c r="G379" s="15">
        <v>1672</v>
      </c>
      <c r="H379" s="13">
        <v>-0.33778792299999999</v>
      </c>
      <c r="I379" s="13">
        <v>-3.1365691180000002</v>
      </c>
      <c r="J379" s="13">
        <v>-3.4743570419999998</v>
      </c>
      <c r="K379" s="13">
        <v>-4.0086168420000003</v>
      </c>
      <c r="L379" s="13">
        <v>-0.67850792800000004</v>
      </c>
      <c r="M379" s="13">
        <v>-4.6871247690000004</v>
      </c>
      <c r="N379" s="13">
        <v>-1.1186948750000001</v>
      </c>
      <c r="O379" s="13">
        <v>-2.7961510700000001</v>
      </c>
      <c r="P379" s="13">
        <v>-3.9148459450000002</v>
      </c>
      <c r="Q379" s="13">
        <v>-0.99631416699999997</v>
      </c>
      <c r="R379" s="13">
        <v>-0.99631416699999997</v>
      </c>
      <c r="S379" s="13">
        <v>0</v>
      </c>
      <c r="T379" s="13">
        <v>-1.0613667389999999</v>
      </c>
      <c r="U379" s="13">
        <v>-3.3242817160000002</v>
      </c>
      <c r="V379" s="13">
        <v>-4.3856484550000001</v>
      </c>
      <c r="W379" s="13">
        <v>0.25931994899999999</v>
      </c>
    </row>
    <row r="380" spans="1:23" x14ac:dyDescent="0.3">
      <c r="A380" s="13" t="s">
        <v>205</v>
      </c>
      <c r="B380" s="13" t="s">
        <v>206</v>
      </c>
      <c r="C380" s="15">
        <v>2017</v>
      </c>
      <c r="D380" s="15" t="s">
        <v>27</v>
      </c>
      <c r="E380" s="15" t="s">
        <v>53</v>
      </c>
      <c r="F380" s="15">
        <v>3632</v>
      </c>
      <c r="G380" s="15">
        <v>1778</v>
      </c>
      <c r="H380" s="13">
        <v>0.35024057800000002</v>
      </c>
      <c r="I380" s="13">
        <v>-1.9437096140000001</v>
      </c>
      <c r="J380" s="13">
        <v>-1.5934690359999999</v>
      </c>
      <c r="K380" s="13">
        <v>-0.742049344</v>
      </c>
      <c r="L380" s="13">
        <v>-1.9288761940000001</v>
      </c>
      <c r="M380" s="13">
        <v>-2.6709255380000001</v>
      </c>
      <c r="N380" s="13">
        <v>0.14030330299999999</v>
      </c>
      <c r="O380" s="13">
        <v>-2.0685447140000002</v>
      </c>
      <c r="P380" s="13">
        <v>-1.928241412</v>
      </c>
      <c r="Q380" s="13">
        <v>0.74694001300000001</v>
      </c>
      <c r="R380" s="13">
        <v>0.74694001300000001</v>
      </c>
      <c r="S380" s="13">
        <v>0</v>
      </c>
      <c r="T380" s="13">
        <v>0.35453919900000003</v>
      </c>
      <c r="U380" s="13">
        <v>-2.4896799540000001</v>
      </c>
      <c r="V380" s="13">
        <v>-2.1351407550000001</v>
      </c>
      <c r="W380" s="13">
        <v>0.196530224</v>
      </c>
    </row>
    <row r="381" spans="1:23" x14ac:dyDescent="0.3">
      <c r="A381" s="13" t="s">
        <v>205</v>
      </c>
      <c r="B381" s="13" t="s">
        <v>206</v>
      </c>
      <c r="C381" s="15">
        <v>2018</v>
      </c>
      <c r="D381" s="15" t="s">
        <v>25</v>
      </c>
      <c r="E381" s="15" t="s">
        <v>67</v>
      </c>
      <c r="F381" s="15">
        <v>570</v>
      </c>
      <c r="G381" s="15">
        <v>273</v>
      </c>
      <c r="H381" s="13">
        <v>2.0601550990000002</v>
      </c>
      <c r="I381" s="13">
        <v>-4.0730728320000003</v>
      </c>
      <c r="J381" s="13">
        <v>-2.012917732</v>
      </c>
      <c r="K381" s="13">
        <v>9.3157517169999995</v>
      </c>
      <c r="L381" s="13">
        <v>2.1869020309999998</v>
      </c>
      <c r="M381" s="13">
        <v>11.50265375</v>
      </c>
      <c r="N381" s="13">
        <v>3.6331770429999999</v>
      </c>
      <c r="O381" s="13">
        <v>-2.9964888850000002</v>
      </c>
      <c r="P381" s="13">
        <v>0.636688158</v>
      </c>
      <c r="Q381" s="13">
        <v>0.48691120999999998</v>
      </c>
      <c r="R381" s="13">
        <v>0</v>
      </c>
      <c r="S381" s="13">
        <v>0.48691120999999998</v>
      </c>
      <c r="T381" s="13">
        <v>5.0228232359999998</v>
      </c>
      <c r="U381" s="13">
        <v>-3.0495439110000002</v>
      </c>
      <c r="V381" s="13">
        <v>1.973279325</v>
      </c>
      <c r="W381" s="13">
        <v>8.1128969999999995E-2</v>
      </c>
    </row>
    <row r="382" spans="1:23" x14ac:dyDescent="0.3">
      <c r="A382" s="13" t="s">
        <v>205</v>
      </c>
      <c r="B382" s="13" t="s">
        <v>206</v>
      </c>
      <c r="C382" s="15">
        <v>2018</v>
      </c>
      <c r="D382" s="15" t="s">
        <v>27</v>
      </c>
      <c r="E382" s="15" t="s">
        <v>67</v>
      </c>
      <c r="F382" s="15">
        <v>1567</v>
      </c>
      <c r="G382" s="15">
        <v>737</v>
      </c>
      <c r="H382" s="13">
        <v>0.80211188300000003</v>
      </c>
      <c r="I382" s="13">
        <v>-1.028227566</v>
      </c>
      <c r="J382" s="13">
        <v>-0.22611568400000001</v>
      </c>
      <c r="K382" s="13">
        <v>2.6624391279999999</v>
      </c>
      <c r="L382" s="13">
        <v>0.23762333299999999</v>
      </c>
      <c r="M382" s="13">
        <v>2.9000624610000001</v>
      </c>
      <c r="N382" s="13">
        <v>1.219799098</v>
      </c>
      <c r="O382" s="13">
        <v>-0.87666006900000004</v>
      </c>
      <c r="P382" s="13">
        <v>0.34313902899999998</v>
      </c>
      <c r="Q382" s="13">
        <v>1.1733432580000001</v>
      </c>
      <c r="R382" s="13">
        <v>1.1733432580000001</v>
      </c>
      <c r="S382" s="13">
        <v>0</v>
      </c>
      <c r="T382" s="13">
        <v>0.88212986500000001</v>
      </c>
      <c r="U382" s="13">
        <v>-0.89667131799999999</v>
      </c>
      <c r="V382" s="13">
        <v>-1.4541452999999999E-2</v>
      </c>
      <c r="W382" s="13">
        <v>0.87583761999999998</v>
      </c>
    </row>
    <row r="383" spans="1:23" x14ac:dyDescent="0.3">
      <c r="A383" s="13" t="s">
        <v>205</v>
      </c>
      <c r="B383" s="13" t="s">
        <v>206</v>
      </c>
      <c r="C383" s="15">
        <v>2018</v>
      </c>
      <c r="D383" s="15" t="s">
        <v>27</v>
      </c>
      <c r="E383" s="15" t="s">
        <v>38</v>
      </c>
      <c r="F383" s="15">
        <v>2532</v>
      </c>
      <c r="G383" s="15">
        <v>1210</v>
      </c>
      <c r="H383" s="13">
        <v>1.5002263730000001</v>
      </c>
      <c r="I383" s="13">
        <v>-2.4065790040000001</v>
      </c>
      <c r="J383" s="13">
        <v>-0.90635263099999996</v>
      </c>
      <c r="K383" s="13">
        <v>-2.9252665090000001</v>
      </c>
      <c r="L383" s="13">
        <v>-2.3367071689999999</v>
      </c>
      <c r="M383" s="13">
        <v>-5.2619736789999996</v>
      </c>
      <c r="N383" s="13">
        <v>0.72843672599999998</v>
      </c>
      <c r="O383" s="13">
        <v>-2.5359338039999999</v>
      </c>
      <c r="P383" s="13">
        <v>-1.8074970779999999</v>
      </c>
      <c r="Q383" s="13">
        <v>0.58207631800000004</v>
      </c>
      <c r="R383" s="13">
        <v>0.58207631800000004</v>
      </c>
      <c r="S383" s="13">
        <v>0</v>
      </c>
      <c r="T383" s="13">
        <v>0.78378531399999996</v>
      </c>
      <c r="U383" s="13">
        <v>-3.058229705</v>
      </c>
      <c r="V383" s="13">
        <v>-2.2744443909999998</v>
      </c>
      <c r="W383" s="13">
        <v>3.9157010999999999E-2</v>
      </c>
    </row>
    <row r="384" spans="1:23" x14ac:dyDescent="0.3">
      <c r="A384" s="13" t="s">
        <v>205</v>
      </c>
      <c r="B384" s="13" t="s">
        <v>206</v>
      </c>
      <c r="C384" s="15">
        <v>2019</v>
      </c>
      <c r="D384" s="15" t="s">
        <v>25</v>
      </c>
      <c r="E384" s="15" t="s">
        <v>73</v>
      </c>
      <c r="F384" s="15">
        <v>268</v>
      </c>
      <c r="G384" s="15">
        <v>131</v>
      </c>
      <c r="H384" s="13">
        <v>-1.4872675500000001</v>
      </c>
      <c r="I384" s="13">
        <v>-3.6069985</v>
      </c>
      <c r="J384" s="13">
        <v>-5.0942660499999999</v>
      </c>
      <c r="K384" s="13">
        <v>6.4471186920000001</v>
      </c>
      <c r="L384" s="13">
        <v>-2.7542003890000002</v>
      </c>
      <c r="M384" s="13">
        <v>3.6929183029999999</v>
      </c>
      <c r="N384" s="13">
        <v>5.6266120000000003E-2</v>
      </c>
      <c r="O384" s="13">
        <v>-3.6592698750000001</v>
      </c>
      <c r="P384" s="13">
        <v>-3.6030037539999999</v>
      </c>
      <c r="Q384" s="13">
        <v>-5.8856317999999998E-2</v>
      </c>
      <c r="R384" s="13">
        <v>0</v>
      </c>
      <c r="S384" s="13">
        <v>-5.8856317999999998E-2</v>
      </c>
      <c r="T384" s="13">
        <v>-0.849247788</v>
      </c>
      <c r="U384" s="13">
        <v>-5.2141405770000002</v>
      </c>
      <c r="V384" s="13">
        <v>-6.0633883659999999</v>
      </c>
      <c r="W384" s="13">
        <v>9.6193559999999997E-2</v>
      </c>
    </row>
    <row r="385" spans="1:23" x14ac:dyDescent="0.3">
      <c r="A385" s="13" t="s">
        <v>205</v>
      </c>
      <c r="B385" s="13" t="s">
        <v>206</v>
      </c>
      <c r="C385" s="15">
        <v>2019</v>
      </c>
      <c r="D385" s="15" t="s">
        <v>27</v>
      </c>
      <c r="E385" s="15" t="s">
        <v>73</v>
      </c>
      <c r="F385" s="15">
        <v>3872</v>
      </c>
      <c r="G385" s="15">
        <v>1815</v>
      </c>
      <c r="H385" s="13">
        <v>0.57989718000000001</v>
      </c>
      <c r="I385" s="13">
        <v>-2.150145717</v>
      </c>
      <c r="J385" s="13">
        <v>-1.570248536</v>
      </c>
      <c r="K385" s="13">
        <v>0.46661376100000002</v>
      </c>
      <c r="L385" s="13">
        <v>-1.3146718559999999</v>
      </c>
      <c r="M385" s="13">
        <v>-0.84805809499999996</v>
      </c>
      <c r="N385" s="13">
        <v>0.56250113999999996</v>
      </c>
      <c r="O385" s="13">
        <v>-2.1127555579999999</v>
      </c>
      <c r="P385" s="13">
        <v>-1.550254418</v>
      </c>
      <c r="Q385" s="13">
        <v>1.1175702890000001</v>
      </c>
      <c r="R385" s="13">
        <v>1.1175702890000001</v>
      </c>
      <c r="S385" s="13">
        <v>0</v>
      </c>
      <c r="T385" s="13">
        <v>0.38258653199999998</v>
      </c>
      <c r="U385" s="13">
        <v>-2.3631764999999998</v>
      </c>
      <c r="V385" s="13">
        <v>-1.9805899680000001</v>
      </c>
      <c r="W385" s="13">
        <v>0.60454608700000001</v>
      </c>
    </row>
    <row r="386" spans="1:23" x14ac:dyDescent="0.3">
      <c r="A386" s="13" t="s">
        <v>207</v>
      </c>
      <c r="B386" s="13" t="s">
        <v>208</v>
      </c>
      <c r="C386" s="15">
        <v>2018</v>
      </c>
      <c r="D386" s="15" t="s">
        <v>25</v>
      </c>
      <c r="E386" s="15" t="s">
        <v>137</v>
      </c>
      <c r="F386" s="15">
        <v>353</v>
      </c>
      <c r="G386" s="15">
        <v>173</v>
      </c>
      <c r="H386" s="13">
        <v>-0.484646311</v>
      </c>
      <c r="I386" s="13">
        <v>6.2087316279999998</v>
      </c>
      <c r="J386" s="13">
        <v>5.7240853170000001</v>
      </c>
      <c r="K386" s="13">
        <v>0.942918162</v>
      </c>
      <c r="L386" s="13">
        <v>0.91851391100000002</v>
      </c>
      <c r="M386" s="13">
        <v>1.861432073</v>
      </c>
      <c r="N386" s="13">
        <v>-0.30920364099999997</v>
      </c>
      <c r="O386" s="13">
        <v>5.3671253730000004</v>
      </c>
      <c r="P386" s="13">
        <v>5.0579217319999996</v>
      </c>
      <c r="Q386" s="13">
        <v>0.70591990199999999</v>
      </c>
      <c r="R386" s="13">
        <v>0</v>
      </c>
      <c r="S386" s="13">
        <v>0.70591990199999999</v>
      </c>
      <c r="T386" s="13">
        <v>-1.3058284330000001</v>
      </c>
      <c r="U386" s="13">
        <v>3.7207547550000002</v>
      </c>
      <c r="V386" s="13">
        <v>2.4149263219999999</v>
      </c>
      <c r="W386" s="13">
        <v>-0.66632605300000003</v>
      </c>
    </row>
    <row r="387" spans="1:23" x14ac:dyDescent="0.3">
      <c r="A387" s="13" t="s">
        <v>207</v>
      </c>
      <c r="B387" s="13" t="s">
        <v>208</v>
      </c>
      <c r="C387" s="15">
        <v>2018</v>
      </c>
      <c r="D387" s="15" t="s">
        <v>27</v>
      </c>
      <c r="E387" s="15" t="s">
        <v>137</v>
      </c>
      <c r="F387" s="15">
        <v>1715</v>
      </c>
      <c r="G387" s="15">
        <v>809</v>
      </c>
      <c r="H387" s="13">
        <v>-0.25485951600000001</v>
      </c>
      <c r="I387" s="13">
        <v>1.6727556830000001</v>
      </c>
      <c r="J387" s="13">
        <v>1.4178961670000001</v>
      </c>
      <c r="K387" s="13">
        <v>2.6636535750000001</v>
      </c>
      <c r="L387" s="13">
        <v>2.1936648559999998</v>
      </c>
      <c r="M387" s="13">
        <v>4.8573184310000004</v>
      </c>
      <c r="N387" s="13">
        <v>0.28561148400000003</v>
      </c>
      <c r="O387" s="13">
        <v>1.870951496</v>
      </c>
      <c r="P387" s="13">
        <v>2.1565629799999999</v>
      </c>
      <c r="Q387" s="13">
        <v>2.0314794709999999</v>
      </c>
      <c r="R387" s="13">
        <v>2.0314794709999999</v>
      </c>
      <c r="S387" s="13">
        <v>0</v>
      </c>
      <c r="T387" s="13">
        <v>0.537054437</v>
      </c>
      <c r="U387" s="13">
        <v>1.3767086079999999</v>
      </c>
      <c r="V387" s="13">
        <v>1.913763044</v>
      </c>
      <c r="W387" s="13">
        <v>0.30793365</v>
      </c>
    </row>
    <row r="388" spans="1:23" x14ac:dyDescent="0.3">
      <c r="A388" s="13" t="s">
        <v>207</v>
      </c>
      <c r="B388" s="13" t="s">
        <v>208</v>
      </c>
      <c r="C388" s="15">
        <v>2019</v>
      </c>
      <c r="D388" s="15" t="s">
        <v>25</v>
      </c>
      <c r="E388" s="15" t="s">
        <v>137</v>
      </c>
      <c r="F388" s="15">
        <v>220</v>
      </c>
      <c r="G388" s="15">
        <v>106</v>
      </c>
      <c r="H388" s="13">
        <v>0.40636480699999999</v>
      </c>
      <c r="I388" s="13">
        <v>-0.69705064299999997</v>
      </c>
      <c r="J388" s="13">
        <v>-0.290685837</v>
      </c>
      <c r="K388" s="13">
        <v>5.3902322260000002</v>
      </c>
      <c r="L388" s="13">
        <v>-11.804377479999999</v>
      </c>
      <c r="M388" s="13">
        <v>-6.4141452540000001</v>
      </c>
      <c r="N388" s="13">
        <v>1.380774986</v>
      </c>
      <c r="O388" s="13">
        <v>-3.0126245620000001</v>
      </c>
      <c r="P388" s="13">
        <v>-1.631849576</v>
      </c>
      <c r="Q388" s="13">
        <v>6.1440595000000001E-2</v>
      </c>
      <c r="R388" s="13">
        <v>0</v>
      </c>
      <c r="S388" s="13">
        <v>6.1440595000000001E-2</v>
      </c>
      <c r="T388" s="13">
        <v>-4.2541100999999998E-2</v>
      </c>
      <c r="U388" s="13">
        <v>-2.2063290539999998</v>
      </c>
      <c r="V388" s="13">
        <v>-2.2488701550000001</v>
      </c>
      <c r="W388" s="13">
        <v>-1.4772236860000001</v>
      </c>
    </row>
    <row r="389" spans="1:23" x14ac:dyDescent="0.3">
      <c r="A389" s="13" t="s">
        <v>207</v>
      </c>
      <c r="B389" s="13" t="s">
        <v>208</v>
      </c>
      <c r="C389" s="15">
        <v>2019</v>
      </c>
      <c r="D389" s="15" t="s">
        <v>27</v>
      </c>
      <c r="E389" s="15" t="s">
        <v>137</v>
      </c>
      <c r="F389" s="15">
        <v>1679</v>
      </c>
      <c r="G389" s="15">
        <v>788</v>
      </c>
      <c r="H389" s="13">
        <v>-3.0473645060000001</v>
      </c>
      <c r="I389" s="13">
        <v>1.142794629</v>
      </c>
      <c r="J389" s="13">
        <v>-1.9045698769999999</v>
      </c>
      <c r="K389" s="13">
        <v>-4.6604698539999996</v>
      </c>
      <c r="L389" s="13">
        <v>-3.1896884810000001</v>
      </c>
      <c r="M389" s="13">
        <v>-7.8501583349999997</v>
      </c>
      <c r="N389" s="13">
        <v>-3.6127588579999999</v>
      </c>
      <c r="O389" s="13">
        <v>0.26376307100000002</v>
      </c>
      <c r="P389" s="13">
        <v>-3.3489957869999998</v>
      </c>
      <c r="Q389" s="13">
        <v>-0.23967022199999999</v>
      </c>
      <c r="R389" s="13">
        <v>-0.23967022199999999</v>
      </c>
      <c r="S389" s="13">
        <v>0</v>
      </c>
      <c r="T389" s="13">
        <v>-2.5129403360000002</v>
      </c>
      <c r="U389" s="13">
        <v>0.13944448400000001</v>
      </c>
      <c r="V389" s="13">
        <v>-2.373495852</v>
      </c>
      <c r="W389" s="13">
        <v>-0.48608521300000002</v>
      </c>
    </row>
    <row r="390" spans="1:23" x14ac:dyDescent="0.3">
      <c r="A390" s="13" t="s">
        <v>209</v>
      </c>
      <c r="B390" s="13" t="s">
        <v>210</v>
      </c>
      <c r="C390" s="15">
        <v>2017</v>
      </c>
      <c r="D390" s="15" t="s">
        <v>27</v>
      </c>
      <c r="E390" s="15" t="s">
        <v>38</v>
      </c>
      <c r="F390" s="15">
        <v>753</v>
      </c>
      <c r="G390" s="15">
        <v>371</v>
      </c>
      <c r="H390" s="13">
        <v>-3.6621367829999998</v>
      </c>
      <c r="I390" s="13">
        <v>-0.793571107</v>
      </c>
      <c r="J390" s="13">
        <v>-4.4557078900000002</v>
      </c>
      <c r="K390" s="13">
        <v>-3.1366705619999999</v>
      </c>
      <c r="L390" s="13">
        <v>0.63235292899999995</v>
      </c>
      <c r="M390" s="13">
        <v>-2.5043176329999999</v>
      </c>
      <c r="N390" s="13">
        <v>-3.7531744429999998</v>
      </c>
      <c r="O390" s="13">
        <v>-0.56425643000000003</v>
      </c>
      <c r="P390" s="13">
        <v>-4.3174308720000001</v>
      </c>
      <c r="Q390" s="13">
        <v>-0.29508996900000001</v>
      </c>
      <c r="R390" s="13">
        <v>-0.29508996900000001</v>
      </c>
      <c r="S390" s="13">
        <v>0</v>
      </c>
      <c r="T390" s="13">
        <v>-4.2892509900000002</v>
      </c>
      <c r="U390" s="13">
        <v>-2.1068563990000002</v>
      </c>
      <c r="V390" s="13">
        <v>-6.396107389</v>
      </c>
      <c r="W390" s="13">
        <v>-0.52896422099999996</v>
      </c>
    </row>
    <row r="391" spans="1:23" x14ac:dyDescent="0.3">
      <c r="A391" s="13" t="s">
        <v>209</v>
      </c>
      <c r="B391" s="13" t="s">
        <v>210</v>
      </c>
      <c r="C391" s="15">
        <v>2018</v>
      </c>
      <c r="D391" s="15" t="s">
        <v>27</v>
      </c>
      <c r="E391" s="15" t="s">
        <v>38</v>
      </c>
      <c r="F391" s="15">
        <v>956</v>
      </c>
      <c r="G391" s="15">
        <v>455</v>
      </c>
      <c r="H391" s="13">
        <v>-5.2819130210000003</v>
      </c>
      <c r="I391" s="13">
        <v>8.6141171000000002E-2</v>
      </c>
      <c r="J391" s="13">
        <v>-5.1957718499999999</v>
      </c>
      <c r="K391" s="13">
        <v>-2.6355443190000001</v>
      </c>
      <c r="L391" s="13">
        <v>-0.40309016800000003</v>
      </c>
      <c r="M391" s="13">
        <v>-3.0386344869999999</v>
      </c>
      <c r="N391" s="13">
        <v>-5.0033596669999998</v>
      </c>
      <c r="O391" s="13">
        <v>2.5629204999999999E-2</v>
      </c>
      <c r="P391" s="13">
        <v>-4.9777304620000002</v>
      </c>
      <c r="Q391" s="13">
        <v>-0.52227662600000002</v>
      </c>
      <c r="R391" s="13">
        <v>-0.52227662600000002</v>
      </c>
      <c r="S391" s="13">
        <v>0</v>
      </c>
      <c r="T391" s="13">
        <v>-4.4820864660000002</v>
      </c>
      <c r="U391" s="13">
        <v>-0.58005634699999997</v>
      </c>
      <c r="V391" s="13">
        <v>-5.0621428140000004</v>
      </c>
      <c r="W391" s="13">
        <v>0.98382605499999998</v>
      </c>
    </row>
    <row r="392" spans="1:23" x14ac:dyDescent="0.3">
      <c r="A392" s="13" t="s">
        <v>209</v>
      </c>
      <c r="B392" s="13" t="s">
        <v>210</v>
      </c>
      <c r="C392" s="15">
        <v>2019</v>
      </c>
      <c r="D392" s="15" t="s">
        <v>27</v>
      </c>
      <c r="E392" s="15" t="s">
        <v>38</v>
      </c>
      <c r="F392" s="15">
        <v>4275</v>
      </c>
      <c r="G392" s="15">
        <v>1931</v>
      </c>
      <c r="H392" s="13">
        <v>-3.0595920040000002</v>
      </c>
      <c r="I392" s="13">
        <v>0.53916057399999995</v>
      </c>
      <c r="J392" s="13">
        <v>-2.5204314299999999</v>
      </c>
      <c r="K392" s="13">
        <v>-2.746548502</v>
      </c>
      <c r="L392" s="13">
        <v>2.664888521</v>
      </c>
      <c r="M392" s="13">
        <v>-8.1659981000000006E-2</v>
      </c>
      <c r="N392" s="13">
        <v>-3.1508451800000001</v>
      </c>
      <c r="O392" s="13">
        <v>1.0675301479999999</v>
      </c>
      <c r="P392" s="13">
        <v>-2.0833150319999998</v>
      </c>
      <c r="Q392" s="13">
        <v>0.66085662700000003</v>
      </c>
      <c r="R392" s="13">
        <v>0.66085662700000003</v>
      </c>
      <c r="S392" s="13">
        <v>0</v>
      </c>
      <c r="T392" s="13">
        <v>-2.583355836</v>
      </c>
      <c r="U392" s="13">
        <v>0.60589415800000002</v>
      </c>
      <c r="V392" s="13">
        <v>-1.977461677</v>
      </c>
      <c r="W392" s="13">
        <v>0.62703399299999996</v>
      </c>
    </row>
    <row r="393" spans="1:23" x14ac:dyDescent="0.3">
      <c r="A393" s="13" t="s">
        <v>211</v>
      </c>
      <c r="B393" s="13" t="s">
        <v>212</v>
      </c>
      <c r="C393" s="15">
        <v>2017</v>
      </c>
      <c r="D393" s="15" t="s">
        <v>27</v>
      </c>
      <c r="E393" s="15" t="s">
        <v>35</v>
      </c>
      <c r="F393" s="15">
        <v>1196</v>
      </c>
      <c r="G393" s="15">
        <v>574</v>
      </c>
      <c r="H393" s="13">
        <v>-3.2276339049999998</v>
      </c>
      <c r="I393" s="13">
        <v>-0.79206817600000001</v>
      </c>
      <c r="J393" s="13">
        <v>-4.0197020810000001</v>
      </c>
      <c r="K393" s="13">
        <v>0.91125788200000002</v>
      </c>
      <c r="L393" s="13">
        <v>2.0247772890000002</v>
      </c>
      <c r="M393" s="13">
        <v>2.9360351709999999</v>
      </c>
      <c r="N393" s="13">
        <v>-2.5496159820000002</v>
      </c>
      <c r="O393" s="13">
        <v>-0.19960999300000001</v>
      </c>
      <c r="P393" s="13">
        <v>-2.7492259749999999</v>
      </c>
      <c r="Q393" s="13">
        <v>2.2765400000000001E-4</v>
      </c>
      <c r="R393" s="13">
        <v>2.2765400000000001E-4</v>
      </c>
      <c r="S393" s="13">
        <v>0</v>
      </c>
      <c r="T393" s="13">
        <v>-2.8843874070000002</v>
      </c>
      <c r="U393" s="13">
        <v>-1.0995988480000001</v>
      </c>
      <c r="V393" s="13">
        <v>-3.9839862560000001</v>
      </c>
      <c r="W393" s="13">
        <v>0.42261563499999999</v>
      </c>
    </row>
    <row r="394" spans="1:23" x14ac:dyDescent="0.3">
      <c r="A394" s="13" t="s">
        <v>211</v>
      </c>
      <c r="B394" s="13" t="s">
        <v>212</v>
      </c>
      <c r="C394" s="15">
        <v>2018</v>
      </c>
      <c r="D394" s="15" t="s">
        <v>27</v>
      </c>
      <c r="E394" s="15" t="s">
        <v>35</v>
      </c>
      <c r="F394" s="15">
        <v>4405</v>
      </c>
      <c r="G394" s="15">
        <v>2069</v>
      </c>
      <c r="H394" s="13">
        <v>-3.3718659720000002</v>
      </c>
      <c r="I394" s="13">
        <v>-0.953796639</v>
      </c>
      <c r="J394" s="13">
        <v>-4.3256626110000003</v>
      </c>
      <c r="K394" s="13">
        <v>-2.2810813780000001</v>
      </c>
      <c r="L394" s="13">
        <v>-1.335909252</v>
      </c>
      <c r="M394" s="13">
        <v>-3.6169906300000001</v>
      </c>
      <c r="N394" s="13">
        <v>-3.3250151959999998</v>
      </c>
      <c r="O394" s="13">
        <v>-1.0280401370000001</v>
      </c>
      <c r="P394" s="13">
        <v>-4.3530553330000004</v>
      </c>
      <c r="Q394" s="13">
        <v>-1.696106036</v>
      </c>
      <c r="R394" s="13">
        <v>-1.696106036</v>
      </c>
      <c r="S394" s="13">
        <v>0</v>
      </c>
      <c r="T394" s="13">
        <v>-3.3611496110000001</v>
      </c>
      <c r="U394" s="13">
        <v>-1.680412891</v>
      </c>
      <c r="V394" s="13">
        <v>-5.0415625029999998</v>
      </c>
      <c r="W394" s="13">
        <v>0.229482095</v>
      </c>
    </row>
    <row r="395" spans="1:23" x14ac:dyDescent="0.3">
      <c r="A395" s="13" t="s">
        <v>211</v>
      </c>
      <c r="B395" s="13" t="s">
        <v>212</v>
      </c>
      <c r="C395" s="15">
        <v>2019</v>
      </c>
      <c r="D395" s="15" t="s">
        <v>27</v>
      </c>
      <c r="E395" s="15" t="s">
        <v>35</v>
      </c>
      <c r="F395" s="15">
        <v>1778</v>
      </c>
      <c r="G395" s="15">
        <v>826</v>
      </c>
      <c r="H395" s="13">
        <v>-4.1816320640000004</v>
      </c>
      <c r="I395" s="13">
        <v>-2.007447424</v>
      </c>
      <c r="J395" s="13">
        <v>-6.189079488</v>
      </c>
      <c r="K395" s="13">
        <v>-2.5680533670000001</v>
      </c>
      <c r="L395" s="13">
        <v>-1.166139799</v>
      </c>
      <c r="M395" s="13">
        <v>-3.7341931659999998</v>
      </c>
      <c r="N395" s="13">
        <v>-4.0719358210000003</v>
      </c>
      <c r="O395" s="13">
        <v>-1.8479349810000001</v>
      </c>
      <c r="P395" s="13">
        <v>-5.9198708020000002</v>
      </c>
      <c r="Q395" s="13">
        <v>-1.341261448</v>
      </c>
      <c r="R395" s="13">
        <v>-1.341261448</v>
      </c>
      <c r="S395" s="13">
        <v>0</v>
      </c>
      <c r="T395" s="13">
        <v>-4.3265463410000002</v>
      </c>
      <c r="U395" s="13">
        <v>-1.8789772280000001</v>
      </c>
      <c r="V395" s="13">
        <v>-6.2055235690000004</v>
      </c>
      <c r="W395" s="13">
        <v>0.41181610000000002</v>
      </c>
    </row>
    <row r="396" spans="1:23" x14ac:dyDescent="0.3">
      <c r="A396" s="13" t="s">
        <v>213</v>
      </c>
      <c r="B396" s="13" t="s">
        <v>214</v>
      </c>
      <c r="C396" s="15">
        <v>2015</v>
      </c>
      <c r="D396" s="15" t="s">
        <v>27</v>
      </c>
      <c r="E396" s="15" t="s">
        <v>81</v>
      </c>
      <c r="F396" s="15">
        <v>6</v>
      </c>
      <c r="G396" s="15">
        <v>3</v>
      </c>
      <c r="H396" s="13">
        <v>-19.843325190000002</v>
      </c>
      <c r="I396" s="13">
        <v>0.36167093700000003</v>
      </c>
      <c r="J396" s="13">
        <v>-19.481654249999998</v>
      </c>
      <c r="K396" s="13">
        <v>-1.037895032</v>
      </c>
      <c r="L396" s="13">
        <v>57.745174660000004</v>
      </c>
      <c r="M396" s="13">
        <v>56.707279630000002</v>
      </c>
      <c r="N396" s="13">
        <v>-17.148976659999999</v>
      </c>
      <c r="O396" s="13">
        <v>12.300155699999999</v>
      </c>
      <c r="P396" s="13">
        <v>-4.8488209639999997</v>
      </c>
      <c r="Q396" s="13">
        <v>-3.2353849999999999E-3</v>
      </c>
      <c r="R396" s="13">
        <v>-3.2353849999999999E-3</v>
      </c>
      <c r="S396" s="13">
        <v>0</v>
      </c>
      <c r="T396" s="13">
        <v>-18.515128570000002</v>
      </c>
      <c r="U396" s="13">
        <v>-1.1701131220000001</v>
      </c>
      <c r="V396" s="13">
        <v>-19.685241690000002</v>
      </c>
      <c r="W396" s="13">
        <v>0.68446315800000002</v>
      </c>
    </row>
    <row r="397" spans="1:23" x14ac:dyDescent="0.3">
      <c r="A397" s="13" t="s">
        <v>215</v>
      </c>
      <c r="B397" s="13" t="s">
        <v>216</v>
      </c>
      <c r="C397" s="15">
        <v>2014</v>
      </c>
      <c r="D397" s="15" t="s">
        <v>27</v>
      </c>
      <c r="E397" s="15" t="s">
        <v>49</v>
      </c>
      <c r="F397" s="15">
        <v>1356</v>
      </c>
      <c r="G397" s="15">
        <v>663</v>
      </c>
      <c r="H397" s="13">
        <v>-5.317443259</v>
      </c>
      <c r="I397" s="13">
        <v>-2.5912380740000001</v>
      </c>
      <c r="J397" s="13">
        <v>-7.9086813329999996</v>
      </c>
      <c r="K397" s="13">
        <v>-3.3776290750000002</v>
      </c>
      <c r="L397" s="13">
        <v>-0.99166492500000003</v>
      </c>
      <c r="M397" s="13">
        <v>-4.369294</v>
      </c>
      <c r="N397" s="13">
        <v>-5.2006924699999999</v>
      </c>
      <c r="O397" s="13">
        <v>-2.382186811</v>
      </c>
      <c r="P397" s="13">
        <v>-7.5828792810000003</v>
      </c>
      <c r="Q397" s="13">
        <v>-1.6476215329999999</v>
      </c>
      <c r="R397" s="13">
        <v>-1.6476215329999999</v>
      </c>
      <c r="S397" s="13">
        <v>0</v>
      </c>
      <c r="T397" s="13">
        <v>-4.5362037500000003</v>
      </c>
      <c r="U397" s="13">
        <v>-3.3579550450000002</v>
      </c>
      <c r="V397" s="13">
        <v>-7.8941587950000001</v>
      </c>
      <c r="W397" s="13">
        <v>0.75329464599999996</v>
      </c>
    </row>
    <row r="398" spans="1:23" x14ac:dyDescent="0.3">
      <c r="A398" s="13" t="s">
        <v>215</v>
      </c>
      <c r="B398" s="13" t="s">
        <v>216</v>
      </c>
      <c r="C398" s="15">
        <v>2015</v>
      </c>
      <c r="D398" s="15" t="s">
        <v>27</v>
      </c>
      <c r="E398" s="15" t="s">
        <v>54</v>
      </c>
      <c r="F398" s="15">
        <v>1831</v>
      </c>
      <c r="G398" s="15">
        <v>894</v>
      </c>
      <c r="H398" s="13">
        <v>-2.4822430130000002</v>
      </c>
      <c r="I398" s="13">
        <v>-3.2937285279999999</v>
      </c>
      <c r="J398" s="13">
        <v>-5.7759715409999997</v>
      </c>
      <c r="K398" s="13">
        <v>-2.326513947</v>
      </c>
      <c r="L398" s="13">
        <v>-4.3776805860000003</v>
      </c>
      <c r="M398" s="13">
        <v>-6.7041945319999998</v>
      </c>
      <c r="N398" s="13">
        <v>-2.5618916779999998</v>
      </c>
      <c r="O398" s="13">
        <v>-3.6253132689999998</v>
      </c>
      <c r="P398" s="13">
        <v>-6.1872049469999997</v>
      </c>
      <c r="Q398" s="13">
        <v>-1.5699624160000001</v>
      </c>
      <c r="R398" s="13">
        <v>-1.5699624160000001</v>
      </c>
      <c r="S398" s="13">
        <v>0</v>
      </c>
      <c r="T398" s="13">
        <v>-2.8253442199999999</v>
      </c>
      <c r="U398" s="13">
        <v>-3.4934847590000002</v>
      </c>
      <c r="V398" s="13">
        <v>-6.3188289800000002</v>
      </c>
      <c r="W398" s="13">
        <v>0.13386926099999999</v>
      </c>
    </row>
    <row r="399" spans="1:23" x14ac:dyDescent="0.3">
      <c r="A399" s="13" t="s">
        <v>215</v>
      </c>
      <c r="B399" s="13" t="s">
        <v>216</v>
      </c>
      <c r="C399" s="15">
        <v>2016</v>
      </c>
      <c r="D399" s="15" t="s">
        <v>27</v>
      </c>
      <c r="E399" s="15" t="s">
        <v>30</v>
      </c>
      <c r="F399" s="15">
        <v>179</v>
      </c>
      <c r="G399" s="15">
        <v>84</v>
      </c>
      <c r="H399" s="13">
        <v>-1.9089518569999999</v>
      </c>
      <c r="I399" s="13">
        <v>-6.8949374749999999</v>
      </c>
      <c r="J399" s="13">
        <v>-8.8038893330000008</v>
      </c>
      <c r="K399" s="13">
        <v>-6.6877910680000001</v>
      </c>
      <c r="L399" s="13">
        <v>-6.3565620999999997</v>
      </c>
      <c r="M399" s="13">
        <v>-13.044353170000001</v>
      </c>
      <c r="N399" s="13">
        <v>-3.0758456060000001</v>
      </c>
      <c r="O399" s="13">
        <v>-7.213572128</v>
      </c>
      <c r="P399" s="13">
        <v>-10.28941773</v>
      </c>
      <c r="Q399" s="13">
        <v>-0.32507378399999998</v>
      </c>
      <c r="R399" s="13">
        <v>-0.32507378399999998</v>
      </c>
      <c r="S399" s="13">
        <v>0</v>
      </c>
      <c r="T399" s="13">
        <v>-2.532135657</v>
      </c>
      <c r="U399" s="13">
        <v>-5.4880593380000002</v>
      </c>
      <c r="V399" s="13">
        <v>-8.0201949950000007</v>
      </c>
      <c r="W399" s="13">
        <v>0.59223633799999997</v>
      </c>
    </row>
    <row r="400" spans="1:23" x14ac:dyDescent="0.3">
      <c r="A400" s="13" t="s">
        <v>215</v>
      </c>
      <c r="B400" s="13" t="s">
        <v>216</v>
      </c>
      <c r="C400" s="15">
        <v>2017</v>
      </c>
      <c r="D400" s="15" t="s">
        <v>27</v>
      </c>
      <c r="E400" s="15" t="s">
        <v>34</v>
      </c>
      <c r="F400" s="15">
        <v>573</v>
      </c>
      <c r="G400" s="15">
        <v>264</v>
      </c>
      <c r="H400" s="13">
        <v>-1.548690924</v>
      </c>
      <c r="I400" s="13">
        <v>-5.2105603839999999</v>
      </c>
      <c r="J400" s="13">
        <v>-6.7592513079999996</v>
      </c>
      <c r="K400" s="13">
        <v>-0.91002073500000003</v>
      </c>
      <c r="L400" s="13">
        <v>-8.9167648889999995</v>
      </c>
      <c r="M400" s="13">
        <v>-9.8267856239999993</v>
      </c>
      <c r="N400" s="13">
        <v>-1.422144361</v>
      </c>
      <c r="O400" s="13">
        <v>-6.2500946649999998</v>
      </c>
      <c r="P400" s="13">
        <v>-7.6722390259999997</v>
      </c>
      <c r="Q400" s="13">
        <v>-0.66963606399999998</v>
      </c>
      <c r="R400" s="13">
        <v>-0.66963606399999998</v>
      </c>
      <c r="S400" s="13">
        <v>0</v>
      </c>
      <c r="T400" s="13">
        <v>-1.832157931</v>
      </c>
      <c r="U400" s="13">
        <v>-6.757878099</v>
      </c>
      <c r="V400" s="13">
        <v>-8.5900360300000003</v>
      </c>
      <c r="W400" s="13">
        <v>0.98327595400000001</v>
      </c>
    </row>
    <row r="401" spans="1:23" x14ac:dyDescent="0.3">
      <c r="A401" s="13" t="s">
        <v>217</v>
      </c>
      <c r="B401" s="13" t="s">
        <v>218</v>
      </c>
      <c r="C401" s="15">
        <v>2017</v>
      </c>
      <c r="D401" s="15" t="s">
        <v>27</v>
      </c>
      <c r="E401" s="15" t="s">
        <v>33</v>
      </c>
      <c r="F401" s="15">
        <v>24</v>
      </c>
      <c r="G401" s="15">
        <v>10</v>
      </c>
      <c r="H401" s="13">
        <v>-17.564383580000001</v>
      </c>
      <c r="I401" s="13">
        <v>-4.4456919590000004</v>
      </c>
      <c r="J401" s="13">
        <v>-22.010075539999999</v>
      </c>
      <c r="K401" s="13">
        <v>-11.65964176</v>
      </c>
      <c r="L401" s="13">
        <v>-27.18979963</v>
      </c>
      <c r="M401" s="13">
        <v>-38.849441390000003</v>
      </c>
      <c r="N401" s="13">
        <v>-17.3944978</v>
      </c>
      <c r="O401" s="13">
        <v>-9.5094305680000009</v>
      </c>
      <c r="P401" s="13">
        <v>-26.903928369999999</v>
      </c>
      <c r="Q401" s="13">
        <v>-0.123410714</v>
      </c>
      <c r="R401" s="13">
        <v>-0.123410714</v>
      </c>
      <c r="S401" s="13">
        <v>0</v>
      </c>
      <c r="T401" s="13">
        <v>-16.125425920000001</v>
      </c>
      <c r="U401" s="13">
        <v>-8.9913286489999997</v>
      </c>
      <c r="V401" s="13">
        <v>-25.116754570000001</v>
      </c>
      <c r="W401" s="13">
        <v>0.14118378400000001</v>
      </c>
    </row>
    <row r="402" spans="1:23" x14ac:dyDescent="0.3">
      <c r="A402" s="13" t="s">
        <v>219</v>
      </c>
      <c r="B402" s="13" t="s">
        <v>220</v>
      </c>
      <c r="C402" s="15">
        <v>2017</v>
      </c>
      <c r="D402" s="15" t="s">
        <v>25</v>
      </c>
      <c r="E402" s="15" t="s">
        <v>73</v>
      </c>
      <c r="F402" s="15">
        <v>230</v>
      </c>
      <c r="G402" s="15">
        <v>112</v>
      </c>
      <c r="H402" s="13">
        <v>1.7503248819999999</v>
      </c>
      <c r="I402" s="13">
        <v>-0.29158321300000001</v>
      </c>
      <c r="J402" s="13">
        <v>1.4587416689999999</v>
      </c>
      <c r="K402" s="13">
        <v>2.4920872489999999</v>
      </c>
      <c r="L402" s="13">
        <v>2.5813610929999999</v>
      </c>
      <c r="M402" s="13">
        <v>5.0734483409999998</v>
      </c>
      <c r="N402" s="13">
        <v>1.951062192</v>
      </c>
      <c r="O402" s="13">
        <v>0.27566420600000002</v>
      </c>
      <c r="P402" s="13">
        <v>2.2267263979999998</v>
      </c>
      <c r="Q402" s="13">
        <v>0.29695632</v>
      </c>
      <c r="R402" s="13">
        <v>0</v>
      </c>
      <c r="S402" s="13">
        <v>0.29695632</v>
      </c>
      <c r="T402" s="13">
        <v>1.9649713440000001</v>
      </c>
      <c r="U402" s="13">
        <v>-1.3372687679999999</v>
      </c>
      <c r="V402" s="13">
        <v>0.62770257600000001</v>
      </c>
      <c r="W402" s="13">
        <v>1.2039703749999999</v>
      </c>
    </row>
    <row r="403" spans="1:23" x14ac:dyDescent="0.3">
      <c r="A403" s="13" t="s">
        <v>219</v>
      </c>
      <c r="B403" s="13" t="s">
        <v>220</v>
      </c>
      <c r="C403" s="15">
        <v>2017</v>
      </c>
      <c r="D403" s="15" t="s">
        <v>27</v>
      </c>
      <c r="E403" s="15" t="s">
        <v>73</v>
      </c>
      <c r="F403" s="15">
        <v>1661</v>
      </c>
      <c r="G403" s="15">
        <v>808</v>
      </c>
      <c r="H403" s="13">
        <v>1.6860507549999999</v>
      </c>
      <c r="I403" s="13">
        <v>0.41747985999999998</v>
      </c>
      <c r="J403" s="13">
        <v>2.1035306139999999</v>
      </c>
      <c r="K403" s="13">
        <v>-1.4558163049999999</v>
      </c>
      <c r="L403" s="13">
        <v>0.89225143500000004</v>
      </c>
      <c r="M403" s="13">
        <v>-0.56356487</v>
      </c>
      <c r="N403" s="13">
        <v>1.0942266119999999</v>
      </c>
      <c r="O403" s="13">
        <v>0.44591415000000001</v>
      </c>
      <c r="P403" s="13">
        <v>1.5401407620000001</v>
      </c>
      <c r="Q403" s="13">
        <v>1.7742569239999999</v>
      </c>
      <c r="R403" s="13">
        <v>1.7742569239999999</v>
      </c>
      <c r="S403" s="13">
        <v>0</v>
      </c>
      <c r="T403" s="13">
        <v>0.90114643000000005</v>
      </c>
      <c r="U403" s="13">
        <v>0.46394772699999998</v>
      </c>
      <c r="V403" s="13">
        <v>1.3650941569999999</v>
      </c>
      <c r="W403" s="13">
        <v>0.31516577400000001</v>
      </c>
    </row>
    <row r="404" spans="1:23" x14ac:dyDescent="0.3">
      <c r="A404" s="13" t="s">
        <v>219</v>
      </c>
      <c r="B404" s="13" t="s">
        <v>220</v>
      </c>
      <c r="C404" s="15">
        <v>2018</v>
      </c>
      <c r="D404" s="15" t="s">
        <v>25</v>
      </c>
      <c r="E404" s="15" t="s">
        <v>73</v>
      </c>
      <c r="F404" s="15">
        <v>170</v>
      </c>
      <c r="G404" s="15">
        <v>82</v>
      </c>
      <c r="H404" s="13">
        <v>0.34261720699999998</v>
      </c>
      <c r="I404" s="13">
        <v>-0.83462968000000004</v>
      </c>
      <c r="J404" s="13">
        <v>-0.49201247300000001</v>
      </c>
      <c r="K404" s="13">
        <v>4.9415637940000003</v>
      </c>
      <c r="L404" s="13">
        <v>4.0737468369999998</v>
      </c>
      <c r="M404" s="13">
        <v>9.0153106310000002</v>
      </c>
      <c r="N404" s="13">
        <v>1.340064447</v>
      </c>
      <c r="O404" s="13">
        <v>0.136042356</v>
      </c>
      <c r="P404" s="13">
        <v>1.476106803</v>
      </c>
      <c r="Q404" s="13">
        <v>0.184752838</v>
      </c>
      <c r="R404" s="13">
        <v>0</v>
      </c>
      <c r="S404" s="13">
        <v>0.184752838</v>
      </c>
      <c r="T404" s="13">
        <v>0.38996730099999999</v>
      </c>
      <c r="U404" s="13">
        <v>0.21418694099999999</v>
      </c>
      <c r="V404" s="13">
        <v>0.60415424200000001</v>
      </c>
      <c r="W404" s="13">
        <v>1.285432014</v>
      </c>
    </row>
    <row r="405" spans="1:23" x14ac:dyDescent="0.3">
      <c r="A405" s="13" t="s">
        <v>219</v>
      </c>
      <c r="B405" s="13" t="s">
        <v>220</v>
      </c>
      <c r="C405" s="15">
        <v>2018</v>
      </c>
      <c r="D405" s="15" t="s">
        <v>27</v>
      </c>
      <c r="E405" s="15" t="s">
        <v>73</v>
      </c>
      <c r="F405" s="15">
        <v>2232</v>
      </c>
      <c r="G405" s="15">
        <v>1086</v>
      </c>
      <c r="H405" s="13">
        <v>1.1640389120000001</v>
      </c>
      <c r="I405" s="13">
        <v>1.931324531</v>
      </c>
      <c r="J405" s="13">
        <v>3.0953634430000001</v>
      </c>
      <c r="K405" s="13">
        <v>-1.0038107629999999</v>
      </c>
      <c r="L405" s="13">
        <v>1.0060042060000001</v>
      </c>
      <c r="M405" s="13">
        <v>2.1934430000000002E-3</v>
      </c>
      <c r="N405" s="13">
        <v>0.79180991899999997</v>
      </c>
      <c r="O405" s="13">
        <v>1.80020684</v>
      </c>
      <c r="P405" s="13">
        <v>2.5920167589999998</v>
      </c>
      <c r="Q405" s="13">
        <v>2.9668757989999999</v>
      </c>
      <c r="R405" s="13">
        <v>2.9668757989999999</v>
      </c>
      <c r="S405" s="13">
        <v>0</v>
      </c>
      <c r="T405" s="13">
        <v>0.65721567700000005</v>
      </c>
      <c r="U405" s="13">
        <v>1.0736361510000001</v>
      </c>
      <c r="V405" s="13">
        <v>1.730851828</v>
      </c>
      <c r="W405" s="13">
        <v>0.234129381</v>
      </c>
    </row>
    <row r="406" spans="1:23" x14ac:dyDescent="0.3">
      <c r="A406" s="13" t="s">
        <v>219</v>
      </c>
      <c r="B406" s="13" t="s">
        <v>220</v>
      </c>
      <c r="C406" s="15">
        <v>2019</v>
      </c>
      <c r="D406" s="15" t="s">
        <v>25</v>
      </c>
      <c r="E406" s="15" t="s">
        <v>73</v>
      </c>
      <c r="F406" s="15">
        <v>160</v>
      </c>
      <c r="G406" s="15">
        <v>79</v>
      </c>
      <c r="H406" s="13">
        <v>-1.008938117</v>
      </c>
      <c r="I406" s="13">
        <v>-1.515552588</v>
      </c>
      <c r="J406" s="13">
        <v>-2.5244907049999998</v>
      </c>
      <c r="K406" s="13">
        <v>5.8053521510000001</v>
      </c>
      <c r="L406" s="13">
        <v>0.93996825500000003</v>
      </c>
      <c r="M406" s="13">
        <v>6.7453204060000003</v>
      </c>
      <c r="N406" s="13">
        <v>0.36116662599999999</v>
      </c>
      <c r="O406" s="13">
        <v>-1.077420976</v>
      </c>
      <c r="P406" s="13">
        <v>-0.71625435000000004</v>
      </c>
      <c r="Q406" s="13">
        <v>8.4677074000000005E-2</v>
      </c>
      <c r="R406" s="13">
        <v>0</v>
      </c>
      <c r="S406" s="13">
        <v>8.4677074000000005E-2</v>
      </c>
      <c r="T406" s="13">
        <v>-1.3390753550000001</v>
      </c>
      <c r="U406" s="13">
        <v>-2.4692399169999999</v>
      </c>
      <c r="V406" s="13">
        <v>-3.8083152720000002</v>
      </c>
      <c r="W406" s="13">
        <v>0.158368974</v>
      </c>
    </row>
    <row r="407" spans="1:23" x14ac:dyDescent="0.3">
      <c r="A407" s="13" t="s">
        <v>219</v>
      </c>
      <c r="B407" s="13" t="s">
        <v>220</v>
      </c>
      <c r="C407" s="15">
        <v>2019</v>
      </c>
      <c r="D407" s="15" t="s">
        <v>27</v>
      </c>
      <c r="E407" s="15" t="s">
        <v>73</v>
      </c>
      <c r="F407" s="15">
        <v>3458</v>
      </c>
      <c r="G407" s="15">
        <v>1632</v>
      </c>
      <c r="H407" s="13">
        <v>1.312941707</v>
      </c>
      <c r="I407" s="13">
        <v>1.3097724209999999</v>
      </c>
      <c r="J407" s="13">
        <v>2.6227141270000001</v>
      </c>
      <c r="K407" s="13">
        <v>5.5597621000000004</v>
      </c>
      <c r="L407" s="13">
        <v>0.43421168399999999</v>
      </c>
      <c r="M407" s="13">
        <v>5.9939737830000004</v>
      </c>
      <c r="N407" s="13">
        <v>2.273988347</v>
      </c>
      <c r="O407" s="13">
        <v>1.2166344790000001</v>
      </c>
      <c r="P407" s="13">
        <v>3.4906228260000001</v>
      </c>
      <c r="Q407" s="13">
        <v>5.2088018829999996</v>
      </c>
      <c r="R407" s="13">
        <v>5.2088018829999996</v>
      </c>
      <c r="S407" s="13">
        <v>0</v>
      </c>
      <c r="T407" s="13">
        <v>1.988265291</v>
      </c>
      <c r="U407" s="13">
        <v>0.64435710400000001</v>
      </c>
      <c r="V407" s="13">
        <v>2.6326223949999998</v>
      </c>
      <c r="W407" s="13">
        <v>0.24653001899999999</v>
      </c>
    </row>
    <row r="408" spans="1:23" x14ac:dyDescent="0.3">
      <c r="A408" s="13" t="s">
        <v>221</v>
      </c>
      <c r="B408" s="13" t="s">
        <v>222</v>
      </c>
      <c r="C408" s="15">
        <v>2019</v>
      </c>
      <c r="D408" s="15" t="s">
        <v>27</v>
      </c>
      <c r="E408" s="15" t="s">
        <v>62</v>
      </c>
      <c r="F408" s="15">
        <v>368</v>
      </c>
      <c r="G408" s="15">
        <v>167</v>
      </c>
      <c r="H408" s="13">
        <v>-5.3474163849999998</v>
      </c>
      <c r="I408" s="13">
        <v>-5.3276589999999997</v>
      </c>
      <c r="J408" s="13">
        <v>-10.67507539</v>
      </c>
      <c r="K408" s="13">
        <v>-5.9964705949999999</v>
      </c>
      <c r="L408" s="13">
        <v>-3.4394466709999998</v>
      </c>
      <c r="M408" s="13">
        <v>-9.4359172660000006</v>
      </c>
      <c r="N408" s="13">
        <v>-5.792375507</v>
      </c>
      <c r="O408" s="13">
        <v>-5.2192716079999997</v>
      </c>
      <c r="P408" s="13">
        <v>-11.011647119999999</v>
      </c>
      <c r="Q408" s="13">
        <v>-0.69977394299999995</v>
      </c>
      <c r="R408" s="13">
        <v>-0.69977394299999995</v>
      </c>
      <c r="S408" s="13">
        <v>0</v>
      </c>
      <c r="T408" s="13">
        <v>-4.9340678520000001</v>
      </c>
      <c r="U408" s="13">
        <v>-5.5099828310000003</v>
      </c>
      <c r="V408" s="13">
        <v>-10.44405068</v>
      </c>
      <c r="W408" s="13">
        <v>-0.60032683099999995</v>
      </c>
    </row>
    <row r="409" spans="1:23" x14ac:dyDescent="0.3">
      <c r="A409" s="13" t="s">
        <v>223</v>
      </c>
      <c r="B409" s="13" t="s">
        <v>224</v>
      </c>
      <c r="C409" s="15">
        <v>2014</v>
      </c>
      <c r="D409" s="15" t="s">
        <v>25</v>
      </c>
      <c r="E409" s="15" t="s">
        <v>111</v>
      </c>
      <c r="F409" s="15">
        <v>399</v>
      </c>
      <c r="G409" s="15">
        <v>202</v>
      </c>
      <c r="H409" s="13">
        <v>-1.5320240249999999</v>
      </c>
      <c r="I409" s="13">
        <v>-0.217652068</v>
      </c>
      <c r="J409" s="13">
        <v>-1.7496760929999999</v>
      </c>
      <c r="K409" s="13">
        <v>-3.832603314</v>
      </c>
      <c r="L409" s="13">
        <v>1.0031739E-2</v>
      </c>
      <c r="M409" s="13">
        <v>-3.822571575</v>
      </c>
      <c r="N409" s="13">
        <v>-2.1147247170000001</v>
      </c>
      <c r="O409" s="13">
        <v>-0.21919944899999999</v>
      </c>
      <c r="P409" s="13">
        <v>-2.3339241660000001</v>
      </c>
      <c r="Q409" s="13">
        <v>4.4087653999999997E-2</v>
      </c>
      <c r="R409" s="13">
        <v>0</v>
      </c>
      <c r="S409" s="13">
        <v>4.4087653999999997E-2</v>
      </c>
      <c r="T409" s="13">
        <v>-3.7939576800000001</v>
      </c>
      <c r="U409" s="13">
        <v>0.71134490100000003</v>
      </c>
      <c r="V409" s="13">
        <v>-3.0826127780000001</v>
      </c>
      <c r="W409" s="13">
        <v>-0.28968127599999999</v>
      </c>
    </row>
    <row r="410" spans="1:23" x14ac:dyDescent="0.3">
      <c r="A410" s="13" t="s">
        <v>223</v>
      </c>
      <c r="B410" s="13" t="s">
        <v>224</v>
      </c>
      <c r="C410" s="15">
        <v>2014</v>
      </c>
      <c r="D410" s="15" t="s">
        <v>27</v>
      </c>
      <c r="E410" s="15" t="s">
        <v>111</v>
      </c>
      <c r="F410" s="15">
        <v>3499</v>
      </c>
      <c r="G410" s="15">
        <v>1751</v>
      </c>
      <c r="H410" s="13">
        <v>1.4774831850000001</v>
      </c>
      <c r="I410" s="13">
        <v>1.98114591</v>
      </c>
      <c r="J410" s="13">
        <v>3.458629095</v>
      </c>
      <c r="K410" s="13">
        <v>4.795906488</v>
      </c>
      <c r="L410" s="13">
        <v>1.324875649</v>
      </c>
      <c r="M410" s="13">
        <v>6.120782137</v>
      </c>
      <c r="N410" s="13">
        <v>2.1955406430000002</v>
      </c>
      <c r="O410" s="13">
        <v>1.9408600840000001</v>
      </c>
      <c r="P410" s="13">
        <v>4.1364007269999998</v>
      </c>
      <c r="Q410" s="13">
        <v>6.0910854900000002</v>
      </c>
      <c r="R410" s="13">
        <v>6.0910854900000002</v>
      </c>
      <c r="S410" s="13">
        <v>0</v>
      </c>
      <c r="T410" s="13">
        <v>2.2242375540000001</v>
      </c>
      <c r="U410" s="13">
        <v>3.047782207</v>
      </c>
      <c r="V410" s="13">
        <v>5.2720197620000002</v>
      </c>
      <c r="W410" s="13">
        <v>-0.95026978699999998</v>
      </c>
    </row>
    <row r="411" spans="1:23" x14ac:dyDescent="0.3">
      <c r="A411" s="13" t="s">
        <v>223</v>
      </c>
      <c r="B411" s="13" t="s">
        <v>224</v>
      </c>
      <c r="C411" s="15">
        <v>2015</v>
      </c>
      <c r="D411" s="15" t="s">
        <v>27</v>
      </c>
      <c r="E411" s="15" t="s">
        <v>111</v>
      </c>
      <c r="F411" s="15">
        <v>3497</v>
      </c>
      <c r="G411" s="15">
        <v>1727</v>
      </c>
      <c r="H411" s="13">
        <v>0.14282070099999999</v>
      </c>
      <c r="I411" s="13">
        <v>1.455696154</v>
      </c>
      <c r="J411" s="13">
        <v>1.598516855</v>
      </c>
      <c r="K411" s="13">
        <v>0.52305889000000005</v>
      </c>
      <c r="L411" s="13">
        <v>-1.0670552310000001</v>
      </c>
      <c r="M411" s="13">
        <v>-0.54399634100000005</v>
      </c>
      <c r="N411" s="13">
        <v>0.19899586</v>
      </c>
      <c r="O411" s="13">
        <v>0.98631821099999994</v>
      </c>
      <c r="P411" s="13">
        <v>1.1853140710000001</v>
      </c>
      <c r="Q411" s="13">
        <v>3.4683019370000001</v>
      </c>
      <c r="R411" s="13">
        <v>3.4683019370000001</v>
      </c>
      <c r="S411" s="13">
        <v>0</v>
      </c>
      <c r="T411" s="13">
        <v>0.57679122299999996</v>
      </c>
      <c r="U411" s="13">
        <v>1.9043351079999999</v>
      </c>
      <c r="V411" s="13">
        <v>2.4811263299999999</v>
      </c>
      <c r="W411" s="13">
        <v>2.3122915000000001E-2</v>
      </c>
    </row>
    <row r="412" spans="1:23" x14ac:dyDescent="0.3">
      <c r="A412" s="13" t="s">
        <v>223</v>
      </c>
      <c r="B412" s="13" t="s">
        <v>224</v>
      </c>
      <c r="C412" s="15">
        <v>2016</v>
      </c>
      <c r="D412" s="15" t="s">
        <v>25</v>
      </c>
      <c r="E412" s="15" t="s">
        <v>111</v>
      </c>
      <c r="F412" s="15">
        <v>259</v>
      </c>
      <c r="G412" s="15">
        <v>129</v>
      </c>
      <c r="H412" s="13">
        <v>-0.68138805000000002</v>
      </c>
      <c r="I412" s="13">
        <v>0.59040074899999995</v>
      </c>
      <c r="J412" s="13">
        <v>-9.0987299999999993E-2</v>
      </c>
      <c r="K412" s="13">
        <v>2.8458104030000002</v>
      </c>
      <c r="L412" s="13">
        <v>6.7764632679999997</v>
      </c>
      <c r="M412" s="13">
        <v>9.6222736710000003</v>
      </c>
      <c r="N412" s="13">
        <v>0.102429427</v>
      </c>
      <c r="O412" s="13">
        <v>1.9410162929999999</v>
      </c>
      <c r="P412" s="13">
        <v>2.0434457199999998</v>
      </c>
      <c r="Q412" s="13">
        <v>0.32064008100000002</v>
      </c>
      <c r="R412" s="13">
        <v>0</v>
      </c>
      <c r="S412" s="13">
        <v>0.32064008100000002</v>
      </c>
      <c r="T412" s="13">
        <v>-1.0702175330000001</v>
      </c>
      <c r="U412" s="13">
        <v>4.9140873799999998</v>
      </c>
      <c r="V412" s="13">
        <v>3.8438698470000001</v>
      </c>
      <c r="W412" s="13">
        <v>-1.3848423329999999</v>
      </c>
    </row>
    <row r="413" spans="1:23" x14ac:dyDescent="0.3">
      <c r="A413" s="13" t="s">
        <v>223</v>
      </c>
      <c r="B413" s="13" t="s">
        <v>224</v>
      </c>
      <c r="C413" s="15">
        <v>2016</v>
      </c>
      <c r="D413" s="15" t="s">
        <v>27</v>
      </c>
      <c r="E413" s="15" t="s">
        <v>111</v>
      </c>
      <c r="F413" s="15">
        <v>4182</v>
      </c>
      <c r="G413" s="15">
        <v>2041</v>
      </c>
      <c r="H413" s="13">
        <v>1.0170421549999999</v>
      </c>
      <c r="I413" s="13">
        <v>2.03247657</v>
      </c>
      <c r="J413" s="13">
        <v>3.049518725</v>
      </c>
      <c r="K413" s="13">
        <v>3.3438951879999999</v>
      </c>
      <c r="L413" s="13">
        <v>0.367690289</v>
      </c>
      <c r="M413" s="13">
        <v>3.7115854769999999</v>
      </c>
      <c r="N413" s="13">
        <v>1.5345349100000001</v>
      </c>
      <c r="O413" s="13">
        <v>1.8276291609999999</v>
      </c>
      <c r="P413" s="13">
        <v>3.362164071</v>
      </c>
      <c r="Q413" s="13">
        <v>6.3600426399999996</v>
      </c>
      <c r="R413" s="13">
        <v>6.3600426399999996</v>
      </c>
      <c r="S413" s="13">
        <v>0</v>
      </c>
      <c r="T413" s="13">
        <v>1.527981381</v>
      </c>
      <c r="U413" s="13">
        <v>3.0193813450000002</v>
      </c>
      <c r="V413" s="13">
        <v>4.5473627260000002</v>
      </c>
      <c r="W413" s="13">
        <v>-7.1616692999999995E-2</v>
      </c>
    </row>
    <row r="414" spans="1:23" x14ac:dyDescent="0.3">
      <c r="A414" s="13" t="s">
        <v>223</v>
      </c>
      <c r="B414" s="13" t="s">
        <v>224</v>
      </c>
      <c r="C414" s="15">
        <v>2017</v>
      </c>
      <c r="D414" s="15" t="s">
        <v>25</v>
      </c>
      <c r="E414" s="15" t="s">
        <v>111</v>
      </c>
      <c r="F414" s="15">
        <v>654</v>
      </c>
      <c r="G414" s="15">
        <v>325</v>
      </c>
      <c r="H414" s="13">
        <v>0.327676839</v>
      </c>
      <c r="I414" s="13">
        <v>1.843848428</v>
      </c>
      <c r="J414" s="13">
        <v>2.1715252669999998</v>
      </c>
      <c r="K414" s="13">
        <v>4.0425936770000002</v>
      </c>
      <c r="L414" s="13">
        <v>-1.542487299</v>
      </c>
      <c r="M414" s="13">
        <v>2.5001063779999999</v>
      </c>
      <c r="N414" s="13">
        <v>1.0651285770000001</v>
      </c>
      <c r="O414" s="13">
        <v>1.2330263809999999</v>
      </c>
      <c r="P414" s="13">
        <v>2.298154958</v>
      </c>
      <c r="Q414" s="13">
        <v>0.85979395400000003</v>
      </c>
      <c r="R414" s="13">
        <v>0</v>
      </c>
      <c r="S414" s="13">
        <v>0.85979395400000003</v>
      </c>
      <c r="T414" s="13">
        <v>2.9159264349999998</v>
      </c>
      <c r="U414" s="13">
        <v>1.8835996349999999</v>
      </c>
      <c r="V414" s="13">
        <v>4.7995260709999998</v>
      </c>
      <c r="W414" s="13">
        <v>-0.39340936799999998</v>
      </c>
    </row>
    <row r="415" spans="1:23" x14ac:dyDescent="0.3">
      <c r="A415" s="13" t="s">
        <v>223</v>
      </c>
      <c r="B415" s="13" t="s">
        <v>224</v>
      </c>
      <c r="C415" s="15">
        <v>2017</v>
      </c>
      <c r="D415" s="15" t="s">
        <v>27</v>
      </c>
      <c r="E415" s="15" t="s">
        <v>111</v>
      </c>
      <c r="F415" s="15">
        <v>4325</v>
      </c>
      <c r="G415" s="15">
        <v>2058</v>
      </c>
      <c r="H415" s="13">
        <v>0.86083046900000004</v>
      </c>
      <c r="I415" s="13">
        <v>2.8258972240000002</v>
      </c>
      <c r="J415" s="13">
        <v>3.686727694</v>
      </c>
      <c r="K415" s="13">
        <v>3.094785592</v>
      </c>
      <c r="L415" s="13">
        <v>0.31609047400000001</v>
      </c>
      <c r="M415" s="13">
        <v>3.4108760650000001</v>
      </c>
      <c r="N415" s="13">
        <v>1.2963701379999999</v>
      </c>
      <c r="O415" s="13">
        <v>2.4718597080000002</v>
      </c>
      <c r="P415" s="13">
        <v>3.7682298470000002</v>
      </c>
      <c r="Q415" s="13">
        <v>6.8644245440000002</v>
      </c>
      <c r="R415" s="13">
        <v>6.8644245440000002</v>
      </c>
      <c r="S415" s="13">
        <v>0</v>
      </c>
      <c r="T415" s="13">
        <v>1.9489955510000001</v>
      </c>
      <c r="U415" s="13">
        <v>3.5233114040000002</v>
      </c>
      <c r="V415" s="13">
        <v>5.4723069549999996</v>
      </c>
      <c r="W415" s="13">
        <v>0.29148757600000003</v>
      </c>
    </row>
    <row r="416" spans="1:23" x14ac:dyDescent="0.3">
      <c r="A416" s="13" t="s">
        <v>223</v>
      </c>
      <c r="B416" s="13" t="s">
        <v>224</v>
      </c>
      <c r="C416" s="15">
        <v>2018</v>
      </c>
      <c r="D416" s="15" t="s">
        <v>27</v>
      </c>
      <c r="E416" s="15" t="s">
        <v>70</v>
      </c>
      <c r="F416" s="15">
        <v>668</v>
      </c>
      <c r="G416" s="15">
        <v>334</v>
      </c>
      <c r="H416" s="13">
        <v>0.37841056000000001</v>
      </c>
      <c r="I416" s="13">
        <v>2.1972729649999998</v>
      </c>
      <c r="J416" s="13">
        <v>2.5756835250000001</v>
      </c>
      <c r="K416" s="13">
        <v>2.692440462</v>
      </c>
      <c r="L416" s="13">
        <v>1.48010058</v>
      </c>
      <c r="M416" s="13">
        <v>4.1725410419999998</v>
      </c>
      <c r="N416" s="13">
        <v>0.86540280599999997</v>
      </c>
      <c r="O416" s="13">
        <v>2.1952165849999998</v>
      </c>
      <c r="P416" s="13">
        <v>3.0606193909999999</v>
      </c>
      <c r="Q416" s="13">
        <v>0.99980188999999997</v>
      </c>
      <c r="R416" s="13">
        <v>0.99980188999999997</v>
      </c>
      <c r="S416" s="13">
        <v>0</v>
      </c>
      <c r="T416" s="13">
        <v>2.6605764129999998</v>
      </c>
      <c r="U416" s="13">
        <v>3.2627783300000002</v>
      </c>
      <c r="V416" s="13">
        <v>5.923354743</v>
      </c>
      <c r="W416" s="13">
        <v>0.96502961899999995</v>
      </c>
    </row>
    <row r="417" spans="1:23" x14ac:dyDescent="0.3">
      <c r="A417" s="13" t="s">
        <v>223</v>
      </c>
      <c r="B417" s="13" t="s">
        <v>224</v>
      </c>
      <c r="C417" s="15">
        <v>2019</v>
      </c>
      <c r="D417" s="15" t="s">
        <v>25</v>
      </c>
      <c r="E417" s="15" t="s">
        <v>70</v>
      </c>
      <c r="F417" s="15">
        <v>427</v>
      </c>
      <c r="G417" s="15">
        <v>195</v>
      </c>
      <c r="H417" s="13">
        <v>0.73070499200000005</v>
      </c>
      <c r="I417" s="13">
        <v>4.5930926510000001</v>
      </c>
      <c r="J417" s="13">
        <v>5.3237976429999998</v>
      </c>
      <c r="K417" s="13">
        <v>0.44238073</v>
      </c>
      <c r="L417" s="13">
        <v>-0.5803931</v>
      </c>
      <c r="M417" s="13">
        <v>-0.138012369</v>
      </c>
      <c r="N417" s="13">
        <v>0.699425081</v>
      </c>
      <c r="O417" s="13">
        <v>3.8790982249999999</v>
      </c>
      <c r="P417" s="13">
        <v>4.5785233060000001</v>
      </c>
      <c r="Q417" s="13">
        <v>0.75862975799999999</v>
      </c>
      <c r="R417" s="13">
        <v>0</v>
      </c>
      <c r="S417" s="13">
        <v>0.75862975799999999</v>
      </c>
      <c r="T417" s="13">
        <v>0.237080077</v>
      </c>
      <c r="U417" s="13">
        <v>6.1247566669999998</v>
      </c>
      <c r="V417" s="13">
        <v>6.3618367429999996</v>
      </c>
      <c r="W417" s="13">
        <v>0.88015389899999996</v>
      </c>
    </row>
    <row r="418" spans="1:23" x14ac:dyDescent="0.3">
      <c r="A418" s="13" t="s">
        <v>223</v>
      </c>
      <c r="B418" s="13" t="s">
        <v>224</v>
      </c>
      <c r="C418" s="15">
        <v>2019</v>
      </c>
      <c r="D418" s="15" t="s">
        <v>27</v>
      </c>
      <c r="E418" s="15" t="s">
        <v>70</v>
      </c>
      <c r="F418" s="15">
        <v>4571</v>
      </c>
      <c r="G418" s="15">
        <v>2137</v>
      </c>
      <c r="H418" s="13">
        <v>0.55378958300000003</v>
      </c>
      <c r="I418" s="13">
        <v>0.99348958300000001</v>
      </c>
      <c r="J418" s="13">
        <v>1.547279166</v>
      </c>
      <c r="K418" s="13">
        <v>3.6798684869999998</v>
      </c>
      <c r="L418" s="13">
        <v>1.353668214</v>
      </c>
      <c r="M418" s="13">
        <v>5.0335367010000001</v>
      </c>
      <c r="N418" s="13">
        <v>1.196782714</v>
      </c>
      <c r="O418" s="13">
        <v>1.1359296919999999</v>
      </c>
      <c r="P418" s="13">
        <v>2.3327124060000002</v>
      </c>
      <c r="Q418" s="13">
        <v>5.520688721</v>
      </c>
      <c r="R418" s="13">
        <v>5.520688721</v>
      </c>
      <c r="S418" s="13">
        <v>0</v>
      </c>
      <c r="T418" s="13">
        <v>0.65863101400000001</v>
      </c>
      <c r="U418" s="13">
        <v>1.670259444</v>
      </c>
      <c r="V418" s="13">
        <v>2.3288904580000001</v>
      </c>
      <c r="W418" s="13">
        <v>-0.38581948599999999</v>
      </c>
    </row>
    <row r="419" spans="1:23" x14ac:dyDescent="0.3">
      <c r="A419" s="13" t="s">
        <v>225</v>
      </c>
      <c r="B419" s="13" t="s">
        <v>226</v>
      </c>
      <c r="C419" s="15">
        <v>2015</v>
      </c>
      <c r="D419" s="15" t="s">
        <v>27</v>
      </c>
      <c r="E419" s="15" t="s">
        <v>31</v>
      </c>
      <c r="F419" s="15">
        <v>7</v>
      </c>
      <c r="G419" s="15">
        <v>3</v>
      </c>
      <c r="H419" s="13">
        <v>4.2614939869999997</v>
      </c>
      <c r="I419" s="13">
        <v>-1.67122679</v>
      </c>
      <c r="J419" s="13">
        <v>2.5902671960000001</v>
      </c>
      <c r="K419" s="13">
        <v>26.214082999999999</v>
      </c>
      <c r="L419" s="13">
        <v>9.3481568020000001</v>
      </c>
      <c r="M419" s="13">
        <v>35.5622398</v>
      </c>
      <c r="N419" s="13">
        <v>9.1585980370000009</v>
      </c>
      <c r="O419" s="13">
        <v>0.60241454900000002</v>
      </c>
      <c r="P419" s="13">
        <v>9.7610125859999997</v>
      </c>
      <c r="Q419" s="13">
        <v>1.8886028999999999E-2</v>
      </c>
      <c r="R419" s="13">
        <v>1.8886028999999999E-2</v>
      </c>
      <c r="S419" s="13">
        <v>0</v>
      </c>
      <c r="T419" s="13">
        <v>6.3713927950000002</v>
      </c>
      <c r="U419" s="13">
        <v>-3.352582908</v>
      </c>
      <c r="V419" s="13">
        <v>3.0188098860000001</v>
      </c>
      <c r="W419" s="13">
        <v>-1.3186643579999999</v>
      </c>
    </row>
    <row r="420" spans="1:23" x14ac:dyDescent="0.3">
      <c r="A420" s="13" t="s">
        <v>227</v>
      </c>
      <c r="B420" s="13" t="s">
        <v>228</v>
      </c>
      <c r="C420" s="15">
        <v>2014</v>
      </c>
      <c r="D420" s="15" t="s">
        <v>27</v>
      </c>
      <c r="E420" s="15" t="s">
        <v>81</v>
      </c>
      <c r="F420" s="15">
        <v>92</v>
      </c>
      <c r="G420" s="15">
        <v>45</v>
      </c>
      <c r="H420" s="13">
        <v>-5.2387435069999997</v>
      </c>
      <c r="I420" s="13">
        <v>1.2472253120000001</v>
      </c>
      <c r="J420" s="13">
        <v>-3.9915181940000002</v>
      </c>
      <c r="K420" s="13">
        <v>-7.530194474</v>
      </c>
      <c r="L420" s="13">
        <v>8.336278385</v>
      </c>
      <c r="M420" s="13">
        <v>0.80608391099999999</v>
      </c>
      <c r="N420" s="13">
        <v>-5.9975907389999996</v>
      </c>
      <c r="O420" s="13">
        <v>2.8750096319999998</v>
      </c>
      <c r="P420" s="13">
        <v>-3.1225811060000002</v>
      </c>
      <c r="Q420" s="13">
        <v>-8.5778810000000007E-3</v>
      </c>
      <c r="R420" s="13">
        <v>-8.5778810000000007E-3</v>
      </c>
      <c r="S420" s="13">
        <v>0</v>
      </c>
      <c r="T420" s="13">
        <v>-6.4101840440000002</v>
      </c>
      <c r="U420" s="13">
        <v>1.1996339680000001</v>
      </c>
      <c r="V420" s="13">
        <v>-5.2105500769999997</v>
      </c>
      <c r="W420" s="13">
        <v>0.26676579900000003</v>
      </c>
    </row>
    <row r="421" spans="1:23" x14ac:dyDescent="0.3">
      <c r="A421" s="13" t="s">
        <v>229</v>
      </c>
      <c r="B421" s="13" t="s">
        <v>230</v>
      </c>
      <c r="C421" s="15">
        <v>2014</v>
      </c>
      <c r="D421" s="15" t="s">
        <v>27</v>
      </c>
      <c r="E421" s="15" t="s">
        <v>124</v>
      </c>
      <c r="F421" s="15">
        <v>614</v>
      </c>
      <c r="G421" s="15">
        <v>309</v>
      </c>
      <c r="H421" s="13">
        <v>-3.1699265589999999</v>
      </c>
      <c r="I421" s="13">
        <v>-4.8903963619999997</v>
      </c>
      <c r="J421" s="13">
        <v>-8.0603229209999991</v>
      </c>
      <c r="K421" s="13">
        <v>-1.2556449139999999</v>
      </c>
      <c r="L421" s="13">
        <v>0.22830519399999999</v>
      </c>
      <c r="M421" s="13">
        <v>-1.0273397200000001</v>
      </c>
      <c r="N421" s="13">
        <v>-2.9805239650000002</v>
      </c>
      <c r="O421" s="13">
        <v>-4.0951073620000003</v>
      </c>
      <c r="P421" s="13">
        <v>-7.075631327</v>
      </c>
      <c r="Q421" s="13">
        <v>-0.682166779</v>
      </c>
      <c r="R421" s="13">
        <v>-0.682166779</v>
      </c>
      <c r="S421" s="13">
        <v>0</v>
      </c>
      <c r="T421" s="13">
        <v>-1.2538376</v>
      </c>
      <c r="U421" s="13">
        <v>-5.228164918</v>
      </c>
      <c r="V421" s="13">
        <v>-6.4820025169999997</v>
      </c>
      <c r="W421" s="13">
        <v>3.1394933E-2</v>
      </c>
    </row>
    <row r="422" spans="1:23" x14ac:dyDescent="0.3">
      <c r="A422" s="13" t="s">
        <v>231</v>
      </c>
      <c r="B422" s="13" t="s">
        <v>232</v>
      </c>
      <c r="C422" s="15">
        <v>2018</v>
      </c>
      <c r="D422" s="15" t="s">
        <v>27</v>
      </c>
      <c r="E422" s="15" t="s">
        <v>57</v>
      </c>
      <c r="F422" s="15">
        <v>1172</v>
      </c>
      <c r="G422" s="15">
        <v>578</v>
      </c>
      <c r="H422" s="13">
        <v>-0.96270829099999999</v>
      </c>
      <c r="I422" s="13">
        <v>1.2254603989999999</v>
      </c>
      <c r="J422" s="13">
        <v>0.26275210799999998</v>
      </c>
      <c r="K422" s="13">
        <v>0.60564370999999995</v>
      </c>
      <c r="L422" s="13">
        <v>1.841048128</v>
      </c>
      <c r="M422" s="13">
        <v>2.4466918390000001</v>
      </c>
      <c r="N422" s="13">
        <v>-0.65620397799999997</v>
      </c>
      <c r="O422" s="13">
        <v>1.464090984</v>
      </c>
      <c r="P422" s="13">
        <v>0.80788700599999996</v>
      </c>
      <c r="Q422" s="13">
        <v>1.043290507</v>
      </c>
      <c r="R422" s="13">
        <v>1.043290507</v>
      </c>
      <c r="S422" s="13">
        <v>0</v>
      </c>
      <c r="T422" s="13">
        <v>-2.118462713</v>
      </c>
      <c r="U422" s="13">
        <v>0.75329824700000003</v>
      </c>
      <c r="V422" s="13">
        <v>-1.365164466</v>
      </c>
      <c r="W422" s="13">
        <v>-0.55920290699999997</v>
      </c>
    </row>
    <row r="423" spans="1:23" x14ac:dyDescent="0.3">
      <c r="A423" s="13" t="s">
        <v>231</v>
      </c>
      <c r="B423" s="13" t="s">
        <v>232</v>
      </c>
      <c r="C423" s="15">
        <v>2019</v>
      </c>
      <c r="D423" s="15" t="s">
        <v>25</v>
      </c>
      <c r="E423" s="15" t="s">
        <v>57</v>
      </c>
      <c r="F423" s="15">
        <v>192</v>
      </c>
      <c r="G423" s="15">
        <v>92</v>
      </c>
      <c r="H423" s="13">
        <v>-1.8967640809999999</v>
      </c>
      <c r="I423" s="13">
        <v>1.9882166240000001</v>
      </c>
      <c r="J423" s="13">
        <v>9.1452542999999997E-2</v>
      </c>
      <c r="K423" s="13">
        <v>-3.529186927</v>
      </c>
      <c r="L423" s="13">
        <v>17.414544459999998</v>
      </c>
      <c r="M423" s="13">
        <v>13.88535753</v>
      </c>
      <c r="N423" s="13">
        <v>-2.293899149</v>
      </c>
      <c r="O423" s="13">
        <v>5.3584686149999996</v>
      </c>
      <c r="P423" s="13">
        <v>3.064569466</v>
      </c>
      <c r="Q423" s="13">
        <v>0.28441787899999998</v>
      </c>
      <c r="R423" s="13">
        <v>0</v>
      </c>
      <c r="S423" s="13">
        <v>0.28441787899999998</v>
      </c>
      <c r="T423" s="13">
        <v>-2.1952199000000001</v>
      </c>
      <c r="U423" s="13">
        <v>2.3295719909999999</v>
      </c>
      <c r="V423" s="13">
        <v>0.13435209100000001</v>
      </c>
      <c r="W423" s="13">
        <v>1.0356327809999999</v>
      </c>
    </row>
    <row r="424" spans="1:23" x14ac:dyDescent="0.3">
      <c r="A424" s="13" t="s">
        <v>231</v>
      </c>
      <c r="B424" s="13" t="s">
        <v>232</v>
      </c>
      <c r="C424" s="15">
        <v>2019</v>
      </c>
      <c r="D424" s="15" t="s">
        <v>27</v>
      </c>
      <c r="E424" s="15" t="s">
        <v>57</v>
      </c>
      <c r="F424" s="15">
        <v>1356</v>
      </c>
      <c r="G424" s="15">
        <v>643</v>
      </c>
      <c r="H424" s="13">
        <v>0.28354996900000001</v>
      </c>
      <c r="I424" s="13">
        <v>3.7174869209999999</v>
      </c>
      <c r="J424" s="13">
        <v>4.00103689</v>
      </c>
      <c r="K424" s="13">
        <v>-1.0455281430000001</v>
      </c>
      <c r="L424" s="13">
        <v>2.1563511169999998</v>
      </c>
      <c r="M424" s="13">
        <v>1.1108229730000001</v>
      </c>
      <c r="N424" s="13">
        <v>5.9690269999999997E-2</v>
      </c>
      <c r="O424" s="13">
        <v>3.5793270260000001</v>
      </c>
      <c r="P424" s="13">
        <v>3.639017296</v>
      </c>
      <c r="Q424" s="13">
        <v>2.0950078799999998</v>
      </c>
      <c r="R424" s="13">
        <v>2.0950078799999998</v>
      </c>
      <c r="S424" s="13">
        <v>0</v>
      </c>
      <c r="T424" s="13">
        <v>-0.39010466700000002</v>
      </c>
      <c r="U424" s="13">
        <v>2.1925230739999999</v>
      </c>
      <c r="V424" s="13">
        <v>1.802418407</v>
      </c>
      <c r="W424" s="13">
        <v>-4.6882237E-2</v>
      </c>
    </row>
    <row r="425" spans="1:23" x14ac:dyDescent="0.3">
      <c r="A425" s="13" t="s">
        <v>233</v>
      </c>
      <c r="B425" s="13" t="s">
        <v>234</v>
      </c>
      <c r="C425" s="15">
        <v>2018</v>
      </c>
      <c r="D425" s="15" t="s">
        <v>27</v>
      </c>
      <c r="E425" s="15" t="s">
        <v>86</v>
      </c>
      <c r="F425" s="15">
        <v>241</v>
      </c>
      <c r="G425" s="15">
        <v>115</v>
      </c>
      <c r="H425" s="13">
        <v>-3.0771908140000002</v>
      </c>
      <c r="I425" s="13">
        <v>-3.272267925</v>
      </c>
      <c r="J425" s="13">
        <v>-6.3494587390000001</v>
      </c>
      <c r="K425" s="13">
        <v>1.8592571710000001</v>
      </c>
      <c r="L425" s="13">
        <v>-2.0979646359999999</v>
      </c>
      <c r="M425" s="13">
        <v>-0.23870746400000001</v>
      </c>
      <c r="N425" s="13">
        <v>-2.2232643350000001</v>
      </c>
      <c r="O425" s="13">
        <v>-3.2522626200000002</v>
      </c>
      <c r="P425" s="13">
        <v>-5.4755269550000003</v>
      </c>
      <c r="Q425" s="13">
        <v>-0.16073711199999999</v>
      </c>
      <c r="R425" s="13">
        <v>-0.16073711199999999</v>
      </c>
      <c r="S425" s="13">
        <v>0</v>
      </c>
      <c r="T425" s="13">
        <v>-2.5965522590000001</v>
      </c>
      <c r="U425" s="13">
        <v>-4.8767997730000001</v>
      </c>
      <c r="V425" s="13">
        <v>-7.4733520320000002</v>
      </c>
      <c r="W425" s="13">
        <v>0.51005948800000001</v>
      </c>
    </row>
    <row r="426" spans="1:23" x14ac:dyDescent="0.3">
      <c r="A426" s="13" t="s">
        <v>235</v>
      </c>
      <c r="B426" s="13" t="s">
        <v>236</v>
      </c>
      <c r="C426" s="15">
        <v>2014</v>
      </c>
      <c r="D426" s="15" t="s">
        <v>25</v>
      </c>
      <c r="E426" s="15" t="s">
        <v>53</v>
      </c>
      <c r="F426" s="15">
        <v>89</v>
      </c>
      <c r="G426" s="15">
        <v>48</v>
      </c>
      <c r="H426" s="13">
        <v>-3.5843083579999999</v>
      </c>
      <c r="I426" s="13">
        <v>2.9945798959999999</v>
      </c>
      <c r="J426" s="13">
        <v>-0.58972846199999995</v>
      </c>
      <c r="K426" s="13">
        <v>-11.969451360000001</v>
      </c>
      <c r="L426" s="13">
        <v>7.6689822989999996</v>
      </c>
      <c r="M426" s="13">
        <v>-4.3004690639999996</v>
      </c>
      <c r="N426" s="13">
        <v>-5.464303728</v>
      </c>
      <c r="O426" s="13">
        <v>4.1519503630000001</v>
      </c>
      <c r="P426" s="13">
        <v>-1.3123533650000001</v>
      </c>
      <c r="Q426" s="13">
        <v>3.5933738E-2</v>
      </c>
      <c r="R426" s="13">
        <v>0</v>
      </c>
      <c r="S426" s="13">
        <v>3.5933738E-2</v>
      </c>
      <c r="T426" s="13">
        <v>-5.8305559430000002</v>
      </c>
      <c r="U426" s="13">
        <v>2.1198535980000002</v>
      </c>
      <c r="V426" s="13">
        <v>-3.7107023450000001</v>
      </c>
      <c r="W426" s="13">
        <v>-0.965500574</v>
      </c>
    </row>
    <row r="427" spans="1:23" x14ac:dyDescent="0.3">
      <c r="A427" s="13" t="s">
        <v>235</v>
      </c>
      <c r="B427" s="13" t="s">
        <v>236</v>
      </c>
      <c r="C427" s="15">
        <v>2014</v>
      </c>
      <c r="D427" s="15" t="s">
        <v>27</v>
      </c>
      <c r="E427" s="15" t="s">
        <v>53</v>
      </c>
      <c r="F427" s="15">
        <v>2085</v>
      </c>
      <c r="G427" s="15">
        <v>1072</v>
      </c>
      <c r="H427" s="13">
        <v>-3.2909397810000001</v>
      </c>
      <c r="I427" s="13">
        <v>1.2368815360000001</v>
      </c>
      <c r="J427" s="13">
        <v>-2.0540582449999998</v>
      </c>
      <c r="K427" s="13">
        <v>-3.1556254379999999</v>
      </c>
      <c r="L427" s="13">
        <v>0.241662354</v>
      </c>
      <c r="M427" s="13">
        <v>-2.9139630840000001</v>
      </c>
      <c r="N427" s="13">
        <v>-3.4368694679999998</v>
      </c>
      <c r="O427" s="13">
        <v>1.0868472549999999</v>
      </c>
      <c r="P427" s="13">
        <v>-2.3500222129999999</v>
      </c>
      <c r="Q427" s="13">
        <v>0.21767852500000001</v>
      </c>
      <c r="R427" s="13">
        <v>0.21767852500000001</v>
      </c>
      <c r="S427" s="13">
        <v>0</v>
      </c>
      <c r="T427" s="13">
        <v>-4.2766840549999996</v>
      </c>
      <c r="U427" s="13">
        <v>-5.8623186000000001E-2</v>
      </c>
      <c r="V427" s="13">
        <v>-4.3353072409999998</v>
      </c>
      <c r="W427" s="13">
        <v>-0.47487373999999999</v>
      </c>
    </row>
    <row r="428" spans="1:23" x14ac:dyDescent="0.3">
      <c r="A428" s="13" t="s">
        <v>235</v>
      </c>
      <c r="B428" s="13" t="s">
        <v>236</v>
      </c>
      <c r="C428" s="15">
        <v>2015</v>
      </c>
      <c r="D428" s="15" t="s">
        <v>27</v>
      </c>
      <c r="E428" s="15" t="s">
        <v>53</v>
      </c>
      <c r="F428" s="15">
        <v>2420</v>
      </c>
      <c r="G428" s="15">
        <v>1243</v>
      </c>
      <c r="H428" s="13">
        <v>-2.5919921559999999</v>
      </c>
      <c r="I428" s="13">
        <v>-2.780448E-3</v>
      </c>
      <c r="J428" s="13">
        <v>-2.5947726040000001</v>
      </c>
      <c r="K428" s="13">
        <v>-1.3395778300000001</v>
      </c>
      <c r="L428" s="13">
        <v>1.3404917519999999</v>
      </c>
      <c r="M428" s="13">
        <v>9.1392199999999995E-4</v>
      </c>
      <c r="N428" s="13">
        <v>-2.4561400880000002</v>
      </c>
      <c r="O428" s="13">
        <v>0.269701998</v>
      </c>
      <c r="P428" s="13">
        <v>-2.1864380909999999</v>
      </c>
      <c r="Q428" s="13">
        <v>0.35539705199999999</v>
      </c>
      <c r="R428" s="13">
        <v>0.35539705199999999</v>
      </c>
      <c r="S428" s="13">
        <v>0</v>
      </c>
      <c r="T428" s="13">
        <v>-3.3238053590000001</v>
      </c>
      <c r="U428" s="13">
        <v>0.159724333</v>
      </c>
      <c r="V428" s="13">
        <v>-3.1640810259999999</v>
      </c>
      <c r="W428" s="13">
        <v>-0.53712126999999998</v>
      </c>
    </row>
    <row r="429" spans="1:23" x14ac:dyDescent="0.3">
      <c r="A429" s="13" t="s">
        <v>235</v>
      </c>
      <c r="B429" s="13" t="s">
        <v>236</v>
      </c>
      <c r="C429" s="15">
        <v>2016</v>
      </c>
      <c r="D429" s="15" t="s">
        <v>25</v>
      </c>
      <c r="E429" s="15" t="s">
        <v>30</v>
      </c>
      <c r="F429" s="15">
        <v>958</v>
      </c>
      <c r="G429" s="15">
        <v>506</v>
      </c>
      <c r="H429" s="13">
        <v>3.5172430000000002E-3</v>
      </c>
      <c r="I429" s="13">
        <v>5.437662263</v>
      </c>
      <c r="J429" s="13">
        <v>5.4411795060000001</v>
      </c>
      <c r="K429" s="13">
        <v>-1.35805237</v>
      </c>
      <c r="L429" s="13">
        <v>0.43154880400000001</v>
      </c>
      <c r="M429" s="13">
        <v>-0.92650356599999995</v>
      </c>
      <c r="N429" s="13">
        <v>-0.30369122799999998</v>
      </c>
      <c r="O429" s="13">
        <v>4.7280948760000001</v>
      </c>
      <c r="P429" s="13">
        <v>4.4244036470000001</v>
      </c>
      <c r="Q429" s="13">
        <v>1.8979780260000001</v>
      </c>
      <c r="R429" s="13">
        <v>0</v>
      </c>
      <c r="S429" s="13">
        <v>1.8979780260000001</v>
      </c>
      <c r="T429" s="13">
        <v>-0.89278735499999995</v>
      </c>
      <c r="U429" s="13">
        <v>2.488497304</v>
      </c>
      <c r="V429" s="13">
        <v>1.595709949</v>
      </c>
      <c r="W429" s="13">
        <v>-0.61029840599999996</v>
      </c>
    </row>
    <row r="430" spans="1:23" x14ac:dyDescent="0.3">
      <c r="A430" s="13" t="s">
        <v>235</v>
      </c>
      <c r="B430" s="13" t="s">
        <v>236</v>
      </c>
      <c r="C430" s="15">
        <v>2016</v>
      </c>
      <c r="D430" s="15" t="s">
        <v>27</v>
      </c>
      <c r="E430" s="15" t="s">
        <v>30</v>
      </c>
      <c r="F430" s="15">
        <v>3551</v>
      </c>
      <c r="G430" s="15">
        <v>1808</v>
      </c>
      <c r="H430" s="13">
        <v>-2.1558204070000002</v>
      </c>
      <c r="I430" s="13">
        <v>2.0402984499999999</v>
      </c>
      <c r="J430" s="13">
        <v>-0.11552195699999999</v>
      </c>
      <c r="K430" s="13">
        <v>-3.3676636069999999</v>
      </c>
      <c r="L430" s="13">
        <v>2.3525480390000002</v>
      </c>
      <c r="M430" s="13">
        <v>-1.0151155679999999</v>
      </c>
      <c r="N430" s="13">
        <v>-2.5966958020000002</v>
      </c>
      <c r="O430" s="13">
        <v>2.2314312369999998</v>
      </c>
      <c r="P430" s="13">
        <v>-0.36526456600000001</v>
      </c>
      <c r="Q430" s="13">
        <v>2.1793124740000001</v>
      </c>
      <c r="R430" s="13">
        <v>2.1793124740000001</v>
      </c>
      <c r="S430" s="13">
        <v>0</v>
      </c>
      <c r="T430" s="13">
        <v>-2.2567867640000001</v>
      </c>
      <c r="U430" s="13">
        <v>1.997594863</v>
      </c>
      <c r="V430" s="13">
        <v>-0.25919190199999997</v>
      </c>
      <c r="W430" s="13">
        <v>-0.90908656700000001</v>
      </c>
    </row>
    <row r="431" spans="1:23" x14ac:dyDescent="0.3">
      <c r="A431" s="13" t="s">
        <v>235</v>
      </c>
      <c r="B431" s="13" t="s">
        <v>236</v>
      </c>
      <c r="C431" s="15">
        <v>2017</v>
      </c>
      <c r="D431" s="15" t="s">
        <v>27</v>
      </c>
      <c r="E431" s="15" t="s">
        <v>57</v>
      </c>
      <c r="F431" s="15">
        <v>3578</v>
      </c>
      <c r="G431" s="15">
        <v>1793</v>
      </c>
      <c r="H431" s="13">
        <v>-3.8563815749999999</v>
      </c>
      <c r="I431" s="13">
        <v>-0.503897335</v>
      </c>
      <c r="J431" s="13">
        <v>-4.3602789099999999</v>
      </c>
      <c r="K431" s="13">
        <v>-3.690015287</v>
      </c>
      <c r="L431" s="13">
        <v>-0.93155211500000001</v>
      </c>
      <c r="M431" s="13">
        <v>-4.6215674010000001</v>
      </c>
      <c r="N431" s="13">
        <v>-4.0115116720000001</v>
      </c>
      <c r="O431" s="13">
        <v>-0.57561186200000003</v>
      </c>
      <c r="P431" s="13">
        <v>-4.5871235339999998</v>
      </c>
      <c r="Q431" s="13">
        <v>-1.660916992</v>
      </c>
      <c r="R431" s="13">
        <v>-1.660916992</v>
      </c>
      <c r="S431" s="13">
        <v>0</v>
      </c>
      <c r="T431" s="13">
        <v>-3.9323421330000001</v>
      </c>
      <c r="U431" s="13">
        <v>-0.83331681800000001</v>
      </c>
      <c r="V431" s="13">
        <v>-4.7656589519999999</v>
      </c>
      <c r="W431" s="13">
        <v>-1.14765582</v>
      </c>
    </row>
    <row r="432" spans="1:23" x14ac:dyDescent="0.3">
      <c r="A432" s="13" t="s">
        <v>235</v>
      </c>
      <c r="B432" s="13" t="s">
        <v>236</v>
      </c>
      <c r="C432" s="15">
        <v>2018</v>
      </c>
      <c r="D432" s="15" t="s">
        <v>27</v>
      </c>
      <c r="E432" s="15" t="s">
        <v>57</v>
      </c>
      <c r="F432" s="15">
        <v>3050</v>
      </c>
      <c r="G432" s="15">
        <v>1495</v>
      </c>
      <c r="H432" s="13">
        <v>-3.3181389640000001</v>
      </c>
      <c r="I432" s="13">
        <v>-0.43880243400000002</v>
      </c>
      <c r="J432" s="13">
        <v>-3.7569413979999999</v>
      </c>
      <c r="K432" s="13">
        <v>-6.426943165</v>
      </c>
      <c r="L432" s="13">
        <v>-3.565727088</v>
      </c>
      <c r="M432" s="13">
        <v>-9.992670253</v>
      </c>
      <c r="N432" s="13">
        <v>-4.1345124090000001</v>
      </c>
      <c r="O432" s="13">
        <v>-1.0881493630000001</v>
      </c>
      <c r="P432" s="13">
        <v>-5.2226617720000004</v>
      </c>
      <c r="Q432" s="13">
        <v>-1.8713423769999999</v>
      </c>
      <c r="R432" s="13">
        <v>-1.8713423769999999</v>
      </c>
      <c r="S432" s="13">
        <v>0</v>
      </c>
      <c r="T432" s="13">
        <v>-4.3196010559999998</v>
      </c>
      <c r="U432" s="13">
        <v>-1.7076631200000001</v>
      </c>
      <c r="V432" s="13">
        <v>-6.0272641760000001</v>
      </c>
      <c r="W432" s="13">
        <v>-0.77199414799999999</v>
      </c>
    </row>
    <row r="433" spans="1:23" x14ac:dyDescent="0.3">
      <c r="A433" s="13" t="s">
        <v>235</v>
      </c>
      <c r="B433" s="13" t="s">
        <v>236</v>
      </c>
      <c r="C433" s="15">
        <v>2019</v>
      </c>
      <c r="D433" s="15" t="s">
        <v>27</v>
      </c>
      <c r="E433" s="15" t="s">
        <v>53</v>
      </c>
      <c r="F433" s="15">
        <v>1610</v>
      </c>
      <c r="G433" s="15">
        <v>783</v>
      </c>
      <c r="H433" s="13">
        <v>-3.312341907</v>
      </c>
      <c r="I433" s="13">
        <v>-1.527734465</v>
      </c>
      <c r="J433" s="13">
        <v>-4.8400763720000004</v>
      </c>
      <c r="K433" s="13">
        <v>-3.66116018</v>
      </c>
      <c r="L433" s="13">
        <v>-0.64509819899999998</v>
      </c>
      <c r="M433" s="13">
        <v>-4.3062583779999999</v>
      </c>
      <c r="N433" s="13">
        <v>-3.5984184789999998</v>
      </c>
      <c r="O433" s="13">
        <v>-1.387715775</v>
      </c>
      <c r="P433" s="13">
        <v>-4.9861342540000004</v>
      </c>
      <c r="Q433" s="13">
        <v>-0.88870105600000004</v>
      </c>
      <c r="R433" s="13">
        <v>-0.88870105600000004</v>
      </c>
      <c r="S433" s="13">
        <v>0</v>
      </c>
      <c r="T433" s="13">
        <v>-3.4339576730000001</v>
      </c>
      <c r="U433" s="13">
        <v>-1.941505523</v>
      </c>
      <c r="V433" s="13">
        <v>-5.3754631960000001</v>
      </c>
      <c r="W433" s="13">
        <v>-0.52532096500000003</v>
      </c>
    </row>
    <row r="434" spans="1:23" x14ac:dyDescent="0.3">
      <c r="A434" s="13" t="s">
        <v>237</v>
      </c>
      <c r="B434" s="13" t="s">
        <v>238</v>
      </c>
      <c r="C434" s="15">
        <v>2016</v>
      </c>
      <c r="D434" s="15" t="s">
        <v>27</v>
      </c>
      <c r="E434" s="15" t="s">
        <v>54</v>
      </c>
      <c r="F434" s="15">
        <v>2202</v>
      </c>
      <c r="G434" s="15">
        <v>1075</v>
      </c>
      <c r="H434" s="13">
        <v>0.693482916</v>
      </c>
      <c r="I434" s="13">
        <v>-0.98154490699999997</v>
      </c>
      <c r="J434" s="13">
        <v>-0.28806199100000002</v>
      </c>
      <c r="K434" s="13">
        <v>-1.816258948</v>
      </c>
      <c r="L434" s="13">
        <v>-0.68850401100000003</v>
      </c>
      <c r="M434" s="13">
        <v>-2.5047629589999998</v>
      </c>
      <c r="N434" s="13">
        <v>0.21819375799999999</v>
      </c>
      <c r="O434" s="13">
        <v>-0.90824630100000003</v>
      </c>
      <c r="P434" s="13">
        <v>-0.69005254400000005</v>
      </c>
      <c r="Q434" s="13">
        <v>1.1282513430000001</v>
      </c>
      <c r="R434" s="13">
        <v>1.1282513430000001</v>
      </c>
      <c r="S434" s="13">
        <v>0</v>
      </c>
      <c r="T434" s="13">
        <v>-0.148611778</v>
      </c>
      <c r="U434" s="13">
        <v>-0.63391979300000001</v>
      </c>
      <c r="V434" s="13">
        <v>-0.78253157100000004</v>
      </c>
      <c r="W434" s="13">
        <v>-0.13471813899999999</v>
      </c>
    </row>
    <row r="435" spans="1:23" x14ac:dyDescent="0.3">
      <c r="A435" s="13" t="s">
        <v>237</v>
      </c>
      <c r="B435" s="13" t="s">
        <v>238</v>
      </c>
      <c r="C435" s="15">
        <v>2017</v>
      </c>
      <c r="D435" s="15" t="s">
        <v>27</v>
      </c>
      <c r="E435" s="15" t="s">
        <v>54</v>
      </c>
      <c r="F435" s="15">
        <v>2417</v>
      </c>
      <c r="G435" s="15">
        <v>1190</v>
      </c>
      <c r="H435" s="13">
        <v>5.4488039000000002E-2</v>
      </c>
      <c r="I435" s="13">
        <v>0.97961980500000001</v>
      </c>
      <c r="J435" s="13">
        <v>1.0341078450000001</v>
      </c>
      <c r="K435" s="13">
        <v>-3.7831767699999999</v>
      </c>
      <c r="L435" s="13">
        <v>4.7515004239999996</v>
      </c>
      <c r="M435" s="13">
        <v>0.96832365399999998</v>
      </c>
      <c r="N435" s="13">
        <v>-0.76333362699999996</v>
      </c>
      <c r="O435" s="13">
        <v>1.8672849629999999</v>
      </c>
      <c r="P435" s="13">
        <v>1.1039513359999999</v>
      </c>
      <c r="Q435" s="13">
        <v>2.3440865519999998</v>
      </c>
      <c r="R435" s="13">
        <v>2.3440865519999998</v>
      </c>
      <c r="S435" s="13">
        <v>0</v>
      </c>
      <c r="T435" s="13">
        <v>-0.64063184699999998</v>
      </c>
      <c r="U435" s="13">
        <v>1.59565954</v>
      </c>
      <c r="V435" s="13">
        <v>0.95502769200000004</v>
      </c>
      <c r="W435" s="13">
        <v>0.17633122900000001</v>
      </c>
    </row>
    <row r="436" spans="1:23" x14ac:dyDescent="0.3">
      <c r="A436" s="13" t="s">
        <v>237</v>
      </c>
      <c r="B436" s="13" t="s">
        <v>238</v>
      </c>
      <c r="C436" s="15">
        <v>2018</v>
      </c>
      <c r="D436" s="15" t="s">
        <v>25</v>
      </c>
      <c r="E436" s="15" t="s">
        <v>54</v>
      </c>
      <c r="F436" s="15">
        <v>103</v>
      </c>
      <c r="G436" s="15">
        <v>47</v>
      </c>
      <c r="H436" s="13">
        <v>3.2993580090000001</v>
      </c>
      <c r="I436" s="13">
        <v>9.3572238460000001</v>
      </c>
      <c r="J436" s="13">
        <v>12.656581859999999</v>
      </c>
      <c r="K436" s="13">
        <v>-14.89297217</v>
      </c>
      <c r="L436" s="13">
        <v>8.8540358579999996</v>
      </c>
      <c r="M436" s="13">
        <v>-6.0389363109999996</v>
      </c>
      <c r="N436" s="13">
        <v>-0.300455525</v>
      </c>
      <c r="O436" s="13">
        <v>9.911660586</v>
      </c>
      <c r="P436" s="13">
        <v>9.6112050609999997</v>
      </c>
      <c r="Q436" s="13">
        <v>0.30813817799999998</v>
      </c>
      <c r="R436" s="13">
        <v>0</v>
      </c>
      <c r="S436" s="13">
        <v>0.30813817799999998</v>
      </c>
      <c r="T436" s="13">
        <v>-1.0574071009999999</v>
      </c>
      <c r="U436" s="13">
        <v>6.8660133779999999</v>
      </c>
      <c r="V436" s="13">
        <v>5.8086062780000001</v>
      </c>
      <c r="W436" s="13">
        <v>0.77476809199999996</v>
      </c>
    </row>
    <row r="437" spans="1:23" x14ac:dyDescent="0.3">
      <c r="A437" s="13" t="s">
        <v>237</v>
      </c>
      <c r="B437" s="13" t="s">
        <v>238</v>
      </c>
      <c r="C437" s="15">
        <v>2018</v>
      </c>
      <c r="D437" s="15" t="s">
        <v>27</v>
      </c>
      <c r="E437" s="15" t="s">
        <v>54</v>
      </c>
      <c r="F437" s="15">
        <v>2840</v>
      </c>
      <c r="G437" s="15">
        <v>1371</v>
      </c>
      <c r="H437" s="13">
        <v>0.592644477</v>
      </c>
      <c r="I437" s="13">
        <v>1.1778964350000001</v>
      </c>
      <c r="J437" s="13">
        <v>1.770540912</v>
      </c>
      <c r="K437" s="13">
        <v>-1.5914522799999999</v>
      </c>
      <c r="L437" s="13">
        <v>-0.40089650300000002</v>
      </c>
      <c r="M437" s="13">
        <v>-1.992348783</v>
      </c>
      <c r="N437" s="13">
        <v>0.12901990999999999</v>
      </c>
      <c r="O437" s="13">
        <v>0.94911738199999995</v>
      </c>
      <c r="P437" s="13">
        <v>1.0781372920000001</v>
      </c>
      <c r="Q437" s="13">
        <v>2.685176577</v>
      </c>
      <c r="R437" s="13">
        <v>2.685176577</v>
      </c>
      <c r="S437" s="13">
        <v>0</v>
      </c>
      <c r="T437" s="13">
        <v>0.296067627</v>
      </c>
      <c r="U437" s="13">
        <v>1.0965876619999999</v>
      </c>
      <c r="V437" s="13">
        <v>1.3926552889999999</v>
      </c>
      <c r="W437" s="13">
        <v>0.27617203600000001</v>
      </c>
    </row>
    <row r="438" spans="1:23" x14ac:dyDescent="0.3">
      <c r="A438" s="13" t="s">
        <v>237</v>
      </c>
      <c r="B438" s="13" t="s">
        <v>238</v>
      </c>
      <c r="C438" s="15">
        <v>2019</v>
      </c>
      <c r="D438" s="15" t="s">
        <v>27</v>
      </c>
      <c r="E438" s="15" t="s">
        <v>31</v>
      </c>
      <c r="F438" s="15">
        <v>3923</v>
      </c>
      <c r="G438" s="15">
        <v>1788</v>
      </c>
      <c r="H438" s="13">
        <v>0.62252462200000003</v>
      </c>
      <c r="I438" s="13">
        <v>1.326871326</v>
      </c>
      <c r="J438" s="13">
        <v>1.949395948</v>
      </c>
      <c r="K438" s="13">
        <v>3.4459743920000001</v>
      </c>
      <c r="L438" s="13">
        <v>-0.85371987199999999</v>
      </c>
      <c r="M438" s="13">
        <v>2.59225452</v>
      </c>
      <c r="N438" s="13">
        <v>1.248790681</v>
      </c>
      <c r="O438" s="13">
        <v>0.96578982700000005</v>
      </c>
      <c r="P438" s="13">
        <v>2.2145805080000001</v>
      </c>
      <c r="Q438" s="13">
        <v>4.542515699</v>
      </c>
      <c r="R438" s="13">
        <v>4.542515699</v>
      </c>
      <c r="S438" s="13">
        <v>0</v>
      </c>
      <c r="T438" s="13">
        <v>0.92340149599999999</v>
      </c>
      <c r="U438" s="13">
        <v>0.98869643100000004</v>
      </c>
      <c r="V438" s="13">
        <v>1.912097927</v>
      </c>
      <c r="W438" s="13">
        <v>0.30691193700000002</v>
      </c>
    </row>
    <row r="439" spans="1:23" x14ac:dyDescent="0.3">
      <c r="A439" s="13" t="s">
        <v>239</v>
      </c>
      <c r="B439" s="13" t="s">
        <v>240</v>
      </c>
      <c r="C439" s="15">
        <v>2015</v>
      </c>
      <c r="D439" s="15" t="s">
        <v>27</v>
      </c>
      <c r="E439" s="15" t="s">
        <v>140</v>
      </c>
      <c r="F439" s="15">
        <v>1556</v>
      </c>
      <c r="G439" s="15">
        <v>803</v>
      </c>
      <c r="H439" s="13">
        <v>-0.68362421100000004</v>
      </c>
      <c r="I439" s="13">
        <v>-1.5516490000000001</v>
      </c>
      <c r="J439" s="13">
        <v>-2.235273211</v>
      </c>
      <c r="K439" s="13">
        <v>-0.41798943199999999</v>
      </c>
      <c r="L439" s="13">
        <v>-4.4439919999999999E-3</v>
      </c>
      <c r="M439" s="13">
        <v>-0.422433424</v>
      </c>
      <c r="N439" s="13">
        <v>-0.65105361299999998</v>
      </c>
      <c r="O439" s="13">
        <v>-1.245425105</v>
      </c>
      <c r="P439" s="13">
        <v>-1.896478718</v>
      </c>
      <c r="Q439" s="13">
        <v>0.34505873199999998</v>
      </c>
      <c r="R439" s="13">
        <v>0.34505873199999998</v>
      </c>
      <c r="S439" s="13">
        <v>0</v>
      </c>
      <c r="T439" s="13">
        <v>-2.0908236900000001</v>
      </c>
      <c r="U439" s="13">
        <v>-1.0608403179999999</v>
      </c>
      <c r="V439" s="13">
        <v>-3.1516640090000001</v>
      </c>
      <c r="W439" s="13">
        <v>-1.26721821</v>
      </c>
    </row>
    <row r="440" spans="1:23" x14ac:dyDescent="0.3">
      <c r="A440" s="13" t="s">
        <v>239</v>
      </c>
      <c r="B440" s="13" t="s">
        <v>240</v>
      </c>
      <c r="C440" s="15">
        <v>2015</v>
      </c>
      <c r="D440" s="15" t="s">
        <v>27</v>
      </c>
      <c r="E440" s="15" t="s">
        <v>111</v>
      </c>
      <c r="F440" s="15">
        <v>784</v>
      </c>
      <c r="G440" s="15">
        <v>393</v>
      </c>
      <c r="H440" s="13">
        <v>-2.4756384950000001</v>
      </c>
      <c r="I440" s="13">
        <v>-1.5922669860000001</v>
      </c>
      <c r="J440" s="13">
        <v>-4.0679054810000004</v>
      </c>
      <c r="K440" s="13">
        <v>-3.7138985560000002</v>
      </c>
      <c r="L440" s="13">
        <v>0.80149942500000004</v>
      </c>
      <c r="M440" s="13">
        <v>-2.9123991309999999</v>
      </c>
      <c r="N440" s="13">
        <v>-2.9315324559999998</v>
      </c>
      <c r="O440" s="13">
        <v>-1.2405356059999999</v>
      </c>
      <c r="P440" s="13">
        <v>-4.1720680620000001</v>
      </c>
      <c r="Q440" s="13">
        <v>-0.28418978</v>
      </c>
      <c r="R440" s="13">
        <v>-0.28418978</v>
      </c>
      <c r="S440" s="13">
        <v>0</v>
      </c>
      <c r="T440" s="13">
        <v>-3.695924889</v>
      </c>
      <c r="U440" s="13">
        <v>-0.22616567500000001</v>
      </c>
      <c r="V440" s="13">
        <v>-3.9220905639999999</v>
      </c>
      <c r="W440" s="13">
        <v>-0.31851828199999999</v>
      </c>
    </row>
    <row r="441" spans="1:23" x14ac:dyDescent="0.3">
      <c r="A441" s="13" t="s">
        <v>239</v>
      </c>
      <c r="B441" s="13" t="s">
        <v>240</v>
      </c>
      <c r="C441" s="15">
        <v>2016</v>
      </c>
      <c r="D441" s="15" t="s">
        <v>27</v>
      </c>
      <c r="E441" s="15" t="s">
        <v>140</v>
      </c>
      <c r="F441" s="15">
        <v>1001</v>
      </c>
      <c r="G441" s="15">
        <v>496</v>
      </c>
      <c r="H441" s="13">
        <v>-3.3114218630000001</v>
      </c>
      <c r="I441" s="13">
        <v>3.1576001909999998</v>
      </c>
      <c r="J441" s="13">
        <v>-0.15382167099999999</v>
      </c>
      <c r="K441" s="13">
        <v>-0.221116591</v>
      </c>
      <c r="L441" s="13">
        <v>4.0112733499999997</v>
      </c>
      <c r="M441" s="13">
        <v>3.7901567589999998</v>
      </c>
      <c r="N441" s="13">
        <v>-2.8527039529999998</v>
      </c>
      <c r="O441" s="13">
        <v>3.6400747619999998</v>
      </c>
      <c r="P441" s="13">
        <v>0.787370809</v>
      </c>
      <c r="Q441" s="13">
        <v>0.89355840200000003</v>
      </c>
      <c r="R441" s="13">
        <v>0.89355840200000003</v>
      </c>
      <c r="S441" s="13">
        <v>0</v>
      </c>
      <c r="T441" s="13">
        <v>-3.4383758900000001</v>
      </c>
      <c r="U441" s="13">
        <v>1.8824806430000001</v>
      </c>
      <c r="V441" s="13">
        <v>-1.555895246</v>
      </c>
      <c r="W441" s="13">
        <v>-0.17527985700000001</v>
      </c>
    </row>
    <row r="442" spans="1:23" x14ac:dyDescent="0.3">
      <c r="A442" s="13" t="s">
        <v>239</v>
      </c>
      <c r="B442" s="13" t="s">
        <v>240</v>
      </c>
      <c r="C442" s="15">
        <v>2017</v>
      </c>
      <c r="D442" s="15" t="s">
        <v>27</v>
      </c>
      <c r="E442" s="15" t="s">
        <v>140</v>
      </c>
      <c r="F442" s="15">
        <v>2269</v>
      </c>
      <c r="G442" s="15">
        <v>1091</v>
      </c>
      <c r="H442" s="13">
        <v>-1.4065104260000001</v>
      </c>
      <c r="I442" s="13">
        <v>1.9558836500000001</v>
      </c>
      <c r="J442" s="13">
        <v>0.54937322399999999</v>
      </c>
      <c r="K442" s="13">
        <v>0.35390317999999998</v>
      </c>
      <c r="L442" s="13">
        <v>3.0350071789999999</v>
      </c>
      <c r="M442" s="13">
        <v>3.3889103600000001</v>
      </c>
      <c r="N442" s="13">
        <v>-1.101728534</v>
      </c>
      <c r="O442" s="13">
        <v>2.36947127</v>
      </c>
      <c r="P442" s="13">
        <v>1.2677427370000001</v>
      </c>
      <c r="Q442" s="13">
        <v>2.2393677799999998</v>
      </c>
      <c r="R442" s="13">
        <v>2.2393677799999998</v>
      </c>
      <c r="S442" s="13">
        <v>0</v>
      </c>
      <c r="T442" s="13">
        <v>-1.491090314</v>
      </c>
      <c r="U442" s="13">
        <v>1.955953651</v>
      </c>
      <c r="V442" s="13">
        <v>0.46486333699999999</v>
      </c>
      <c r="W442" s="13">
        <v>0.13065703200000001</v>
      </c>
    </row>
    <row r="443" spans="1:23" x14ac:dyDescent="0.3">
      <c r="A443" s="13" t="s">
        <v>239</v>
      </c>
      <c r="B443" s="13" t="s">
        <v>240</v>
      </c>
      <c r="C443" s="15">
        <v>2018</v>
      </c>
      <c r="D443" s="15" t="s">
        <v>25</v>
      </c>
      <c r="E443" s="15" t="s">
        <v>111</v>
      </c>
      <c r="F443" s="15">
        <v>42</v>
      </c>
      <c r="G443" s="15">
        <v>19</v>
      </c>
      <c r="H443" s="13">
        <v>-4.3453125029999997</v>
      </c>
      <c r="I443" s="13">
        <v>-8.1791566909999993</v>
      </c>
      <c r="J443" s="13">
        <v>-12.52446919</v>
      </c>
      <c r="K443" s="13">
        <v>-10.70409327</v>
      </c>
      <c r="L443" s="13">
        <v>-13.91057485</v>
      </c>
      <c r="M443" s="13">
        <v>-24.614668120000001</v>
      </c>
      <c r="N443" s="13">
        <v>-5.9987039759999998</v>
      </c>
      <c r="O443" s="13">
        <v>-9.9031584850000005</v>
      </c>
      <c r="P443" s="13">
        <v>-15.90186246</v>
      </c>
      <c r="Q443" s="13">
        <v>-0.13190236699999999</v>
      </c>
      <c r="R443" s="13">
        <v>0</v>
      </c>
      <c r="S443" s="13">
        <v>-0.13190236699999999</v>
      </c>
      <c r="T443" s="13">
        <v>-5.4497225340000002</v>
      </c>
      <c r="U443" s="13">
        <v>-9.7718429879999995</v>
      </c>
      <c r="V443" s="13">
        <v>-15.22156552</v>
      </c>
      <c r="W443" s="13">
        <v>0.306127327</v>
      </c>
    </row>
    <row r="444" spans="1:23" x14ac:dyDescent="0.3">
      <c r="A444" s="13" t="s">
        <v>239</v>
      </c>
      <c r="B444" s="13" t="s">
        <v>240</v>
      </c>
      <c r="C444" s="15">
        <v>2018</v>
      </c>
      <c r="D444" s="15" t="s">
        <v>27</v>
      </c>
      <c r="E444" s="15" t="s">
        <v>111</v>
      </c>
      <c r="F444" s="15">
        <v>1131</v>
      </c>
      <c r="G444" s="15">
        <v>536</v>
      </c>
      <c r="H444" s="13">
        <v>-3.0289369169999998</v>
      </c>
      <c r="I444" s="13">
        <v>1.8833860330000001</v>
      </c>
      <c r="J444" s="13">
        <v>-1.1455508839999999</v>
      </c>
      <c r="K444" s="13">
        <v>-7.8438235880000002</v>
      </c>
      <c r="L444" s="13">
        <v>0.38900611499999999</v>
      </c>
      <c r="M444" s="13">
        <v>-7.4548174730000003</v>
      </c>
      <c r="N444" s="13">
        <v>-4.3229869609999998</v>
      </c>
      <c r="O444" s="13">
        <v>1.6453378729999999</v>
      </c>
      <c r="P444" s="13">
        <v>-2.677649089</v>
      </c>
      <c r="Q444" s="13">
        <v>1.9938725000000001E-2</v>
      </c>
      <c r="R444" s="13">
        <v>1.9938725000000001E-2</v>
      </c>
      <c r="S444" s="13">
        <v>0</v>
      </c>
      <c r="T444" s="13">
        <v>-2.478520729</v>
      </c>
      <c r="U444" s="13">
        <v>1.578509978</v>
      </c>
      <c r="V444" s="13">
        <v>-0.90001075100000005</v>
      </c>
      <c r="W444" s="13">
        <v>0.76769430800000005</v>
      </c>
    </row>
    <row r="445" spans="1:23" x14ac:dyDescent="0.3">
      <c r="A445" s="13" t="s">
        <v>241</v>
      </c>
      <c r="B445" s="13" t="s">
        <v>242</v>
      </c>
      <c r="C445" s="15">
        <v>2014</v>
      </c>
      <c r="D445" s="15" t="s">
        <v>25</v>
      </c>
      <c r="E445" s="15" t="s">
        <v>33</v>
      </c>
      <c r="F445" s="15">
        <v>165</v>
      </c>
      <c r="G445" s="15">
        <v>81</v>
      </c>
      <c r="H445" s="13">
        <v>4.2772312860000001</v>
      </c>
      <c r="I445" s="13">
        <v>10.13968699</v>
      </c>
      <c r="J445" s="13">
        <v>14.416918280000001</v>
      </c>
      <c r="K445" s="13">
        <v>8.3719118039999998</v>
      </c>
      <c r="L445" s="13">
        <v>7.4294348619999999</v>
      </c>
      <c r="M445" s="13">
        <v>15.801346669999999</v>
      </c>
      <c r="N445" s="13">
        <v>5.3305908129999997</v>
      </c>
      <c r="O445" s="13">
        <v>10.17785009</v>
      </c>
      <c r="P445" s="13">
        <v>15.5084409</v>
      </c>
      <c r="Q445" s="13">
        <v>0.79676160200000001</v>
      </c>
      <c r="R445" s="13">
        <v>0</v>
      </c>
      <c r="S445" s="13">
        <v>0.79676160200000001</v>
      </c>
      <c r="T445" s="13">
        <v>7.5889587220000001</v>
      </c>
      <c r="U445" s="13">
        <v>11.96505217</v>
      </c>
      <c r="V445" s="13">
        <v>19.554010900000002</v>
      </c>
      <c r="W445" s="13">
        <v>2.2117770559999999</v>
      </c>
    </row>
    <row r="446" spans="1:23" x14ac:dyDescent="0.3">
      <c r="A446" s="13" t="s">
        <v>241</v>
      </c>
      <c r="B446" s="13" t="s">
        <v>242</v>
      </c>
      <c r="C446" s="15">
        <v>2014</v>
      </c>
      <c r="D446" s="15" t="s">
        <v>27</v>
      </c>
      <c r="E446" s="15" t="s">
        <v>33</v>
      </c>
      <c r="F446" s="15">
        <v>2491</v>
      </c>
      <c r="G446" s="15">
        <v>1214</v>
      </c>
      <c r="H446" s="13">
        <v>-1.6003055930000001</v>
      </c>
      <c r="I446" s="13">
        <v>-0.21138683599999999</v>
      </c>
      <c r="J446" s="13">
        <v>-1.811692429</v>
      </c>
      <c r="K446" s="13">
        <v>-0.80268316799999995</v>
      </c>
      <c r="L446" s="13">
        <v>0.42661553699999999</v>
      </c>
      <c r="M446" s="13">
        <v>-0.37606763100000001</v>
      </c>
      <c r="N446" s="13">
        <v>-1.5725944249999999</v>
      </c>
      <c r="O446" s="13">
        <v>-7.3573931999999995E-2</v>
      </c>
      <c r="P446" s="13">
        <v>-1.6461683570000001</v>
      </c>
      <c r="Q446" s="13">
        <v>0.69172752100000001</v>
      </c>
      <c r="R446" s="13">
        <v>0.69172752100000001</v>
      </c>
      <c r="S446" s="13">
        <v>0</v>
      </c>
      <c r="T446" s="13">
        <v>-1.1338910179999999</v>
      </c>
      <c r="U446" s="13">
        <v>0.32776074799999999</v>
      </c>
      <c r="V446" s="13">
        <v>-0.80613027100000001</v>
      </c>
      <c r="W446" s="13">
        <v>1.1269691399999999</v>
      </c>
    </row>
    <row r="447" spans="1:23" x14ac:dyDescent="0.3">
      <c r="A447" s="13" t="s">
        <v>241</v>
      </c>
      <c r="B447" s="13" t="s">
        <v>242</v>
      </c>
      <c r="C447" s="15">
        <v>2015</v>
      </c>
      <c r="D447" s="15" t="s">
        <v>27</v>
      </c>
      <c r="E447" s="15" t="s">
        <v>100</v>
      </c>
      <c r="F447" s="15">
        <v>371</v>
      </c>
      <c r="G447" s="15">
        <v>180</v>
      </c>
      <c r="H447" s="13">
        <v>-5.2751684379999997</v>
      </c>
      <c r="I447" s="13">
        <v>-4.71679841</v>
      </c>
      <c r="J447" s="13">
        <v>-9.9919668480000006</v>
      </c>
      <c r="K447" s="13">
        <v>-7.1507118849999998</v>
      </c>
      <c r="L447" s="13">
        <v>-0.59394953699999997</v>
      </c>
      <c r="M447" s="13">
        <v>-7.7446614220000001</v>
      </c>
      <c r="N447" s="13">
        <v>-5.9601824250000002</v>
      </c>
      <c r="O447" s="13">
        <v>-4.1606107909999999</v>
      </c>
      <c r="P447" s="13">
        <v>-10.120793219999999</v>
      </c>
      <c r="Q447" s="13">
        <v>-0.68827481499999998</v>
      </c>
      <c r="R447" s="13">
        <v>-0.68827481499999998</v>
      </c>
      <c r="S447" s="13">
        <v>0</v>
      </c>
      <c r="T447" s="13">
        <v>-5.3618828120000002</v>
      </c>
      <c r="U447" s="13">
        <v>-3.7032732840000002</v>
      </c>
      <c r="V447" s="13">
        <v>-9.0651560960000008</v>
      </c>
      <c r="W447" s="13">
        <v>1.6108382729999999</v>
      </c>
    </row>
    <row r="448" spans="1:23" x14ac:dyDescent="0.3">
      <c r="A448" s="13" t="s">
        <v>241</v>
      </c>
      <c r="B448" s="13" t="s">
        <v>242</v>
      </c>
      <c r="C448" s="15">
        <v>2016</v>
      </c>
      <c r="D448" s="15" t="s">
        <v>27</v>
      </c>
      <c r="E448" s="15" t="s">
        <v>100</v>
      </c>
      <c r="F448" s="15">
        <v>475</v>
      </c>
      <c r="G448" s="15">
        <v>218</v>
      </c>
      <c r="H448" s="13">
        <v>-6.2643406209999997</v>
      </c>
      <c r="I448" s="13">
        <v>1.5309807950000001</v>
      </c>
      <c r="J448" s="13">
        <v>-4.733359826</v>
      </c>
      <c r="K448" s="13">
        <v>-3.246785466</v>
      </c>
      <c r="L448" s="13">
        <v>-1.0747504290000001</v>
      </c>
      <c r="M448" s="13">
        <v>-4.3215358950000002</v>
      </c>
      <c r="N448" s="13">
        <v>-5.9954265920000003</v>
      </c>
      <c r="O448" s="13">
        <v>1.084143211</v>
      </c>
      <c r="P448" s="13">
        <v>-4.9112833809999996</v>
      </c>
      <c r="Q448" s="13">
        <v>-0.24216585700000001</v>
      </c>
      <c r="R448" s="13">
        <v>-0.24216585700000001</v>
      </c>
      <c r="S448" s="13">
        <v>0</v>
      </c>
      <c r="T448" s="13">
        <v>-4.9706656029999996</v>
      </c>
      <c r="U448" s="13">
        <v>0.38092567900000002</v>
      </c>
      <c r="V448" s="13">
        <v>-4.5897399239999999</v>
      </c>
      <c r="W448" s="13">
        <v>0.72357186200000001</v>
      </c>
    </row>
    <row r="449" spans="1:23" x14ac:dyDescent="0.3">
      <c r="A449" s="13" t="s">
        <v>243</v>
      </c>
      <c r="B449" s="13" t="s">
        <v>244</v>
      </c>
      <c r="C449" s="15">
        <v>2018</v>
      </c>
      <c r="D449" s="15" t="s">
        <v>27</v>
      </c>
      <c r="E449" s="15" t="s">
        <v>78</v>
      </c>
      <c r="F449" s="15">
        <v>649</v>
      </c>
      <c r="G449" s="15">
        <v>314</v>
      </c>
      <c r="H449" s="13">
        <v>-2.8001359020000001</v>
      </c>
      <c r="I449" s="13">
        <v>-3.5709106839999998</v>
      </c>
      <c r="J449" s="13">
        <v>-6.3710465860000003</v>
      </c>
      <c r="K449" s="13">
        <v>2.0279098740000001</v>
      </c>
      <c r="L449" s="13">
        <v>-1.00011486</v>
      </c>
      <c r="M449" s="13">
        <v>1.0277950140000001</v>
      </c>
      <c r="N449" s="13">
        <v>-1.87200104</v>
      </c>
      <c r="O449" s="13">
        <v>-3.2050366929999998</v>
      </c>
      <c r="P449" s="13">
        <v>-5.0770377330000001</v>
      </c>
      <c r="Q449" s="13">
        <v>-0.371402964</v>
      </c>
      <c r="R449" s="13">
        <v>-0.371402964</v>
      </c>
      <c r="S449" s="13">
        <v>0</v>
      </c>
      <c r="T449" s="13">
        <v>-3.211811312</v>
      </c>
      <c r="U449" s="13">
        <v>-3.5456666710000002</v>
      </c>
      <c r="V449" s="13">
        <v>-6.7574779830000002</v>
      </c>
      <c r="W449" s="13">
        <v>-0.371189308</v>
      </c>
    </row>
    <row r="450" spans="1:23" x14ac:dyDescent="0.3">
      <c r="A450" s="13" t="s">
        <v>243</v>
      </c>
      <c r="B450" s="13" t="s">
        <v>244</v>
      </c>
      <c r="C450" s="15">
        <v>2019</v>
      </c>
      <c r="D450" s="15" t="s">
        <v>27</v>
      </c>
      <c r="E450" s="15" t="s">
        <v>78</v>
      </c>
      <c r="F450" s="15">
        <v>1750</v>
      </c>
      <c r="G450" s="15">
        <v>829</v>
      </c>
      <c r="H450" s="13">
        <v>-3.6743077369999999</v>
      </c>
      <c r="I450" s="13">
        <v>-4.3687829410000001</v>
      </c>
      <c r="J450" s="13">
        <v>-8.0430906780000004</v>
      </c>
      <c r="K450" s="13">
        <v>-0.16519510000000001</v>
      </c>
      <c r="L450" s="13">
        <v>-1.7590560260000001</v>
      </c>
      <c r="M450" s="13">
        <v>-1.9242511259999999</v>
      </c>
      <c r="N450" s="13">
        <v>-3.0591699050000001</v>
      </c>
      <c r="O450" s="13">
        <v>-4.0426923910000001</v>
      </c>
      <c r="P450" s="13">
        <v>-7.1018622950000001</v>
      </c>
      <c r="Q450" s="13">
        <v>-1.829112224</v>
      </c>
      <c r="R450" s="13">
        <v>-1.829112224</v>
      </c>
      <c r="S450" s="13">
        <v>0</v>
      </c>
      <c r="T450" s="13">
        <v>-3.4517172359999999</v>
      </c>
      <c r="U450" s="13">
        <v>-5.1969743360000002</v>
      </c>
      <c r="V450" s="13">
        <v>-8.6486915720000006</v>
      </c>
      <c r="W450" s="13">
        <v>-0.638572692</v>
      </c>
    </row>
    <row r="451" spans="1:23" x14ac:dyDescent="0.3">
      <c r="A451" s="13" t="s">
        <v>245</v>
      </c>
      <c r="B451" s="13" t="s">
        <v>246</v>
      </c>
      <c r="C451" s="15">
        <v>2014</v>
      </c>
      <c r="D451" s="15" t="s">
        <v>25</v>
      </c>
      <c r="E451" s="15" t="s">
        <v>137</v>
      </c>
      <c r="F451" s="15">
        <v>99</v>
      </c>
      <c r="G451" s="15">
        <v>45</v>
      </c>
      <c r="H451" s="13">
        <v>-3.4898483969999998</v>
      </c>
      <c r="I451" s="13">
        <v>-5.9906011970000002</v>
      </c>
      <c r="J451" s="13">
        <v>-9.4804495939999995</v>
      </c>
      <c r="K451" s="13">
        <v>-10.297724260000001</v>
      </c>
      <c r="L451" s="13">
        <v>-8.0787931519999994</v>
      </c>
      <c r="M451" s="13">
        <v>-18.376517410000002</v>
      </c>
      <c r="N451" s="13">
        <v>-5.1327968339999996</v>
      </c>
      <c r="O451" s="13">
        <v>-6.7580685669999996</v>
      </c>
      <c r="P451" s="13">
        <v>-11.890865399999999</v>
      </c>
      <c r="Q451" s="13">
        <v>-0.216820129</v>
      </c>
      <c r="R451" s="13">
        <v>0</v>
      </c>
      <c r="S451" s="13">
        <v>-0.216820129</v>
      </c>
      <c r="T451" s="13">
        <v>-4.8511758619999998</v>
      </c>
      <c r="U451" s="13">
        <v>-8.116987108</v>
      </c>
      <c r="V451" s="13">
        <v>-12.96816297</v>
      </c>
      <c r="W451" s="13">
        <v>0.16017836299999999</v>
      </c>
    </row>
    <row r="452" spans="1:23" x14ac:dyDescent="0.3">
      <c r="A452" s="13" t="s">
        <v>245</v>
      </c>
      <c r="B452" s="13" t="s">
        <v>246</v>
      </c>
      <c r="C452" s="15">
        <v>2014</v>
      </c>
      <c r="D452" s="15" t="s">
        <v>27</v>
      </c>
      <c r="E452" s="15" t="s">
        <v>140</v>
      </c>
      <c r="F452" s="15">
        <v>1840</v>
      </c>
      <c r="G452" s="15">
        <v>891</v>
      </c>
      <c r="H452" s="13">
        <v>0.57220222399999998</v>
      </c>
      <c r="I452" s="13">
        <v>-1.106812554</v>
      </c>
      <c r="J452" s="13">
        <v>-0.53461033000000002</v>
      </c>
      <c r="K452" s="13">
        <v>-2.3239460699999999</v>
      </c>
      <c r="L452" s="13">
        <v>2.7252616770000002</v>
      </c>
      <c r="M452" s="13">
        <v>0.40131560700000002</v>
      </c>
      <c r="N452" s="13">
        <v>2.5288044999999999E-2</v>
      </c>
      <c r="O452" s="13">
        <v>-0.34730982900000001</v>
      </c>
      <c r="P452" s="13">
        <v>-0.32202178399999998</v>
      </c>
      <c r="Q452" s="13">
        <v>1.108637495</v>
      </c>
      <c r="R452" s="13">
        <v>1.108637495</v>
      </c>
      <c r="S452" s="13">
        <v>0</v>
      </c>
      <c r="T452" s="13">
        <v>0.50582650699999998</v>
      </c>
      <c r="U452" s="13">
        <v>-9.8599053000000006E-2</v>
      </c>
      <c r="V452" s="13">
        <v>0.40722745399999999</v>
      </c>
      <c r="W452" s="13">
        <v>0.42644322699999998</v>
      </c>
    </row>
    <row r="453" spans="1:23" x14ac:dyDescent="0.3">
      <c r="A453" s="13" t="s">
        <v>245</v>
      </c>
      <c r="B453" s="13" t="s">
        <v>246</v>
      </c>
      <c r="C453" s="15">
        <v>2014</v>
      </c>
      <c r="D453" s="15" t="s">
        <v>27</v>
      </c>
      <c r="E453" s="15" t="s">
        <v>137</v>
      </c>
      <c r="F453" s="15">
        <v>1252</v>
      </c>
      <c r="G453" s="15">
        <v>607</v>
      </c>
      <c r="H453" s="13">
        <v>-1.251472301</v>
      </c>
      <c r="I453" s="13">
        <v>7.7891774999999996E-2</v>
      </c>
      <c r="J453" s="13">
        <v>-1.1735805260000001</v>
      </c>
      <c r="K453" s="13">
        <v>-3.3846298930000001</v>
      </c>
      <c r="L453" s="13">
        <v>-1.1400345199999999</v>
      </c>
      <c r="M453" s="13">
        <v>-4.524664413</v>
      </c>
      <c r="N453" s="13">
        <v>-1.741477985</v>
      </c>
      <c r="O453" s="13">
        <v>-0.244722149</v>
      </c>
      <c r="P453" s="13">
        <v>-1.986200134</v>
      </c>
      <c r="Q453" s="13">
        <v>0.234615186</v>
      </c>
      <c r="R453" s="13">
        <v>0.234615186</v>
      </c>
      <c r="S453" s="13">
        <v>0</v>
      </c>
      <c r="T453" s="13">
        <v>-1.3515037990000001</v>
      </c>
      <c r="U453" s="13">
        <v>0.28370784199999999</v>
      </c>
      <c r="V453" s="13">
        <v>-1.067795957</v>
      </c>
      <c r="W453" s="13">
        <v>-0.78140010900000001</v>
      </c>
    </row>
    <row r="454" spans="1:23" x14ac:dyDescent="0.3">
      <c r="A454" s="13" t="s">
        <v>245</v>
      </c>
      <c r="B454" s="13" t="s">
        <v>246</v>
      </c>
      <c r="C454" s="15">
        <v>2015</v>
      </c>
      <c r="D454" s="15" t="s">
        <v>25</v>
      </c>
      <c r="E454" s="15" t="s">
        <v>58</v>
      </c>
      <c r="F454" s="15">
        <v>82</v>
      </c>
      <c r="G454" s="15">
        <v>43</v>
      </c>
      <c r="H454" s="13">
        <v>-3.9987551809999999</v>
      </c>
      <c r="I454" s="13">
        <v>-12.0128153</v>
      </c>
      <c r="J454" s="13">
        <v>-16.01157048</v>
      </c>
      <c r="K454" s="13">
        <v>-0.138172824</v>
      </c>
      <c r="L454" s="13">
        <v>-16.447232490000001</v>
      </c>
      <c r="M454" s="13">
        <v>-16.58540532</v>
      </c>
      <c r="N454" s="13">
        <v>-3.4777281090000001</v>
      </c>
      <c r="O454" s="13">
        <v>-13.63112658</v>
      </c>
      <c r="P454" s="13">
        <v>-17.108854690000001</v>
      </c>
      <c r="Q454" s="13">
        <v>-0.32072651000000002</v>
      </c>
      <c r="R454" s="13">
        <v>0</v>
      </c>
      <c r="S454" s="13">
        <v>-0.32072651000000002</v>
      </c>
      <c r="T454" s="13">
        <v>-1.69879442</v>
      </c>
      <c r="U454" s="13">
        <v>-13.566097750000001</v>
      </c>
      <c r="V454" s="13">
        <v>-15.26489217</v>
      </c>
      <c r="W454" s="13">
        <v>-1.2371715780000001</v>
      </c>
    </row>
    <row r="455" spans="1:23" x14ac:dyDescent="0.3">
      <c r="A455" s="13" t="s">
        <v>245</v>
      </c>
      <c r="B455" s="13" t="s">
        <v>246</v>
      </c>
      <c r="C455" s="15">
        <v>2015</v>
      </c>
      <c r="D455" s="15" t="s">
        <v>27</v>
      </c>
      <c r="E455" s="15" t="s">
        <v>58</v>
      </c>
      <c r="F455" s="15">
        <v>3093</v>
      </c>
      <c r="G455" s="15">
        <v>1529</v>
      </c>
      <c r="H455" s="13">
        <v>-0.519165086</v>
      </c>
      <c r="I455" s="13">
        <v>-1.32511245</v>
      </c>
      <c r="J455" s="13">
        <v>-1.8442775360000001</v>
      </c>
      <c r="K455" s="13">
        <v>-1.330791531</v>
      </c>
      <c r="L455" s="13">
        <v>0.97391380699999996</v>
      </c>
      <c r="M455" s="13">
        <v>-0.35687772400000001</v>
      </c>
      <c r="N455" s="13">
        <v>-0.72284912499999998</v>
      </c>
      <c r="O455" s="13">
        <v>-0.96110562799999999</v>
      </c>
      <c r="P455" s="13">
        <v>-1.683954752</v>
      </c>
      <c r="Q455" s="13">
        <v>0.82812627699999997</v>
      </c>
      <c r="R455" s="13">
        <v>0.82812627699999997</v>
      </c>
      <c r="S455" s="13">
        <v>0</v>
      </c>
      <c r="T455" s="13">
        <v>-0.96175113599999995</v>
      </c>
      <c r="U455" s="13">
        <v>-0.56135125399999997</v>
      </c>
      <c r="V455" s="13">
        <v>-1.5231023889999999</v>
      </c>
      <c r="W455" s="13">
        <v>-0.402566851</v>
      </c>
    </row>
    <row r="456" spans="1:23" x14ac:dyDescent="0.3">
      <c r="A456" s="13" t="s">
        <v>245</v>
      </c>
      <c r="B456" s="13" t="s">
        <v>246</v>
      </c>
      <c r="C456" s="15">
        <v>2016</v>
      </c>
      <c r="D456" s="15" t="s">
        <v>25</v>
      </c>
      <c r="E456" s="15" t="s">
        <v>124</v>
      </c>
      <c r="F456" s="15">
        <v>83</v>
      </c>
      <c r="G456" s="15">
        <v>43</v>
      </c>
      <c r="H456" s="13">
        <v>-7.377462779</v>
      </c>
      <c r="I456" s="13">
        <v>-14.27087145</v>
      </c>
      <c r="J456" s="13">
        <v>-21.64833423</v>
      </c>
      <c r="K456" s="13">
        <v>-3.8543610130000001</v>
      </c>
      <c r="L456" s="13">
        <v>-12.108875210000001</v>
      </c>
      <c r="M456" s="13">
        <v>-15.96323623</v>
      </c>
      <c r="N456" s="13">
        <v>-7.1522357489999999</v>
      </c>
      <c r="O456" s="13">
        <v>-14.55948053</v>
      </c>
      <c r="P456" s="13">
        <v>-21.711716280000001</v>
      </c>
      <c r="Q456" s="13">
        <v>-0.42675785500000002</v>
      </c>
      <c r="R456" s="13">
        <v>0</v>
      </c>
      <c r="S456" s="13">
        <v>-0.42675785500000002</v>
      </c>
      <c r="T456" s="13">
        <v>-6.0560577670000004</v>
      </c>
      <c r="U456" s="13">
        <v>-10.99068389</v>
      </c>
      <c r="V456" s="13">
        <v>-17.046741650000001</v>
      </c>
      <c r="W456" s="13">
        <v>-0.50568113100000001</v>
      </c>
    </row>
    <row r="457" spans="1:23" x14ac:dyDescent="0.3">
      <c r="A457" s="13" t="s">
        <v>245</v>
      </c>
      <c r="B457" s="13" t="s">
        <v>246</v>
      </c>
      <c r="C457" s="15">
        <v>2016</v>
      </c>
      <c r="D457" s="15" t="s">
        <v>27</v>
      </c>
      <c r="E457" s="15" t="s">
        <v>124</v>
      </c>
      <c r="F457" s="15">
        <v>2005</v>
      </c>
      <c r="G457" s="15">
        <v>986</v>
      </c>
      <c r="H457" s="13">
        <v>-0.95324734600000005</v>
      </c>
      <c r="I457" s="13">
        <v>-1.5666070540000001</v>
      </c>
      <c r="J457" s="13">
        <v>-2.5198543999999998</v>
      </c>
      <c r="K457" s="13">
        <v>-2.3530534539999999</v>
      </c>
      <c r="L457" s="13">
        <v>-0.81552205600000005</v>
      </c>
      <c r="M457" s="13">
        <v>-3.1685755090000001</v>
      </c>
      <c r="N457" s="13">
        <v>-1.306154539</v>
      </c>
      <c r="O457" s="13">
        <v>-1.510670577</v>
      </c>
      <c r="P457" s="13">
        <v>-2.8168251149999999</v>
      </c>
      <c r="Q457" s="13">
        <v>-3.3461049999999999E-2</v>
      </c>
      <c r="R457" s="13">
        <v>-3.3461049999999999E-2</v>
      </c>
      <c r="S457" s="13">
        <v>0</v>
      </c>
      <c r="T457" s="13">
        <v>-0.72388646899999998</v>
      </c>
      <c r="U457" s="13">
        <v>-1.5425258120000001</v>
      </c>
      <c r="V457" s="13">
        <v>-2.266412281</v>
      </c>
      <c r="W457" s="13">
        <v>-0.45285850100000002</v>
      </c>
    </row>
    <row r="458" spans="1:23" x14ac:dyDescent="0.3">
      <c r="A458" s="13" t="s">
        <v>247</v>
      </c>
      <c r="B458" s="13" t="s">
        <v>248</v>
      </c>
      <c r="C458" s="15">
        <v>2014</v>
      </c>
      <c r="D458" s="15" t="s">
        <v>25</v>
      </c>
      <c r="E458" s="15" t="s">
        <v>34</v>
      </c>
      <c r="F458" s="15">
        <v>331</v>
      </c>
      <c r="G458" s="15">
        <v>172</v>
      </c>
      <c r="H458" s="13">
        <v>1.5930198760000001</v>
      </c>
      <c r="I458" s="13">
        <v>6.5721216</v>
      </c>
      <c r="J458" s="13">
        <v>8.1651414760000005</v>
      </c>
      <c r="K458" s="13">
        <v>-2.4075732090000002</v>
      </c>
      <c r="L458" s="13">
        <v>2.3873413299999999</v>
      </c>
      <c r="M458" s="13">
        <v>-2.0231879000000001E-2</v>
      </c>
      <c r="N458" s="13">
        <v>0.82483050899999999</v>
      </c>
      <c r="O458" s="13">
        <v>6.0786328669999996</v>
      </c>
      <c r="P458" s="13">
        <v>6.9034633760000004</v>
      </c>
      <c r="Q458" s="13">
        <v>0.88036958200000004</v>
      </c>
      <c r="R458" s="13">
        <v>0</v>
      </c>
      <c r="S458" s="13">
        <v>0.88036958200000004</v>
      </c>
      <c r="T458" s="13">
        <v>-0.67825325400000003</v>
      </c>
      <c r="U458" s="13">
        <v>3.8549402939999999</v>
      </c>
      <c r="V458" s="13">
        <v>3.17668704</v>
      </c>
      <c r="W458" s="13">
        <v>0.70842960499999996</v>
      </c>
    </row>
    <row r="459" spans="1:23" x14ac:dyDescent="0.3">
      <c r="A459" s="13" t="s">
        <v>247</v>
      </c>
      <c r="B459" s="13" t="s">
        <v>248</v>
      </c>
      <c r="C459" s="15">
        <v>2014</v>
      </c>
      <c r="D459" s="15" t="s">
        <v>27</v>
      </c>
      <c r="E459" s="15" t="s">
        <v>34</v>
      </c>
      <c r="F459" s="15">
        <v>3178</v>
      </c>
      <c r="G459" s="15">
        <v>1618</v>
      </c>
      <c r="H459" s="13">
        <v>-1.2031119480000001</v>
      </c>
      <c r="I459" s="13">
        <v>1.690247735</v>
      </c>
      <c r="J459" s="13">
        <v>0.48713578800000001</v>
      </c>
      <c r="K459" s="13">
        <v>0.69410167199999995</v>
      </c>
      <c r="L459" s="13">
        <v>-1.7033342140000001</v>
      </c>
      <c r="M459" s="13">
        <v>-1.0092325419999999</v>
      </c>
      <c r="N459" s="13">
        <v>-0.865506832</v>
      </c>
      <c r="O459" s="13">
        <v>1.09722597</v>
      </c>
      <c r="P459" s="13">
        <v>0.23171913699999999</v>
      </c>
      <c r="Q459" s="13">
        <v>2.4602430019999999</v>
      </c>
      <c r="R459" s="13">
        <v>2.4602430019999999</v>
      </c>
      <c r="S459" s="13">
        <v>0</v>
      </c>
      <c r="T459" s="13">
        <v>-0.62135118600000006</v>
      </c>
      <c r="U459" s="13">
        <v>0.68081305299999995</v>
      </c>
      <c r="V459" s="13">
        <v>5.9461867000000002E-2</v>
      </c>
      <c r="W459" s="13">
        <v>-4.5859835000000002E-2</v>
      </c>
    </row>
    <row r="460" spans="1:23" x14ac:dyDescent="0.3">
      <c r="A460" s="13" t="s">
        <v>249</v>
      </c>
      <c r="B460" s="13" t="s">
        <v>250</v>
      </c>
      <c r="C460" s="15">
        <v>2014</v>
      </c>
      <c r="D460" s="15" t="s">
        <v>27</v>
      </c>
      <c r="E460" s="15" t="s">
        <v>35</v>
      </c>
      <c r="F460" s="15">
        <v>2880</v>
      </c>
      <c r="G460" s="15">
        <v>1416</v>
      </c>
      <c r="H460" s="13">
        <v>2.4499946669999999</v>
      </c>
      <c r="I460" s="13">
        <v>1.559683642</v>
      </c>
      <c r="J460" s="13">
        <v>4.00967831</v>
      </c>
      <c r="K460" s="13">
        <v>-2.5515359960000001</v>
      </c>
      <c r="L460" s="13">
        <v>4.2486175340000001</v>
      </c>
      <c r="M460" s="13">
        <v>1.6970815379999999</v>
      </c>
      <c r="N460" s="13">
        <v>1.505533513</v>
      </c>
      <c r="O460" s="13">
        <v>2.2086318899999999</v>
      </c>
      <c r="P460" s="13">
        <v>3.714165403</v>
      </c>
      <c r="Q460" s="13">
        <v>4.6993370600000004</v>
      </c>
      <c r="R460" s="13">
        <v>4.6993370600000004</v>
      </c>
      <c r="S460" s="13">
        <v>0</v>
      </c>
      <c r="T460" s="13">
        <v>1.1411604070000001</v>
      </c>
      <c r="U460" s="13">
        <v>2.286048927</v>
      </c>
      <c r="V460" s="13">
        <v>3.4272093340000001</v>
      </c>
      <c r="W460" s="13">
        <v>0.60269824699999996</v>
      </c>
    </row>
    <row r="461" spans="1:23" x14ac:dyDescent="0.3">
      <c r="A461" s="13" t="s">
        <v>249</v>
      </c>
      <c r="B461" s="13" t="s">
        <v>250</v>
      </c>
      <c r="C461" s="15">
        <v>2015</v>
      </c>
      <c r="D461" s="15" t="s">
        <v>27</v>
      </c>
      <c r="E461" s="15" t="s">
        <v>35</v>
      </c>
      <c r="F461" s="15">
        <v>5710</v>
      </c>
      <c r="G461" s="15">
        <v>2800</v>
      </c>
      <c r="H461" s="13">
        <v>1.6828181289999999</v>
      </c>
      <c r="I461" s="13">
        <v>0.786930923</v>
      </c>
      <c r="J461" s="13">
        <v>2.4697490520000001</v>
      </c>
      <c r="K461" s="13">
        <v>1.3389899220000001</v>
      </c>
      <c r="L461" s="13">
        <v>2.3221594720000001</v>
      </c>
      <c r="M461" s="13">
        <v>3.6611493940000002</v>
      </c>
      <c r="N461" s="13">
        <v>1.7255935529999999</v>
      </c>
      <c r="O461" s="13">
        <v>1.16173159</v>
      </c>
      <c r="P461" s="13">
        <v>2.887325143</v>
      </c>
      <c r="Q461" s="13">
        <v>8.1421390309999992</v>
      </c>
      <c r="R461" s="13">
        <v>8.1421390309999992</v>
      </c>
      <c r="S461" s="13">
        <v>0</v>
      </c>
      <c r="T461" s="13">
        <v>1.766942918</v>
      </c>
      <c r="U461" s="13">
        <v>2.0047574949999998</v>
      </c>
      <c r="V461" s="13">
        <v>3.771700413</v>
      </c>
      <c r="W461" s="13">
        <v>1.058364496</v>
      </c>
    </row>
    <row r="462" spans="1:23" x14ac:dyDescent="0.3">
      <c r="A462" s="13" t="s">
        <v>249</v>
      </c>
      <c r="B462" s="13" t="s">
        <v>250</v>
      </c>
      <c r="C462" s="15">
        <v>2016</v>
      </c>
      <c r="D462" s="15" t="s">
        <v>27</v>
      </c>
      <c r="E462" s="15" t="s">
        <v>35</v>
      </c>
      <c r="F462" s="15">
        <v>2223</v>
      </c>
      <c r="G462" s="15">
        <v>1059</v>
      </c>
      <c r="H462" s="13">
        <v>2.363161887</v>
      </c>
      <c r="I462" s="13">
        <v>2.041555952</v>
      </c>
      <c r="J462" s="13">
        <v>4.4047178389999999</v>
      </c>
      <c r="K462" s="13">
        <v>0.84303146600000001</v>
      </c>
      <c r="L462" s="13">
        <v>0.85457993300000001</v>
      </c>
      <c r="M462" s="13">
        <v>1.6976114</v>
      </c>
      <c r="N462" s="13">
        <v>2.287222334</v>
      </c>
      <c r="O462" s="13">
        <v>1.9457455809999999</v>
      </c>
      <c r="P462" s="13">
        <v>4.2329679149999997</v>
      </c>
      <c r="Q462" s="13">
        <v>3.820122751</v>
      </c>
      <c r="R462" s="13">
        <v>3.820122751</v>
      </c>
      <c r="S462" s="13">
        <v>0</v>
      </c>
      <c r="T462" s="13">
        <v>1.5571007290000001</v>
      </c>
      <c r="U462" s="13">
        <v>2.2063654079999999</v>
      </c>
      <c r="V462" s="13">
        <v>3.763466137</v>
      </c>
      <c r="W462" s="13">
        <v>1.222695214</v>
      </c>
    </row>
    <row r="463" spans="1:23" x14ac:dyDescent="0.3">
      <c r="A463" s="13" t="s">
        <v>249</v>
      </c>
      <c r="B463" s="13" t="s">
        <v>250</v>
      </c>
      <c r="C463" s="15">
        <v>2017</v>
      </c>
      <c r="D463" s="15" t="s">
        <v>27</v>
      </c>
      <c r="E463" s="15" t="s">
        <v>35</v>
      </c>
      <c r="F463" s="15">
        <v>4604</v>
      </c>
      <c r="G463" s="15">
        <v>2176</v>
      </c>
      <c r="H463" s="13">
        <v>3.373122892</v>
      </c>
      <c r="I463" s="13">
        <v>-2.6095037890000001</v>
      </c>
      <c r="J463" s="13">
        <v>0.76361910300000002</v>
      </c>
      <c r="K463" s="13">
        <v>1.3250731309999999</v>
      </c>
      <c r="L463" s="13">
        <v>-0.97653838199999998</v>
      </c>
      <c r="M463" s="13">
        <v>0.34853474899999998</v>
      </c>
      <c r="N463" s="13">
        <v>3.2154286449999998</v>
      </c>
      <c r="O463" s="13">
        <v>-2.3859890940000001</v>
      </c>
      <c r="P463" s="13">
        <v>0.829439551</v>
      </c>
      <c r="Q463" s="13">
        <v>3.9971048979999999</v>
      </c>
      <c r="R463" s="13">
        <v>3.9971048979999999</v>
      </c>
      <c r="S463" s="13">
        <v>0</v>
      </c>
      <c r="T463" s="13">
        <v>2.5426980650000002</v>
      </c>
      <c r="U463" s="13">
        <v>-1.200995322</v>
      </c>
      <c r="V463" s="13">
        <v>1.3417027429999999</v>
      </c>
      <c r="W463" s="13">
        <v>0.57336483800000004</v>
      </c>
    </row>
    <row r="464" spans="1:23" x14ac:dyDescent="0.3">
      <c r="A464" s="13" t="s">
        <v>249</v>
      </c>
      <c r="B464" s="13" t="s">
        <v>250</v>
      </c>
      <c r="C464" s="15">
        <v>2018</v>
      </c>
      <c r="D464" s="15" t="s">
        <v>25</v>
      </c>
      <c r="E464" s="15" t="s">
        <v>52</v>
      </c>
      <c r="F464" s="15">
        <v>427</v>
      </c>
      <c r="G464" s="15">
        <v>225</v>
      </c>
      <c r="H464" s="13">
        <v>-1.2330229999999999E-2</v>
      </c>
      <c r="I464" s="13">
        <v>2.1497450859999998</v>
      </c>
      <c r="J464" s="13">
        <v>2.137414857</v>
      </c>
      <c r="K464" s="13">
        <v>10.33960283</v>
      </c>
      <c r="L464" s="13">
        <v>2.0681805249999998</v>
      </c>
      <c r="M464" s="13">
        <v>12.40778336</v>
      </c>
      <c r="N464" s="13">
        <v>2.0855161010000001</v>
      </c>
      <c r="O464" s="13">
        <v>2.313027548</v>
      </c>
      <c r="P464" s="13">
        <v>4.3985436480000004</v>
      </c>
      <c r="Q464" s="13">
        <v>0.83200286000000001</v>
      </c>
      <c r="R464" s="13">
        <v>0</v>
      </c>
      <c r="S464" s="13">
        <v>0.83200286000000001</v>
      </c>
      <c r="T464" s="13">
        <v>5.1472189730000002</v>
      </c>
      <c r="U464" s="13">
        <v>1.3065929000000001</v>
      </c>
      <c r="V464" s="13">
        <v>6.4538118740000003</v>
      </c>
      <c r="W464" s="13">
        <v>-1.653688329</v>
      </c>
    </row>
    <row r="465" spans="1:23" x14ac:dyDescent="0.3">
      <c r="A465" s="13" t="s">
        <v>249</v>
      </c>
      <c r="B465" s="13" t="s">
        <v>250</v>
      </c>
      <c r="C465" s="15">
        <v>2018</v>
      </c>
      <c r="D465" s="15" t="s">
        <v>27</v>
      </c>
      <c r="E465" s="15" t="s">
        <v>35</v>
      </c>
      <c r="F465" s="15">
        <v>191</v>
      </c>
      <c r="G465" s="15">
        <v>83</v>
      </c>
      <c r="H465" s="13">
        <v>-1.934173938</v>
      </c>
      <c r="I465" s="13">
        <v>-3.7965703309999999</v>
      </c>
      <c r="J465" s="13">
        <v>-5.7307442689999997</v>
      </c>
      <c r="K465" s="13">
        <v>-11.88407052</v>
      </c>
      <c r="L465" s="13">
        <v>-7.9940027880000004</v>
      </c>
      <c r="M465" s="13">
        <v>-19.878073310000001</v>
      </c>
      <c r="N465" s="13">
        <v>-4.0063567530000004</v>
      </c>
      <c r="O465" s="13">
        <v>-4.8316352519999999</v>
      </c>
      <c r="P465" s="13">
        <v>-8.8379920050000003</v>
      </c>
      <c r="Q465" s="13">
        <v>-0.26051222099999999</v>
      </c>
      <c r="R465" s="13">
        <v>-0.26051222099999999</v>
      </c>
      <c r="S465" s="13">
        <v>0</v>
      </c>
      <c r="T465" s="13">
        <v>-3.4593563839999999</v>
      </c>
      <c r="U465" s="13">
        <v>-4.2600696989999998</v>
      </c>
      <c r="V465" s="13">
        <v>-7.719426082</v>
      </c>
      <c r="W465" s="13">
        <v>1.041369413</v>
      </c>
    </row>
    <row r="466" spans="1:23" x14ac:dyDescent="0.3">
      <c r="A466" s="13" t="s">
        <v>249</v>
      </c>
      <c r="B466" s="13" t="s">
        <v>250</v>
      </c>
      <c r="C466" s="15">
        <v>2018</v>
      </c>
      <c r="D466" s="15" t="s">
        <v>27</v>
      </c>
      <c r="E466" s="15" t="s">
        <v>52</v>
      </c>
      <c r="F466" s="15">
        <v>4578</v>
      </c>
      <c r="G466" s="15">
        <v>2239</v>
      </c>
      <c r="H466" s="13">
        <v>2.733401347</v>
      </c>
      <c r="I466" s="13">
        <v>2.2822826109999999</v>
      </c>
      <c r="J466" s="13">
        <v>5.0156839580000003</v>
      </c>
      <c r="K466" s="13">
        <v>2.9259088879999999</v>
      </c>
      <c r="L466" s="13">
        <v>0.41228989300000002</v>
      </c>
      <c r="M466" s="13">
        <v>3.3381987820000001</v>
      </c>
      <c r="N466" s="13">
        <v>2.932285469</v>
      </c>
      <c r="O466" s="13">
        <v>2.0526316859999998</v>
      </c>
      <c r="P466" s="13">
        <v>4.9849171549999998</v>
      </c>
      <c r="Q466" s="13">
        <v>8.9271229739999995</v>
      </c>
      <c r="R466" s="13">
        <v>8.9271229739999995</v>
      </c>
      <c r="S466" s="13">
        <v>0</v>
      </c>
      <c r="T466" s="13">
        <v>3.24150998</v>
      </c>
      <c r="U466" s="13">
        <v>2.399499595</v>
      </c>
      <c r="V466" s="13">
        <v>5.641009575</v>
      </c>
      <c r="W466" s="13">
        <v>1.0242498760000001</v>
      </c>
    </row>
    <row r="467" spans="1:23" x14ac:dyDescent="0.3">
      <c r="A467" s="13" t="s">
        <v>249</v>
      </c>
      <c r="B467" s="13" t="s">
        <v>250</v>
      </c>
      <c r="C467" s="15">
        <v>2019</v>
      </c>
      <c r="D467" s="15" t="s">
        <v>25</v>
      </c>
      <c r="E467" s="15" t="s">
        <v>52</v>
      </c>
      <c r="F467" s="15">
        <v>909</v>
      </c>
      <c r="G467" s="15">
        <v>423</v>
      </c>
      <c r="H467" s="13">
        <v>0.83151159799999996</v>
      </c>
      <c r="I467" s="13">
        <v>2.319874897</v>
      </c>
      <c r="J467" s="13">
        <v>3.1513864950000001</v>
      </c>
      <c r="K467" s="13">
        <v>-3.1106966570000001</v>
      </c>
      <c r="L467" s="13">
        <v>7.5577924449999996</v>
      </c>
      <c r="M467" s="13">
        <v>4.4470957880000004</v>
      </c>
      <c r="N467" s="13">
        <v>6.5033740000000001E-3</v>
      </c>
      <c r="O467" s="13">
        <v>3.4486957789999999</v>
      </c>
      <c r="P467" s="13">
        <v>3.4551991530000001</v>
      </c>
      <c r="Q467" s="13">
        <v>1.4016606389999999</v>
      </c>
      <c r="R467" s="13">
        <v>0</v>
      </c>
      <c r="S467" s="13">
        <v>1.4016606389999999</v>
      </c>
      <c r="T467" s="13">
        <v>1.9190785850000001</v>
      </c>
      <c r="U467" s="13">
        <v>2.6994188459999999</v>
      </c>
      <c r="V467" s="13">
        <v>4.6184974309999998</v>
      </c>
      <c r="W467" s="13">
        <v>1.4749723729999999</v>
      </c>
    </row>
    <row r="468" spans="1:23" x14ac:dyDescent="0.3">
      <c r="A468" s="13" t="s">
        <v>249</v>
      </c>
      <c r="B468" s="13" t="s">
        <v>250</v>
      </c>
      <c r="C468" s="15">
        <v>2019</v>
      </c>
      <c r="D468" s="15" t="s">
        <v>27</v>
      </c>
      <c r="E468" s="15" t="s">
        <v>52</v>
      </c>
      <c r="F468" s="15">
        <v>4943</v>
      </c>
      <c r="G468" s="15">
        <v>2272</v>
      </c>
      <c r="H468" s="13">
        <v>3.1487227940000002</v>
      </c>
      <c r="I468" s="13">
        <v>2.6542392129999999</v>
      </c>
      <c r="J468" s="13">
        <v>5.8029620059999996</v>
      </c>
      <c r="K468" s="13">
        <v>4.0805271149999998</v>
      </c>
      <c r="L468" s="13">
        <v>-3.6785994000000002E-2</v>
      </c>
      <c r="M468" s="13">
        <v>4.043741121</v>
      </c>
      <c r="N468" s="13">
        <v>3.4785314129999998</v>
      </c>
      <c r="O468" s="13">
        <v>2.188776485</v>
      </c>
      <c r="P468" s="13">
        <v>5.6673078979999998</v>
      </c>
      <c r="Q468" s="13">
        <v>9.8114666170000007</v>
      </c>
      <c r="R468" s="13">
        <v>9.8114666170000007</v>
      </c>
      <c r="S468" s="13">
        <v>0</v>
      </c>
      <c r="T468" s="13">
        <v>3.1941511340000002</v>
      </c>
      <c r="U468" s="13">
        <v>2.3046474849999998</v>
      </c>
      <c r="V468" s="13">
        <v>5.4987986199999996</v>
      </c>
      <c r="W468" s="13">
        <v>0.567570138</v>
      </c>
    </row>
    <row r="469" spans="1:23" x14ac:dyDescent="0.3">
      <c r="A469" s="13" t="s">
        <v>251</v>
      </c>
      <c r="B469" s="13" t="s">
        <v>252</v>
      </c>
      <c r="C469" s="15">
        <v>2019</v>
      </c>
      <c r="D469" s="15" t="s">
        <v>27</v>
      </c>
      <c r="E469" s="15" t="s">
        <v>49</v>
      </c>
      <c r="F469" s="15">
        <v>899</v>
      </c>
      <c r="G469" s="15">
        <v>439</v>
      </c>
      <c r="H469" s="13">
        <v>-2.1840547419999998</v>
      </c>
      <c r="I469" s="13">
        <v>-0.28281346000000002</v>
      </c>
      <c r="J469" s="13">
        <v>-2.4668682020000001</v>
      </c>
      <c r="K469" s="13">
        <v>-1.260349664</v>
      </c>
      <c r="L469" s="13">
        <v>1.6343113039999999</v>
      </c>
      <c r="M469" s="13">
        <v>0.37396163900000001</v>
      </c>
      <c r="N469" s="13">
        <v>-2.094429936</v>
      </c>
      <c r="O469" s="13">
        <v>0.203182846</v>
      </c>
      <c r="P469" s="13">
        <v>-1.89124709</v>
      </c>
      <c r="Q469" s="13">
        <v>0.19014349799999999</v>
      </c>
      <c r="R469" s="13">
        <v>0.19014349799999999</v>
      </c>
      <c r="S469" s="13">
        <v>0</v>
      </c>
      <c r="T469" s="13">
        <v>-1.6336468989999999</v>
      </c>
      <c r="U469" s="13">
        <v>-1.7413986720000001</v>
      </c>
      <c r="V469" s="13">
        <v>-3.3750455709999998</v>
      </c>
      <c r="W469" s="13">
        <v>-1.1646726009999999</v>
      </c>
    </row>
    <row r="470" spans="1:23" x14ac:dyDescent="0.3">
      <c r="A470" s="13" t="s">
        <v>253</v>
      </c>
      <c r="B470" s="13" t="s">
        <v>254</v>
      </c>
      <c r="C470" s="15">
        <v>2014</v>
      </c>
      <c r="D470" s="15" t="s">
        <v>27</v>
      </c>
      <c r="E470" s="15" t="s">
        <v>86</v>
      </c>
      <c r="F470" s="15">
        <v>33</v>
      </c>
      <c r="G470" s="15">
        <v>15</v>
      </c>
      <c r="H470" s="13">
        <v>-10.88374705</v>
      </c>
      <c r="I470" s="13">
        <v>-2.0872012500000001</v>
      </c>
      <c r="J470" s="13">
        <v>-12.9709483</v>
      </c>
      <c r="K470" s="13">
        <v>6.1289638819999999</v>
      </c>
      <c r="L470" s="13">
        <v>10.90984117</v>
      </c>
      <c r="M470" s="13">
        <v>17.038805050000001</v>
      </c>
      <c r="N470" s="13">
        <v>-7.9099335799999997</v>
      </c>
      <c r="O470" s="13">
        <v>0.54825887699999998</v>
      </c>
      <c r="P470" s="13">
        <v>-7.3616747030000003</v>
      </c>
      <c r="Q470" s="13">
        <v>-3.5765985E-2</v>
      </c>
      <c r="R470" s="13">
        <v>-3.5765985E-2</v>
      </c>
      <c r="S470" s="13">
        <v>0</v>
      </c>
      <c r="T470" s="13">
        <v>-6.1960883969999996</v>
      </c>
      <c r="U470" s="13">
        <v>-4.3800233400000002</v>
      </c>
      <c r="V470" s="13">
        <v>-10.57611174</v>
      </c>
      <c r="W470" s="13">
        <v>1.2850156530000001</v>
      </c>
    </row>
    <row r="471" spans="1:23" x14ac:dyDescent="0.3">
      <c r="A471" s="13" t="s">
        <v>253</v>
      </c>
      <c r="B471" s="13" t="s">
        <v>254</v>
      </c>
      <c r="C471" s="15">
        <v>2015</v>
      </c>
      <c r="D471" s="15" t="s">
        <v>27</v>
      </c>
      <c r="E471" s="15" t="s">
        <v>140</v>
      </c>
      <c r="F471" s="15">
        <v>153</v>
      </c>
      <c r="G471" s="15">
        <v>74</v>
      </c>
      <c r="H471" s="13">
        <v>-6.8891412949999999</v>
      </c>
      <c r="I471" s="13">
        <v>-2.7723217569999998</v>
      </c>
      <c r="J471" s="13">
        <v>-9.6614630520000002</v>
      </c>
      <c r="K471" s="13">
        <v>-7.0373021549999999</v>
      </c>
      <c r="L471" s="13">
        <v>-7.8378709090000003</v>
      </c>
      <c r="M471" s="13">
        <v>-14.87517306</v>
      </c>
      <c r="N471" s="13">
        <v>-7.2833452269999999</v>
      </c>
      <c r="O471" s="13">
        <v>-3.9389872779999999</v>
      </c>
      <c r="P471" s="13">
        <v>-11.222332509999999</v>
      </c>
      <c r="Q471" s="13">
        <v>-0.31999087700000001</v>
      </c>
      <c r="R471" s="13">
        <v>-0.31999087700000001</v>
      </c>
      <c r="S471" s="13">
        <v>0</v>
      </c>
      <c r="T471" s="13">
        <v>-9.3786155519999994</v>
      </c>
      <c r="U471" s="13">
        <v>-3.4141667409999998</v>
      </c>
      <c r="V471" s="13">
        <v>-12.79278229</v>
      </c>
      <c r="W471" s="13">
        <v>3.5872366000000003E-2</v>
      </c>
    </row>
    <row r="472" spans="1:23" x14ac:dyDescent="0.3">
      <c r="A472" s="13" t="s">
        <v>253</v>
      </c>
      <c r="B472" s="13" t="s">
        <v>254</v>
      </c>
      <c r="C472" s="15">
        <v>2018</v>
      </c>
      <c r="D472" s="15" t="s">
        <v>27</v>
      </c>
      <c r="E472" s="15" t="s">
        <v>140</v>
      </c>
      <c r="F472" s="15">
        <v>96</v>
      </c>
      <c r="G472" s="15">
        <v>45</v>
      </c>
      <c r="H472" s="13">
        <v>-10.43036852</v>
      </c>
      <c r="I472" s="13">
        <v>1.1872192610000001</v>
      </c>
      <c r="J472" s="13">
        <v>-9.2431492609999992</v>
      </c>
      <c r="K472" s="13">
        <v>-5.731090569</v>
      </c>
      <c r="L472" s="13">
        <v>10.68571109</v>
      </c>
      <c r="M472" s="13">
        <v>4.9546205170000004</v>
      </c>
      <c r="N472" s="13">
        <v>-10.0717547</v>
      </c>
      <c r="O472" s="13">
        <v>3.2756005209999999</v>
      </c>
      <c r="P472" s="13">
        <v>-6.7961541780000001</v>
      </c>
      <c r="Q472" s="13">
        <v>-9.3205445999999997E-2</v>
      </c>
      <c r="R472" s="13">
        <v>-9.3205445999999997E-2</v>
      </c>
      <c r="S472" s="13">
        <v>0</v>
      </c>
      <c r="T472" s="13">
        <v>-10.99047859</v>
      </c>
      <c r="U472" s="13">
        <v>0.52335791200000004</v>
      </c>
      <c r="V472" s="13">
        <v>-10.467120680000001</v>
      </c>
      <c r="W472" s="13">
        <v>0.330803705</v>
      </c>
    </row>
    <row r="473" spans="1:23" x14ac:dyDescent="0.3">
      <c r="A473" s="13" t="s">
        <v>255</v>
      </c>
      <c r="B473" s="13" t="s">
        <v>256</v>
      </c>
      <c r="C473" s="15">
        <v>2014</v>
      </c>
      <c r="D473" s="15" t="s">
        <v>27</v>
      </c>
      <c r="E473" s="15" t="s">
        <v>86</v>
      </c>
      <c r="F473" s="15">
        <v>111</v>
      </c>
      <c r="G473" s="15">
        <v>55</v>
      </c>
      <c r="H473" s="13">
        <v>-1.0302772309999999</v>
      </c>
      <c r="I473" s="13">
        <v>1.8518936050000001</v>
      </c>
      <c r="J473" s="13">
        <v>0.82161637399999998</v>
      </c>
      <c r="K473" s="13">
        <v>-6.3144005390000002</v>
      </c>
      <c r="L473" s="13">
        <v>6.2421083700000004</v>
      </c>
      <c r="M473" s="13">
        <v>-7.2292170000000003E-2</v>
      </c>
      <c r="N473" s="13">
        <v>-2.16853103</v>
      </c>
      <c r="O473" s="13">
        <v>2.937303859</v>
      </c>
      <c r="P473" s="13">
        <v>0.76877282899999999</v>
      </c>
      <c r="Q473" s="13">
        <v>9.7334228999999994E-2</v>
      </c>
      <c r="R473" s="13">
        <v>9.7334228999999994E-2</v>
      </c>
      <c r="S473" s="13">
        <v>0</v>
      </c>
      <c r="T473" s="13">
        <v>-2.9500572429999998</v>
      </c>
      <c r="U473" s="13">
        <v>-0.15564929999999999</v>
      </c>
      <c r="V473" s="13">
        <v>-3.1057065420000001</v>
      </c>
      <c r="W473" s="13">
        <v>-1.3658217029999999</v>
      </c>
    </row>
    <row r="474" spans="1:23" x14ac:dyDescent="0.3">
      <c r="A474" s="13" t="s">
        <v>257</v>
      </c>
      <c r="B474" s="13" t="s">
        <v>258</v>
      </c>
      <c r="C474" s="15">
        <v>2018</v>
      </c>
      <c r="D474" s="15" t="s">
        <v>27</v>
      </c>
      <c r="E474" s="15" t="s">
        <v>31</v>
      </c>
      <c r="F474" s="15">
        <v>4385</v>
      </c>
      <c r="G474" s="15">
        <v>2175</v>
      </c>
      <c r="H474" s="13">
        <v>0.94247356400000004</v>
      </c>
      <c r="I474" s="13">
        <v>-1.3729321619999999</v>
      </c>
      <c r="J474" s="13">
        <v>-0.43045859800000003</v>
      </c>
      <c r="K474" s="13">
        <v>-0.48223780100000002</v>
      </c>
      <c r="L474" s="13">
        <v>-2.7152896210000002</v>
      </c>
      <c r="M474" s="13">
        <v>-3.1975274219999998</v>
      </c>
      <c r="N474" s="13">
        <v>0.76780409199999999</v>
      </c>
      <c r="O474" s="13">
        <v>-1.7033083389999999</v>
      </c>
      <c r="P474" s="13">
        <v>-0.93550424600000004</v>
      </c>
      <c r="Q474" s="13">
        <v>2.0122452310000001</v>
      </c>
      <c r="R474" s="13">
        <v>2.0122452310000001</v>
      </c>
      <c r="S474" s="13">
        <v>0</v>
      </c>
      <c r="T474" s="13">
        <v>0.175167718</v>
      </c>
      <c r="U474" s="13">
        <v>-1.415303779</v>
      </c>
      <c r="V474" s="13">
        <v>-1.2401360610000001</v>
      </c>
      <c r="W474" s="13">
        <v>-6.2738690999999999E-2</v>
      </c>
    </row>
    <row r="475" spans="1:23" x14ac:dyDescent="0.3">
      <c r="A475" s="13" t="s">
        <v>257</v>
      </c>
      <c r="B475" s="13" t="s">
        <v>258</v>
      </c>
      <c r="C475" s="15">
        <v>2019</v>
      </c>
      <c r="D475" s="15" t="s">
        <v>27</v>
      </c>
      <c r="E475" s="15" t="s">
        <v>31</v>
      </c>
      <c r="F475" s="15">
        <v>4181</v>
      </c>
      <c r="G475" s="15">
        <v>1947</v>
      </c>
      <c r="H475" s="13">
        <v>2.1591030349999998</v>
      </c>
      <c r="I475" s="13">
        <v>-0.26105828599999997</v>
      </c>
      <c r="J475" s="13">
        <v>1.8980447490000001</v>
      </c>
      <c r="K475" s="13">
        <v>-0.57804073300000003</v>
      </c>
      <c r="L475" s="13">
        <v>0.122714685</v>
      </c>
      <c r="M475" s="13">
        <v>-0.45532604799999998</v>
      </c>
      <c r="N475" s="13">
        <v>1.720246548</v>
      </c>
      <c r="O475" s="13">
        <v>-0.18403919699999999</v>
      </c>
      <c r="P475" s="13">
        <v>1.5362073510000001</v>
      </c>
      <c r="Q475" s="13">
        <v>4.2281019390000001</v>
      </c>
      <c r="R475" s="13">
        <v>4.2281019390000001</v>
      </c>
      <c r="S475" s="13">
        <v>0</v>
      </c>
      <c r="T475" s="13">
        <v>1.494484554</v>
      </c>
      <c r="U475" s="13">
        <v>-0.109787958</v>
      </c>
      <c r="V475" s="13">
        <v>1.384696597</v>
      </c>
      <c r="W475" s="13">
        <v>-0.70952178600000004</v>
      </c>
    </row>
    <row r="476" spans="1:23" x14ac:dyDescent="0.3">
      <c r="A476" s="13" t="s">
        <v>259</v>
      </c>
      <c r="B476" s="13" t="s">
        <v>260</v>
      </c>
      <c r="C476" s="15">
        <v>2015</v>
      </c>
      <c r="D476" s="15" t="s">
        <v>25</v>
      </c>
      <c r="E476" s="15" t="s">
        <v>34</v>
      </c>
      <c r="F476" s="15">
        <v>411</v>
      </c>
      <c r="G476" s="15">
        <v>206</v>
      </c>
      <c r="H476" s="13">
        <v>-2.267660963</v>
      </c>
      <c r="I476" s="13">
        <v>0.43182451999999999</v>
      </c>
      <c r="J476" s="13">
        <v>-1.835836443</v>
      </c>
      <c r="K476" s="13">
        <v>-3.1960879750000002</v>
      </c>
      <c r="L476" s="13">
        <v>1.3556539320000001</v>
      </c>
      <c r="M476" s="13">
        <v>-1.8404340429999999</v>
      </c>
      <c r="N476" s="13">
        <v>-2.5891420520000001</v>
      </c>
      <c r="O476" s="13">
        <v>0.67054581199999996</v>
      </c>
      <c r="P476" s="13">
        <v>-1.9185962400000001</v>
      </c>
      <c r="Q476" s="13">
        <v>9.0846639000000007E-2</v>
      </c>
      <c r="R476" s="13">
        <v>0</v>
      </c>
      <c r="S476" s="13">
        <v>9.0846639000000007E-2</v>
      </c>
      <c r="T476" s="13">
        <v>-1.6651438970000001</v>
      </c>
      <c r="U476" s="13">
        <v>0.94304020200000005</v>
      </c>
      <c r="V476" s="13">
        <v>-0.72210369399999996</v>
      </c>
      <c r="W476" s="13">
        <v>0.77604022900000003</v>
      </c>
    </row>
    <row r="477" spans="1:23" x14ac:dyDescent="0.3">
      <c r="A477" s="13" t="s">
        <v>259</v>
      </c>
      <c r="B477" s="13" t="s">
        <v>260</v>
      </c>
      <c r="C477" s="15">
        <v>2015</v>
      </c>
      <c r="D477" s="15" t="s">
        <v>27</v>
      </c>
      <c r="E477" s="15" t="s">
        <v>34</v>
      </c>
      <c r="F477" s="15">
        <v>3663</v>
      </c>
      <c r="G477" s="15">
        <v>1854</v>
      </c>
      <c r="H477" s="13">
        <v>-0.23595660099999999</v>
      </c>
      <c r="I477" s="13">
        <v>-1.622850616</v>
      </c>
      <c r="J477" s="13">
        <v>-1.8588072170000001</v>
      </c>
      <c r="K477" s="13">
        <v>1.916388059</v>
      </c>
      <c r="L477" s="13">
        <v>-2.920585333</v>
      </c>
      <c r="M477" s="13">
        <v>-1.004197274</v>
      </c>
      <c r="N477" s="13">
        <v>0.21699326099999999</v>
      </c>
      <c r="O477" s="13">
        <v>-1.9696889930000001</v>
      </c>
      <c r="P477" s="13">
        <v>-1.7526957320000001</v>
      </c>
      <c r="Q477" s="13">
        <v>0.94288644899999996</v>
      </c>
      <c r="R477" s="13">
        <v>0.94288644899999996</v>
      </c>
      <c r="S477" s="13">
        <v>0</v>
      </c>
      <c r="T477" s="13">
        <v>0.104225334</v>
      </c>
      <c r="U477" s="13">
        <v>-2.3708897690000001</v>
      </c>
      <c r="V477" s="13">
        <v>-2.266664434</v>
      </c>
      <c r="W477" s="13">
        <v>-4.8226606999999998E-2</v>
      </c>
    </row>
    <row r="478" spans="1:23" x14ac:dyDescent="0.3">
      <c r="A478" s="13" t="s">
        <v>259</v>
      </c>
      <c r="B478" s="13" t="s">
        <v>260</v>
      </c>
      <c r="C478" s="15">
        <v>2016</v>
      </c>
      <c r="D478" s="15" t="s">
        <v>27</v>
      </c>
      <c r="E478" s="15" t="s">
        <v>34</v>
      </c>
      <c r="F478" s="15">
        <v>4280</v>
      </c>
      <c r="G478" s="15">
        <v>2115</v>
      </c>
      <c r="H478" s="13">
        <v>-1.2252100560000001</v>
      </c>
      <c r="I478" s="13">
        <v>-3.101493992</v>
      </c>
      <c r="J478" s="13">
        <v>-4.3267040479999999</v>
      </c>
      <c r="K478" s="13">
        <v>-1.350341577</v>
      </c>
      <c r="L478" s="13">
        <v>-3.5460889139999998</v>
      </c>
      <c r="M478" s="13">
        <v>-4.8964304910000003</v>
      </c>
      <c r="N478" s="13">
        <v>-1.283269854</v>
      </c>
      <c r="O478" s="13">
        <v>-3.3392000949999998</v>
      </c>
      <c r="P478" s="13">
        <v>-4.622469948</v>
      </c>
      <c r="Q478" s="13">
        <v>-2.0175263449999998</v>
      </c>
      <c r="R478" s="13">
        <v>-2.0175263449999998</v>
      </c>
      <c r="S478" s="13">
        <v>0</v>
      </c>
      <c r="T478" s="13">
        <v>-1.342839715</v>
      </c>
      <c r="U478" s="13">
        <v>-3.8071403510000001</v>
      </c>
      <c r="V478" s="13">
        <v>-5.1499800650000003</v>
      </c>
      <c r="W478" s="13">
        <v>-0.14533695899999999</v>
      </c>
    </row>
    <row r="479" spans="1:23" x14ac:dyDescent="0.3">
      <c r="A479" s="13" t="s">
        <v>259</v>
      </c>
      <c r="B479" s="13" t="s">
        <v>260</v>
      </c>
      <c r="C479" s="15">
        <v>2017</v>
      </c>
      <c r="D479" s="15" t="s">
        <v>25</v>
      </c>
      <c r="E479" s="15" t="s">
        <v>100</v>
      </c>
      <c r="F479" s="15">
        <v>547</v>
      </c>
      <c r="G479" s="15">
        <v>264</v>
      </c>
      <c r="H479" s="13">
        <v>1.6098617230000001</v>
      </c>
      <c r="I479" s="13">
        <v>-1.9000714729999999</v>
      </c>
      <c r="J479" s="13">
        <v>-0.29020974999999999</v>
      </c>
      <c r="K479" s="13">
        <v>-11.27952178</v>
      </c>
      <c r="L479" s="13">
        <v>-4.4006884780000002</v>
      </c>
      <c r="M479" s="13">
        <v>-15.68021025</v>
      </c>
      <c r="N479" s="13">
        <v>-1.025046259</v>
      </c>
      <c r="O479" s="13">
        <v>-2.5155010550000001</v>
      </c>
      <c r="P479" s="13">
        <v>-3.540547315</v>
      </c>
      <c r="Q479" s="13">
        <v>-0.110582656</v>
      </c>
      <c r="R479" s="13">
        <v>0</v>
      </c>
      <c r="S479" s="13">
        <v>-0.110582656</v>
      </c>
      <c r="T479" s="13">
        <v>-1.696703496</v>
      </c>
      <c r="U479" s="13">
        <v>-4.319004305</v>
      </c>
      <c r="V479" s="13">
        <v>-6.0157078009999996</v>
      </c>
      <c r="W479" s="13">
        <v>0.67050708999999997</v>
      </c>
    </row>
    <row r="480" spans="1:23" x14ac:dyDescent="0.3">
      <c r="A480" s="13" t="s">
        <v>259</v>
      </c>
      <c r="B480" s="13" t="s">
        <v>260</v>
      </c>
      <c r="C480" s="15">
        <v>2017</v>
      </c>
      <c r="D480" s="15" t="s">
        <v>27</v>
      </c>
      <c r="E480" s="15" t="s">
        <v>100</v>
      </c>
      <c r="F480" s="15">
        <v>1253</v>
      </c>
      <c r="G480" s="15">
        <v>601</v>
      </c>
      <c r="H480" s="13">
        <v>1.3008170539999999</v>
      </c>
      <c r="I480" s="13">
        <v>-2.4896488369999998</v>
      </c>
      <c r="J480" s="13">
        <v>-1.1888317829999999</v>
      </c>
      <c r="K480" s="13">
        <v>-1.752510301</v>
      </c>
      <c r="L480" s="13">
        <v>-2.013697697</v>
      </c>
      <c r="M480" s="13">
        <v>-3.7662079980000001</v>
      </c>
      <c r="N480" s="13">
        <v>0.70018559199999997</v>
      </c>
      <c r="O480" s="13">
        <v>-2.519214887</v>
      </c>
      <c r="P480" s="13">
        <v>-1.8190292960000001</v>
      </c>
      <c r="Q480" s="13">
        <v>0.28658927000000001</v>
      </c>
      <c r="R480" s="13">
        <v>0.28658927000000001</v>
      </c>
      <c r="S480" s="13">
        <v>0</v>
      </c>
      <c r="T480" s="13">
        <v>0.454309774</v>
      </c>
      <c r="U480" s="13">
        <v>-2.8880160969999999</v>
      </c>
      <c r="V480" s="13">
        <v>-2.433706323</v>
      </c>
      <c r="W480" s="13">
        <v>0.38675592199999997</v>
      </c>
    </row>
    <row r="481" spans="1:23" x14ac:dyDescent="0.3">
      <c r="A481" s="13" t="s">
        <v>259</v>
      </c>
      <c r="B481" s="13" t="s">
        <v>260</v>
      </c>
      <c r="C481" s="15">
        <v>2017</v>
      </c>
      <c r="D481" s="15" t="s">
        <v>27</v>
      </c>
      <c r="E481" s="15" t="s">
        <v>34</v>
      </c>
      <c r="F481" s="15">
        <v>3173</v>
      </c>
      <c r="G481" s="15">
        <v>1482</v>
      </c>
      <c r="H481" s="13">
        <v>-0.80952409000000003</v>
      </c>
      <c r="I481" s="13">
        <v>-3.0066632329999998</v>
      </c>
      <c r="J481" s="13">
        <v>-3.8161873239999999</v>
      </c>
      <c r="K481" s="13">
        <v>-1.3826076819999999</v>
      </c>
      <c r="L481" s="13">
        <v>-3.9250234449999999</v>
      </c>
      <c r="M481" s="13">
        <v>-5.3076311269999996</v>
      </c>
      <c r="N481" s="13">
        <v>-0.90046119499999999</v>
      </c>
      <c r="O481" s="13">
        <v>-3.356424181</v>
      </c>
      <c r="P481" s="13">
        <v>-4.2568853759999996</v>
      </c>
      <c r="Q481" s="13">
        <v>-1.1491191700000001</v>
      </c>
      <c r="R481" s="13">
        <v>-1.1491191700000001</v>
      </c>
      <c r="S481" s="13">
        <v>0</v>
      </c>
      <c r="T481" s="13">
        <v>-1.5263494609999999</v>
      </c>
      <c r="U481" s="13">
        <v>-3.425265993</v>
      </c>
      <c r="V481" s="13">
        <v>-4.9516154539999997</v>
      </c>
      <c r="W481" s="13">
        <v>0.83839372899999998</v>
      </c>
    </row>
    <row r="482" spans="1:23" x14ac:dyDescent="0.3">
      <c r="A482" s="13" t="s">
        <v>259</v>
      </c>
      <c r="B482" s="13" t="s">
        <v>260</v>
      </c>
      <c r="C482" s="15">
        <v>2018</v>
      </c>
      <c r="D482" s="15" t="s">
        <v>25</v>
      </c>
      <c r="E482" s="15" t="s">
        <v>89</v>
      </c>
      <c r="F482" s="15">
        <v>465</v>
      </c>
      <c r="G482" s="15">
        <v>238</v>
      </c>
      <c r="H482" s="13">
        <v>-1.3501055630000001</v>
      </c>
      <c r="I482" s="13">
        <v>1.8399545989999999</v>
      </c>
      <c r="J482" s="13">
        <v>0.48984903600000002</v>
      </c>
      <c r="K482" s="13">
        <v>0.93172832299999997</v>
      </c>
      <c r="L482" s="13">
        <v>-1.0985289469999999</v>
      </c>
      <c r="M482" s="13">
        <v>-0.16680062500000001</v>
      </c>
      <c r="N482" s="13">
        <v>-0.95201682799999998</v>
      </c>
      <c r="O482" s="13">
        <v>1.235849819</v>
      </c>
      <c r="P482" s="13">
        <v>0.28383299000000001</v>
      </c>
      <c r="Q482" s="13">
        <v>0.38415951399999998</v>
      </c>
      <c r="R482" s="13">
        <v>0</v>
      </c>
      <c r="S482" s="13">
        <v>0.38415951399999998</v>
      </c>
      <c r="T482" s="13">
        <v>-4.4305535770000004</v>
      </c>
      <c r="U482" s="13">
        <v>1.4410314769999999</v>
      </c>
      <c r="V482" s="13">
        <v>-2.9895220999999998</v>
      </c>
      <c r="W482" s="13">
        <v>1.082245881</v>
      </c>
    </row>
    <row r="483" spans="1:23" x14ac:dyDescent="0.3">
      <c r="A483" s="13" t="s">
        <v>259</v>
      </c>
      <c r="B483" s="13" t="s">
        <v>260</v>
      </c>
      <c r="C483" s="15">
        <v>2018</v>
      </c>
      <c r="D483" s="15" t="s">
        <v>27</v>
      </c>
      <c r="E483" s="15" t="s">
        <v>89</v>
      </c>
      <c r="F483" s="15">
        <v>5049</v>
      </c>
      <c r="G483" s="15">
        <v>2464</v>
      </c>
      <c r="H483" s="13">
        <v>0.415319251</v>
      </c>
      <c r="I483" s="13">
        <v>-0.448214426</v>
      </c>
      <c r="J483" s="13">
        <v>-3.2895173999999999E-2</v>
      </c>
      <c r="K483" s="13">
        <v>-2.222311296</v>
      </c>
      <c r="L483" s="13">
        <v>0.93533894299999998</v>
      </c>
      <c r="M483" s="13">
        <v>-1.2869723529999999</v>
      </c>
      <c r="N483" s="13">
        <v>-0.113615782</v>
      </c>
      <c r="O483" s="13">
        <v>-0.19608852700000001</v>
      </c>
      <c r="P483" s="13">
        <v>-0.30970430900000001</v>
      </c>
      <c r="Q483" s="13">
        <v>3.0806441769999999</v>
      </c>
      <c r="R483" s="13">
        <v>3.0806441769999999</v>
      </c>
      <c r="S483" s="13">
        <v>0</v>
      </c>
      <c r="T483" s="13">
        <v>-0.45285120099999998</v>
      </c>
      <c r="U483" s="13">
        <v>-0.37174999800000003</v>
      </c>
      <c r="V483" s="13">
        <v>-0.82460119899999995</v>
      </c>
      <c r="W483" s="13">
        <v>0.416099938</v>
      </c>
    </row>
    <row r="484" spans="1:23" x14ac:dyDescent="0.3">
      <c r="A484" s="13" t="s">
        <v>259</v>
      </c>
      <c r="B484" s="13" t="s">
        <v>260</v>
      </c>
      <c r="C484" s="15">
        <v>2019</v>
      </c>
      <c r="D484" s="15" t="s">
        <v>25</v>
      </c>
      <c r="E484" s="15" t="s">
        <v>89</v>
      </c>
      <c r="F484" s="15">
        <v>299</v>
      </c>
      <c r="G484" s="15">
        <v>148</v>
      </c>
      <c r="H484" s="13">
        <v>8.6883233000000004E-2</v>
      </c>
      <c r="I484" s="13">
        <v>-3.050401817</v>
      </c>
      <c r="J484" s="13">
        <v>-2.963518584</v>
      </c>
      <c r="K484" s="13">
        <v>2.725663398</v>
      </c>
      <c r="L484" s="13">
        <v>-11.995055989999999</v>
      </c>
      <c r="M484" s="13">
        <v>-9.2693925929999992</v>
      </c>
      <c r="N484" s="13">
        <v>0.78263773999999997</v>
      </c>
      <c r="O484" s="13">
        <v>-5.1704042939999999</v>
      </c>
      <c r="P484" s="13">
        <v>-4.3877665539999997</v>
      </c>
      <c r="Q484" s="13">
        <v>-0.12806722100000001</v>
      </c>
      <c r="R484" s="13">
        <v>0</v>
      </c>
      <c r="S484" s="13">
        <v>-0.12806722100000001</v>
      </c>
      <c r="T484" s="13">
        <v>1.795368732</v>
      </c>
      <c r="U484" s="13">
        <v>-2.7922948729999999</v>
      </c>
      <c r="V484" s="13">
        <v>-0.99692614099999999</v>
      </c>
      <c r="W484" s="13">
        <v>0.40679727799999998</v>
      </c>
    </row>
    <row r="485" spans="1:23" x14ac:dyDescent="0.3">
      <c r="A485" s="13" t="s">
        <v>259</v>
      </c>
      <c r="B485" s="13" t="s">
        <v>260</v>
      </c>
      <c r="C485" s="15">
        <v>2019</v>
      </c>
      <c r="D485" s="15" t="s">
        <v>27</v>
      </c>
      <c r="E485" s="15" t="s">
        <v>89</v>
      </c>
      <c r="F485" s="15">
        <v>5323</v>
      </c>
      <c r="G485" s="15">
        <v>2573</v>
      </c>
      <c r="H485" s="13">
        <v>0.670177676</v>
      </c>
      <c r="I485" s="13">
        <v>-0.56445514900000004</v>
      </c>
      <c r="J485" s="13">
        <v>0.105722528</v>
      </c>
      <c r="K485" s="13">
        <v>0.36544631900000002</v>
      </c>
      <c r="L485" s="13">
        <v>0.64737635900000001</v>
      </c>
      <c r="M485" s="13">
        <v>1.0128226789999999</v>
      </c>
      <c r="N485" s="13">
        <v>0.64125060499999997</v>
      </c>
      <c r="O485" s="13">
        <v>-0.38563895799999998</v>
      </c>
      <c r="P485" s="13">
        <v>0.255611647</v>
      </c>
      <c r="Q485" s="13">
        <v>3.9614316330000001</v>
      </c>
      <c r="R485" s="13">
        <v>3.9614316330000001</v>
      </c>
      <c r="S485" s="13">
        <v>0</v>
      </c>
      <c r="T485" s="13">
        <v>0.48753840500000001</v>
      </c>
      <c r="U485" s="13">
        <v>-0.46613365600000001</v>
      </c>
      <c r="V485" s="13">
        <v>2.1404749000000001E-2</v>
      </c>
      <c r="W485" s="13">
        <v>0.40891367899999997</v>
      </c>
    </row>
    <row r="486" spans="1:23" x14ac:dyDescent="0.3">
      <c r="A486" s="13" t="s">
        <v>261</v>
      </c>
      <c r="B486" s="13" t="s">
        <v>262</v>
      </c>
      <c r="C486" s="15">
        <v>2014</v>
      </c>
      <c r="D486" s="15" t="s">
        <v>27</v>
      </c>
      <c r="E486" s="15" t="s">
        <v>137</v>
      </c>
      <c r="F486" s="15">
        <v>3612</v>
      </c>
      <c r="G486" s="15">
        <v>1769</v>
      </c>
      <c r="H486" s="13">
        <v>-1.5322026179999999</v>
      </c>
      <c r="I486" s="13">
        <v>4.9529260180000003</v>
      </c>
      <c r="J486" s="13">
        <v>3.4207234010000001</v>
      </c>
      <c r="K486" s="13">
        <v>-0.38215555899999998</v>
      </c>
      <c r="L486" s="13">
        <v>1.2679903379999999</v>
      </c>
      <c r="M486" s="13">
        <v>0.88583477899999996</v>
      </c>
      <c r="N486" s="13">
        <v>-1.3507760440000001</v>
      </c>
      <c r="O486" s="13">
        <v>4.4122645489999996</v>
      </c>
      <c r="P486" s="13">
        <v>3.0614885040000002</v>
      </c>
      <c r="Q486" s="13">
        <v>5.2611221239999999</v>
      </c>
      <c r="R486" s="13">
        <v>5.2611221239999999</v>
      </c>
      <c r="S486" s="13">
        <v>0</v>
      </c>
      <c r="T486" s="13">
        <v>-1.5810186500000001</v>
      </c>
      <c r="U486" s="13">
        <v>4.6134143510000003</v>
      </c>
      <c r="V486" s="13">
        <v>3.032395701</v>
      </c>
      <c r="W486" s="13">
        <v>0.29256936900000002</v>
      </c>
    </row>
    <row r="487" spans="1:23" x14ac:dyDescent="0.3">
      <c r="A487" s="13" t="s">
        <v>261</v>
      </c>
      <c r="B487" s="13" t="s">
        <v>262</v>
      </c>
      <c r="C487" s="15">
        <v>2015</v>
      </c>
      <c r="D487" s="15" t="s">
        <v>25</v>
      </c>
      <c r="E487" s="15" t="s">
        <v>137</v>
      </c>
      <c r="F487" s="15">
        <v>860</v>
      </c>
      <c r="G487" s="15">
        <v>440</v>
      </c>
      <c r="H487" s="13">
        <v>-2.623203476</v>
      </c>
      <c r="I487" s="13">
        <v>3.7307999070000002</v>
      </c>
      <c r="J487" s="13">
        <v>1.1075964309999999</v>
      </c>
      <c r="K487" s="13">
        <v>-1.350195842</v>
      </c>
      <c r="L487" s="13">
        <v>-5.5224652230000002</v>
      </c>
      <c r="M487" s="13">
        <v>-6.872661065</v>
      </c>
      <c r="N487" s="13">
        <v>-2.5670324880000002</v>
      </c>
      <c r="O487" s="13">
        <v>1.8970170019999999</v>
      </c>
      <c r="P487" s="13">
        <v>-0.67001548600000005</v>
      </c>
      <c r="Q487" s="13">
        <v>0.47696433100000002</v>
      </c>
      <c r="R487" s="13">
        <v>0</v>
      </c>
      <c r="S487" s="13">
        <v>0.47696433100000002</v>
      </c>
      <c r="T487" s="13">
        <v>-2.7809625160000002</v>
      </c>
      <c r="U487" s="13">
        <v>1.7977678349999999</v>
      </c>
      <c r="V487" s="13">
        <v>-0.98319468099999996</v>
      </c>
      <c r="W487" s="13">
        <v>-0.92377108200000002</v>
      </c>
    </row>
    <row r="488" spans="1:23" x14ac:dyDescent="0.3">
      <c r="A488" s="13" t="s">
        <v>261</v>
      </c>
      <c r="B488" s="13" t="s">
        <v>262</v>
      </c>
      <c r="C488" s="15">
        <v>2015</v>
      </c>
      <c r="D488" s="15" t="s">
        <v>27</v>
      </c>
      <c r="E488" s="15" t="s">
        <v>137</v>
      </c>
      <c r="F488" s="15">
        <v>3260</v>
      </c>
      <c r="G488" s="15">
        <v>1583</v>
      </c>
      <c r="H488" s="13">
        <v>-1.745639929</v>
      </c>
      <c r="I488" s="13">
        <v>4.7903716019999996</v>
      </c>
      <c r="J488" s="13">
        <v>3.0447316729999998</v>
      </c>
      <c r="K488" s="13">
        <v>2.290318225</v>
      </c>
      <c r="L488" s="13">
        <v>3.4562569339999998</v>
      </c>
      <c r="M488" s="13">
        <v>5.7465751589999998</v>
      </c>
      <c r="N488" s="13">
        <v>-1.0138786769999999</v>
      </c>
      <c r="O488" s="13">
        <v>4.72243148</v>
      </c>
      <c r="P488" s="13">
        <v>3.7085528029999999</v>
      </c>
      <c r="Q488" s="13">
        <v>5.1913506160000003</v>
      </c>
      <c r="R488" s="13">
        <v>5.1913506160000003</v>
      </c>
      <c r="S488" s="13">
        <v>0</v>
      </c>
      <c r="T488" s="13">
        <v>-1.247526809</v>
      </c>
      <c r="U488" s="13">
        <v>4.5955596180000002</v>
      </c>
      <c r="V488" s="13">
        <v>3.3480328090000002</v>
      </c>
      <c r="W488" s="13">
        <v>-0.45734686200000002</v>
      </c>
    </row>
    <row r="489" spans="1:23" x14ac:dyDescent="0.3">
      <c r="A489" s="13" t="s">
        <v>261</v>
      </c>
      <c r="B489" s="13" t="s">
        <v>262</v>
      </c>
      <c r="C489" s="15">
        <v>2016</v>
      </c>
      <c r="D489" s="15" t="s">
        <v>25</v>
      </c>
      <c r="E489" s="15" t="s">
        <v>137</v>
      </c>
      <c r="F489" s="15">
        <v>736</v>
      </c>
      <c r="G489" s="15">
        <v>365</v>
      </c>
      <c r="H489" s="13">
        <v>-2.1994361680000001</v>
      </c>
      <c r="I489" s="13">
        <v>6.4714267110000003</v>
      </c>
      <c r="J489" s="13">
        <v>4.2719905430000003</v>
      </c>
      <c r="K489" s="13">
        <v>-1.1220218019999999</v>
      </c>
      <c r="L489" s="13">
        <v>4.6840098909999996</v>
      </c>
      <c r="M489" s="13">
        <v>3.5619880890000002</v>
      </c>
      <c r="N489" s="13">
        <v>-2.142572629</v>
      </c>
      <c r="O489" s="13">
        <v>6.4622711419999996</v>
      </c>
      <c r="P489" s="13">
        <v>4.3196985129999996</v>
      </c>
      <c r="Q489" s="13">
        <v>1.349076605</v>
      </c>
      <c r="R489" s="13">
        <v>0</v>
      </c>
      <c r="S489" s="13">
        <v>1.349076605</v>
      </c>
      <c r="T489" s="13">
        <v>-3.0225643400000002</v>
      </c>
      <c r="U489" s="13">
        <v>6.3503228470000002</v>
      </c>
      <c r="V489" s="13">
        <v>3.327758507</v>
      </c>
      <c r="W489" s="13">
        <v>-0.61290986700000005</v>
      </c>
    </row>
    <row r="490" spans="1:23" x14ac:dyDescent="0.3">
      <c r="A490" s="13" t="s">
        <v>261</v>
      </c>
      <c r="B490" s="13" t="s">
        <v>262</v>
      </c>
      <c r="C490" s="15">
        <v>2016</v>
      </c>
      <c r="D490" s="15" t="s">
        <v>27</v>
      </c>
      <c r="E490" s="15" t="s">
        <v>137</v>
      </c>
      <c r="F490" s="15">
        <v>3035</v>
      </c>
      <c r="G490" s="15">
        <v>1451</v>
      </c>
      <c r="H490" s="13">
        <v>-1.3869307500000001</v>
      </c>
      <c r="I490" s="13">
        <v>3.0565349300000002</v>
      </c>
      <c r="J490" s="13">
        <v>1.669604179</v>
      </c>
      <c r="K490" s="13">
        <v>-1.6776746380000001</v>
      </c>
      <c r="L490" s="13">
        <v>1.6082030199999999</v>
      </c>
      <c r="M490" s="13">
        <v>-6.9471617999999999E-2</v>
      </c>
      <c r="N490" s="13">
        <v>-1.5443469780000001</v>
      </c>
      <c r="O490" s="13">
        <v>2.8827992600000001</v>
      </c>
      <c r="P490" s="13">
        <v>1.3384522809999999</v>
      </c>
      <c r="Q490" s="13">
        <v>3.0200591409999999</v>
      </c>
      <c r="R490" s="13">
        <v>3.0200591409999999</v>
      </c>
      <c r="S490" s="13">
        <v>0</v>
      </c>
      <c r="T490" s="13">
        <v>-1.3493815469999999</v>
      </c>
      <c r="U490" s="13">
        <v>3.083307912</v>
      </c>
      <c r="V490" s="13">
        <v>1.7339263659999999</v>
      </c>
      <c r="W490" s="13">
        <v>-0.2138051</v>
      </c>
    </row>
    <row r="491" spans="1:23" x14ac:dyDescent="0.3">
      <c r="A491" s="13" t="s">
        <v>261</v>
      </c>
      <c r="B491" s="13" t="s">
        <v>262</v>
      </c>
      <c r="C491" s="15">
        <v>2017</v>
      </c>
      <c r="D491" s="15" t="s">
        <v>27</v>
      </c>
      <c r="E491" s="15" t="s">
        <v>33</v>
      </c>
      <c r="F491" s="15">
        <v>1133</v>
      </c>
      <c r="G491" s="15">
        <v>582</v>
      </c>
      <c r="H491" s="13">
        <v>-5.3391396609999999</v>
      </c>
      <c r="I491" s="13">
        <v>3.2130838279999998</v>
      </c>
      <c r="J491" s="13">
        <v>-2.1260558330000001</v>
      </c>
      <c r="K491" s="13">
        <v>-6.5676216380000003</v>
      </c>
      <c r="L491" s="13">
        <v>7.2534772600000004</v>
      </c>
      <c r="M491" s="13">
        <v>0.68585562200000005</v>
      </c>
      <c r="N491" s="13">
        <v>-5.8739550989999998</v>
      </c>
      <c r="O491" s="13">
        <v>4.2470351280000003</v>
      </c>
      <c r="P491" s="13">
        <v>-1.626919971</v>
      </c>
      <c r="Q491" s="13">
        <v>0.33384276400000001</v>
      </c>
      <c r="R491" s="13">
        <v>0.33384276400000001</v>
      </c>
      <c r="S491" s="13">
        <v>0</v>
      </c>
      <c r="T491" s="13">
        <v>-5.8116943670000003</v>
      </c>
      <c r="U491" s="13">
        <v>3.166340114</v>
      </c>
      <c r="V491" s="13">
        <v>-2.6453542529999998</v>
      </c>
      <c r="W491" s="13">
        <v>0.105720626</v>
      </c>
    </row>
    <row r="492" spans="1:23" x14ac:dyDescent="0.3">
      <c r="A492" s="13" t="s">
        <v>261</v>
      </c>
      <c r="B492" s="13" t="s">
        <v>262</v>
      </c>
      <c r="C492" s="15">
        <v>2017</v>
      </c>
      <c r="D492" s="15" t="s">
        <v>27</v>
      </c>
      <c r="E492" s="15" t="s">
        <v>49</v>
      </c>
      <c r="F492" s="15">
        <v>2</v>
      </c>
      <c r="G492" s="15">
        <v>1</v>
      </c>
      <c r="H492" s="13">
        <v>-0.56364138200000002</v>
      </c>
      <c r="I492" s="13">
        <v>-55.00458209</v>
      </c>
      <c r="J492" s="13">
        <v>-55.56822347</v>
      </c>
      <c r="K492" s="13">
        <v>-66.042431379999996</v>
      </c>
      <c r="L492" s="13">
        <v>-40.94379764</v>
      </c>
      <c r="M492" s="13">
        <v>-106.98622899999999</v>
      </c>
      <c r="N492" s="13">
        <v>-14.20275781</v>
      </c>
      <c r="O492" s="13">
        <v>-55.27952767</v>
      </c>
      <c r="P492" s="13">
        <v>-69.482285480000002</v>
      </c>
      <c r="Q492" s="13">
        <v>-3.4939273999999999E-2</v>
      </c>
      <c r="R492" s="13">
        <v>-3.4939273999999999E-2</v>
      </c>
      <c r="S492" s="13">
        <v>0</v>
      </c>
      <c r="T492" s="13">
        <v>-9.5577500529999995</v>
      </c>
      <c r="U492" s="13">
        <v>-1.901874761</v>
      </c>
      <c r="V492" s="13">
        <v>-11.459624809999999</v>
      </c>
      <c r="W492" s="13">
        <v>2.5712343199999999</v>
      </c>
    </row>
    <row r="493" spans="1:23" x14ac:dyDescent="0.3">
      <c r="A493" s="13" t="s">
        <v>261</v>
      </c>
      <c r="B493" s="13" t="s">
        <v>262</v>
      </c>
      <c r="C493" s="15">
        <v>2018</v>
      </c>
      <c r="D493" s="15" t="s">
        <v>27</v>
      </c>
      <c r="E493" s="15" t="s">
        <v>140</v>
      </c>
      <c r="F493" s="15">
        <v>457</v>
      </c>
      <c r="G493" s="15">
        <v>216</v>
      </c>
      <c r="H493" s="13">
        <v>-3.9234525109999998</v>
      </c>
      <c r="I493" s="13">
        <v>1.809848965</v>
      </c>
      <c r="J493" s="13">
        <v>-2.1136035460000002</v>
      </c>
      <c r="K493" s="13">
        <v>-5.7414731579999998</v>
      </c>
      <c r="L493" s="13">
        <v>4.2819662520000001</v>
      </c>
      <c r="M493" s="13">
        <v>-1.4595069060000001</v>
      </c>
      <c r="N493" s="13">
        <v>-4.5450651259999999</v>
      </c>
      <c r="O493" s="13">
        <v>2.4347250890000001</v>
      </c>
      <c r="P493" s="13">
        <v>-2.1103400379999999</v>
      </c>
      <c r="Q493" s="13">
        <v>7.0751664000000006E-2</v>
      </c>
      <c r="R493" s="13">
        <v>7.0751664000000006E-2</v>
      </c>
      <c r="S493" s="13">
        <v>0</v>
      </c>
      <c r="T493" s="13">
        <v>-4.9280613100000004</v>
      </c>
      <c r="U493" s="13">
        <v>0.86583440199999995</v>
      </c>
      <c r="V493" s="13">
        <v>-4.0622269080000004</v>
      </c>
      <c r="W493" s="13">
        <v>0.36458710799999999</v>
      </c>
    </row>
    <row r="494" spans="1:23" x14ac:dyDescent="0.3">
      <c r="A494" s="13" t="s">
        <v>261</v>
      </c>
      <c r="B494" s="13" t="s">
        <v>262</v>
      </c>
      <c r="C494" s="15">
        <v>2019</v>
      </c>
      <c r="D494" s="15" t="s">
        <v>25</v>
      </c>
      <c r="E494" s="15" t="s">
        <v>137</v>
      </c>
      <c r="F494" s="15">
        <v>369</v>
      </c>
      <c r="G494" s="15">
        <v>179</v>
      </c>
      <c r="H494" s="13">
        <v>-0.34238027700000001</v>
      </c>
      <c r="I494" s="13">
        <v>1.202197905</v>
      </c>
      <c r="J494" s="13">
        <v>0.85981762799999994</v>
      </c>
      <c r="K494" s="13">
        <v>-0.120380709</v>
      </c>
      <c r="L494" s="13">
        <v>-0.19523427700000001</v>
      </c>
      <c r="M494" s="13">
        <v>-0.31561498599999999</v>
      </c>
      <c r="N494" s="13">
        <v>-0.39832867599999999</v>
      </c>
      <c r="O494" s="13">
        <v>1.020804437</v>
      </c>
      <c r="P494" s="13">
        <v>0.62247576000000004</v>
      </c>
      <c r="Q494" s="13">
        <v>0.31689771700000002</v>
      </c>
      <c r="R494" s="13">
        <v>0</v>
      </c>
      <c r="S494" s="13">
        <v>0.31689771700000002</v>
      </c>
      <c r="T494" s="13">
        <v>-1.778973052</v>
      </c>
      <c r="U494" s="13">
        <v>3.1058437269999999</v>
      </c>
      <c r="V494" s="13">
        <v>1.3268706750000001</v>
      </c>
      <c r="W494" s="13">
        <v>-0.23632719599999999</v>
      </c>
    </row>
    <row r="495" spans="1:23" x14ac:dyDescent="0.3">
      <c r="A495" s="13" t="s">
        <v>261</v>
      </c>
      <c r="B495" s="13" t="s">
        <v>262</v>
      </c>
      <c r="C495" s="15">
        <v>2019</v>
      </c>
      <c r="D495" s="15" t="s">
        <v>27</v>
      </c>
      <c r="E495" s="15" t="s">
        <v>137</v>
      </c>
      <c r="F495" s="15">
        <v>286</v>
      </c>
      <c r="G495" s="15">
        <v>134</v>
      </c>
      <c r="H495" s="13">
        <v>-5.1289998209999998</v>
      </c>
      <c r="I495" s="13">
        <v>2.3906691859999998</v>
      </c>
      <c r="J495" s="13">
        <v>-2.738330634</v>
      </c>
      <c r="K495" s="13">
        <v>-2.2126922539999998</v>
      </c>
      <c r="L495" s="13">
        <v>-3.0630270039999998</v>
      </c>
      <c r="M495" s="13">
        <v>-5.2757192579999996</v>
      </c>
      <c r="N495" s="13">
        <v>-4.8785443040000001</v>
      </c>
      <c r="O495" s="13">
        <v>1.364951005</v>
      </c>
      <c r="P495" s="13">
        <v>-3.5135932990000001</v>
      </c>
      <c r="Q495" s="13">
        <v>-5.2226142000000003E-2</v>
      </c>
      <c r="R495" s="13">
        <v>-5.2226142000000003E-2</v>
      </c>
      <c r="S495" s="13">
        <v>0</v>
      </c>
      <c r="T495" s="13">
        <v>-5.0957630189999996</v>
      </c>
      <c r="U495" s="13">
        <v>1.22713246</v>
      </c>
      <c r="V495" s="13">
        <v>-3.8686305590000001</v>
      </c>
      <c r="W495" s="13">
        <v>4.2386462E-2</v>
      </c>
    </row>
    <row r="496" spans="1:23" x14ac:dyDescent="0.3">
      <c r="A496" s="13" t="s">
        <v>263</v>
      </c>
      <c r="B496" s="13" t="s">
        <v>264</v>
      </c>
      <c r="C496" s="15">
        <v>2019</v>
      </c>
      <c r="D496" s="15" t="s">
        <v>25</v>
      </c>
      <c r="E496" s="15" t="s">
        <v>67</v>
      </c>
      <c r="F496" s="15">
        <v>175</v>
      </c>
      <c r="G496" s="15">
        <v>79</v>
      </c>
      <c r="H496" s="13">
        <v>-6.390693358</v>
      </c>
      <c r="I496" s="13">
        <v>-5.3002960239999997</v>
      </c>
      <c r="J496" s="13">
        <v>-11.69098938</v>
      </c>
      <c r="K496" s="13">
        <v>-10.78434691</v>
      </c>
      <c r="L496" s="13">
        <v>-4.7688625050000004</v>
      </c>
      <c r="M496" s="13">
        <v>-15.55320942</v>
      </c>
      <c r="N496" s="13">
        <v>-7.7687250309999998</v>
      </c>
      <c r="O496" s="13">
        <v>-5.5710615270000003</v>
      </c>
      <c r="P496" s="13">
        <v>-13.33978656</v>
      </c>
      <c r="Q496" s="13">
        <v>-0.44821672000000001</v>
      </c>
      <c r="R496" s="13">
        <v>0</v>
      </c>
      <c r="S496" s="13">
        <v>-0.44821672000000001</v>
      </c>
      <c r="T496" s="13">
        <v>-5.4937385040000004</v>
      </c>
      <c r="U496" s="13">
        <v>-5.8524791120000001</v>
      </c>
      <c r="V496" s="13">
        <v>-11.346217619999999</v>
      </c>
      <c r="W496" s="13">
        <v>1.807020938</v>
      </c>
    </row>
    <row r="497" spans="1:23" x14ac:dyDescent="0.3">
      <c r="A497" s="13" t="s">
        <v>263</v>
      </c>
      <c r="B497" s="13" t="s">
        <v>264</v>
      </c>
      <c r="C497" s="15">
        <v>2019</v>
      </c>
      <c r="D497" s="15" t="s">
        <v>27</v>
      </c>
      <c r="E497" s="15" t="s">
        <v>67</v>
      </c>
      <c r="F497" s="15">
        <v>1413</v>
      </c>
      <c r="G497" s="15">
        <v>639</v>
      </c>
      <c r="H497" s="13">
        <v>-1.9470392729999999</v>
      </c>
      <c r="I497" s="13">
        <v>0.32492778900000002</v>
      </c>
      <c r="J497" s="13">
        <v>-1.6221114830000001</v>
      </c>
      <c r="K497" s="13">
        <v>-2.2896239820000002</v>
      </c>
      <c r="L497" s="13">
        <v>0.41181243099999998</v>
      </c>
      <c r="M497" s="13">
        <v>-1.877811551</v>
      </c>
      <c r="N497" s="13">
        <v>-2.1601827469999999</v>
      </c>
      <c r="O497" s="13">
        <v>0.34086614399999998</v>
      </c>
      <c r="P497" s="13">
        <v>-1.8193166030000001</v>
      </c>
      <c r="Q497" s="13">
        <v>0.305557515</v>
      </c>
      <c r="R497" s="13">
        <v>0.305557515</v>
      </c>
      <c r="S497" s="13">
        <v>0</v>
      </c>
      <c r="T497" s="13">
        <v>-2.049269614</v>
      </c>
      <c r="U497" s="13">
        <v>-0.29680161199999999</v>
      </c>
      <c r="V497" s="13">
        <v>-2.3460712259999998</v>
      </c>
      <c r="W497" s="13">
        <v>0.71817257400000001</v>
      </c>
    </row>
    <row r="498" spans="1:23" x14ac:dyDescent="0.3">
      <c r="A498" s="13" t="s">
        <v>265</v>
      </c>
      <c r="B498" s="13" t="s">
        <v>266</v>
      </c>
      <c r="C498" s="15">
        <v>2017</v>
      </c>
      <c r="D498" s="15" t="s">
        <v>25</v>
      </c>
      <c r="E498" s="15" t="s">
        <v>81</v>
      </c>
      <c r="F498" s="15">
        <v>18</v>
      </c>
      <c r="G498" s="15">
        <v>9</v>
      </c>
      <c r="H498" s="13">
        <v>0.35690339900000001</v>
      </c>
      <c r="I498" s="13">
        <v>8.8932277109999998</v>
      </c>
      <c r="J498" s="13">
        <v>9.2501311099999999</v>
      </c>
      <c r="K498" s="13">
        <v>9.3115409099999997</v>
      </c>
      <c r="L498" s="13">
        <v>18.984661890000002</v>
      </c>
      <c r="M498" s="13">
        <v>28.2962028</v>
      </c>
      <c r="N498" s="13">
        <v>2.282167104</v>
      </c>
      <c r="O498" s="13">
        <v>11.46420578</v>
      </c>
      <c r="P498" s="13">
        <v>13.74637289</v>
      </c>
      <c r="Q498" s="13">
        <v>7.6459141999999994E-2</v>
      </c>
      <c r="R498" s="13">
        <v>0</v>
      </c>
      <c r="S498" s="13">
        <v>7.6459141999999994E-2</v>
      </c>
      <c r="T498" s="13">
        <v>3.7906642310000001</v>
      </c>
      <c r="U498" s="13">
        <v>5.4075084010000003</v>
      </c>
      <c r="V498" s="13">
        <v>9.1981726320000003</v>
      </c>
      <c r="W498" s="13">
        <v>-2.0577888440000001</v>
      </c>
    </row>
    <row r="499" spans="1:23" x14ac:dyDescent="0.3">
      <c r="A499" s="13" t="s">
        <v>265</v>
      </c>
      <c r="B499" s="13" t="s">
        <v>266</v>
      </c>
      <c r="C499" s="15">
        <v>2017</v>
      </c>
      <c r="D499" s="15" t="s">
        <v>27</v>
      </c>
      <c r="E499" s="15" t="s">
        <v>81</v>
      </c>
      <c r="F499" s="15">
        <v>110</v>
      </c>
      <c r="G499" s="15">
        <v>53</v>
      </c>
      <c r="H499" s="13">
        <v>-1.1065472119999999</v>
      </c>
      <c r="I499" s="13">
        <v>2.537870705</v>
      </c>
      <c r="J499" s="13">
        <v>1.4313234930000001</v>
      </c>
      <c r="K499" s="13">
        <v>-2.6149743220000001</v>
      </c>
      <c r="L499" s="13">
        <v>8.6808158639999995</v>
      </c>
      <c r="M499" s="13">
        <v>6.0658415430000003</v>
      </c>
      <c r="N499" s="13">
        <v>-1.4825055739999999</v>
      </c>
      <c r="O499" s="13">
        <v>3.933255001</v>
      </c>
      <c r="P499" s="13">
        <v>2.4507494269999999</v>
      </c>
      <c r="Q499" s="13">
        <v>0.139763785</v>
      </c>
      <c r="R499" s="13">
        <v>0.139763785</v>
      </c>
      <c r="S499" s="13">
        <v>0</v>
      </c>
      <c r="T499" s="13">
        <v>-0.16807989300000001</v>
      </c>
      <c r="U499" s="13">
        <v>1.95589762</v>
      </c>
      <c r="V499" s="13">
        <v>1.787817727</v>
      </c>
      <c r="W499" s="13">
        <v>-0.60515348400000002</v>
      </c>
    </row>
    <row r="500" spans="1:23" x14ac:dyDescent="0.3">
      <c r="A500" s="13" t="s">
        <v>265</v>
      </c>
      <c r="B500" s="13" t="s">
        <v>266</v>
      </c>
      <c r="C500" s="15">
        <v>2018</v>
      </c>
      <c r="D500" s="15" t="s">
        <v>27</v>
      </c>
      <c r="E500" s="15" t="s">
        <v>52</v>
      </c>
      <c r="F500" s="15">
        <v>82</v>
      </c>
      <c r="G500" s="15">
        <v>38</v>
      </c>
      <c r="H500" s="13">
        <v>-7.4625532269999999</v>
      </c>
      <c r="I500" s="13">
        <v>-3.908800351</v>
      </c>
      <c r="J500" s="13">
        <v>-11.371353579999999</v>
      </c>
      <c r="K500" s="13">
        <v>-17.182607659999999</v>
      </c>
      <c r="L500" s="13">
        <v>4.6942518059999996</v>
      </c>
      <c r="M500" s="13">
        <v>-12.48835585</v>
      </c>
      <c r="N500" s="13">
        <v>-9.9875444990000002</v>
      </c>
      <c r="O500" s="13">
        <v>-2.3446629489999999</v>
      </c>
      <c r="P500" s="13">
        <v>-12.33220745</v>
      </c>
      <c r="Q500" s="13">
        <v>-0.18463866700000001</v>
      </c>
      <c r="R500" s="13">
        <v>-0.18463866700000001</v>
      </c>
      <c r="S500" s="13">
        <v>0</v>
      </c>
      <c r="T500" s="13">
        <v>-9.4964337810000004</v>
      </c>
      <c r="U500" s="13">
        <v>-2.5668871740000001</v>
      </c>
      <c r="V500" s="13">
        <v>-12.06332096</v>
      </c>
      <c r="W500" s="13">
        <v>-0.60728978300000003</v>
      </c>
    </row>
    <row r="501" spans="1:23" x14ac:dyDescent="0.3">
      <c r="A501" s="13" t="s">
        <v>267</v>
      </c>
      <c r="B501" s="13" t="s">
        <v>268</v>
      </c>
      <c r="C501" s="15">
        <v>2019</v>
      </c>
      <c r="D501" s="15" t="s">
        <v>27</v>
      </c>
      <c r="E501" s="15" t="s">
        <v>140</v>
      </c>
      <c r="F501" s="15">
        <v>267</v>
      </c>
      <c r="G501" s="15">
        <v>120</v>
      </c>
      <c r="H501" s="13">
        <v>-6.9394715769999999</v>
      </c>
      <c r="I501" s="13">
        <v>4.3969830759999997</v>
      </c>
      <c r="J501" s="13">
        <v>-2.5424885019999999</v>
      </c>
      <c r="K501" s="13">
        <v>-6.0862379100000004</v>
      </c>
      <c r="L501" s="13">
        <v>10.011737739999999</v>
      </c>
      <c r="M501" s="13">
        <v>3.9254998319999999</v>
      </c>
      <c r="N501" s="13">
        <v>-7.1562915389999997</v>
      </c>
      <c r="O501" s="13">
        <v>5.8280654729999997</v>
      </c>
      <c r="P501" s="13">
        <v>-1.328226066</v>
      </c>
      <c r="Q501" s="13">
        <v>8.7515249000000003E-2</v>
      </c>
      <c r="R501" s="13">
        <v>8.7515249000000003E-2</v>
      </c>
      <c r="S501" s="13">
        <v>0</v>
      </c>
      <c r="T501" s="13">
        <v>-5.2371862230000001</v>
      </c>
      <c r="U501" s="13">
        <v>3.8621486850000002</v>
      </c>
      <c r="V501" s="13">
        <v>-1.3750375379999999</v>
      </c>
      <c r="W501" s="13">
        <v>0.54858761599999994</v>
      </c>
    </row>
    <row r="502" spans="1:23" x14ac:dyDescent="0.3">
      <c r="A502" s="13" t="s">
        <v>269</v>
      </c>
      <c r="B502" s="13" t="s">
        <v>270</v>
      </c>
      <c r="C502" s="15">
        <v>2014</v>
      </c>
      <c r="D502" s="15" t="s">
        <v>25</v>
      </c>
      <c r="E502" s="15" t="s">
        <v>73</v>
      </c>
      <c r="F502" s="15">
        <v>268</v>
      </c>
      <c r="G502" s="15">
        <v>136</v>
      </c>
      <c r="H502" s="13">
        <v>-0.90319307000000004</v>
      </c>
      <c r="I502" s="13">
        <v>4.1002225079999999</v>
      </c>
      <c r="J502" s="13">
        <v>3.1970294379999999</v>
      </c>
      <c r="K502" s="13">
        <v>0.17198755299999999</v>
      </c>
      <c r="L502" s="13">
        <v>7.0804801270000004</v>
      </c>
      <c r="M502" s="13">
        <v>7.2524676799999996</v>
      </c>
      <c r="N502" s="13">
        <v>-0.70037152400000002</v>
      </c>
      <c r="O502" s="13">
        <v>4.8540316020000001</v>
      </c>
      <c r="P502" s="13">
        <v>4.1536600789999998</v>
      </c>
      <c r="Q502" s="13">
        <v>0.49193845200000003</v>
      </c>
      <c r="R502" s="13">
        <v>0</v>
      </c>
      <c r="S502" s="13">
        <v>0.49193845200000003</v>
      </c>
      <c r="T502" s="13">
        <v>-1.7074647300000001</v>
      </c>
      <c r="U502" s="13">
        <v>3.0812300939999999</v>
      </c>
      <c r="V502" s="13">
        <v>1.373765364</v>
      </c>
      <c r="W502" s="13">
        <v>-0.396274776</v>
      </c>
    </row>
    <row r="503" spans="1:23" x14ac:dyDescent="0.3">
      <c r="A503" s="13" t="s">
        <v>269</v>
      </c>
      <c r="B503" s="13" t="s">
        <v>270</v>
      </c>
      <c r="C503" s="15">
        <v>2014</v>
      </c>
      <c r="D503" s="15" t="s">
        <v>27</v>
      </c>
      <c r="E503" s="15" t="s">
        <v>73</v>
      </c>
      <c r="F503" s="15">
        <v>1385</v>
      </c>
      <c r="G503" s="15">
        <v>690</v>
      </c>
      <c r="H503" s="13">
        <v>-0.33731225500000001</v>
      </c>
      <c r="I503" s="13">
        <v>0.52063192999999997</v>
      </c>
      <c r="J503" s="13">
        <v>0.18331967499999999</v>
      </c>
      <c r="K503" s="13">
        <v>-5.1956418999999997E-2</v>
      </c>
      <c r="L503" s="13">
        <v>-0.785256442</v>
      </c>
      <c r="M503" s="13">
        <v>-0.83721286100000003</v>
      </c>
      <c r="N503" s="13">
        <v>-0.30368885299999998</v>
      </c>
      <c r="O503" s="13">
        <v>0.20710409699999999</v>
      </c>
      <c r="P503" s="13">
        <v>-9.6584754999999994E-2</v>
      </c>
      <c r="Q503" s="13">
        <v>0.92886448899999996</v>
      </c>
      <c r="R503" s="13">
        <v>0.92886448899999996</v>
      </c>
      <c r="S503" s="13">
        <v>0</v>
      </c>
      <c r="T503" s="13">
        <v>-1.136213063</v>
      </c>
      <c r="U503" s="13">
        <v>-0.24085110500000001</v>
      </c>
      <c r="V503" s="13">
        <v>-1.3770641669999999</v>
      </c>
      <c r="W503" s="13">
        <v>-0.53789665499999995</v>
      </c>
    </row>
    <row r="504" spans="1:23" x14ac:dyDescent="0.3">
      <c r="A504" s="13" t="s">
        <v>269</v>
      </c>
      <c r="B504" s="13" t="s">
        <v>270</v>
      </c>
      <c r="C504" s="15">
        <v>2015</v>
      </c>
      <c r="D504" s="15" t="s">
        <v>25</v>
      </c>
      <c r="E504" s="15" t="s">
        <v>73</v>
      </c>
      <c r="F504" s="15">
        <v>81</v>
      </c>
      <c r="G504" s="15">
        <v>36</v>
      </c>
      <c r="H504" s="13">
        <v>-6.2717538150000003</v>
      </c>
      <c r="I504" s="13">
        <v>-0.28696144400000001</v>
      </c>
      <c r="J504" s="13">
        <v>-6.5587152590000004</v>
      </c>
      <c r="K504" s="13">
        <v>-1.185264503</v>
      </c>
      <c r="L504" s="13">
        <v>16.372118539999999</v>
      </c>
      <c r="M504" s="13">
        <v>15.18685404</v>
      </c>
      <c r="N504" s="13">
        <v>-5.5939100640000001</v>
      </c>
      <c r="O504" s="13">
        <v>3.1321392490000002</v>
      </c>
      <c r="P504" s="13">
        <v>-2.4617708149999999</v>
      </c>
      <c r="Q504" s="13">
        <v>5.5025400000000002E-3</v>
      </c>
      <c r="R504" s="13">
        <v>0</v>
      </c>
      <c r="S504" s="13">
        <v>5.5025400000000002E-3</v>
      </c>
      <c r="T504" s="13">
        <v>-6.5422342210000002</v>
      </c>
      <c r="U504" s="13">
        <v>4.1209158319999997</v>
      </c>
      <c r="V504" s="13">
        <v>-2.421318388</v>
      </c>
      <c r="W504" s="13">
        <v>0.75209591899999995</v>
      </c>
    </row>
    <row r="505" spans="1:23" x14ac:dyDescent="0.3">
      <c r="A505" s="13" t="s">
        <v>269</v>
      </c>
      <c r="B505" s="13" t="s">
        <v>270</v>
      </c>
      <c r="C505" s="15">
        <v>2015</v>
      </c>
      <c r="D505" s="15" t="s">
        <v>27</v>
      </c>
      <c r="E505" s="15" t="s">
        <v>73</v>
      </c>
      <c r="F505" s="15">
        <v>1862</v>
      </c>
      <c r="G505" s="15">
        <v>935</v>
      </c>
      <c r="H505" s="13">
        <v>-0.180608558</v>
      </c>
      <c r="I505" s="13">
        <v>0.80770704599999998</v>
      </c>
      <c r="J505" s="13">
        <v>0.62709848700000004</v>
      </c>
      <c r="K505" s="13">
        <v>-1.714620952</v>
      </c>
      <c r="L505" s="13">
        <v>-3.048889881</v>
      </c>
      <c r="M505" s="13">
        <v>-4.7635108329999998</v>
      </c>
      <c r="N505" s="13">
        <v>-0.52218052500000001</v>
      </c>
      <c r="O505" s="13">
        <v>-1.0846081E-2</v>
      </c>
      <c r="P505" s="13">
        <v>-0.53302660700000004</v>
      </c>
      <c r="Q505" s="13">
        <v>1.0449976750000001</v>
      </c>
      <c r="R505" s="13">
        <v>1.0449976750000001</v>
      </c>
      <c r="S505" s="13">
        <v>0</v>
      </c>
      <c r="T505" s="13">
        <v>-1.5069392130000001</v>
      </c>
      <c r="U505" s="13">
        <v>-0.399436448</v>
      </c>
      <c r="V505" s="13">
        <v>-1.906375661</v>
      </c>
      <c r="W505" s="13">
        <v>-1.140735104</v>
      </c>
    </row>
    <row r="506" spans="1:23" x14ac:dyDescent="0.3">
      <c r="A506" s="13" t="s">
        <v>269</v>
      </c>
      <c r="B506" s="13" t="s">
        <v>270</v>
      </c>
      <c r="C506" s="15">
        <v>2016</v>
      </c>
      <c r="D506" s="15" t="s">
        <v>27</v>
      </c>
      <c r="E506" s="15" t="s">
        <v>73</v>
      </c>
      <c r="F506" s="15">
        <v>405</v>
      </c>
      <c r="G506" s="15">
        <v>206</v>
      </c>
      <c r="H506" s="13">
        <v>2.6997092559999998</v>
      </c>
      <c r="I506" s="13">
        <v>2.0305393669999998</v>
      </c>
      <c r="J506" s="13">
        <v>4.7302486229999996</v>
      </c>
      <c r="K506" s="13">
        <v>4.7576763030000002</v>
      </c>
      <c r="L506" s="13">
        <v>2.2337428780000002</v>
      </c>
      <c r="M506" s="13">
        <v>6.9914191810000004</v>
      </c>
      <c r="N506" s="13">
        <v>3.2366728679999999</v>
      </c>
      <c r="O506" s="13">
        <v>2.0439193489999998</v>
      </c>
      <c r="P506" s="13">
        <v>5.2805922169999997</v>
      </c>
      <c r="Q506" s="13">
        <v>0.83650265800000001</v>
      </c>
      <c r="R506" s="13">
        <v>0.83650265800000001</v>
      </c>
      <c r="S506" s="13">
        <v>0</v>
      </c>
      <c r="T506" s="13">
        <v>1.37751622</v>
      </c>
      <c r="U506" s="13">
        <v>1.834884489</v>
      </c>
      <c r="V506" s="13">
        <v>3.2124007090000002</v>
      </c>
      <c r="W506" s="13">
        <v>-0.87081807200000005</v>
      </c>
    </row>
    <row r="507" spans="1:23" x14ac:dyDescent="0.3">
      <c r="A507" s="13" t="s">
        <v>271</v>
      </c>
      <c r="B507" s="13" t="s">
        <v>272</v>
      </c>
      <c r="C507" s="15">
        <v>2016</v>
      </c>
      <c r="D507" s="15" t="s">
        <v>27</v>
      </c>
      <c r="E507" s="15" t="s">
        <v>35</v>
      </c>
      <c r="F507" s="15">
        <v>4381</v>
      </c>
      <c r="G507" s="15">
        <v>2108</v>
      </c>
      <c r="H507" s="13">
        <v>-0.31940003900000002</v>
      </c>
      <c r="I507" s="13">
        <v>-3.2670049319999999</v>
      </c>
      <c r="J507" s="13">
        <v>-3.586404972</v>
      </c>
      <c r="K507" s="13">
        <v>-1.1341869389999999</v>
      </c>
      <c r="L507" s="13">
        <v>-2.3009897879999999</v>
      </c>
      <c r="M507" s="13">
        <v>-3.435176727</v>
      </c>
      <c r="N507" s="13">
        <v>-0.428322808</v>
      </c>
      <c r="O507" s="13">
        <v>-3.2260644780000001</v>
      </c>
      <c r="P507" s="13">
        <v>-3.654387287</v>
      </c>
      <c r="Q507" s="13">
        <v>-0.98219869000000004</v>
      </c>
      <c r="R507" s="13">
        <v>-0.98219869000000004</v>
      </c>
      <c r="S507" s="13">
        <v>0</v>
      </c>
      <c r="T507" s="13">
        <v>-0.61782688299999999</v>
      </c>
      <c r="U507" s="13">
        <v>-3.1229608120000001</v>
      </c>
      <c r="V507" s="13">
        <v>-3.7407876959999999</v>
      </c>
      <c r="W507" s="13">
        <v>0.95720614800000003</v>
      </c>
    </row>
    <row r="508" spans="1:23" x14ac:dyDescent="0.3">
      <c r="A508" s="13" t="s">
        <v>271</v>
      </c>
      <c r="B508" s="13" t="s">
        <v>272</v>
      </c>
      <c r="C508" s="15">
        <v>2017</v>
      </c>
      <c r="D508" s="15" t="s">
        <v>27</v>
      </c>
      <c r="E508" s="15" t="s">
        <v>35</v>
      </c>
      <c r="F508" s="15">
        <v>5794</v>
      </c>
      <c r="G508" s="15">
        <v>2730</v>
      </c>
      <c r="H508" s="13">
        <v>0.33800897099999999</v>
      </c>
      <c r="I508" s="13">
        <v>-2.189983792</v>
      </c>
      <c r="J508" s="13">
        <v>-1.8519748199999999</v>
      </c>
      <c r="K508" s="13">
        <v>3.0721966090000001</v>
      </c>
      <c r="L508" s="13">
        <v>-1.0859941719999999</v>
      </c>
      <c r="M508" s="13">
        <v>1.986202437</v>
      </c>
      <c r="N508" s="13">
        <v>0.99643344</v>
      </c>
      <c r="O508" s="13">
        <v>-2.0491984470000002</v>
      </c>
      <c r="P508" s="13">
        <v>-1.052765006</v>
      </c>
      <c r="Q508" s="13">
        <v>2.39459862</v>
      </c>
      <c r="R508" s="13">
        <v>2.39459862</v>
      </c>
      <c r="S508" s="13">
        <v>0</v>
      </c>
      <c r="T508" s="13">
        <v>0.59568492500000003</v>
      </c>
      <c r="U508" s="13">
        <v>-1.8578938300000001</v>
      </c>
      <c r="V508" s="13">
        <v>-1.262208904</v>
      </c>
      <c r="W508" s="13">
        <v>1.2701933299999999</v>
      </c>
    </row>
    <row r="509" spans="1:23" x14ac:dyDescent="0.3">
      <c r="A509" s="13" t="s">
        <v>271</v>
      </c>
      <c r="B509" s="13" t="s">
        <v>272</v>
      </c>
      <c r="C509" s="15">
        <v>2018</v>
      </c>
      <c r="D509" s="15" t="s">
        <v>27</v>
      </c>
      <c r="E509" s="15" t="s">
        <v>35</v>
      </c>
      <c r="F509" s="15">
        <v>4028</v>
      </c>
      <c r="G509" s="15">
        <v>1865</v>
      </c>
      <c r="H509" s="13">
        <v>2.616364645</v>
      </c>
      <c r="I509" s="13">
        <v>-3.4155270309999999</v>
      </c>
      <c r="J509" s="13">
        <v>-0.799162386</v>
      </c>
      <c r="K509" s="13">
        <v>0.69703637100000004</v>
      </c>
      <c r="L509" s="13">
        <v>-1.3181454130000001</v>
      </c>
      <c r="M509" s="13">
        <v>-0.62110904199999994</v>
      </c>
      <c r="N509" s="13">
        <v>2.5220650889999998</v>
      </c>
      <c r="O509" s="13">
        <v>-3.1359585449999998</v>
      </c>
      <c r="P509" s="13">
        <v>-0.61389345699999998</v>
      </c>
      <c r="Q509" s="13">
        <v>2.0733681449999999</v>
      </c>
      <c r="R509" s="13">
        <v>2.0733681449999999</v>
      </c>
      <c r="S509" s="13">
        <v>0</v>
      </c>
      <c r="T509" s="13">
        <v>2.158316347</v>
      </c>
      <c r="U509" s="13">
        <v>-2.9575771550000001</v>
      </c>
      <c r="V509" s="13">
        <v>-0.79926080799999999</v>
      </c>
      <c r="W509" s="13">
        <v>1.991861171</v>
      </c>
    </row>
    <row r="510" spans="1:23" x14ac:dyDescent="0.3">
      <c r="A510" s="13" t="s">
        <v>271</v>
      </c>
      <c r="B510" s="13" t="s">
        <v>272</v>
      </c>
      <c r="C510" s="15">
        <v>2019</v>
      </c>
      <c r="D510" s="15" t="s">
        <v>27</v>
      </c>
      <c r="E510" s="15" t="s">
        <v>35</v>
      </c>
      <c r="F510" s="15">
        <v>4772</v>
      </c>
      <c r="G510" s="15">
        <v>2242</v>
      </c>
      <c r="H510" s="13">
        <v>3.2906669220000002</v>
      </c>
      <c r="I510" s="13">
        <v>-2.6448055570000002</v>
      </c>
      <c r="J510" s="13">
        <v>0.64586136500000002</v>
      </c>
      <c r="K510" s="13">
        <v>3.0611821959999999</v>
      </c>
      <c r="L510" s="13">
        <v>-3.774747794</v>
      </c>
      <c r="M510" s="13">
        <v>-0.71356559799999997</v>
      </c>
      <c r="N510" s="13">
        <v>3.5820465960000001</v>
      </c>
      <c r="O510" s="13">
        <v>-2.9972826220000002</v>
      </c>
      <c r="P510" s="13">
        <v>0.58476397400000002</v>
      </c>
      <c r="Q510" s="13">
        <v>3.8652012130000002</v>
      </c>
      <c r="R510" s="13">
        <v>3.8652012130000002</v>
      </c>
      <c r="S510" s="13">
        <v>0</v>
      </c>
      <c r="T510" s="13">
        <v>3.0757625740000001</v>
      </c>
      <c r="U510" s="13">
        <v>-2.8608109650000002</v>
      </c>
      <c r="V510" s="13">
        <v>0.21495160899999999</v>
      </c>
      <c r="W510" s="13">
        <v>1.353761164</v>
      </c>
    </row>
    <row r="511" spans="1:23" x14ac:dyDescent="0.3">
      <c r="A511" s="13" t="s">
        <v>273</v>
      </c>
      <c r="B511" s="13" t="s">
        <v>274</v>
      </c>
      <c r="C511" s="15">
        <v>2014</v>
      </c>
      <c r="D511" s="15" t="s">
        <v>25</v>
      </c>
      <c r="E511" s="15" t="s">
        <v>100</v>
      </c>
      <c r="F511" s="15">
        <v>265</v>
      </c>
      <c r="G511" s="15">
        <v>146</v>
      </c>
      <c r="H511" s="13">
        <v>2.1320255019999999</v>
      </c>
      <c r="I511" s="13">
        <v>-2.6914021780000001</v>
      </c>
      <c r="J511" s="13">
        <v>-0.55937667599999996</v>
      </c>
      <c r="K511" s="13">
        <v>-2.262097018</v>
      </c>
      <c r="L511" s="13">
        <v>-3.1351383180000001</v>
      </c>
      <c r="M511" s="13">
        <v>-5.3972353359999996</v>
      </c>
      <c r="N511" s="13">
        <v>1.2077348240000001</v>
      </c>
      <c r="O511" s="13">
        <v>-3.0460164559999998</v>
      </c>
      <c r="P511" s="13">
        <v>-1.8382816319999999</v>
      </c>
      <c r="Q511" s="13">
        <v>6.9607552000000003E-2</v>
      </c>
      <c r="R511" s="13">
        <v>0</v>
      </c>
      <c r="S511" s="13">
        <v>6.9607552000000003E-2</v>
      </c>
      <c r="T511" s="13">
        <v>3.1788520130000002</v>
      </c>
      <c r="U511" s="13">
        <v>-3.6437564939999998</v>
      </c>
      <c r="V511" s="13">
        <v>-0.46490448099999998</v>
      </c>
      <c r="W511" s="13">
        <v>-0.57688969099999998</v>
      </c>
    </row>
    <row r="512" spans="1:23" x14ac:dyDescent="0.3">
      <c r="A512" s="13" t="s">
        <v>273</v>
      </c>
      <c r="B512" s="13" t="s">
        <v>274</v>
      </c>
      <c r="C512" s="15">
        <v>2014</v>
      </c>
      <c r="D512" s="15" t="s">
        <v>27</v>
      </c>
      <c r="E512" s="15" t="s">
        <v>100</v>
      </c>
      <c r="F512" s="15">
        <v>3052</v>
      </c>
      <c r="G512" s="15">
        <v>1553</v>
      </c>
      <c r="H512" s="13">
        <v>-0.31451896800000001</v>
      </c>
      <c r="I512" s="13">
        <v>-1.4963096920000001</v>
      </c>
      <c r="J512" s="13">
        <v>-1.8108286600000001</v>
      </c>
      <c r="K512" s="13">
        <v>2.28583399</v>
      </c>
      <c r="L512" s="13">
        <v>-6.8247808289999998</v>
      </c>
      <c r="M512" s="13">
        <v>-4.5389468390000003</v>
      </c>
      <c r="N512" s="13">
        <v>0.23387835700000001</v>
      </c>
      <c r="O512" s="13">
        <v>-2.7307564759999998</v>
      </c>
      <c r="P512" s="13">
        <v>-2.4968781189999998</v>
      </c>
      <c r="Q512" s="13">
        <v>0.19852539399999999</v>
      </c>
      <c r="R512" s="13">
        <v>0.19852539399999999</v>
      </c>
      <c r="S512" s="13">
        <v>0</v>
      </c>
      <c r="T512" s="13">
        <v>-0.25715847600000002</v>
      </c>
      <c r="U512" s="13">
        <v>-2.5194345230000001</v>
      </c>
      <c r="V512" s="13">
        <v>-2.776592999</v>
      </c>
      <c r="W512" s="13">
        <v>-0.97242583900000001</v>
      </c>
    </row>
    <row r="513" spans="1:23" x14ac:dyDescent="0.3">
      <c r="A513" s="13" t="s">
        <v>273</v>
      </c>
      <c r="B513" s="13" t="s">
        <v>274</v>
      </c>
      <c r="C513" s="15">
        <v>2015</v>
      </c>
      <c r="D513" s="15" t="s">
        <v>27</v>
      </c>
      <c r="E513" s="15" t="s">
        <v>81</v>
      </c>
      <c r="F513" s="15">
        <v>3015</v>
      </c>
      <c r="G513" s="15">
        <v>1564</v>
      </c>
      <c r="H513" s="13">
        <v>-0.32217333399999998</v>
      </c>
      <c r="I513" s="13">
        <v>1.009756418</v>
      </c>
      <c r="J513" s="13">
        <v>0.68758308300000004</v>
      </c>
      <c r="K513" s="13">
        <v>0.40994433899999999</v>
      </c>
      <c r="L513" s="13">
        <v>0.15809363900000001</v>
      </c>
      <c r="M513" s="13">
        <v>0.568037978</v>
      </c>
      <c r="N513" s="13">
        <v>-0.18321057900000001</v>
      </c>
      <c r="O513" s="13">
        <v>0.87499751699999995</v>
      </c>
      <c r="P513" s="13">
        <v>0.69178693800000002</v>
      </c>
      <c r="Q513" s="13">
        <v>2.7251412419999999</v>
      </c>
      <c r="R513" s="13">
        <v>2.7251412419999999</v>
      </c>
      <c r="S513" s="13">
        <v>0</v>
      </c>
      <c r="T513" s="13">
        <v>-0.12004962199999999</v>
      </c>
      <c r="U513" s="13">
        <v>0.53897384199999998</v>
      </c>
      <c r="V513" s="13">
        <v>0.41892422099999999</v>
      </c>
      <c r="W513" s="13">
        <v>-0.74170951399999996</v>
      </c>
    </row>
    <row r="514" spans="1:23" x14ac:dyDescent="0.3">
      <c r="A514" s="13" t="s">
        <v>273</v>
      </c>
      <c r="B514" s="13" t="s">
        <v>274</v>
      </c>
      <c r="C514" s="15">
        <v>2016</v>
      </c>
      <c r="D514" s="15" t="s">
        <v>27</v>
      </c>
      <c r="E514" s="15" t="s">
        <v>81</v>
      </c>
      <c r="F514" s="15">
        <v>3203</v>
      </c>
      <c r="G514" s="15">
        <v>1632</v>
      </c>
      <c r="H514" s="13">
        <v>-0.67313197700000005</v>
      </c>
      <c r="I514" s="13">
        <v>1.132442838</v>
      </c>
      <c r="J514" s="13">
        <v>0.45931086100000001</v>
      </c>
      <c r="K514" s="13">
        <v>-1.716291282</v>
      </c>
      <c r="L514" s="13">
        <v>3.2783999499999998</v>
      </c>
      <c r="M514" s="13">
        <v>1.562108668</v>
      </c>
      <c r="N514" s="13">
        <v>-0.91293958100000006</v>
      </c>
      <c r="O514" s="13">
        <v>1.60947518</v>
      </c>
      <c r="P514" s="13">
        <v>0.69653559899999995</v>
      </c>
      <c r="Q514" s="13">
        <v>2.8542364560000002</v>
      </c>
      <c r="R514" s="13">
        <v>2.8542364560000002</v>
      </c>
      <c r="S514" s="13">
        <v>0</v>
      </c>
      <c r="T514" s="13">
        <v>-1.2657316080000001</v>
      </c>
      <c r="U514" s="13">
        <v>1.5753571390000001</v>
      </c>
      <c r="V514" s="13">
        <v>0.30962553100000001</v>
      </c>
      <c r="W514" s="13">
        <v>-0.52805250800000003</v>
      </c>
    </row>
    <row r="515" spans="1:23" x14ac:dyDescent="0.3">
      <c r="A515" s="13" t="s">
        <v>273</v>
      </c>
      <c r="B515" s="13" t="s">
        <v>274</v>
      </c>
      <c r="C515" s="15">
        <v>2017</v>
      </c>
      <c r="D515" s="15" t="s">
        <v>27</v>
      </c>
      <c r="E515" s="15" t="s">
        <v>34</v>
      </c>
      <c r="F515" s="15">
        <v>3739</v>
      </c>
      <c r="G515" s="15">
        <v>1754</v>
      </c>
      <c r="H515" s="13">
        <v>-1.7616415030000001</v>
      </c>
      <c r="I515" s="13">
        <v>1.2262956540000001</v>
      </c>
      <c r="J515" s="13">
        <v>-0.53534584900000004</v>
      </c>
      <c r="K515" s="13">
        <v>-2.6412145100000002</v>
      </c>
      <c r="L515" s="13">
        <v>0.37580514500000001</v>
      </c>
      <c r="M515" s="13">
        <v>-2.265409365</v>
      </c>
      <c r="N515" s="13">
        <v>-1.996946455</v>
      </c>
      <c r="O515" s="13">
        <v>1.1549527319999999</v>
      </c>
      <c r="P515" s="13">
        <v>-0.84199372299999997</v>
      </c>
      <c r="Q515" s="13">
        <v>1.7086399759999999</v>
      </c>
      <c r="R515" s="13">
        <v>1.7086399759999999</v>
      </c>
      <c r="S515" s="13">
        <v>0</v>
      </c>
      <c r="T515" s="13">
        <v>-1.9573742810000001</v>
      </c>
      <c r="U515" s="13">
        <v>0.42966041300000002</v>
      </c>
      <c r="V515" s="13">
        <v>-1.5277138669999999</v>
      </c>
      <c r="W515" s="13">
        <v>6.7944964999999996E-2</v>
      </c>
    </row>
    <row r="516" spans="1:23" x14ac:dyDescent="0.3">
      <c r="A516" s="13" t="s">
        <v>273</v>
      </c>
      <c r="B516" s="13" t="s">
        <v>274</v>
      </c>
      <c r="C516" s="15">
        <v>2018</v>
      </c>
      <c r="D516" s="15" t="s">
        <v>25</v>
      </c>
      <c r="E516" s="15" t="s">
        <v>89</v>
      </c>
      <c r="F516" s="15">
        <v>119</v>
      </c>
      <c r="G516" s="15">
        <v>64</v>
      </c>
      <c r="H516" s="13">
        <v>0.89176472299999998</v>
      </c>
      <c r="I516" s="13">
        <v>-4.9317777119999997</v>
      </c>
      <c r="J516" s="13">
        <v>-4.0400129890000001</v>
      </c>
      <c r="K516" s="13">
        <v>2.886043747</v>
      </c>
      <c r="L516" s="13">
        <v>-7.1469568089999997</v>
      </c>
      <c r="M516" s="13">
        <v>-4.2609130620000002</v>
      </c>
      <c r="N516" s="13">
        <v>1.465798065</v>
      </c>
      <c r="O516" s="13">
        <v>-5.8287551630000003</v>
      </c>
      <c r="P516" s="13">
        <v>-4.3629570979999999</v>
      </c>
      <c r="Q516" s="13">
        <v>-5.3446490999999999E-2</v>
      </c>
      <c r="R516" s="13">
        <v>0</v>
      </c>
      <c r="S516" s="13">
        <v>-5.3446490999999999E-2</v>
      </c>
      <c r="T516" s="13">
        <v>-2.6107609090000001</v>
      </c>
      <c r="U516" s="13">
        <v>-2.3016496260000001</v>
      </c>
      <c r="V516" s="13">
        <v>-4.9124105340000002</v>
      </c>
      <c r="W516" s="13">
        <v>-1.5671706839999999</v>
      </c>
    </row>
    <row r="517" spans="1:23" x14ac:dyDescent="0.3">
      <c r="A517" s="13" t="s">
        <v>273</v>
      </c>
      <c r="B517" s="13" t="s">
        <v>274</v>
      </c>
      <c r="C517" s="15">
        <v>2018</v>
      </c>
      <c r="D517" s="15" t="s">
        <v>27</v>
      </c>
      <c r="E517" s="15" t="s">
        <v>89</v>
      </c>
      <c r="F517" s="15">
        <v>557</v>
      </c>
      <c r="G517" s="15">
        <v>269</v>
      </c>
      <c r="H517" s="13">
        <v>1.0548019660000001</v>
      </c>
      <c r="I517" s="13">
        <v>-3.3839451079999998</v>
      </c>
      <c r="J517" s="13">
        <v>-2.3291431409999999</v>
      </c>
      <c r="K517" s="13">
        <v>-2.5771969499999998</v>
      </c>
      <c r="L517" s="13">
        <v>4.0488378679999997</v>
      </c>
      <c r="M517" s="13">
        <v>1.4716409180000001</v>
      </c>
      <c r="N517" s="13">
        <v>0.37158770800000002</v>
      </c>
      <c r="O517" s="13">
        <v>-2.047153593</v>
      </c>
      <c r="P517" s="13">
        <v>-1.6755658849999999</v>
      </c>
      <c r="Q517" s="13">
        <v>0.14642527999999999</v>
      </c>
      <c r="R517" s="13">
        <v>0.14642527999999999</v>
      </c>
      <c r="S517" s="13">
        <v>0</v>
      </c>
      <c r="T517" s="13">
        <v>0.28098023100000002</v>
      </c>
      <c r="U517" s="13">
        <v>-2.0117715860000001</v>
      </c>
      <c r="V517" s="13">
        <v>-1.7307913539999999</v>
      </c>
      <c r="W517" s="13">
        <v>-0.69566962700000001</v>
      </c>
    </row>
    <row r="518" spans="1:23" x14ac:dyDescent="0.3">
      <c r="A518" s="13" t="s">
        <v>273</v>
      </c>
      <c r="B518" s="13" t="s">
        <v>274</v>
      </c>
      <c r="C518" s="15">
        <v>2018</v>
      </c>
      <c r="D518" s="15" t="s">
        <v>27</v>
      </c>
      <c r="E518" s="15" t="s">
        <v>67</v>
      </c>
      <c r="F518" s="15">
        <v>1042</v>
      </c>
      <c r="G518" s="15">
        <v>494</v>
      </c>
      <c r="H518" s="13">
        <v>-0.44811114699999999</v>
      </c>
      <c r="I518" s="13">
        <v>-1.1625929989999999</v>
      </c>
      <c r="J518" s="13">
        <v>-1.610704146</v>
      </c>
      <c r="K518" s="13">
        <v>-3.658770471</v>
      </c>
      <c r="L518" s="13">
        <v>-2.0597350799999998</v>
      </c>
      <c r="M518" s="13">
        <v>-5.7185055519999999</v>
      </c>
      <c r="N518" s="13">
        <v>-1.166612902</v>
      </c>
      <c r="O518" s="13">
        <v>-1.4999299150000001</v>
      </c>
      <c r="P518" s="13">
        <v>-2.6665428169999998</v>
      </c>
      <c r="Q518" s="13">
        <v>2.0884369E-2</v>
      </c>
      <c r="R518" s="13">
        <v>2.0884369E-2</v>
      </c>
      <c r="S518" s="13">
        <v>0</v>
      </c>
      <c r="T518" s="13">
        <v>-1.218261909</v>
      </c>
      <c r="U518" s="13">
        <v>-1.226391783</v>
      </c>
      <c r="V518" s="13">
        <v>-2.4446536920000002</v>
      </c>
      <c r="W518" s="13">
        <v>-0.707760689</v>
      </c>
    </row>
    <row r="519" spans="1:23" x14ac:dyDescent="0.3">
      <c r="A519" s="13" t="s">
        <v>273</v>
      </c>
      <c r="B519" s="13" t="s">
        <v>274</v>
      </c>
      <c r="C519" s="15">
        <v>2018</v>
      </c>
      <c r="D519" s="15" t="s">
        <v>27</v>
      </c>
      <c r="E519" s="15" t="s">
        <v>34</v>
      </c>
      <c r="F519" s="15">
        <v>852</v>
      </c>
      <c r="G519" s="15">
        <v>395</v>
      </c>
      <c r="H519" s="13">
        <v>-1.9883958879999999</v>
      </c>
      <c r="I519" s="13">
        <v>0.40171649700000001</v>
      </c>
      <c r="J519" s="13">
        <v>-1.5866793910000001</v>
      </c>
      <c r="K519" s="13">
        <v>4.7829451470000004</v>
      </c>
      <c r="L519" s="13">
        <v>0.36117722000000002</v>
      </c>
      <c r="M519" s="13">
        <v>5.1441223669999996</v>
      </c>
      <c r="N519" s="13">
        <v>-0.67117694400000005</v>
      </c>
      <c r="O519" s="13">
        <v>0.44198009500000002</v>
      </c>
      <c r="P519" s="13">
        <v>-0.22919684900000001</v>
      </c>
      <c r="Q519" s="13">
        <v>0.51090586500000001</v>
      </c>
      <c r="R519" s="13">
        <v>0.51090586500000001</v>
      </c>
      <c r="S519" s="13">
        <v>0</v>
      </c>
      <c r="T519" s="13">
        <v>-0.87919525600000004</v>
      </c>
      <c r="U519" s="13">
        <v>-0.68076220300000001</v>
      </c>
      <c r="V519" s="13">
        <v>-1.559957459</v>
      </c>
      <c r="W519" s="13">
        <v>0.56449046999999997</v>
      </c>
    </row>
    <row r="520" spans="1:23" x14ac:dyDescent="0.3">
      <c r="A520" s="13" t="s">
        <v>275</v>
      </c>
      <c r="B520" s="13" t="s">
        <v>276</v>
      </c>
      <c r="C520" s="15">
        <v>2014</v>
      </c>
      <c r="D520" s="15" t="s">
        <v>25</v>
      </c>
      <c r="E520" s="15" t="s">
        <v>78</v>
      </c>
      <c r="F520" s="15">
        <v>219</v>
      </c>
      <c r="G520" s="15">
        <v>121</v>
      </c>
      <c r="H520" s="13">
        <v>-5.0832798410000004</v>
      </c>
      <c r="I520" s="13">
        <v>-6.0034780469999998</v>
      </c>
      <c r="J520" s="13">
        <v>-11.086757889999999</v>
      </c>
      <c r="K520" s="13">
        <v>-1.095144042</v>
      </c>
      <c r="L520" s="13">
        <v>-7.5253578689999996</v>
      </c>
      <c r="M520" s="13">
        <v>-8.6205019109999999</v>
      </c>
      <c r="N520" s="13">
        <v>-4.5035812670000004</v>
      </c>
      <c r="O520" s="13">
        <v>-6.6745651649999997</v>
      </c>
      <c r="P520" s="13">
        <v>-11.17814643</v>
      </c>
      <c r="Q520" s="13">
        <v>-0.53254843399999996</v>
      </c>
      <c r="R520" s="13">
        <v>0</v>
      </c>
      <c r="S520" s="13">
        <v>-0.53254843399999996</v>
      </c>
      <c r="T520" s="13">
        <v>-2.0588274169999998</v>
      </c>
      <c r="U520" s="13">
        <v>-5.7699448149999997</v>
      </c>
      <c r="V520" s="13">
        <v>-7.8287722320000004</v>
      </c>
      <c r="W520" s="13">
        <v>-0.70446023199999996</v>
      </c>
    </row>
    <row r="521" spans="1:23" x14ac:dyDescent="0.3">
      <c r="A521" s="13" t="s">
        <v>275</v>
      </c>
      <c r="B521" s="13" t="s">
        <v>276</v>
      </c>
      <c r="C521" s="15">
        <v>2014</v>
      </c>
      <c r="D521" s="15" t="s">
        <v>27</v>
      </c>
      <c r="E521" s="15" t="s">
        <v>78</v>
      </c>
      <c r="F521" s="15">
        <v>4137</v>
      </c>
      <c r="G521" s="15">
        <v>2141</v>
      </c>
      <c r="H521" s="13">
        <v>-4.2156946340000001</v>
      </c>
      <c r="I521" s="13">
        <v>-1.2127184710000001</v>
      </c>
      <c r="J521" s="13">
        <v>-5.4284131049999997</v>
      </c>
      <c r="K521" s="13">
        <v>-3.9183957949999999</v>
      </c>
      <c r="L521" s="13">
        <v>-1.200191531</v>
      </c>
      <c r="M521" s="13">
        <v>-5.1185873260000001</v>
      </c>
      <c r="N521" s="13">
        <v>-4.3265775370000004</v>
      </c>
      <c r="O521" s="13">
        <v>-1.343877558</v>
      </c>
      <c r="P521" s="13">
        <v>-5.6704550950000003</v>
      </c>
      <c r="Q521" s="13">
        <v>-3.2067788570000002</v>
      </c>
      <c r="R521" s="13">
        <v>-3.2067788570000002</v>
      </c>
      <c r="S521" s="13">
        <v>0</v>
      </c>
      <c r="T521" s="13">
        <v>-4.7303322359999997</v>
      </c>
      <c r="U521" s="13">
        <v>-0.54614089499999996</v>
      </c>
      <c r="V521" s="13">
        <v>-5.2764731310000004</v>
      </c>
      <c r="W521" s="13">
        <v>0.50072828199999997</v>
      </c>
    </row>
    <row r="522" spans="1:23" x14ac:dyDescent="0.3">
      <c r="A522" s="13" t="s">
        <v>275</v>
      </c>
      <c r="B522" s="13" t="s">
        <v>276</v>
      </c>
      <c r="C522" s="15">
        <v>2015</v>
      </c>
      <c r="D522" s="15" t="s">
        <v>27</v>
      </c>
      <c r="E522" s="15" t="s">
        <v>140</v>
      </c>
      <c r="F522" s="15">
        <v>3409</v>
      </c>
      <c r="G522" s="15">
        <v>1692</v>
      </c>
      <c r="H522" s="13">
        <v>-1.689302723</v>
      </c>
      <c r="I522" s="13">
        <v>-1.25675563</v>
      </c>
      <c r="J522" s="13">
        <v>-2.9460583520000001</v>
      </c>
      <c r="K522" s="13">
        <v>-0.82683350499999997</v>
      </c>
      <c r="L522" s="13">
        <v>-3.7728298119999999</v>
      </c>
      <c r="M522" s="13">
        <v>-4.5996633170000001</v>
      </c>
      <c r="N522" s="13">
        <v>-1.5688261050000001</v>
      </c>
      <c r="O522" s="13">
        <v>-1.8010047300000001</v>
      </c>
      <c r="P522" s="13">
        <v>-3.3698308360000002</v>
      </c>
      <c r="Q522" s="13">
        <v>-0.53242307300000002</v>
      </c>
      <c r="R522" s="13">
        <v>-0.53242307300000002</v>
      </c>
      <c r="S522" s="13">
        <v>0</v>
      </c>
      <c r="T522" s="13">
        <v>-1.641605655</v>
      </c>
      <c r="U522" s="13">
        <v>-1.970015896</v>
      </c>
      <c r="V522" s="13">
        <v>-3.6116215509999998</v>
      </c>
      <c r="W522" s="13">
        <v>-0.475123297</v>
      </c>
    </row>
    <row r="523" spans="1:23" x14ac:dyDescent="0.3">
      <c r="A523" s="13" t="s">
        <v>277</v>
      </c>
      <c r="B523" s="13" t="s">
        <v>278</v>
      </c>
      <c r="C523" s="15">
        <v>2014</v>
      </c>
      <c r="D523" s="15" t="s">
        <v>25</v>
      </c>
      <c r="E523" s="15" t="s">
        <v>46</v>
      </c>
      <c r="F523" s="15">
        <v>1248</v>
      </c>
      <c r="G523" s="15">
        <v>686</v>
      </c>
      <c r="H523" s="13">
        <v>1.4037375089999999</v>
      </c>
      <c r="I523" s="13">
        <v>2.2250110520000002</v>
      </c>
      <c r="J523" s="13">
        <v>3.6287485610000001</v>
      </c>
      <c r="K523" s="13">
        <v>-8.1713925000000007E-2</v>
      </c>
      <c r="L523" s="13">
        <v>-8.0196584049999995</v>
      </c>
      <c r="M523" s="13">
        <v>-8.1013723290000001</v>
      </c>
      <c r="N523" s="13">
        <v>1.0853228829999999</v>
      </c>
      <c r="O523" s="13">
        <v>0.22974109700000001</v>
      </c>
      <c r="P523" s="13">
        <v>1.3150639799999999</v>
      </c>
      <c r="Q523" s="13">
        <v>1.4527900600000001</v>
      </c>
      <c r="R523" s="13">
        <v>0</v>
      </c>
      <c r="S523" s="13">
        <v>1.4527900600000001</v>
      </c>
      <c r="T523" s="13">
        <v>3.0277943020000002</v>
      </c>
      <c r="U523" s="13">
        <v>-0.62852759300000005</v>
      </c>
      <c r="V523" s="13">
        <v>2.3992667089999999</v>
      </c>
      <c r="W523" s="13">
        <v>-0.92270022799999996</v>
      </c>
    </row>
    <row r="524" spans="1:23" x14ac:dyDescent="0.3">
      <c r="A524" s="13" t="s">
        <v>277</v>
      </c>
      <c r="B524" s="13" t="s">
        <v>278</v>
      </c>
      <c r="C524" s="15">
        <v>2014</v>
      </c>
      <c r="D524" s="15" t="s">
        <v>27</v>
      </c>
      <c r="E524" s="15" t="s">
        <v>46</v>
      </c>
      <c r="F524" s="15">
        <v>4895</v>
      </c>
      <c r="G524" s="15">
        <v>2531</v>
      </c>
      <c r="H524" s="13">
        <v>-0.71641791799999999</v>
      </c>
      <c r="I524" s="13">
        <v>0.24126535499999999</v>
      </c>
      <c r="J524" s="13">
        <v>-0.47515256299999997</v>
      </c>
      <c r="K524" s="13">
        <v>2.6870321160000001</v>
      </c>
      <c r="L524" s="13">
        <v>3.8647734749999998</v>
      </c>
      <c r="M524" s="13">
        <v>6.5518055909999999</v>
      </c>
      <c r="N524" s="13">
        <v>-0.12596961300000001</v>
      </c>
      <c r="O524" s="13">
        <v>1.003144297</v>
      </c>
      <c r="P524" s="13">
        <v>0.87717468300000001</v>
      </c>
      <c r="Q524" s="13">
        <v>4.6920915750000001</v>
      </c>
      <c r="R524" s="13">
        <v>4.6920915750000001</v>
      </c>
      <c r="S524" s="13">
        <v>0</v>
      </c>
      <c r="T524" s="13">
        <v>0.96734307100000005</v>
      </c>
      <c r="U524" s="13">
        <v>1.199219239</v>
      </c>
      <c r="V524" s="13">
        <v>2.1665623100000002</v>
      </c>
      <c r="W524" s="13">
        <v>0.16919124899999999</v>
      </c>
    </row>
    <row r="525" spans="1:23" x14ac:dyDescent="0.3">
      <c r="A525" s="13" t="s">
        <v>277</v>
      </c>
      <c r="B525" s="13" t="s">
        <v>278</v>
      </c>
      <c r="C525" s="15">
        <v>2015</v>
      </c>
      <c r="D525" s="15" t="s">
        <v>27</v>
      </c>
      <c r="E525" s="15" t="s">
        <v>46</v>
      </c>
      <c r="F525" s="15">
        <v>2967</v>
      </c>
      <c r="G525" s="15">
        <v>1556</v>
      </c>
      <c r="H525" s="13">
        <v>-0.379330104</v>
      </c>
      <c r="I525" s="13">
        <v>0.62269080499999996</v>
      </c>
      <c r="J525" s="13">
        <v>0.24336070100000001</v>
      </c>
      <c r="K525" s="13">
        <v>-1.089315939</v>
      </c>
      <c r="L525" s="13">
        <v>-0.964897479</v>
      </c>
      <c r="M525" s="13">
        <v>-2.0542134179999998</v>
      </c>
      <c r="N525" s="13">
        <v>-0.48952366000000003</v>
      </c>
      <c r="O525" s="13">
        <v>0.351535021</v>
      </c>
      <c r="P525" s="13">
        <v>-0.13798864</v>
      </c>
      <c r="Q525" s="13">
        <v>2.0572064640000001</v>
      </c>
      <c r="R525" s="13">
        <v>2.0572064640000001</v>
      </c>
      <c r="S525" s="13">
        <v>0</v>
      </c>
      <c r="T525" s="13">
        <v>7.8858599999999997E-3</v>
      </c>
      <c r="U525" s="13">
        <v>0.104390644</v>
      </c>
      <c r="V525" s="13">
        <v>0.112276504</v>
      </c>
      <c r="W525" s="13">
        <v>-0.75815344399999995</v>
      </c>
    </row>
    <row r="526" spans="1:23" x14ac:dyDescent="0.3">
      <c r="A526" s="13" t="s">
        <v>277</v>
      </c>
      <c r="B526" s="13" t="s">
        <v>278</v>
      </c>
      <c r="C526" s="15">
        <v>2016</v>
      </c>
      <c r="D526" s="15" t="s">
        <v>27</v>
      </c>
      <c r="E526" s="15" t="s">
        <v>46</v>
      </c>
      <c r="F526" s="15">
        <v>3497</v>
      </c>
      <c r="G526" s="15">
        <v>1778</v>
      </c>
      <c r="H526" s="13">
        <v>1.482500001</v>
      </c>
      <c r="I526" s="13">
        <v>-0.26536858200000002</v>
      </c>
      <c r="J526" s="13">
        <v>1.217131419</v>
      </c>
      <c r="K526" s="13">
        <v>-2.7018348579999998</v>
      </c>
      <c r="L526" s="13">
        <v>1.975988292</v>
      </c>
      <c r="M526" s="13">
        <v>-0.72584656700000005</v>
      </c>
      <c r="N526" s="13">
        <v>0.69914363199999996</v>
      </c>
      <c r="O526" s="13">
        <v>0.16766394100000001</v>
      </c>
      <c r="P526" s="13">
        <v>0.866807573</v>
      </c>
      <c r="Q526" s="13">
        <v>3.2515135640000001</v>
      </c>
      <c r="R526" s="13">
        <v>3.2515135640000001</v>
      </c>
      <c r="S526" s="13">
        <v>0</v>
      </c>
      <c r="T526" s="13">
        <v>1.03021458</v>
      </c>
      <c r="U526" s="13">
        <v>5.8468200999999997E-2</v>
      </c>
      <c r="V526" s="13">
        <v>1.088682782</v>
      </c>
      <c r="W526" s="13">
        <v>-0.87619644600000002</v>
      </c>
    </row>
    <row r="527" spans="1:23" x14ac:dyDescent="0.3">
      <c r="A527" s="13" t="s">
        <v>279</v>
      </c>
      <c r="B527" s="13" t="s">
        <v>280</v>
      </c>
      <c r="C527" s="15">
        <v>2018</v>
      </c>
      <c r="D527" s="15" t="s">
        <v>27</v>
      </c>
      <c r="E527" s="15" t="s">
        <v>137</v>
      </c>
      <c r="F527" s="15">
        <v>2</v>
      </c>
      <c r="G527" s="15">
        <v>1</v>
      </c>
      <c r="H527" s="13">
        <v>-32.407896569999998</v>
      </c>
      <c r="I527" s="13">
        <v>-4.695255994</v>
      </c>
      <c r="J527" s="13">
        <v>-37.103152559999998</v>
      </c>
      <c r="K527" s="13">
        <v>-59.047419140000002</v>
      </c>
      <c r="L527" s="13">
        <v>-2.6342830460000002</v>
      </c>
      <c r="M527" s="13">
        <v>-61.681702190000003</v>
      </c>
      <c r="N527" s="13">
        <v>-40.160322579999999</v>
      </c>
      <c r="O527" s="13">
        <v>-4.6287830699999999</v>
      </c>
      <c r="P527" s="13">
        <v>-44.789105650000003</v>
      </c>
      <c r="Q527" s="13">
        <v>-2.1556530000000001E-2</v>
      </c>
      <c r="R527" s="13">
        <v>-2.1556530000000001E-2</v>
      </c>
      <c r="S527" s="13">
        <v>0</v>
      </c>
      <c r="T527" s="13">
        <v>-14.17034252</v>
      </c>
      <c r="U527" s="13">
        <v>-7.1325317769999996</v>
      </c>
      <c r="V527" s="13">
        <v>-21.302874299999999</v>
      </c>
      <c r="W527" s="13">
        <v>0.50031175000000006</v>
      </c>
    </row>
    <row r="528" spans="1:23" x14ac:dyDescent="0.3">
      <c r="A528" s="13" t="s">
        <v>279</v>
      </c>
      <c r="B528" s="13" t="s">
        <v>280</v>
      </c>
      <c r="C528" s="15">
        <v>2019</v>
      </c>
      <c r="D528" s="15" t="s">
        <v>25</v>
      </c>
      <c r="E528" s="15" t="s">
        <v>30</v>
      </c>
      <c r="F528" s="15">
        <v>12</v>
      </c>
      <c r="G528" s="15">
        <v>4</v>
      </c>
      <c r="H528" s="13">
        <v>-4.8548190440000001</v>
      </c>
      <c r="I528" s="13">
        <v>-9.4541196890000005</v>
      </c>
      <c r="J528" s="13">
        <v>-14.308938729999999</v>
      </c>
      <c r="K528" s="13">
        <v>-10.72885997</v>
      </c>
      <c r="L528" s="13">
        <v>3.4261203839999999</v>
      </c>
      <c r="M528" s="13">
        <v>-7.3027395909999999</v>
      </c>
      <c r="N528" s="13">
        <v>-6.4308752739999999</v>
      </c>
      <c r="O528" s="13">
        <v>-7.4229908819999997</v>
      </c>
      <c r="P528" s="13">
        <v>-13.853866160000001</v>
      </c>
      <c r="Q528" s="13">
        <v>-2.3805531000000001E-2</v>
      </c>
      <c r="R528" s="13">
        <v>0</v>
      </c>
      <c r="S528" s="13">
        <v>-2.3805531000000001E-2</v>
      </c>
      <c r="T528" s="13">
        <v>2.366753004</v>
      </c>
      <c r="U528" s="13">
        <v>-12.826994129999999</v>
      </c>
      <c r="V528" s="13">
        <v>-10.460241119999999</v>
      </c>
      <c r="W528" s="13">
        <v>1.8466313910000001</v>
      </c>
    </row>
    <row r="529" spans="1:23" x14ac:dyDescent="0.3">
      <c r="A529" s="13" t="s">
        <v>279</v>
      </c>
      <c r="B529" s="13" t="s">
        <v>280</v>
      </c>
      <c r="C529" s="15">
        <v>2019</v>
      </c>
      <c r="D529" s="15" t="s">
        <v>27</v>
      </c>
      <c r="E529" s="15" t="s">
        <v>30</v>
      </c>
      <c r="F529" s="15">
        <v>363</v>
      </c>
      <c r="G529" s="15">
        <v>163</v>
      </c>
      <c r="H529" s="13">
        <v>0.61312718899999996</v>
      </c>
      <c r="I529" s="13">
        <v>-2.7600346519999999</v>
      </c>
      <c r="J529" s="13">
        <v>-2.1469074629999998</v>
      </c>
      <c r="K529" s="13">
        <v>1.284945129</v>
      </c>
      <c r="L529" s="13">
        <v>-1.2135170200000001</v>
      </c>
      <c r="M529" s="13">
        <v>7.1428109000000004E-2</v>
      </c>
      <c r="N529" s="13">
        <v>0.71692457499999995</v>
      </c>
      <c r="O529" s="13">
        <v>-2.6704278530000001</v>
      </c>
      <c r="P529" s="13">
        <v>-1.9535032779999999</v>
      </c>
      <c r="Q529" s="13">
        <v>6.7021949999999997E-2</v>
      </c>
      <c r="R529" s="13">
        <v>6.7021949999999997E-2</v>
      </c>
      <c r="S529" s="13">
        <v>0</v>
      </c>
      <c r="T529" s="13">
        <v>1.585492541</v>
      </c>
      <c r="U529" s="13">
        <v>-1.665432866</v>
      </c>
      <c r="V529" s="13">
        <v>-7.9940326000000006E-2</v>
      </c>
      <c r="W529" s="13">
        <v>1.20503282</v>
      </c>
    </row>
    <row r="530" spans="1:23" x14ac:dyDescent="0.3">
      <c r="A530" s="13" t="s">
        <v>281</v>
      </c>
      <c r="B530" s="13" t="s">
        <v>282</v>
      </c>
      <c r="C530" s="15">
        <v>2014</v>
      </c>
      <c r="D530" s="15" t="s">
        <v>27</v>
      </c>
      <c r="E530" s="15" t="s">
        <v>86</v>
      </c>
      <c r="F530" s="15">
        <v>3695</v>
      </c>
      <c r="G530" s="15">
        <v>1855</v>
      </c>
      <c r="H530" s="13">
        <v>-1.3551112110000001</v>
      </c>
      <c r="I530" s="13">
        <v>0.36652937600000002</v>
      </c>
      <c r="J530" s="13">
        <v>-0.98858183499999996</v>
      </c>
      <c r="K530" s="13">
        <v>0.77992451299999999</v>
      </c>
      <c r="L530" s="13">
        <v>2.8198500800000001</v>
      </c>
      <c r="M530" s="13">
        <v>3.5997745929999998</v>
      </c>
      <c r="N530" s="13">
        <v>-0.927011853</v>
      </c>
      <c r="O530" s="13">
        <v>0.92386952499999997</v>
      </c>
      <c r="P530" s="13">
        <v>-3.1423279999999998E-3</v>
      </c>
      <c r="Q530" s="13">
        <v>2.6090263239999998</v>
      </c>
      <c r="R530" s="13">
        <v>2.6090263239999998</v>
      </c>
      <c r="S530" s="13">
        <v>0</v>
      </c>
      <c r="T530" s="13">
        <v>-0.67218035300000001</v>
      </c>
      <c r="U530" s="13">
        <v>0.94917813200000001</v>
      </c>
      <c r="V530" s="13">
        <v>0.276997779</v>
      </c>
      <c r="W530" s="13">
        <v>0.34469143299999999</v>
      </c>
    </row>
    <row r="531" spans="1:23" x14ac:dyDescent="0.3">
      <c r="A531" s="13" t="s">
        <v>281</v>
      </c>
      <c r="B531" s="13" t="s">
        <v>282</v>
      </c>
      <c r="C531" s="15">
        <v>2015</v>
      </c>
      <c r="D531" s="15" t="s">
        <v>25</v>
      </c>
      <c r="E531" s="15" t="s">
        <v>86</v>
      </c>
      <c r="F531" s="15">
        <v>264</v>
      </c>
      <c r="G531" s="15">
        <v>133</v>
      </c>
      <c r="H531" s="13">
        <v>-2.5645985150000001</v>
      </c>
      <c r="I531" s="13">
        <v>2.1117734179999998</v>
      </c>
      <c r="J531" s="13">
        <v>-0.45282509700000001</v>
      </c>
      <c r="K531" s="13">
        <v>3.5742213989999998</v>
      </c>
      <c r="L531" s="13">
        <v>4.8599706740000004</v>
      </c>
      <c r="M531" s="13">
        <v>8.4341920730000002</v>
      </c>
      <c r="N531" s="13">
        <v>-1.396643393</v>
      </c>
      <c r="O531" s="13">
        <v>2.8166015309999999</v>
      </c>
      <c r="P531" s="13">
        <v>1.4199581379999999</v>
      </c>
      <c r="Q531" s="13">
        <v>0.293416381</v>
      </c>
      <c r="R531" s="13">
        <v>0</v>
      </c>
      <c r="S531" s="13">
        <v>0.293416381</v>
      </c>
      <c r="T531" s="13">
        <v>-2.4021747649999998</v>
      </c>
      <c r="U531" s="13">
        <v>2.659942553</v>
      </c>
      <c r="V531" s="13">
        <v>0.257767788</v>
      </c>
      <c r="W531" s="13">
        <v>0.52358651899999997</v>
      </c>
    </row>
    <row r="532" spans="1:23" x14ac:dyDescent="0.3">
      <c r="A532" s="13" t="s">
        <v>281</v>
      </c>
      <c r="B532" s="13" t="s">
        <v>282</v>
      </c>
      <c r="C532" s="15">
        <v>2015</v>
      </c>
      <c r="D532" s="15" t="s">
        <v>27</v>
      </c>
      <c r="E532" s="15" t="s">
        <v>86</v>
      </c>
      <c r="F532" s="15">
        <v>4966</v>
      </c>
      <c r="G532" s="15">
        <v>2428</v>
      </c>
      <c r="H532" s="13">
        <v>-1.448514034</v>
      </c>
      <c r="I532" s="13">
        <v>-1.339363444</v>
      </c>
      <c r="J532" s="13">
        <v>-2.787877478</v>
      </c>
      <c r="K532" s="13">
        <v>-1.9665582109999999</v>
      </c>
      <c r="L532" s="13">
        <v>1.067887976</v>
      </c>
      <c r="M532" s="13">
        <v>-0.89867023499999998</v>
      </c>
      <c r="N532" s="13">
        <v>-1.6320325440000001</v>
      </c>
      <c r="O532" s="13">
        <v>-0.92544808000000001</v>
      </c>
      <c r="P532" s="13">
        <v>-2.5574806240000001</v>
      </c>
      <c r="Q532" s="13">
        <v>0.24109486599999999</v>
      </c>
      <c r="R532" s="13">
        <v>0.24109486599999999</v>
      </c>
      <c r="S532" s="13">
        <v>0</v>
      </c>
      <c r="T532" s="13">
        <v>-0.83297629399999995</v>
      </c>
      <c r="U532" s="13">
        <v>-0.30350580799999999</v>
      </c>
      <c r="V532" s="13">
        <v>-1.136482102</v>
      </c>
      <c r="W532" s="13">
        <v>1.048862996</v>
      </c>
    </row>
    <row r="533" spans="1:23" x14ac:dyDescent="0.3">
      <c r="A533" s="13" t="s">
        <v>281</v>
      </c>
      <c r="B533" s="13" t="s">
        <v>282</v>
      </c>
      <c r="C533" s="15">
        <v>2016</v>
      </c>
      <c r="D533" s="15" t="s">
        <v>25</v>
      </c>
      <c r="E533" s="15" t="s">
        <v>86</v>
      </c>
      <c r="F533" s="15">
        <v>69</v>
      </c>
      <c r="G533" s="15">
        <v>33</v>
      </c>
      <c r="H533" s="13">
        <v>1.8075780459999999</v>
      </c>
      <c r="I533" s="13">
        <v>1.8786883050000001</v>
      </c>
      <c r="J533" s="13">
        <v>3.686266351</v>
      </c>
      <c r="K533" s="13">
        <v>10.246442180000001</v>
      </c>
      <c r="L533" s="13">
        <v>-4.8323271190000003</v>
      </c>
      <c r="M533" s="13">
        <v>5.4141150639999998</v>
      </c>
      <c r="N533" s="13">
        <v>3.7839494560000002</v>
      </c>
      <c r="O533" s="13">
        <v>0.60712448699999999</v>
      </c>
      <c r="P533" s="13">
        <v>4.3910739430000003</v>
      </c>
      <c r="Q533" s="13">
        <v>0.124390681</v>
      </c>
      <c r="R533" s="13">
        <v>0</v>
      </c>
      <c r="S533" s="13">
        <v>0.124390681</v>
      </c>
      <c r="T533" s="13">
        <v>4.3925064540000003</v>
      </c>
      <c r="U533" s="13">
        <v>-1.939809299</v>
      </c>
      <c r="V533" s="13">
        <v>2.4526971550000001</v>
      </c>
      <c r="W533" s="13">
        <v>0.29817653300000002</v>
      </c>
    </row>
    <row r="534" spans="1:23" x14ac:dyDescent="0.3">
      <c r="A534" s="13" t="s">
        <v>281</v>
      </c>
      <c r="B534" s="13" t="s">
        <v>282</v>
      </c>
      <c r="C534" s="15">
        <v>2016</v>
      </c>
      <c r="D534" s="15" t="s">
        <v>27</v>
      </c>
      <c r="E534" s="15" t="s">
        <v>86</v>
      </c>
      <c r="F534" s="15">
        <v>5261</v>
      </c>
      <c r="G534" s="15">
        <v>2536</v>
      </c>
      <c r="H534" s="13">
        <v>0.204951625</v>
      </c>
      <c r="I534" s="13">
        <v>-0.14872317700000001</v>
      </c>
      <c r="J534" s="13">
        <v>5.6228447000000001E-2</v>
      </c>
      <c r="K534" s="13">
        <v>5.1681627499999996</v>
      </c>
      <c r="L534" s="13">
        <v>-2.1239560389999999</v>
      </c>
      <c r="M534" s="13">
        <v>3.0442067110000002</v>
      </c>
      <c r="N534" s="13">
        <v>1.2472267480000001</v>
      </c>
      <c r="O534" s="13">
        <v>-0.59505806699999997</v>
      </c>
      <c r="P534" s="13">
        <v>0.65216868100000003</v>
      </c>
      <c r="Q534" s="13">
        <v>4.4258678089999997</v>
      </c>
      <c r="R534" s="13">
        <v>4.4258678089999997</v>
      </c>
      <c r="S534" s="13">
        <v>0</v>
      </c>
      <c r="T534" s="13">
        <v>1.439723989</v>
      </c>
      <c r="U534" s="13">
        <v>0.33313249099999998</v>
      </c>
      <c r="V534" s="13">
        <v>1.77285648</v>
      </c>
      <c r="W534" s="13">
        <v>0.53080053999999999</v>
      </c>
    </row>
    <row r="535" spans="1:23" x14ac:dyDescent="0.3">
      <c r="A535" s="13" t="s">
        <v>281</v>
      </c>
      <c r="B535" s="13" t="s">
        <v>282</v>
      </c>
      <c r="C535" s="15">
        <v>2017</v>
      </c>
      <c r="D535" s="15" t="s">
        <v>25</v>
      </c>
      <c r="E535" s="15" t="s">
        <v>86</v>
      </c>
      <c r="F535" s="15">
        <v>1272</v>
      </c>
      <c r="G535" s="15">
        <v>645</v>
      </c>
      <c r="H535" s="13">
        <v>-0.66887183900000002</v>
      </c>
      <c r="I535" s="13">
        <v>-2.0879399310000002</v>
      </c>
      <c r="J535" s="13">
        <v>-2.7568117700000001</v>
      </c>
      <c r="K535" s="13">
        <v>2.161825817</v>
      </c>
      <c r="L535" s="13">
        <v>-9.3010246159999994</v>
      </c>
      <c r="M535" s="13">
        <v>-7.1391988</v>
      </c>
      <c r="N535" s="13">
        <v>-0.13030301499999999</v>
      </c>
      <c r="O535" s="13">
        <v>-3.687226774</v>
      </c>
      <c r="P535" s="13">
        <v>-3.817529789</v>
      </c>
      <c r="Q535" s="13">
        <v>-0.361727988</v>
      </c>
      <c r="R535" s="13">
        <v>0</v>
      </c>
      <c r="S535" s="13">
        <v>-0.361727988</v>
      </c>
      <c r="T535" s="13">
        <v>-0.87681501799999995</v>
      </c>
      <c r="U535" s="13">
        <v>-3.312346722</v>
      </c>
      <c r="V535" s="13">
        <v>-4.1891617410000004</v>
      </c>
      <c r="W535" s="13">
        <v>-0.15743428400000001</v>
      </c>
    </row>
    <row r="536" spans="1:23" x14ac:dyDescent="0.3">
      <c r="A536" s="13" t="s">
        <v>281</v>
      </c>
      <c r="B536" s="13" t="s">
        <v>282</v>
      </c>
      <c r="C536" s="15">
        <v>2017</v>
      </c>
      <c r="D536" s="15" t="s">
        <v>27</v>
      </c>
      <c r="E536" s="15" t="s">
        <v>86</v>
      </c>
      <c r="F536" s="15">
        <v>3743</v>
      </c>
      <c r="G536" s="15">
        <v>1835</v>
      </c>
      <c r="H536" s="13">
        <v>-0.176109024</v>
      </c>
      <c r="I536" s="13">
        <v>0.91888256700000004</v>
      </c>
      <c r="J536" s="13">
        <v>0.74277354299999998</v>
      </c>
      <c r="K536" s="13">
        <v>-0.168993481</v>
      </c>
      <c r="L536" s="13">
        <v>-0.34266059199999999</v>
      </c>
      <c r="M536" s="13">
        <v>-0.51165407399999996</v>
      </c>
      <c r="N536" s="13">
        <v>-0.21505132199999999</v>
      </c>
      <c r="O536" s="13">
        <v>0.71682081600000003</v>
      </c>
      <c r="P536" s="13">
        <v>0.50176949400000004</v>
      </c>
      <c r="Q536" s="13">
        <v>3.0542184990000001</v>
      </c>
      <c r="R536" s="13">
        <v>3.0542184990000001</v>
      </c>
      <c r="S536" s="13">
        <v>0</v>
      </c>
      <c r="T536" s="13">
        <v>0.82791590900000001</v>
      </c>
      <c r="U536" s="13">
        <v>0.87137064900000005</v>
      </c>
      <c r="V536" s="13">
        <v>1.6992865580000001</v>
      </c>
      <c r="W536" s="13">
        <v>0.317584912</v>
      </c>
    </row>
    <row r="537" spans="1:23" x14ac:dyDescent="0.3">
      <c r="A537" s="13" t="s">
        <v>281</v>
      </c>
      <c r="B537" s="13" t="s">
        <v>282</v>
      </c>
      <c r="C537" s="15">
        <v>2018</v>
      </c>
      <c r="D537" s="15" t="s">
        <v>27</v>
      </c>
      <c r="E537" s="15" t="s">
        <v>124</v>
      </c>
      <c r="F537" s="15">
        <v>2575</v>
      </c>
      <c r="G537" s="15">
        <v>1268</v>
      </c>
      <c r="H537" s="13">
        <v>-2.3232606790000001</v>
      </c>
      <c r="I537" s="13">
        <v>0.59274442800000005</v>
      </c>
      <c r="J537" s="13">
        <v>-1.7305162510000001</v>
      </c>
      <c r="K537" s="13">
        <v>-1.646816778</v>
      </c>
      <c r="L537" s="13">
        <v>-1.3449309570000001</v>
      </c>
      <c r="M537" s="13">
        <v>-2.9917477350000001</v>
      </c>
      <c r="N537" s="13">
        <v>-2.3026417760000002</v>
      </c>
      <c r="O537" s="13">
        <v>0.210505356</v>
      </c>
      <c r="P537" s="13">
        <v>-2.0921364210000002</v>
      </c>
      <c r="Q537" s="13">
        <v>0.42921627299999998</v>
      </c>
      <c r="R537" s="13">
        <v>0.42921627299999998</v>
      </c>
      <c r="S537" s="13">
        <v>0</v>
      </c>
      <c r="T537" s="13">
        <v>-1.5153153109999999</v>
      </c>
      <c r="U537" s="13">
        <v>0.40773459499999998</v>
      </c>
      <c r="V537" s="13">
        <v>-1.107580716</v>
      </c>
      <c r="W537" s="13">
        <v>0.84425797400000002</v>
      </c>
    </row>
    <row r="538" spans="1:23" x14ac:dyDescent="0.3">
      <c r="A538" s="13" t="s">
        <v>281</v>
      </c>
      <c r="B538" s="13" t="s">
        <v>282</v>
      </c>
      <c r="C538" s="15">
        <v>2018</v>
      </c>
      <c r="D538" s="15" t="s">
        <v>27</v>
      </c>
      <c r="E538" s="15" t="s">
        <v>70</v>
      </c>
      <c r="F538" s="15">
        <v>343</v>
      </c>
      <c r="G538" s="15">
        <v>165</v>
      </c>
      <c r="H538" s="13">
        <v>-4.0979171269999997</v>
      </c>
      <c r="I538" s="13">
        <v>-0.17880965700000001</v>
      </c>
      <c r="J538" s="13">
        <v>-4.276726783</v>
      </c>
      <c r="K538" s="13">
        <v>-1.034696753</v>
      </c>
      <c r="L538" s="13">
        <v>4.5224751740000002</v>
      </c>
      <c r="M538" s="13">
        <v>3.4877784219999999</v>
      </c>
      <c r="N538" s="13">
        <v>-3.7460858940000001</v>
      </c>
      <c r="O538" s="13">
        <v>0.79987601699999999</v>
      </c>
      <c r="P538" s="13">
        <v>-2.9462098769999998</v>
      </c>
      <c r="Q538" s="13">
        <v>-1.6499850999999999E-2</v>
      </c>
      <c r="R538" s="13">
        <v>-1.6499850999999999E-2</v>
      </c>
      <c r="S538" s="13">
        <v>0</v>
      </c>
      <c r="T538" s="13">
        <v>-3.136105674</v>
      </c>
      <c r="U538" s="13">
        <v>1.6676877370000001</v>
      </c>
      <c r="V538" s="13">
        <v>-1.4684179369999999</v>
      </c>
      <c r="W538" s="13">
        <v>-0.106208446</v>
      </c>
    </row>
    <row r="539" spans="1:23" x14ac:dyDescent="0.3">
      <c r="A539" s="13" t="s">
        <v>281</v>
      </c>
      <c r="B539" s="13" t="s">
        <v>282</v>
      </c>
      <c r="C539" s="15">
        <v>2019</v>
      </c>
      <c r="D539" s="15" t="s">
        <v>27</v>
      </c>
      <c r="E539" s="15" t="s">
        <v>41</v>
      </c>
      <c r="F539" s="15">
        <v>932</v>
      </c>
      <c r="G539" s="15">
        <v>442</v>
      </c>
      <c r="H539" s="13">
        <v>0.80814409899999995</v>
      </c>
      <c r="I539" s="13">
        <v>1.4172854459999999</v>
      </c>
      <c r="J539" s="13">
        <v>2.2254295449999999</v>
      </c>
      <c r="K539" s="13">
        <v>0.91196941499999995</v>
      </c>
      <c r="L539" s="13">
        <v>-2.0800839779999998</v>
      </c>
      <c r="M539" s="13">
        <v>-1.1681145630000001</v>
      </c>
      <c r="N539" s="13">
        <v>0.94406862599999997</v>
      </c>
      <c r="O539" s="13">
        <v>0.75570663199999999</v>
      </c>
      <c r="P539" s="13">
        <v>1.6997752580000001</v>
      </c>
      <c r="Q539" s="13">
        <v>1.0071876609999999</v>
      </c>
      <c r="R539" s="13">
        <v>1.0071876609999999</v>
      </c>
      <c r="S539" s="13">
        <v>0</v>
      </c>
      <c r="T539" s="13">
        <v>-0.74847263600000002</v>
      </c>
      <c r="U539" s="13">
        <v>0.83759557500000004</v>
      </c>
      <c r="V539" s="13">
        <v>8.9122938999999998E-2</v>
      </c>
      <c r="W539" s="13">
        <v>0.37841578100000001</v>
      </c>
    </row>
    <row r="540" spans="1:23" x14ac:dyDescent="0.3">
      <c r="A540" s="13" t="s">
        <v>281</v>
      </c>
      <c r="B540" s="13" t="s">
        <v>282</v>
      </c>
      <c r="C540" s="15">
        <v>2019</v>
      </c>
      <c r="D540" s="15" t="s">
        <v>27</v>
      </c>
      <c r="E540" s="15" t="s">
        <v>70</v>
      </c>
      <c r="F540" s="15">
        <v>3081</v>
      </c>
      <c r="G540" s="15">
        <v>1463</v>
      </c>
      <c r="H540" s="13">
        <v>-3.517670174</v>
      </c>
      <c r="I540" s="13">
        <v>0.61988080400000001</v>
      </c>
      <c r="J540" s="13">
        <v>-2.897789371</v>
      </c>
      <c r="K540" s="13">
        <v>-2.7547954290000001</v>
      </c>
      <c r="L540" s="13">
        <v>0.57695236699999997</v>
      </c>
      <c r="M540" s="13">
        <v>-2.177843062</v>
      </c>
      <c r="N540" s="13">
        <v>-3.6106250119999999</v>
      </c>
      <c r="O540" s="13">
        <v>0.66325640500000005</v>
      </c>
      <c r="P540" s="13">
        <v>-2.947368607</v>
      </c>
      <c r="Q540" s="13">
        <v>-0.14707682699999999</v>
      </c>
      <c r="R540" s="13">
        <v>-0.14707682699999999</v>
      </c>
      <c r="S540" s="13">
        <v>0</v>
      </c>
      <c r="T540" s="13">
        <v>-3.6184774329999998</v>
      </c>
      <c r="U540" s="13">
        <v>0.56674886400000002</v>
      </c>
      <c r="V540" s="13">
        <v>-3.0517285689999998</v>
      </c>
      <c r="W540" s="13">
        <v>-0.16849113099999999</v>
      </c>
    </row>
    <row r="541" spans="1:23" x14ac:dyDescent="0.3">
      <c r="A541" s="13" t="s">
        <v>283</v>
      </c>
      <c r="B541" s="13" t="s">
        <v>284</v>
      </c>
      <c r="C541" s="15">
        <v>2018</v>
      </c>
      <c r="D541" s="15" t="s">
        <v>25</v>
      </c>
      <c r="E541" s="15" t="s">
        <v>81</v>
      </c>
      <c r="F541" s="15">
        <v>4</v>
      </c>
      <c r="G541" s="15">
        <v>2</v>
      </c>
      <c r="H541" s="13">
        <v>7.3670794429999997</v>
      </c>
      <c r="I541" s="13">
        <v>-20.951521060000001</v>
      </c>
      <c r="J541" s="13">
        <v>-13.584441610000001</v>
      </c>
      <c r="K541" s="13">
        <v>60.81769748</v>
      </c>
      <c r="L541" s="13">
        <v>-3.3545722640000002</v>
      </c>
      <c r="M541" s="13">
        <v>57.463125220000002</v>
      </c>
      <c r="N541" s="13">
        <v>19.000372330000001</v>
      </c>
      <c r="O541" s="13">
        <v>-18.579741630000001</v>
      </c>
      <c r="P541" s="13">
        <v>0.42063070000000002</v>
      </c>
      <c r="Q541" s="13">
        <v>3.0951329999999999E-3</v>
      </c>
      <c r="R541" s="13">
        <v>0</v>
      </c>
      <c r="S541" s="13">
        <v>3.0951329999999999E-3</v>
      </c>
      <c r="T541" s="13">
        <v>13.39358124</v>
      </c>
      <c r="U541" s="13">
        <v>-13.78312146</v>
      </c>
      <c r="V541" s="13">
        <v>-0.38954021100000003</v>
      </c>
      <c r="W541" s="13">
        <v>-7.0635676289999996</v>
      </c>
    </row>
    <row r="542" spans="1:23" x14ac:dyDescent="0.3">
      <c r="A542" s="13" t="s">
        <v>283</v>
      </c>
      <c r="B542" s="13" t="s">
        <v>284</v>
      </c>
      <c r="C542" s="15">
        <v>2018</v>
      </c>
      <c r="D542" s="15" t="s">
        <v>27</v>
      </c>
      <c r="E542" s="15" t="s">
        <v>81</v>
      </c>
      <c r="F542" s="15">
        <v>63</v>
      </c>
      <c r="G542" s="15">
        <v>29</v>
      </c>
      <c r="H542" s="13">
        <v>-1.8899324989999999</v>
      </c>
      <c r="I542" s="13">
        <v>3.6601529789999998</v>
      </c>
      <c r="J542" s="13">
        <v>1.770220479</v>
      </c>
      <c r="K542" s="13">
        <v>-7.3668749819999997</v>
      </c>
      <c r="L542" s="13">
        <v>1.6570137</v>
      </c>
      <c r="M542" s="13">
        <v>-5.7098612820000003</v>
      </c>
      <c r="N542" s="13">
        <v>-3.1420557869999999</v>
      </c>
      <c r="O542" s="13">
        <v>3.3827764390000001</v>
      </c>
      <c r="P542" s="13">
        <v>0.24072065200000001</v>
      </c>
      <c r="Q542" s="13">
        <v>4.3873095000000001E-2</v>
      </c>
      <c r="R542" s="13">
        <v>4.3873095000000001E-2</v>
      </c>
      <c r="S542" s="13">
        <v>0</v>
      </c>
      <c r="T542" s="13">
        <v>-4.3802528299999999</v>
      </c>
      <c r="U542" s="13">
        <v>0.89935321599999996</v>
      </c>
      <c r="V542" s="13">
        <v>-3.4808996140000001</v>
      </c>
      <c r="W542" s="13">
        <v>-0.84515047099999996</v>
      </c>
    </row>
    <row r="543" spans="1:23" x14ac:dyDescent="0.3">
      <c r="A543" s="13" t="s">
        <v>283</v>
      </c>
      <c r="B543" s="13" t="s">
        <v>284</v>
      </c>
      <c r="C543" s="15">
        <v>2019</v>
      </c>
      <c r="D543" s="15" t="s">
        <v>27</v>
      </c>
      <c r="E543" s="15" t="s">
        <v>81</v>
      </c>
      <c r="F543" s="15">
        <v>83</v>
      </c>
      <c r="G543" s="15">
        <v>36</v>
      </c>
      <c r="H543" s="13">
        <v>1.7814112529999999</v>
      </c>
      <c r="I543" s="13">
        <v>-1.8159487540000001</v>
      </c>
      <c r="J543" s="13">
        <v>-3.4537500999999998E-2</v>
      </c>
      <c r="K543" s="13">
        <v>-0.73050870800000001</v>
      </c>
      <c r="L543" s="13">
        <v>-10.468372479999999</v>
      </c>
      <c r="M543" s="13">
        <v>-11.19888119</v>
      </c>
      <c r="N543" s="13">
        <v>1.337228884</v>
      </c>
      <c r="O543" s="13">
        <v>-3.83355501</v>
      </c>
      <c r="P543" s="13">
        <v>-2.496326125</v>
      </c>
      <c r="Q543" s="13">
        <v>4.7248780000000001E-3</v>
      </c>
      <c r="R543" s="13">
        <v>4.7248780000000001E-3</v>
      </c>
      <c r="S543" s="13">
        <v>0</v>
      </c>
      <c r="T543" s="13">
        <v>-1.101701719</v>
      </c>
      <c r="U543" s="13">
        <v>-1.640267267</v>
      </c>
      <c r="V543" s="13">
        <v>-2.7419689859999998</v>
      </c>
      <c r="W543" s="13">
        <v>1.434864989</v>
      </c>
    </row>
    <row r="544" spans="1:23" x14ac:dyDescent="0.3">
      <c r="A544" s="13" t="s">
        <v>285</v>
      </c>
      <c r="B544" s="13" t="s">
        <v>286</v>
      </c>
      <c r="C544" s="15">
        <v>2014</v>
      </c>
      <c r="D544" s="15" t="s">
        <v>25</v>
      </c>
      <c r="E544" s="15" t="s">
        <v>38</v>
      </c>
      <c r="F544" s="15">
        <v>159</v>
      </c>
      <c r="G544" s="15">
        <v>81</v>
      </c>
      <c r="H544" s="13">
        <v>-0.68687295199999998</v>
      </c>
      <c r="I544" s="13">
        <v>4.376267854</v>
      </c>
      <c r="J544" s="13">
        <v>3.6893949020000001</v>
      </c>
      <c r="K544" s="13">
        <v>-2.6481821910000001</v>
      </c>
      <c r="L544" s="13">
        <v>-11.5268671</v>
      </c>
      <c r="M544" s="13">
        <v>-14.17504929</v>
      </c>
      <c r="N544" s="13">
        <v>-1.2923938429999999</v>
      </c>
      <c r="O544" s="13">
        <v>1.1835600630000001</v>
      </c>
      <c r="P544" s="13">
        <v>-0.10883378</v>
      </c>
      <c r="Q544" s="13">
        <v>0.11152751499999999</v>
      </c>
      <c r="R544" s="13">
        <v>0</v>
      </c>
      <c r="S544" s="13">
        <v>0.11152751499999999</v>
      </c>
      <c r="T544" s="13">
        <v>1.9826938540000001</v>
      </c>
      <c r="U544" s="13">
        <v>-1.961020905</v>
      </c>
      <c r="V544" s="13">
        <v>2.1672949E-2</v>
      </c>
      <c r="W544" s="13">
        <v>-0.861343411</v>
      </c>
    </row>
    <row r="545" spans="1:23" x14ac:dyDescent="0.3">
      <c r="A545" s="13" t="s">
        <v>285</v>
      </c>
      <c r="B545" s="13" t="s">
        <v>286</v>
      </c>
      <c r="C545" s="15">
        <v>2014</v>
      </c>
      <c r="D545" s="15" t="s">
        <v>27</v>
      </c>
      <c r="E545" s="15" t="s">
        <v>38</v>
      </c>
      <c r="F545" s="15">
        <v>2853</v>
      </c>
      <c r="G545" s="15">
        <v>1414</v>
      </c>
      <c r="H545" s="13">
        <v>-2.1370790140000002</v>
      </c>
      <c r="I545" s="13">
        <v>1.493663371</v>
      </c>
      <c r="J545" s="13">
        <v>-0.64341564200000001</v>
      </c>
      <c r="K545" s="13">
        <v>0.91790998300000004</v>
      </c>
      <c r="L545" s="13">
        <v>-2.1987797150000001</v>
      </c>
      <c r="M545" s="13">
        <v>-1.280869732</v>
      </c>
      <c r="N545" s="13">
        <v>-1.627364504</v>
      </c>
      <c r="O545" s="13">
        <v>0.81114224899999998</v>
      </c>
      <c r="P545" s="13">
        <v>-0.81622225500000001</v>
      </c>
      <c r="Q545" s="13">
        <v>1.390885358</v>
      </c>
      <c r="R545" s="13">
        <v>1.390885358</v>
      </c>
      <c r="S545" s="13">
        <v>0</v>
      </c>
      <c r="T545" s="13">
        <v>-1.060433591</v>
      </c>
      <c r="U545" s="13">
        <v>0.27392440099999998</v>
      </c>
      <c r="V545" s="13">
        <v>-0.78650918999999997</v>
      </c>
      <c r="W545" s="13">
        <v>-0.28779856799999998</v>
      </c>
    </row>
    <row r="546" spans="1:23" x14ac:dyDescent="0.3">
      <c r="A546" s="13" t="s">
        <v>285</v>
      </c>
      <c r="B546" s="13" t="s">
        <v>286</v>
      </c>
      <c r="C546" s="15">
        <v>2015</v>
      </c>
      <c r="D546" s="15" t="s">
        <v>25</v>
      </c>
      <c r="E546" s="15" t="s">
        <v>38</v>
      </c>
      <c r="F546" s="15">
        <v>10</v>
      </c>
      <c r="G546" s="15">
        <v>4</v>
      </c>
      <c r="H546" s="13">
        <v>-2.893021928</v>
      </c>
      <c r="I546" s="13">
        <v>-11.11187791</v>
      </c>
      <c r="J546" s="13">
        <v>-14.00489984</v>
      </c>
      <c r="K546" s="13">
        <v>8.0541952200000004</v>
      </c>
      <c r="L546" s="13">
        <v>22.492020520000001</v>
      </c>
      <c r="M546" s="13">
        <v>30.546215740000001</v>
      </c>
      <c r="N546" s="13">
        <v>-0.81644775800000002</v>
      </c>
      <c r="O546" s="13">
        <v>-4.8678533049999997</v>
      </c>
      <c r="P546" s="13">
        <v>-5.6843010630000004</v>
      </c>
      <c r="Q546" s="13">
        <v>-6.3611589999999999E-3</v>
      </c>
      <c r="R546" s="13">
        <v>0</v>
      </c>
      <c r="S546" s="13">
        <v>-6.3611589999999999E-3</v>
      </c>
      <c r="T546" s="13">
        <v>-6.0787758309999997</v>
      </c>
      <c r="U546" s="13">
        <v>-3.7688089329999999</v>
      </c>
      <c r="V546" s="13">
        <v>-9.8475847640000005</v>
      </c>
      <c r="W546" s="13">
        <v>2.891026213</v>
      </c>
    </row>
    <row r="547" spans="1:23" x14ac:dyDescent="0.3">
      <c r="A547" s="13" t="s">
        <v>285</v>
      </c>
      <c r="B547" s="13" t="s">
        <v>286</v>
      </c>
      <c r="C547" s="15">
        <v>2015</v>
      </c>
      <c r="D547" s="15" t="s">
        <v>27</v>
      </c>
      <c r="E547" s="15" t="s">
        <v>38</v>
      </c>
      <c r="F547" s="15">
        <v>965</v>
      </c>
      <c r="G547" s="15">
        <v>486</v>
      </c>
      <c r="H547" s="13">
        <v>-4.0910246910000003</v>
      </c>
      <c r="I547" s="13">
        <v>2.9266312879999998</v>
      </c>
      <c r="J547" s="13">
        <v>-1.164393403</v>
      </c>
      <c r="K547" s="13">
        <v>-2.692507955</v>
      </c>
      <c r="L547" s="13">
        <v>0.25415460400000001</v>
      </c>
      <c r="M547" s="13">
        <v>-2.4383533509999999</v>
      </c>
      <c r="N547" s="13">
        <v>-4.0613737280000004</v>
      </c>
      <c r="O547" s="13">
        <v>2.5045357770000001</v>
      </c>
      <c r="P547" s="13">
        <v>-1.5568379510000001</v>
      </c>
      <c r="Q547" s="13">
        <v>0.29449663999999998</v>
      </c>
      <c r="R547" s="13">
        <v>0.29449663999999998</v>
      </c>
      <c r="S547" s="13">
        <v>0</v>
      </c>
      <c r="T547" s="13">
        <v>-3.7667196060000001</v>
      </c>
      <c r="U547" s="13">
        <v>1.277125549</v>
      </c>
      <c r="V547" s="13">
        <v>-2.4895940570000001</v>
      </c>
      <c r="W547" s="13">
        <v>-0.43967464299999998</v>
      </c>
    </row>
    <row r="548" spans="1:23" x14ac:dyDescent="0.3">
      <c r="A548" s="13" t="s">
        <v>285</v>
      </c>
      <c r="B548" s="13" t="s">
        <v>286</v>
      </c>
      <c r="C548" s="15">
        <v>2016</v>
      </c>
      <c r="D548" s="15" t="s">
        <v>27</v>
      </c>
      <c r="E548" s="15" t="s">
        <v>67</v>
      </c>
      <c r="F548" s="15">
        <v>477</v>
      </c>
      <c r="G548" s="15">
        <v>225</v>
      </c>
      <c r="H548" s="13">
        <v>-3.9413567789999999</v>
      </c>
      <c r="I548" s="13">
        <v>3.4827625539999998</v>
      </c>
      <c r="J548" s="13">
        <v>-0.45859422500000002</v>
      </c>
      <c r="K548" s="13">
        <v>-5.695167058</v>
      </c>
      <c r="L548" s="13">
        <v>4.284876283</v>
      </c>
      <c r="M548" s="13">
        <v>-1.410290775</v>
      </c>
      <c r="N548" s="13">
        <v>-4.4658784210000002</v>
      </c>
      <c r="O548" s="13">
        <v>3.9195599310000002</v>
      </c>
      <c r="P548" s="13">
        <v>-0.54631848999999999</v>
      </c>
      <c r="Q548" s="13">
        <v>0.25353207799999999</v>
      </c>
      <c r="R548" s="13">
        <v>0.25353207799999999</v>
      </c>
      <c r="S548" s="13">
        <v>0</v>
      </c>
      <c r="T548" s="13">
        <v>-4.2460381380000003</v>
      </c>
      <c r="U548" s="13">
        <v>2.3232969369999998</v>
      </c>
      <c r="V548" s="13">
        <v>-1.9227412020000001</v>
      </c>
      <c r="W548" s="13">
        <v>0.216475311</v>
      </c>
    </row>
    <row r="549" spans="1:23" x14ac:dyDescent="0.3">
      <c r="A549" s="13" t="s">
        <v>287</v>
      </c>
      <c r="B549" s="13" t="s">
        <v>288</v>
      </c>
      <c r="C549" s="15">
        <v>2014</v>
      </c>
      <c r="D549" s="15" t="s">
        <v>27</v>
      </c>
      <c r="E549" s="15" t="s">
        <v>54</v>
      </c>
      <c r="F549" s="15">
        <v>5482</v>
      </c>
      <c r="G549" s="15">
        <v>2609</v>
      </c>
      <c r="H549" s="13">
        <v>-0.52360235700000002</v>
      </c>
      <c r="I549" s="13">
        <v>0.74320272200000004</v>
      </c>
      <c r="J549" s="13">
        <v>0.21960036499999999</v>
      </c>
      <c r="K549" s="13">
        <v>3.5821474000000002</v>
      </c>
      <c r="L549" s="13">
        <v>0.42145452300000003</v>
      </c>
      <c r="M549" s="13">
        <v>4.0036019229999997</v>
      </c>
      <c r="N549" s="13">
        <v>0.27449865800000001</v>
      </c>
      <c r="O549" s="13">
        <v>0.70184183300000003</v>
      </c>
      <c r="P549" s="13">
        <v>0.97634049099999998</v>
      </c>
      <c r="Q549" s="13">
        <v>5.0357791909999996</v>
      </c>
      <c r="R549" s="13">
        <v>5.0357791909999996</v>
      </c>
      <c r="S549" s="13">
        <v>0</v>
      </c>
      <c r="T549" s="13">
        <v>0.14895707799999999</v>
      </c>
      <c r="U549" s="13">
        <v>1.332685938</v>
      </c>
      <c r="V549" s="13">
        <v>1.481643016</v>
      </c>
      <c r="W549" s="13">
        <v>1.461942611</v>
      </c>
    </row>
    <row r="550" spans="1:23" x14ac:dyDescent="0.3">
      <c r="A550" s="13" t="s">
        <v>287</v>
      </c>
      <c r="B550" s="13" t="s">
        <v>288</v>
      </c>
      <c r="C550" s="15">
        <v>2015</v>
      </c>
      <c r="D550" s="15" t="s">
        <v>25</v>
      </c>
      <c r="E550" s="15" t="s">
        <v>111</v>
      </c>
      <c r="F550" s="15">
        <v>929</v>
      </c>
      <c r="G550" s="15">
        <v>428</v>
      </c>
      <c r="H550" s="13">
        <v>-0.16618754599999999</v>
      </c>
      <c r="I550" s="13">
        <v>-0.89288972700000002</v>
      </c>
      <c r="J550" s="13">
        <v>-1.059077273</v>
      </c>
      <c r="K550" s="13">
        <v>-2.8905277960000002</v>
      </c>
      <c r="L550" s="13">
        <v>-5.053244437</v>
      </c>
      <c r="M550" s="13">
        <v>-7.9437722329999998</v>
      </c>
      <c r="N550" s="13">
        <v>-0.79977807999999995</v>
      </c>
      <c r="O550" s="13">
        <v>-1.834888667</v>
      </c>
      <c r="P550" s="13">
        <v>-2.6346667460000002</v>
      </c>
      <c r="Q550" s="13">
        <v>2.6195196E-2</v>
      </c>
      <c r="R550" s="13">
        <v>0</v>
      </c>
      <c r="S550" s="13">
        <v>2.6195196E-2</v>
      </c>
      <c r="T550" s="13">
        <v>-1.8755053349999999</v>
      </c>
      <c r="U550" s="13">
        <v>-1.4726376969999999</v>
      </c>
      <c r="V550" s="13">
        <v>-3.3481430310000002</v>
      </c>
      <c r="W550" s="13">
        <v>0.819427986</v>
      </c>
    </row>
    <row r="551" spans="1:23" x14ac:dyDescent="0.3">
      <c r="A551" s="13" t="s">
        <v>287</v>
      </c>
      <c r="B551" s="13" t="s">
        <v>288</v>
      </c>
      <c r="C551" s="15">
        <v>2015</v>
      </c>
      <c r="D551" s="15" t="s">
        <v>27</v>
      </c>
      <c r="E551" s="15" t="s">
        <v>54</v>
      </c>
      <c r="F551" s="15">
        <v>1403</v>
      </c>
      <c r="G551" s="15">
        <v>680</v>
      </c>
      <c r="H551" s="13">
        <v>-0.904452857</v>
      </c>
      <c r="I551" s="13">
        <v>1.197923173</v>
      </c>
      <c r="J551" s="13">
        <v>0.29347031600000001</v>
      </c>
      <c r="K551" s="13">
        <v>-2.2913790180000002</v>
      </c>
      <c r="L551" s="13">
        <v>-1.963305662</v>
      </c>
      <c r="M551" s="13">
        <v>-4.2546846800000004</v>
      </c>
      <c r="N551" s="13">
        <v>-1.2079706830000001</v>
      </c>
      <c r="O551" s="13">
        <v>0.68079412900000003</v>
      </c>
      <c r="P551" s="13">
        <v>-0.52717655399999996</v>
      </c>
      <c r="Q551" s="13">
        <v>0.78344415499999998</v>
      </c>
      <c r="R551" s="13">
        <v>0.78344415499999998</v>
      </c>
      <c r="S551" s="13">
        <v>0</v>
      </c>
      <c r="T551" s="13">
        <v>-1.2004334080000001</v>
      </c>
      <c r="U551" s="13">
        <v>0.67434216800000002</v>
      </c>
      <c r="V551" s="13">
        <v>-0.52609123999999996</v>
      </c>
      <c r="W551" s="13">
        <v>1.525339706</v>
      </c>
    </row>
    <row r="552" spans="1:23" x14ac:dyDescent="0.3">
      <c r="A552" s="13" t="s">
        <v>287</v>
      </c>
      <c r="B552" s="13" t="s">
        <v>288</v>
      </c>
      <c r="C552" s="15">
        <v>2015</v>
      </c>
      <c r="D552" s="15" t="s">
        <v>27</v>
      </c>
      <c r="E552" s="15" t="s">
        <v>111</v>
      </c>
      <c r="F552" s="15">
        <v>3009</v>
      </c>
      <c r="G552" s="15">
        <v>1407</v>
      </c>
      <c r="H552" s="13">
        <v>-8.6023701999999994E-2</v>
      </c>
      <c r="I552" s="13">
        <v>0.58448239800000001</v>
      </c>
      <c r="J552" s="13">
        <v>0.49845869599999998</v>
      </c>
      <c r="K552" s="13">
        <v>-0.153634456</v>
      </c>
      <c r="L552" s="13">
        <v>2.3702134180000001</v>
      </c>
      <c r="M552" s="13">
        <v>2.2165789619999998</v>
      </c>
      <c r="N552" s="13">
        <v>-0.12523548300000001</v>
      </c>
      <c r="O552" s="13">
        <v>0.95825803300000001</v>
      </c>
      <c r="P552" s="13">
        <v>0.83302255000000003</v>
      </c>
      <c r="Q552" s="13">
        <v>2.6286349640000002</v>
      </c>
      <c r="R552" s="13">
        <v>2.6286349640000002</v>
      </c>
      <c r="S552" s="13">
        <v>0</v>
      </c>
      <c r="T552" s="13">
        <v>-8.6932723000000003E-2</v>
      </c>
      <c r="U552" s="13">
        <v>1.1386919049999999</v>
      </c>
      <c r="V552" s="13">
        <v>1.0517591820000001</v>
      </c>
      <c r="W552" s="13">
        <v>2.1086172740000002</v>
      </c>
    </row>
    <row r="553" spans="1:23" x14ac:dyDescent="0.3">
      <c r="A553" s="13" t="s">
        <v>287</v>
      </c>
      <c r="B553" s="13" t="s">
        <v>288</v>
      </c>
      <c r="C553" s="15">
        <v>2016</v>
      </c>
      <c r="D553" s="15" t="s">
        <v>25</v>
      </c>
      <c r="E553" s="15" t="s">
        <v>111</v>
      </c>
      <c r="F553" s="15">
        <v>168</v>
      </c>
      <c r="G553" s="15">
        <v>77</v>
      </c>
      <c r="H553" s="13">
        <v>-2.9075684869999998</v>
      </c>
      <c r="I553" s="13">
        <v>-1.3480853230000001</v>
      </c>
      <c r="J553" s="13">
        <v>-4.255653809</v>
      </c>
      <c r="K553" s="13">
        <v>-5.0839472140000002</v>
      </c>
      <c r="L553" s="13">
        <v>14.118039789999999</v>
      </c>
      <c r="M553" s="13">
        <v>9.0340925809999995</v>
      </c>
      <c r="N553" s="13">
        <v>-3.4105041159999998</v>
      </c>
      <c r="O553" s="13">
        <v>1.7795950140000001</v>
      </c>
      <c r="P553" s="13">
        <v>-1.6309091019999999</v>
      </c>
      <c r="Q553" s="13">
        <v>4.6393675000000002E-2</v>
      </c>
      <c r="R553" s="13">
        <v>0</v>
      </c>
      <c r="S553" s="13">
        <v>4.6393675000000002E-2</v>
      </c>
      <c r="T553" s="13">
        <v>-5.0075424069999999</v>
      </c>
      <c r="U553" s="13">
        <v>0.69750421299999998</v>
      </c>
      <c r="V553" s="13">
        <v>-4.3100381939999997</v>
      </c>
      <c r="W553" s="13">
        <v>2.2044131299999998</v>
      </c>
    </row>
    <row r="554" spans="1:23" x14ac:dyDescent="0.3">
      <c r="A554" s="13" t="s">
        <v>287</v>
      </c>
      <c r="B554" s="13" t="s">
        <v>288</v>
      </c>
      <c r="C554" s="15">
        <v>2016</v>
      </c>
      <c r="D554" s="15" t="s">
        <v>27</v>
      </c>
      <c r="E554" s="15" t="s">
        <v>111</v>
      </c>
      <c r="F554" s="15">
        <v>3564</v>
      </c>
      <c r="G554" s="15">
        <v>1669</v>
      </c>
      <c r="H554" s="13">
        <v>-1.2226588970000001</v>
      </c>
      <c r="I554" s="13">
        <v>0.53991966899999999</v>
      </c>
      <c r="J554" s="13">
        <v>-0.68273922799999998</v>
      </c>
      <c r="K554" s="13">
        <v>-3.8688586090000001</v>
      </c>
      <c r="L554" s="13">
        <v>1.4073062489999999</v>
      </c>
      <c r="M554" s="13">
        <v>-2.4615523600000002</v>
      </c>
      <c r="N554" s="13">
        <v>-1.8755194479999999</v>
      </c>
      <c r="O554" s="13">
        <v>0.77624040699999997</v>
      </c>
      <c r="P554" s="13">
        <v>-1.099279041</v>
      </c>
      <c r="Q554" s="13">
        <v>1.427668658</v>
      </c>
      <c r="R554" s="13">
        <v>1.427668658</v>
      </c>
      <c r="S554" s="13">
        <v>0</v>
      </c>
      <c r="T554" s="13">
        <v>-1.8229653809999999</v>
      </c>
      <c r="U554" s="13">
        <v>0.96724682100000003</v>
      </c>
      <c r="V554" s="13">
        <v>-0.85571856000000002</v>
      </c>
      <c r="W554" s="13">
        <v>1.532099876</v>
      </c>
    </row>
    <row r="555" spans="1:23" x14ac:dyDescent="0.3">
      <c r="A555" s="13" t="s">
        <v>287</v>
      </c>
      <c r="B555" s="13" t="s">
        <v>288</v>
      </c>
      <c r="C555" s="15">
        <v>2017</v>
      </c>
      <c r="D555" s="15" t="s">
        <v>27</v>
      </c>
      <c r="E555" s="15" t="s">
        <v>111</v>
      </c>
      <c r="F555" s="15">
        <v>1923</v>
      </c>
      <c r="G555" s="15">
        <v>923</v>
      </c>
      <c r="H555" s="13">
        <v>-2.4471337559999999</v>
      </c>
      <c r="I555" s="13">
        <v>-1.1602314499999999</v>
      </c>
      <c r="J555" s="13">
        <v>-3.6073652059999999</v>
      </c>
      <c r="K555" s="13">
        <v>2.0292847909999998</v>
      </c>
      <c r="L555" s="13">
        <v>2.549530716</v>
      </c>
      <c r="M555" s="13">
        <v>4.5788155069999998</v>
      </c>
      <c r="N555" s="13">
        <v>-1.7501006729999999</v>
      </c>
      <c r="O555" s="13">
        <v>-0.47218222599999998</v>
      </c>
      <c r="P555" s="13">
        <v>-2.2222828990000001</v>
      </c>
      <c r="Q555" s="13">
        <v>0.24759292199999999</v>
      </c>
      <c r="R555" s="13">
        <v>0.24759292199999999</v>
      </c>
      <c r="S555" s="13">
        <v>0</v>
      </c>
      <c r="T555" s="13">
        <v>-1.5122025210000001</v>
      </c>
      <c r="U555" s="13">
        <v>-0.32493662899999998</v>
      </c>
      <c r="V555" s="13">
        <v>-1.837139149</v>
      </c>
      <c r="W555" s="13">
        <v>-0.36186198000000003</v>
      </c>
    </row>
    <row r="556" spans="1:23" x14ac:dyDescent="0.3">
      <c r="A556" s="13" t="s">
        <v>287</v>
      </c>
      <c r="B556" s="13" t="s">
        <v>288</v>
      </c>
      <c r="C556" s="15">
        <v>2017</v>
      </c>
      <c r="D556" s="15" t="s">
        <v>27</v>
      </c>
      <c r="E556" s="15" t="s">
        <v>140</v>
      </c>
      <c r="F556" s="15">
        <v>763</v>
      </c>
      <c r="G556" s="15">
        <v>358</v>
      </c>
      <c r="H556" s="13">
        <v>-2.1456434830000002</v>
      </c>
      <c r="I556" s="13">
        <v>3.1772240649999999</v>
      </c>
      <c r="J556" s="13">
        <v>1.0315805819999999</v>
      </c>
      <c r="K556" s="13">
        <v>-1.6925966569999999</v>
      </c>
      <c r="L556" s="13">
        <v>3.1183530000000001E-2</v>
      </c>
      <c r="M556" s="13">
        <v>-1.6614131270000001</v>
      </c>
      <c r="N556" s="13">
        <v>-2.147511883</v>
      </c>
      <c r="O556" s="13">
        <v>2.7699615230000001</v>
      </c>
      <c r="P556" s="13">
        <v>0.62244964000000003</v>
      </c>
      <c r="Q556" s="13">
        <v>0.62062062799999995</v>
      </c>
      <c r="R556" s="13">
        <v>0.62062062799999995</v>
      </c>
      <c r="S556" s="13">
        <v>0</v>
      </c>
      <c r="T556" s="13">
        <v>-2.3638300700000001</v>
      </c>
      <c r="U556" s="13">
        <v>1.805265452</v>
      </c>
      <c r="V556" s="13">
        <v>-0.55856461800000001</v>
      </c>
      <c r="W556" s="13">
        <v>0.73845651800000001</v>
      </c>
    </row>
    <row r="557" spans="1:23" x14ac:dyDescent="0.3">
      <c r="A557" s="13" t="s">
        <v>287</v>
      </c>
      <c r="B557" s="13" t="s">
        <v>288</v>
      </c>
      <c r="C557" s="15">
        <v>2018</v>
      </c>
      <c r="D557" s="15" t="s">
        <v>25</v>
      </c>
      <c r="E557" s="15" t="s">
        <v>26</v>
      </c>
      <c r="F557" s="15">
        <v>318</v>
      </c>
      <c r="G557" s="15">
        <v>151</v>
      </c>
      <c r="H557" s="13">
        <v>1.9878458370000001</v>
      </c>
      <c r="I557" s="13">
        <v>1.4980136E-2</v>
      </c>
      <c r="J557" s="13">
        <v>2.0028259730000002</v>
      </c>
      <c r="K557" s="13">
        <v>1.8321192879999999</v>
      </c>
      <c r="L557" s="13">
        <v>-7.2835941980000003</v>
      </c>
      <c r="M557" s="13">
        <v>-5.45147491</v>
      </c>
      <c r="N557" s="13">
        <v>1.956512201</v>
      </c>
      <c r="O557" s="13">
        <v>-1.5244214840000001</v>
      </c>
      <c r="P557" s="13">
        <v>0.43209071700000001</v>
      </c>
      <c r="Q557" s="13">
        <v>0.25616889799999998</v>
      </c>
      <c r="R557" s="13">
        <v>0</v>
      </c>
      <c r="S557" s="13">
        <v>0.25616889799999998</v>
      </c>
      <c r="T557" s="13">
        <v>3.2079885639999999</v>
      </c>
      <c r="U557" s="13">
        <v>-0.61939334899999998</v>
      </c>
      <c r="V557" s="13">
        <v>2.5885952149999998</v>
      </c>
      <c r="W557" s="13">
        <v>1.2854545980000001</v>
      </c>
    </row>
    <row r="558" spans="1:23" x14ac:dyDescent="0.3">
      <c r="A558" s="13" t="s">
        <v>287</v>
      </c>
      <c r="B558" s="13" t="s">
        <v>288</v>
      </c>
      <c r="C558" s="15">
        <v>2018</v>
      </c>
      <c r="D558" s="15" t="s">
        <v>27</v>
      </c>
      <c r="E558" s="15" t="s">
        <v>140</v>
      </c>
      <c r="F558" s="15">
        <v>1508</v>
      </c>
      <c r="G558" s="15">
        <v>694</v>
      </c>
      <c r="H558" s="13">
        <v>-2.6612880159999999</v>
      </c>
      <c r="I558" s="13">
        <v>2.1547329940000002</v>
      </c>
      <c r="J558" s="13">
        <v>-0.50655502200000002</v>
      </c>
      <c r="K558" s="13">
        <v>-3.1514573160000001</v>
      </c>
      <c r="L558" s="13">
        <v>-1.3631482829999999</v>
      </c>
      <c r="M558" s="13">
        <v>-4.5146055990000002</v>
      </c>
      <c r="N558" s="13">
        <v>-2.9151130680000001</v>
      </c>
      <c r="O558" s="13">
        <v>1.549789198</v>
      </c>
      <c r="P558" s="13">
        <v>-1.3653238700000001</v>
      </c>
      <c r="Q558" s="13">
        <v>0.495002518</v>
      </c>
      <c r="R558" s="13">
        <v>0.495002518</v>
      </c>
      <c r="S558" s="13">
        <v>0</v>
      </c>
      <c r="T558" s="13">
        <v>-3.5493326349999998</v>
      </c>
      <c r="U558" s="13">
        <v>1.617219161</v>
      </c>
      <c r="V558" s="13">
        <v>-1.9321134740000001</v>
      </c>
      <c r="W558" s="13">
        <v>0.954576859</v>
      </c>
    </row>
    <row r="559" spans="1:23" x14ac:dyDescent="0.3">
      <c r="A559" s="13" t="s">
        <v>287</v>
      </c>
      <c r="B559" s="13" t="s">
        <v>288</v>
      </c>
      <c r="C559" s="15">
        <v>2018</v>
      </c>
      <c r="D559" s="15" t="s">
        <v>27</v>
      </c>
      <c r="E559" s="15" t="s">
        <v>26</v>
      </c>
      <c r="F559" s="15">
        <v>1103</v>
      </c>
      <c r="G559" s="15">
        <v>514</v>
      </c>
      <c r="H559" s="13">
        <v>0.74249926200000005</v>
      </c>
      <c r="I559" s="13">
        <v>3.2982425399999999</v>
      </c>
      <c r="J559" s="13">
        <v>4.0407418020000003</v>
      </c>
      <c r="K559" s="13">
        <v>-0.98902315500000004</v>
      </c>
      <c r="L559" s="13">
        <v>-1.4301647209999999</v>
      </c>
      <c r="M559" s="13">
        <v>-2.4191878760000001</v>
      </c>
      <c r="N559" s="13">
        <v>0.41515080900000001</v>
      </c>
      <c r="O559" s="13">
        <v>2.4962561220000001</v>
      </c>
      <c r="P559" s="13">
        <v>2.9114069310000001</v>
      </c>
      <c r="Q559" s="13">
        <v>1.48920915</v>
      </c>
      <c r="R559" s="13">
        <v>1.48920915</v>
      </c>
      <c r="S559" s="13">
        <v>0</v>
      </c>
      <c r="T559" s="13">
        <v>0.43944535000000001</v>
      </c>
      <c r="U559" s="13">
        <v>3.9734139389999998</v>
      </c>
      <c r="V559" s="13">
        <v>4.412859289</v>
      </c>
      <c r="W559" s="13">
        <v>0.30373311600000003</v>
      </c>
    </row>
    <row r="560" spans="1:23" x14ac:dyDescent="0.3">
      <c r="A560" s="13" t="s">
        <v>287</v>
      </c>
      <c r="B560" s="13" t="s">
        <v>288</v>
      </c>
      <c r="C560" s="15">
        <v>2019</v>
      </c>
      <c r="D560" s="15" t="s">
        <v>27</v>
      </c>
      <c r="E560" s="15" t="s">
        <v>31</v>
      </c>
      <c r="F560" s="15">
        <v>762</v>
      </c>
      <c r="G560" s="15">
        <v>352</v>
      </c>
      <c r="H560" s="13">
        <v>-0.57623674499999999</v>
      </c>
      <c r="I560" s="13">
        <v>1.593132843</v>
      </c>
      <c r="J560" s="13">
        <v>1.0168960970000001</v>
      </c>
      <c r="K560" s="13">
        <v>-6.1726392999999997E-2</v>
      </c>
      <c r="L560" s="13">
        <v>0.132902942</v>
      </c>
      <c r="M560" s="13">
        <v>7.1176549000000006E-2</v>
      </c>
      <c r="N560" s="13">
        <v>-0.50364335900000001</v>
      </c>
      <c r="O560" s="13">
        <v>1.401252124</v>
      </c>
      <c r="P560" s="13">
        <v>0.89760876499999998</v>
      </c>
      <c r="Q560" s="13">
        <v>0.65565247400000004</v>
      </c>
      <c r="R560" s="13">
        <v>0.65565247400000004</v>
      </c>
      <c r="S560" s="13">
        <v>0</v>
      </c>
      <c r="T560" s="13">
        <v>-1.6587081370000001</v>
      </c>
      <c r="U560" s="13">
        <v>1.4806672460000001</v>
      </c>
      <c r="V560" s="13">
        <v>-0.17804089100000001</v>
      </c>
      <c r="W560" s="13">
        <v>8.9760206999999995E-2</v>
      </c>
    </row>
    <row r="561" spans="1:23" x14ac:dyDescent="0.3">
      <c r="A561" s="13" t="s">
        <v>287</v>
      </c>
      <c r="B561" s="13" t="s">
        <v>288</v>
      </c>
      <c r="C561" s="15">
        <v>2019</v>
      </c>
      <c r="D561" s="15" t="s">
        <v>27</v>
      </c>
      <c r="E561" s="15" t="s">
        <v>67</v>
      </c>
      <c r="F561" s="15">
        <v>305</v>
      </c>
      <c r="G561" s="15">
        <v>140</v>
      </c>
      <c r="H561" s="13">
        <v>-2.9776840999999998</v>
      </c>
      <c r="I561" s="13">
        <v>6.5980470440000003</v>
      </c>
      <c r="J561" s="13">
        <v>3.6203629450000001</v>
      </c>
      <c r="K561" s="13">
        <v>-2.4243861280000001</v>
      </c>
      <c r="L561" s="13">
        <v>4.2044944769999999</v>
      </c>
      <c r="M561" s="13">
        <v>1.7801083499999999</v>
      </c>
      <c r="N561" s="13">
        <v>-3.0873577939999999</v>
      </c>
      <c r="O561" s="13">
        <v>6.4757080240000002</v>
      </c>
      <c r="P561" s="13">
        <v>3.388350231</v>
      </c>
      <c r="Q561" s="13">
        <v>0.44256484299999999</v>
      </c>
      <c r="R561" s="13">
        <v>0.44256484299999999</v>
      </c>
      <c r="S561" s="13">
        <v>0</v>
      </c>
      <c r="T561" s="13">
        <v>-2.832024299</v>
      </c>
      <c r="U561" s="13">
        <v>6.0248077609999999</v>
      </c>
      <c r="V561" s="13">
        <v>3.192783462</v>
      </c>
      <c r="W561" s="13">
        <v>0.95643667600000004</v>
      </c>
    </row>
    <row r="562" spans="1:23" x14ac:dyDescent="0.3">
      <c r="A562" s="13" t="s">
        <v>289</v>
      </c>
      <c r="B562" s="13" t="s">
        <v>290</v>
      </c>
      <c r="C562" s="15">
        <v>2014</v>
      </c>
      <c r="D562" s="15" t="s">
        <v>27</v>
      </c>
      <c r="E562" s="15" t="s">
        <v>78</v>
      </c>
      <c r="F562" s="15">
        <v>5</v>
      </c>
      <c r="G562" s="15">
        <v>2</v>
      </c>
      <c r="H562" s="13">
        <v>1.0430766339999999</v>
      </c>
      <c r="I562" s="13">
        <v>-5.4725937550000001</v>
      </c>
      <c r="J562" s="13">
        <v>-4.4295171209999999</v>
      </c>
      <c r="K562" s="13">
        <v>18.470651539999999</v>
      </c>
      <c r="L562" s="13">
        <v>-80.390574709999996</v>
      </c>
      <c r="M562" s="13">
        <v>-61.919923169999997</v>
      </c>
      <c r="N562" s="13">
        <v>4.6206465100000003</v>
      </c>
      <c r="O562" s="13">
        <v>-21.574068530000002</v>
      </c>
      <c r="P562" s="13">
        <v>-16.953422020000001</v>
      </c>
      <c r="Q562" s="13">
        <v>-1.4722002E-2</v>
      </c>
      <c r="R562" s="13">
        <v>-1.4722002E-2</v>
      </c>
      <c r="S562" s="13">
        <v>0</v>
      </c>
      <c r="T562" s="13">
        <v>3.8370293910000002</v>
      </c>
      <c r="U562" s="13">
        <v>-15.09714556</v>
      </c>
      <c r="V562" s="13">
        <v>-11.260116160000001</v>
      </c>
      <c r="W562" s="13">
        <v>1.514385707</v>
      </c>
    </row>
    <row r="563" spans="1:23" x14ac:dyDescent="0.3">
      <c r="A563" s="13" t="s">
        <v>289</v>
      </c>
      <c r="B563" s="13" t="s">
        <v>290</v>
      </c>
      <c r="C563" s="15">
        <v>2014</v>
      </c>
      <c r="D563" s="15" t="s">
        <v>27</v>
      </c>
      <c r="E563" s="15" t="s">
        <v>111</v>
      </c>
      <c r="F563" s="15">
        <v>328</v>
      </c>
      <c r="G563" s="15">
        <v>158</v>
      </c>
      <c r="H563" s="13">
        <v>-5.1646646880000002</v>
      </c>
      <c r="I563" s="13">
        <v>-1.615551604</v>
      </c>
      <c r="J563" s="13">
        <v>-6.7802162920000004</v>
      </c>
      <c r="K563" s="13">
        <v>-4.522249661</v>
      </c>
      <c r="L563" s="13">
        <v>-5.2470204779999996</v>
      </c>
      <c r="M563" s="13">
        <v>-9.7692701389999996</v>
      </c>
      <c r="N563" s="13">
        <v>-5.4248269880000004</v>
      </c>
      <c r="O563" s="13">
        <v>-2.5121522019999998</v>
      </c>
      <c r="P563" s="13">
        <v>-7.9369791899999997</v>
      </c>
      <c r="Q563" s="13">
        <v>-0.41511593800000002</v>
      </c>
      <c r="R563" s="13">
        <v>-0.41511593800000002</v>
      </c>
      <c r="S563" s="13">
        <v>0</v>
      </c>
      <c r="T563" s="13">
        <v>-5.1492891719999996</v>
      </c>
      <c r="U563" s="13">
        <v>-3.8405958560000002</v>
      </c>
      <c r="V563" s="13">
        <v>-8.9898850279999998</v>
      </c>
      <c r="W563" s="13">
        <v>-0.69155378999999995</v>
      </c>
    </row>
    <row r="564" spans="1:23" x14ac:dyDescent="0.3">
      <c r="A564" s="13" t="s">
        <v>291</v>
      </c>
      <c r="B564" s="13" t="s">
        <v>292</v>
      </c>
      <c r="C564" s="15">
        <v>2019</v>
      </c>
      <c r="D564" s="15" t="s">
        <v>27</v>
      </c>
      <c r="E564" s="15" t="s">
        <v>35</v>
      </c>
      <c r="F564" s="15">
        <v>5146</v>
      </c>
      <c r="G564" s="15">
        <v>2417</v>
      </c>
      <c r="H564" s="13">
        <v>-1.095409324</v>
      </c>
      <c r="I564" s="13">
        <v>1.0603473779999999</v>
      </c>
      <c r="J564" s="13">
        <v>-3.5061947000000003E-2</v>
      </c>
      <c r="K564" s="13">
        <v>-0.179714291</v>
      </c>
      <c r="L564" s="13">
        <v>0.74985304900000005</v>
      </c>
      <c r="M564" s="13">
        <v>0.57013875800000002</v>
      </c>
      <c r="N564" s="13">
        <v>-0.94978043700000003</v>
      </c>
      <c r="O564" s="13">
        <v>1.126706032</v>
      </c>
      <c r="P564" s="13">
        <v>0.17692559499999999</v>
      </c>
      <c r="Q564" s="13">
        <v>3.6121774609999999</v>
      </c>
      <c r="R564" s="13">
        <v>3.6121774609999999</v>
      </c>
      <c r="S564" s="13">
        <v>0</v>
      </c>
      <c r="T564" s="13">
        <v>-1.2751556639999999</v>
      </c>
      <c r="U564" s="13">
        <v>1.6159394410000001</v>
      </c>
      <c r="V564" s="13">
        <v>0.34078377599999998</v>
      </c>
      <c r="W564" s="13">
        <v>7.9885582999999996E-2</v>
      </c>
    </row>
    <row r="565" spans="1:23" x14ac:dyDescent="0.3">
      <c r="A565" s="13" t="s">
        <v>293</v>
      </c>
      <c r="B565" s="13" t="s">
        <v>294</v>
      </c>
      <c r="C565" s="15">
        <v>2019</v>
      </c>
      <c r="D565" s="15" t="s">
        <v>27</v>
      </c>
      <c r="E565" s="15" t="s">
        <v>53</v>
      </c>
      <c r="F565" s="15">
        <v>3579</v>
      </c>
      <c r="G565" s="15">
        <v>1696</v>
      </c>
      <c r="H565" s="13">
        <v>-1.5838052460000001</v>
      </c>
      <c r="I565" s="13">
        <v>-0.53356218600000005</v>
      </c>
      <c r="J565" s="13">
        <v>-2.1173674330000001</v>
      </c>
      <c r="K565" s="13">
        <v>-1.2858996979999999</v>
      </c>
      <c r="L565" s="13">
        <v>-1.456256625</v>
      </c>
      <c r="M565" s="13">
        <v>-2.7421563230000001</v>
      </c>
      <c r="N565" s="13">
        <v>-1.625593244</v>
      </c>
      <c r="O565" s="13">
        <v>-0.71987969900000004</v>
      </c>
      <c r="P565" s="13">
        <v>-2.3454729439999999</v>
      </c>
      <c r="Q565" s="13">
        <v>0.348838594</v>
      </c>
      <c r="R565" s="13">
        <v>0.348838594</v>
      </c>
      <c r="S565" s="13">
        <v>0</v>
      </c>
      <c r="T565" s="13">
        <v>-1.2246764910000001</v>
      </c>
      <c r="U565" s="13">
        <v>-1.0664416539999999</v>
      </c>
      <c r="V565" s="13">
        <v>-2.291118145</v>
      </c>
      <c r="W565" s="13">
        <v>-0.34889864799999998</v>
      </c>
    </row>
    <row r="566" spans="1:23" x14ac:dyDescent="0.3">
      <c r="A566" s="13" t="s">
        <v>295</v>
      </c>
      <c r="B566" s="13" t="s">
        <v>296</v>
      </c>
      <c r="C566" s="15">
        <v>2019</v>
      </c>
      <c r="D566" s="15" t="s">
        <v>27</v>
      </c>
      <c r="E566" s="15" t="s">
        <v>57</v>
      </c>
      <c r="F566" s="15">
        <v>1166</v>
      </c>
      <c r="G566" s="15">
        <v>559</v>
      </c>
      <c r="H566" s="13">
        <v>-3.858415285</v>
      </c>
      <c r="I566" s="13">
        <v>-0.43801745800000003</v>
      </c>
      <c r="J566" s="13">
        <v>-4.2964327439999996</v>
      </c>
      <c r="K566" s="13">
        <v>-3.3825001339999998</v>
      </c>
      <c r="L566" s="13">
        <v>4.0862617730000004</v>
      </c>
      <c r="M566" s="13">
        <v>0.70376163999999997</v>
      </c>
      <c r="N566" s="13">
        <v>-3.956660732</v>
      </c>
      <c r="O566" s="13">
        <v>0.45283617199999998</v>
      </c>
      <c r="P566" s="13">
        <v>-3.5038245589999999</v>
      </c>
      <c r="Q566" s="13">
        <v>-0.21298144999999999</v>
      </c>
      <c r="R566" s="13">
        <v>-0.21298144999999999</v>
      </c>
      <c r="S566" s="13">
        <v>0</v>
      </c>
      <c r="T566" s="13">
        <v>-3.94515393</v>
      </c>
      <c r="U566" s="13">
        <v>0.370295337</v>
      </c>
      <c r="V566" s="13">
        <v>-3.5748585930000001</v>
      </c>
      <c r="W566" s="13">
        <v>-0.95312560800000001</v>
      </c>
    </row>
    <row r="567" spans="1:23" x14ac:dyDescent="0.3">
      <c r="A567" s="13" t="s">
        <v>297</v>
      </c>
      <c r="B567" s="13" t="s">
        <v>298</v>
      </c>
      <c r="C567" s="15">
        <v>2019</v>
      </c>
      <c r="D567" s="15" t="s">
        <v>27</v>
      </c>
      <c r="E567" s="15" t="s">
        <v>33</v>
      </c>
      <c r="F567" s="15">
        <v>953</v>
      </c>
      <c r="G567" s="15">
        <v>453</v>
      </c>
      <c r="H567" s="13">
        <v>-0.31081281300000002</v>
      </c>
      <c r="I567" s="13">
        <v>-1.2726953050000001</v>
      </c>
      <c r="J567" s="13">
        <v>-1.5835081179999999</v>
      </c>
      <c r="K567" s="13">
        <v>2.652698467</v>
      </c>
      <c r="L567" s="13">
        <v>3.7979901040000001</v>
      </c>
      <c r="M567" s="13">
        <v>6.4506885719999998</v>
      </c>
      <c r="N567" s="13">
        <v>0.28576881500000001</v>
      </c>
      <c r="O567" s="13">
        <v>-0.28794444499999999</v>
      </c>
      <c r="P567" s="13">
        <v>-2.17563E-3</v>
      </c>
      <c r="Q567" s="13">
        <v>0.63394721200000004</v>
      </c>
      <c r="R567" s="13">
        <v>0.63394721200000004</v>
      </c>
      <c r="S567" s="13">
        <v>0</v>
      </c>
      <c r="T567" s="13">
        <v>-0.26282061699999998</v>
      </c>
      <c r="U567" s="13">
        <v>-1.7394823260000001</v>
      </c>
      <c r="V567" s="13">
        <v>-2.0023029430000001</v>
      </c>
      <c r="W567" s="13">
        <v>-0.18159293300000001</v>
      </c>
    </row>
    <row r="568" spans="1:23" x14ac:dyDescent="0.3">
      <c r="A568" s="13" t="s">
        <v>299</v>
      </c>
      <c r="B568" s="13" t="s">
        <v>300</v>
      </c>
      <c r="C568" s="15">
        <v>2017</v>
      </c>
      <c r="D568" s="15" t="s">
        <v>25</v>
      </c>
      <c r="E568" s="15" t="s">
        <v>52</v>
      </c>
      <c r="F568" s="15">
        <v>346</v>
      </c>
      <c r="G568" s="15">
        <v>183</v>
      </c>
      <c r="H568" s="13">
        <v>-2.3426209610000002</v>
      </c>
      <c r="I568" s="13">
        <v>-1.0227272510000001</v>
      </c>
      <c r="J568" s="13">
        <v>-3.3653482119999998</v>
      </c>
      <c r="K568" s="13">
        <v>-4.9673836700000003</v>
      </c>
      <c r="L568" s="13">
        <v>-0.32150415199999999</v>
      </c>
      <c r="M568" s="13">
        <v>-5.2888878220000004</v>
      </c>
      <c r="N568" s="13">
        <v>-2.9669890190000001</v>
      </c>
      <c r="O568" s="13">
        <v>-1.0392733970000001</v>
      </c>
      <c r="P568" s="13">
        <v>-4.0062624160000002</v>
      </c>
      <c r="Q568" s="13">
        <v>-0.12075127099999999</v>
      </c>
      <c r="R568" s="13">
        <v>0</v>
      </c>
      <c r="S568" s="13">
        <v>-0.12075127099999999</v>
      </c>
      <c r="T568" s="13">
        <v>-4.8344614159999999</v>
      </c>
      <c r="U568" s="13">
        <v>-0.26121927099999998</v>
      </c>
      <c r="V568" s="13">
        <v>-5.0956806869999998</v>
      </c>
      <c r="W568" s="13">
        <v>-0.17567137599999999</v>
      </c>
    </row>
    <row r="569" spans="1:23" x14ac:dyDescent="0.3">
      <c r="A569" s="13" t="s">
        <v>299</v>
      </c>
      <c r="B569" s="13" t="s">
        <v>300</v>
      </c>
      <c r="C569" s="15">
        <v>2017</v>
      </c>
      <c r="D569" s="15" t="s">
        <v>27</v>
      </c>
      <c r="E569" s="15" t="s">
        <v>52</v>
      </c>
      <c r="F569" s="15">
        <v>3944</v>
      </c>
      <c r="G569" s="15">
        <v>1982</v>
      </c>
      <c r="H569" s="13">
        <v>1.0180332459999999</v>
      </c>
      <c r="I569" s="13">
        <v>0.59477606800000005</v>
      </c>
      <c r="J569" s="13">
        <v>1.6128093130000001</v>
      </c>
      <c r="K569" s="13">
        <v>3.1198860210000001</v>
      </c>
      <c r="L569" s="13">
        <v>4.9367642000000003E-2</v>
      </c>
      <c r="M569" s="13">
        <v>3.169253662</v>
      </c>
      <c r="N569" s="13">
        <v>1.5107694380000001</v>
      </c>
      <c r="O569" s="13">
        <v>0.52980992599999999</v>
      </c>
      <c r="P569" s="13">
        <v>2.0405793640000001</v>
      </c>
      <c r="Q569" s="13">
        <v>4.8145972639999997</v>
      </c>
      <c r="R569" s="13">
        <v>4.8145972639999997</v>
      </c>
      <c r="S569" s="13">
        <v>0</v>
      </c>
      <c r="T569" s="13">
        <v>1.2473302070000001</v>
      </c>
      <c r="U569" s="13">
        <v>0.60407662900000003</v>
      </c>
      <c r="V569" s="13">
        <v>1.851406836</v>
      </c>
      <c r="W569" s="13">
        <v>-0.60169172500000001</v>
      </c>
    </row>
    <row r="570" spans="1:23" x14ac:dyDescent="0.3">
      <c r="A570" s="13" t="s">
        <v>299</v>
      </c>
      <c r="B570" s="13" t="s">
        <v>300</v>
      </c>
      <c r="C570" s="15">
        <v>2018</v>
      </c>
      <c r="D570" s="15" t="s">
        <v>25</v>
      </c>
      <c r="E570" s="15" t="s">
        <v>52</v>
      </c>
      <c r="F570" s="15">
        <v>365</v>
      </c>
      <c r="G570" s="15">
        <v>186</v>
      </c>
      <c r="H570" s="13">
        <v>0.64724919000000003</v>
      </c>
      <c r="I570" s="13">
        <v>-4.0135632560000003</v>
      </c>
      <c r="J570" s="13">
        <v>-3.3663140660000002</v>
      </c>
      <c r="K570" s="13">
        <v>-5.6845294559999999</v>
      </c>
      <c r="L570" s="13">
        <v>-4.2808688869999996</v>
      </c>
      <c r="M570" s="13">
        <v>-9.9653983430000004</v>
      </c>
      <c r="N570" s="13">
        <v>-0.72321629799999998</v>
      </c>
      <c r="O570" s="13">
        <v>-4.2568152340000003</v>
      </c>
      <c r="P570" s="13">
        <v>-4.9800315319999999</v>
      </c>
      <c r="Q570" s="13">
        <v>-0.220648704</v>
      </c>
      <c r="R570" s="13">
        <v>0</v>
      </c>
      <c r="S570" s="13">
        <v>-0.220648704</v>
      </c>
      <c r="T570" s="13">
        <v>0.70935205700000004</v>
      </c>
      <c r="U570" s="13">
        <v>-5.2490210729999998</v>
      </c>
      <c r="V570" s="13">
        <v>-4.5396690160000004</v>
      </c>
      <c r="W570" s="13">
        <v>1.067365004</v>
      </c>
    </row>
    <row r="571" spans="1:23" x14ac:dyDescent="0.3">
      <c r="A571" s="13" t="s">
        <v>299</v>
      </c>
      <c r="B571" s="13" t="s">
        <v>300</v>
      </c>
      <c r="C571" s="15">
        <v>2018</v>
      </c>
      <c r="D571" s="15" t="s">
        <v>27</v>
      </c>
      <c r="E571" s="15" t="s">
        <v>52</v>
      </c>
      <c r="F571" s="15">
        <v>2903</v>
      </c>
      <c r="G571" s="15">
        <v>1436</v>
      </c>
      <c r="H571" s="13">
        <v>1.3056210370000001</v>
      </c>
      <c r="I571" s="13">
        <v>-0.82897803800000003</v>
      </c>
      <c r="J571" s="13">
        <v>0.47664299900000001</v>
      </c>
      <c r="K571" s="13">
        <v>-1.4591195969999999</v>
      </c>
      <c r="L571" s="13">
        <v>0.33000851199999998</v>
      </c>
      <c r="M571" s="13">
        <v>-1.1291110849999999</v>
      </c>
      <c r="N571" s="13">
        <v>0.79284600900000002</v>
      </c>
      <c r="O571" s="13">
        <v>-0.61507666000000005</v>
      </c>
      <c r="P571" s="13">
        <v>0.17776934899999999</v>
      </c>
      <c r="Q571" s="13">
        <v>2.133358029</v>
      </c>
      <c r="R571" s="13">
        <v>2.133358029</v>
      </c>
      <c r="S571" s="13">
        <v>0</v>
      </c>
      <c r="T571" s="13">
        <v>0.56491776100000002</v>
      </c>
      <c r="U571" s="13">
        <v>-0.196982608</v>
      </c>
      <c r="V571" s="13">
        <v>0.36793515300000001</v>
      </c>
      <c r="W571" s="13">
        <v>-0.53940034100000001</v>
      </c>
    </row>
    <row r="572" spans="1:23" x14ac:dyDescent="0.3">
      <c r="A572" s="13" t="s">
        <v>299</v>
      </c>
      <c r="B572" s="13" t="s">
        <v>300</v>
      </c>
      <c r="C572" s="15">
        <v>2019</v>
      </c>
      <c r="D572" s="15" t="s">
        <v>25</v>
      </c>
      <c r="E572" s="15" t="s">
        <v>52</v>
      </c>
      <c r="F572" s="15">
        <v>407</v>
      </c>
      <c r="G572" s="15">
        <v>198</v>
      </c>
      <c r="H572" s="13">
        <v>2.574144531</v>
      </c>
      <c r="I572" s="13">
        <v>2.6259792910000002</v>
      </c>
      <c r="J572" s="13">
        <v>5.200123821</v>
      </c>
      <c r="K572" s="13">
        <v>6.3812262100000003</v>
      </c>
      <c r="L572" s="13">
        <v>5.7178834160000003</v>
      </c>
      <c r="M572" s="13">
        <v>12.099109629999999</v>
      </c>
      <c r="N572" s="13">
        <v>3.4665280580000002</v>
      </c>
      <c r="O572" s="13">
        <v>3.348302484</v>
      </c>
      <c r="P572" s="13">
        <v>6.8148305420000002</v>
      </c>
      <c r="Q572" s="13">
        <v>0.99920316099999995</v>
      </c>
      <c r="R572" s="13">
        <v>0</v>
      </c>
      <c r="S572" s="13">
        <v>0.99920316099999995</v>
      </c>
      <c r="T572" s="13">
        <v>5.5957737520000004</v>
      </c>
      <c r="U572" s="13">
        <v>2.6776121019999999</v>
      </c>
      <c r="V572" s="13">
        <v>8.2733858540000007</v>
      </c>
      <c r="W572" s="13">
        <v>0.26600971000000001</v>
      </c>
    </row>
    <row r="573" spans="1:23" x14ac:dyDescent="0.3">
      <c r="A573" s="13" t="s">
        <v>299</v>
      </c>
      <c r="B573" s="13" t="s">
        <v>300</v>
      </c>
      <c r="C573" s="15">
        <v>2019</v>
      </c>
      <c r="D573" s="15" t="s">
        <v>27</v>
      </c>
      <c r="E573" s="15" t="s">
        <v>52</v>
      </c>
      <c r="F573" s="15">
        <v>4005</v>
      </c>
      <c r="G573" s="15">
        <v>1832</v>
      </c>
      <c r="H573" s="13">
        <v>2.3999674620000002</v>
      </c>
      <c r="I573" s="13">
        <v>0.85338095400000002</v>
      </c>
      <c r="J573" s="13">
        <v>3.2533484160000001</v>
      </c>
      <c r="K573" s="13">
        <v>2.5841340640000001</v>
      </c>
      <c r="L573" s="13">
        <v>1.2158113699999999</v>
      </c>
      <c r="M573" s="13">
        <v>3.7999454340000001</v>
      </c>
      <c r="N573" s="13">
        <v>2.5334594969999999</v>
      </c>
      <c r="O573" s="13">
        <v>0.913137843</v>
      </c>
      <c r="P573" s="13">
        <v>3.4465973409999999</v>
      </c>
      <c r="Q573" s="13">
        <v>5.7707110369999999</v>
      </c>
      <c r="R573" s="13">
        <v>5.7707110369999999</v>
      </c>
      <c r="S573" s="13">
        <v>0</v>
      </c>
      <c r="T573" s="13">
        <v>2.1485758590000001</v>
      </c>
      <c r="U573" s="13">
        <v>0.93682257000000002</v>
      </c>
      <c r="V573" s="13">
        <v>3.085398428</v>
      </c>
      <c r="W573" s="13">
        <v>-0.37240436399999999</v>
      </c>
    </row>
    <row r="574" spans="1:23" x14ac:dyDescent="0.3">
      <c r="A574" s="13" t="s">
        <v>301</v>
      </c>
      <c r="B574" s="13" t="s">
        <v>302</v>
      </c>
      <c r="C574" s="15">
        <v>2014</v>
      </c>
      <c r="D574" s="15" t="s">
        <v>27</v>
      </c>
      <c r="E574" s="15" t="s">
        <v>111</v>
      </c>
      <c r="F574" s="15">
        <v>1457</v>
      </c>
      <c r="G574" s="15">
        <v>716</v>
      </c>
      <c r="H574" s="13">
        <v>0.60105214900000004</v>
      </c>
      <c r="I574" s="13">
        <v>-1.0444830490000001</v>
      </c>
      <c r="J574" s="13">
        <v>-0.44343090000000002</v>
      </c>
      <c r="K574" s="13">
        <v>-2.1547999889999998</v>
      </c>
      <c r="L574" s="13">
        <v>-0.58068269500000003</v>
      </c>
      <c r="M574" s="13">
        <v>-2.7354826839999999</v>
      </c>
      <c r="N574" s="14">
        <v>-1.0317699999999999E-5</v>
      </c>
      <c r="O574" s="13">
        <v>-1.0270158970000001</v>
      </c>
      <c r="P574" s="13">
        <v>-1.0270262139999999</v>
      </c>
      <c r="Q574" s="13">
        <v>0.62886199300000001</v>
      </c>
      <c r="R574" s="13">
        <v>0.62886199300000001</v>
      </c>
      <c r="S574" s="13">
        <v>0</v>
      </c>
      <c r="T574" s="13">
        <v>0.370245977</v>
      </c>
      <c r="U574" s="13">
        <v>-0.591274101</v>
      </c>
      <c r="V574" s="13">
        <v>-0.22102812399999999</v>
      </c>
      <c r="W574" s="13">
        <v>-8.3180704999999994E-2</v>
      </c>
    </row>
    <row r="575" spans="1:23" x14ac:dyDescent="0.3">
      <c r="A575" s="13" t="s">
        <v>301</v>
      </c>
      <c r="B575" s="13" t="s">
        <v>302</v>
      </c>
      <c r="C575" s="15">
        <v>2014</v>
      </c>
      <c r="D575" s="15" t="s">
        <v>27</v>
      </c>
      <c r="E575" s="15" t="s">
        <v>59</v>
      </c>
      <c r="F575" s="15">
        <v>1781</v>
      </c>
      <c r="G575" s="15">
        <v>841</v>
      </c>
      <c r="H575" s="13">
        <v>1.2794022679999999</v>
      </c>
      <c r="I575" s="13">
        <v>-3.0139267539999999</v>
      </c>
      <c r="J575" s="13">
        <v>-1.734524486</v>
      </c>
      <c r="K575" s="13">
        <v>-1.1681649919999999</v>
      </c>
      <c r="L575" s="13">
        <v>0.73942276900000004</v>
      </c>
      <c r="M575" s="13">
        <v>-0.42874222400000001</v>
      </c>
      <c r="N575" s="13">
        <v>0.86545244300000002</v>
      </c>
      <c r="O575" s="13">
        <v>-2.388483736</v>
      </c>
      <c r="P575" s="13">
        <v>-1.5230312930000001</v>
      </c>
      <c r="Q575" s="13">
        <v>0.530856522</v>
      </c>
      <c r="R575" s="13">
        <v>0.530856522</v>
      </c>
      <c r="S575" s="13">
        <v>0</v>
      </c>
      <c r="T575" s="13">
        <v>0.77398756599999996</v>
      </c>
      <c r="U575" s="13">
        <v>-1.9113271519999999</v>
      </c>
      <c r="V575" s="13">
        <v>-1.137339586</v>
      </c>
      <c r="W575" s="13">
        <v>0.79998046700000003</v>
      </c>
    </row>
    <row r="576" spans="1:23" x14ac:dyDescent="0.3">
      <c r="A576" s="13" t="s">
        <v>301</v>
      </c>
      <c r="B576" s="13" t="s">
        <v>302</v>
      </c>
      <c r="C576" s="15">
        <v>2015</v>
      </c>
      <c r="D576" s="15" t="s">
        <v>25</v>
      </c>
      <c r="E576" s="15" t="s">
        <v>78</v>
      </c>
      <c r="F576" s="15">
        <v>251</v>
      </c>
      <c r="G576" s="15">
        <v>132</v>
      </c>
      <c r="H576" s="13">
        <v>-4.4376667239999996</v>
      </c>
      <c r="I576" s="13">
        <v>-4.9937008450000002</v>
      </c>
      <c r="J576" s="13">
        <v>-9.4313675690000007</v>
      </c>
      <c r="K576" s="13">
        <v>-12.12582658</v>
      </c>
      <c r="L576" s="13">
        <v>-7.3438215810000003</v>
      </c>
      <c r="M576" s="13">
        <v>-19.469648159999998</v>
      </c>
      <c r="N576" s="13">
        <v>-6.2997977120000002</v>
      </c>
      <c r="O576" s="13">
        <v>-5.835093992</v>
      </c>
      <c r="P576" s="13">
        <v>-12.134891700000001</v>
      </c>
      <c r="Q576" s="13">
        <v>-0.64024433800000002</v>
      </c>
      <c r="R576" s="13">
        <v>0</v>
      </c>
      <c r="S576" s="13">
        <v>-0.64024433800000002</v>
      </c>
      <c r="T576" s="13">
        <v>-3.2288317969999998</v>
      </c>
      <c r="U576" s="13">
        <v>-6.0786094970000004</v>
      </c>
      <c r="V576" s="13">
        <v>-9.3074412940000002</v>
      </c>
      <c r="W576" s="13">
        <v>-1.719373096</v>
      </c>
    </row>
    <row r="577" spans="1:23" x14ac:dyDescent="0.3">
      <c r="A577" s="13" t="s">
        <v>301</v>
      </c>
      <c r="B577" s="13" t="s">
        <v>302</v>
      </c>
      <c r="C577" s="15">
        <v>2015</v>
      </c>
      <c r="D577" s="15" t="s">
        <v>27</v>
      </c>
      <c r="E577" s="15" t="s">
        <v>78</v>
      </c>
      <c r="F577" s="15">
        <v>3705</v>
      </c>
      <c r="G577" s="15">
        <v>1885</v>
      </c>
      <c r="H577" s="13">
        <v>1.460507843</v>
      </c>
      <c r="I577" s="13">
        <v>-3.3834151110000001</v>
      </c>
      <c r="J577" s="13">
        <v>-1.922907269</v>
      </c>
      <c r="K577" s="13">
        <v>1.946823832</v>
      </c>
      <c r="L577" s="13">
        <v>4.1345399999999997E-2</v>
      </c>
      <c r="M577" s="13">
        <v>1.988169232</v>
      </c>
      <c r="N577" s="13">
        <v>1.649498798</v>
      </c>
      <c r="O577" s="13">
        <v>-2.8895184359999999</v>
      </c>
      <c r="P577" s="13">
        <v>-1.2400196379999999</v>
      </c>
      <c r="Q577" s="13">
        <v>1.4468498999999999</v>
      </c>
      <c r="R577" s="13">
        <v>1.4468498999999999</v>
      </c>
      <c r="S577" s="13">
        <v>0</v>
      </c>
      <c r="T577" s="13">
        <v>1.559948143</v>
      </c>
      <c r="U577" s="13">
        <v>-1.940472188</v>
      </c>
      <c r="V577" s="13">
        <v>-0.38052404499999998</v>
      </c>
      <c r="W577" s="13">
        <v>-0.35255702700000002</v>
      </c>
    </row>
    <row r="578" spans="1:23" x14ac:dyDescent="0.3">
      <c r="A578" s="13" t="s">
        <v>301</v>
      </c>
      <c r="B578" s="13" t="s">
        <v>302</v>
      </c>
      <c r="C578" s="15">
        <v>2016</v>
      </c>
      <c r="D578" s="15" t="s">
        <v>27</v>
      </c>
      <c r="E578" s="15" t="s">
        <v>78</v>
      </c>
      <c r="F578" s="15">
        <v>2256</v>
      </c>
      <c r="G578" s="15">
        <v>1108</v>
      </c>
      <c r="H578" s="13">
        <v>-3.7963626E-2</v>
      </c>
      <c r="I578" s="13">
        <v>-1.2552802279999999</v>
      </c>
      <c r="J578" s="13">
        <v>-1.293243854</v>
      </c>
      <c r="K578" s="13">
        <v>0.80691529900000003</v>
      </c>
      <c r="L578" s="13">
        <v>0.66537600200000002</v>
      </c>
      <c r="M578" s="13">
        <v>1.4722913010000001</v>
      </c>
      <c r="N578" s="13">
        <v>0.16302260800000001</v>
      </c>
      <c r="O578" s="13">
        <v>-0.92584275699999996</v>
      </c>
      <c r="P578" s="13">
        <v>-0.76282014899999995</v>
      </c>
      <c r="Q578" s="13">
        <v>1.1199329060000001</v>
      </c>
      <c r="R578" s="13">
        <v>1.1199329060000001</v>
      </c>
      <c r="S578" s="13">
        <v>0</v>
      </c>
      <c r="T578" s="13">
        <v>0.45803552600000003</v>
      </c>
      <c r="U578" s="13">
        <v>-1.2410385100000001</v>
      </c>
      <c r="V578" s="13">
        <v>-0.78300298400000001</v>
      </c>
      <c r="W578" s="13">
        <v>-0.297736218</v>
      </c>
    </row>
    <row r="579" spans="1:23" x14ac:dyDescent="0.3">
      <c r="A579" s="13" t="s">
        <v>301</v>
      </c>
      <c r="B579" s="13" t="s">
        <v>302</v>
      </c>
      <c r="C579" s="15">
        <v>2017</v>
      </c>
      <c r="D579" s="15" t="s">
        <v>25</v>
      </c>
      <c r="E579" s="15" t="s">
        <v>89</v>
      </c>
      <c r="F579" s="15">
        <v>14</v>
      </c>
      <c r="G579" s="15">
        <v>7</v>
      </c>
      <c r="H579" s="13">
        <v>9.1606308900000002</v>
      </c>
      <c r="I579" s="13">
        <v>-22.64217786</v>
      </c>
      <c r="J579" s="13">
        <v>-13.48154697</v>
      </c>
      <c r="K579" s="13">
        <v>26.775976660000001</v>
      </c>
      <c r="L579" s="13">
        <v>-46.82446702</v>
      </c>
      <c r="M579" s="13">
        <v>-20.048490359999999</v>
      </c>
      <c r="N579" s="13">
        <v>13.32394715</v>
      </c>
      <c r="O579" s="13">
        <v>-28.96964058</v>
      </c>
      <c r="P579" s="13">
        <v>-15.64569343</v>
      </c>
      <c r="Q579" s="13">
        <v>-4.9026089000000002E-2</v>
      </c>
      <c r="R579" s="13">
        <v>0</v>
      </c>
      <c r="S579" s="13">
        <v>-4.9026089000000002E-2</v>
      </c>
      <c r="T579" s="13">
        <v>8.1493457819999993</v>
      </c>
      <c r="U579" s="13">
        <v>-20.244944870000001</v>
      </c>
      <c r="V579" s="13">
        <v>-12.09559909</v>
      </c>
      <c r="W579" s="13">
        <v>3.1032508339999998</v>
      </c>
    </row>
    <row r="580" spans="1:23" x14ac:dyDescent="0.3">
      <c r="A580" s="13" t="s">
        <v>301</v>
      </c>
      <c r="B580" s="13" t="s">
        <v>302</v>
      </c>
      <c r="C580" s="15">
        <v>2017</v>
      </c>
      <c r="D580" s="15" t="s">
        <v>27</v>
      </c>
      <c r="E580" s="15" t="s">
        <v>89</v>
      </c>
      <c r="F580" s="15">
        <v>1805</v>
      </c>
      <c r="G580" s="15">
        <v>894</v>
      </c>
      <c r="H580" s="13">
        <v>-0.44543692899999998</v>
      </c>
      <c r="I580" s="13">
        <v>-2.8365008139999999</v>
      </c>
      <c r="J580" s="13">
        <v>-3.2819377429999999</v>
      </c>
      <c r="K580" s="13">
        <v>-2.2010256020000001</v>
      </c>
      <c r="L580" s="13">
        <v>1.0281443509999999</v>
      </c>
      <c r="M580" s="13">
        <v>-1.172881251</v>
      </c>
      <c r="N580" s="13">
        <v>-0.831083935</v>
      </c>
      <c r="O580" s="13">
        <v>-2.198066979</v>
      </c>
      <c r="P580" s="13">
        <v>-3.0291509140000001</v>
      </c>
      <c r="Q580" s="13">
        <v>-0.12645087399999999</v>
      </c>
      <c r="R580" s="13">
        <v>-0.12645087399999999</v>
      </c>
      <c r="S580" s="13">
        <v>0</v>
      </c>
      <c r="T580" s="13">
        <v>-1.3869124159999999</v>
      </c>
      <c r="U580" s="13">
        <v>-2.944238151</v>
      </c>
      <c r="V580" s="13">
        <v>-4.3311505669999999</v>
      </c>
      <c r="W580" s="13">
        <v>-0.67417381200000004</v>
      </c>
    </row>
    <row r="581" spans="1:23" x14ac:dyDescent="0.3">
      <c r="A581" s="13" t="s">
        <v>301</v>
      </c>
      <c r="B581" s="13" t="s">
        <v>302</v>
      </c>
      <c r="C581" s="15">
        <v>2018</v>
      </c>
      <c r="D581" s="15" t="s">
        <v>25</v>
      </c>
      <c r="E581" s="15" t="s">
        <v>54</v>
      </c>
      <c r="F581" s="15">
        <v>7</v>
      </c>
      <c r="G581" s="15">
        <v>3</v>
      </c>
      <c r="H581" s="13">
        <v>4.0692816999999999E-2</v>
      </c>
      <c r="I581" s="13">
        <v>-1.2881802600000001</v>
      </c>
      <c r="J581" s="13">
        <v>-1.247487443</v>
      </c>
      <c r="K581" s="13">
        <v>-18.192184189999999</v>
      </c>
      <c r="L581" s="13">
        <v>26.784036109999999</v>
      </c>
      <c r="M581" s="13">
        <v>8.5918519119999992</v>
      </c>
      <c r="N581" s="13">
        <v>-3.8609850090000002</v>
      </c>
      <c r="O581" s="13">
        <v>4.5137975810000004</v>
      </c>
      <c r="P581" s="13">
        <v>0.65281257199999998</v>
      </c>
      <c r="Q581" s="13">
        <v>5.2710159999999999E-3</v>
      </c>
      <c r="R581" s="13">
        <v>0</v>
      </c>
      <c r="S581" s="13">
        <v>5.2710159999999999E-3</v>
      </c>
      <c r="T581" s="13">
        <v>-4.6136125349999997</v>
      </c>
      <c r="U581" s="13">
        <v>-4.234911308</v>
      </c>
      <c r="V581" s="13">
        <v>-8.8485238430000006</v>
      </c>
      <c r="W581" s="13">
        <v>-1.8278874789999999</v>
      </c>
    </row>
    <row r="582" spans="1:23" x14ac:dyDescent="0.3">
      <c r="A582" s="13" t="s">
        <v>301</v>
      </c>
      <c r="B582" s="13" t="s">
        <v>302</v>
      </c>
      <c r="C582" s="15">
        <v>2018</v>
      </c>
      <c r="D582" s="15" t="s">
        <v>27</v>
      </c>
      <c r="E582" s="15" t="s">
        <v>54</v>
      </c>
      <c r="F582" s="15">
        <v>397</v>
      </c>
      <c r="G582" s="15">
        <v>189</v>
      </c>
      <c r="H582" s="13">
        <v>-0.74661679800000003</v>
      </c>
      <c r="I582" s="13">
        <v>-4.7147306929999999</v>
      </c>
      <c r="J582" s="13">
        <v>-5.4613474909999997</v>
      </c>
      <c r="K582" s="13">
        <v>-5.0642158669999997</v>
      </c>
      <c r="L582" s="13">
        <v>-5.331152168</v>
      </c>
      <c r="M582" s="13">
        <v>-10.39536803</v>
      </c>
      <c r="N582" s="13">
        <v>-1.7657526139999999</v>
      </c>
      <c r="O582" s="13">
        <v>-5.1159176999999998</v>
      </c>
      <c r="P582" s="13">
        <v>-6.881670314</v>
      </c>
      <c r="Q582" s="13">
        <v>-0.397393094</v>
      </c>
      <c r="R582" s="13">
        <v>-0.397393094</v>
      </c>
      <c r="S582" s="13">
        <v>0</v>
      </c>
      <c r="T582" s="13">
        <v>-1.1868779920000001</v>
      </c>
      <c r="U582" s="13">
        <v>-4.3157897829999996</v>
      </c>
      <c r="V582" s="13">
        <v>-5.5026677749999999</v>
      </c>
      <c r="W582" s="13">
        <v>-0.25266326900000002</v>
      </c>
    </row>
    <row r="583" spans="1:23" x14ac:dyDescent="0.3">
      <c r="A583" s="13" t="s">
        <v>303</v>
      </c>
      <c r="B583" s="13" t="s">
        <v>304</v>
      </c>
      <c r="C583" s="15">
        <v>2018</v>
      </c>
      <c r="D583" s="15" t="s">
        <v>27</v>
      </c>
      <c r="E583" s="15" t="s">
        <v>41</v>
      </c>
      <c r="F583" s="15">
        <v>4695</v>
      </c>
      <c r="G583" s="15">
        <v>2350</v>
      </c>
      <c r="H583" s="13">
        <v>-1.6456250370000001</v>
      </c>
      <c r="I583" s="13">
        <v>0.32697446299999999</v>
      </c>
      <c r="J583" s="13">
        <v>-1.3186505740000001</v>
      </c>
      <c r="K583" s="13">
        <v>-0.92169665599999995</v>
      </c>
      <c r="L583" s="13">
        <v>1.1860652039999999</v>
      </c>
      <c r="M583" s="13">
        <v>0.26436854799999998</v>
      </c>
      <c r="N583" s="13">
        <v>-1.540814712</v>
      </c>
      <c r="O583" s="13">
        <v>0.55658067200000005</v>
      </c>
      <c r="P583" s="13">
        <v>-0.98423404000000003</v>
      </c>
      <c r="Q583" s="13">
        <v>2.1166659999999999</v>
      </c>
      <c r="R583" s="13">
        <v>2.1166659999999999</v>
      </c>
      <c r="S583" s="13">
        <v>0</v>
      </c>
      <c r="T583" s="13">
        <v>-1.751028858</v>
      </c>
      <c r="U583" s="13">
        <v>1.1100078879999999</v>
      </c>
      <c r="V583" s="13">
        <v>-0.64102097000000002</v>
      </c>
      <c r="W583" s="13">
        <v>-2.0354377E-2</v>
      </c>
    </row>
    <row r="584" spans="1:23" x14ac:dyDescent="0.3">
      <c r="A584" s="13" t="s">
        <v>303</v>
      </c>
      <c r="B584" s="13" t="s">
        <v>304</v>
      </c>
      <c r="C584" s="15">
        <v>2019</v>
      </c>
      <c r="D584" s="15" t="s">
        <v>27</v>
      </c>
      <c r="E584" s="15" t="s">
        <v>41</v>
      </c>
      <c r="F584" s="15">
        <v>672</v>
      </c>
      <c r="G584" s="15">
        <v>330</v>
      </c>
      <c r="H584" s="13">
        <v>-3.6196325260000002</v>
      </c>
      <c r="I584" s="13">
        <v>-1.6125727969999999</v>
      </c>
      <c r="J584" s="13">
        <v>-5.2322053220000004</v>
      </c>
      <c r="K584" s="13">
        <v>-0.11873740300000001</v>
      </c>
      <c r="L584" s="13">
        <v>-0.97552720900000001</v>
      </c>
      <c r="M584" s="13">
        <v>-1.0942646119999999</v>
      </c>
      <c r="N584" s="13">
        <v>-3.0576213380000001</v>
      </c>
      <c r="O584" s="13">
        <v>-1.6199267989999999</v>
      </c>
      <c r="P584" s="13">
        <v>-4.6775481369999996</v>
      </c>
      <c r="Q584" s="13">
        <v>-0.32591266000000002</v>
      </c>
      <c r="R584" s="13">
        <v>-0.32591266000000002</v>
      </c>
      <c r="S584" s="13">
        <v>0</v>
      </c>
      <c r="T584" s="13">
        <v>-3.5893911190000001</v>
      </c>
      <c r="U584" s="13">
        <v>-0.86310426699999998</v>
      </c>
      <c r="V584" s="13">
        <v>-4.4524953859999998</v>
      </c>
      <c r="W584" s="13">
        <v>0.43307659100000001</v>
      </c>
    </row>
    <row r="585" spans="1:23" x14ac:dyDescent="0.3">
      <c r="A585" s="13" t="s">
        <v>305</v>
      </c>
      <c r="B585" s="13" t="s">
        <v>306</v>
      </c>
      <c r="C585" s="15">
        <v>2014</v>
      </c>
      <c r="D585" s="15" t="s">
        <v>27</v>
      </c>
      <c r="E585" s="15" t="s">
        <v>140</v>
      </c>
      <c r="F585" s="15">
        <v>483</v>
      </c>
      <c r="G585" s="15">
        <v>228</v>
      </c>
      <c r="H585" s="13">
        <v>1.237995349</v>
      </c>
      <c r="I585" s="13">
        <v>-0.48694710099999999</v>
      </c>
      <c r="J585" s="13">
        <v>0.751048249</v>
      </c>
      <c r="K585" s="13">
        <v>5.0178987089999998</v>
      </c>
      <c r="L585" s="13">
        <v>-1.6260459570000001</v>
      </c>
      <c r="M585" s="13">
        <v>3.3918527520000001</v>
      </c>
      <c r="N585" s="13">
        <v>2.155373247</v>
      </c>
      <c r="O585" s="13">
        <v>-0.70907785099999998</v>
      </c>
      <c r="P585" s="13">
        <v>1.446295396</v>
      </c>
      <c r="Q585" s="13">
        <v>0.49101661299999999</v>
      </c>
      <c r="R585" s="13">
        <v>0.49101661299999999</v>
      </c>
      <c r="S585" s="13">
        <v>0</v>
      </c>
      <c r="T585" s="13">
        <v>1.0906785880000001</v>
      </c>
      <c r="U585" s="13">
        <v>-1.2662960130000001</v>
      </c>
      <c r="V585" s="13">
        <v>-0.17561742499999999</v>
      </c>
      <c r="W585" s="13">
        <v>0.56590338399999995</v>
      </c>
    </row>
    <row r="586" spans="1:23" x14ac:dyDescent="0.3">
      <c r="A586" s="13" t="s">
        <v>305</v>
      </c>
      <c r="B586" s="13" t="s">
        <v>306</v>
      </c>
      <c r="C586" s="15">
        <v>2014</v>
      </c>
      <c r="D586" s="15" t="s">
        <v>27</v>
      </c>
      <c r="E586" s="15" t="s">
        <v>137</v>
      </c>
      <c r="F586" s="15">
        <v>34</v>
      </c>
      <c r="G586" s="15">
        <v>15</v>
      </c>
      <c r="H586" s="13">
        <v>-1.9028148439999999</v>
      </c>
      <c r="I586" s="13">
        <v>14.146338999999999</v>
      </c>
      <c r="J586" s="13">
        <v>12.24352416</v>
      </c>
      <c r="K586" s="13">
        <v>-14.62489186</v>
      </c>
      <c r="L586" s="13">
        <v>17.763500220000001</v>
      </c>
      <c r="M586" s="13">
        <v>3.1386083619999998</v>
      </c>
      <c r="N586" s="13">
        <v>-4.8813025080000001</v>
      </c>
      <c r="O586" s="13">
        <v>15.63647849</v>
      </c>
      <c r="P586" s="13">
        <v>10.75517599</v>
      </c>
      <c r="Q586" s="13">
        <v>0.103012404</v>
      </c>
      <c r="R586" s="13">
        <v>0.103012404</v>
      </c>
      <c r="S586" s="13">
        <v>0</v>
      </c>
      <c r="T586" s="13">
        <v>-1.620879151</v>
      </c>
      <c r="U586" s="13">
        <v>10.03985097</v>
      </c>
      <c r="V586" s="13">
        <v>8.4189718189999994</v>
      </c>
      <c r="W586" s="13">
        <v>-0.31803700899999998</v>
      </c>
    </row>
    <row r="587" spans="1:23" x14ac:dyDescent="0.3">
      <c r="A587" s="13" t="s">
        <v>305</v>
      </c>
      <c r="B587" s="13" t="s">
        <v>306</v>
      </c>
      <c r="C587" s="15">
        <v>2014</v>
      </c>
      <c r="D587" s="15" t="s">
        <v>27</v>
      </c>
      <c r="E587" s="15" t="s">
        <v>86</v>
      </c>
      <c r="F587" s="15">
        <v>156</v>
      </c>
      <c r="G587" s="15">
        <v>73</v>
      </c>
      <c r="H587" s="13">
        <v>-5.3969594499999998</v>
      </c>
      <c r="I587" s="13">
        <v>-2.7177273930000001</v>
      </c>
      <c r="J587" s="13">
        <v>-8.1146868439999995</v>
      </c>
      <c r="K587" s="13">
        <v>-6.6460696749999997</v>
      </c>
      <c r="L587" s="13">
        <v>12.835274460000001</v>
      </c>
      <c r="M587" s="13">
        <v>6.1892047809999999</v>
      </c>
      <c r="N587" s="13">
        <v>-5.9061413140000001</v>
      </c>
      <c r="O587" s="13">
        <v>0.42453481199999998</v>
      </c>
      <c r="P587" s="13">
        <v>-5.481606502</v>
      </c>
      <c r="Q587" s="13">
        <v>-0.10297026200000001</v>
      </c>
      <c r="R587" s="13">
        <v>-0.10297026200000001</v>
      </c>
      <c r="S587" s="13">
        <v>0</v>
      </c>
      <c r="T587" s="13">
        <v>-4.7699160589999998</v>
      </c>
      <c r="U587" s="13">
        <v>-3.6263063849999999</v>
      </c>
      <c r="V587" s="13">
        <v>-8.3962224429999992</v>
      </c>
      <c r="W587" s="13">
        <v>1.162121588</v>
      </c>
    </row>
    <row r="588" spans="1:23" x14ac:dyDescent="0.3">
      <c r="A588" s="13" t="s">
        <v>305</v>
      </c>
      <c r="B588" s="13" t="s">
        <v>306</v>
      </c>
      <c r="C588" s="15">
        <v>2018</v>
      </c>
      <c r="D588" s="15" t="s">
        <v>27</v>
      </c>
      <c r="E588" s="15" t="s">
        <v>41</v>
      </c>
      <c r="F588" s="15">
        <v>394</v>
      </c>
      <c r="G588" s="15">
        <v>193</v>
      </c>
      <c r="H588" s="13">
        <v>8.4001585369999994</v>
      </c>
      <c r="I588" s="13">
        <v>-0.69989542999999999</v>
      </c>
      <c r="J588" s="13">
        <v>7.7002631069999996</v>
      </c>
      <c r="K588" s="13">
        <v>8.5471837169999993</v>
      </c>
      <c r="L588" s="13">
        <v>-6.5062085039999999</v>
      </c>
      <c r="M588" s="13">
        <v>2.0409752129999998</v>
      </c>
      <c r="N588" s="13">
        <v>9.0574227179999998</v>
      </c>
      <c r="O588" s="13">
        <v>-1.907269501</v>
      </c>
      <c r="P588" s="13">
        <v>7.1501532169999997</v>
      </c>
      <c r="Q588" s="13">
        <v>0.97293343700000001</v>
      </c>
      <c r="R588" s="13">
        <v>0.97293343700000001</v>
      </c>
      <c r="S588" s="13">
        <v>0</v>
      </c>
      <c r="T588" s="13">
        <v>7.4695102389999999</v>
      </c>
      <c r="U588" s="13">
        <v>-1.843375609</v>
      </c>
      <c r="V588" s="13">
        <v>5.6261346300000001</v>
      </c>
      <c r="W588" s="13">
        <v>-0.19545017200000001</v>
      </c>
    </row>
    <row r="589" spans="1:23" x14ac:dyDescent="0.3">
      <c r="A589" s="13" t="s">
        <v>305</v>
      </c>
      <c r="B589" s="13" t="s">
        <v>306</v>
      </c>
      <c r="C589" s="15">
        <v>2019</v>
      </c>
      <c r="D589" s="15" t="s">
        <v>27</v>
      </c>
      <c r="E589" s="15" t="s">
        <v>41</v>
      </c>
      <c r="F589" s="15">
        <v>783</v>
      </c>
      <c r="G589" s="15">
        <v>387</v>
      </c>
      <c r="H589" s="13">
        <v>-1.64009037</v>
      </c>
      <c r="I589" s="13">
        <v>-1.4775857809999999</v>
      </c>
      <c r="J589" s="13">
        <v>-3.117676151</v>
      </c>
      <c r="K589" s="13">
        <v>-2.0249968900000002</v>
      </c>
      <c r="L589" s="13">
        <v>-0.32014636200000002</v>
      </c>
      <c r="M589" s="13">
        <v>-2.3451432520000002</v>
      </c>
      <c r="N589" s="13">
        <v>-1.7444761529999999</v>
      </c>
      <c r="O589" s="13">
        <v>-1.344738169</v>
      </c>
      <c r="P589" s="13">
        <v>-3.0892143220000001</v>
      </c>
      <c r="Q589" s="13">
        <v>-6.6091730000000001E-2</v>
      </c>
      <c r="R589" s="13">
        <v>-6.6091730000000001E-2</v>
      </c>
      <c r="S589" s="13">
        <v>0</v>
      </c>
      <c r="T589" s="13">
        <v>-1.9559624259999999</v>
      </c>
      <c r="U589" s="13">
        <v>-1.774653048</v>
      </c>
      <c r="V589" s="13">
        <v>-3.7306154739999999</v>
      </c>
      <c r="W589" s="13">
        <v>-1.34702298</v>
      </c>
    </row>
    <row r="590" spans="1:23" x14ac:dyDescent="0.3">
      <c r="A590" s="13" t="s">
        <v>307</v>
      </c>
      <c r="B590" s="13" t="s">
        <v>308</v>
      </c>
      <c r="C590" s="15">
        <v>2016</v>
      </c>
      <c r="D590" s="15" t="s">
        <v>27</v>
      </c>
      <c r="E590" s="15" t="s">
        <v>140</v>
      </c>
      <c r="F590" s="15">
        <v>1210</v>
      </c>
      <c r="G590" s="15">
        <v>599</v>
      </c>
      <c r="H590" s="13">
        <v>-3.915252271</v>
      </c>
      <c r="I590" s="13">
        <v>-0.49466314</v>
      </c>
      <c r="J590" s="13">
        <v>-4.4099154110000001</v>
      </c>
      <c r="K590" s="13">
        <v>-1.1074996749999999</v>
      </c>
      <c r="L590" s="13">
        <v>4.3517949360000001</v>
      </c>
      <c r="M590" s="13">
        <v>3.244295261</v>
      </c>
      <c r="N590" s="13">
        <v>-3.576653012</v>
      </c>
      <c r="O590" s="13">
        <v>0.57687211900000002</v>
      </c>
      <c r="P590" s="13">
        <v>-2.9997808940000001</v>
      </c>
      <c r="Q590" s="13">
        <v>-7.5920123000000006E-2</v>
      </c>
      <c r="R590" s="13">
        <v>-7.5920123000000006E-2</v>
      </c>
      <c r="S590" s="13">
        <v>0</v>
      </c>
      <c r="T590" s="13">
        <v>-4.0255522160000003</v>
      </c>
      <c r="U590" s="13">
        <v>-0.702526651</v>
      </c>
      <c r="V590" s="13">
        <v>-4.7280788669999998</v>
      </c>
      <c r="W590" s="13">
        <v>-0.53166928199999997</v>
      </c>
    </row>
    <row r="591" spans="1:23" x14ac:dyDescent="0.3">
      <c r="A591" s="13" t="s">
        <v>307</v>
      </c>
      <c r="B591" s="13" t="s">
        <v>308</v>
      </c>
      <c r="C591" s="15">
        <v>2017</v>
      </c>
      <c r="D591" s="15" t="s">
        <v>27</v>
      </c>
      <c r="E591" s="15" t="s">
        <v>57</v>
      </c>
      <c r="F591" s="15">
        <v>31</v>
      </c>
      <c r="G591" s="15">
        <v>16</v>
      </c>
      <c r="H591" s="13">
        <v>-0.48470850399999998</v>
      </c>
      <c r="I591" s="13">
        <v>4.0564546229999996</v>
      </c>
      <c r="J591" s="13">
        <v>3.5717461190000002</v>
      </c>
      <c r="K591" s="13">
        <v>30.235881760000002</v>
      </c>
      <c r="L591" s="13">
        <v>0.56311935300000004</v>
      </c>
      <c r="M591" s="13">
        <v>30.79900112</v>
      </c>
      <c r="N591" s="13">
        <v>6.0841521609999996</v>
      </c>
      <c r="O591" s="13">
        <v>3.7067374260000001</v>
      </c>
      <c r="P591" s="13">
        <v>9.7908895880000006</v>
      </c>
      <c r="Q591" s="13">
        <v>0.100603573</v>
      </c>
      <c r="R591" s="13">
        <v>0.100603573</v>
      </c>
      <c r="S591" s="13">
        <v>0</v>
      </c>
      <c r="T591" s="13">
        <v>4.2875320649999997</v>
      </c>
      <c r="U591" s="13">
        <v>3.2406673979999998</v>
      </c>
      <c r="V591" s="13">
        <v>7.5281994640000001</v>
      </c>
      <c r="W591" s="13">
        <v>-1.6961562539999999</v>
      </c>
    </row>
    <row r="592" spans="1:23" x14ac:dyDescent="0.3">
      <c r="A592" s="13" t="s">
        <v>307</v>
      </c>
      <c r="B592" s="13" t="s">
        <v>308</v>
      </c>
      <c r="C592" s="15">
        <v>2017</v>
      </c>
      <c r="D592" s="15" t="s">
        <v>27</v>
      </c>
      <c r="E592" s="15" t="s">
        <v>62</v>
      </c>
      <c r="F592" s="15">
        <v>286</v>
      </c>
      <c r="G592" s="15">
        <v>143</v>
      </c>
      <c r="H592" s="13">
        <v>-4.4078043520000003</v>
      </c>
      <c r="I592" s="13">
        <v>-9.1625748000000007E-2</v>
      </c>
      <c r="J592" s="13">
        <v>-4.4994300999999997</v>
      </c>
      <c r="K592" s="13">
        <v>-4.189628248</v>
      </c>
      <c r="L592" s="13">
        <v>0.45659093699999997</v>
      </c>
      <c r="M592" s="13">
        <v>-3.7330373109999999</v>
      </c>
      <c r="N592" s="13">
        <v>-4.5939035060000002</v>
      </c>
      <c r="O592" s="13">
        <v>-3.965072E-3</v>
      </c>
      <c r="P592" s="13">
        <v>-4.5978685779999999</v>
      </c>
      <c r="Q592" s="13">
        <v>-0.13463644399999999</v>
      </c>
      <c r="R592" s="13">
        <v>-0.13463644399999999</v>
      </c>
      <c r="S592" s="13">
        <v>0</v>
      </c>
      <c r="T592" s="13">
        <v>-3.6808541909999999</v>
      </c>
      <c r="U592" s="13">
        <v>0.15089846800000001</v>
      </c>
      <c r="V592" s="13">
        <v>-3.5299557240000001</v>
      </c>
      <c r="W592" s="13">
        <v>-0.13202666900000001</v>
      </c>
    </row>
    <row r="593" spans="1:23" x14ac:dyDescent="0.3">
      <c r="A593" s="13" t="s">
        <v>307</v>
      </c>
      <c r="B593" s="13" t="s">
        <v>308</v>
      </c>
      <c r="C593" s="15">
        <v>2018</v>
      </c>
      <c r="D593" s="15" t="s">
        <v>27</v>
      </c>
      <c r="E593" s="15" t="s">
        <v>54</v>
      </c>
      <c r="F593" s="15">
        <v>11</v>
      </c>
      <c r="G593" s="15">
        <v>4</v>
      </c>
      <c r="H593" s="13">
        <v>18.190544989999999</v>
      </c>
      <c r="I593" s="13">
        <v>-0.72312267200000002</v>
      </c>
      <c r="J593" s="13">
        <v>17.467422320000001</v>
      </c>
      <c r="K593" s="13">
        <v>15.000492639999999</v>
      </c>
      <c r="L593" s="13">
        <v>13.969814749999999</v>
      </c>
      <c r="M593" s="13">
        <v>28.970307389999999</v>
      </c>
      <c r="N593" s="13">
        <v>18.715617630000001</v>
      </c>
      <c r="O593" s="13">
        <v>2.426714848</v>
      </c>
      <c r="P593" s="13">
        <v>21.14233248</v>
      </c>
      <c r="Q593" s="13">
        <v>4.9560381000000001E-2</v>
      </c>
      <c r="R593" s="13">
        <v>4.9560381000000001E-2</v>
      </c>
      <c r="S593" s="13">
        <v>0</v>
      </c>
      <c r="T593" s="13">
        <v>14.292475019999999</v>
      </c>
      <c r="U593" s="13">
        <v>-1.883669936</v>
      </c>
      <c r="V593" s="13">
        <v>12.40880508</v>
      </c>
      <c r="W593" s="13">
        <v>1.629371903</v>
      </c>
    </row>
    <row r="594" spans="1:23" x14ac:dyDescent="0.3">
      <c r="A594" s="13" t="s">
        <v>309</v>
      </c>
      <c r="B594" s="13" t="s">
        <v>310</v>
      </c>
      <c r="C594" s="15">
        <v>2017</v>
      </c>
      <c r="D594" s="15" t="s">
        <v>25</v>
      </c>
      <c r="E594" s="15" t="s">
        <v>111</v>
      </c>
      <c r="F594" s="15">
        <v>46</v>
      </c>
      <c r="G594" s="15">
        <v>22</v>
      </c>
      <c r="H594" s="13">
        <v>11.90126321</v>
      </c>
      <c r="I594" s="13">
        <v>1.1507224199999999</v>
      </c>
      <c r="J594" s="13">
        <v>13.051985630000001</v>
      </c>
      <c r="K594" s="13">
        <v>-2.5365118440000001</v>
      </c>
      <c r="L594" s="13">
        <v>6.1043301899999998</v>
      </c>
      <c r="M594" s="13">
        <v>3.5678183450000001</v>
      </c>
      <c r="N594" s="13">
        <v>9.5993090569999993</v>
      </c>
      <c r="O594" s="13">
        <v>2.28666262</v>
      </c>
      <c r="P594" s="13">
        <v>11.885971680000001</v>
      </c>
      <c r="Q594" s="13">
        <v>0.167598731</v>
      </c>
      <c r="R594" s="13">
        <v>0</v>
      </c>
      <c r="S594" s="13">
        <v>0.167598731</v>
      </c>
      <c r="T594" s="13">
        <v>11.912520839999999</v>
      </c>
      <c r="U594" s="13">
        <v>-3.522549245</v>
      </c>
      <c r="V594" s="13">
        <v>8.3899715960000005</v>
      </c>
      <c r="W594" s="13">
        <v>-1.0450289509999999</v>
      </c>
    </row>
    <row r="595" spans="1:23" x14ac:dyDescent="0.3">
      <c r="A595" s="13" t="s">
        <v>309</v>
      </c>
      <c r="B595" s="13" t="s">
        <v>310</v>
      </c>
      <c r="C595" s="15">
        <v>2017</v>
      </c>
      <c r="D595" s="15" t="s">
        <v>27</v>
      </c>
      <c r="E595" s="15" t="s">
        <v>111</v>
      </c>
      <c r="F595" s="15">
        <v>271</v>
      </c>
      <c r="G595" s="15">
        <v>123</v>
      </c>
      <c r="H595" s="13">
        <v>-0.117564696</v>
      </c>
      <c r="I595" s="13">
        <v>-3.977718367</v>
      </c>
      <c r="J595" s="13">
        <v>-4.0952830630000001</v>
      </c>
      <c r="K595" s="13">
        <v>-4.2669066349999998</v>
      </c>
      <c r="L595" s="13">
        <v>-4.4288882520000001</v>
      </c>
      <c r="M595" s="13">
        <v>-8.695794888</v>
      </c>
      <c r="N595" s="13">
        <v>-1.096782835</v>
      </c>
      <c r="O595" s="13">
        <v>-4.352752723</v>
      </c>
      <c r="P595" s="13">
        <v>-5.449535558</v>
      </c>
      <c r="Q595" s="13">
        <v>-0.16875491200000001</v>
      </c>
      <c r="R595" s="13">
        <v>-0.16875491200000001</v>
      </c>
      <c r="S595" s="13">
        <v>0</v>
      </c>
      <c r="T595" s="13">
        <v>-0.82452390399999997</v>
      </c>
      <c r="U595" s="13">
        <v>-6.5315614139999996</v>
      </c>
      <c r="V595" s="13">
        <v>-7.3560853179999999</v>
      </c>
      <c r="W595" s="13">
        <v>-0.37830954500000002</v>
      </c>
    </row>
    <row r="596" spans="1:23" x14ac:dyDescent="0.3">
      <c r="A596" s="13" t="s">
        <v>309</v>
      </c>
      <c r="B596" s="13" t="s">
        <v>310</v>
      </c>
      <c r="C596" s="15">
        <v>2018</v>
      </c>
      <c r="D596" s="15" t="s">
        <v>27</v>
      </c>
      <c r="E596" s="15" t="s">
        <v>111</v>
      </c>
      <c r="F596" s="15">
        <v>246</v>
      </c>
      <c r="G596" s="15">
        <v>115</v>
      </c>
      <c r="H596" s="13">
        <v>-6.5156343640000003</v>
      </c>
      <c r="I596" s="13">
        <v>-4.9503876340000001</v>
      </c>
      <c r="J596" s="13">
        <v>-11.466022000000001</v>
      </c>
      <c r="K596" s="13">
        <v>-10.516962980000001</v>
      </c>
      <c r="L596" s="13">
        <v>-7.951106469</v>
      </c>
      <c r="M596" s="13">
        <v>-18.468069450000002</v>
      </c>
      <c r="N596" s="13">
        <v>-7.8658895229999999</v>
      </c>
      <c r="O596" s="13">
        <v>-5.9457922310000004</v>
      </c>
      <c r="P596" s="13">
        <v>-13.81168175</v>
      </c>
      <c r="Q596" s="13">
        <v>-0.65115259400000003</v>
      </c>
      <c r="R596" s="13">
        <v>-0.65115259400000003</v>
      </c>
      <c r="S596" s="13">
        <v>0</v>
      </c>
      <c r="T596" s="13">
        <v>-4.7968086860000003</v>
      </c>
      <c r="U596" s="13">
        <v>-6.7953070159999998</v>
      </c>
      <c r="V596" s="13">
        <v>-11.592115700000001</v>
      </c>
      <c r="W596" s="13">
        <v>0.32563137599999997</v>
      </c>
    </row>
    <row r="597" spans="1:23" x14ac:dyDescent="0.3">
      <c r="A597" s="13" t="s">
        <v>311</v>
      </c>
      <c r="B597" s="13" t="s">
        <v>312</v>
      </c>
      <c r="C597" s="15">
        <v>2019</v>
      </c>
      <c r="D597" s="15" t="s">
        <v>25</v>
      </c>
      <c r="E597" s="15" t="s">
        <v>124</v>
      </c>
      <c r="F597" s="15">
        <v>122</v>
      </c>
      <c r="G597" s="15">
        <v>57</v>
      </c>
      <c r="H597" s="13">
        <v>-3.9510842039999998</v>
      </c>
      <c r="I597" s="13">
        <v>2.050911406</v>
      </c>
      <c r="J597" s="13">
        <v>-1.9001727989999999</v>
      </c>
      <c r="K597" s="13">
        <v>-3.844242027</v>
      </c>
      <c r="L597" s="13">
        <v>-0.13822098199999999</v>
      </c>
      <c r="M597" s="13">
        <v>-3.9824630089999999</v>
      </c>
      <c r="N597" s="13">
        <v>-4.199171013</v>
      </c>
      <c r="O597" s="13">
        <v>1.8430129079999999</v>
      </c>
      <c r="P597" s="13">
        <v>-2.356158105</v>
      </c>
      <c r="Q597" s="13">
        <v>1.1796421E-2</v>
      </c>
      <c r="R597" s="13">
        <v>0</v>
      </c>
      <c r="S597" s="13">
        <v>1.1796421E-2</v>
      </c>
      <c r="T597" s="13">
        <v>-1.599348488</v>
      </c>
      <c r="U597" s="13">
        <v>-0.24493316900000001</v>
      </c>
      <c r="V597" s="13">
        <v>-1.8442816580000001</v>
      </c>
      <c r="W597" s="13">
        <v>-0.13664471</v>
      </c>
    </row>
    <row r="598" spans="1:23" x14ac:dyDescent="0.3">
      <c r="A598" s="13" t="s">
        <v>311</v>
      </c>
      <c r="B598" s="13" t="s">
        <v>312</v>
      </c>
      <c r="C598" s="15">
        <v>2019</v>
      </c>
      <c r="D598" s="15" t="s">
        <v>27</v>
      </c>
      <c r="E598" s="15" t="s">
        <v>124</v>
      </c>
      <c r="F598" s="15">
        <v>2991</v>
      </c>
      <c r="G598" s="15">
        <v>1449</v>
      </c>
      <c r="H598" s="13">
        <v>-2.8458731949999998</v>
      </c>
      <c r="I598" s="13">
        <v>2.3321294909999999</v>
      </c>
      <c r="J598" s="13">
        <v>-0.51374370499999999</v>
      </c>
      <c r="K598" s="13">
        <v>-1.2783069119999999</v>
      </c>
      <c r="L598" s="13">
        <v>2.241370753</v>
      </c>
      <c r="M598" s="13">
        <v>0.96306384099999998</v>
      </c>
      <c r="N598" s="13">
        <v>-2.6893057260000002</v>
      </c>
      <c r="O598" s="13">
        <v>2.4372303610000001</v>
      </c>
      <c r="P598" s="13">
        <v>-0.252075365</v>
      </c>
      <c r="Q598" s="13">
        <v>1.832926324</v>
      </c>
      <c r="R598" s="13">
        <v>1.832926324</v>
      </c>
      <c r="S598" s="13">
        <v>0</v>
      </c>
      <c r="T598" s="13">
        <v>-3.3032504039999999</v>
      </c>
      <c r="U598" s="13">
        <v>1.853150254</v>
      </c>
      <c r="V598" s="13">
        <v>-1.450100151</v>
      </c>
      <c r="W598" s="13">
        <v>-0.75822031199999995</v>
      </c>
    </row>
    <row r="599" spans="1:23" x14ac:dyDescent="0.3">
      <c r="A599" s="13" t="s">
        <v>313</v>
      </c>
      <c r="B599" s="13" t="s">
        <v>314</v>
      </c>
      <c r="C599" s="15">
        <v>2015</v>
      </c>
      <c r="D599" s="15" t="s">
        <v>27</v>
      </c>
      <c r="E599" s="15" t="s">
        <v>140</v>
      </c>
      <c r="F599" s="15">
        <v>1132</v>
      </c>
      <c r="G599" s="15">
        <v>568</v>
      </c>
      <c r="H599" s="13">
        <v>-2.354364753</v>
      </c>
      <c r="I599" s="13">
        <v>-4.922574977</v>
      </c>
      <c r="J599" s="13">
        <v>-7.2769397299999996</v>
      </c>
      <c r="K599" s="13">
        <v>-3.181780555</v>
      </c>
      <c r="L599" s="13">
        <v>-3.9960967900000002</v>
      </c>
      <c r="M599" s="13">
        <v>-7.1778773459999998</v>
      </c>
      <c r="N599" s="13">
        <v>-2.6330493320000001</v>
      </c>
      <c r="O599" s="13">
        <v>-4.9738300659999997</v>
      </c>
      <c r="P599" s="13">
        <v>-7.6068793980000002</v>
      </c>
      <c r="Q599" s="13">
        <v>-1.407179121</v>
      </c>
      <c r="R599" s="13">
        <v>-1.407179121</v>
      </c>
      <c r="S599" s="13">
        <v>0</v>
      </c>
      <c r="T599" s="13">
        <v>-3.9246659620000002</v>
      </c>
      <c r="U599" s="13">
        <v>-5.3802396540000004</v>
      </c>
      <c r="V599" s="13">
        <v>-9.3049056149999991</v>
      </c>
      <c r="W599" s="13">
        <v>-2.1355401E-2</v>
      </c>
    </row>
    <row r="600" spans="1:23" x14ac:dyDescent="0.3">
      <c r="A600" s="13" t="s">
        <v>315</v>
      </c>
      <c r="B600" s="13" t="s">
        <v>316</v>
      </c>
      <c r="C600" s="15">
        <v>2017</v>
      </c>
      <c r="D600" s="15" t="s">
        <v>25</v>
      </c>
      <c r="E600" s="15" t="s">
        <v>86</v>
      </c>
      <c r="F600" s="15">
        <v>439</v>
      </c>
      <c r="G600" s="15">
        <v>215</v>
      </c>
      <c r="H600" s="13">
        <v>-2.989725639</v>
      </c>
      <c r="I600" s="13">
        <v>-1.820547409</v>
      </c>
      <c r="J600" s="13">
        <v>-4.8102730490000001</v>
      </c>
      <c r="K600" s="13">
        <v>-2.2669139309999999</v>
      </c>
      <c r="L600" s="13">
        <v>3.1875168010000001</v>
      </c>
      <c r="M600" s="13">
        <v>0.92060286999999996</v>
      </c>
      <c r="N600" s="13">
        <v>-3.0209225540000002</v>
      </c>
      <c r="O600" s="13">
        <v>-0.85156080899999997</v>
      </c>
      <c r="P600" s="13">
        <v>-3.8724833639999998</v>
      </c>
      <c r="Q600" s="13">
        <v>-0.128182294</v>
      </c>
      <c r="R600" s="13">
        <v>0</v>
      </c>
      <c r="S600" s="13">
        <v>-0.128182294</v>
      </c>
      <c r="T600" s="13">
        <v>-4.0186366820000003</v>
      </c>
      <c r="U600" s="13">
        <v>-2.4543247959999999</v>
      </c>
      <c r="V600" s="13">
        <v>-6.4729614780000002</v>
      </c>
      <c r="W600" s="13">
        <v>0.90693591100000004</v>
      </c>
    </row>
    <row r="601" spans="1:23" x14ac:dyDescent="0.3">
      <c r="A601" s="13" t="s">
        <v>315</v>
      </c>
      <c r="B601" s="13" t="s">
        <v>316</v>
      </c>
      <c r="C601" s="15">
        <v>2017</v>
      </c>
      <c r="D601" s="15" t="s">
        <v>27</v>
      </c>
      <c r="E601" s="15" t="s">
        <v>86</v>
      </c>
      <c r="F601" s="15">
        <v>2768</v>
      </c>
      <c r="G601" s="15">
        <v>1341</v>
      </c>
      <c r="H601" s="13">
        <v>-2.5671981970000002</v>
      </c>
      <c r="I601" s="13">
        <v>-0.700713951</v>
      </c>
      <c r="J601" s="13">
        <v>-3.2679121470000001</v>
      </c>
      <c r="K601" s="13">
        <v>-5.4990053830000001</v>
      </c>
      <c r="L601" s="13">
        <v>0.96336296099999996</v>
      </c>
      <c r="M601" s="13">
        <v>-4.5356424229999996</v>
      </c>
      <c r="N601" s="13">
        <v>-3.3697084340000001</v>
      </c>
      <c r="O601" s="13">
        <v>-0.395234637</v>
      </c>
      <c r="P601" s="13">
        <v>-3.7649430709999998</v>
      </c>
      <c r="Q601" s="13">
        <v>-0.69361410000000001</v>
      </c>
      <c r="R601" s="13">
        <v>-0.69361410000000001</v>
      </c>
      <c r="S601" s="13">
        <v>0</v>
      </c>
      <c r="T601" s="13">
        <v>-3.3556351430000002</v>
      </c>
      <c r="U601" s="13">
        <v>-1.0469947989999999</v>
      </c>
      <c r="V601" s="13">
        <v>-4.4026299409999998</v>
      </c>
      <c r="W601" s="13">
        <v>-0.11128747899999999</v>
      </c>
    </row>
    <row r="602" spans="1:23" x14ac:dyDescent="0.3">
      <c r="A602" s="13" t="s">
        <v>315</v>
      </c>
      <c r="B602" s="13" t="s">
        <v>316</v>
      </c>
      <c r="C602" s="15">
        <v>2018</v>
      </c>
      <c r="D602" s="15" t="s">
        <v>25</v>
      </c>
      <c r="E602" s="15" t="s">
        <v>86</v>
      </c>
      <c r="F602" s="15">
        <v>1148</v>
      </c>
      <c r="G602" s="15">
        <v>583</v>
      </c>
      <c r="H602" s="13">
        <v>1.959447744</v>
      </c>
      <c r="I602" s="13">
        <v>2.022017006</v>
      </c>
      <c r="J602" s="13">
        <v>3.9814647500000002</v>
      </c>
      <c r="K602" s="13">
        <v>0.246461873</v>
      </c>
      <c r="L602" s="13">
        <v>-2.6691000219999998</v>
      </c>
      <c r="M602" s="13">
        <v>-2.42263815</v>
      </c>
      <c r="N602" s="13">
        <v>1.6996549009999999</v>
      </c>
      <c r="O602" s="13">
        <v>1.1330380280000001</v>
      </c>
      <c r="P602" s="13">
        <v>2.8326929289999998</v>
      </c>
      <c r="Q602" s="13">
        <v>1.720819546</v>
      </c>
      <c r="R602" s="13">
        <v>0</v>
      </c>
      <c r="S602" s="13">
        <v>1.720819546</v>
      </c>
      <c r="T602" s="13">
        <v>-1.1631335220000001</v>
      </c>
      <c r="U602" s="13">
        <v>1.1041544459999999</v>
      </c>
      <c r="V602" s="13">
        <v>-5.8979074999999999E-2</v>
      </c>
      <c r="W602" s="13">
        <v>0.46651544499999997</v>
      </c>
    </row>
    <row r="603" spans="1:23" x14ac:dyDescent="0.3">
      <c r="A603" s="13" t="s">
        <v>315</v>
      </c>
      <c r="B603" s="13" t="s">
        <v>316</v>
      </c>
      <c r="C603" s="15">
        <v>2018</v>
      </c>
      <c r="D603" s="15" t="s">
        <v>27</v>
      </c>
      <c r="E603" s="15" t="s">
        <v>86</v>
      </c>
      <c r="F603" s="15">
        <v>4377</v>
      </c>
      <c r="G603" s="15">
        <v>2152</v>
      </c>
      <c r="H603" s="13">
        <v>-0.43675848299999998</v>
      </c>
      <c r="I603" s="13">
        <v>0.97263441299999998</v>
      </c>
      <c r="J603" s="13">
        <v>0.53587593</v>
      </c>
      <c r="K603" s="13">
        <v>3.0384495170000001</v>
      </c>
      <c r="L603" s="13">
        <v>2.135556062</v>
      </c>
      <c r="M603" s="13">
        <v>5.1740055790000001</v>
      </c>
      <c r="N603" s="13">
        <v>0.27698321300000001</v>
      </c>
      <c r="O603" s="13">
        <v>1.2284478990000001</v>
      </c>
      <c r="P603" s="13">
        <v>1.505431111</v>
      </c>
      <c r="Q603" s="13">
        <v>4.6936976010000002</v>
      </c>
      <c r="R603" s="13">
        <v>4.6936976010000002</v>
      </c>
      <c r="S603" s="13">
        <v>0</v>
      </c>
      <c r="T603" s="13">
        <v>-0.111150189</v>
      </c>
      <c r="U603" s="13">
        <v>1.4774310740000001</v>
      </c>
      <c r="V603" s="13">
        <v>1.3662808849999999</v>
      </c>
      <c r="W603" s="13">
        <v>0.455304559</v>
      </c>
    </row>
    <row r="604" spans="1:23" x14ac:dyDescent="0.3">
      <c r="A604" s="13" t="s">
        <v>315</v>
      </c>
      <c r="B604" s="13" t="s">
        <v>316</v>
      </c>
      <c r="C604" s="15">
        <v>2019</v>
      </c>
      <c r="D604" s="15" t="s">
        <v>25</v>
      </c>
      <c r="E604" s="15" t="s">
        <v>86</v>
      </c>
      <c r="F604" s="15">
        <v>588</v>
      </c>
      <c r="G604" s="15">
        <v>274</v>
      </c>
      <c r="H604" s="13">
        <v>-0.61374684400000001</v>
      </c>
      <c r="I604" s="13">
        <v>-0.97601734900000003</v>
      </c>
      <c r="J604" s="13">
        <v>-1.5897641929999999</v>
      </c>
      <c r="K604" s="13">
        <v>-7.0480494140000003</v>
      </c>
      <c r="L604" s="13">
        <v>-3.0707718449999999</v>
      </c>
      <c r="M604" s="13">
        <v>-10.118821260000001</v>
      </c>
      <c r="N604" s="13">
        <v>-1.989507291</v>
      </c>
      <c r="O604" s="13">
        <v>-1.5390702300000001</v>
      </c>
      <c r="P604" s="13">
        <v>-3.5285775209999999</v>
      </c>
      <c r="Q604" s="13">
        <v>-0.11367192</v>
      </c>
      <c r="R604" s="13">
        <v>0</v>
      </c>
      <c r="S604" s="13">
        <v>-0.11367192</v>
      </c>
      <c r="T604" s="13">
        <v>-0.40808363600000003</v>
      </c>
      <c r="U604" s="13">
        <v>-1.5956220940000001</v>
      </c>
      <c r="V604" s="13">
        <v>-2.0037057300000001</v>
      </c>
      <c r="W604" s="13">
        <v>1.2554399490000001</v>
      </c>
    </row>
    <row r="605" spans="1:23" x14ac:dyDescent="0.3">
      <c r="A605" s="13" t="s">
        <v>315</v>
      </c>
      <c r="B605" s="13" t="s">
        <v>316</v>
      </c>
      <c r="C605" s="15">
        <v>2019</v>
      </c>
      <c r="D605" s="15" t="s">
        <v>27</v>
      </c>
      <c r="E605" s="15" t="s">
        <v>86</v>
      </c>
      <c r="F605" s="15">
        <v>4071</v>
      </c>
      <c r="G605" s="15">
        <v>1913</v>
      </c>
      <c r="H605" s="13">
        <v>-1.288957106</v>
      </c>
      <c r="I605" s="13">
        <v>0.51322733899999995</v>
      </c>
      <c r="J605" s="13">
        <v>-0.77572976800000004</v>
      </c>
      <c r="K605" s="13">
        <v>-2.5300429050000002</v>
      </c>
      <c r="L605" s="13">
        <v>0.39484414200000001</v>
      </c>
      <c r="M605" s="13">
        <v>-2.135198763</v>
      </c>
      <c r="N605" s="13">
        <v>-1.6611024059999999</v>
      </c>
      <c r="O605" s="13">
        <v>0.48704586700000002</v>
      </c>
      <c r="P605" s="13">
        <v>-1.174056539</v>
      </c>
      <c r="Q605" s="13">
        <v>1.5444747109999999</v>
      </c>
      <c r="R605" s="13">
        <v>1.5444747109999999</v>
      </c>
      <c r="S605" s="13">
        <v>0</v>
      </c>
      <c r="T605" s="13">
        <v>-1.219563921</v>
      </c>
      <c r="U605" s="13">
        <v>1.072418987</v>
      </c>
      <c r="V605" s="13">
        <v>-0.14714493400000001</v>
      </c>
      <c r="W605" s="13">
        <v>0.41967790199999999</v>
      </c>
    </row>
    <row r="606" spans="1:23" x14ac:dyDescent="0.3">
      <c r="A606" s="13" t="s">
        <v>317</v>
      </c>
      <c r="B606" s="13" t="s">
        <v>318</v>
      </c>
      <c r="C606" s="15">
        <v>2014</v>
      </c>
      <c r="D606" s="15" t="s">
        <v>27</v>
      </c>
      <c r="E606" s="15" t="s">
        <v>67</v>
      </c>
      <c r="F606" s="15">
        <v>486</v>
      </c>
      <c r="G606" s="15">
        <v>224</v>
      </c>
      <c r="H606" s="13">
        <v>-2.4320686180000002</v>
      </c>
      <c r="I606" s="13">
        <v>2.3494146790000001</v>
      </c>
      <c r="J606" s="13">
        <v>-8.2653938999999996E-2</v>
      </c>
      <c r="K606" s="13">
        <v>-3.4979358070000002</v>
      </c>
      <c r="L606" s="13">
        <v>6.3239872439999996</v>
      </c>
      <c r="M606" s="13">
        <v>2.8260514369999998</v>
      </c>
      <c r="N606" s="13">
        <v>-2.6720298979999999</v>
      </c>
      <c r="O606" s="13">
        <v>3.4176861920000001</v>
      </c>
      <c r="P606" s="13">
        <v>0.745656294</v>
      </c>
      <c r="Q606" s="13">
        <v>0.39926431000000001</v>
      </c>
      <c r="R606" s="13">
        <v>0.39926431000000001</v>
      </c>
      <c r="S606" s="13">
        <v>0</v>
      </c>
      <c r="T606" s="13">
        <v>-3.3065939850000001</v>
      </c>
      <c r="U606" s="13">
        <v>0.94101477899999997</v>
      </c>
      <c r="V606" s="13">
        <v>-2.365579206</v>
      </c>
      <c r="W606" s="13">
        <v>-5.6677553999999998E-2</v>
      </c>
    </row>
    <row r="607" spans="1:23" x14ac:dyDescent="0.3">
      <c r="A607" s="13" t="s">
        <v>317</v>
      </c>
      <c r="B607" s="13" t="s">
        <v>318</v>
      </c>
      <c r="C607" s="15">
        <v>2015</v>
      </c>
      <c r="D607" s="15" t="s">
        <v>27</v>
      </c>
      <c r="E607" s="15" t="s">
        <v>54</v>
      </c>
      <c r="F607" s="15">
        <v>1081</v>
      </c>
      <c r="G607" s="15">
        <v>549</v>
      </c>
      <c r="H607" s="13">
        <v>-2.2101969559999999</v>
      </c>
      <c r="I607" s="13">
        <v>3.8949769000000002E-2</v>
      </c>
      <c r="J607" s="13">
        <v>-2.1712471870000001</v>
      </c>
      <c r="K607" s="13">
        <v>0.83122921500000002</v>
      </c>
      <c r="L607" s="13">
        <v>-2.4173912</v>
      </c>
      <c r="M607" s="13">
        <v>-1.5861619849999999</v>
      </c>
      <c r="N607" s="13">
        <v>-1.69548265</v>
      </c>
      <c r="O607" s="13">
        <v>-0.37292134300000002</v>
      </c>
      <c r="P607" s="13">
        <v>-2.068403993</v>
      </c>
      <c r="Q607" s="13">
        <v>0.18973116300000001</v>
      </c>
      <c r="R607" s="13">
        <v>0.18973116300000001</v>
      </c>
      <c r="S607" s="13">
        <v>0</v>
      </c>
      <c r="T607" s="13">
        <v>-1.9815859650000001</v>
      </c>
      <c r="U607" s="13">
        <v>-0.24297808500000001</v>
      </c>
      <c r="V607" s="13">
        <v>-2.2245640500000001</v>
      </c>
      <c r="W607" s="13">
        <v>-0.59458122000000002</v>
      </c>
    </row>
    <row r="608" spans="1:23" x14ac:dyDescent="0.3">
      <c r="A608" s="13" t="s">
        <v>317</v>
      </c>
      <c r="B608" s="13" t="s">
        <v>318</v>
      </c>
      <c r="C608" s="15">
        <v>2016</v>
      </c>
      <c r="D608" s="15" t="s">
        <v>27</v>
      </c>
      <c r="E608" s="15" t="s">
        <v>35</v>
      </c>
      <c r="F608" s="15">
        <v>127</v>
      </c>
      <c r="G608" s="15">
        <v>61</v>
      </c>
      <c r="H608" s="13">
        <v>-2.9943007260000001</v>
      </c>
      <c r="I608" s="13">
        <v>-4.1038400179999996</v>
      </c>
      <c r="J608" s="13">
        <v>-7.0981407440000002</v>
      </c>
      <c r="K608" s="13">
        <v>-4.7544350780000002</v>
      </c>
      <c r="L608" s="13">
        <v>-9.0676413559999993</v>
      </c>
      <c r="M608" s="13">
        <v>-13.822076429999999</v>
      </c>
      <c r="N608" s="13">
        <v>-3.4494410480000002</v>
      </c>
      <c r="O608" s="13">
        <v>-5.3384125899999999</v>
      </c>
      <c r="P608" s="13">
        <v>-8.7878536389999997</v>
      </c>
      <c r="Q608" s="13">
        <v>-0.18645054799999999</v>
      </c>
      <c r="R608" s="13">
        <v>-0.18645054799999999</v>
      </c>
      <c r="S608" s="13">
        <v>0</v>
      </c>
      <c r="T608" s="13">
        <v>-2.9836176970000001</v>
      </c>
      <c r="U608" s="13">
        <v>-5.3790755409999997</v>
      </c>
      <c r="V608" s="13">
        <v>-8.3626932370000002</v>
      </c>
      <c r="W608" s="13">
        <v>-0.75955059800000002</v>
      </c>
    </row>
    <row r="609" spans="1:23" x14ac:dyDescent="0.3">
      <c r="A609" s="13" t="s">
        <v>317</v>
      </c>
      <c r="B609" s="13" t="s">
        <v>318</v>
      </c>
      <c r="C609" s="15">
        <v>2018</v>
      </c>
      <c r="D609" s="15" t="s">
        <v>25</v>
      </c>
      <c r="E609" s="15" t="s">
        <v>30</v>
      </c>
      <c r="F609" s="15">
        <v>56</v>
      </c>
      <c r="G609" s="15">
        <v>29</v>
      </c>
      <c r="H609" s="13">
        <v>-6.1425568510000002</v>
      </c>
      <c r="I609" s="13">
        <v>-1.7698013749999999</v>
      </c>
      <c r="J609" s="13">
        <v>-7.9123582260000003</v>
      </c>
      <c r="K609" s="13">
        <v>-12.20299752</v>
      </c>
      <c r="L609" s="13">
        <v>-5.4056431380000003</v>
      </c>
      <c r="M609" s="13">
        <v>-17.608640650000002</v>
      </c>
      <c r="N609" s="13">
        <v>-7.8022202920000003</v>
      </c>
      <c r="O609" s="13">
        <v>-2.5655333260000002</v>
      </c>
      <c r="P609" s="13">
        <v>-10.36775362</v>
      </c>
      <c r="Q609" s="13">
        <v>-0.115720385</v>
      </c>
      <c r="R609" s="13">
        <v>0</v>
      </c>
      <c r="S609" s="13">
        <v>-0.115720385</v>
      </c>
      <c r="T609" s="13">
        <v>-6.8876739359999997</v>
      </c>
      <c r="U609" s="13">
        <v>-6.150533019</v>
      </c>
      <c r="V609" s="13">
        <v>-13.038206949999999</v>
      </c>
      <c r="W609" s="13">
        <v>-0.44053171800000002</v>
      </c>
    </row>
    <row r="610" spans="1:23" x14ac:dyDescent="0.3">
      <c r="A610" s="13" t="s">
        <v>317</v>
      </c>
      <c r="B610" s="13" t="s">
        <v>318</v>
      </c>
      <c r="C610" s="15">
        <v>2018</v>
      </c>
      <c r="D610" s="15" t="s">
        <v>27</v>
      </c>
      <c r="E610" s="15" t="s">
        <v>30</v>
      </c>
      <c r="F610" s="15">
        <v>274</v>
      </c>
      <c r="G610" s="15">
        <v>139</v>
      </c>
      <c r="H610" s="13">
        <v>-2.2375455180000001</v>
      </c>
      <c r="I610" s="13">
        <v>3.064300362</v>
      </c>
      <c r="J610" s="13">
        <v>0.82675484499999996</v>
      </c>
      <c r="K610" s="13">
        <v>-1.3139860329999999</v>
      </c>
      <c r="L610" s="13">
        <v>9.4480861970000003</v>
      </c>
      <c r="M610" s="13">
        <v>8.1341001639999995</v>
      </c>
      <c r="N610" s="13">
        <v>-2.23867108</v>
      </c>
      <c r="O610" s="13">
        <v>4.5358701750000003</v>
      </c>
      <c r="P610" s="13">
        <v>2.2971990949999999</v>
      </c>
      <c r="Q610" s="13">
        <v>0.352099043</v>
      </c>
      <c r="R610" s="13">
        <v>0.352099043</v>
      </c>
      <c r="S610" s="13">
        <v>0</v>
      </c>
      <c r="T610" s="13">
        <v>-1.5526245919999999</v>
      </c>
      <c r="U610" s="13">
        <v>2.3254205749999999</v>
      </c>
      <c r="V610" s="13">
        <v>0.77279598199999999</v>
      </c>
      <c r="W610" s="13">
        <v>-1.6176918920000001</v>
      </c>
    </row>
    <row r="611" spans="1:23" x14ac:dyDescent="0.3">
      <c r="A611" s="13" t="s">
        <v>317</v>
      </c>
      <c r="B611" s="13" t="s">
        <v>318</v>
      </c>
      <c r="C611" s="15">
        <v>2019</v>
      </c>
      <c r="D611" s="15" t="s">
        <v>27</v>
      </c>
      <c r="E611" s="15" t="s">
        <v>30</v>
      </c>
      <c r="F611" s="15">
        <v>461</v>
      </c>
      <c r="G611" s="15">
        <v>212</v>
      </c>
      <c r="H611" s="13">
        <v>-3.301166947</v>
      </c>
      <c r="I611" s="13">
        <v>0.14090196199999999</v>
      </c>
      <c r="J611" s="13">
        <v>-3.160264985</v>
      </c>
      <c r="K611" s="13">
        <v>-8.9866179119999998</v>
      </c>
      <c r="L611" s="13">
        <v>4.7724971270000003</v>
      </c>
      <c r="M611" s="13">
        <v>-4.2141207850000004</v>
      </c>
      <c r="N611" s="13">
        <v>-4.739669439</v>
      </c>
      <c r="O611" s="13">
        <v>1.0664111510000001</v>
      </c>
      <c r="P611" s="13">
        <v>-3.6732582890000001</v>
      </c>
      <c r="Q611" s="13">
        <v>-0.100581954</v>
      </c>
      <c r="R611" s="13">
        <v>-0.100581954</v>
      </c>
      <c r="S611" s="13">
        <v>0</v>
      </c>
      <c r="T611" s="13">
        <v>-4.1292356940000001</v>
      </c>
      <c r="U611" s="13">
        <v>-2.9443101999999999E-2</v>
      </c>
      <c r="V611" s="13">
        <v>-4.1586787950000002</v>
      </c>
      <c r="W611" s="13">
        <v>0.73491662499999999</v>
      </c>
    </row>
    <row r="612" spans="1:23" x14ac:dyDescent="0.3">
      <c r="A612" s="13" t="s">
        <v>319</v>
      </c>
      <c r="B612" s="13" t="s">
        <v>320</v>
      </c>
      <c r="C612" s="15">
        <v>2015</v>
      </c>
      <c r="D612" s="15" t="s">
        <v>25</v>
      </c>
      <c r="E612" s="15" t="s">
        <v>34</v>
      </c>
      <c r="F612" s="15">
        <v>19</v>
      </c>
      <c r="G612" s="15">
        <v>10</v>
      </c>
      <c r="H612" s="13">
        <v>-3.9422104519999999</v>
      </c>
      <c r="I612" s="13">
        <v>13.6729176</v>
      </c>
      <c r="J612" s="13">
        <v>9.7307071450000002</v>
      </c>
      <c r="K612" s="13">
        <v>-13.94092384</v>
      </c>
      <c r="L612" s="13">
        <v>-9.5440442010000002</v>
      </c>
      <c r="M612" s="13">
        <v>-23.484968039999998</v>
      </c>
      <c r="N612" s="13">
        <v>-6.2530890020000003</v>
      </c>
      <c r="O612" s="13">
        <v>9.6653992439999996</v>
      </c>
      <c r="P612" s="13">
        <v>3.4123102420000002</v>
      </c>
      <c r="Q612" s="13">
        <v>3.3088073000000003E-2</v>
      </c>
      <c r="R612" s="13">
        <v>0</v>
      </c>
      <c r="S612" s="13">
        <v>3.3088073000000003E-2</v>
      </c>
      <c r="T612" s="13">
        <v>-6.5895477539999998</v>
      </c>
      <c r="U612" s="13">
        <v>5.5952747839999999</v>
      </c>
      <c r="V612" s="13">
        <v>-0.99427297000000003</v>
      </c>
      <c r="W612" s="13">
        <v>1.9699628929999999</v>
      </c>
    </row>
    <row r="613" spans="1:23" x14ac:dyDescent="0.3">
      <c r="A613" s="13" t="s">
        <v>319</v>
      </c>
      <c r="B613" s="13" t="s">
        <v>320</v>
      </c>
      <c r="C613" s="15">
        <v>2015</v>
      </c>
      <c r="D613" s="15" t="s">
        <v>27</v>
      </c>
      <c r="E613" s="15" t="s">
        <v>34</v>
      </c>
      <c r="F613" s="15">
        <v>1567</v>
      </c>
      <c r="G613" s="15">
        <v>781</v>
      </c>
      <c r="H613" s="13">
        <v>-1.689640448</v>
      </c>
      <c r="I613" s="13">
        <v>0.17438567899999999</v>
      </c>
      <c r="J613" s="13">
        <v>-1.515254769</v>
      </c>
      <c r="K613" s="13">
        <v>1.5583652910000001</v>
      </c>
      <c r="L613" s="13">
        <v>-2.9824674660000001</v>
      </c>
      <c r="M613" s="13">
        <v>-1.424102175</v>
      </c>
      <c r="N613" s="13">
        <v>-1.0914096579999999</v>
      </c>
      <c r="O613" s="13">
        <v>-0.44241950800000002</v>
      </c>
      <c r="P613" s="13">
        <v>-1.5338291660000001</v>
      </c>
      <c r="Q613" s="13">
        <v>0.48682594000000001</v>
      </c>
      <c r="R613" s="13">
        <v>0.48682594000000001</v>
      </c>
      <c r="S613" s="13">
        <v>0</v>
      </c>
      <c r="T613" s="13">
        <v>-1.404082158</v>
      </c>
      <c r="U613" s="13">
        <v>-0.73253087299999997</v>
      </c>
      <c r="V613" s="13">
        <v>-2.136613031</v>
      </c>
      <c r="W613" s="13">
        <v>0.43988711899999999</v>
      </c>
    </row>
    <row r="614" spans="1:23" x14ac:dyDescent="0.3">
      <c r="A614" s="13" t="s">
        <v>319</v>
      </c>
      <c r="B614" s="13" t="s">
        <v>320</v>
      </c>
      <c r="C614" s="15">
        <v>2016</v>
      </c>
      <c r="D614" s="15" t="s">
        <v>27</v>
      </c>
      <c r="E614" s="15" t="s">
        <v>34</v>
      </c>
      <c r="F614" s="15">
        <v>2001</v>
      </c>
      <c r="G614" s="15">
        <v>982</v>
      </c>
      <c r="H614" s="13">
        <v>-0.97344952500000004</v>
      </c>
      <c r="I614" s="13">
        <v>-2.6467140659999999</v>
      </c>
      <c r="J614" s="13">
        <v>-3.6201635909999998</v>
      </c>
      <c r="K614" s="13">
        <v>-0.13933132200000001</v>
      </c>
      <c r="L614" s="13">
        <v>-5.1434286929999997</v>
      </c>
      <c r="M614" s="13">
        <v>-5.282760015</v>
      </c>
      <c r="N614" s="13">
        <v>-0.80405998700000003</v>
      </c>
      <c r="O614" s="13">
        <v>-3.265191535</v>
      </c>
      <c r="P614" s="13">
        <v>-4.0692515220000001</v>
      </c>
      <c r="Q614" s="13">
        <v>-0.66637443399999996</v>
      </c>
      <c r="R614" s="13">
        <v>-0.66637443399999996</v>
      </c>
      <c r="S614" s="13">
        <v>0</v>
      </c>
      <c r="T614" s="13">
        <v>-0.74915526499999996</v>
      </c>
      <c r="U614" s="13">
        <v>-3.6442896509999998</v>
      </c>
      <c r="V614" s="13">
        <v>-4.3934449170000001</v>
      </c>
      <c r="W614" s="13">
        <v>0.79942280799999998</v>
      </c>
    </row>
    <row r="615" spans="1:23" x14ac:dyDescent="0.3">
      <c r="A615" s="13" t="s">
        <v>319</v>
      </c>
      <c r="B615" s="13" t="s">
        <v>320</v>
      </c>
      <c r="C615" s="15">
        <v>2018</v>
      </c>
      <c r="D615" s="15" t="s">
        <v>27</v>
      </c>
      <c r="E615" s="15" t="s">
        <v>111</v>
      </c>
      <c r="F615" s="15">
        <v>63</v>
      </c>
      <c r="G615" s="15">
        <v>31</v>
      </c>
      <c r="H615" s="13">
        <v>-4.7014589669999998</v>
      </c>
      <c r="I615" s="13">
        <v>1.3944741540000001</v>
      </c>
      <c r="J615" s="13">
        <v>-3.3069848130000001</v>
      </c>
      <c r="K615" s="13">
        <v>-8.3103232039999995</v>
      </c>
      <c r="L615" s="13">
        <v>-8.6202513039999999</v>
      </c>
      <c r="M615" s="13">
        <v>-16.93057451</v>
      </c>
      <c r="N615" s="13">
        <v>-5.882058271</v>
      </c>
      <c r="O615" s="13">
        <v>-0.68738553999999996</v>
      </c>
      <c r="P615" s="13">
        <v>-6.5694438110000002</v>
      </c>
      <c r="Q615" s="13">
        <v>-6.1215784000000002E-2</v>
      </c>
      <c r="R615" s="13">
        <v>-6.1215784000000002E-2</v>
      </c>
      <c r="S615" s="13">
        <v>0</v>
      </c>
      <c r="T615" s="13">
        <v>-3.0923898049999998</v>
      </c>
      <c r="U615" s="13">
        <v>-1.0817943699999999</v>
      </c>
      <c r="V615" s="13">
        <v>-4.1741841749999997</v>
      </c>
      <c r="W615" s="13">
        <v>1.324658492</v>
      </c>
    </row>
    <row r="616" spans="1:23" x14ac:dyDescent="0.3">
      <c r="A616" s="13" t="s">
        <v>321</v>
      </c>
      <c r="B616" s="13" t="s">
        <v>322</v>
      </c>
      <c r="C616" s="15">
        <v>2014</v>
      </c>
      <c r="D616" s="15" t="s">
        <v>27</v>
      </c>
      <c r="E616" s="15" t="s">
        <v>73</v>
      </c>
      <c r="F616" s="15">
        <v>214</v>
      </c>
      <c r="G616" s="15">
        <v>103</v>
      </c>
      <c r="H616" s="13">
        <v>-9.2449033469999993</v>
      </c>
      <c r="I616" s="13">
        <v>-0.61560696299999995</v>
      </c>
      <c r="J616" s="13">
        <v>-9.8605103100000004</v>
      </c>
      <c r="K616" s="13">
        <v>-10.64811989</v>
      </c>
      <c r="L616" s="13">
        <v>-2.9631512689999999</v>
      </c>
      <c r="M616" s="13">
        <v>-13.611271159999999</v>
      </c>
      <c r="N616" s="13">
        <v>-10.11991744</v>
      </c>
      <c r="O616" s="13">
        <v>-1.1984738779999999</v>
      </c>
      <c r="P616" s="13">
        <v>-11.318391310000001</v>
      </c>
      <c r="Q616" s="13">
        <v>-0.45340075499999999</v>
      </c>
      <c r="R616" s="13">
        <v>-0.45340075499999999</v>
      </c>
      <c r="S616" s="13">
        <v>0</v>
      </c>
      <c r="T616" s="13">
        <v>-9.3875882669999999</v>
      </c>
      <c r="U616" s="13">
        <v>-1.8141988410000001</v>
      </c>
      <c r="V616" s="13">
        <v>-11.20178711</v>
      </c>
      <c r="W616" s="13">
        <v>0.66602186699999999</v>
      </c>
    </row>
    <row r="617" spans="1:23" x14ac:dyDescent="0.3">
      <c r="A617" s="13" t="s">
        <v>321</v>
      </c>
      <c r="B617" s="13" t="s">
        <v>322</v>
      </c>
      <c r="C617" s="15">
        <v>2014</v>
      </c>
      <c r="D617" s="15" t="s">
        <v>27</v>
      </c>
      <c r="E617" s="15" t="s">
        <v>32</v>
      </c>
      <c r="F617" s="15">
        <v>308</v>
      </c>
      <c r="G617" s="15">
        <v>148</v>
      </c>
      <c r="H617" s="13">
        <v>-5.3961002569999996</v>
      </c>
      <c r="I617" s="13">
        <v>-1.306550903</v>
      </c>
      <c r="J617" s="13">
        <v>-6.7026511590000002</v>
      </c>
      <c r="K617" s="13">
        <v>-6.2599071720000001</v>
      </c>
      <c r="L617" s="13">
        <v>-2.081661472</v>
      </c>
      <c r="M617" s="13">
        <v>-8.3415686440000005</v>
      </c>
      <c r="N617" s="13">
        <v>-5.9146943539999999</v>
      </c>
      <c r="O617" s="13">
        <v>-1.517186256</v>
      </c>
      <c r="P617" s="13">
        <v>-7.4318806100000003</v>
      </c>
      <c r="Q617" s="13">
        <v>-0.35410756500000001</v>
      </c>
      <c r="R617" s="13">
        <v>-0.35410756500000001</v>
      </c>
      <c r="S617" s="13">
        <v>0</v>
      </c>
      <c r="T617" s="13">
        <v>-5.0688259499999999</v>
      </c>
      <c r="U617" s="13">
        <v>-1.637226319</v>
      </c>
      <c r="V617" s="13">
        <v>-6.7060522689999997</v>
      </c>
      <c r="W617" s="13">
        <v>0.15753083100000001</v>
      </c>
    </row>
    <row r="618" spans="1:23" x14ac:dyDescent="0.3">
      <c r="A618" s="13" t="s">
        <v>321</v>
      </c>
      <c r="B618" s="13" t="s">
        <v>322</v>
      </c>
      <c r="C618" s="15">
        <v>2015</v>
      </c>
      <c r="D618" s="15" t="s">
        <v>27</v>
      </c>
      <c r="E618" s="15" t="s">
        <v>46</v>
      </c>
      <c r="F618" s="15">
        <v>171</v>
      </c>
      <c r="G618" s="15">
        <v>89</v>
      </c>
      <c r="H618" s="13">
        <v>-4.3808551680000001</v>
      </c>
      <c r="I618" s="13">
        <v>-1.326979181</v>
      </c>
      <c r="J618" s="13">
        <v>-5.7078343489999996</v>
      </c>
      <c r="K618" s="13">
        <v>1.9060123309999999</v>
      </c>
      <c r="L618" s="13">
        <v>-7.5875276810000001</v>
      </c>
      <c r="M618" s="13">
        <v>-5.6815153499999997</v>
      </c>
      <c r="N618" s="13">
        <v>-3.3358557449999999</v>
      </c>
      <c r="O618" s="13">
        <v>-2.679069449</v>
      </c>
      <c r="P618" s="13">
        <v>-6.0149251939999999</v>
      </c>
      <c r="Q618" s="13">
        <v>-0.147242765</v>
      </c>
      <c r="R618" s="13">
        <v>-0.147242765</v>
      </c>
      <c r="S618" s="13">
        <v>0</v>
      </c>
      <c r="T618" s="13">
        <v>-3.5650753750000002</v>
      </c>
      <c r="U618" s="13">
        <v>-2.18734553</v>
      </c>
      <c r="V618" s="13">
        <v>-5.7524209050000001</v>
      </c>
      <c r="W618" s="13">
        <v>-0.65349581099999998</v>
      </c>
    </row>
    <row r="619" spans="1:23" x14ac:dyDescent="0.3">
      <c r="A619" s="13" t="s">
        <v>323</v>
      </c>
      <c r="B619" s="13" t="s">
        <v>324</v>
      </c>
      <c r="C619" s="15">
        <v>2018</v>
      </c>
      <c r="D619" s="15" t="s">
        <v>25</v>
      </c>
      <c r="E619" s="15" t="s">
        <v>52</v>
      </c>
      <c r="F619" s="15">
        <v>25</v>
      </c>
      <c r="G619" s="15">
        <v>13</v>
      </c>
      <c r="H619" s="13">
        <v>3.5301036080000001</v>
      </c>
      <c r="I619" s="13">
        <v>-14.41199181</v>
      </c>
      <c r="J619" s="13">
        <v>-10.88188821</v>
      </c>
      <c r="K619" s="13">
        <v>17.106319280000001</v>
      </c>
      <c r="L619" s="13">
        <v>-13.46415292</v>
      </c>
      <c r="M619" s="13">
        <v>3.6421663610000001</v>
      </c>
      <c r="N619" s="13">
        <v>6.5066068650000002</v>
      </c>
      <c r="O619" s="13">
        <v>-15.174539830000001</v>
      </c>
      <c r="P619" s="13">
        <v>-8.6679329700000007</v>
      </c>
      <c r="Q619" s="13">
        <v>-4.0846492999999998E-2</v>
      </c>
      <c r="R619" s="13">
        <v>0</v>
      </c>
      <c r="S619" s="13">
        <v>-4.0846492999999998E-2</v>
      </c>
      <c r="T619" s="13">
        <v>7.0958089559999999</v>
      </c>
      <c r="U619" s="13">
        <v>-13.20532964</v>
      </c>
      <c r="V619" s="13">
        <v>-6.1095206849999997</v>
      </c>
      <c r="W619" s="13">
        <v>0.87772020900000003</v>
      </c>
    </row>
    <row r="620" spans="1:23" x14ac:dyDescent="0.3">
      <c r="A620" s="13" t="s">
        <v>323</v>
      </c>
      <c r="B620" s="13" t="s">
        <v>324</v>
      </c>
      <c r="C620" s="15">
        <v>2018</v>
      </c>
      <c r="D620" s="15" t="s">
        <v>27</v>
      </c>
      <c r="E620" s="15" t="s">
        <v>52</v>
      </c>
      <c r="F620" s="15">
        <v>1582</v>
      </c>
      <c r="G620" s="15">
        <v>776</v>
      </c>
      <c r="H620" s="13">
        <v>-2.3185580670000001</v>
      </c>
      <c r="I620" s="13">
        <v>-0.18737758900000001</v>
      </c>
      <c r="J620" s="13">
        <v>-2.5059356570000002</v>
      </c>
      <c r="K620" s="13">
        <v>-3.6913033770000001</v>
      </c>
      <c r="L620" s="13">
        <v>0.87216619100000004</v>
      </c>
      <c r="M620" s="13">
        <v>-2.8191371859999999</v>
      </c>
      <c r="N620" s="13">
        <v>-2.7656169419999999</v>
      </c>
      <c r="O620" s="13">
        <v>4.7654769999999999E-2</v>
      </c>
      <c r="P620" s="13">
        <v>-2.7179621730000001</v>
      </c>
      <c r="Q620" s="13">
        <v>1.2629968E-2</v>
      </c>
      <c r="R620" s="13">
        <v>1.2629968E-2</v>
      </c>
      <c r="S620" s="13">
        <v>0</v>
      </c>
      <c r="T620" s="13">
        <v>-2.8819600410000001</v>
      </c>
      <c r="U620" s="13">
        <v>-8.1814725000000005E-2</v>
      </c>
      <c r="V620" s="13">
        <v>-2.9637747669999999</v>
      </c>
      <c r="W620" s="13">
        <v>-0.42461068699999999</v>
      </c>
    </row>
    <row r="621" spans="1:23" x14ac:dyDescent="0.3">
      <c r="A621" s="13" t="s">
        <v>323</v>
      </c>
      <c r="B621" s="13" t="s">
        <v>324</v>
      </c>
      <c r="C621" s="15">
        <v>2019</v>
      </c>
      <c r="D621" s="15" t="s">
        <v>25</v>
      </c>
      <c r="E621" s="15" t="s">
        <v>52</v>
      </c>
      <c r="F621" s="15">
        <v>354</v>
      </c>
      <c r="G621" s="15">
        <v>162</v>
      </c>
      <c r="H621" s="13">
        <v>-1.3197909029999999</v>
      </c>
      <c r="I621" s="13">
        <v>-0.13754714500000001</v>
      </c>
      <c r="J621" s="13">
        <v>-1.4573380490000001</v>
      </c>
      <c r="K621" s="13">
        <v>-0.34952892400000002</v>
      </c>
      <c r="L621" s="13">
        <v>1.663534115</v>
      </c>
      <c r="M621" s="13">
        <v>1.3140051909999999</v>
      </c>
      <c r="N621" s="13">
        <v>-1.2959775440000001</v>
      </c>
      <c r="O621" s="13">
        <v>0.15933151600000001</v>
      </c>
      <c r="P621" s="13">
        <v>-1.1366460279999999</v>
      </c>
      <c r="Q621" s="13">
        <v>0.13818498200000001</v>
      </c>
      <c r="R621" s="13">
        <v>0</v>
      </c>
      <c r="S621" s="13">
        <v>0.13818498200000001</v>
      </c>
      <c r="T621" s="13">
        <v>-0.77590076799999996</v>
      </c>
      <c r="U621" s="13">
        <v>-0.30140229699999999</v>
      </c>
      <c r="V621" s="13">
        <v>-1.0773030649999999</v>
      </c>
      <c r="W621" s="13">
        <v>0.47391314899999998</v>
      </c>
    </row>
    <row r="622" spans="1:23" x14ac:dyDescent="0.3">
      <c r="A622" s="13" t="s">
        <v>323</v>
      </c>
      <c r="B622" s="13" t="s">
        <v>324</v>
      </c>
      <c r="C622" s="15">
        <v>2019</v>
      </c>
      <c r="D622" s="15" t="s">
        <v>27</v>
      </c>
      <c r="E622" s="15" t="s">
        <v>52</v>
      </c>
      <c r="F622" s="15">
        <v>2277</v>
      </c>
      <c r="G622" s="15">
        <v>1034</v>
      </c>
      <c r="H622" s="13">
        <v>-1.420553261</v>
      </c>
      <c r="I622" s="13">
        <v>-1.046923694</v>
      </c>
      <c r="J622" s="13">
        <v>-2.467476955</v>
      </c>
      <c r="K622" s="13">
        <v>-4.0317182130000004</v>
      </c>
      <c r="L622" s="13">
        <v>-1.402294688</v>
      </c>
      <c r="M622" s="13">
        <v>-5.434012901</v>
      </c>
      <c r="N622" s="13">
        <v>-2.0894048139999999</v>
      </c>
      <c r="O622" s="13">
        <v>-1.261254498</v>
      </c>
      <c r="P622" s="13">
        <v>-3.3506593119999999</v>
      </c>
      <c r="Q622" s="13">
        <v>-0.31694861400000002</v>
      </c>
      <c r="R622" s="13">
        <v>-0.31694861400000002</v>
      </c>
      <c r="S622" s="13">
        <v>0</v>
      </c>
      <c r="T622" s="13">
        <v>-1.815686259</v>
      </c>
      <c r="U622" s="13">
        <v>-1.2666868090000001</v>
      </c>
      <c r="V622" s="13">
        <v>-3.0823730679999999</v>
      </c>
      <c r="W622" s="13">
        <v>2.3386992999999998E-2</v>
      </c>
    </row>
    <row r="623" spans="1:23" x14ac:dyDescent="0.3">
      <c r="A623" s="13" t="s">
        <v>325</v>
      </c>
      <c r="B623" s="13" t="s">
        <v>326</v>
      </c>
      <c r="C623" s="15">
        <v>2019</v>
      </c>
      <c r="D623" s="15" t="s">
        <v>27</v>
      </c>
      <c r="E623" s="15" t="s">
        <v>100</v>
      </c>
      <c r="F623" s="15">
        <v>1567</v>
      </c>
      <c r="G623" s="15">
        <v>730</v>
      </c>
      <c r="H623" s="13">
        <v>-1.905490852</v>
      </c>
      <c r="I623" s="13">
        <v>-2.26713436</v>
      </c>
      <c r="J623" s="13">
        <v>-4.1726252119999998</v>
      </c>
      <c r="K623" s="13">
        <v>0.15235494799999999</v>
      </c>
      <c r="L623" s="13">
        <v>-0.40292818600000002</v>
      </c>
      <c r="M623" s="13">
        <v>-0.25057323799999998</v>
      </c>
      <c r="N623" s="13">
        <v>-1.595157892</v>
      </c>
      <c r="O623" s="13">
        <v>-1.95482749</v>
      </c>
      <c r="P623" s="13">
        <v>-3.549985382</v>
      </c>
      <c r="Q623" s="13">
        <v>-0.29725383</v>
      </c>
      <c r="R623" s="13">
        <v>-0.29725383</v>
      </c>
      <c r="S623" s="13">
        <v>0</v>
      </c>
      <c r="T623" s="13">
        <v>-1.7673140469999999</v>
      </c>
      <c r="U623" s="13">
        <v>-2.7755812020000001</v>
      </c>
      <c r="V623" s="13">
        <v>-4.5428952489999999</v>
      </c>
      <c r="W623" s="13">
        <v>-0.23858668099999999</v>
      </c>
    </row>
    <row r="624" spans="1:23" x14ac:dyDescent="0.3">
      <c r="A624" s="13" t="s">
        <v>327</v>
      </c>
      <c r="B624" s="13" t="s">
        <v>328</v>
      </c>
      <c r="C624" s="15">
        <v>2019</v>
      </c>
      <c r="D624" s="15" t="s">
        <v>27</v>
      </c>
      <c r="E624" s="15" t="s">
        <v>33</v>
      </c>
      <c r="F624" s="15">
        <v>3329</v>
      </c>
      <c r="G624" s="15">
        <v>1591</v>
      </c>
      <c r="H624" s="13">
        <v>8.6482845000000003E-2</v>
      </c>
      <c r="I624" s="13">
        <v>-0.50053038999999999</v>
      </c>
      <c r="J624" s="13">
        <v>-0.41404754500000002</v>
      </c>
      <c r="K624" s="13">
        <v>-0.22364404399999999</v>
      </c>
      <c r="L624" s="13">
        <v>-0.914330278</v>
      </c>
      <c r="M624" s="13">
        <v>-1.137974322</v>
      </c>
      <c r="N624" s="13">
        <v>3.9293722000000003E-2</v>
      </c>
      <c r="O624" s="13">
        <v>-0.61670288699999998</v>
      </c>
      <c r="P624" s="13">
        <v>-0.57740916499999995</v>
      </c>
      <c r="Q624" s="13">
        <v>1.760218389</v>
      </c>
      <c r="R624" s="13">
        <v>1.760218389</v>
      </c>
      <c r="S624" s="13">
        <v>0</v>
      </c>
      <c r="T624" s="13">
        <v>-0.532250522</v>
      </c>
      <c r="U624" s="13">
        <v>-0.39157541899999998</v>
      </c>
      <c r="V624" s="13">
        <v>-0.92382594100000004</v>
      </c>
      <c r="W624" s="13">
        <v>-0.192717215</v>
      </c>
    </row>
    <row r="625" spans="1:23" x14ac:dyDescent="0.3">
      <c r="A625" s="13" t="s">
        <v>329</v>
      </c>
      <c r="B625" s="13" t="s">
        <v>330</v>
      </c>
      <c r="C625" s="15">
        <v>2017</v>
      </c>
      <c r="D625" s="15" t="s">
        <v>27</v>
      </c>
      <c r="E625" s="15" t="s">
        <v>33</v>
      </c>
      <c r="F625" s="15">
        <v>1047</v>
      </c>
      <c r="G625" s="15">
        <v>521</v>
      </c>
      <c r="H625" s="13">
        <v>-1.2582201399999999</v>
      </c>
      <c r="I625" s="13">
        <v>-2.904320217</v>
      </c>
      <c r="J625" s="13">
        <v>-4.1625403560000001</v>
      </c>
      <c r="K625" s="13">
        <v>-3.1083457879999998</v>
      </c>
      <c r="L625" s="13">
        <v>-3.1240278130000001</v>
      </c>
      <c r="M625" s="13">
        <v>-6.2323736009999999</v>
      </c>
      <c r="N625" s="13">
        <v>-1.6569359939999999</v>
      </c>
      <c r="O625" s="13">
        <v>-3.1215457419999999</v>
      </c>
      <c r="P625" s="13">
        <v>-4.7784817359999998</v>
      </c>
      <c r="Q625" s="13">
        <v>-0.54246370099999996</v>
      </c>
      <c r="R625" s="13">
        <v>-0.54246370099999996</v>
      </c>
      <c r="S625" s="13">
        <v>0</v>
      </c>
      <c r="T625" s="13">
        <v>-1.030691872</v>
      </c>
      <c r="U625" s="13">
        <v>-3.1648247189999998</v>
      </c>
      <c r="V625" s="13">
        <v>-4.1955165909999996</v>
      </c>
      <c r="W625" s="13">
        <v>0.593866797</v>
      </c>
    </row>
    <row r="626" spans="1:23" x14ac:dyDescent="0.3">
      <c r="A626" s="13" t="s">
        <v>329</v>
      </c>
      <c r="B626" s="13" t="s">
        <v>330</v>
      </c>
      <c r="C626" s="15">
        <v>2018</v>
      </c>
      <c r="D626" s="15" t="s">
        <v>27</v>
      </c>
      <c r="E626" s="15" t="s">
        <v>38</v>
      </c>
      <c r="F626" s="15">
        <v>21</v>
      </c>
      <c r="G626" s="15">
        <v>10</v>
      </c>
      <c r="H626" s="13">
        <v>-11.89948251</v>
      </c>
      <c r="I626" s="13">
        <v>-5.2836126139999999</v>
      </c>
      <c r="J626" s="13">
        <v>-17.183095120000001</v>
      </c>
      <c r="K626" s="13">
        <v>14.090387550000001</v>
      </c>
      <c r="L626" s="13">
        <v>41.255409450000002</v>
      </c>
      <c r="M626" s="13">
        <v>55.345796999999997</v>
      </c>
      <c r="N626" s="13">
        <v>-7.1304719240000001</v>
      </c>
      <c r="O626" s="13">
        <v>4.1737111919999998</v>
      </c>
      <c r="P626" s="13">
        <v>-2.9567607310000001</v>
      </c>
      <c r="Q626" s="13">
        <v>-1.0403179999999999E-3</v>
      </c>
      <c r="R626" s="13">
        <v>-1.0403179999999999E-3</v>
      </c>
      <c r="S626" s="13">
        <v>0</v>
      </c>
      <c r="T626" s="13">
        <v>-6.1311251929999999</v>
      </c>
      <c r="U626" s="13">
        <v>-1.9684424030000001</v>
      </c>
      <c r="V626" s="13">
        <v>-8.099567596</v>
      </c>
      <c r="W626" s="13">
        <v>-1.3705649870000001</v>
      </c>
    </row>
    <row r="627" spans="1:23" x14ac:dyDescent="0.3">
      <c r="A627" s="13" t="s">
        <v>331</v>
      </c>
      <c r="B627" s="13" t="s">
        <v>332</v>
      </c>
      <c r="C627" s="15">
        <v>2014</v>
      </c>
      <c r="D627" s="15" t="s">
        <v>27</v>
      </c>
      <c r="E627" s="15" t="s">
        <v>140</v>
      </c>
      <c r="F627" s="15">
        <v>359</v>
      </c>
      <c r="G627" s="15">
        <v>177</v>
      </c>
      <c r="H627" s="13">
        <v>-4.1868841369999998</v>
      </c>
      <c r="I627" s="13">
        <v>-2.5465227179999999</v>
      </c>
      <c r="J627" s="13">
        <v>-6.7334068550000001</v>
      </c>
      <c r="K627" s="13">
        <v>-3.2971740509999998</v>
      </c>
      <c r="L627" s="13">
        <v>0.303508846</v>
      </c>
      <c r="M627" s="13">
        <v>-2.9936652060000002</v>
      </c>
      <c r="N627" s="13">
        <v>-4.2094089009999998</v>
      </c>
      <c r="O627" s="13">
        <v>-2.0709756189999999</v>
      </c>
      <c r="P627" s="13">
        <v>-6.2803845200000001</v>
      </c>
      <c r="Q627" s="13">
        <v>-0.32939924300000001</v>
      </c>
      <c r="R627" s="13">
        <v>-0.32939924300000001</v>
      </c>
      <c r="S627" s="13">
        <v>0</v>
      </c>
      <c r="T627" s="13">
        <v>-0.28390628400000001</v>
      </c>
      <c r="U627" s="13">
        <v>-3.7127242599999999</v>
      </c>
      <c r="V627" s="13">
        <v>-3.9966305439999998</v>
      </c>
      <c r="W627" s="13">
        <v>3.184938249</v>
      </c>
    </row>
    <row r="628" spans="1:23" x14ac:dyDescent="0.3">
      <c r="A628" s="13" t="s">
        <v>331</v>
      </c>
      <c r="B628" s="13" t="s">
        <v>332</v>
      </c>
      <c r="C628" s="15">
        <v>2015</v>
      </c>
      <c r="D628" s="15" t="s">
        <v>27</v>
      </c>
      <c r="E628" s="15" t="s">
        <v>140</v>
      </c>
      <c r="F628" s="15">
        <v>2436</v>
      </c>
      <c r="G628" s="15">
        <v>1207</v>
      </c>
      <c r="H628" s="13">
        <v>1.5198442839999999</v>
      </c>
      <c r="I628" s="13">
        <v>-2.9713585199999999</v>
      </c>
      <c r="J628" s="13">
        <v>-1.451514237</v>
      </c>
      <c r="K628" s="13">
        <v>-1.085435108</v>
      </c>
      <c r="L628" s="13">
        <v>-4.7252662230000002</v>
      </c>
      <c r="M628" s="13">
        <v>-5.8107013309999997</v>
      </c>
      <c r="N628" s="13">
        <v>1.1527723670000001</v>
      </c>
      <c r="O628" s="13">
        <v>-3.4700799660000001</v>
      </c>
      <c r="P628" s="13">
        <v>-2.3173075989999998</v>
      </c>
      <c r="Q628" s="13">
        <v>0.268667196</v>
      </c>
      <c r="R628" s="13">
        <v>0.268667196</v>
      </c>
      <c r="S628" s="13">
        <v>0</v>
      </c>
      <c r="T628" s="13">
        <v>1.1956864620000001</v>
      </c>
      <c r="U628" s="13">
        <v>-3.5574193969999999</v>
      </c>
      <c r="V628" s="13">
        <v>-2.3617329360000001</v>
      </c>
      <c r="W628" s="13">
        <v>0.79545347200000005</v>
      </c>
    </row>
    <row r="629" spans="1:23" x14ac:dyDescent="0.3">
      <c r="A629" s="13" t="s">
        <v>331</v>
      </c>
      <c r="B629" s="13" t="s">
        <v>332</v>
      </c>
      <c r="C629" s="15">
        <v>2016</v>
      </c>
      <c r="D629" s="15" t="s">
        <v>27</v>
      </c>
      <c r="E629" s="15" t="s">
        <v>140</v>
      </c>
      <c r="F629" s="15">
        <v>3821</v>
      </c>
      <c r="G629" s="15">
        <v>1863</v>
      </c>
      <c r="H629" s="13">
        <v>-0.49889243900000002</v>
      </c>
      <c r="I629" s="13">
        <v>-3.231082792</v>
      </c>
      <c r="J629" s="13">
        <v>-3.72997523</v>
      </c>
      <c r="K629" s="13">
        <v>1.8381129999999999E-2</v>
      </c>
      <c r="L629" s="13">
        <v>-5.0785609139999996</v>
      </c>
      <c r="M629" s="13">
        <v>-5.0601797839999998</v>
      </c>
      <c r="N629" s="13">
        <v>-0.229333226</v>
      </c>
      <c r="O629" s="13">
        <v>-3.7633231309999999</v>
      </c>
      <c r="P629" s="13">
        <v>-3.992656357</v>
      </c>
      <c r="Q629" s="13">
        <v>-1.1971195800000001</v>
      </c>
      <c r="R629" s="13">
        <v>-1.1971195800000001</v>
      </c>
      <c r="S629" s="13">
        <v>0</v>
      </c>
      <c r="T629" s="13">
        <v>0.90843505999999996</v>
      </c>
      <c r="U629" s="13">
        <v>-4.2005560790000001</v>
      </c>
      <c r="V629" s="13">
        <v>-3.2921210190000001</v>
      </c>
      <c r="W629" s="13">
        <v>1.3212269940000001</v>
      </c>
    </row>
    <row r="630" spans="1:23" x14ac:dyDescent="0.3">
      <c r="A630" s="13" t="s">
        <v>333</v>
      </c>
      <c r="B630" s="13" t="s">
        <v>334</v>
      </c>
      <c r="C630" s="15">
        <v>2018</v>
      </c>
      <c r="D630" s="15" t="s">
        <v>27</v>
      </c>
      <c r="E630" s="15" t="s">
        <v>140</v>
      </c>
      <c r="F630" s="15">
        <v>152</v>
      </c>
      <c r="G630" s="15">
        <v>72</v>
      </c>
      <c r="H630" s="13">
        <v>-3.332516746</v>
      </c>
      <c r="I630" s="13">
        <v>-4.7541303990000001</v>
      </c>
      <c r="J630" s="13">
        <v>-8.0866471450000006</v>
      </c>
      <c r="K630" s="13">
        <v>-3.2144572130000002</v>
      </c>
      <c r="L630" s="13">
        <v>-2.6508409369999999</v>
      </c>
      <c r="M630" s="13">
        <v>-5.8652981510000002</v>
      </c>
      <c r="N630" s="13">
        <v>-3.4987593879999999</v>
      </c>
      <c r="O630" s="13">
        <v>-4.6150606549999997</v>
      </c>
      <c r="P630" s="13">
        <v>-8.1138200420000004</v>
      </c>
      <c r="Q630" s="13">
        <v>-0.19642853399999999</v>
      </c>
      <c r="R630" s="13">
        <v>-0.19642853399999999</v>
      </c>
      <c r="S630" s="13">
        <v>0</v>
      </c>
      <c r="T630" s="13">
        <v>-2.8441899230000001</v>
      </c>
      <c r="U630" s="13">
        <v>-4.0972265930000002</v>
      </c>
      <c r="V630" s="13">
        <v>-6.9414165160000003</v>
      </c>
      <c r="W630" s="13">
        <v>-0.30618134200000002</v>
      </c>
    </row>
    <row r="631" spans="1:23" x14ac:dyDescent="0.3">
      <c r="A631" s="13" t="s">
        <v>333</v>
      </c>
      <c r="B631" s="13" t="s">
        <v>334</v>
      </c>
      <c r="C631" s="15">
        <v>2019</v>
      </c>
      <c r="D631" s="15" t="s">
        <v>27</v>
      </c>
      <c r="E631" s="15" t="s">
        <v>100</v>
      </c>
      <c r="F631" s="15">
        <v>3219</v>
      </c>
      <c r="G631" s="15">
        <v>1496</v>
      </c>
      <c r="H631" s="13">
        <v>0.17471718899999999</v>
      </c>
      <c r="I631" s="13">
        <v>-1.614665276</v>
      </c>
      <c r="J631" s="13">
        <v>-1.4399480870000001</v>
      </c>
      <c r="K631" s="13">
        <v>0.47862873700000003</v>
      </c>
      <c r="L631" s="13">
        <v>-1.8959165469999999</v>
      </c>
      <c r="M631" s="13">
        <v>-1.4172878099999999</v>
      </c>
      <c r="N631" s="13">
        <v>0.239098544</v>
      </c>
      <c r="O631" s="13">
        <v>-1.7027794709999999</v>
      </c>
      <c r="P631" s="13">
        <v>-1.463680927</v>
      </c>
      <c r="Q631" s="13">
        <v>0.979397191</v>
      </c>
      <c r="R631" s="13">
        <v>0.979397191</v>
      </c>
      <c r="S631" s="13">
        <v>0</v>
      </c>
      <c r="T631" s="13">
        <v>-0.14510173300000001</v>
      </c>
      <c r="U631" s="13">
        <v>-1.711140103</v>
      </c>
      <c r="V631" s="13">
        <v>-1.8562418359999999</v>
      </c>
      <c r="W631" s="13">
        <v>-0.24888649299999999</v>
      </c>
    </row>
    <row r="632" spans="1:23" x14ac:dyDescent="0.3">
      <c r="A632" s="13" t="s">
        <v>335</v>
      </c>
      <c r="B632" s="13" t="s">
        <v>336</v>
      </c>
      <c r="C632" s="15">
        <v>2014</v>
      </c>
      <c r="D632" s="15" t="s">
        <v>27</v>
      </c>
      <c r="E632" s="15" t="s">
        <v>54</v>
      </c>
      <c r="F632" s="15">
        <v>1511</v>
      </c>
      <c r="G632" s="15">
        <v>751</v>
      </c>
      <c r="H632" s="13">
        <v>-0.70965437499999995</v>
      </c>
      <c r="I632" s="13">
        <v>-1.288703967</v>
      </c>
      <c r="J632" s="13">
        <v>-1.998358342</v>
      </c>
      <c r="K632" s="13">
        <v>-6.0120878000000003E-2</v>
      </c>
      <c r="L632" s="13">
        <v>-1.104253892</v>
      </c>
      <c r="M632" s="13">
        <v>-1.16437477</v>
      </c>
      <c r="N632" s="13">
        <v>-0.64439514799999997</v>
      </c>
      <c r="O632" s="13">
        <v>-1.345686326</v>
      </c>
      <c r="P632" s="13">
        <v>-1.9900814739999999</v>
      </c>
      <c r="Q632" s="13">
        <v>0.290738153</v>
      </c>
      <c r="R632" s="13">
        <v>0.290738153</v>
      </c>
      <c r="S632" s="13">
        <v>0</v>
      </c>
      <c r="T632" s="13">
        <v>-0.69096175100000001</v>
      </c>
      <c r="U632" s="13">
        <v>-1.4054762510000001</v>
      </c>
      <c r="V632" s="13">
        <v>-2.0964380029999998</v>
      </c>
      <c r="W632" s="13">
        <v>-0.14243124600000001</v>
      </c>
    </row>
    <row r="633" spans="1:23" x14ac:dyDescent="0.3">
      <c r="A633" s="13" t="s">
        <v>335</v>
      </c>
      <c r="B633" s="13" t="s">
        <v>336</v>
      </c>
      <c r="C633" s="15">
        <v>2015</v>
      </c>
      <c r="D633" s="15" t="s">
        <v>27</v>
      </c>
      <c r="E633" s="15" t="s">
        <v>54</v>
      </c>
      <c r="F633" s="15">
        <v>2613</v>
      </c>
      <c r="G633" s="15">
        <v>1286</v>
      </c>
      <c r="H633" s="13">
        <v>-0.51860362699999996</v>
      </c>
      <c r="I633" s="13">
        <v>-1.884583524</v>
      </c>
      <c r="J633" s="13">
        <v>-2.4031871520000001</v>
      </c>
      <c r="K633" s="13">
        <v>-3.3397172479999999</v>
      </c>
      <c r="L633" s="13">
        <v>-0.655913619</v>
      </c>
      <c r="M633" s="13">
        <v>-3.9956308680000001</v>
      </c>
      <c r="N633" s="13">
        <v>-1.105666619</v>
      </c>
      <c r="O633" s="13">
        <v>-1.6571837620000001</v>
      </c>
      <c r="P633" s="13">
        <v>-2.7628503819999999</v>
      </c>
      <c r="Q633" s="13">
        <v>-8.4833500000000006E-3</v>
      </c>
      <c r="R633" s="13">
        <v>-8.4833500000000006E-3</v>
      </c>
      <c r="S633" s="13">
        <v>0</v>
      </c>
      <c r="T633" s="13">
        <v>-1.7055304790000001</v>
      </c>
      <c r="U633" s="13">
        <v>-2.5389792369999999</v>
      </c>
      <c r="V633" s="13">
        <v>-4.2445097159999996</v>
      </c>
      <c r="W633" s="13">
        <v>0.59134629699999997</v>
      </c>
    </row>
    <row r="634" spans="1:23" x14ac:dyDescent="0.3">
      <c r="A634" s="13" t="s">
        <v>335</v>
      </c>
      <c r="B634" s="13" t="s">
        <v>336</v>
      </c>
      <c r="C634" s="15">
        <v>2016</v>
      </c>
      <c r="D634" s="15" t="s">
        <v>27</v>
      </c>
      <c r="E634" s="15" t="s">
        <v>35</v>
      </c>
      <c r="F634" s="15">
        <v>429</v>
      </c>
      <c r="G634" s="15">
        <v>200</v>
      </c>
      <c r="H634" s="13">
        <v>-2.729536747</v>
      </c>
      <c r="I634" s="13">
        <v>-4.5510766169999997</v>
      </c>
      <c r="J634" s="13">
        <v>-7.2806133639999997</v>
      </c>
      <c r="K634" s="13">
        <v>-0.48033400199999998</v>
      </c>
      <c r="L634" s="13">
        <v>-4.6949490190000001</v>
      </c>
      <c r="M634" s="13">
        <v>-5.1752830210000003</v>
      </c>
      <c r="N634" s="13">
        <v>-2.4188242889999998</v>
      </c>
      <c r="O634" s="13">
        <v>-4.8239369029999999</v>
      </c>
      <c r="P634" s="13">
        <v>-7.2427611919999997</v>
      </c>
      <c r="Q634" s="13">
        <v>-0.46263212100000001</v>
      </c>
      <c r="R634" s="13">
        <v>-0.46263212100000001</v>
      </c>
      <c r="S634" s="13">
        <v>0</v>
      </c>
      <c r="T634" s="13">
        <v>-3.1181661799999998</v>
      </c>
      <c r="U634" s="13">
        <v>-5.5467190110000004</v>
      </c>
      <c r="V634" s="13">
        <v>-8.6648851909999998</v>
      </c>
      <c r="W634" s="13">
        <v>0.89319559000000004</v>
      </c>
    </row>
    <row r="635" spans="1:23" x14ac:dyDescent="0.3">
      <c r="A635" s="13" t="s">
        <v>335</v>
      </c>
      <c r="B635" s="13" t="s">
        <v>336</v>
      </c>
      <c r="C635" s="15">
        <v>2016</v>
      </c>
      <c r="D635" s="15" t="s">
        <v>27</v>
      </c>
      <c r="E635" s="15" t="s">
        <v>89</v>
      </c>
      <c r="F635" s="15">
        <v>1507</v>
      </c>
      <c r="G635" s="15">
        <v>729</v>
      </c>
      <c r="H635" s="13">
        <v>-0.61917001500000002</v>
      </c>
      <c r="I635" s="13">
        <v>1.61676742</v>
      </c>
      <c r="J635" s="13">
        <v>0.99759740500000005</v>
      </c>
      <c r="K635" s="13">
        <v>0.49829745800000003</v>
      </c>
      <c r="L635" s="13">
        <v>-0.69310934199999996</v>
      </c>
      <c r="M635" s="13">
        <v>-0.19481188399999999</v>
      </c>
      <c r="N635" s="13">
        <v>-0.420317724</v>
      </c>
      <c r="O635" s="13">
        <v>1.2035643330000001</v>
      </c>
      <c r="P635" s="13">
        <v>0.78324660899999998</v>
      </c>
      <c r="Q635" s="13">
        <v>1.314519336</v>
      </c>
      <c r="R635" s="13">
        <v>1.314519336</v>
      </c>
      <c r="S635" s="13">
        <v>0</v>
      </c>
      <c r="T635" s="13">
        <v>-0.96509618900000005</v>
      </c>
      <c r="U635" s="13">
        <v>0.30045085900000001</v>
      </c>
      <c r="V635" s="13">
        <v>-0.66464533000000003</v>
      </c>
      <c r="W635" s="13">
        <v>2.8137265000000002E-2</v>
      </c>
    </row>
    <row r="636" spans="1:23" x14ac:dyDescent="0.3">
      <c r="A636" s="13" t="s">
        <v>337</v>
      </c>
      <c r="B636" s="13" t="s">
        <v>338</v>
      </c>
      <c r="C636" s="15">
        <v>2014</v>
      </c>
      <c r="D636" s="15" t="s">
        <v>25</v>
      </c>
      <c r="E636" s="15" t="s">
        <v>70</v>
      </c>
      <c r="F636" s="15">
        <v>10</v>
      </c>
      <c r="G636" s="15">
        <v>5</v>
      </c>
      <c r="H636" s="13">
        <v>6.9510159460000001</v>
      </c>
      <c r="I636" s="13">
        <v>-25.52985662</v>
      </c>
      <c r="J636" s="13">
        <v>-18.578840670000002</v>
      </c>
      <c r="K636" s="13">
        <v>-38.077732060000002</v>
      </c>
      <c r="L636" s="13">
        <v>-29.027730850000001</v>
      </c>
      <c r="M636" s="13">
        <v>-67.10546291</v>
      </c>
      <c r="N636" s="13">
        <v>-2.16958743</v>
      </c>
      <c r="O636" s="13">
        <v>-27.842057700000002</v>
      </c>
      <c r="P636" s="13">
        <v>-30.011645130000002</v>
      </c>
      <c r="Q636" s="13">
        <v>-7.0366720999999993E-2</v>
      </c>
      <c r="R636" s="13">
        <v>0</v>
      </c>
      <c r="S636" s="13">
        <v>-7.0366720999999993E-2</v>
      </c>
      <c r="T636" s="13">
        <v>-1.0947687509999999</v>
      </c>
      <c r="U636" s="13">
        <v>-23.081395539999999</v>
      </c>
      <c r="V636" s="13">
        <v>-24.176164289999999</v>
      </c>
      <c r="W636" s="13">
        <v>-1.7579839129999999</v>
      </c>
    </row>
    <row r="637" spans="1:23" x14ac:dyDescent="0.3">
      <c r="A637" s="13" t="s">
        <v>337</v>
      </c>
      <c r="B637" s="13" t="s">
        <v>338</v>
      </c>
      <c r="C637" s="15">
        <v>2014</v>
      </c>
      <c r="D637" s="15" t="s">
        <v>27</v>
      </c>
      <c r="E637" s="15" t="s">
        <v>70</v>
      </c>
      <c r="F637" s="15">
        <v>826</v>
      </c>
      <c r="G637" s="15">
        <v>395</v>
      </c>
      <c r="H637" s="13">
        <v>-1.8731592800000001</v>
      </c>
      <c r="I637" s="13">
        <v>-0.105519686</v>
      </c>
      <c r="J637" s="13">
        <v>-1.9786789650000001</v>
      </c>
      <c r="K637" s="13">
        <v>-6.7735723190000003</v>
      </c>
      <c r="L637" s="13">
        <v>3.1566468360000002</v>
      </c>
      <c r="M637" s="13">
        <v>-3.6169254830000002</v>
      </c>
      <c r="N637" s="13">
        <v>-3.0885802170000001</v>
      </c>
      <c r="O637" s="13">
        <v>0.52089305900000005</v>
      </c>
      <c r="P637" s="13">
        <v>-2.567687158</v>
      </c>
      <c r="Q637" s="13">
        <v>3.6948925000000001E-2</v>
      </c>
      <c r="R637" s="13">
        <v>3.6948925000000001E-2</v>
      </c>
      <c r="S637" s="13">
        <v>0</v>
      </c>
      <c r="T637" s="13">
        <v>-2.188560115</v>
      </c>
      <c r="U637" s="13">
        <v>-0.65177416399999999</v>
      </c>
      <c r="V637" s="13">
        <v>-2.8403342789999999</v>
      </c>
      <c r="W637" s="13">
        <v>0.54195058200000001</v>
      </c>
    </row>
    <row r="638" spans="1:23" x14ac:dyDescent="0.3">
      <c r="A638" s="13" t="s">
        <v>337</v>
      </c>
      <c r="B638" s="13" t="s">
        <v>338</v>
      </c>
      <c r="C638" s="15">
        <v>2015</v>
      </c>
      <c r="D638" s="15" t="s">
        <v>27</v>
      </c>
      <c r="E638" s="15" t="s">
        <v>70</v>
      </c>
      <c r="F638" s="15">
        <v>528</v>
      </c>
      <c r="G638" s="15">
        <v>263</v>
      </c>
      <c r="H638" s="13">
        <v>-0.98033577100000002</v>
      </c>
      <c r="I638" s="13">
        <v>3.2128221269999999</v>
      </c>
      <c r="J638" s="13">
        <v>2.2324863559999999</v>
      </c>
      <c r="K638" s="13">
        <v>-6.2482150770000002</v>
      </c>
      <c r="L638" s="13">
        <v>2.8911120690000001</v>
      </c>
      <c r="M638" s="13">
        <v>-3.3571030080000002</v>
      </c>
      <c r="N638" s="13">
        <v>-2.0713730529999999</v>
      </c>
      <c r="O638" s="13">
        <v>3.3251878810000002</v>
      </c>
      <c r="P638" s="13">
        <v>1.253814829</v>
      </c>
      <c r="Q638" s="13">
        <v>0.53569562699999995</v>
      </c>
      <c r="R638" s="13">
        <v>0.53569562699999995</v>
      </c>
      <c r="S638" s="13">
        <v>0</v>
      </c>
      <c r="T638" s="13">
        <v>-0.87740196500000001</v>
      </c>
      <c r="U638" s="13">
        <v>1.4500687619999999</v>
      </c>
      <c r="V638" s="13">
        <v>0.57266679700000001</v>
      </c>
      <c r="W638" s="13">
        <v>-0.27606893599999999</v>
      </c>
    </row>
    <row r="639" spans="1:23" x14ac:dyDescent="0.3">
      <c r="A639" s="13" t="s">
        <v>337</v>
      </c>
      <c r="B639" s="13" t="s">
        <v>338</v>
      </c>
      <c r="C639" s="15">
        <v>2015</v>
      </c>
      <c r="D639" s="15" t="s">
        <v>27</v>
      </c>
      <c r="E639" s="15" t="s">
        <v>35</v>
      </c>
      <c r="F639" s="15">
        <v>151</v>
      </c>
      <c r="G639" s="15">
        <v>75</v>
      </c>
      <c r="H639" s="13">
        <v>-8.7416375879999997</v>
      </c>
      <c r="I639" s="13">
        <v>-2.1764985829999999</v>
      </c>
      <c r="J639" s="13">
        <v>-10.91813617</v>
      </c>
      <c r="K639" s="13">
        <v>-5.6958605279999999</v>
      </c>
      <c r="L639" s="13">
        <v>3.0207249489999999</v>
      </c>
      <c r="M639" s="13">
        <v>-2.675135579</v>
      </c>
      <c r="N639" s="13">
        <v>-8.5917830419999994</v>
      </c>
      <c r="O639" s="13">
        <v>-1.1645640180000001</v>
      </c>
      <c r="P639" s="13">
        <v>-9.7563470599999995</v>
      </c>
      <c r="Q639" s="13">
        <v>-0.26519694100000002</v>
      </c>
      <c r="R639" s="13">
        <v>-0.26519694100000002</v>
      </c>
      <c r="S639" s="13">
        <v>0</v>
      </c>
      <c r="T639" s="13">
        <v>-6.5321500800000001</v>
      </c>
      <c r="U639" s="13">
        <v>-2.4283115880000001</v>
      </c>
      <c r="V639" s="13">
        <v>-8.9604616680000007</v>
      </c>
      <c r="W639" s="13">
        <v>-1.0376182270000001</v>
      </c>
    </row>
    <row r="640" spans="1:23" x14ac:dyDescent="0.3">
      <c r="A640" s="13" t="s">
        <v>337</v>
      </c>
      <c r="B640" s="13" t="s">
        <v>338</v>
      </c>
      <c r="C640" s="15">
        <v>2016</v>
      </c>
      <c r="D640" s="15" t="s">
        <v>25</v>
      </c>
      <c r="E640" s="15" t="s">
        <v>124</v>
      </c>
      <c r="F640" s="15">
        <v>42</v>
      </c>
      <c r="G640" s="15">
        <v>22</v>
      </c>
      <c r="H640" s="13">
        <v>10.36383569</v>
      </c>
      <c r="I640" s="13">
        <v>0.172011469</v>
      </c>
      <c r="J640" s="13">
        <v>10.535847159999999</v>
      </c>
      <c r="K640" s="13">
        <v>-5.6419764810000004</v>
      </c>
      <c r="L640" s="13">
        <v>-13.6746769</v>
      </c>
      <c r="M640" s="13">
        <v>-19.316653380000002</v>
      </c>
      <c r="N640" s="13">
        <v>7.6063169430000004</v>
      </c>
      <c r="O640" s="13">
        <v>-2.568948572</v>
      </c>
      <c r="P640" s="13">
        <v>5.0373683710000003</v>
      </c>
      <c r="Q640" s="13">
        <v>9.0505112999999998E-2</v>
      </c>
      <c r="R640" s="13">
        <v>0</v>
      </c>
      <c r="S640" s="13">
        <v>9.0505112999999998E-2</v>
      </c>
      <c r="T640" s="13">
        <v>4.9805320999999996</v>
      </c>
      <c r="U640" s="13">
        <v>-2.007585953</v>
      </c>
      <c r="V640" s="13">
        <v>2.972946147</v>
      </c>
      <c r="W640" s="13">
        <v>0.37494592100000002</v>
      </c>
    </row>
    <row r="641" spans="1:23" x14ac:dyDescent="0.3">
      <c r="A641" s="13" t="s">
        <v>337</v>
      </c>
      <c r="B641" s="13" t="s">
        <v>338</v>
      </c>
      <c r="C641" s="15">
        <v>2016</v>
      </c>
      <c r="D641" s="15" t="s">
        <v>27</v>
      </c>
      <c r="E641" s="15" t="s">
        <v>124</v>
      </c>
      <c r="F641" s="15">
        <v>850</v>
      </c>
      <c r="G641" s="15">
        <v>429</v>
      </c>
      <c r="H641" s="13">
        <v>1.8461436600000001</v>
      </c>
      <c r="I641" s="13">
        <v>-0.328240582</v>
      </c>
      <c r="J641" s="13">
        <v>1.517903078</v>
      </c>
      <c r="K641" s="13">
        <v>-0.84452774399999997</v>
      </c>
      <c r="L641" s="13">
        <v>-4.783250239</v>
      </c>
      <c r="M641" s="13">
        <v>-5.6277779839999997</v>
      </c>
      <c r="N641" s="13">
        <v>1.391296973</v>
      </c>
      <c r="O641" s="13">
        <v>-1.292566624</v>
      </c>
      <c r="P641" s="13">
        <v>9.8730348999999995E-2</v>
      </c>
      <c r="Q641" s="13">
        <v>0.61882075700000005</v>
      </c>
      <c r="R641" s="13">
        <v>0.61882075700000005</v>
      </c>
      <c r="S641" s="13">
        <v>0</v>
      </c>
      <c r="T641" s="13">
        <v>0.92273436900000005</v>
      </c>
      <c r="U641" s="13">
        <v>-1.802589593</v>
      </c>
      <c r="V641" s="13">
        <v>-0.87985522400000005</v>
      </c>
      <c r="W641" s="13">
        <v>-0.736110398</v>
      </c>
    </row>
    <row r="642" spans="1:23" x14ac:dyDescent="0.3">
      <c r="A642" s="13" t="s">
        <v>337</v>
      </c>
      <c r="B642" s="13" t="s">
        <v>338</v>
      </c>
      <c r="C642" s="15">
        <v>2017</v>
      </c>
      <c r="D642" s="15" t="s">
        <v>27</v>
      </c>
      <c r="E642" s="15" t="s">
        <v>124</v>
      </c>
      <c r="F642" s="15">
        <v>950</v>
      </c>
      <c r="G642" s="15">
        <v>467</v>
      </c>
      <c r="H642" s="13">
        <v>-1.7947582E-2</v>
      </c>
      <c r="I642" s="13">
        <v>1.1624337979999999</v>
      </c>
      <c r="J642" s="13">
        <v>1.144486216</v>
      </c>
      <c r="K642" s="13">
        <v>0.16513768200000001</v>
      </c>
      <c r="L642" s="13">
        <v>2.8982807880000001</v>
      </c>
      <c r="M642" s="13">
        <v>3.0634184699999998</v>
      </c>
      <c r="N642" s="13">
        <v>6.7149931999999996E-2</v>
      </c>
      <c r="O642" s="13">
        <v>1.5808169780000001</v>
      </c>
      <c r="P642" s="13">
        <v>1.6479669100000001</v>
      </c>
      <c r="Q642" s="13">
        <v>1.0474451890000001</v>
      </c>
      <c r="R642" s="13">
        <v>1.0474451890000001</v>
      </c>
      <c r="S642" s="13">
        <v>0</v>
      </c>
      <c r="T642" s="13">
        <v>-0.71462910099999999</v>
      </c>
      <c r="U642" s="13">
        <v>0.40755106400000002</v>
      </c>
      <c r="V642" s="13">
        <v>-0.30707803700000003</v>
      </c>
      <c r="W642" s="13">
        <v>-4.0192126000000002E-2</v>
      </c>
    </row>
    <row r="643" spans="1:23" x14ac:dyDescent="0.3">
      <c r="A643" s="13" t="s">
        <v>337</v>
      </c>
      <c r="B643" s="13" t="s">
        <v>338</v>
      </c>
      <c r="C643" s="15">
        <v>2018</v>
      </c>
      <c r="D643" s="15" t="s">
        <v>27</v>
      </c>
      <c r="E643" s="15" t="s">
        <v>124</v>
      </c>
      <c r="F643" s="15">
        <v>3551</v>
      </c>
      <c r="G643" s="15">
        <v>1732</v>
      </c>
      <c r="H643" s="13">
        <v>0.65056203999999995</v>
      </c>
      <c r="I643" s="13">
        <v>-0.32464896300000001</v>
      </c>
      <c r="J643" s="13">
        <v>0.325913077</v>
      </c>
      <c r="K643" s="13">
        <v>0.24245478500000001</v>
      </c>
      <c r="L643" s="13">
        <v>0.22806120299999999</v>
      </c>
      <c r="M643" s="13">
        <v>0.470515988</v>
      </c>
      <c r="N643" s="13">
        <v>0.61655737200000005</v>
      </c>
      <c r="O643" s="13">
        <v>-0.24360595600000001</v>
      </c>
      <c r="P643" s="13">
        <v>0.37295141599999998</v>
      </c>
      <c r="Q643" s="13">
        <v>2.7617159459999998</v>
      </c>
      <c r="R643" s="13">
        <v>2.7617159459999998</v>
      </c>
      <c r="S643" s="13">
        <v>0</v>
      </c>
      <c r="T643" s="13">
        <v>-0.25454348700000001</v>
      </c>
      <c r="U643" s="13">
        <v>-0.40414143600000002</v>
      </c>
      <c r="V643" s="13">
        <v>-0.65868492199999995</v>
      </c>
      <c r="W643" s="13">
        <v>7.4360477999999994E-2</v>
      </c>
    </row>
    <row r="644" spans="1:23" x14ac:dyDescent="0.3">
      <c r="A644" s="13" t="s">
        <v>337</v>
      </c>
      <c r="B644" s="13" t="s">
        <v>338</v>
      </c>
      <c r="C644" s="15">
        <v>2019</v>
      </c>
      <c r="D644" s="15" t="s">
        <v>27</v>
      </c>
      <c r="E644" s="15" t="s">
        <v>140</v>
      </c>
      <c r="F644" s="15">
        <v>1163</v>
      </c>
      <c r="G644" s="15">
        <v>524</v>
      </c>
      <c r="H644" s="13">
        <v>-1.9701268279999999</v>
      </c>
      <c r="I644" s="13">
        <v>-0.72000413200000002</v>
      </c>
      <c r="J644" s="13">
        <v>-2.6901309599999998</v>
      </c>
      <c r="K644" s="13">
        <v>1.3735124E-2</v>
      </c>
      <c r="L644" s="13">
        <v>-2.7879877839999998</v>
      </c>
      <c r="M644" s="13">
        <v>-2.7742526600000001</v>
      </c>
      <c r="N644" s="13">
        <v>-1.643529579</v>
      </c>
      <c r="O644" s="13">
        <v>-1.1926933310000001</v>
      </c>
      <c r="P644" s="13">
        <v>-2.836222909</v>
      </c>
      <c r="Q644" s="13">
        <v>-2.3062761000000001E-2</v>
      </c>
      <c r="R644" s="13">
        <v>-2.3062761000000001E-2</v>
      </c>
      <c r="S644" s="13">
        <v>0</v>
      </c>
      <c r="T644" s="13">
        <v>-1.704206085</v>
      </c>
      <c r="U644" s="13">
        <v>-0.89978753</v>
      </c>
      <c r="V644" s="13">
        <v>-2.6039936149999998</v>
      </c>
      <c r="W644" s="13">
        <v>5.0907962000000001E-2</v>
      </c>
    </row>
    <row r="645" spans="1:23" x14ac:dyDescent="0.3">
      <c r="A645" s="13" t="s">
        <v>337</v>
      </c>
      <c r="B645" s="13" t="s">
        <v>338</v>
      </c>
      <c r="C645" s="15">
        <v>2019</v>
      </c>
      <c r="D645" s="15" t="s">
        <v>27</v>
      </c>
      <c r="E645" s="15" t="s">
        <v>124</v>
      </c>
      <c r="F645" s="15">
        <v>2794</v>
      </c>
      <c r="G645" s="15">
        <v>1355</v>
      </c>
      <c r="H645" s="13">
        <v>-0.81357428600000004</v>
      </c>
      <c r="I645" s="13">
        <v>-1.0824512770000001</v>
      </c>
      <c r="J645" s="13">
        <v>-1.896025563</v>
      </c>
      <c r="K645" s="13">
        <v>-0.81437310500000004</v>
      </c>
      <c r="L645" s="13">
        <v>-1.0779405470000001</v>
      </c>
      <c r="M645" s="13">
        <v>-1.8923136519999999</v>
      </c>
      <c r="N645" s="13">
        <v>-0.85343023799999995</v>
      </c>
      <c r="O645" s="13">
        <v>-1.141137372</v>
      </c>
      <c r="P645" s="13">
        <v>-1.99456761</v>
      </c>
      <c r="Q645" s="13">
        <v>0.52123144200000004</v>
      </c>
      <c r="R645" s="13">
        <v>0.52123144200000004</v>
      </c>
      <c r="S645" s="13">
        <v>0</v>
      </c>
      <c r="T645" s="13">
        <v>-1.15501345</v>
      </c>
      <c r="U645" s="13">
        <v>-1.23195389</v>
      </c>
      <c r="V645" s="13">
        <v>-2.3869673410000001</v>
      </c>
      <c r="W645" s="13">
        <v>-0.19803901800000001</v>
      </c>
    </row>
    <row r="646" spans="1:23" x14ac:dyDescent="0.3">
      <c r="A646" s="13" t="s">
        <v>339</v>
      </c>
      <c r="B646" s="13" t="s">
        <v>340</v>
      </c>
      <c r="C646" s="15">
        <v>2014</v>
      </c>
      <c r="D646" s="15" t="s">
        <v>27</v>
      </c>
      <c r="E646" s="15" t="s">
        <v>81</v>
      </c>
      <c r="F646" s="15">
        <v>4384</v>
      </c>
      <c r="G646" s="15">
        <v>2262</v>
      </c>
      <c r="H646" s="13">
        <v>-0.69344955900000005</v>
      </c>
      <c r="I646" s="13">
        <v>-1.8934250500000001</v>
      </c>
      <c r="J646" s="13">
        <v>-2.5868746090000001</v>
      </c>
      <c r="K646" s="13">
        <v>4.6548805309999999</v>
      </c>
      <c r="L646" s="13">
        <v>-2.9024720639999999</v>
      </c>
      <c r="M646" s="13">
        <v>1.752408467</v>
      </c>
      <c r="N646" s="13">
        <v>0.42634135299999998</v>
      </c>
      <c r="O646" s="13">
        <v>-2.1764393050000002</v>
      </c>
      <c r="P646" s="13">
        <v>-1.750097952</v>
      </c>
      <c r="Q646" s="13">
        <v>1.138932109</v>
      </c>
      <c r="R646" s="13">
        <v>1.138932109</v>
      </c>
      <c r="S646" s="13">
        <v>0</v>
      </c>
      <c r="T646" s="13">
        <v>0.59934511000000001</v>
      </c>
      <c r="U646" s="13">
        <v>-1.927518201</v>
      </c>
      <c r="V646" s="13">
        <v>-1.328173091</v>
      </c>
      <c r="W646" s="13">
        <v>-1.2490362749999999</v>
      </c>
    </row>
    <row r="647" spans="1:23" x14ac:dyDescent="0.3">
      <c r="A647" s="13" t="s">
        <v>339</v>
      </c>
      <c r="B647" s="13" t="s">
        <v>340</v>
      </c>
      <c r="C647" s="15">
        <v>2015</v>
      </c>
      <c r="D647" s="15" t="s">
        <v>27</v>
      </c>
      <c r="E647" s="15" t="s">
        <v>81</v>
      </c>
      <c r="F647" s="15">
        <v>4408</v>
      </c>
      <c r="G647" s="15">
        <v>2288</v>
      </c>
      <c r="H647" s="13">
        <v>4.3613882E-2</v>
      </c>
      <c r="I647" s="13">
        <v>-1.567880384</v>
      </c>
      <c r="J647" s="13">
        <v>-1.5242665019999999</v>
      </c>
      <c r="K647" s="13">
        <v>-5.1701389E-2</v>
      </c>
      <c r="L647" s="13">
        <v>-3.2895150989999999</v>
      </c>
      <c r="M647" s="13">
        <v>-3.3412164870000001</v>
      </c>
      <c r="N647" s="13">
        <v>4.2666264000000002E-2</v>
      </c>
      <c r="O647" s="13">
        <v>-2.0450115960000002</v>
      </c>
      <c r="P647" s="13">
        <v>-2.002345332</v>
      </c>
      <c r="Q647" s="13">
        <v>0.864371322</v>
      </c>
      <c r="R647" s="13">
        <v>0.864371322</v>
      </c>
      <c r="S647" s="13">
        <v>0</v>
      </c>
      <c r="T647" s="13">
        <v>0.14616276</v>
      </c>
      <c r="U647" s="13">
        <v>-1.3121343649999999</v>
      </c>
      <c r="V647" s="13">
        <v>-1.165971605</v>
      </c>
      <c r="W647" s="13">
        <v>-0.92229446699999995</v>
      </c>
    </row>
    <row r="648" spans="1:23" x14ac:dyDescent="0.3">
      <c r="A648" s="13" t="s">
        <v>339</v>
      </c>
      <c r="B648" s="13" t="s">
        <v>340</v>
      </c>
      <c r="C648" s="15">
        <v>2016</v>
      </c>
      <c r="D648" s="15" t="s">
        <v>27</v>
      </c>
      <c r="E648" s="15" t="s">
        <v>81</v>
      </c>
      <c r="F648" s="15">
        <v>2661</v>
      </c>
      <c r="G648" s="15">
        <v>1366</v>
      </c>
      <c r="H648" s="13">
        <v>1.192153767</v>
      </c>
      <c r="I648" s="13">
        <v>-2.4388472430000001</v>
      </c>
      <c r="J648" s="13">
        <v>-1.2466934759999999</v>
      </c>
      <c r="K648" s="13">
        <v>-2.101641206</v>
      </c>
      <c r="L648" s="13">
        <v>0.20976429099999999</v>
      </c>
      <c r="M648" s="13">
        <v>-1.8918769150000001</v>
      </c>
      <c r="N648" s="13">
        <v>0.58319825300000006</v>
      </c>
      <c r="O648" s="13">
        <v>-2.06707829</v>
      </c>
      <c r="P648" s="13">
        <v>-1.483880037</v>
      </c>
      <c r="Q648" s="13">
        <v>0.87290379200000001</v>
      </c>
      <c r="R648" s="13">
        <v>0.87290379200000001</v>
      </c>
      <c r="S648" s="13">
        <v>0</v>
      </c>
      <c r="T648" s="13">
        <v>0.38618942899999997</v>
      </c>
      <c r="U648" s="13">
        <v>-2.0006970829999999</v>
      </c>
      <c r="V648" s="13">
        <v>-1.6145076540000001</v>
      </c>
      <c r="W648" s="13">
        <v>-1.051642878</v>
      </c>
    </row>
    <row r="649" spans="1:23" x14ac:dyDescent="0.3">
      <c r="A649" s="13" t="s">
        <v>339</v>
      </c>
      <c r="B649" s="13" t="s">
        <v>340</v>
      </c>
      <c r="C649" s="15">
        <v>2017</v>
      </c>
      <c r="D649" s="15" t="s">
        <v>25</v>
      </c>
      <c r="E649" s="15" t="s">
        <v>100</v>
      </c>
      <c r="F649" s="15">
        <v>40</v>
      </c>
      <c r="G649" s="15">
        <v>20</v>
      </c>
      <c r="H649" s="13">
        <v>-5.2963931649999996</v>
      </c>
      <c r="I649" s="13">
        <v>6.7599118489999999</v>
      </c>
      <c r="J649" s="13">
        <v>1.4635186840000001</v>
      </c>
      <c r="K649" s="13">
        <v>-7.5092631839999999</v>
      </c>
      <c r="L649" s="13">
        <v>2.921205166</v>
      </c>
      <c r="M649" s="13">
        <v>-4.5880580179999999</v>
      </c>
      <c r="N649" s="13">
        <v>-6.1646469640000001</v>
      </c>
      <c r="O649" s="13">
        <v>6.3737126819999999</v>
      </c>
      <c r="P649" s="13">
        <v>0.20906571800000001</v>
      </c>
      <c r="Q649" s="13">
        <v>3.0608209000000001E-2</v>
      </c>
      <c r="R649" s="13">
        <v>0</v>
      </c>
      <c r="S649" s="13">
        <v>3.0608209000000001E-2</v>
      </c>
      <c r="T649" s="13">
        <v>-4.8118049730000001</v>
      </c>
      <c r="U649" s="13">
        <v>1.697330408</v>
      </c>
      <c r="V649" s="13">
        <v>-3.114474564</v>
      </c>
      <c r="W649" s="13">
        <v>-1.6531822519999999</v>
      </c>
    </row>
    <row r="650" spans="1:23" x14ac:dyDescent="0.3">
      <c r="A650" s="13" t="s">
        <v>339</v>
      </c>
      <c r="B650" s="13" t="s">
        <v>340</v>
      </c>
      <c r="C650" s="15">
        <v>2017</v>
      </c>
      <c r="D650" s="15" t="s">
        <v>27</v>
      </c>
      <c r="E650" s="15" t="s">
        <v>100</v>
      </c>
      <c r="F650" s="15">
        <v>1416</v>
      </c>
      <c r="G650" s="15">
        <v>703</v>
      </c>
      <c r="H650" s="13">
        <v>-1.1067585929999999</v>
      </c>
      <c r="I650" s="13">
        <v>-2.864304341</v>
      </c>
      <c r="J650" s="13">
        <v>-3.9710629339999999</v>
      </c>
      <c r="K650" s="13">
        <v>-5.8986614340000001</v>
      </c>
      <c r="L650" s="13">
        <v>-2.9978915599999998</v>
      </c>
      <c r="M650" s="13">
        <v>-8.8965529930000002</v>
      </c>
      <c r="N650" s="13">
        <v>-2.2162819140000001</v>
      </c>
      <c r="O650" s="13">
        <v>-3.0544994499999998</v>
      </c>
      <c r="P650" s="13">
        <v>-5.2707813640000003</v>
      </c>
      <c r="Q650" s="13">
        <v>-0.89367982800000001</v>
      </c>
      <c r="R650" s="13">
        <v>-0.89367982800000001</v>
      </c>
      <c r="S650" s="13">
        <v>0</v>
      </c>
      <c r="T650" s="13">
        <v>-1.825652925</v>
      </c>
      <c r="U650" s="13">
        <v>-3.8019114780000001</v>
      </c>
      <c r="V650" s="13">
        <v>-5.627564403</v>
      </c>
      <c r="W650" s="13">
        <v>-1.1337766339999999</v>
      </c>
    </row>
    <row r="651" spans="1:23" x14ac:dyDescent="0.3">
      <c r="A651" s="13" t="s">
        <v>339</v>
      </c>
      <c r="B651" s="13" t="s">
        <v>340</v>
      </c>
      <c r="C651" s="15">
        <v>2018</v>
      </c>
      <c r="D651" s="15" t="s">
        <v>27</v>
      </c>
      <c r="E651" s="15" t="s">
        <v>32</v>
      </c>
      <c r="F651" s="15">
        <v>1614</v>
      </c>
      <c r="G651" s="15">
        <v>785</v>
      </c>
      <c r="H651" s="13">
        <v>4.1789708870000002</v>
      </c>
      <c r="I651" s="13">
        <v>-1.8158710220000001</v>
      </c>
      <c r="J651" s="13">
        <v>2.3630998650000001</v>
      </c>
      <c r="K651" s="13">
        <v>4.6814487480000002</v>
      </c>
      <c r="L651" s="13">
        <v>-4.8315084370000001</v>
      </c>
      <c r="M651" s="13">
        <v>-0.150059689</v>
      </c>
      <c r="N651" s="13">
        <v>4.5599636050000001</v>
      </c>
      <c r="O651" s="13">
        <v>-2.5255092270000001</v>
      </c>
      <c r="P651" s="13">
        <v>2.034454378</v>
      </c>
      <c r="Q651" s="13">
        <v>1.893622567</v>
      </c>
      <c r="R651" s="13">
        <v>1.893622567</v>
      </c>
      <c r="S651" s="13">
        <v>0</v>
      </c>
      <c r="T651" s="13">
        <v>3.4991057809999999</v>
      </c>
      <c r="U651" s="13">
        <v>-2.896126937</v>
      </c>
      <c r="V651" s="13">
        <v>0.60297884400000001</v>
      </c>
      <c r="W651" s="13">
        <v>-1.1691537940000001</v>
      </c>
    </row>
    <row r="652" spans="1:23" x14ac:dyDescent="0.3">
      <c r="A652" s="13" t="s">
        <v>339</v>
      </c>
      <c r="B652" s="13" t="s">
        <v>340</v>
      </c>
      <c r="C652" s="15">
        <v>2019</v>
      </c>
      <c r="D652" s="15" t="s">
        <v>27</v>
      </c>
      <c r="E652" s="15" t="s">
        <v>33</v>
      </c>
      <c r="F652" s="15">
        <v>914</v>
      </c>
      <c r="G652" s="15">
        <v>436</v>
      </c>
      <c r="H652" s="13">
        <v>2.1102139759999998</v>
      </c>
      <c r="I652" s="13">
        <v>-2.5808909180000001</v>
      </c>
      <c r="J652" s="13">
        <v>-0.47067694199999999</v>
      </c>
      <c r="K652" s="13">
        <v>2.9646388840000002</v>
      </c>
      <c r="L652" s="13">
        <v>1.722282885</v>
      </c>
      <c r="M652" s="13">
        <v>4.6869217689999996</v>
      </c>
      <c r="N652" s="13">
        <v>2.452149092</v>
      </c>
      <c r="O652" s="13">
        <v>-1.8346416270000001</v>
      </c>
      <c r="P652" s="13">
        <v>0.61750746499999998</v>
      </c>
      <c r="Q652" s="13">
        <v>0.74256551699999995</v>
      </c>
      <c r="R652" s="13">
        <v>0.74256551699999995</v>
      </c>
      <c r="S652" s="13">
        <v>0</v>
      </c>
      <c r="T652" s="13">
        <v>2.0852717730000001</v>
      </c>
      <c r="U652" s="13">
        <v>-1.745232755</v>
      </c>
      <c r="V652" s="13">
        <v>0.340039017</v>
      </c>
      <c r="W652" s="13">
        <v>-0.88800548099999999</v>
      </c>
    </row>
    <row r="653" spans="1:23" x14ac:dyDescent="0.3">
      <c r="A653" s="13" t="s">
        <v>339</v>
      </c>
      <c r="B653" s="13" t="s">
        <v>340</v>
      </c>
      <c r="C653" s="15">
        <v>2019</v>
      </c>
      <c r="D653" s="15" t="s">
        <v>27</v>
      </c>
      <c r="E653" s="15" t="s">
        <v>32</v>
      </c>
      <c r="F653" s="15">
        <v>1457</v>
      </c>
      <c r="G653" s="15">
        <v>689</v>
      </c>
      <c r="H653" s="13">
        <v>1.889291735</v>
      </c>
      <c r="I653" s="13">
        <v>1.094934106</v>
      </c>
      <c r="J653" s="13">
        <v>2.9842258410000002</v>
      </c>
      <c r="K653" s="13">
        <v>0.23413745499999999</v>
      </c>
      <c r="L653" s="13">
        <v>-0.281823832</v>
      </c>
      <c r="M653" s="13">
        <v>-4.7686377000000002E-2</v>
      </c>
      <c r="N653" s="13">
        <v>1.7716184690000001</v>
      </c>
      <c r="O653" s="13">
        <v>0.92183517999999998</v>
      </c>
      <c r="P653" s="13">
        <v>2.6934536489999998</v>
      </c>
      <c r="Q653" s="13">
        <v>1.8907010150000001</v>
      </c>
      <c r="R653" s="13">
        <v>1.8907010150000001</v>
      </c>
      <c r="S653" s="13">
        <v>0</v>
      </c>
      <c r="T653" s="13">
        <v>0.81231862600000004</v>
      </c>
      <c r="U653" s="13">
        <v>-0.40662677800000002</v>
      </c>
      <c r="V653" s="13">
        <v>0.40569184800000002</v>
      </c>
      <c r="W653" s="13">
        <v>-1.215610147</v>
      </c>
    </row>
    <row r="654" spans="1:23" x14ac:dyDescent="0.3">
      <c r="A654" s="13" t="s">
        <v>341</v>
      </c>
      <c r="B654" s="13" t="s">
        <v>342</v>
      </c>
      <c r="C654" s="15">
        <v>2014</v>
      </c>
      <c r="D654" s="15" t="s">
        <v>27</v>
      </c>
      <c r="E654" s="15" t="s">
        <v>81</v>
      </c>
      <c r="F654" s="15">
        <v>4280</v>
      </c>
      <c r="G654" s="15">
        <v>2193</v>
      </c>
      <c r="H654" s="13">
        <v>1.572130061</v>
      </c>
      <c r="I654" s="13">
        <v>-1.1845262519999999</v>
      </c>
      <c r="J654" s="13">
        <v>0.38760380900000002</v>
      </c>
      <c r="K654" s="13">
        <v>-2.4203839559999998</v>
      </c>
      <c r="L654" s="13">
        <v>1.3286649619999999</v>
      </c>
      <c r="M654" s="13">
        <v>-1.0917189940000001</v>
      </c>
      <c r="N654" s="13">
        <v>0.88698592099999995</v>
      </c>
      <c r="O654" s="13">
        <v>-0.67450391799999998</v>
      </c>
      <c r="P654" s="13">
        <v>0.212482003</v>
      </c>
      <c r="Q654" s="13">
        <v>3.3066806299999998</v>
      </c>
      <c r="R654" s="13">
        <v>3.3066806299999998</v>
      </c>
      <c r="S654" s="13">
        <v>0</v>
      </c>
      <c r="T654" s="13">
        <v>0.18438369600000001</v>
      </c>
      <c r="U654" s="13">
        <v>-0.22837357799999999</v>
      </c>
      <c r="V654" s="13">
        <v>-4.3989882000000001E-2</v>
      </c>
      <c r="W654" s="13">
        <v>-0.229974543</v>
      </c>
    </row>
    <row r="655" spans="1:23" x14ac:dyDescent="0.3">
      <c r="A655" s="13" t="s">
        <v>341</v>
      </c>
      <c r="B655" s="13" t="s">
        <v>342</v>
      </c>
      <c r="C655" s="15">
        <v>2015</v>
      </c>
      <c r="D655" s="15" t="s">
        <v>27</v>
      </c>
      <c r="E655" s="15" t="s">
        <v>81</v>
      </c>
      <c r="F655" s="15">
        <v>1719</v>
      </c>
      <c r="G655" s="15">
        <v>899</v>
      </c>
      <c r="H655" s="13">
        <v>0.46049925899999999</v>
      </c>
      <c r="I655" s="13">
        <v>-2.809767946</v>
      </c>
      <c r="J655" s="13">
        <v>-2.3492686869999999</v>
      </c>
      <c r="K655" s="13">
        <v>-0.10214596300000001</v>
      </c>
      <c r="L655" s="13">
        <v>-6.0762167979999999</v>
      </c>
      <c r="M655" s="13">
        <v>-6.1783627609999998</v>
      </c>
      <c r="N655" s="13">
        <v>0.389829129</v>
      </c>
      <c r="O655" s="13">
        <v>-3.6784994439999998</v>
      </c>
      <c r="P655" s="13">
        <v>-3.2886703160000001</v>
      </c>
      <c r="Q655" s="13">
        <v>-0.24613887200000001</v>
      </c>
      <c r="R655" s="13">
        <v>-0.24613887200000001</v>
      </c>
      <c r="S655" s="13">
        <v>0</v>
      </c>
      <c r="T655" s="13">
        <v>-6.3235911000000006E-2</v>
      </c>
      <c r="U655" s="13">
        <v>-1.8606153759999999</v>
      </c>
      <c r="V655" s="13">
        <v>-1.923851287</v>
      </c>
      <c r="W655" s="13">
        <v>-0.36209424800000001</v>
      </c>
    </row>
    <row r="656" spans="1:23" x14ac:dyDescent="0.3">
      <c r="A656" s="13" t="s">
        <v>341</v>
      </c>
      <c r="B656" s="13" t="s">
        <v>342</v>
      </c>
      <c r="C656" s="15">
        <v>2016</v>
      </c>
      <c r="D656" s="15" t="s">
        <v>27</v>
      </c>
      <c r="E656" s="15" t="s">
        <v>81</v>
      </c>
      <c r="F656" s="15">
        <v>1588</v>
      </c>
      <c r="G656" s="15">
        <v>797</v>
      </c>
      <c r="H656" s="13">
        <v>0.345475158</v>
      </c>
      <c r="I656" s="13">
        <v>-2.0436916510000001</v>
      </c>
      <c r="J656" s="13">
        <v>-1.6982164930000001</v>
      </c>
      <c r="K656" s="13">
        <v>-1.7613915259999999</v>
      </c>
      <c r="L656" s="13">
        <v>2.9465634029999999</v>
      </c>
      <c r="M656" s="13">
        <v>1.1851718769999999</v>
      </c>
      <c r="N656" s="13">
        <v>-6.6691525000000001E-2</v>
      </c>
      <c r="O656" s="13">
        <v>-1.1559901349999999</v>
      </c>
      <c r="P656" s="13">
        <v>-1.2226816599999999</v>
      </c>
      <c r="Q656" s="13">
        <v>0.61926930499999999</v>
      </c>
      <c r="R656" s="13">
        <v>0.61926930499999999</v>
      </c>
      <c r="S656" s="13">
        <v>0</v>
      </c>
      <c r="T656" s="13">
        <v>-0.12864469100000001</v>
      </c>
      <c r="U656" s="13">
        <v>-1.063345325</v>
      </c>
      <c r="V656" s="13">
        <v>-1.1919900160000001</v>
      </c>
      <c r="W656" s="13">
        <v>-0.28055422200000002</v>
      </c>
    </row>
    <row r="657" spans="1:23" x14ac:dyDescent="0.3">
      <c r="A657" s="13" t="s">
        <v>341</v>
      </c>
      <c r="B657" s="13" t="s">
        <v>342</v>
      </c>
      <c r="C657" s="15">
        <v>2017</v>
      </c>
      <c r="D657" s="15" t="s">
        <v>27</v>
      </c>
      <c r="E657" s="15" t="s">
        <v>81</v>
      </c>
      <c r="F657" s="15">
        <v>1309</v>
      </c>
      <c r="G657" s="15">
        <v>653</v>
      </c>
      <c r="H657" s="13">
        <v>-1.127692696</v>
      </c>
      <c r="I657" s="13">
        <v>-0.53496844499999996</v>
      </c>
      <c r="J657" s="13">
        <v>-1.6626611410000001</v>
      </c>
      <c r="K657" s="13">
        <v>-1.968323662</v>
      </c>
      <c r="L657" s="13">
        <v>-0.33139765399999999</v>
      </c>
      <c r="M657" s="13">
        <v>-2.2997213159999998</v>
      </c>
      <c r="N657" s="13">
        <v>-1.3820402839999999</v>
      </c>
      <c r="O657" s="13">
        <v>-0.57224337400000003</v>
      </c>
      <c r="P657" s="13">
        <v>-1.9542836589999999</v>
      </c>
      <c r="Q657" s="13">
        <v>0.26495493399999998</v>
      </c>
      <c r="R657" s="13">
        <v>0.26495493399999998</v>
      </c>
      <c r="S657" s="13">
        <v>0</v>
      </c>
      <c r="T657" s="13">
        <v>-1.5994855720000001</v>
      </c>
      <c r="U657" s="13">
        <v>-0.86046764499999995</v>
      </c>
      <c r="V657" s="13">
        <v>-2.4599532169999998</v>
      </c>
      <c r="W657" s="13">
        <v>-5.4169538000000003E-2</v>
      </c>
    </row>
    <row r="658" spans="1:23" x14ac:dyDescent="0.3">
      <c r="A658" s="13" t="s">
        <v>341</v>
      </c>
      <c r="B658" s="13" t="s">
        <v>342</v>
      </c>
      <c r="C658" s="15">
        <v>2018</v>
      </c>
      <c r="D658" s="15" t="s">
        <v>25</v>
      </c>
      <c r="E658" s="15" t="s">
        <v>81</v>
      </c>
      <c r="F658" s="15">
        <v>257</v>
      </c>
      <c r="G658" s="15">
        <v>120</v>
      </c>
      <c r="H658" s="13">
        <v>6.1908946580000004</v>
      </c>
      <c r="I658" s="13">
        <v>-5.2347819700000002</v>
      </c>
      <c r="J658" s="13">
        <v>0.95611268699999996</v>
      </c>
      <c r="K658" s="13">
        <v>5.7063557129999998</v>
      </c>
      <c r="L658" s="13">
        <v>2.3772260850000002</v>
      </c>
      <c r="M658" s="13">
        <v>8.0835817989999992</v>
      </c>
      <c r="N658" s="13">
        <v>6.4771943419999998</v>
      </c>
      <c r="O658" s="13">
        <v>-4.045653851</v>
      </c>
      <c r="P658" s="13">
        <v>2.4315404900000002</v>
      </c>
      <c r="Q658" s="13">
        <v>0.33077689599999999</v>
      </c>
      <c r="R658" s="13">
        <v>0</v>
      </c>
      <c r="S658" s="13">
        <v>0.33077689599999999</v>
      </c>
      <c r="T658" s="13">
        <v>3.9582531630000002</v>
      </c>
      <c r="U658" s="13">
        <v>-4.1141408999999998</v>
      </c>
      <c r="V658" s="13">
        <v>-0.155887738</v>
      </c>
      <c r="W658" s="13">
        <v>1.0713596379999999</v>
      </c>
    </row>
    <row r="659" spans="1:23" x14ac:dyDescent="0.3">
      <c r="A659" s="13" t="s">
        <v>341</v>
      </c>
      <c r="B659" s="13" t="s">
        <v>342</v>
      </c>
      <c r="C659" s="15">
        <v>2018</v>
      </c>
      <c r="D659" s="15" t="s">
        <v>27</v>
      </c>
      <c r="E659" s="15" t="s">
        <v>81</v>
      </c>
      <c r="F659" s="15">
        <v>2163</v>
      </c>
      <c r="G659" s="15">
        <v>1059</v>
      </c>
      <c r="H659" s="13">
        <v>-0.267196502</v>
      </c>
      <c r="I659" s="13">
        <v>-0.87615239</v>
      </c>
      <c r="J659" s="13">
        <v>-1.1433488919999999</v>
      </c>
      <c r="K659" s="13">
        <v>-1.5992624390000001</v>
      </c>
      <c r="L659" s="13">
        <v>-1.14154377</v>
      </c>
      <c r="M659" s="13">
        <v>-2.740806208</v>
      </c>
      <c r="N659" s="13">
        <v>-0.55899900999999996</v>
      </c>
      <c r="O659" s="13">
        <v>-1.0452123149999999</v>
      </c>
      <c r="P659" s="13">
        <v>-1.6042113250000001</v>
      </c>
      <c r="Q659" s="13">
        <v>0.61604233399999997</v>
      </c>
      <c r="R659" s="13">
        <v>0.61604233399999997</v>
      </c>
      <c r="S659" s="13">
        <v>0</v>
      </c>
      <c r="T659" s="13">
        <v>-0.84040536600000004</v>
      </c>
      <c r="U659" s="13">
        <v>-0.69795737700000005</v>
      </c>
      <c r="V659" s="13">
        <v>-1.538362743</v>
      </c>
      <c r="W659" s="13">
        <v>-0.48540524099999999</v>
      </c>
    </row>
    <row r="660" spans="1:23" x14ac:dyDescent="0.3">
      <c r="A660" s="13" t="s">
        <v>341</v>
      </c>
      <c r="B660" s="13" t="s">
        <v>342</v>
      </c>
      <c r="C660" s="15">
        <v>2019</v>
      </c>
      <c r="D660" s="15" t="s">
        <v>27</v>
      </c>
      <c r="E660" s="15" t="s">
        <v>81</v>
      </c>
      <c r="F660" s="15">
        <v>576</v>
      </c>
      <c r="G660" s="15">
        <v>269</v>
      </c>
      <c r="H660" s="13">
        <v>0.73295212300000001</v>
      </c>
      <c r="I660" s="13">
        <v>-2.9277241979999999</v>
      </c>
      <c r="J660" s="13">
        <v>-2.194772076</v>
      </c>
      <c r="K660" s="13">
        <v>-3.9063837659999998</v>
      </c>
      <c r="L660" s="13">
        <v>-4.5395560660000003</v>
      </c>
      <c r="M660" s="13">
        <v>-8.4459398320000005</v>
      </c>
      <c r="N660" s="13">
        <v>-0.193445585</v>
      </c>
      <c r="O660" s="13">
        <v>-3.502866875</v>
      </c>
      <c r="P660" s="13">
        <v>-3.6963124600000001</v>
      </c>
      <c r="Q660" s="13">
        <v>-0.12982649399999999</v>
      </c>
      <c r="R660" s="13">
        <v>-0.12982649399999999</v>
      </c>
      <c r="S660" s="13">
        <v>0</v>
      </c>
      <c r="T660" s="13">
        <v>-4.1602322999999997E-2</v>
      </c>
      <c r="U660" s="13">
        <v>-2.6476263360000001</v>
      </c>
      <c r="V660" s="13">
        <v>-2.6892286599999999</v>
      </c>
      <c r="W660" s="13">
        <v>-3.8469524999999997E-2</v>
      </c>
    </row>
    <row r="661" spans="1:23" x14ac:dyDescent="0.3">
      <c r="A661" s="13" t="s">
        <v>341</v>
      </c>
      <c r="B661" s="13" t="s">
        <v>342</v>
      </c>
      <c r="C661" s="15">
        <v>2019</v>
      </c>
      <c r="D661" s="15" t="s">
        <v>27</v>
      </c>
      <c r="E661" s="15" t="s">
        <v>49</v>
      </c>
      <c r="F661" s="15">
        <v>1993</v>
      </c>
      <c r="G661" s="15">
        <v>979</v>
      </c>
      <c r="H661" s="13">
        <v>-0.274657761</v>
      </c>
      <c r="I661" s="13">
        <v>-1.0869015040000001</v>
      </c>
      <c r="J661" s="13">
        <v>-1.361559266</v>
      </c>
      <c r="K661" s="13">
        <v>-2.6432532630000001</v>
      </c>
      <c r="L661" s="13">
        <v>-2.4509308029999999</v>
      </c>
      <c r="M661" s="13">
        <v>-5.0941840660000004</v>
      </c>
      <c r="N661" s="13">
        <v>-0.74153825500000004</v>
      </c>
      <c r="O661" s="13">
        <v>-1.341903166</v>
      </c>
      <c r="P661" s="13">
        <v>-2.0834414209999998</v>
      </c>
      <c r="Q661" s="13">
        <v>0.330215861</v>
      </c>
      <c r="R661" s="13">
        <v>0.330215861</v>
      </c>
      <c r="S661" s="13">
        <v>0</v>
      </c>
      <c r="T661" s="13">
        <v>-7.7129011999999997E-2</v>
      </c>
      <c r="U661" s="13">
        <v>-1.448606748</v>
      </c>
      <c r="V661" s="13">
        <v>-1.5257357600000001</v>
      </c>
      <c r="W661" s="13">
        <v>-0.83281460500000004</v>
      </c>
    </row>
    <row r="662" spans="1:23" x14ac:dyDescent="0.3">
      <c r="A662" s="13" t="s">
        <v>341</v>
      </c>
      <c r="B662" s="13" t="s">
        <v>342</v>
      </c>
      <c r="C662" s="15">
        <v>2019</v>
      </c>
      <c r="D662" s="15" t="s">
        <v>27</v>
      </c>
      <c r="E662" s="15" t="s">
        <v>31</v>
      </c>
      <c r="F662" s="15">
        <v>281</v>
      </c>
      <c r="G662" s="15">
        <v>127</v>
      </c>
      <c r="H662" s="13">
        <v>-3.2075232960000002</v>
      </c>
      <c r="I662" s="13">
        <v>0.58868874500000001</v>
      </c>
      <c r="J662" s="13">
        <v>-2.618834551</v>
      </c>
      <c r="K662" s="13">
        <v>-2.024844227</v>
      </c>
      <c r="L662" s="13">
        <v>-0.142153956</v>
      </c>
      <c r="M662" s="13">
        <v>-2.166998183</v>
      </c>
      <c r="N662" s="13">
        <v>-3.1720645240000001</v>
      </c>
      <c r="O662" s="13">
        <v>0.47275963300000001</v>
      </c>
      <c r="P662" s="13">
        <v>-2.6993048910000002</v>
      </c>
      <c r="Q662" s="13">
        <v>3.2731549999999998E-3</v>
      </c>
      <c r="R662" s="13">
        <v>3.2731549999999998E-3</v>
      </c>
      <c r="S662" s="13">
        <v>0</v>
      </c>
      <c r="T662" s="13">
        <v>-3.048468062</v>
      </c>
      <c r="U662" s="13">
        <v>0.36862884000000001</v>
      </c>
      <c r="V662" s="13">
        <v>-2.679839222</v>
      </c>
      <c r="W662" s="13">
        <v>-0.36161233199999998</v>
      </c>
    </row>
    <row r="663" spans="1:23" x14ac:dyDescent="0.3">
      <c r="A663" s="13" t="s">
        <v>343</v>
      </c>
      <c r="B663" s="13" t="s">
        <v>344</v>
      </c>
      <c r="C663" s="15">
        <v>2019</v>
      </c>
      <c r="D663" s="15" t="s">
        <v>25</v>
      </c>
      <c r="E663" s="15" t="s">
        <v>26</v>
      </c>
      <c r="F663" s="15">
        <v>9</v>
      </c>
      <c r="G663" s="15">
        <v>4</v>
      </c>
      <c r="H663" s="13">
        <v>-19.162137980000001</v>
      </c>
      <c r="I663" s="13">
        <v>-7.5625793149999998</v>
      </c>
      <c r="J663" s="13">
        <v>-26.724717290000001</v>
      </c>
      <c r="K663" s="13">
        <v>-31.184227190000001</v>
      </c>
      <c r="L663" s="13">
        <v>45.3181954</v>
      </c>
      <c r="M663" s="13">
        <v>14.1339682</v>
      </c>
      <c r="N663" s="13">
        <v>-23.050749809999999</v>
      </c>
      <c r="O663" s="13">
        <v>3.018924181</v>
      </c>
      <c r="P663" s="13">
        <v>-20.03182563</v>
      </c>
      <c r="Q663" s="13">
        <v>-3.7023769999999998E-2</v>
      </c>
      <c r="R663" s="13">
        <v>0</v>
      </c>
      <c r="S663" s="13">
        <v>-3.7023769999999998E-2</v>
      </c>
      <c r="T663" s="13">
        <v>-21.595550530000001</v>
      </c>
      <c r="U663" s="13">
        <v>0.91704058099999997</v>
      </c>
      <c r="V663" s="13">
        <v>-20.678509949999999</v>
      </c>
      <c r="W663" s="13">
        <v>1.77376092</v>
      </c>
    </row>
    <row r="664" spans="1:23" x14ac:dyDescent="0.3">
      <c r="A664" s="13" t="s">
        <v>343</v>
      </c>
      <c r="B664" s="13" t="s">
        <v>344</v>
      </c>
      <c r="C664" s="15">
        <v>2019</v>
      </c>
      <c r="D664" s="15" t="s">
        <v>27</v>
      </c>
      <c r="E664" s="15" t="s">
        <v>26</v>
      </c>
      <c r="F664" s="15">
        <v>520</v>
      </c>
      <c r="G664" s="15">
        <v>240</v>
      </c>
      <c r="H664" s="13">
        <v>-5.0679777350000004</v>
      </c>
      <c r="I664" s="13">
        <v>2.4701119889999998</v>
      </c>
      <c r="J664" s="13">
        <v>-2.5978657460000001</v>
      </c>
      <c r="K664" s="13">
        <v>-6.0586920849999997</v>
      </c>
      <c r="L664" s="13">
        <v>9.7705408850000008</v>
      </c>
      <c r="M664" s="13">
        <v>3.7118487999999998</v>
      </c>
      <c r="N664" s="13">
        <v>-5.5969049330000002</v>
      </c>
      <c r="O664" s="13">
        <v>4.0970197989999999</v>
      </c>
      <c r="P664" s="13">
        <v>-1.4998851339999999</v>
      </c>
      <c r="Q664" s="13">
        <v>0.15349531699999999</v>
      </c>
      <c r="R664" s="13">
        <v>0.15349531699999999</v>
      </c>
      <c r="S664" s="13">
        <v>0</v>
      </c>
      <c r="T664" s="13">
        <v>-5.476093681</v>
      </c>
      <c r="U664" s="13">
        <v>1.9214667759999999</v>
      </c>
      <c r="V664" s="13">
        <v>-3.5546269050000001</v>
      </c>
      <c r="W664" s="13">
        <v>0.28046053300000001</v>
      </c>
    </row>
    <row r="665" spans="1:23" x14ac:dyDescent="0.3">
      <c r="A665" s="13" t="s">
        <v>345</v>
      </c>
      <c r="B665" s="13" t="s">
        <v>346</v>
      </c>
      <c r="C665" s="15">
        <v>2014</v>
      </c>
      <c r="D665" s="15" t="s">
        <v>25</v>
      </c>
      <c r="E665" s="15" t="s">
        <v>26</v>
      </c>
      <c r="F665" s="15">
        <v>821</v>
      </c>
      <c r="G665" s="15">
        <v>419</v>
      </c>
      <c r="H665" s="13">
        <v>-1.4580874640000001</v>
      </c>
      <c r="I665" s="13">
        <v>-3.0884180130000001</v>
      </c>
      <c r="J665" s="13">
        <v>-4.5465054770000002</v>
      </c>
      <c r="K665" s="13">
        <v>-5.7413588720000002</v>
      </c>
      <c r="L665" s="13">
        <v>-1.8775177380000001</v>
      </c>
      <c r="M665" s="13">
        <v>-7.61887661</v>
      </c>
      <c r="N665" s="13">
        <v>-2.4695887980000002</v>
      </c>
      <c r="O665" s="13">
        <v>-3.0809798750000001</v>
      </c>
      <c r="P665" s="13">
        <v>-5.5505686729999999</v>
      </c>
      <c r="Q665" s="13">
        <v>-0.61356931299999995</v>
      </c>
      <c r="R665" s="13">
        <v>0</v>
      </c>
      <c r="S665" s="13">
        <v>-0.61356931299999995</v>
      </c>
      <c r="T665" s="13">
        <v>-2.30232883</v>
      </c>
      <c r="U665" s="13">
        <v>-3.5790522070000002</v>
      </c>
      <c r="V665" s="13">
        <v>-5.8813810379999998</v>
      </c>
      <c r="W665" s="13">
        <v>-0.58526039600000002</v>
      </c>
    </row>
    <row r="666" spans="1:23" x14ac:dyDescent="0.3">
      <c r="A666" s="13" t="s">
        <v>345</v>
      </c>
      <c r="B666" s="13" t="s">
        <v>346</v>
      </c>
      <c r="C666" s="15">
        <v>2014</v>
      </c>
      <c r="D666" s="15" t="s">
        <v>27</v>
      </c>
      <c r="E666" s="15" t="s">
        <v>26</v>
      </c>
      <c r="F666" s="15">
        <v>1211</v>
      </c>
      <c r="G666" s="15">
        <v>598</v>
      </c>
      <c r="H666" s="13">
        <v>0.57681152400000002</v>
      </c>
      <c r="I666" s="13">
        <v>-0.59761861100000002</v>
      </c>
      <c r="J666" s="13">
        <v>-2.0807086999999998E-2</v>
      </c>
      <c r="K666" s="13">
        <v>-0.86599311700000003</v>
      </c>
      <c r="L666" s="13">
        <v>-1.9911419690000001</v>
      </c>
      <c r="M666" s="13">
        <v>-2.857135086</v>
      </c>
      <c r="N666" s="13">
        <v>0.24570146500000001</v>
      </c>
      <c r="O666" s="13">
        <v>-0.96938874799999997</v>
      </c>
      <c r="P666" s="13">
        <v>-0.72368728299999996</v>
      </c>
      <c r="Q666" s="13">
        <v>0.61622750299999995</v>
      </c>
      <c r="R666" s="13">
        <v>0.61622750299999995</v>
      </c>
      <c r="S666" s="13">
        <v>0</v>
      </c>
      <c r="T666" s="13">
        <v>0.156410878</v>
      </c>
      <c r="U666" s="13">
        <v>-0.21292392600000001</v>
      </c>
      <c r="V666" s="13">
        <v>-5.6513046999999997E-2</v>
      </c>
      <c r="W666" s="13">
        <v>-0.31024309100000003</v>
      </c>
    </row>
    <row r="667" spans="1:23" x14ac:dyDescent="0.3">
      <c r="A667" s="13" t="s">
        <v>345</v>
      </c>
      <c r="B667" s="13" t="s">
        <v>346</v>
      </c>
      <c r="C667" s="15">
        <v>2014</v>
      </c>
      <c r="D667" s="15" t="s">
        <v>27</v>
      </c>
      <c r="E667" s="15" t="s">
        <v>52</v>
      </c>
      <c r="F667" s="15">
        <v>1615</v>
      </c>
      <c r="G667" s="15">
        <v>821</v>
      </c>
      <c r="H667" s="13">
        <v>-2.3463495110000001</v>
      </c>
      <c r="I667" s="13">
        <v>-3.086159807</v>
      </c>
      <c r="J667" s="13">
        <v>-5.4325093180000001</v>
      </c>
      <c r="K667" s="13">
        <v>-3.6675763450000001</v>
      </c>
      <c r="L667" s="13">
        <v>-2.173318879</v>
      </c>
      <c r="M667" s="13">
        <v>-5.8408952239999996</v>
      </c>
      <c r="N667" s="13">
        <v>-2.68365162</v>
      </c>
      <c r="O667" s="13">
        <v>-3.0170223740000002</v>
      </c>
      <c r="P667" s="13">
        <v>-5.7006739929999997</v>
      </c>
      <c r="Q667" s="13">
        <v>-1.2312678909999999</v>
      </c>
      <c r="R667" s="13">
        <v>-1.2312678909999999</v>
      </c>
      <c r="S667" s="13">
        <v>0</v>
      </c>
      <c r="T667" s="13">
        <v>-2.6139160540000002</v>
      </c>
      <c r="U667" s="13">
        <v>-3.5999995230000001</v>
      </c>
      <c r="V667" s="13">
        <v>-6.2139155769999999</v>
      </c>
      <c r="W667" s="13">
        <v>-0.364217825</v>
      </c>
    </row>
    <row r="668" spans="1:23" x14ac:dyDescent="0.3">
      <c r="A668" s="13" t="s">
        <v>345</v>
      </c>
      <c r="B668" s="13" t="s">
        <v>346</v>
      </c>
      <c r="C668" s="15">
        <v>2015</v>
      </c>
      <c r="D668" s="15" t="s">
        <v>27</v>
      </c>
      <c r="E668" s="15" t="s">
        <v>124</v>
      </c>
      <c r="F668" s="15">
        <v>3165</v>
      </c>
      <c r="G668" s="15">
        <v>1623</v>
      </c>
      <c r="H668" s="13">
        <v>2.8976516000000001E-2</v>
      </c>
      <c r="I668" s="13">
        <v>-1.6496985749999999</v>
      </c>
      <c r="J668" s="13">
        <v>-1.620722059</v>
      </c>
      <c r="K668" s="13">
        <v>-1.02221721</v>
      </c>
      <c r="L668" s="13">
        <v>-0.32320680800000001</v>
      </c>
      <c r="M668" s="13">
        <v>-1.3454240180000001</v>
      </c>
      <c r="N668" s="13">
        <v>-0.202215537</v>
      </c>
      <c r="O668" s="13">
        <v>-1.4556136099999999</v>
      </c>
      <c r="P668" s="13">
        <v>-1.6578291469999999</v>
      </c>
      <c r="Q668" s="13">
        <v>0.89818180299999995</v>
      </c>
      <c r="R668" s="13">
        <v>0.89818180299999995</v>
      </c>
      <c r="S668" s="13">
        <v>0</v>
      </c>
      <c r="T668" s="13">
        <v>-2.640042E-3</v>
      </c>
      <c r="U668" s="13">
        <v>-1.9724637469999999</v>
      </c>
      <c r="V668" s="13">
        <v>-1.9751037890000001</v>
      </c>
      <c r="W668" s="13">
        <v>-0.656910683</v>
      </c>
    </row>
    <row r="669" spans="1:23" x14ac:dyDescent="0.3">
      <c r="A669" s="13" t="s">
        <v>345</v>
      </c>
      <c r="B669" s="13" t="s">
        <v>346</v>
      </c>
      <c r="C669" s="15">
        <v>2016</v>
      </c>
      <c r="D669" s="15" t="s">
        <v>27</v>
      </c>
      <c r="E669" s="15" t="s">
        <v>31</v>
      </c>
      <c r="F669" s="15">
        <v>374</v>
      </c>
      <c r="G669" s="15">
        <v>176</v>
      </c>
      <c r="H669" s="13">
        <v>0.17882394400000001</v>
      </c>
      <c r="I669" s="13">
        <v>-3.791159172</v>
      </c>
      <c r="J669" s="13">
        <v>-3.612335227</v>
      </c>
      <c r="K669" s="13">
        <v>-8.7245367060000003</v>
      </c>
      <c r="L669" s="13">
        <v>-0.58471283799999996</v>
      </c>
      <c r="M669" s="13">
        <v>-9.309249544</v>
      </c>
      <c r="N669" s="13">
        <v>-1.66012483</v>
      </c>
      <c r="O669" s="13">
        <v>-3.3220492259999999</v>
      </c>
      <c r="P669" s="13">
        <v>-4.9821740559999999</v>
      </c>
      <c r="Q669" s="13">
        <v>-0.199718491</v>
      </c>
      <c r="R669" s="13">
        <v>-0.199718491</v>
      </c>
      <c r="S669" s="13">
        <v>0</v>
      </c>
      <c r="T669" s="13">
        <v>-2.1439848530000001</v>
      </c>
      <c r="U669" s="13">
        <v>-3.7274717650000002</v>
      </c>
      <c r="V669" s="13">
        <v>-5.8714566179999998</v>
      </c>
      <c r="W669" s="13">
        <v>-0.35099643600000002</v>
      </c>
    </row>
    <row r="670" spans="1:23" x14ac:dyDescent="0.3">
      <c r="A670" s="13" t="s">
        <v>347</v>
      </c>
      <c r="B670" s="13" t="s">
        <v>348</v>
      </c>
      <c r="C670" s="15">
        <v>2014</v>
      </c>
      <c r="D670" s="15" t="s">
        <v>25</v>
      </c>
      <c r="E670" s="15" t="s">
        <v>78</v>
      </c>
      <c r="F670" s="15">
        <v>397</v>
      </c>
      <c r="G670" s="15">
        <v>218</v>
      </c>
      <c r="H670" s="13">
        <v>-0.50305509800000003</v>
      </c>
      <c r="I670" s="13">
        <v>-2.2502597309999999</v>
      </c>
      <c r="J670" s="13">
        <v>-2.7533148299999999</v>
      </c>
      <c r="K670" s="13">
        <v>-0.41132681300000001</v>
      </c>
      <c r="L670" s="13">
        <v>-4.1718831249999999</v>
      </c>
      <c r="M670" s="13">
        <v>-4.5832099389999996</v>
      </c>
      <c r="N670" s="13">
        <v>-0.49130721500000002</v>
      </c>
      <c r="O670" s="13">
        <v>-2.7658625840000002</v>
      </c>
      <c r="P670" s="13">
        <v>-3.2571697990000001</v>
      </c>
      <c r="Q670" s="13">
        <v>-5.8474734E-2</v>
      </c>
      <c r="R670" s="13">
        <v>0</v>
      </c>
      <c r="S670" s="13">
        <v>-5.8474734E-2</v>
      </c>
      <c r="T670" s="13">
        <v>0.30426903399999999</v>
      </c>
      <c r="U670" s="13">
        <v>-2.1814310770000001</v>
      </c>
      <c r="V670" s="13">
        <v>-1.877162043</v>
      </c>
      <c r="W670" s="13">
        <v>0.472935463</v>
      </c>
    </row>
    <row r="671" spans="1:23" x14ac:dyDescent="0.3">
      <c r="A671" s="13" t="s">
        <v>347</v>
      </c>
      <c r="B671" s="13" t="s">
        <v>348</v>
      </c>
      <c r="C671" s="15">
        <v>2014</v>
      </c>
      <c r="D671" s="15" t="s">
        <v>27</v>
      </c>
      <c r="E671" s="15" t="s">
        <v>78</v>
      </c>
      <c r="F671" s="15">
        <v>4917</v>
      </c>
      <c r="G671" s="15">
        <v>2591</v>
      </c>
      <c r="H671" s="13">
        <v>0.20450089599999999</v>
      </c>
      <c r="I671" s="13">
        <v>3.4384806590000001</v>
      </c>
      <c r="J671" s="13">
        <v>3.642981555</v>
      </c>
      <c r="K671" s="13">
        <v>1.4299355359999999</v>
      </c>
      <c r="L671" s="13">
        <v>2.4409714789999999</v>
      </c>
      <c r="M671" s="13">
        <v>3.8709070149999998</v>
      </c>
      <c r="N671" s="13">
        <v>0.50350373800000003</v>
      </c>
      <c r="O671" s="13">
        <v>3.379041994</v>
      </c>
      <c r="P671" s="13">
        <v>3.8825457320000001</v>
      </c>
      <c r="Q671" s="13">
        <v>8.7223974179999999</v>
      </c>
      <c r="R671" s="13">
        <v>8.7223974179999999</v>
      </c>
      <c r="S671" s="13">
        <v>0</v>
      </c>
      <c r="T671" s="13">
        <v>-7.3071535000000007E-2</v>
      </c>
      <c r="U671" s="13">
        <v>4.1966628760000004</v>
      </c>
      <c r="V671" s="13">
        <v>4.123591341</v>
      </c>
      <c r="W671" s="13">
        <v>-0.496126856</v>
      </c>
    </row>
    <row r="672" spans="1:23" x14ac:dyDescent="0.3">
      <c r="A672" s="13" t="s">
        <v>347</v>
      </c>
      <c r="B672" s="13" t="s">
        <v>348</v>
      </c>
      <c r="C672" s="15">
        <v>2015</v>
      </c>
      <c r="D672" s="15" t="s">
        <v>25</v>
      </c>
      <c r="E672" s="15" t="s">
        <v>78</v>
      </c>
      <c r="F672" s="15">
        <v>952</v>
      </c>
      <c r="G672" s="15">
        <v>506</v>
      </c>
      <c r="H672" s="13">
        <v>4.2119331850000004</v>
      </c>
      <c r="I672" s="13">
        <v>4.405886873</v>
      </c>
      <c r="J672" s="13">
        <v>8.6178200589999996</v>
      </c>
      <c r="K672" s="13">
        <v>8.1224852189999996</v>
      </c>
      <c r="L672" s="13">
        <v>-0.11924853000000001</v>
      </c>
      <c r="M672" s="13">
        <v>8.0032366889999995</v>
      </c>
      <c r="N672" s="13">
        <v>5.2991663100000004</v>
      </c>
      <c r="O672" s="13">
        <v>3.6781460770000001</v>
      </c>
      <c r="P672" s="13">
        <v>8.9773123879999996</v>
      </c>
      <c r="Q672" s="13">
        <v>3.0828541939999998</v>
      </c>
      <c r="R672" s="13">
        <v>0</v>
      </c>
      <c r="S672" s="13">
        <v>3.0828541939999998</v>
      </c>
      <c r="T672" s="13">
        <v>6.6457463580000002</v>
      </c>
      <c r="U672" s="13">
        <v>4.3697404569999998</v>
      </c>
      <c r="V672" s="13">
        <v>11.01548682</v>
      </c>
      <c r="W672" s="13">
        <v>-1.224587216</v>
      </c>
    </row>
    <row r="673" spans="1:23" x14ac:dyDescent="0.3">
      <c r="A673" s="13" t="s">
        <v>347</v>
      </c>
      <c r="B673" s="13" t="s">
        <v>348</v>
      </c>
      <c r="C673" s="15">
        <v>2015</v>
      </c>
      <c r="D673" s="15" t="s">
        <v>27</v>
      </c>
      <c r="E673" s="15" t="s">
        <v>78</v>
      </c>
      <c r="F673" s="15">
        <v>4928</v>
      </c>
      <c r="G673" s="15">
        <v>2513</v>
      </c>
      <c r="H673" s="13">
        <v>3.4475263159999998</v>
      </c>
      <c r="I673" s="13">
        <v>3.8001996000000003E-2</v>
      </c>
      <c r="J673" s="13">
        <v>3.485528312</v>
      </c>
      <c r="K673" s="13">
        <v>1.5491899469999999</v>
      </c>
      <c r="L673" s="13">
        <v>-1.1605025520000001</v>
      </c>
      <c r="M673" s="13">
        <v>0.38868739499999999</v>
      </c>
      <c r="N673" s="13">
        <v>3.249945485</v>
      </c>
      <c r="O673" s="13">
        <v>-0.22230909200000001</v>
      </c>
      <c r="P673" s="13">
        <v>3.0276363929999999</v>
      </c>
      <c r="Q673" s="13">
        <v>7.3577237599999998</v>
      </c>
      <c r="R673" s="13">
        <v>7.3577237599999998</v>
      </c>
      <c r="S673" s="13">
        <v>0</v>
      </c>
      <c r="T673" s="13">
        <v>3.030948462</v>
      </c>
      <c r="U673" s="13">
        <v>0.92971409900000002</v>
      </c>
      <c r="V673" s="13">
        <v>3.9606625609999999</v>
      </c>
      <c r="W673" s="13">
        <v>-0.646903169</v>
      </c>
    </row>
    <row r="674" spans="1:23" x14ac:dyDescent="0.3">
      <c r="A674" s="13" t="s">
        <v>347</v>
      </c>
      <c r="B674" s="13" t="s">
        <v>348</v>
      </c>
      <c r="C674" s="15">
        <v>2016</v>
      </c>
      <c r="D674" s="15" t="s">
        <v>27</v>
      </c>
      <c r="E674" s="15" t="s">
        <v>78</v>
      </c>
      <c r="F674" s="15">
        <v>4975</v>
      </c>
      <c r="G674" s="15">
        <v>2474</v>
      </c>
      <c r="H674" s="13">
        <v>3.1387306530000001</v>
      </c>
      <c r="I674" s="13">
        <v>0.89985223199999997</v>
      </c>
      <c r="J674" s="13">
        <v>4.0385828850000003</v>
      </c>
      <c r="K674" s="13">
        <v>-0.95734928799999996</v>
      </c>
      <c r="L674" s="13">
        <v>1.8407252549999999</v>
      </c>
      <c r="M674" s="13">
        <v>0.88337596699999998</v>
      </c>
      <c r="N674" s="13">
        <v>2.5031871240000001</v>
      </c>
      <c r="O674" s="13">
        <v>1.151774735</v>
      </c>
      <c r="P674" s="13">
        <v>3.6549618590000001</v>
      </c>
      <c r="Q674" s="13">
        <v>8.0349838770000002</v>
      </c>
      <c r="R674" s="13">
        <v>8.0349838770000002</v>
      </c>
      <c r="S674" s="13">
        <v>0</v>
      </c>
      <c r="T674" s="13">
        <v>2.6305416780000002</v>
      </c>
      <c r="U674" s="13">
        <v>1.6055964979999999</v>
      </c>
      <c r="V674" s="13">
        <v>4.2361381759999999</v>
      </c>
      <c r="W674" s="13">
        <v>-0.59924281499999998</v>
      </c>
    </row>
    <row r="675" spans="1:23" x14ac:dyDescent="0.3">
      <c r="A675" s="13" t="s">
        <v>347</v>
      </c>
      <c r="B675" s="13" t="s">
        <v>348</v>
      </c>
      <c r="C675" s="15">
        <v>2017</v>
      </c>
      <c r="D675" s="15" t="s">
        <v>25</v>
      </c>
      <c r="E675" s="15" t="s">
        <v>78</v>
      </c>
      <c r="F675" s="15">
        <v>464</v>
      </c>
      <c r="G675" s="15">
        <v>239</v>
      </c>
      <c r="H675" s="13">
        <v>2.0951121920000002</v>
      </c>
      <c r="I675" s="13">
        <v>0.84890854199999999</v>
      </c>
      <c r="J675" s="13">
        <v>2.9440207350000001</v>
      </c>
      <c r="K675" s="13">
        <v>4.2885417690000001</v>
      </c>
      <c r="L675" s="13">
        <v>-4.0837049859999999</v>
      </c>
      <c r="M675" s="13">
        <v>0.20483678299999999</v>
      </c>
      <c r="N675" s="13">
        <v>2.751786493</v>
      </c>
      <c r="O675" s="13">
        <v>-0.12357932100000001</v>
      </c>
      <c r="P675" s="13">
        <v>2.6282071720000002</v>
      </c>
      <c r="Q675" s="13">
        <v>0.66920474699999999</v>
      </c>
      <c r="R675" s="13">
        <v>0</v>
      </c>
      <c r="S675" s="13">
        <v>0.66920474699999999</v>
      </c>
      <c r="T675" s="13">
        <v>1.7096429999999999E-2</v>
      </c>
      <c r="U675" s="13">
        <v>-0.53427543300000002</v>
      </c>
      <c r="V675" s="13">
        <v>-0.51717900299999997</v>
      </c>
      <c r="W675" s="13">
        <v>-1.0236648610000001</v>
      </c>
    </row>
    <row r="676" spans="1:23" x14ac:dyDescent="0.3">
      <c r="A676" s="13" t="s">
        <v>347</v>
      </c>
      <c r="B676" s="13" t="s">
        <v>348</v>
      </c>
      <c r="C676" s="15">
        <v>2017</v>
      </c>
      <c r="D676" s="15" t="s">
        <v>27</v>
      </c>
      <c r="E676" s="15" t="s">
        <v>78</v>
      </c>
      <c r="F676" s="15">
        <v>5646</v>
      </c>
      <c r="G676" s="15">
        <v>2809</v>
      </c>
      <c r="H676" s="13">
        <v>4.8993111779999996</v>
      </c>
      <c r="I676" s="13">
        <v>1.767433794</v>
      </c>
      <c r="J676" s="13">
        <v>6.6667449730000001</v>
      </c>
      <c r="K676" s="13">
        <v>2.6322104799999999</v>
      </c>
      <c r="L676" s="13">
        <v>4.2870107480000001</v>
      </c>
      <c r="M676" s="13">
        <v>6.9192212289999997</v>
      </c>
      <c r="N676" s="13">
        <v>4.7689102180000003</v>
      </c>
      <c r="O676" s="13">
        <v>2.3764938760000001</v>
      </c>
      <c r="P676" s="13">
        <v>7.1454040939999999</v>
      </c>
      <c r="Q676" s="13">
        <v>14.15540609</v>
      </c>
      <c r="R676" s="13">
        <v>14.15540609</v>
      </c>
      <c r="S676" s="13">
        <v>0</v>
      </c>
      <c r="T676" s="13">
        <v>4.1421681149999996</v>
      </c>
      <c r="U676" s="13">
        <v>2.515858417</v>
      </c>
      <c r="V676" s="13">
        <v>6.6580265320000001</v>
      </c>
      <c r="W676" s="13">
        <v>-0.18128883000000001</v>
      </c>
    </row>
    <row r="677" spans="1:23" x14ac:dyDescent="0.3">
      <c r="A677" s="13" t="s">
        <v>347</v>
      </c>
      <c r="B677" s="13" t="s">
        <v>348</v>
      </c>
      <c r="C677" s="15">
        <v>2018</v>
      </c>
      <c r="D677" s="15" t="s">
        <v>25</v>
      </c>
      <c r="E677" s="15" t="s">
        <v>54</v>
      </c>
      <c r="F677" s="15">
        <v>334</v>
      </c>
      <c r="G677" s="15">
        <v>170</v>
      </c>
      <c r="H677" s="13">
        <v>5.3534254419999998</v>
      </c>
      <c r="I677" s="13">
        <v>2.8120952209999999</v>
      </c>
      <c r="J677" s="13">
        <v>8.1655206630000006</v>
      </c>
      <c r="K677" s="13">
        <v>13.193516170000001</v>
      </c>
      <c r="L677" s="13">
        <v>7.3023284879999997</v>
      </c>
      <c r="M677" s="13">
        <v>20.495844659999999</v>
      </c>
      <c r="N677" s="13">
        <v>7.2864013229999998</v>
      </c>
      <c r="O677" s="13">
        <v>3.9673905089999999</v>
      </c>
      <c r="P677" s="13">
        <v>11.253791830000001</v>
      </c>
      <c r="Q677" s="13">
        <v>1.2360698510000001</v>
      </c>
      <c r="R677" s="13">
        <v>0</v>
      </c>
      <c r="S677" s="13">
        <v>1.2360698510000001</v>
      </c>
      <c r="T677" s="13">
        <v>5.8205615579999996</v>
      </c>
      <c r="U677" s="13">
        <v>4.332382473</v>
      </c>
      <c r="V677" s="13">
        <v>10.15294403</v>
      </c>
      <c r="W677" s="13">
        <v>-1.294521338</v>
      </c>
    </row>
    <row r="678" spans="1:23" x14ac:dyDescent="0.3">
      <c r="A678" s="13" t="s">
        <v>347</v>
      </c>
      <c r="B678" s="13" t="s">
        <v>348</v>
      </c>
      <c r="C678" s="15">
        <v>2018</v>
      </c>
      <c r="D678" s="15" t="s">
        <v>27</v>
      </c>
      <c r="E678" s="15" t="s">
        <v>54</v>
      </c>
      <c r="F678" s="15">
        <v>4317</v>
      </c>
      <c r="G678" s="15">
        <v>2164</v>
      </c>
      <c r="H678" s="13">
        <v>5.9243691930000004</v>
      </c>
      <c r="I678" s="13">
        <v>1.708825295</v>
      </c>
      <c r="J678" s="13">
        <v>7.633194488</v>
      </c>
      <c r="K678" s="13">
        <v>2.7581278380000001</v>
      </c>
      <c r="L678" s="13">
        <v>3.843076725</v>
      </c>
      <c r="M678" s="13">
        <v>6.6012045629999996</v>
      </c>
      <c r="N678" s="13">
        <v>5.5381015290000004</v>
      </c>
      <c r="O678" s="13">
        <v>2.2831144189999999</v>
      </c>
      <c r="P678" s="13">
        <v>7.8212159479999999</v>
      </c>
      <c r="Q678" s="13">
        <v>11.50387641</v>
      </c>
      <c r="R678" s="13">
        <v>11.50387641</v>
      </c>
      <c r="S678" s="13">
        <v>0</v>
      </c>
      <c r="T678" s="13">
        <v>4.8291910790000001</v>
      </c>
      <c r="U678" s="13">
        <v>2.4876773559999998</v>
      </c>
      <c r="V678" s="13">
        <v>7.3168684349999999</v>
      </c>
      <c r="W678" s="13">
        <v>-1.4237328330000001</v>
      </c>
    </row>
    <row r="679" spans="1:23" x14ac:dyDescent="0.3">
      <c r="A679" s="13" t="s">
        <v>347</v>
      </c>
      <c r="B679" s="13" t="s">
        <v>348</v>
      </c>
      <c r="C679" s="15">
        <v>2019</v>
      </c>
      <c r="D679" s="15" t="s">
        <v>25</v>
      </c>
      <c r="E679" s="15" t="s">
        <v>67</v>
      </c>
      <c r="F679" s="15">
        <v>865</v>
      </c>
      <c r="G679" s="15">
        <v>421</v>
      </c>
      <c r="H679" s="13">
        <v>5.5487540769999999</v>
      </c>
      <c r="I679" s="13">
        <v>2.596362053</v>
      </c>
      <c r="J679" s="13">
        <v>8.1451161299999999</v>
      </c>
      <c r="K679" s="13">
        <v>9.8193823380000005</v>
      </c>
      <c r="L679" s="13">
        <v>6.604386731</v>
      </c>
      <c r="M679" s="13">
        <v>16.423769069999999</v>
      </c>
      <c r="N679" s="13">
        <v>6.7400369170000003</v>
      </c>
      <c r="O679" s="13">
        <v>3.5567986189999998</v>
      </c>
      <c r="P679" s="13">
        <v>10.29683554</v>
      </c>
      <c r="Q679" s="13">
        <v>2.8538190499999998</v>
      </c>
      <c r="R679" s="13">
        <v>0</v>
      </c>
      <c r="S679" s="13">
        <v>2.8538190499999998</v>
      </c>
      <c r="T679" s="13">
        <v>6.6994039699999997</v>
      </c>
      <c r="U679" s="13">
        <v>2.4152818210000002</v>
      </c>
      <c r="V679" s="13">
        <v>9.1146857909999994</v>
      </c>
      <c r="W679" s="13">
        <v>-1.2537463680000001</v>
      </c>
    </row>
    <row r="680" spans="1:23" x14ac:dyDescent="0.3">
      <c r="A680" s="13" t="s">
        <v>347</v>
      </c>
      <c r="B680" s="13" t="s">
        <v>348</v>
      </c>
      <c r="C680" s="15">
        <v>2019</v>
      </c>
      <c r="D680" s="15" t="s">
        <v>27</v>
      </c>
      <c r="E680" s="15" t="s">
        <v>67</v>
      </c>
      <c r="F680" s="15">
        <v>3895</v>
      </c>
      <c r="G680" s="15">
        <v>1824</v>
      </c>
      <c r="H680" s="13">
        <v>2.955126559</v>
      </c>
      <c r="I680" s="13">
        <v>2.072845783</v>
      </c>
      <c r="J680" s="13">
        <v>5.0279723409999999</v>
      </c>
      <c r="K680" s="13">
        <v>3.3656683699999999</v>
      </c>
      <c r="L680" s="13">
        <v>0.57482567399999995</v>
      </c>
      <c r="M680" s="13">
        <v>3.9404940430000002</v>
      </c>
      <c r="N680" s="13">
        <v>3.1990215210000001</v>
      </c>
      <c r="O680" s="13">
        <v>1.8763094410000001</v>
      </c>
      <c r="P680" s="13">
        <v>5.0753309619999998</v>
      </c>
      <c r="Q680" s="13">
        <v>7.2176823250000002</v>
      </c>
      <c r="R680" s="13">
        <v>7.2176823250000002</v>
      </c>
      <c r="S680" s="13">
        <v>0</v>
      </c>
      <c r="T680" s="13">
        <v>2.865997202</v>
      </c>
      <c r="U680" s="13">
        <v>2.0584790860000002</v>
      </c>
      <c r="V680" s="13">
        <v>4.9244762870000001</v>
      </c>
      <c r="W680" s="13">
        <v>-0.90417281199999999</v>
      </c>
    </row>
    <row r="681" spans="1:23" x14ac:dyDescent="0.3">
      <c r="A681" s="13" t="s">
        <v>347</v>
      </c>
      <c r="B681" s="13" t="s">
        <v>348</v>
      </c>
      <c r="C681" s="15">
        <v>2019</v>
      </c>
      <c r="D681" s="15" t="s">
        <v>27</v>
      </c>
      <c r="E681" s="15" t="s">
        <v>54</v>
      </c>
      <c r="F681" s="15">
        <v>768</v>
      </c>
      <c r="G681" s="15">
        <v>361</v>
      </c>
      <c r="H681" s="13">
        <v>3.7069697549999998</v>
      </c>
      <c r="I681" s="13">
        <v>1.1465964719999999</v>
      </c>
      <c r="J681" s="13">
        <v>4.853566227</v>
      </c>
      <c r="K681" s="13">
        <v>-3.6020774000000002</v>
      </c>
      <c r="L681" s="13">
        <v>-1.6159798860000001</v>
      </c>
      <c r="M681" s="13">
        <v>-5.2180572850000004</v>
      </c>
      <c r="N681" s="13">
        <v>2.3996584329999999</v>
      </c>
      <c r="O681" s="13">
        <v>0.66447696700000003</v>
      </c>
      <c r="P681" s="13">
        <v>3.0641354000000001</v>
      </c>
      <c r="Q681" s="13">
        <v>1.0669400469999999</v>
      </c>
      <c r="R681" s="13">
        <v>1.0669400469999999</v>
      </c>
      <c r="S681" s="13">
        <v>0</v>
      </c>
      <c r="T681" s="13">
        <v>2.9772763530000002</v>
      </c>
      <c r="U681" s="13">
        <v>1.8062150850000001</v>
      </c>
      <c r="V681" s="13">
        <v>4.7834914380000004</v>
      </c>
      <c r="W681" s="13">
        <v>-0.37308453000000003</v>
      </c>
    </row>
    <row r="682" spans="1:23" x14ac:dyDescent="0.3">
      <c r="A682" s="13" t="s">
        <v>349</v>
      </c>
      <c r="B682" s="13" t="s">
        <v>350</v>
      </c>
      <c r="C682" s="15">
        <v>2014</v>
      </c>
      <c r="D682" s="15" t="s">
        <v>25</v>
      </c>
      <c r="E682" s="15" t="s">
        <v>89</v>
      </c>
      <c r="F682" s="15">
        <v>133</v>
      </c>
      <c r="G682" s="15">
        <v>70</v>
      </c>
      <c r="H682" s="13">
        <v>1.0771222650000001</v>
      </c>
      <c r="I682" s="13">
        <v>-5.8926811580000003</v>
      </c>
      <c r="J682" s="13">
        <v>-4.8155588930000004</v>
      </c>
      <c r="K682" s="13">
        <v>2.1715760340000001</v>
      </c>
      <c r="L682" s="13">
        <v>-6.7314873649999996</v>
      </c>
      <c r="M682" s="13">
        <v>-4.5599113310000003</v>
      </c>
      <c r="N682" s="13">
        <v>1.404851493</v>
      </c>
      <c r="O682" s="13">
        <v>-6.4512034009999999</v>
      </c>
      <c r="P682" s="13">
        <v>-5.0463519080000001</v>
      </c>
      <c r="Q682" s="13">
        <v>-8.4125341000000006E-2</v>
      </c>
      <c r="R682" s="13">
        <v>0</v>
      </c>
      <c r="S682" s="13">
        <v>-8.4125341000000006E-2</v>
      </c>
      <c r="T682" s="13">
        <v>-1.194681949</v>
      </c>
      <c r="U682" s="13">
        <v>-7.8569059130000003</v>
      </c>
      <c r="V682" s="13">
        <v>-9.0515878619999999</v>
      </c>
      <c r="W682" s="13">
        <v>-0.50305217199999996</v>
      </c>
    </row>
    <row r="683" spans="1:23" x14ac:dyDescent="0.3">
      <c r="A683" s="13" t="s">
        <v>349</v>
      </c>
      <c r="B683" s="13" t="s">
        <v>350</v>
      </c>
      <c r="C683" s="15">
        <v>2014</v>
      </c>
      <c r="D683" s="15" t="s">
        <v>27</v>
      </c>
      <c r="E683" s="15" t="s">
        <v>89</v>
      </c>
      <c r="F683" s="15">
        <v>745</v>
      </c>
      <c r="G683" s="15">
        <v>378</v>
      </c>
      <c r="H683" s="13">
        <v>1.252259875</v>
      </c>
      <c r="I683" s="13">
        <v>-4.798638425</v>
      </c>
      <c r="J683" s="13">
        <v>-3.54637855</v>
      </c>
      <c r="K683" s="13">
        <v>-1.958331525</v>
      </c>
      <c r="L683" s="13">
        <v>-2.8500499079999999</v>
      </c>
      <c r="M683" s="13">
        <v>-4.8083814330000001</v>
      </c>
      <c r="N683" s="13">
        <v>0.691357903</v>
      </c>
      <c r="O683" s="13">
        <v>-4.75863529</v>
      </c>
      <c r="P683" s="13">
        <v>-4.0672773869999999</v>
      </c>
      <c r="Q683" s="13">
        <v>-0.253324775</v>
      </c>
      <c r="R683" s="13">
        <v>-0.253324775</v>
      </c>
      <c r="S683" s="13">
        <v>0</v>
      </c>
      <c r="T683" s="13">
        <v>-0.41180709500000001</v>
      </c>
      <c r="U683" s="13">
        <v>-4.0249792129999999</v>
      </c>
      <c r="V683" s="13">
        <v>-4.4367863080000003</v>
      </c>
      <c r="W683" s="13">
        <v>-0.27166586599999998</v>
      </c>
    </row>
    <row r="684" spans="1:23" x14ac:dyDescent="0.3">
      <c r="A684" s="13" t="s">
        <v>349</v>
      </c>
      <c r="B684" s="13" t="s">
        <v>350</v>
      </c>
      <c r="C684" s="15">
        <v>2015</v>
      </c>
      <c r="D684" s="15" t="s">
        <v>25</v>
      </c>
      <c r="E684" s="15" t="s">
        <v>100</v>
      </c>
      <c r="F684" s="15">
        <v>14</v>
      </c>
      <c r="G684" s="15">
        <v>7</v>
      </c>
      <c r="H684" s="13">
        <v>-8.5908740029999997</v>
      </c>
      <c r="I684" s="13">
        <v>6.8118561609999997</v>
      </c>
      <c r="J684" s="13">
        <v>-1.779017842</v>
      </c>
      <c r="K684" s="13">
        <v>-4.7684670120000003</v>
      </c>
      <c r="L684" s="13">
        <v>-4.7848350269999997</v>
      </c>
      <c r="M684" s="13">
        <v>-9.5533020390000001</v>
      </c>
      <c r="N684" s="13">
        <v>-8.3552095170000005</v>
      </c>
      <c r="O684" s="13">
        <v>4.6159412919999996</v>
      </c>
      <c r="P684" s="13">
        <v>-3.739268225</v>
      </c>
      <c r="Q684" s="13">
        <v>-3.6276820000000001E-3</v>
      </c>
      <c r="R684" s="13">
        <v>0</v>
      </c>
      <c r="S684" s="13">
        <v>-3.6276820000000001E-3</v>
      </c>
      <c r="T684" s="13">
        <v>-9.8996207280000004</v>
      </c>
      <c r="U684" s="13">
        <v>5.4822211080000001</v>
      </c>
      <c r="V684" s="13">
        <v>-4.4173996200000003</v>
      </c>
      <c r="W684" s="13">
        <v>-0.42867900799999997</v>
      </c>
    </row>
    <row r="685" spans="1:23" x14ac:dyDescent="0.3">
      <c r="A685" s="13" t="s">
        <v>349</v>
      </c>
      <c r="B685" s="13" t="s">
        <v>350</v>
      </c>
      <c r="C685" s="15">
        <v>2015</v>
      </c>
      <c r="D685" s="15" t="s">
        <v>27</v>
      </c>
      <c r="E685" s="15" t="s">
        <v>100</v>
      </c>
      <c r="F685" s="15">
        <v>3001</v>
      </c>
      <c r="G685" s="15">
        <v>1505</v>
      </c>
      <c r="H685" s="13">
        <v>0.37838620899999997</v>
      </c>
      <c r="I685" s="13">
        <v>-0.65124902100000004</v>
      </c>
      <c r="J685" s="13">
        <v>-0.27286281200000001</v>
      </c>
      <c r="K685" s="13">
        <v>-2.1472582139999998</v>
      </c>
      <c r="L685" s="13">
        <v>-0.80276645300000005</v>
      </c>
      <c r="M685" s="13">
        <v>-2.9500246670000001</v>
      </c>
      <c r="N685" s="13">
        <v>-0.112560653</v>
      </c>
      <c r="O685" s="13">
        <v>-0.75236327599999997</v>
      </c>
      <c r="P685" s="13">
        <v>-0.86492392900000004</v>
      </c>
      <c r="Q685" s="13">
        <v>1.435482795</v>
      </c>
      <c r="R685" s="13">
        <v>1.435482795</v>
      </c>
      <c r="S685" s="13">
        <v>0</v>
      </c>
      <c r="T685" s="13">
        <v>-0.80467864</v>
      </c>
      <c r="U685" s="13">
        <v>-1.029483111</v>
      </c>
      <c r="V685" s="13">
        <v>-1.8341617509999999</v>
      </c>
      <c r="W685" s="13">
        <v>-0.79333121699999998</v>
      </c>
    </row>
    <row r="686" spans="1:23" x14ac:dyDescent="0.3">
      <c r="A686" s="13" t="s">
        <v>349</v>
      </c>
      <c r="B686" s="13" t="s">
        <v>350</v>
      </c>
      <c r="C686" s="15">
        <v>2016</v>
      </c>
      <c r="D686" s="15" t="s">
        <v>27</v>
      </c>
      <c r="E686" s="15" t="s">
        <v>73</v>
      </c>
      <c r="F686" s="15">
        <v>869</v>
      </c>
      <c r="G686" s="15">
        <v>432</v>
      </c>
      <c r="H686" s="13">
        <v>1.14088345</v>
      </c>
      <c r="I686" s="13">
        <v>-0.15094597800000001</v>
      </c>
      <c r="J686" s="13">
        <v>0.98993747200000004</v>
      </c>
      <c r="K686" s="13">
        <v>-0.279616321</v>
      </c>
      <c r="L686" s="13">
        <v>1.0055676389999999</v>
      </c>
      <c r="M686" s="13">
        <v>0.72595131800000001</v>
      </c>
      <c r="N686" s="13">
        <v>0.87180057099999997</v>
      </c>
      <c r="O686" s="13">
        <v>-4.2741273000000003E-2</v>
      </c>
      <c r="P686" s="13">
        <v>0.829059298</v>
      </c>
      <c r="Q686" s="13">
        <v>0.78026425099999996</v>
      </c>
      <c r="R686" s="13">
        <v>0.78026425099999996</v>
      </c>
      <c r="S686" s="13">
        <v>0</v>
      </c>
      <c r="T686" s="13">
        <v>-6.5836805999999998E-2</v>
      </c>
      <c r="U686" s="13">
        <v>-0.84628169399999997</v>
      </c>
      <c r="V686" s="13">
        <v>-0.91211850000000005</v>
      </c>
      <c r="W686" s="13">
        <v>-1.063160952</v>
      </c>
    </row>
    <row r="687" spans="1:23" x14ac:dyDescent="0.3">
      <c r="A687" s="13" t="s">
        <v>351</v>
      </c>
      <c r="B687" s="13" t="s">
        <v>352</v>
      </c>
      <c r="C687" s="15">
        <v>2014</v>
      </c>
      <c r="D687" s="15" t="s">
        <v>27</v>
      </c>
      <c r="E687" s="15" t="s">
        <v>30</v>
      </c>
      <c r="F687" s="15">
        <v>286</v>
      </c>
      <c r="G687" s="15">
        <v>146</v>
      </c>
      <c r="H687" s="13">
        <v>-6.4254339030000001</v>
      </c>
      <c r="I687" s="13">
        <v>-0.261268901</v>
      </c>
      <c r="J687" s="13">
        <v>-6.6867028040000003</v>
      </c>
      <c r="K687" s="13">
        <v>-0.91389142800000001</v>
      </c>
      <c r="L687" s="13">
        <v>-0.21443210900000001</v>
      </c>
      <c r="M687" s="13">
        <v>-1.1283235380000001</v>
      </c>
      <c r="N687" s="13">
        <v>-5.6963991319999998</v>
      </c>
      <c r="O687" s="13">
        <v>-0.257892234</v>
      </c>
      <c r="P687" s="13">
        <v>-5.9542913659999996</v>
      </c>
      <c r="Q687" s="13">
        <v>-0.237215761</v>
      </c>
      <c r="R687" s="13">
        <v>-0.237215761</v>
      </c>
      <c r="S687" s="13">
        <v>0</v>
      </c>
      <c r="T687" s="13">
        <v>-3.7609213640000001</v>
      </c>
      <c r="U687" s="13">
        <v>-1.185666009</v>
      </c>
      <c r="V687" s="13">
        <v>-4.9465873729999998</v>
      </c>
      <c r="W687" s="13">
        <v>-0.59044994100000003</v>
      </c>
    </row>
    <row r="688" spans="1:23" x14ac:dyDescent="0.3">
      <c r="A688" s="13" t="s">
        <v>351</v>
      </c>
      <c r="B688" s="13" t="s">
        <v>352</v>
      </c>
      <c r="C688" s="15">
        <v>2015</v>
      </c>
      <c r="D688" s="15" t="s">
        <v>27</v>
      </c>
      <c r="E688" s="15" t="s">
        <v>140</v>
      </c>
      <c r="F688" s="15">
        <v>242</v>
      </c>
      <c r="G688" s="15">
        <v>123</v>
      </c>
      <c r="H688" s="13">
        <v>-2.8339625389999998</v>
      </c>
      <c r="I688" s="13">
        <v>-5.8874222969999996</v>
      </c>
      <c r="J688" s="13">
        <v>-8.7213848360000004</v>
      </c>
      <c r="K688" s="13">
        <v>-3.464106498</v>
      </c>
      <c r="L688" s="13">
        <v>-5.3283143329999998</v>
      </c>
      <c r="M688" s="13">
        <v>-8.7924208309999994</v>
      </c>
      <c r="N688" s="13">
        <v>-3.0845856989999998</v>
      </c>
      <c r="O688" s="13">
        <v>-6.0687549150000004</v>
      </c>
      <c r="P688" s="13">
        <v>-9.1533406139999993</v>
      </c>
      <c r="Q688" s="13">
        <v>-0.40168292700000002</v>
      </c>
      <c r="R688" s="13">
        <v>-0.40168292700000002</v>
      </c>
      <c r="S688" s="13">
        <v>0</v>
      </c>
      <c r="T688" s="13">
        <v>-4.4903775279999998</v>
      </c>
      <c r="U688" s="13">
        <v>-6.5652561079999998</v>
      </c>
      <c r="V688" s="13">
        <v>-11.05563364</v>
      </c>
      <c r="W688" s="13">
        <v>-3.7264038999999999E-2</v>
      </c>
    </row>
    <row r="689" spans="1:23" x14ac:dyDescent="0.3">
      <c r="A689" s="13" t="s">
        <v>351</v>
      </c>
      <c r="B689" s="13" t="s">
        <v>352</v>
      </c>
      <c r="C689" s="15">
        <v>2018</v>
      </c>
      <c r="D689" s="15" t="s">
        <v>27</v>
      </c>
      <c r="E689" s="15" t="s">
        <v>124</v>
      </c>
      <c r="F689" s="15">
        <v>865</v>
      </c>
      <c r="G689" s="15">
        <v>427</v>
      </c>
      <c r="H689" s="13">
        <v>-1.9185364949999999</v>
      </c>
      <c r="I689" s="13">
        <v>-0.78485661200000001</v>
      </c>
      <c r="J689" s="13">
        <v>-2.7033931070000001</v>
      </c>
      <c r="K689" s="13">
        <v>-2.7943608310000001</v>
      </c>
      <c r="L689" s="13">
        <v>3.519521831</v>
      </c>
      <c r="M689" s="13">
        <v>0.72516099999999994</v>
      </c>
      <c r="N689" s="13">
        <v>-2.1915153740000002</v>
      </c>
      <c r="O689" s="13">
        <v>5.5649316999999997E-2</v>
      </c>
      <c r="P689" s="13">
        <v>-2.1358660559999998</v>
      </c>
      <c r="Q689" s="13">
        <v>0.133314396</v>
      </c>
      <c r="R689" s="13">
        <v>0.133314396</v>
      </c>
      <c r="S689" s="13">
        <v>0</v>
      </c>
      <c r="T689" s="13">
        <v>-2.0013614639999999</v>
      </c>
      <c r="U689" s="13">
        <v>-1.4467585730000001</v>
      </c>
      <c r="V689" s="13">
        <v>-3.4481200369999998</v>
      </c>
      <c r="W689" s="13">
        <v>-0.35439918799999998</v>
      </c>
    </row>
    <row r="690" spans="1:23" x14ac:dyDescent="0.3">
      <c r="A690" s="13" t="s">
        <v>353</v>
      </c>
      <c r="B690" s="13" t="s">
        <v>354</v>
      </c>
      <c r="C690" s="15">
        <v>2014</v>
      </c>
      <c r="D690" s="15" t="s">
        <v>27</v>
      </c>
      <c r="E690" s="15" t="s">
        <v>49</v>
      </c>
      <c r="F690" s="15">
        <v>949</v>
      </c>
      <c r="G690" s="15">
        <v>480</v>
      </c>
      <c r="H690" s="13">
        <v>-4.7563699369999997</v>
      </c>
      <c r="I690" s="13">
        <v>0.96928128300000005</v>
      </c>
      <c r="J690" s="13">
        <v>-3.7870886540000002</v>
      </c>
      <c r="K690" s="13">
        <v>-4.752673573</v>
      </c>
      <c r="L690" s="13">
        <v>-1.106075081</v>
      </c>
      <c r="M690" s="13">
        <v>-5.8587486540000002</v>
      </c>
      <c r="N690" s="13">
        <v>-5.0027807280000003</v>
      </c>
      <c r="O690" s="13">
        <v>0.62721209300000003</v>
      </c>
      <c r="P690" s="13">
        <v>-4.3755686349999996</v>
      </c>
      <c r="Q690" s="13">
        <v>-0.39553487199999998</v>
      </c>
      <c r="R690" s="13">
        <v>-0.39553487199999998</v>
      </c>
      <c r="S690" s="13">
        <v>0</v>
      </c>
      <c r="T690" s="13">
        <v>-3.835160304</v>
      </c>
      <c r="U690" s="13">
        <v>-1.1784566860000001</v>
      </c>
      <c r="V690" s="13">
        <v>-5.0136169900000001</v>
      </c>
      <c r="W690" s="13">
        <v>-0.61688514100000003</v>
      </c>
    </row>
    <row r="691" spans="1:23" x14ac:dyDescent="0.3">
      <c r="A691" s="13" t="s">
        <v>353</v>
      </c>
      <c r="B691" s="13" t="s">
        <v>354</v>
      </c>
      <c r="C691" s="15">
        <v>2014</v>
      </c>
      <c r="D691" s="15" t="s">
        <v>27</v>
      </c>
      <c r="E691" s="15" t="s">
        <v>89</v>
      </c>
      <c r="F691" s="15">
        <v>73</v>
      </c>
      <c r="G691" s="15">
        <v>36</v>
      </c>
      <c r="H691" s="13">
        <v>-3.8446676769999999</v>
      </c>
      <c r="I691" s="13">
        <v>-10.21779342</v>
      </c>
      <c r="J691" s="13">
        <v>-14.062461089999999</v>
      </c>
      <c r="K691" s="13">
        <v>-4.3954065419999999</v>
      </c>
      <c r="L691" s="13">
        <v>-9.1874403749999995</v>
      </c>
      <c r="M691" s="13">
        <v>-13.58284692</v>
      </c>
      <c r="N691" s="13">
        <v>-4.1925678289999997</v>
      </c>
      <c r="O691" s="13">
        <v>-10.654408330000001</v>
      </c>
      <c r="P691" s="13">
        <v>-14.846976160000001</v>
      </c>
      <c r="Q691" s="13">
        <v>-0.22243715999999999</v>
      </c>
      <c r="R691" s="13">
        <v>-0.22243715999999999</v>
      </c>
      <c r="S691" s="13">
        <v>0</v>
      </c>
      <c r="T691" s="13">
        <v>-7.1248258580000003</v>
      </c>
      <c r="U691" s="13">
        <v>-9.1829837679999997</v>
      </c>
      <c r="V691" s="13">
        <v>-16.307809630000001</v>
      </c>
      <c r="W691" s="13">
        <v>0.1077395</v>
      </c>
    </row>
    <row r="692" spans="1:23" x14ac:dyDescent="0.3">
      <c r="A692" s="13" t="s">
        <v>355</v>
      </c>
      <c r="B692" s="13" t="s">
        <v>356</v>
      </c>
      <c r="C692" s="15">
        <v>2014</v>
      </c>
      <c r="D692" s="15" t="s">
        <v>27</v>
      </c>
      <c r="E692" s="15" t="s">
        <v>124</v>
      </c>
      <c r="F692" s="15">
        <v>2135</v>
      </c>
      <c r="G692" s="15">
        <v>1054</v>
      </c>
      <c r="H692" s="13">
        <v>0.15346638900000001</v>
      </c>
      <c r="I692" s="13">
        <v>-3.958678124</v>
      </c>
      <c r="J692" s="13">
        <v>-3.805211736</v>
      </c>
      <c r="K692" s="13">
        <v>-2.4048689250000002</v>
      </c>
      <c r="L692" s="13">
        <v>0.68138865100000001</v>
      </c>
      <c r="M692" s="13">
        <v>-1.7234802739999999</v>
      </c>
      <c r="N692" s="13">
        <v>-0.34703315499999998</v>
      </c>
      <c r="O692" s="13">
        <v>-3.1831973439999999</v>
      </c>
      <c r="P692" s="13">
        <v>-3.5302304979999999</v>
      </c>
      <c r="Q692" s="13">
        <v>-0.42121397199999999</v>
      </c>
      <c r="R692" s="13">
        <v>-0.42121397199999999</v>
      </c>
      <c r="S692" s="13">
        <v>0</v>
      </c>
      <c r="T692" s="13">
        <v>-0.45894434699999997</v>
      </c>
      <c r="U692" s="13">
        <v>-3.8037361569999999</v>
      </c>
      <c r="V692" s="13">
        <v>-4.2626805030000003</v>
      </c>
      <c r="W692" s="13">
        <v>0.375914421</v>
      </c>
    </row>
    <row r="693" spans="1:23" x14ac:dyDescent="0.3">
      <c r="A693" s="13" t="s">
        <v>355</v>
      </c>
      <c r="B693" s="13" t="s">
        <v>356</v>
      </c>
      <c r="C693" s="15">
        <v>2015</v>
      </c>
      <c r="D693" s="15" t="s">
        <v>25</v>
      </c>
      <c r="E693" s="15" t="s">
        <v>100</v>
      </c>
      <c r="F693" s="15">
        <v>68</v>
      </c>
      <c r="G693" s="15">
        <v>31</v>
      </c>
      <c r="H693" s="13">
        <v>-2.174915108</v>
      </c>
      <c r="I693" s="13">
        <v>-2.5260777719999998</v>
      </c>
      <c r="J693" s="13">
        <v>-4.7009928790000002</v>
      </c>
      <c r="K693" s="13">
        <v>-2.3038083600000001</v>
      </c>
      <c r="L693" s="13">
        <v>-1.0765340139999999</v>
      </c>
      <c r="M693" s="13">
        <v>-3.380342374</v>
      </c>
      <c r="N693" s="13">
        <v>-2.4102120349999998</v>
      </c>
      <c r="O693" s="13">
        <v>-2.4468906580000001</v>
      </c>
      <c r="P693" s="13">
        <v>-4.8571026929999999</v>
      </c>
      <c r="Q693" s="13">
        <v>-3.5584797000000001E-2</v>
      </c>
      <c r="R693" s="13">
        <v>0</v>
      </c>
      <c r="S693" s="13">
        <v>-3.5584797000000001E-2</v>
      </c>
      <c r="T693" s="13">
        <v>-0.766579762</v>
      </c>
      <c r="U693" s="13">
        <v>-0.67377078400000001</v>
      </c>
      <c r="V693" s="13">
        <v>-1.440350547</v>
      </c>
      <c r="W693" s="13">
        <v>3.406218392</v>
      </c>
    </row>
    <row r="694" spans="1:23" x14ac:dyDescent="0.3">
      <c r="A694" s="13" t="s">
        <v>355</v>
      </c>
      <c r="B694" s="13" t="s">
        <v>356</v>
      </c>
      <c r="C694" s="15">
        <v>2015</v>
      </c>
      <c r="D694" s="15" t="s">
        <v>27</v>
      </c>
      <c r="E694" s="15" t="s">
        <v>100</v>
      </c>
      <c r="F694" s="15">
        <v>133</v>
      </c>
      <c r="G694" s="15">
        <v>67</v>
      </c>
      <c r="H694" s="13">
        <v>-6.6710305600000002</v>
      </c>
      <c r="I694" s="13">
        <v>-13.486559160000001</v>
      </c>
      <c r="J694" s="13">
        <v>-20.157589720000001</v>
      </c>
      <c r="K694" s="13">
        <v>-8.1899317580000002</v>
      </c>
      <c r="L694" s="13">
        <v>-16.315603339999999</v>
      </c>
      <c r="M694" s="13">
        <v>-24.505535099999999</v>
      </c>
      <c r="N694" s="13">
        <v>-7.3751358170000003</v>
      </c>
      <c r="O694" s="13">
        <v>-14.94392916</v>
      </c>
      <c r="P694" s="13">
        <v>-22.319064969999999</v>
      </c>
      <c r="Q694" s="13">
        <v>-0.67704730199999996</v>
      </c>
      <c r="R694" s="13">
        <v>-0.67704730199999996</v>
      </c>
      <c r="S694" s="13">
        <v>0</v>
      </c>
      <c r="T694" s="13">
        <v>-5.5994601990000001</v>
      </c>
      <c r="U694" s="13">
        <v>-13.79442811</v>
      </c>
      <c r="V694" s="13">
        <v>-19.393888310000001</v>
      </c>
      <c r="W694" s="13">
        <v>1.1626155929999999</v>
      </c>
    </row>
    <row r="695" spans="1:23" x14ac:dyDescent="0.3">
      <c r="A695" s="13" t="s">
        <v>357</v>
      </c>
      <c r="B695" s="13" t="s">
        <v>358</v>
      </c>
      <c r="C695" s="15">
        <v>2015</v>
      </c>
      <c r="D695" s="15" t="s">
        <v>27</v>
      </c>
      <c r="E695" s="15" t="s">
        <v>30</v>
      </c>
      <c r="F695" s="15">
        <v>44</v>
      </c>
      <c r="G695" s="15">
        <v>23</v>
      </c>
      <c r="H695" s="13">
        <v>-10.08438198</v>
      </c>
      <c r="I695" s="13">
        <v>-17.963056479999999</v>
      </c>
      <c r="J695" s="13">
        <v>-28.047438459999999</v>
      </c>
      <c r="K695" s="13">
        <v>-21.460313209999999</v>
      </c>
      <c r="L695" s="13">
        <v>-14.321224920000001</v>
      </c>
      <c r="M695" s="13">
        <v>-35.781538130000001</v>
      </c>
      <c r="N695" s="13">
        <v>-13.29942526</v>
      </c>
      <c r="O695" s="13">
        <v>-18.380864259999999</v>
      </c>
      <c r="P695" s="13">
        <v>-31.680289519999999</v>
      </c>
      <c r="Q695" s="13">
        <v>-0.340554307</v>
      </c>
      <c r="R695" s="13">
        <v>-0.340554307</v>
      </c>
      <c r="S695" s="13">
        <v>0</v>
      </c>
      <c r="T695" s="13">
        <v>-10.831289890000001</v>
      </c>
      <c r="U695" s="13">
        <v>-16.240483080000001</v>
      </c>
      <c r="V695" s="13">
        <v>-27.071772960000001</v>
      </c>
      <c r="W695" s="13">
        <v>0.30194157100000002</v>
      </c>
    </row>
    <row r="696" spans="1:23" x14ac:dyDescent="0.3">
      <c r="A696" s="13" t="s">
        <v>357</v>
      </c>
      <c r="B696" s="13" t="s">
        <v>358</v>
      </c>
      <c r="C696" s="15">
        <v>2016</v>
      </c>
      <c r="D696" s="15" t="s">
        <v>27</v>
      </c>
      <c r="E696" s="15" t="s">
        <v>30</v>
      </c>
      <c r="F696" s="15">
        <v>90</v>
      </c>
      <c r="G696" s="15">
        <v>43</v>
      </c>
      <c r="H696" s="13">
        <v>-15.72677262</v>
      </c>
      <c r="I696" s="13">
        <v>-5.1103725259999999</v>
      </c>
      <c r="J696" s="13">
        <v>-20.837145140000001</v>
      </c>
      <c r="K696" s="13">
        <v>-13.272954240000001</v>
      </c>
      <c r="L696" s="13">
        <v>1.177253592</v>
      </c>
      <c r="M696" s="13">
        <v>-12.095700649999999</v>
      </c>
      <c r="N696" s="13">
        <v>-16.252324959999999</v>
      </c>
      <c r="O696" s="13">
        <v>-4.1524973259999998</v>
      </c>
      <c r="P696" s="13">
        <v>-20.404822289999998</v>
      </c>
      <c r="Q696" s="13">
        <v>-0.39438374399999998</v>
      </c>
      <c r="R696" s="13">
        <v>-0.39438374399999998</v>
      </c>
      <c r="S696" s="13">
        <v>0</v>
      </c>
      <c r="T696" s="13">
        <v>-15.85541864</v>
      </c>
      <c r="U696" s="13">
        <v>-3.9907269510000001</v>
      </c>
      <c r="V696" s="13">
        <v>-19.846145589999999</v>
      </c>
      <c r="W696" s="13">
        <v>1.781439687</v>
      </c>
    </row>
    <row r="697" spans="1:23" x14ac:dyDescent="0.3">
      <c r="A697" s="13" t="s">
        <v>357</v>
      </c>
      <c r="B697" s="13" t="s">
        <v>358</v>
      </c>
      <c r="C697" s="15">
        <v>2017</v>
      </c>
      <c r="D697" s="15" t="s">
        <v>27</v>
      </c>
      <c r="E697" s="15" t="s">
        <v>30</v>
      </c>
      <c r="F697" s="15">
        <v>83</v>
      </c>
      <c r="G697" s="15">
        <v>40</v>
      </c>
      <c r="H697" s="13">
        <v>1.412154744</v>
      </c>
      <c r="I697" s="13">
        <v>6.3247171660000001</v>
      </c>
      <c r="J697" s="13">
        <v>7.7368719099999996</v>
      </c>
      <c r="K697" s="13">
        <v>-5.0510797490000003</v>
      </c>
      <c r="L697" s="13">
        <v>9.3143970629999995</v>
      </c>
      <c r="M697" s="13">
        <v>4.2633173150000001</v>
      </c>
      <c r="N697" s="13">
        <v>3.8733783000000001E-2</v>
      </c>
      <c r="O697" s="13">
        <v>7.2590238620000003</v>
      </c>
      <c r="P697" s="13">
        <v>7.297757646</v>
      </c>
      <c r="Q697" s="13">
        <v>0.20357335800000001</v>
      </c>
      <c r="R697" s="13">
        <v>0.20357335800000001</v>
      </c>
      <c r="S697" s="13">
        <v>0</v>
      </c>
      <c r="T697" s="13">
        <v>-0.47283156900000001</v>
      </c>
      <c r="U697" s="13">
        <v>2.7296618819999998</v>
      </c>
      <c r="V697" s="13">
        <v>2.256830313</v>
      </c>
      <c r="W697" s="13">
        <v>-0.70859143199999997</v>
      </c>
    </row>
    <row r="698" spans="1:23" x14ac:dyDescent="0.3">
      <c r="A698" s="13" t="s">
        <v>357</v>
      </c>
      <c r="B698" s="13" t="s">
        <v>358</v>
      </c>
      <c r="C698" s="15">
        <v>2018</v>
      </c>
      <c r="D698" s="15" t="s">
        <v>27</v>
      </c>
      <c r="E698" s="15" t="s">
        <v>31</v>
      </c>
      <c r="F698" s="15">
        <v>197</v>
      </c>
      <c r="G698" s="15">
        <v>100</v>
      </c>
      <c r="H698" s="13">
        <v>-4.2520058450000002</v>
      </c>
      <c r="I698" s="13">
        <v>1.557206651</v>
      </c>
      <c r="J698" s="13">
        <v>-2.6947991949999999</v>
      </c>
      <c r="K698" s="13">
        <v>-3.8111885249999999</v>
      </c>
      <c r="L698" s="13">
        <v>3.4593289359999999</v>
      </c>
      <c r="M698" s="13">
        <v>-0.35185958899999997</v>
      </c>
      <c r="N698" s="13">
        <v>-4.3368988179999999</v>
      </c>
      <c r="O698" s="13">
        <v>2.1063066770000001</v>
      </c>
      <c r="P698" s="13">
        <v>-2.2305921419999999</v>
      </c>
      <c r="Q698" s="13">
        <v>2.6553301000000001E-2</v>
      </c>
      <c r="R698" s="13">
        <v>2.6553301000000001E-2</v>
      </c>
      <c r="S698" s="13">
        <v>0</v>
      </c>
      <c r="T698" s="13">
        <v>-3.8882217579999998</v>
      </c>
      <c r="U698" s="13">
        <v>-0.12739304200000001</v>
      </c>
      <c r="V698" s="13">
        <v>-4.0156147999999998</v>
      </c>
      <c r="W698" s="13">
        <v>0.19880952499999999</v>
      </c>
    </row>
    <row r="699" spans="1:23" x14ac:dyDescent="0.3">
      <c r="A699" s="13" t="s">
        <v>357</v>
      </c>
      <c r="B699" s="13" t="s">
        <v>358</v>
      </c>
      <c r="C699" s="15">
        <v>2018</v>
      </c>
      <c r="D699" s="15" t="s">
        <v>27</v>
      </c>
      <c r="E699" s="15" t="s">
        <v>30</v>
      </c>
      <c r="F699" s="15">
        <v>15</v>
      </c>
      <c r="G699" s="15">
        <v>7</v>
      </c>
      <c r="H699" s="13">
        <v>0.18187432100000001</v>
      </c>
      <c r="I699" s="13">
        <v>12.05741093</v>
      </c>
      <c r="J699" s="13">
        <v>12.23928525</v>
      </c>
      <c r="K699" s="13">
        <v>2.8010611110000001</v>
      </c>
      <c r="L699" s="13">
        <v>33.849096660000001</v>
      </c>
      <c r="M699" s="13">
        <v>36.65015777</v>
      </c>
      <c r="N699" s="13">
        <v>0.62084017000000002</v>
      </c>
      <c r="O699" s="13">
        <v>17.19108945</v>
      </c>
      <c r="P699" s="13">
        <v>17.811929620000001</v>
      </c>
      <c r="Q699" s="13">
        <v>7.4388046999999999E-2</v>
      </c>
      <c r="R699" s="13">
        <v>7.4388046999999999E-2</v>
      </c>
      <c r="S699" s="13">
        <v>0</v>
      </c>
      <c r="T699" s="13">
        <v>1.659431068</v>
      </c>
      <c r="U699" s="13">
        <v>14.83241962</v>
      </c>
      <c r="V699" s="13">
        <v>16.49185069</v>
      </c>
      <c r="W699" s="13">
        <v>1.287551205</v>
      </c>
    </row>
    <row r="700" spans="1:23" x14ac:dyDescent="0.3">
      <c r="A700" s="13" t="s">
        <v>357</v>
      </c>
      <c r="B700" s="13" t="s">
        <v>358</v>
      </c>
      <c r="C700" s="15">
        <v>2019</v>
      </c>
      <c r="D700" s="15" t="s">
        <v>27</v>
      </c>
      <c r="E700" s="15" t="s">
        <v>41</v>
      </c>
      <c r="F700" s="15">
        <v>1666</v>
      </c>
      <c r="G700" s="15">
        <v>800</v>
      </c>
      <c r="H700" s="13">
        <v>-1.0253090629999999</v>
      </c>
      <c r="I700" s="13">
        <v>-0.43595639000000003</v>
      </c>
      <c r="J700" s="13">
        <v>-1.461265453</v>
      </c>
      <c r="K700" s="13">
        <v>0.70495269900000002</v>
      </c>
      <c r="L700" s="13">
        <v>0.13354168399999999</v>
      </c>
      <c r="M700" s="13">
        <v>0.83849438300000001</v>
      </c>
      <c r="N700" s="13">
        <v>-0.69958816999999995</v>
      </c>
      <c r="O700" s="13">
        <v>-0.37861831699999998</v>
      </c>
      <c r="P700" s="13">
        <v>-1.0782064870000001</v>
      </c>
      <c r="Q700" s="13">
        <v>0.68145350699999996</v>
      </c>
      <c r="R700" s="13">
        <v>0.68145350699999996</v>
      </c>
      <c r="S700" s="13">
        <v>0</v>
      </c>
      <c r="T700" s="13">
        <v>-1.635830093</v>
      </c>
      <c r="U700" s="13">
        <v>-0.22628021000000001</v>
      </c>
      <c r="V700" s="13">
        <v>-1.8621103029999999</v>
      </c>
      <c r="W700" s="13">
        <v>-0.13527534499999999</v>
      </c>
    </row>
    <row r="701" spans="1:23" x14ac:dyDescent="0.3">
      <c r="A701" s="13" t="s">
        <v>359</v>
      </c>
      <c r="B701" s="13" t="s">
        <v>360</v>
      </c>
      <c r="C701" s="15">
        <v>2014</v>
      </c>
      <c r="D701" s="15" t="s">
        <v>27</v>
      </c>
      <c r="E701" s="15" t="s">
        <v>41</v>
      </c>
      <c r="F701" s="15">
        <v>2270</v>
      </c>
      <c r="G701" s="15">
        <v>1173</v>
      </c>
      <c r="H701" s="13">
        <v>-2.061774126</v>
      </c>
      <c r="I701" s="13">
        <v>3.3563271860000001</v>
      </c>
      <c r="J701" s="13">
        <v>1.294553061</v>
      </c>
      <c r="K701" s="13">
        <v>-2.8780091109999999</v>
      </c>
      <c r="L701" s="13">
        <v>3.0433671379999998</v>
      </c>
      <c r="M701" s="13">
        <v>0.16535802699999999</v>
      </c>
      <c r="N701" s="13">
        <v>-2.3522275750000001</v>
      </c>
      <c r="O701" s="13">
        <v>3.4643016800000002</v>
      </c>
      <c r="P701" s="13">
        <v>1.1120741059999999</v>
      </c>
      <c r="Q701" s="13">
        <v>2.3031081339999999</v>
      </c>
      <c r="R701" s="13">
        <v>2.3031081339999999</v>
      </c>
      <c r="S701" s="13">
        <v>0</v>
      </c>
      <c r="T701" s="13">
        <v>-1.9349356289999999</v>
      </c>
      <c r="U701" s="13">
        <v>3.1143519159999999</v>
      </c>
      <c r="V701" s="13">
        <v>1.1794162880000001</v>
      </c>
      <c r="W701" s="13">
        <v>-0.34055327200000002</v>
      </c>
    </row>
    <row r="702" spans="1:23" x14ac:dyDescent="0.3">
      <c r="A702" s="13" t="s">
        <v>359</v>
      </c>
      <c r="B702" s="13" t="s">
        <v>360</v>
      </c>
      <c r="C702" s="15">
        <v>2015</v>
      </c>
      <c r="D702" s="15" t="s">
        <v>25</v>
      </c>
      <c r="E702" s="15" t="s">
        <v>41</v>
      </c>
      <c r="F702" s="15">
        <v>247</v>
      </c>
      <c r="G702" s="15">
        <v>126</v>
      </c>
      <c r="H702" s="13">
        <v>-3.0073227729999998</v>
      </c>
      <c r="I702" s="13">
        <v>-0.30156162800000003</v>
      </c>
      <c r="J702" s="13">
        <v>-3.3088844009999998</v>
      </c>
      <c r="K702" s="13">
        <v>2.0934643679999998</v>
      </c>
      <c r="L702" s="13">
        <v>2.364602927</v>
      </c>
      <c r="M702" s="13">
        <v>4.4580672950000002</v>
      </c>
      <c r="N702" s="13">
        <v>-2.163425621</v>
      </c>
      <c r="O702" s="13">
        <v>0.18925122</v>
      </c>
      <c r="P702" s="13">
        <v>-1.9741744020000001</v>
      </c>
      <c r="Q702" s="13">
        <v>5.1349855999999999E-2</v>
      </c>
      <c r="R702" s="13">
        <v>0</v>
      </c>
      <c r="S702" s="13">
        <v>5.1349855999999999E-2</v>
      </c>
      <c r="T702" s="13">
        <v>-0.74917391899999997</v>
      </c>
      <c r="U702" s="13">
        <v>2.9313526539999999</v>
      </c>
      <c r="V702" s="13">
        <v>2.1821787349999999</v>
      </c>
      <c r="W702" s="13">
        <v>-0.16566566499999999</v>
      </c>
    </row>
    <row r="703" spans="1:23" x14ac:dyDescent="0.3">
      <c r="A703" s="13" t="s">
        <v>359</v>
      </c>
      <c r="B703" s="13" t="s">
        <v>360</v>
      </c>
      <c r="C703" s="15">
        <v>2015</v>
      </c>
      <c r="D703" s="15" t="s">
        <v>27</v>
      </c>
      <c r="E703" s="15" t="s">
        <v>41</v>
      </c>
      <c r="F703" s="15">
        <v>1664</v>
      </c>
      <c r="G703" s="15">
        <v>838</v>
      </c>
      <c r="H703" s="13">
        <v>-1.574488393</v>
      </c>
      <c r="I703" s="13">
        <v>3.6952559470000002</v>
      </c>
      <c r="J703" s="13">
        <v>2.1207675529999999</v>
      </c>
      <c r="K703" s="13">
        <v>-2.636197627</v>
      </c>
      <c r="L703" s="13">
        <v>8.2417809349999995</v>
      </c>
      <c r="M703" s="13">
        <v>5.6055833079999999</v>
      </c>
      <c r="N703" s="13">
        <v>-1.8911455159999999</v>
      </c>
      <c r="O703" s="13">
        <v>4.8206570380000002</v>
      </c>
      <c r="P703" s="13">
        <v>2.9295115209999998</v>
      </c>
      <c r="Q703" s="13">
        <v>2.4369869319999999</v>
      </c>
      <c r="R703" s="13">
        <v>2.4369869319999999</v>
      </c>
      <c r="S703" s="13">
        <v>0</v>
      </c>
      <c r="T703" s="13">
        <v>-1.673349151</v>
      </c>
      <c r="U703" s="13">
        <v>4.8732179090000001</v>
      </c>
      <c r="V703" s="13">
        <v>3.199868758</v>
      </c>
      <c r="W703" s="13">
        <v>0.34457547199999999</v>
      </c>
    </row>
    <row r="704" spans="1:23" x14ac:dyDescent="0.3">
      <c r="A704" s="13" t="s">
        <v>361</v>
      </c>
      <c r="B704" s="13" t="s">
        <v>362</v>
      </c>
      <c r="C704" s="15">
        <v>2014</v>
      </c>
      <c r="D704" s="15" t="s">
        <v>25</v>
      </c>
      <c r="E704" s="15" t="s">
        <v>33</v>
      </c>
      <c r="F704" s="15">
        <v>376</v>
      </c>
      <c r="G704" s="15">
        <v>191</v>
      </c>
      <c r="H704" s="13">
        <v>3.250640207</v>
      </c>
      <c r="I704" s="13">
        <v>-6.0588697869999999</v>
      </c>
      <c r="J704" s="13">
        <v>-2.8082295799999999</v>
      </c>
      <c r="K704" s="13">
        <v>11.76444178</v>
      </c>
      <c r="L704" s="13">
        <v>1.2933443579999999</v>
      </c>
      <c r="M704" s="13">
        <v>13.057786139999999</v>
      </c>
      <c r="N704" s="13">
        <v>5.1302308950000004</v>
      </c>
      <c r="O704" s="13">
        <v>-4.9322073160000004</v>
      </c>
      <c r="P704" s="13">
        <v>0.19802357900000001</v>
      </c>
      <c r="Q704" s="13">
        <v>0.29494914300000002</v>
      </c>
      <c r="R704" s="13">
        <v>0</v>
      </c>
      <c r="S704" s="13">
        <v>0.29494914300000002</v>
      </c>
      <c r="T704" s="13">
        <v>7.791902361</v>
      </c>
      <c r="U704" s="13">
        <v>-3.4680509210000001</v>
      </c>
      <c r="V704" s="13">
        <v>4.3238514400000003</v>
      </c>
      <c r="W704" s="13">
        <v>-0.41960170299999999</v>
      </c>
    </row>
    <row r="705" spans="1:23" x14ac:dyDescent="0.3">
      <c r="A705" s="13" t="s">
        <v>361</v>
      </c>
      <c r="B705" s="13" t="s">
        <v>362</v>
      </c>
      <c r="C705" s="15">
        <v>2014</v>
      </c>
      <c r="D705" s="15" t="s">
        <v>27</v>
      </c>
      <c r="E705" s="15" t="s">
        <v>33</v>
      </c>
      <c r="F705" s="15">
        <v>4916</v>
      </c>
      <c r="G705" s="15">
        <v>2468</v>
      </c>
      <c r="H705" s="13">
        <v>2.0208667380000001</v>
      </c>
      <c r="I705" s="13">
        <v>-1.3392672109999999</v>
      </c>
      <c r="J705" s="13">
        <v>0.68159952700000004</v>
      </c>
      <c r="K705" s="13">
        <v>-0.39531183600000003</v>
      </c>
      <c r="L705" s="13">
        <v>-4.1865241170000003</v>
      </c>
      <c r="M705" s="13">
        <v>-4.5818359529999997</v>
      </c>
      <c r="N705" s="13">
        <v>1.6120265069999999</v>
      </c>
      <c r="O705" s="13">
        <v>-2.0188038640000001</v>
      </c>
      <c r="P705" s="13">
        <v>-0.40677735700000001</v>
      </c>
      <c r="Q705" s="13">
        <v>2.9327217129999998</v>
      </c>
      <c r="R705" s="13">
        <v>2.9327217129999998</v>
      </c>
      <c r="S705" s="13">
        <v>0</v>
      </c>
      <c r="T705" s="13">
        <v>2.57289119</v>
      </c>
      <c r="U705" s="13">
        <v>-1.438110811</v>
      </c>
      <c r="V705" s="13">
        <v>1.13478038</v>
      </c>
      <c r="W705" s="13">
        <v>-0.57871530000000004</v>
      </c>
    </row>
    <row r="706" spans="1:23" x14ac:dyDescent="0.3">
      <c r="A706" s="13" t="s">
        <v>361</v>
      </c>
      <c r="B706" s="13" t="s">
        <v>362</v>
      </c>
      <c r="C706" s="15">
        <v>2015</v>
      </c>
      <c r="D706" s="15" t="s">
        <v>27</v>
      </c>
      <c r="E706" s="15" t="s">
        <v>32</v>
      </c>
      <c r="F706" s="15">
        <v>2464</v>
      </c>
      <c r="G706" s="15">
        <v>1270</v>
      </c>
      <c r="H706" s="13">
        <v>-1.2384522149999999</v>
      </c>
      <c r="I706" s="13">
        <v>-5.4734050480000001</v>
      </c>
      <c r="J706" s="13">
        <v>-6.7118572629999997</v>
      </c>
      <c r="K706" s="13">
        <v>-2.011915342</v>
      </c>
      <c r="L706" s="13">
        <v>-3.5759391109999998</v>
      </c>
      <c r="M706" s="13">
        <v>-5.5878544530000003</v>
      </c>
      <c r="N706" s="13">
        <v>-1.411442283</v>
      </c>
      <c r="O706" s="13">
        <v>-5.3435286770000001</v>
      </c>
      <c r="P706" s="13">
        <v>-6.7549709599999996</v>
      </c>
      <c r="Q706" s="13">
        <v>-2.59123021</v>
      </c>
      <c r="R706" s="13">
        <v>-2.59123021</v>
      </c>
      <c r="S706" s="13">
        <v>0</v>
      </c>
      <c r="T706" s="13">
        <v>-1.287784896</v>
      </c>
      <c r="U706" s="13">
        <v>-4.899565709</v>
      </c>
      <c r="V706" s="13">
        <v>-6.1873506049999998</v>
      </c>
      <c r="W706" s="13">
        <v>-0.14067078099999999</v>
      </c>
    </row>
    <row r="707" spans="1:23" x14ac:dyDescent="0.3">
      <c r="A707" s="13" t="s">
        <v>361</v>
      </c>
      <c r="B707" s="13" t="s">
        <v>362</v>
      </c>
      <c r="C707" s="15">
        <v>2016</v>
      </c>
      <c r="D707" s="15" t="s">
        <v>27</v>
      </c>
      <c r="E707" s="15" t="s">
        <v>32</v>
      </c>
      <c r="F707" s="15">
        <v>3974</v>
      </c>
      <c r="G707" s="15">
        <v>2024</v>
      </c>
      <c r="H707" s="13">
        <v>0.24786963400000001</v>
      </c>
      <c r="I707" s="13">
        <v>-0.15902049400000001</v>
      </c>
      <c r="J707" s="13">
        <v>8.8849139999999993E-2</v>
      </c>
      <c r="K707" s="13">
        <v>1.969520902</v>
      </c>
      <c r="L707" s="13">
        <v>-1.9748154950000001</v>
      </c>
      <c r="M707" s="13">
        <v>-5.2945930000000002E-3</v>
      </c>
      <c r="N707" s="13">
        <v>0.61968154200000003</v>
      </c>
      <c r="O707" s="13">
        <v>-0.53489469700000003</v>
      </c>
      <c r="P707" s="13">
        <v>8.4786845999999999E-2</v>
      </c>
      <c r="Q707" s="13">
        <v>2.8972946519999998</v>
      </c>
      <c r="R707" s="13">
        <v>2.8972946519999998</v>
      </c>
      <c r="S707" s="13">
        <v>0</v>
      </c>
      <c r="T707" s="13">
        <v>7.9360348999999997E-2</v>
      </c>
      <c r="U707" s="13">
        <v>-9.9447971999999996E-2</v>
      </c>
      <c r="V707" s="13">
        <v>-2.0087622999999999E-2</v>
      </c>
      <c r="W707" s="13">
        <v>-1.002460962</v>
      </c>
    </row>
    <row r="708" spans="1:23" x14ac:dyDescent="0.3">
      <c r="A708" s="13" t="s">
        <v>361</v>
      </c>
      <c r="B708" s="13" t="s">
        <v>362</v>
      </c>
      <c r="C708" s="15">
        <v>2017</v>
      </c>
      <c r="D708" s="15" t="s">
        <v>25</v>
      </c>
      <c r="E708" s="15" t="s">
        <v>38</v>
      </c>
      <c r="F708" s="15">
        <v>156</v>
      </c>
      <c r="G708" s="15">
        <v>75</v>
      </c>
      <c r="H708" s="13">
        <v>2.4157445119999998</v>
      </c>
      <c r="I708" s="13">
        <v>-2.6078738029999999</v>
      </c>
      <c r="J708" s="13">
        <v>-0.19212929100000001</v>
      </c>
      <c r="K708" s="13">
        <v>-0.183376016</v>
      </c>
      <c r="L708" s="13">
        <v>1.902283841</v>
      </c>
      <c r="M708" s="13">
        <v>1.7189078250000001</v>
      </c>
      <c r="N708" s="13">
        <v>2.0738750530000001</v>
      </c>
      <c r="O708" s="13">
        <v>-1.858575238</v>
      </c>
      <c r="P708" s="13">
        <v>0.21529981500000001</v>
      </c>
      <c r="Q708" s="13">
        <v>0.11616082599999999</v>
      </c>
      <c r="R708" s="13">
        <v>0</v>
      </c>
      <c r="S708" s="13">
        <v>0.11616082599999999</v>
      </c>
      <c r="T708" s="13">
        <v>-1.511554737</v>
      </c>
      <c r="U708" s="13">
        <v>-1.6826022270000001</v>
      </c>
      <c r="V708" s="13">
        <v>-3.1941569639999998</v>
      </c>
      <c r="W708" s="13">
        <v>-0.71372354000000005</v>
      </c>
    </row>
    <row r="709" spans="1:23" x14ac:dyDescent="0.3">
      <c r="A709" s="13" t="s">
        <v>361</v>
      </c>
      <c r="B709" s="13" t="s">
        <v>362</v>
      </c>
      <c r="C709" s="15">
        <v>2017</v>
      </c>
      <c r="D709" s="15" t="s">
        <v>27</v>
      </c>
      <c r="E709" s="15" t="s">
        <v>38</v>
      </c>
      <c r="F709" s="15">
        <v>504</v>
      </c>
      <c r="G709" s="15">
        <v>247</v>
      </c>
      <c r="H709" s="13">
        <v>-1.4838981040000001</v>
      </c>
      <c r="I709" s="13">
        <v>-2.504092881</v>
      </c>
      <c r="J709" s="13">
        <v>-3.9879909850000002</v>
      </c>
      <c r="K709" s="13">
        <v>-2.175289603</v>
      </c>
      <c r="L709" s="13">
        <v>7.1781967760000001</v>
      </c>
      <c r="M709" s="13">
        <v>5.0029071729999997</v>
      </c>
      <c r="N709" s="13">
        <v>-1.71586156</v>
      </c>
      <c r="O709" s="13">
        <v>-0.67241920499999996</v>
      </c>
      <c r="P709" s="13">
        <v>-2.3882807650000002</v>
      </c>
      <c r="Q709" s="13">
        <v>4.5447208000000003E-2</v>
      </c>
      <c r="R709" s="13">
        <v>4.5447208000000003E-2</v>
      </c>
      <c r="S709" s="13">
        <v>0</v>
      </c>
      <c r="T709" s="13">
        <v>-2.3558799960000001</v>
      </c>
      <c r="U709" s="13">
        <v>-2.2454315610000002</v>
      </c>
      <c r="V709" s="13">
        <v>-4.6013115569999998</v>
      </c>
      <c r="W709" s="13">
        <v>-0.29358825199999999</v>
      </c>
    </row>
    <row r="710" spans="1:23" x14ac:dyDescent="0.3">
      <c r="A710" s="13" t="s">
        <v>361</v>
      </c>
      <c r="B710" s="13" t="s">
        <v>362</v>
      </c>
      <c r="C710" s="15">
        <v>2017</v>
      </c>
      <c r="D710" s="15" t="s">
        <v>27</v>
      </c>
      <c r="E710" s="15" t="s">
        <v>140</v>
      </c>
      <c r="F710" s="15">
        <v>601</v>
      </c>
      <c r="G710" s="15">
        <v>292</v>
      </c>
      <c r="H710" s="13">
        <v>-1.391360409</v>
      </c>
      <c r="I710" s="13">
        <v>-4.0751423449999997</v>
      </c>
      <c r="J710" s="13">
        <v>-5.4665027549999996</v>
      </c>
      <c r="K710" s="13">
        <v>-5.6686390639999997</v>
      </c>
      <c r="L710" s="13">
        <v>-3.7353190299999999</v>
      </c>
      <c r="M710" s="13">
        <v>-9.403958093</v>
      </c>
      <c r="N710" s="13">
        <v>-2.3327592730000002</v>
      </c>
      <c r="O710" s="13">
        <v>-4.1854817769999997</v>
      </c>
      <c r="P710" s="13">
        <v>-6.5182410500000003</v>
      </c>
      <c r="Q710" s="13">
        <v>-0.56529850699999995</v>
      </c>
      <c r="R710" s="13">
        <v>-0.56529850699999995</v>
      </c>
      <c r="S710" s="13">
        <v>0</v>
      </c>
      <c r="T710" s="13">
        <v>-1.31814104</v>
      </c>
      <c r="U710" s="13">
        <v>-4.2374143159999997</v>
      </c>
      <c r="V710" s="13">
        <v>-5.5555553560000002</v>
      </c>
      <c r="W710" s="13">
        <v>0.68353900700000003</v>
      </c>
    </row>
    <row r="711" spans="1:23" x14ac:dyDescent="0.3">
      <c r="A711" s="13" t="s">
        <v>361</v>
      </c>
      <c r="B711" s="13" t="s">
        <v>362</v>
      </c>
      <c r="C711" s="15">
        <v>2018</v>
      </c>
      <c r="D711" s="15" t="s">
        <v>25</v>
      </c>
      <c r="E711" s="15" t="s">
        <v>49</v>
      </c>
      <c r="F711" s="15">
        <v>207</v>
      </c>
      <c r="G711" s="15">
        <v>104</v>
      </c>
      <c r="H711" s="13">
        <v>-2.1550992450000002</v>
      </c>
      <c r="I711" s="13">
        <v>2.410340578</v>
      </c>
      <c r="J711" s="13">
        <v>0.25524133300000001</v>
      </c>
      <c r="K711" s="13">
        <v>-14.77145511</v>
      </c>
      <c r="L711" s="13">
        <v>13.083166520000001</v>
      </c>
      <c r="M711" s="13">
        <v>-1.68828859</v>
      </c>
      <c r="N711" s="13">
        <v>-5.0011907219999996</v>
      </c>
      <c r="O711" s="13">
        <v>4.8114356789999997</v>
      </c>
      <c r="P711" s="13">
        <v>-0.18975504300000001</v>
      </c>
      <c r="Q711" s="13">
        <v>0.141193493</v>
      </c>
      <c r="R711" s="13">
        <v>0</v>
      </c>
      <c r="S711" s="13">
        <v>0.141193493</v>
      </c>
      <c r="T711" s="13">
        <v>-3.1185705079999999</v>
      </c>
      <c r="U711" s="13">
        <v>3.1431139109999999</v>
      </c>
      <c r="V711" s="13">
        <v>2.4543402999999998E-2</v>
      </c>
      <c r="W711" s="13">
        <v>0.75507131400000005</v>
      </c>
    </row>
    <row r="712" spans="1:23" x14ac:dyDescent="0.3">
      <c r="A712" s="13" t="s">
        <v>361</v>
      </c>
      <c r="B712" s="13" t="s">
        <v>362</v>
      </c>
      <c r="C712" s="15">
        <v>2018</v>
      </c>
      <c r="D712" s="15" t="s">
        <v>27</v>
      </c>
      <c r="E712" s="15" t="s">
        <v>49</v>
      </c>
      <c r="F712" s="15">
        <v>1857</v>
      </c>
      <c r="G712" s="15">
        <v>914</v>
      </c>
      <c r="H712" s="13">
        <v>7.0491873999999996E-2</v>
      </c>
      <c r="I712" s="13">
        <v>0.336305505</v>
      </c>
      <c r="J712" s="13">
        <v>0.40679737999999999</v>
      </c>
      <c r="K712" s="13">
        <v>1.524143778</v>
      </c>
      <c r="L712" s="13">
        <v>0.99096141999999998</v>
      </c>
      <c r="M712" s="13">
        <v>2.5151051980000001</v>
      </c>
      <c r="N712" s="13">
        <v>0.33734352400000001</v>
      </c>
      <c r="O712" s="13">
        <v>0.539213002</v>
      </c>
      <c r="P712" s="13">
        <v>0.87655652699999997</v>
      </c>
      <c r="Q712" s="13">
        <v>1.6754125209999999</v>
      </c>
      <c r="R712" s="13">
        <v>1.6754125209999999</v>
      </c>
      <c r="S712" s="13">
        <v>0</v>
      </c>
      <c r="T712" s="13">
        <v>-5.0150643000000002E-2</v>
      </c>
      <c r="U712" s="13">
        <v>5.6515557000000001E-2</v>
      </c>
      <c r="V712" s="13">
        <v>6.3649140000000002E-3</v>
      </c>
      <c r="W712" s="13">
        <v>-0.92286772699999997</v>
      </c>
    </row>
    <row r="713" spans="1:23" x14ac:dyDescent="0.3">
      <c r="A713" s="13" t="s">
        <v>361</v>
      </c>
      <c r="B713" s="13" t="s">
        <v>362</v>
      </c>
      <c r="C713" s="15">
        <v>2019</v>
      </c>
      <c r="D713" s="15" t="s">
        <v>25</v>
      </c>
      <c r="E713" s="15" t="s">
        <v>124</v>
      </c>
      <c r="F713" s="15">
        <v>22</v>
      </c>
      <c r="G713" s="15">
        <v>10</v>
      </c>
      <c r="H713" s="13">
        <v>6.2050083870000003</v>
      </c>
      <c r="I713" s="13">
        <v>-4.0106369969999998</v>
      </c>
      <c r="J713" s="13">
        <v>2.1943713900000001</v>
      </c>
      <c r="K713" s="13">
        <v>20.64150824</v>
      </c>
      <c r="L713" s="13">
        <v>-2.4404214039999998</v>
      </c>
      <c r="M713" s="13">
        <v>18.201086830000001</v>
      </c>
      <c r="N713" s="13">
        <v>9.4416669029999998</v>
      </c>
      <c r="O713" s="13">
        <v>-3.7670419279999998</v>
      </c>
      <c r="P713" s="13">
        <v>5.6746249750000004</v>
      </c>
      <c r="Q713" s="13">
        <v>4.3631599E-2</v>
      </c>
      <c r="R713" s="13">
        <v>0</v>
      </c>
      <c r="S713" s="13">
        <v>4.3631599E-2</v>
      </c>
      <c r="T713" s="13">
        <v>5.519212639</v>
      </c>
      <c r="U713" s="13">
        <v>-5.5947648890000004</v>
      </c>
      <c r="V713" s="13">
        <v>-7.5552250000000001E-2</v>
      </c>
      <c r="W713" s="13">
        <v>-1.5671100309999999</v>
      </c>
    </row>
    <row r="714" spans="1:23" x14ac:dyDescent="0.3">
      <c r="A714" s="13" t="s">
        <v>361</v>
      </c>
      <c r="B714" s="13" t="s">
        <v>362</v>
      </c>
      <c r="C714" s="15">
        <v>2019</v>
      </c>
      <c r="D714" s="15" t="s">
        <v>27</v>
      </c>
      <c r="E714" s="15" t="s">
        <v>124</v>
      </c>
      <c r="F714" s="15">
        <v>1334</v>
      </c>
      <c r="G714" s="15">
        <v>632</v>
      </c>
      <c r="H714" s="13">
        <v>-3.2909608100000001</v>
      </c>
      <c r="I714" s="13">
        <v>-2.2796153779999999</v>
      </c>
      <c r="J714" s="13">
        <v>-5.5705761880000004</v>
      </c>
      <c r="K714" s="13">
        <v>-9.9421084369999999</v>
      </c>
      <c r="L714" s="13">
        <v>-0.88216993399999999</v>
      </c>
      <c r="M714" s="13">
        <v>-10.82427837</v>
      </c>
      <c r="N714" s="13">
        <v>-4.8771004140000001</v>
      </c>
      <c r="O714" s="13">
        <v>-2.1217550250000001</v>
      </c>
      <c r="P714" s="13">
        <v>-6.9988554389999997</v>
      </c>
      <c r="Q714" s="13">
        <v>-1.356656686</v>
      </c>
      <c r="R714" s="13">
        <v>-1.356656686</v>
      </c>
      <c r="S714" s="13">
        <v>0</v>
      </c>
      <c r="T714" s="13">
        <v>-4.4023700249999997</v>
      </c>
      <c r="U714" s="13">
        <v>-2.628682768</v>
      </c>
      <c r="V714" s="13">
        <v>-7.0310527929999997</v>
      </c>
      <c r="W714" s="13">
        <v>-0.99467404500000001</v>
      </c>
    </row>
    <row r="715" spans="1:23" x14ac:dyDescent="0.3">
      <c r="A715" s="13" t="s">
        <v>363</v>
      </c>
      <c r="B715" s="13" t="s">
        <v>364</v>
      </c>
      <c r="C715" s="15">
        <v>2014</v>
      </c>
      <c r="D715" s="15" t="s">
        <v>27</v>
      </c>
      <c r="E715" s="15" t="s">
        <v>124</v>
      </c>
      <c r="F715" s="15">
        <v>3226</v>
      </c>
      <c r="G715" s="15">
        <v>1583</v>
      </c>
      <c r="H715" s="13">
        <v>-0.71436118299999996</v>
      </c>
      <c r="I715" s="13">
        <v>-0.75242358899999995</v>
      </c>
      <c r="J715" s="13">
        <v>-1.4667847709999999</v>
      </c>
      <c r="K715" s="13">
        <v>-1.337263581</v>
      </c>
      <c r="L715" s="13">
        <v>3.9369823739999998</v>
      </c>
      <c r="M715" s="13">
        <v>2.5997187930000001</v>
      </c>
      <c r="N715" s="13">
        <v>-0.90089335000000004</v>
      </c>
      <c r="O715" s="13">
        <v>0.22594751800000001</v>
      </c>
      <c r="P715" s="13">
        <v>-0.67494583200000002</v>
      </c>
      <c r="Q715" s="13">
        <v>1.6789506249999999</v>
      </c>
      <c r="R715" s="13">
        <v>1.6789506249999999</v>
      </c>
      <c r="S715" s="13">
        <v>0</v>
      </c>
      <c r="T715" s="13">
        <v>-1.1808915520000001</v>
      </c>
      <c r="U715" s="13">
        <v>-6.5046416999999995E-2</v>
      </c>
      <c r="V715" s="13">
        <v>-1.2459379690000001</v>
      </c>
      <c r="W715" s="13">
        <v>0.17399418</v>
      </c>
    </row>
    <row r="716" spans="1:23" x14ac:dyDescent="0.3">
      <c r="A716" s="13" t="s">
        <v>363</v>
      </c>
      <c r="B716" s="13" t="s">
        <v>364</v>
      </c>
      <c r="C716" s="15">
        <v>2015</v>
      </c>
      <c r="D716" s="15" t="s">
        <v>27</v>
      </c>
      <c r="E716" s="15" t="s">
        <v>124</v>
      </c>
      <c r="F716" s="15">
        <v>5120</v>
      </c>
      <c r="G716" s="15">
        <v>2587</v>
      </c>
      <c r="H716" s="13">
        <v>-0.23309397400000001</v>
      </c>
      <c r="I716" s="13">
        <v>-0.85778032900000001</v>
      </c>
      <c r="J716" s="13">
        <v>-1.0908743030000001</v>
      </c>
      <c r="K716" s="13">
        <v>4.7045713439999997</v>
      </c>
      <c r="L716" s="13">
        <v>1.2717390660000001</v>
      </c>
      <c r="M716" s="13">
        <v>5.97631041</v>
      </c>
      <c r="N716" s="13">
        <v>0.78802761200000004</v>
      </c>
      <c r="O716" s="13">
        <v>-0.44975364299999998</v>
      </c>
      <c r="P716" s="13">
        <v>0.33827396900000001</v>
      </c>
      <c r="Q716" s="13">
        <v>4.092962773</v>
      </c>
      <c r="R716" s="13">
        <v>4.092962773</v>
      </c>
      <c r="S716" s="13">
        <v>0</v>
      </c>
      <c r="T716" s="13">
        <v>1.244463358</v>
      </c>
      <c r="U716" s="13">
        <v>-9.8944835999999994E-2</v>
      </c>
      <c r="V716" s="13">
        <v>1.1455185219999999</v>
      </c>
      <c r="W716" s="13">
        <v>0.39496872500000002</v>
      </c>
    </row>
    <row r="717" spans="1:23" x14ac:dyDescent="0.3">
      <c r="A717" s="13" t="s">
        <v>363</v>
      </c>
      <c r="B717" s="13" t="s">
        <v>364</v>
      </c>
      <c r="C717" s="15">
        <v>2016</v>
      </c>
      <c r="D717" s="15" t="s">
        <v>25</v>
      </c>
      <c r="E717" s="15" t="s">
        <v>124</v>
      </c>
      <c r="F717" s="15">
        <v>292</v>
      </c>
      <c r="G717" s="15">
        <v>161</v>
      </c>
      <c r="H717" s="13">
        <v>3.1721084980000001</v>
      </c>
      <c r="I717" s="13">
        <v>0.576366508</v>
      </c>
      <c r="J717" s="13">
        <v>3.7484750060000001</v>
      </c>
      <c r="K717" s="13">
        <v>3.7531972100000002</v>
      </c>
      <c r="L717" s="13">
        <v>0.57172174799999997</v>
      </c>
      <c r="M717" s="13">
        <v>4.3249189570000004</v>
      </c>
      <c r="N717" s="13">
        <v>3.4177881569999999</v>
      </c>
      <c r="O717" s="13">
        <v>0.695017259</v>
      </c>
      <c r="P717" s="13">
        <v>4.1128054169999997</v>
      </c>
      <c r="Q717" s="13">
        <v>0.57781448800000001</v>
      </c>
      <c r="R717" s="13">
        <v>0</v>
      </c>
      <c r="S717" s="13">
        <v>0.57781448800000001</v>
      </c>
      <c r="T717" s="13">
        <v>2.5398865420000001</v>
      </c>
      <c r="U717" s="13">
        <v>3.5778892039999999</v>
      </c>
      <c r="V717" s="13">
        <v>6.1177757460000004</v>
      </c>
      <c r="W717" s="13">
        <v>-0.58723054799999996</v>
      </c>
    </row>
    <row r="718" spans="1:23" x14ac:dyDescent="0.3">
      <c r="A718" s="13" t="s">
        <v>363</v>
      </c>
      <c r="B718" s="13" t="s">
        <v>364</v>
      </c>
      <c r="C718" s="15">
        <v>2016</v>
      </c>
      <c r="D718" s="15" t="s">
        <v>27</v>
      </c>
      <c r="E718" s="15" t="s">
        <v>124</v>
      </c>
      <c r="F718" s="15">
        <v>5604</v>
      </c>
      <c r="G718" s="15">
        <v>2789</v>
      </c>
      <c r="H718" s="13">
        <v>0.27210677700000002</v>
      </c>
      <c r="I718" s="13">
        <v>1.7719633779999999</v>
      </c>
      <c r="J718" s="13">
        <v>2.0440701560000001</v>
      </c>
      <c r="K718" s="13">
        <v>2.1867472440000002</v>
      </c>
      <c r="L718" s="13">
        <v>1.2669274290000001</v>
      </c>
      <c r="M718" s="13">
        <v>3.4536746730000001</v>
      </c>
      <c r="N718" s="13">
        <v>0.68737443099999995</v>
      </c>
      <c r="O718" s="13">
        <v>1.768310668</v>
      </c>
      <c r="P718" s="13">
        <v>2.4556850990000001</v>
      </c>
      <c r="Q718" s="13">
        <v>7.4152500469999998</v>
      </c>
      <c r="R718" s="13">
        <v>7.4152500469999998</v>
      </c>
      <c r="S718" s="13">
        <v>0</v>
      </c>
      <c r="T718" s="13">
        <v>0.64752471899999997</v>
      </c>
      <c r="U718" s="13">
        <v>2.0394328260000001</v>
      </c>
      <c r="V718" s="13">
        <v>2.6869575459999999</v>
      </c>
      <c r="W718" s="13">
        <v>0.103308529</v>
      </c>
    </row>
    <row r="719" spans="1:23" x14ac:dyDescent="0.3">
      <c r="A719" s="13" t="s">
        <v>363</v>
      </c>
      <c r="B719" s="13" t="s">
        <v>364</v>
      </c>
      <c r="C719" s="15">
        <v>2017</v>
      </c>
      <c r="D719" s="15" t="s">
        <v>27</v>
      </c>
      <c r="E719" s="15" t="s">
        <v>124</v>
      </c>
      <c r="F719" s="15">
        <v>5081</v>
      </c>
      <c r="G719" s="15">
        <v>2529</v>
      </c>
      <c r="H719" s="13">
        <v>0.68109317599999997</v>
      </c>
      <c r="I719" s="13">
        <v>-0.146978045</v>
      </c>
      <c r="J719" s="13">
        <v>0.53411513200000005</v>
      </c>
      <c r="K719" s="13">
        <v>0.2243994</v>
      </c>
      <c r="L719" s="13">
        <v>-2.7599831680000002</v>
      </c>
      <c r="M719" s="13">
        <v>-2.535583768</v>
      </c>
      <c r="N719" s="13">
        <v>0.66754664200000002</v>
      </c>
      <c r="O719" s="13">
        <v>-0.72998676699999998</v>
      </c>
      <c r="P719" s="13">
        <v>-6.2440124E-2</v>
      </c>
      <c r="Q719" s="13">
        <v>3.4764030880000001</v>
      </c>
      <c r="R719" s="13">
        <v>3.4764030880000001</v>
      </c>
      <c r="S719" s="13">
        <v>0</v>
      </c>
      <c r="T719" s="13">
        <v>0.391905736</v>
      </c>
      <c r="U719" s="13">
        <v>-0.110190646</v>
      </c>
      <c r="V719" s="13">
        <v>0.28171509</v>
      </c>
      <c r="W719" s="13">
        <v>0.24484507799999999</v>
      </c>
    </row>
    <row r="720" spans="1:23" x14ac:dyDescent="0.3">
      <c r="A720" s="13" t="s">
        <v>363</v>
      </c>
      <c r="B720" s="13" t="s">
        <v>364</v>
      </c>
      <c r="C720" s="15">
        <v>2018</v>
      </c>
      <c r="D720" s="15" t="s">
        <v>27</v>
      </c>
      <c r="E720" s="15" t="s">
        <v>140</v>
      </c>
      <c r="F720" s="15">
        <v>5193</v>
      </c>
      <c r="G720" s="15">
        <v>2458</v>
      </c>
      <c r="H720" s="13">
        <v>0.59781209199999996</v>
      </c>
      <c r="I720" s="13">
        <v>-0.48874807399999998</v>
      </c>
      <c r="J720" s="13">
        <v>0.109064018</v>
      </c>
      <c r="K720" s="13">
        <v>1.1705188609999999</v>
      </c>
      <c r="L720" s="13">
        <v>-0.54755133099999997</v>
      </c>
      <c r="M720" s="13">
        <v>0.62296752899999996</v>
      </c>
      <c r="N720" s="13">
        <v>0.77066871400000003</v>
      </c>
      <c r="O720" s="13">
        <v>-0.52836306</v>
      </c>
      <c r="P720" s="13">
        <v>0.24230565400000001</v>
      </c>
      <c r="Q720" s="13">
        <v>3.7728331310000001</v>
      </c>
      <c r="R720" s="13">
        <v>3.7728331310000001</v>
      </c>
      <c r="S720" s="13">
        <v>0</v>
      </c>
      <c r="T720" s="13">
        <v>0.81327593799999998</v>
      </c>
      <c r="U720" s="13">
        <v>0.28645644300000001</v>
      </c>
      <c r="V720" s="13">
        <v>1.099732382</v>
      </c>
      <c r="W720" s="13">
        <v>0.53575941100000002</v>
      </c>
    </row>
    <row r="721" spans="1:23" x14ac:dyDescent="0.3">
      <c r="A721" s="13" t="s">
        <v>363</v>
      </c>
      <c r="B721" s="13" t="s">
        <v>364</v>
      </c>
      <c r="C721" s="15">
        <v>2019</v>
      </c>
      <c r="D721" s="15" t="s">
        <v>27</v>
      </c>
      <c r="E721" s="15" t="s">
        <v>140</v>
      </c>
      <c r="F721" s="15">
        <v>4420</v>
      </c>
      <c r="G721" s="15">
        <v>2035</v>
      </c>
      <c r="H721" s="13">
        <v>1.0554651209999999</v>
      </c>
      <c r="I721" s="13">
        <v>0.20849283800000001</v>
      </c>
      <c r="J721" s="13">
        <v>1.2639579590000001</v>
      </c>
      <c r="K721" s="13">
        <v>-0.57917072800000002</v>
      </c>
      <c r="L721" s="13">
        <v>-2.2505709650000001</v>
      </c>
      <c r="M721" s="13">
        <v>-2.8297416929999999</v>
      </c>
      <c r="N721" s="13">
        <v>0.80816102099999998</v>
      </c>
      <c r="O721" s="13">
        <v>-0.29761403800000003</v>
      </c>
      <c r="P721" s="13">
        <v>0.51054698300000001</v>
      </c>
      <c r="Q721" s="13">
        <v>3.3887084170000001</v>
      </c>
      <c r="R721" s="13">
        <v>3.3887084170000001</v>
      </c>
      <c r="S721" s="13">
        <v>0</v>
      </c>
      <c r="T721" s="13">
        <v>0.30226995600000001</v>
      </c>
      <c r="U721" s="13">
        <v>-6.6767722000000002E-2</v>
      </c>
      <c r="V721" s="13">
        <v>0.235502235</v>
      </c>
      <c r="W721" s="13">
        <v>0.103039451</v>
      </c>
    </row>
    <row r="722" spans="1:23" x14ac:dyDescent="0.3">
      <c r="A722" s="13" t="s">
        <v>365</v>
      </c>
      <c r="B722" s="13" t="s">
        <v>366</v>
      </c>
      <c r="C722" s="15">
        <v>2014</v>
      </c>
      <c r="D722" s="15" t="s">
        <v>27</v>
      </c>
      <c r="E722" s="15" t="s">
        <v>111</v>
      </c>
      <c r="F722" s="15">
        <v>542</v>
      </c>
      <c r="G722" s="15">
        <v>252</v>
      </c>
      <c r="H722" s="13">
        <v>-1.6432519940000001</v>
      </c>
      <c r="I722" s="13">
        <v>-1.45654781</v>
      </c>
      <c r="J722" s="13">
        <v>-3.0997998039999999</v>
      </c>
      <c r="K722" s="13">
        <v>-3.4894681410000001</v>
      </c>
      <c r="L722" s="13">
        <v>-4.0968975429999999</v>
      </c>
      <c r="M722" s="13">
        <v>-7.5863656840000004</v>
      </c>
      <c r="N722" s="13">
        <v>-2.1902111909999999</v>
      </c>
      <c r="O722" s="13">
        <v>-2.1200700019999998</v>
      </c>
      <c r="P722" s="13">
        <v>-4.3102811929999998</v>
      </c>
      <c r="Q722" s="13">
        <v>-0.20247683</v>
      </c>
      <c r="R722" s="13">
        <v>-0.20247683</v>
      </c>
      <c r="S722" s="13">
        <v>0</v>
      </c>
      <c r="T722" s="13">
        <v>-2.5976672390000002</v>
      </c>
      <c r="U722" s="13">
        <v>-2.1510445109999998</v>
      </c>
      <c r="V722" s="13">
        <v>-4.7487117510000001</v>
      </c>
      <c r="W722" s="13">
        <v>0.89450324000000003</v>
      </c>
    </row>
    <row r="723" spans="1:23" x14ac:dyDescent="0.3">
      <c r="A723" s="13" t="s">
        <v>365</v>
      </c>
      <c r="B723" s="13" t="s">
        <v>366</v>
      </c>
      <c r="C723" s="15">
        <v>2015</v>
      </c>
      <c r="D723" s="15" t="s">
        <v>27</v>
      </c>
      <c r="E723" s="15" t="s">
        <v>67</v>
      </c>
      <c r="F723" s="15">
        <v>1166</v>
      </c>
      <c r="G723" s="15">
        <v>569</v>
      </c>
      <c r="H723" s="13">
        <v>1.0440174E-2</v>
      </c>
      <c r="I723" s="13">
        <v>-1.660736462</v>
      </c>
      <c r="J723" s="13">
        <v>-1.6502962889999999</v>
      </c>
      <c r="K723" s="13">
        <v>-2.9482609E-2</v>
      </c>
      <c r="L723" s="13">
        <v>0.42585957699999999</v>
      </c>
      <c r="M723" s="13">
        <v>0.39637696900000002</v>
      </c>
      <c r="N723" s="13">
        <v>0.179130082</v>
      </c>
      <c r="O723" s="13">
        <v>-1.3314164340000001</v>
      </c>
      <c r="P723" s="13">
        <v>-1.152286352</v>
      </c>
      <c r="Q723" s="13">
        <v>0.46512531099999999</v>
      </c>
      <c r="R723" s="13">
        <v>0.46512531099999999</v>
      </c>
      <c r="S723" s="13">
        <v>0</v>
      </c>
      <c r="T723" s="13">
        <v>-0.115703115</v>
      </c>
      <c r="U723" s="13">
        <v>-1.206935522</v>
      </c>
      <c r="V723" s="13">
        <v>-1.3226386370000001</v>
      </c>
      <c r="W723" s="13">
        <v>0.26938641200000002</v>
      </c>
    </row>
    <row r="724" spans="1:23" x14ac:dyDescent="0.3">
      <c r="A724" s="13" t="s">
        <v>365</v>
      </c>
      <c r="B724" s="13" t="s">
        <v>366</v>
      </c>
      <c r="C724" s="15">
        <v>2015</v>
      </c>
      <c r="D724" s="15" t="s">
        <v>27</v>
      </c>
      <c r="E724" s="15" t="s">
        <v>111</v>
      </c>
      <c r="F724" s="15">
        <v>742</v>
      </c>
      <c r="G724" s="15">
        <v>369</v>
      </c>
      <c r="H724" s="13">
        <v>0.45123147600000002</v>
      </c>
      <c r="I724" s="13">
        <v>-1.259127468</v>
      </c>
      <c r="J724" s="13">
        <v>-0.80789599199999995</v>
      </c>
      <c r="K724" s="13">
        <v>-3.8557278080000001</v>
      </c>
      <c r="L724" s="13">
        <v>2.7230326690000002</v>
      </c>
      <c r="M724" s="13">
        <v>-1.1326951380000001</v>
      </c>
      <c r="N724" s="13">
        <v>-0.44647551200000002</v>
      </c>
      <c r="O724" s="13">
        <v>-0.53249376999999998</v>
      </c>
      <c r="P724" s="13">
        <v>-0.97896928100000002</v>
      </c>
      <c r="Q724" s="13">
        <v>0.33556591699999999</v>
      </c>
      <c r="R724" s="13">
        <v>0.33556591699999999</v>
      </c>
      <c r="S724" s="13">
        <v>0</v>
      </c>
      <c r="T724" s="13">
        <v>-0.20593365499999999</v>
      </c>
      <c r="U724" s="13">
        <v>-1.1956758940000001</v>
      </c>
      <c r="V724" s="13">
        <v>-1.4016095479999999</v>
      </c>
      <c r="W724" s="13">
        <v>0.61690306100000003</v>
      </c>
    </row>
    <row r="725" spans="1:23" x14ac:dyDescent="0.3">
      <c r="A725" s="13" t="s">
        <v>365</v>
      </c>
      <c r="B725" s="13" t="s">
        <v>366</v>
      </c>
      <c r="C725" s="15">
        <v>2016</v>
      </c>
      <c r="D725" s="15" t="s">
        <v>27</v>
      </c>
      <c r="E725" s="15" t="s">
        <v>67</v>
      </c>
      <c r="F725" s="15">
        <v>4060</v>
      </c>
      <c r="G725" s="15">
        <v>1966</v>
      </c>
      <c r="H725" s="13">
        <v>0.129762446</v>
      </c>
      <c r="I725" s="13">
        <v>-1.897427336</v>
      </c>
      <c r="J725" s="13">
        <v>-1.76766489</v>
      </c>
      <c r="K725" s="13">
        <v>-3.9536692489999998</v>
      </c>
      <c r="L725" s="13">
        <v>-2.2968401219999999</v>
      </c>
      <c r="M725" s="13">
        <v>-6.2505093719999998</v>
      </c>
      <c r="N725" s="13">
        <v>-0.60903983399999995</v>
      </c>
      <c r="O725" s="13">
        <v>-2.0570947230000001</v>
      </c>
      <c r="P725" s="13">
        <v>-2.6661345569999999</v>
      </c>
      <c r="Q725" s="13">
        <v>8.3805466999999995E-2</v>
      </c>
      <c r="R725" s="13">
        <v>8.3805466999999995E-2</v>
      </c>
      <c r="S725" s="13">
        <v>0</v>
      </c>
      <c r="T725" s="13">
        <v>-0.63125748999999998</v>
      </c>
      <c r="U725" s="13">
        <v>-2.2015002090000002</v>
      </c>
      <c r="V725" s="13">
        <v>-2.8327576990000001</v>
      </c>
      <c r="W725" s="13">
        <v>-0.36708123500000001</v>
      </c>
    </row>
    <row r="726" spans="1:23" x14ac:dyDescent="0.3">
      <c r="A726" s="13" t="s">
        <v>365</v>
      </c>
      <c r="B726" s="13" t="s">
        <v>366</v>
      </c>
      <c r="C726" s="15">
        <v>2017</v>
      </c>
      <c r="D726" s="15" t="s">
        <v>25</v>
      </c>
      <c r="E726" s="15" t="s">
        <v>78</v>
      </c>
      <c r="F726" s="15">
        <v>184</v>
      </c>
      <c r="G726" s="15">
        <v>95</v>
      </c>
      <c r="H726" s="13">
        <v>-3.8737339049999999</v>
      </c>
      <c r="I726" s="13">
        <v>-1.782199707</v>
      </c>
      <c r="J726" s="13">
        <v>-5.6559336120000001</v>
      </c>
      <c r="K726" s="13">
        <v>-6.7466558680000004</v>
      </c>
      <c r="L726" s="13">
        <v>-0.68442399899999995</v>
      </c>
      <c r="M726" s="13">
        <v>-7.4310798670000002</v>
      </c>
      <c r="N726" s="13">
        <v>-4.6336390549999997</v>
      </c>
      <c r="O726" s="13">
        <v>-1.6644288300000001</v>
      </c>
      <c r="P726" s="13">
        <v>-6.298067885</v>
      </c>
      <c r="Q726" s="13">
        <v>-0.17738456499999999</v>
      </c>
      <c r="R726" s="13">
        <v>0</v>
      </c>
      <c r="S726" s="13">
        <v>-0.17738456499999999</v>
      </c>
      <c r="T726" s="13">
        <v>-5.6042235030000001</v>
      </c>
      <c r="U726" s="13">
        <v>-0.76221932999999997</v>
      </c>
      <c r="V726" s="13">
        <v>-6.3664428329999998</v>
      </c>
      <c r="W726" s="13">
        <v>1.1000187E-2</v>
      </c>
    </row>
    <row r="727" spans="1:23" x14ac:dyDescent="0.3">
      <c r="A727" s="13" t="s">
        <v>365</v>
      </c>
      <c r="B727" s="13" t="s">
        <v>366</v>
      </c>
      <c r="C727" s="15">
        <v>2017</v>
      </c>
      <c r="D727" s="15" t="s">
        <v>27</v>
      </c>
      <c r="E727" s="15" t="s">
        <v>78</v>
      </c>
      <c r="F727" s="15">
        <v>1193</v>
      </c>
      <c r="G727" s="15">
        <v>592</v>
      </c>
      <c r="H727" s="13">
        <v>-1.990437021</v>
      </c>
      <c r="I727" s="13">
        <v>5.5278440999999998E-2</v>
      </c>
      <c r="J727" s="13">
        <v>-1.93515858</v>
      </c>
      <c r="K727" s="13">
        <v>-4.6358690500000002</v>
      </c>
      <c r="L727" s="13">
        <v>-2.542946723</v>
      </c>
      <c r="M727" s="13">
        <v>-7.1788157730000002</v>
      </c>
      <c r="N727" s="13">
        <v>-2.668176978</v>
      </c>
      <c r="O727" s="13">
        <v>-0.51460249000000002</v>
      </c>
      <c r="P727" s="13">
        <v>-3.1827794680000001</v>
      </c>
      <c r="Q727" s="13">
        <v>-0.12990479799999999</v>
      </c>
      <c r="R727" s="13">
        <v>-0.12990479799999999</v>
      </c>
      <c r="S727" s="13">
        <v>0</v>
      </c>
      <c r="T727" s="13">
        <v>-3.1248761790000001</v>
      </c>
      <c r="U727" s="13">
        <v>-0.64694953600000005</v>
      </c>
      <c r="V727" s="13">
        <v>-3.7718257149999999</v>
      </c>
      <c r="W727" s="13">
        <v>-0.60874905999999995</v>
      </c>
    </row>
    <row r="728" spans="1:23" x14ac:dyDescent="0.3">
      <c r="A728" s="13" t="s">
        <v>365</v>
      </c>
      <c r="B728" s="13" t="s">
        <v>366</v>
      </c>
      <c r="C728" s="15">
        <v>2018</v>
      </c>
      <c r="D728" s="15" t="s">
        <v>27</v>
      </c>
      <c r="E728" s="15" t="s">
        <v>35</v>
      </c>
      <c r="F728" s="15">
        <v>851</v>
      </c>
      <c r="G728" s="15">
        <v>418</v>
      </c>
      <c r="H728" s="13">
        <v>0.52714304300000003</v>
      </c>
      <c r="I728" s="13">
        <v>0.83305264899999998</v>
      </c>
      <c r="J728" s="13">
        <v>1.3601956930000001</v>
      </c>
      <c r="K728" s="13">
        <v>1.5472065420000001</v>
      </c>
      <c r="L728" s="13">
        <v>1.717539575</v>
      </c>
      <c r="M728" s="13">
        <v>3.2647461170000001</v>
      </c>
      <c r="N728" s="13">
        <v>0.84803983100000002</v>
      </c>
      <c r="O728" s="13">
        <v>1.129271251</v>
      </c>
      <c r="P728" s="13">
        <v>1.9773110819999999</v>
      </c>
      <c r="Q728" s="13">
        <v>0.99599550599999997</v>
      </c>
      <c r="R728" s="13">
        <v>0.99599550599999997</v>
      </c>
      <c r="S728" s="13">
        <v>0</v>
      </c>
      <c r="T728" s="13">
        <v>-0.535581521</v>
      </c>
      <c r="U728" s="13">
        <v>0.79874713500000005</v>
      </c>
      <c r="V728" s="13">
        <v>0.26316561399999999</v>
      </c>
      <c r="W728" s="13">
        <v>-1.197235874</v>
      </c>
    </row>
    <row r="729" spans="1:23" x14ac:dyDescent="0.3">
      <c r="A729" s="13" t="s">
        <v>365</v>
      </c>
      <c r="B729" s="13" t="s">
        <v>366</v>
      </c>
      <c r="C729" s="15">
        <v>2018</v>
      </c>
      <c r="D729" s="15" t="s">
        <v>27</v>
      </c>
      <c r="E729" s="15" t="s">
        <v>111</v>
      </c>
      <c r="F729" s="15">
        <v>9</v>
      </c>
      <c r="G729" s="15">
        <v>4</v>
      </c>
      <c r="H729" s="13">
        <v>-10.70402314</v>
      </c>
      <c r="I729" s="13">
        <v>3.1044940749999999</v>
      </c>
      <c r="J729" s="13">
        <v>-7.5995290600000001</v>
      </c>
      <c r="K729" s="13">
        <v>17.278683780000001</v>
      </c>
      <c r="L729" s="13">
        <v>-22.742119899999999</v>
      </c>
      <c r="M729" s="13">
        <v>-5.4634361230000001</v>
      </c>
      <c r="N729" s="13">
        <v>-5.5879337910000002</v>
      </c>
      <c r="O729" s="13">
        <v>-2.1096925440000001</v>
      </c>
      <c r="P729" s="13">
        <v>-7.6976263349999998</v>
      </c>
      <c r="Q729" s="13">
        <v>-9.9367780000000003E-3</v>
      </c>
      <c r="R729" s="13">
        <v>-9.9367780000000003E-3</v>
      </c>
      <c r="S729" s="13">
        <v>0</v>
      </c>
      <c r="T729" s="13">
        <v>-1.5284870610000001</v>
      </c>
      <c r="U729" s="13">
        <v>-3.0628085999999999</v>
      </c>
      <c r="V729" s="13">
        <v>-4.5912956610000002</v>
      </c>
      <c r="W729" s="13">
        <v>-1.5751995050000001</v>
      </c>
    </row>
    <row r="730" spans="1:23" x14ac:dyDescent="0.3">
      <c r="A730" s="13" t="s">
        <v>365</v>
      </c>
      <c r="B730" s="13" t="s">
        <v>366</v>
      </c>
      <c r="C730" s="15">
        <v>2019</v>
      </c>
      <c r="D730" s="15" t="s">
        <v>27</v>
      </c>
      <c r="E730" s="15" t="s">
        <v>54</v>
      </c>
      <c r="F730" s="15">
        <v>193</v>
      </c>
      <c r="G730" s="15">
        <v>95</v>
      </c>
      <c r="H730" s="13">
        <v>2.1058067409999999</v>
      </c>
      <c r="I730" s="13">
        <v>-3.2054876559999999</v>
      </c>
      <c r="J730" s="13">
        <v>-1.099680915</v>
      </c>
      <c r="K730" s="13">
        <v>0.747903137</v>
      </c>
      <c r="L730" s="13">
        <v>-2.7897886989999998</v>
      </c>
      <c r="M730" s="13">
        <v>-2.041885562</v>
      </c>
      <c r="N730" s="13">
        <v>1.9414232870000001</v>
      </c>
      <c r="O730" s="13">
        <v>-3.3159280949999999</v>
      </c>
      <c r="P730" s="13">
        <v>-1.374504808</v>
      </c>
      <c r="Q730" s="13">
        <v>6.5814316999999997E-2</v>
      </c>
      <c r="R730" s="13">
        <v>6.5814316999999997E-2</v>
      </c>
      <c r="S730" s="13">
        <v>0</v>
      </c>
      <c r="T730" s="13">
        <v>1.405008947</v>
      </c>
      <c r="U730" s="13">
        <v>-4.3251359819999999</v>
      </c>
      <c r="V730" s="13">
        <v>-2.9201270350000001</v>
      </c>
      <c r="W730" s="13">
        <v>-1.306322792</v>
      </c>
    </row>
    <row r="731" spans="1:23" x14ac:dyDescent="0.3">
      <c r="A731" s="13" t="s">
        <v>365</v>
      </c>
      <c r="B731" s="13" t="s">
        <v>366</v>
      </c>
      <c r="C731" s="15">
        <v>2019</v>
      </c>
      <c r="D731" s="15" t="s">
        <v>27</v>
      </c>
      <c r="E731" s="15" t="s">
        <v>52</v>
      </c>
      <c r="F731" s="15">
        <v>70</v>
      </c>
      <c r="G731" s="15">
        <v>31</v>
      </c>
      <c r="H731" s="13">
        <v>-5.0590743470000001</v>
      </c>
      <c r="I731" s="13">
        <v>-3.319335438</v>
      </c>
      <c r="J731" s="13">
        <v>-8.3784097850000006</v>
      </c>
      <c r="K731" s="13">
        <v>-8.0703977360000003</v>
      </c>
      <c r="L731" s="13">
        <v>-21.965348710000001</v>
      </c>
      <c r="M731" s="13">
        <v>-30.03574644</v>
      </c>
      <c r="N731" s="13">
        <v>-6.0095155040000003</v>
      </c>
      <c r="O731" s="13">
        <v>-7.4865729009999997</v>
      </c>
      <c r="P731" s="13">
        <v>-13.4960884</v>
      </c>
      <c r="Q731" s="13">
        <v>-0.16943044800000001</v>
      </c>
      <c r="R731" s="13">
        <v>-0.16943044800000001</v>
      </c>
      <c r="S731" s="13">
        <v>0</v>
      </c>
      <c r="T731" s="13">
        <v>-5.7178135220000001</v>
      </c>
      <c r="U731" s="13">
        <v>-6.956332218</v>
      </c>
      <c r="V731" s="13">
        <v>-12.67414574</v>
      </c>
      <c r="W731" s="13">
        <v>-0.31890110799999999</v>
      </c>
    </row>
    <row r="732" spans="1:23" x14ac:dyDescent="0.3">
      <c r="A732" s="13" t="s">
        <v>365</v>
      </c>
      <c r="B732" s="13" t="s">
        <v>366</v>
      </c>
      <c r="C732" s="15">
        <v>2019</v>
      </c>
      <c r="D732" s="15" t="s">
        <v>27</v>
      </c>
      <c r="E732" s="15" t="s">
        <v>35</v>
      </c>
      <c r="F732" s="15">
        <v>1043</v>
      </c>
      <c r="G732" s="15">
        <v>503</v>
      </c>
      <c r="H732" s="13">
        <v>-2.339567722</v>
      </c>
      <c r="I732" s="13">
        <v>-2.3585440090000001</v>
      </c>
      <c r="J732" s="13">
        <v>-4.698111731</v>
      </c>
      <c r="K732" s="13">
        <v>-2.0742175920000001</v>
      </c>
      <c r="L732" s="13">
        <v>-0.710482646</v>
      </c>
      <c r="M732" s="13">
        <v>-2.7847002380000001</v>
      </c>
      <c r="N732" s="13">
        <v>-2.3999768129999999</v>
      </c>
      <c r="O732" s="13">
        <v>-2.1053508060000001</v>
      </c>
      <c r="P732" s="13">
        <v>-4.505327619</v>
      </c>
      <c r="Q732" s="13">
        <v>-0.44630415299999998</v>
      </c>
      <c r="R732" s="13">
        <v>-0.44630415299999998</v>
      </c>
      <c r="S732" s="13">
        <v>0</v>
      </c>
      <c r="T732" s="13">
        <v>-1.655320127</v>
      </c>
      <c r="U732" s="13">
        <v>-1.5157406200000001</v>
      </c>
      <c r="V732" s="13">
        <v>-3.1710607469999998</v>
      </c>
      <c r="W732" s="13">
        <v>-0.94264819099999997</v>
      </c>
    </row>
    <row r="733" spans="1:23" x14ac:dyDescent="0.3">
      <c r="A733" s="13" t="s">
        <v>367</v>
      </c>
      <c r="B733" s="13" t="s">
        <v>368</v>
      </c>
      <c r="C733" s="15">
        <v>2015</v>
      </c>
      <c r="D733" s="15" t="s">
        <v>25</v>
      </c>
      <c r="E733" s="15" t="s">
        <v>111</v>
      </c>
      <c r="F733" s="15">
        <v>279</v>
      </c>
      <c r="G733" s="15">
        <v>127</v>
      </c>
      <c r="H733" s="13">
        <v>-0.25131642799999998</v>
      </c>
      <c r="I733" s="13">
        <v>0.671197402</v>
      </c>
      <c r="J733" s="13">
        <v>0.41988097400000002</v>
      </c>
      <c r="K733" s="13">
        <v>-2.8030415460000002</v>
      </c>
      <c r="L733" s="13">
        <v>-0.80380192100000003</v>
      </c>
      <c r="M733" s="13">
        <v>-3.606843467</v>
      </c>
      <c r="N733" s="13">
        <v>-0.83963603099999995</v>
      </c>
      <c r="O733" s="13">
        <v>0.46264465999999999</v>
      </c>
      <c r="P733" s="13">
        <v>-0.37699137100000002</v>
      </c>
      <c r="Q733" s="13">
        <v>0.158466369</v>
      </c>
      <c r="R733" s="13">
        <v>0</v>
      </c>
      <c r="S733" s="13">
        <v>0.158466369</v>
      </c>
      <c r="T733" s="13">
        <v>-1.647271669</v>
      </c>
      <c r="U733" s="13">
        <v>0.14326190699999999</v>
      </c>
      <c r="V733" s="13">
        <v>-1.5040097619999999</v>
      </c>
      <c r="W733" s="13">
        <v>-7.0356778999999994E-2</v>
      </c>
    </row>
    <row r="734" spans="1:23" x14ac:dyDescent="0.3">
      <c r="A734" s="13" t="s">
        <v>367</v>
      </c>
      <c r="B734" s="13" t="s">
        <v>368</v>
      </c>
      <c r="C734" s="15">
        <v>2015</v>
      </c>
      <c r="D734" s="15" t="s">
        <v>27</v>
      </c>
      <c r="E734" s="15" t="s">
        <v>111</v>
      </c>
      <c r="F734" s="15">
        <v>198</v>
      </c>
      <c r="G734" s="15">
        <v>90</v>
      </c>
      <c r="H734" s="13">
        <v>-6.5821207370000003</v>
      </c>
      <c r="I734" s="13">
        <v>2.02373</v>
      </c>
      <c r="J734" s="13">
        <v>-4.5583907359999998</v>
      </c>
      <c r="K734" s="13">
        <v>-3.202437449</v>
      </c>
      <c r="L734" s="13">
        <v>3.2686276300000001</v>
      </c>
      <c r="M734" s="13">
        <v>6.6190181000000001E-2</v>
      </c>
      <c r="N734" s="13">
        <v>-6.3196070579999999</v>
      </c>
      <c r="O734" s="13">
        <v>2.3308318269999999</v>
      </c>
      <c r="P734" s="13">
        <v>-3.9887752299999999</v>
      </c>
      <c r="Q734" s="13">
        <v>-5.7578455000000001E-2</v>
      </c>
      <c r="R734" s="13">
        <v>-5.7578455000000001E-2</v>
      </c>
      <c r="S734" s="13">
        <v>0</v>
      </c>
      <c r="T734" s="13">
        <v>-5.1788316190000003</v>
      </c>
      <c r="U734" s="13">
        <v>0.91880426900000001</v>
      </c>
      <c r="V734" s="13">
        <v>-4.2600273499999997</v>
      </c>
      <c r="W734" s="13">
        <v>1.1739811680000001</v>
      </c>
    </row>
    <row r="735" spans="1:23" x14ac:dyDescent="0.3">
      <c r="A735" s="13" t="s">
        <v>367</v>
      </c>
      <c r="B735" s="13" t="s">
        <v>368</v>
      </c>
      <c r="C735" s="15">
        <v>2016</v>
      </c>
      <c r="D735" s="15" t="s">
        <v>25</v>
      </c>
      <c r="E735" s="15" t="s">
        <v>111</v>
      </c>
      <c r="F735" s="15">
        <v>99</v>
      </c>
      <c r="G735" s="15">
        <v>43</v>
      </c>
      <c r="H735" s="13">
        <v>-4.8290271499999999</v>
      </c>
      <c r="I735" s="13">
        <v>8.774038333</v>
      </c>
      <c r="J735" s="13">
        <v>3.9450111830000001</v>
      </c>
      <c r="K735" s="13">
        <v>-11.48893384</v>
      </c>
      <c r="L735" s="13">
        <v>10.02539691</v>
      </c>
      <c r="M735" s="13">
        <v>-1.463536924</v>
      </c>
      <c r="N735" s="13">
        <v>-6.4210153669999999</v>
      </c>
      <c r="O735" s="13">
        <v>9.627044605</v>
      </c>
      <c r="P735" s="13">
        <v>3.2060292370000001</v>
      </c>
      <c r="Q735" s="13">
        <v>0.136647931</v>
      </c>
      <c r="R735" s="13">
        <v>0</v>
      </c>
      <c r="S735" s="13">
        <v>0.136647931</v>
      </c>
      <c r="T735" s="13">
        <v>-6.7956447500000001</v>
      </c>
      <c r="U735" s="13">
        <v>8.4602986419999997</v>
      </c>
      <c r="V735" s="13">
        <v>1.664653892</v>
      </c>
      <c r="W735" s="13">
        <v>1.328978497</v>
      </c>
    </row>
    <row r="736" spans="1:23" x14ac:dyDescent="0.3">
      <c r="A736" s="13" t="s">
        <v>367</v>
      </c>
      <c r="B736" s="13" t="s">
        <v>368</v>
      </c>
      <c r="C736" s="15">
        <v>2016</v>
      </c>
      <c r="D736" s="15" t="s">
        <v>27</v>
      </c>
      <c r="E736" s="15" t="s">
        <v>111</v>
      </c>
      <c r="F736" s="15">
        <v>3073</v>
      </c>
      <c r="G736" s="15">
        <v>1471</v>
      </c>
      <c r="H736" s="13">
        <v>-0.246868796</v>
      </c>
      <c r="I736" s="13">
        <v>1.5784982080000001</v>
      </c>
      <c r="J736" s="13">
        <v>1.3316294120000001</v>
      </c>
      <c r="K736" s="13">
        <v>6.7643544E-2</v>
      </c>
      <c r="L736" s="13">
        <v>1.7430281679999999</v>
      </c>
      <c r="M736" s="13">
        <v>1.810671712</v>
      </c>
      <c r="N736" s="13">
        <v>-0.229720538</v>
      </c>
      <c r="O736" s="13">
        <v>1.74262731</v>
      </c>
      <c r="P736" s="13">
        <v>1.512906772</v>
      </c>
      <c r="Q736" s="13">
        <v>3.2075396889999999</v>
      </c>
      <c r="R736" s="13">
        <v>3.2075396889999999</v>
      </c>
      <c r="S736" s="13">
        <v>0</v>
      </c>
      <c r="T736" s="13">
        <v>-0.30769728899999998</v>
      </c>
      <c r="U736" s="13">
        <v>1.683810172</v>
      </c>
      <c r="V736" s="13">
        <v>1.3761128840000001</v>
      </c>
      <c r="W736" s="13">
        <v>0.25074606900000002</v>
      </c>
    </row>
    <row r="737" spans="1:23" x14ac:dyDescent="0.3">
      <c r="A737" s="13" t="s">
        <v>367</v>
      </c>
      <c r="B737" s="13" t="s">
        <v>368</v>
      </c>
      <c r="C737" s="15">
        <v>2017</v>
      </c>
      <c r="D737" s="15" t="s">
        <v>25</v>
      </c>
      <c r="E737" s="15" t="s">
        <v>111</v>
      </c>
      <c r="F737" s="15">
        <v>572</v>
      </c>
      <c r="G737" s="15">
        <v>286</v>
      </c>
      <c r="H737" s="13">
        <v>0.48020331999999999</v>
      </c>
      <c r="I737" s="13">
        <v>3.4485557999999998</v>
      </c>
      <c r="J737" s="13">
        <v>3.92875912</v>
      </c>
      <c r="K737" s="13">
        <v>0.29208919</v>
      </c>
      <c r="L737" s="13">
        <v>-3.5050572569999998</v>
      </c>
      <c r="M737" s="13">
        <v>-3.2129680669999998</v>
      </c>
      <c r="N737" s="13">
        <v>0.40856118200000002</v>
      </c>
      <c r="O737" s="13">
        <v>2.1542725470000001</v>
      </c>
      <c r="P737" s="13">
        <v>2.5628337289999998</v>
      </c>
      <c r="Q737" s="13">
        <v>0.79329007100000004</v>
      </c>
      <c r="R737" s="13">
        <v>0</v>
      </c>
      <c r="S737" s="13">
        <v>0.79329007100000004</v>
      </c>
      <c r="T737" s="13">
        <v>2.6612665020000001</v>
      </c>
      <c r="U737" s="13">
        <v>1.1735105640000001</v>
      </c>
      <c r="V737" s="13">
        <v>3.834777066</v>
      </c>
      <c r="W737" s="13">
        <v>-0.75567203100000002</v>
      </c>
    </row>
    <row r="738" spans="1:23" x14ac:dyDescent="0.3">
      <c r="A738" s="13" t="s">
        <v>367</v>
      </c>
      <c r="B738" s="13" t="s">
        <v>368</v>
      </c>
      <c r="C738" s="15">
        <v>2017</v>
      </c>
      <c r="D738" s="15" t="s">
        <v>27</v>
      </c>
      <c r="E738" s="15" t="s">
        <v>111</v>
      </c>
      <c r="F738" s="15">
        <v>3231</v>
      </c>
      <c r="G738" s="15">
        <v>1551</v>
      </c>
      <c r="H738" s="13">
        <v>-0.876927876</v>
      </c>
      <c r="I738" s="13">
        <v>1.1752357099999999</v>
      </c>
      <c r="J738" s="13">
        <v>0.29830783399999999</v>
      </c>
      <c r="K738" s="13">
        <v>2.9662841000000002</v>
      </c>
      <c r="L738" s="13">
        <v>-0.41227383200000001</v>
      </c>
      <c r="M738" s="13">
        <v>2.5540102679999999</v>
      </c>
      <c r="N738" s="13">
        <v>-0.21602982700000001</v>
      </c>
      <c r="O738" s="13">
        <v>0.92517840799999995</v>
      </c>
      <c r="P738" s="13">
        <v>0.70914858000000003</v>
      </c>
      <c r="Q738" s="13">
        <v>2.7297668979999998</v>
      </c>
      <c r="R738" s="13">
        <v>2.7297668979999998</v>
      </c>
      <c r="S738" s="13">
        <v>0</v>
      </c>
      <c r="T738" s="13">
        <v>0.63028835699999997</v>
      </c>
      <c r="U738" s="13">
        <v>1.238609195</v>
      </c>
      <c r="V738" s="13">
        <v>1.868897552</v>
      </c>
      <c r="W738" s="13">
        <v>-0.26973850900000002</v>
      </c>
    </row>
    <row r="739" spans="1:23" x14ac:dyDescent="0.3">
      <c r="A739" s="13" t="s">
        <v>367</v>
      </c>
      <c r="B739" s="13" t="s">
        <v>368</v>
      </c>
      <c r="C739" s="15">
        <v>2018</v>
      </c>
      <c r="D739" s="15" t="s">
        <v>25</v>
      </c>
      <c r="E739" s="15" t="s">
        <v>111</v>
      </c>
      <c r="F739" s="15">
        <v>1051</v>
      </c>
      <c r="G739" s="15">
        <v>520</v>
      </c>
      <c r="H739" s="13">
        <v>1.1701783569999999</v>
      </c>
      <c r="I739" s="13">
        <v>6.3960143499999997</v>
      </c>
      <c r="J739" s="13">
        <v>7.566192708</v>
      </c>
      <c r="K739" s="13">
        <v>2.5362408240000001</v>
      </c>
      <c r="L739" s="13">
        <v>-1.6753123029999999</v>
      </c>
      <c r="M739" s="13">
        <v>0.86092852099999995</v>
      </c>
      <c r="N739" s="13">
        <v>1.4755202279999999</v>
      </c>
      <c r="O739" s="13">
        <v>5.0977214320000002</v>
      </c>
      <c r="P739" s="13">
        <v>6.5732416599999999</v>
      </c>
      <c r="Q739" s="13">
        <v>2.5407258530000001</v>
      </c>
      <c r="R739" s="13">
        <v>0</v>
      </c>
      <c r="S739" s="13">
        <v>2.5407258530000001</v>
      </c>
      <c r="T739" s="13">
        <v>1.5485866859999999</v>
      </c>
      <c r="U739" s="13">
        <v>5.9098518929999999</v>
      </c>
      <c r="V739" s="13">
        <v>7.4584385800000002</v>
      </c>
      <c r="W739" s="13">
        <v>-0.39523003800000001</v>
      </c>
    </row>
    <row r="740" spans="1:23" x14ac:dyDescent="0.3">
      <c r="A740" s="13" t="s">
        <v>367</v>
      </c>
      <c r="B740" s="13" t="s">
        <v>368</v>
      </c>
      <c r="C740" s="15">
        <v>2018</v>
      </c>
      <c r="D740" s="15" t="s">
        <v>27</v>
      </c>
      <c r="E740" s="15" t="s">
        <v>111</v>
      </c>
      <c r="F740" s="15">
        <v>4155</v>
      </c>
      <c r="G740" s="15">
        <v>2034</v>
      </c>
      <c r="H740" s="13">
        <v>-0.35581037300000001</v>
      </c>
      <c r="I740" s="13">
        <v>3.6727647980000002</v>
      </c>
      <c r="J740" s="13">
        <v>3.316954425</v>
      </c>
      <c r="K740" s="13">
        <v>2.5992136320000001</v>
      </c>
      <c r="L740" s="13">
        <v>-1.3625975889999999</v>
      </c>
      <c r="M740" s="13">
        <v>1.2366160429999999</v>
      </c>
      <c r="N740" s="13">
        <v>0.14805821699999999</v>
      </c>
      <c r="O740" s="13">
        <v>2.816813523</v>
      </c>
      <c r="P740" s="13">
        <v>2.96487174</v>
      </c>
      <c r="Q740" s="13">
        <v>5.8990001359999997</v>
      </c>
      <c r="R740" s="13">
        <v>5.8990001359999997</v>
      </c>
      <c r="S740" s="13">
        <v>0</v>
      </c>
      <c r="T740" s="13">
        <v>1.187053651</v>
      </c>
      <c r="U740" s="13">
        <v>3.367309401</v>
      </c>
      <c r="V740" s="13">
        <v>4.5543630520000002</v>
      </c>
      <c r="W740" s="13">
        <v>-0.52837699800000004</v>
      </c>
    </row>
    <row r="741" spans="1:23" x14ac:dyDescent="0.3">
      <c r="A741" s="13" t="s">
        <v>367</v>
      </c>
      <c r="B741" s="13" t="s">
        <v>368</v>
      </c>
      <c r="C741" s="15">
        <v>2019</v>
      </c>
      <c r="D741" s="15" t="s">
        <v>25</v>
      </c>
      <c r="E741" s="15" t="s">
        <v>111</v>
      </c>
      <c r="F741" s="15">
        <v>673</v>
      </c>
      <c r="G741" s="15">
        <v>331</v>
      </c>
      <c r="H741" s="13">
        <v>-1.4237336890000001</v>
      </c>
      <c r="I741" s="13">
        <v>2.1457559169999998</v>
      </c>
      <c r="J741" s="13">
        <v>0.72202222800000004</v>
      </c>
      <c r="K741" s="13">
        <v>0.48942357600000003</v>
      </c>
      <c r="L741" s="13">
        <v>-3.4780705529999998</v>
      </c>
      <c r="M741" s="13">
        <v>-2.9886469770000001</v>
      </c>
      <c r="N741" s="13">
        <v>-1.2078379969999999</v>
      </c>
      <c r="O741" s="13">
        <v>1.0634423850000001</v>
      </c>
      <c r="P741" s="13">
        <v>-0.14439561200000001</v>
      </c>
      <c r="Q741" s="13">
        <v>0.448813024</v>
      </c>
      <c r="R741" s="13">
        <v>0</v>
      </c>
      <c r="S741" s="13">
        <v>0.448813024</v>
      </c>
      <c r="T741" s="13">
        <v>0.82151336600000002</v>
      </c>
      <c r="U741" s="13">
        <v>0.91357073300000002</v>
      </c>
      <c r="V741" s="13">
        <v>1.735084098</v>
      </c>
      <c r="W741" s="13">
        <v>-1.0976999409999999</v>
      </c>
    </row>
    <row r="742" spans="1:23" x14ac:dyDescent="0.3">
      <c r="A742" s="13" t="s">
        <v>367</v>
      </c>
      <c r="B742" s="13" t="s">
        <v>368</v>
      </c>
      <c r="C742" s="15">
        <v>2019</v>
      </c>
      <c r="D742" s="15" t="s">
        <v>27</v>
      </c>
      <c r="E742" s="15" t="s">
        <v>111</v>
      </c>
      <c r="F742" s="15">
        <v>4602</v>
      </c>
      <c r="G742" s="15">
        <v>2249</v>
      </c>
      <c r="H742" s="13">
        <v>0.94681679900000004</v>
      </c>
      <c r="I742" s="13">
        <v>2.1616262009999998</v>
      </c>
      <c r="J742" s="13">
        <v>3.1084430009999999</v>
      </c>
      <c r="K742" s="13">
        <v>1.680661258</v>
      </c>
      <c r="L742" s="13">
        <v>1.027766728</v>
      </c>
      <c r="M742" s="13">
        <v>2.7084279869999999</v>
      </c>
      <c r="N742" s="13">
        <v>1.0858434880000001</v>
      </c>
      <c r="O742" s="13">
        <v>2.056664381</v>
      </c>
      <c r="P742" s="13">
        <v>3.142507868</v>
      </c>
      <c r="Q742" s="13">
        <v>6.7023032230000004</v>
      </c>
      <c r="R742" s="13">
        <v>6.7023032230000004</v>
      </c>
      <c r="S742" s="13">
        <v>0</v>
      </c>
      <c r="T742" s="13">
        <v>1.575526502</v>
      </c>
      <c r="U742" s="13">
        <v>2.1806931469999999</v>
      </c>
      <c r="V742" s="13">
        <v>3.7562196499999998</v>
      </c>
      <c r="W742" s="13">
        <v>-0.88923276900000003</v>
      </c>
    </row>
    <row r="743" spans="1:23" x14ac:dyDescent="0.3">
      <c r="A743" s="13" t="s">
        <v>369</v>
      </c>
      <c r="B743" s="13" t="s">
        <v>370</v>
      </c>
      <c r="C743" s="15">
        <v>2014</v>
      </c>
      <c r="D743" s="15" t="s">
        <v>25</v>
      </c>
      <c r="E743" s="15" t="s">
        <v>38</v>
      </c>
      <c r="F743" s="15">
        <v>472</v>
      </c>
      <c r="G743" s="15">
        <v>246</v>
      </c>
      <c r="H743" s="13">
        <v>1.284374788</v>
      </c>
      <c r="I743" s="13">
        <v>-2.050892943</v>
      </c>
      <c r="J743" s="13">
        <v>-0.76651815400000001</v>
      </c>
      <c r="K743" s="13">
        <v>-2.776680968</v>
      </c>
      <c r="L743" s="13">
        <v>-3.2266642710000002</v>
      </c>
      <c r="M743" s="13">
        <v>-6.0033452399999998</v>
      </c>
      <c r="N743" s="13">
        <v>0.40700773800000001</v>
      </c>
      <c r="O743" s="13">
        <v>-2.5156672879999999</v>
      </c>
      <c r="P743" s="13">
        <v>-2.10865955</v>
      </c>
      <c r="Q743" s="13">
        <v>8.2362411999999996E-2</v>
      </c>
      <c r="R743" s="13">
        <v>0</v>
      </c>
      <c r="S743" s="13">
        <v>8.2362411999999996E-2</v>
      </c>
      <c r="T743" s="13">
        <v>2.6885823179999999</v>
      </c>
      <c r="U743" s="13">
        <v>-3.4888980169999999</v>
      </c>
      <c r="V743" s="13">
        <v>-0.80031569999999996</v>
      </c>
      <c r="W743" s="13">
        <v>-0.73337253599999996</v>
      </c>
    </row>
    <row r="744" spans="1:23" x14ac:dyDescent="0.3">
      <c r="A744" s="13" t="s">
        <v>369</v>
      </c>
      <c r="B744" s="13" t="s">
        <v>370</v>
      </c>
      <c r="C744" s="15">
        <v>2014</v>
      </c>
      <c r="D744" s="15" t="s">
        <v>27</v>
      </c>
      <c r="E744" s="15" t="s">
        <v>38</v>
      </c>
      <c r="F744" s="15">
        <v>4679</v>
      </c>
      <c r="G744" s="15">
        <v>2341</v>
      </c>
      <c r="H744" s="13">
        <v>0.44080260900000001</v>
      </c>
      <c r="I744" s="13">
        <v>2.3349583100000002</v>
      </c>
      <c r="J744" s="13">
        <v>2.7757609190000001</v>
      </c>
      <c r="K744" s="13">
        <v>1.7627080100000001</v>
      </c>
      <c r="L744" s="13">
        <v>2.6798747519999999</v>
      </c>
      <c r="M744" s="13">
        <v>4.4425827619999998</v>
      </c>
      <c r="N744" s="13">
        <v>0.74669633199999996</v>
      </c>
      <c r="O744" s="13">
        <v>2.550448829</v>
      </c>
      <c r="P744" s="13">
        <v>3.2971451620000001</v>
      </c>
      <c r="Q744" s="13">
        <v>7.1855127210000003</v>
      </c>
      <c r="R744" s="13">
        <v>7.1855127210000003</v>
      </c>
      <c r="S744" s="13">
        <v>0</v>
      </c>
      <c r="T744" s="13">
        <v>0.89713634600000003</v>
      </c>
      <c r="U744" s="13">
        <v>2.527755704</v>
      </c>
      <c r="V744" s="13">
        <v>3.42489205</v>
      </c>
      <c r="W744" s="13">
        <v>-0.49222680499999999</v>
      </c>
    </row>
    <row r="745" spans="1:23" x14ac:dyDescent="0.3">
      <c r="A745" s="13" t="s">
        <v>369</v>
      </c>
      <c r="B745" s="13" t="s">
        <v>370</v>
      </c>
      <c r="C745" s="15">
        <v>2015</v>
      </c>
      <c r="D745" s="15" t="s">
        <v>25</v>
      </c>
      <c r="E745" s="15" t="s">
        <v>38</v>
      </c>
      <c r="F745" s="15">
        <v>1106</v>
      </c>
      <c r="G745" s="15">
        <v>558</v>
      </c>
      <c r="H745" s="13">
        <v>1.9549385800000001</v>
      </c>
      <c r="I745" s="13">
        <v>-1.0579343670000001</v>
      </c>
      <c r="J745" s="13">
        <v>0.89700421299999999</v>
      </c>
      <c r="K745" s="13">
        <v>5.6535760460000004</v>
      </c>
      <c r="L745" s="13">
        <v>0.80511871700000004</v>
      </c>
      <c r="M745" s="13">
        <v>6.4586947639999996</v>
      </c>
      <c r="N745" s="13">
        <v>2.8512660219999999</v>
      </c>
      <c r="O745" s="13">
        <v>-0.75537002600000003</v>
      </c>
      <c r="P745" s="13">
        <v>2.0958959959999999</v>
      </c>
      <c r="Q745" s="13">
        <v>1.417730028</v>
      </c>
      <c r="R745" s="13">
        <v>0</v>
      </c>
      <c r="S745" s="13">
        <v>1.417730028</v>
      </c>
      <c r="T745" s="13">
        <v>0.86175895199999997</v>
      </c>
      <c r="U745" s="13">
        <v>-0.89697254599999998</v>
      </c>
      <c r="V745" s="13">
        <v>-3.5213594000000001E-2</v>
      </c>
      <c r="W745" s="13">
        <v>-0.34722319499999998</v>
      </c>
    </row>
    <row r="746" spans="1:23" x14ac:dyDescent="0.3">
      <c r="A746" s="13" t="s">
        <v>369</v>
      </c>
      <c r="B746" s="13" t="s">
        <v>370</v>
      </c>
      <c r="C746" s="15">
        <v>2015</v>
      </c>
      <c r="D746" s="15" t="s">
        <v>27</v>
      </c>
      <c r="E746" s="15" t="s">
        <v>38</v>
      </c>
      <c r="F746" s="15">
        <v>4378</v>
      </c>
      <c r="G746" s="15">
        <v>2189</v>
      </c>
      <c r="H746" s="13">
        <v>2.31676101</v>
      </c>
      <c r="I746" s="13">
        <v>1.3479811770000001</v>
      </c>
      <c r="J746" s="13">
        <v>3.6647421869999999</v>
      </c>
      <c r="K746" s="13">
        <v>-0.30537189599999998</v>
      </c>
      <c r="L746" s="13">
        <v>-0.59115312099999995</v>
      </c>
      <c r="M746" s="13">
        <v>-0.89652501699999998</v>
      </c>
      <c r="N746" s="13">
        <v>1.8799423630000001</v>
      </c>
      <c r="O746" s="13">
        <v>0.98825784500000002</v>
      </c>
      <c r="P746" s="13">
        <v>2.8682002080000002</v>
      </c>
      <c r="Q746" s="13">
        <v>6.2790157210000004</v>
      </c>
      <c r="R746" s="13">
        <v>6.2790157210000004</v>
      </c>
      <c r="S746" s="13">
        <v>0</v>
      </c>
      <c r="T746" s="13">
        <v>2.1544908719999998</v>
      </c>
      <c r="U746" s="13">
        <v>1.595863531</v>
      </c>
      <c r="V746" s="13">
        <v>3.7503544039999999</v>
      </c>
      <c r="W746" s="13">
        <v>6.8063780000000004E-2</v>
      </c>
    </row>
    <row r="747" spans="1:23" x14ac:dyDescent="0.3">
      <c r="A747" s="13" t="s">
        <v>369</v>
      </c>
      <c r="B747" s="13" t="s">
        <v>370</v>
      </c>
      <c r="C747" s="15">
        <v>2016</v>
      </c>
      <c r="D747" s="15" t="s">
        <v>25</v>
      </c>
      <c r="E747" s="15" t="s">
        <v>30</v>
      </c>
      <c r="F747" s="15">
        <v>1130</v>
      </c>
      <c r="G747" s="15">
        <v>596</v>
      </c>
      <c r="H747" s="13">
        <v>-0.39158182200000002</v>
      </c>
      <c r="I747" s="13">
        <v>1.1001594859999999</v>
      </c>
      <c r="J747" s="13">
        <v>0.708577664</v>
      </c>
      <c r="K747" s="13">
        <v>4.7909812619999999</v>
      </c>
      <c r="L747" s="13">
        <v>-0.553611089</v>
      </c>
      <c r="M747" s="13">
        <v>4.2373701730000004</v>
      </c>
      <c r="N747" s="13">
        <v>0.65368410899999996</v>
      </c>
      <c r="O747" s="13">
        <v>0.82141091799999999</v>
      </c>
      <c r="P747" s="13">
        <v>1.4750950270000001</v>
      </c>
      <c r="Q747" s="13">
        <v>1.3225025749999999</v>
      </c>
      <c r="R747" s="13">
        <v>0</v>
      </c>
      <c r="S747" s="13">
        <v>1.3225025749999999</v>
      </c>
      <c r="T747" s="13">
        <v>0.471090852</v>
      </c>
      <c r="U747" s="13">
        <v>0.98912562100000001</v>
      </c>
      <c r="V747" s="13">
        <v>1.4602164719999999</v>
      </c>
      <c r="W747" s="13">
        <v>-0.18312235499999999</v>
      </c>
    </row>
    <row r="748" spans="1:23" x14ac:dyDescent="0.3">
      <c r="A748" s="13" t="s">
        <v>369</v>
      </c>
      <c r="B748" s="13" t="s">
        <v>370</v>
      </c>
      <c r="C748" s="15">
        <v>2016</v>
      </c>
      <c r="D748" s="15" t="s">
        <v>27</v>
      </c>
      <c r="E748" s="15" t="s">
        <v>30</v>
      </c>
      <c r="F748" s="15">
        <v>1568</v>
      </c>
      <c r="G748" s="15">
        <v>786</v>
      </c>
      <c r="H748" s="13">
        <v>-0.20216674200000001</v>
      </c>
      <c r="I748" s="13">
        <v>2.9066300730000001</v>
      </c>
      <c r="J748" s="13">
        <v>2.7044633309999999</v>
      </c>
      <c r="K748" s="13">
        <v>-1.7949483129999999</v>
      </c>
      <c r="L748" s="13">
        <v>3.0206461660000001</v>
      </c>
      <c r="M748" s="13">
        <v>1.2256978540000001</v>
      </c>
      <c r="N748" s="13">
        <v>-0.59507606499999999</v>
      </c>
      <c r="O748" s="13">
        <v>3.1092311970000002</v>
      </c>
      <c r="P748" s="13">
        <v>2.514155132</v>
      </c>
      <c r="Q748" s="13">
        <v>2.1071750979999999</v>
      </c>
      <c r="R748" s="13">
        <v>2.1071750979999999</v>
      </c>
      <c r="S748" s="13">
        <v>0</v>
      </c>
      <c r="T748" s="13">
        <v>0.30095587699999998</v>
      </c>
      <c r="U748" s="13">
        <v>3.2991557629999999</v>
      </c>
      <c r="V748" s="13">
        <v>3.6001116400000002</v>
      </c>
      <c r="W748" s="13">
        <v>-0.17781282900000001</v>
      </c>
    </row>
    <row r="749" spans="1:23" x14ac:dyDescent="0.3">
      <c r="A749" s="13" t="s">
        <v>369</v>
      </c>
      <c r="B749" s="13" t="s">
        <v>370</v>
      </c>
      <c r="C749" s="15">
        <v>2017</v>
      </c>
      <c r="D749" s="15" t="s">
        <v>25</v>
      </c>
      <c r="E749" s="15" t="s">
        <v>30</v>
      </c>
      <c r="F749" s="15">
        <v>302</v>
      </c>
      <c r="G749" s="15">
        <v>155</v>
      </c>
      <c r="H749" s="13">
        <v>-2.9665931630000002</v>
      </c>
      <c r="I749" s="13">
        <v>-1.584535459</v>
      </c>
      <c r="J749" s="13">
        <v>-4.5511286220000002</v>
      </c>
      <c r="K749" s="13">
        <v>0.55175016499999996</v>
      </c>
      <c r="L749" s="13">
        <v>-7.8065631590000004</v>
      </c>
      <c r="M749" s="13">
        <v>-7.2548129939999999</v>
      </c>
      <c r="N749" s="13">
        <v>-2.3199444539999998</v>
      </c>
      <c r="O749" s="13">
        <v>-2.9924161919999999</v>
      </c>
      <c r="P749" s="13">
        <v>-5.3123606460000001</v>
      </c>
      <c r="Q749" s="13">
        <v>-0.20981572900000001</v>
      </c>
      <c r="R749" s="13">
        <v>0</v>
      </c>
      <c r="S749" s="13">
        <v>-0.20981572900000001</v>
      </c>
      <c r="T749" s="13">
        <v>-3.2439901029999998</v>
      </c>
      <c r="U749" s="13">
        <v>-0.19599340500000001</v>
      </c>
      <c r="V749" s="13">
        <v>-3.4399835080000001</v>
      </c>
      <c r="W749" s="13">
        <v>0.38223427300000001</v>
      </c>
    </row>
    <row r="750" spans="1:23" x14ac:dyDescent="0.3">
      <c r="A750" s="13" t="s">
        <v>369</v>
      </c>
      <c r="B750" s="13" t="s">
        <v>370</v>
      </c>
      <c r="C750" s="15">
        <v>2017</v>
      </c>
      <c r="D750" s="15" t="s">
        <v>27</v>
      </c>
      <c r="E750" s="15" t="s">
        <v>30</v>
      </c>
      <c r="F750" s="15">
        <v>3749</v>
      </c>
      <c r="G750" s="15">
        <v>1882</v>
      </c>
      <c r="H750" s="13">
        <v>-0.53928419299999997</v>
      </c>
      <c r="I750" s="13">
        <v>2.6576691549999998</v>
      </c>
      <c r="J750" s="13">
        <v>2.1183849619999999</v>
      </c>
      <c r="K750" s="13">
        <v>0.27453329199999998</v>
      </c>
      <c r="L750" s="13">
        <v>-0.64691225399999996</v>
      </c>
      <c r="M750" s="13">
        <v>-0.37237896199999998</v>
      </c>
      <c r="N750" s="13">
        <v>-0.44698446400000003</v>
      </c>
      <c r="O750" s="13">
        <v>2.11706014</v>
      </c>
      <c r="P750" s="13">
        <v>1.670075676</v>
      </c>
      <c r="Q750" s="13">
        <v>4.2237909020000002</v>
      </c>
      <c r="R750" s="13">
        <v>4.2237909020000002</v>
      </c>
      <c r="S750" s="13">
        <v>0</v>
      </c>
      <c r="T750" s="13">
        <v>0.186124663</v>
      </c>
      <c r="U750" s="13">
        <v>2.365769427</v>
      </c>
      <c r="V750" s="13">
        <v>2.5518940899999998</v>
      </c>
      <c r="W750" s="13">
        <v>-0.470326676</v>
      </c>
    </row>
    <row r="751" spans="1:23" x14ac:dyDescent="0.3">
      <c r="A751" s="13" t="s">
        <v>369</v>
      </c>
      <c r="B751" s="13" t="s">
        <v>370</v>
      </c>
      <c r="C751" s="15">
        <v>2018</v>
      </c>
      <c r="D751" s="15" t="s">
        <v>27</v>
      </c>
      <c r="E751" s="15" t="s">
        <v>34</v>
      </c>
      <c r="F751" s="15">
        <v>4536</v>
      </c>
      <c r="G751" s="15">
        <v>2180</v>
      </c>
      <c r="H751" s="13">
        <v>-0.25023959499999998</v>
      </c>
      <c r="I751" s="13">
        <v>9.4972207000000003E-2</v>
      </c>
      <c r="J751" s="13">
        <v>-0.15526738800000001</v>
      </c>
      <c r="K751" s="13">
        <v>0.26813794400000002</v>
      </c>
      <c r="L751" s="13">
        <v>1.6512880919999999</v>
      </c>
      <c r="M751" s="13">
        <v>1.9194260359999999</v>
      </c>
      <c r="N751" s="13">
        <v>-0.13148485800000001</v>
      </c>
      <c r="O751" s="13">
        <v>0.45293323499999999</v>
      </c>
      <c r="P751" s="13">
        <v>0.32144837700000001</v>
      </c>
      <c r="Q751" s="13">
        <v>3.3996484680000001</v>
      </c>
      <c r="R751" s="13">
        <v>3.3996484680000001</v>
      </c>
      <c r="S751" s="13">
        <v>0</v>
      </c>
      <c r="T751" s="13">
        <v>6.7376530000000004E-2</v>
      </c>
      <c r="U751" s="13">
        <v>0.38831004200000002</v>
      </c>
      <c r="V751" s="13">
        <v>0.45568657200000001</v>
      </c>
      <c r="W751" s="13">
        <v>-0.47989863300000002</v>
      </c>
    </row>
    <row r="752" spans="1:23" x14ac:dyDescent="0.3">
      <c r="A752" s="13" t="s">
        <v>369</v>
      </c>
      <c r="B752" s="13" t="s">
        <v>370</v>
      </c>
      <c r="C752" s="15">
        <v>2019</v>
      </c>
      <c r="D752" s="15" t="s">
        <v>25</v>
      </c>
      <c r="E752" s="15" t="s">
        <v>34</v>
      </c>
      <c r="F752" s="15">
        <v>262</v>
      </c>
      <c r="G752" s="15">
        <v>119</v>
      </c>
      <c r="H752" s="13">
        <v>-2.7209824120000001</v>
      </c>
      <c r="I752" s="13">
        <v>-2.9886432799999998</v>
      </c>
      <c r="J752" s="13">
        <v>-5.7096256910000003</v>
      </c>
      <c r="K752" s="13">
        <v>5.0890532960000003</v>
      </c>
      <c r="L752" s="13">
        <v>-3.8527794119999998</v>
      </c>
      <c r="M752" s="13">
        <v>1.2362738849999999</v>
      </c>
      <c r="N752" s="13">
        <v>-1.2358324679999999</v>
      </c>
      <c r="O752" s="13">
        <v>-3.272311959</v>
      </c>
      <c r="P752" s="13">
        <v>-4.5081444270000004</v>
      </c>
      <c r="Q752" s="13">
        <v>-0.110056611</v>
      </c>
      <c r="R752" s="13">
        <v>0</v>
      </c>
      <c r="S752" s="13">
        <v>-0.110056611</v>
      </c>
      <c r="T752" s="13">
        <v>-1.4981579540000001</v>
      </c>
      <c r="U752" s="13">
        <v>-4.8280788750000001</v>
      </c>
      <c r="V752" s="13">
        <v>-6.326236829</v>
      </c>
      <c r="W752" s="13">
        <v>-3.1177590000000002E-2</v>
      </c>
    </row>
    <row r="753" spans="1:23" x14ac:dyDescent="0.3">
      <c r="A753" s="13" t="s">
        <v>369</v>
      </c>
      <c r="B753" s="13" t="s">
        <v>370</v>
      </c>
      <c r="C753" s="15">
        <v>2019</v>
      </c>
      <c r="D753" s="15" t="s">
        <v>27</v>
      </c>
      <c r="E753" s="15" t="s">
        <v>34</v>
      </c>
      <c r="F753" s="15">
        <v>3653</v>
      </c>
      <c r="G753" s="15">
        <v>1703</v>
      </c>
      <c r="H753" s="13">
        <v>-0.38522638999999997</v>
      </c>
      <c r="I753" s="13">
        <v>-0.80130021600000001</v>
      </c>
      <c r="J753" s="13">
        <v>-1.186526607</v>
      </c>
      <c r="K753" s="13">
        <v>-1.0274135170000001</v>
      </c>
      <c r="L753" s="13">
        <v>1.608471918</v>
      </c>
      <c r="M753" s="13">
        <v>0.58105839999999997</v>
      </c>
      <c r="N753" s="13">
        <v>-0.53418837500000005</v>
      </c>
      <c r="O753" s="13">
        <v>-0.351347197</v>
      </c>
      <c r="P753" s="13">
        <v>-0.88553557199999999</v>
      </c>
      <c r="Q753" s="13">
        <v>1.617033419</v>
      </c>
      <c r="R753" s="13">
        <v>1.617033419</v>
      </c>
      <c r="S753" s="13">
        <v>0</v>
      </c>
      <c r="T753" s="13">
        <v>-0.80594075600000004</v>
      </c>
      <c r="U753" s="13">
        <v>-0.91762149999999998</v>
      </c>
      <c r="V753" s="13">
        <v>-1.723562257</v>
      </c>
      <c r="W753" s="13">
        <v>-0.18526525799999999</v>
      </c>
    </row>
    <row r="754" spans="1:23" x14ac:dyDescent="0.3">
      <c r="A754" s="13" t="s">
        <v>371</v>
      </c>
      <c r="B754" s="13" t="s">
        <v>372</v>
      </c>
      <c r="C754" s="15">
        <v>2019</v>
      </c>
      <c r="D754" s="15" t="s">
        <v>27</v>
      </c>
      <c r="E754" s="15" t="s">
        <v>41</v>
      </c>
      <c r="F754" s="15">
        <v>1184</v>
      </c>
      <c r="G754" s="15">
        <v>577</v>
      </c>
      <c r="H754" s="13">
        <v>-2.827583116</v>
      </c>
      <c r="I754" s="13">
        <v>0.21404514199999999</v>
      </c>
      <c r="J754" s="13">
        <v>-2.6135379740000002</v>
      </c>
      <c r="K754" s="13">
        <v>-3.1102881849999999</v>
      </c>
      <c r="L754" s="13">
        <v>1.234772193</v>
      </c>
      <c r="M754" s="13">
        <v>-1.875515992</v>
      </c>
      <c r="N754" s="13">
        <v>-3.0061659199999999</v>
      </c>
      <c r="O754" s="13">
        <v>0.42337342300000003</v>
      </c>
      <c r="P754" s="13">
        <v>-2.5827924969999998</v>
      </c>
      <c r="Q754" s="13">
        <v>4.8695350999999998E-2</v>
      </c>
      <c r="R754" s="13">
        <v>4.8695350999999998E-2</v>
      </c>
      <c r="S754" s="13">
        <v>0</v>
      </c>
      <c r="T754" s="13">
        <v>-3.353395146</v>
      </c>
      <c r="U754" s="13">
        <v>0.60357976899999999</v>
      </c>
      <c r="V754" s="13">
        <v>-2.749815377</v>
      </c>
      <c r="W754" s="13">
        <v>-1.0933838979999999</v>
      </c>
    </row>
    <row r="755" spans="1:23" x14ac:dyDescent="0.3">
      <c r="A755" s="13" t="s">
        <v>373</v>
      </c>
      <c r="B755" s="13" t="s">
        <v>374</v>
      </c>
      <c r="C755" s="15">
        <v>2014</v>
      </c>
      <c r="D755" s="15" t="s">
        <v>27</v>
      </c>
      <c r="E755" s="15" t="s">
        <v>67</v>
      </c>
      <c r="F755" s="15">
        <v>5053</v>
      </c>
      <c r="G755" s="15">
        <v>2414</v>
      </c>
      <c r="H755" s="13">
        <v>-1.3191211839999999</v>
      </c>
      <c r="I755" s="13">
        <v>1.270998611</v>
      </c>
      <c r="J755" s="13">
        <v>-4.8122573000000002E-2</v>
      </c>
      <c r="K755" s="13">
        <v>2.1467460749999998</v>
      </c>
      <c r="L755" s="13">
        <v>-2.4402711340000001</v>
      </c>
      <c r="M755" s="13">
        <v>-0.29352505899999998</v>
      </c>
      <c r="N755" s="13">
        <v>-0.53432412600000001</v>
      </c>
      <c r="O755" s="13">
        <v>0.63322896900000003</v>
      </c>
      <c r="P755" s="13">
        <v>9.8904843000000006E-2</v>
      </c>
      <c r="Q755" s="13">
        <v>3.5596588539999998</v>
      </c>
      <c r="R755" s="13">
        <v>3.5596588539999998</v>
      </c>
      <c r="S755" s="13">
        <v>0</v>
      </c>
      <c r="T755" s="13">
        <v>0.2133977</v>
      </c>
      <c r="U755" s="13">
        <v>0.414627354</v>
      </c>
      <c r="V755" s="13">
        <v>0.62802505399999997</v>
      </c>
      <c r="W755" s="13">
        <v>1.390914878</v>
      </c>
    </row>
    <row r="756" spans="1:23" x14ac:dyDescent="0.3">
      <c r="A756" s="13" t="s">
        <v>373</v>
      </c>
      <c r="B756" s="13" t="s">
        <v>374</v>
      </c>
      <c r="C756" s="15">
        <v>2015</v>
      </c>
      <c r="D756" s="15" t="s">
        <v>25</v>
      </c>
      <c r="E756" s="15" t="s">
        <v>52</v>
      </c>
      <c r="F756" s="15">
        <v>381</v>
      </c>
      <c r="G756" s="15">
        <v>191</v>
      </c>
      <c r="H756" s="13">
        <v>-3.253435284</v>
      </c>
      <c r="I756" s="13">
        <v>-1.5116169079999999</v>
      </c>
      <c r="J756" s="13">
        <v>-4.7650521929999998</v>
      </c>
      <c r="K756" s="13">
        <v>-3.405850161</v>
      </c>
      <c r="L756" s="13">
        <v>-10.76357767</v>
      </c>
      <c r="M756" s="13">
        <v>-14.169427840000001</v>
      </c>
      <c r="N756" s="13">
        <v>-3.3513514529999999</v>
      </c>
      <c r="O756" s="13">
        <v>-3.5434185880000002</v>
      </c>
      <c r="P756" s="13">
        <v>-6.89477004</v>
      </c>
      <c r="Q756" s="13">
        <v>-0.42089016499999998</v>
      </c>
      <c r="R756" s="13">
        <v>0</v>
      </c>
      <c r="S756" s="13">
        <v>-0.42089016499999998</v>
      </c>
      <c r="T756" s="13">
        <v>-3.1323723719999998</v>
      </c>
      <c r="U756" s="13">
        <v>-1.714321188</v>
      </c>
      <c r="V756" s="13">
        <v>-4.8466935600000003</v>
      </c>
      <c r="W756" s="13">
        <v>1.001461229</v>
      </c>
    </row>
    <row r="757" spans="1:23" x14ac:dyDescent="0.3">
      <c r="A757" s="13" t="s">
        <v>373</v>
      </c>
      <c r="B757" s="13" t="s">
        <v>374</v>
      </c>
      <c r="C757" s="15">
        <v>2015</v>
      </c>
      <c r="D757" s="15" t="s">
        <v>27</v>
      </c>
      <c r="E757" s="15" t="s">
        <v>67</v>
      </c>
      <c r="F757" s="15">
        <v>2809</v>
      </c>
      <c r="G757" s="15">
        <v>1391</v>
      </c>
      <c r="H757" s="13">
        <v>-4.5923473960000001</v>
      </c>
      <c r="I757" s="13">
        <v>1.996807751</v>
      </c>
      <c r="J757" s="13">
        <v>-2.5955396450000001</v>
      </c>
      <c r="K757" s="13">
        <v>-6.3772089589999998</v>
      </c>
      <c r="L757" s="13">
        <v>3.7649197779999999</v>
      </c>
      <c r="M757" s="13">
        <v>-2.612289181</v>
      </c>
      <c r="N757" s="13">
        <v>-5.013189251</v>
      </c>
      <c r="O757" s="13">
        <v>2.490492449</v>
      </c>
      <c r="P757" s="13">
        <v>-2.5226968009999999</v>
      </c>
      <c r="Q757" s="13">
        <v>0.162641429</v>
      </c>
      <c r="R757" s="13">
        <v>0.162641429</v>
      </c>
      <c r="S757" s="13">
        <v>0</v>
      </c>
      <c r="T757" s="13">
        <v>-4.1029629930000002</v>
      </c>
      <c r="U757" s="13">
        <v>1.6843914710000001</v>
      </c>
      <c r="V757" s="13">
        <v>-2.4185715220000001</v>
      </c>
      <c r="W757" s="13">
        <v>0.78886338700000003</v>
      </c>
    </row>
    <row r="758" spans="1:23" x14ac:dyDescent="0.3">
      <c r="A758" s="13" t="s">
        <v>373</v>
      </c>
      <c r="B758" s="13" t="s">
        <v>374</v>
      </c>
      <c r="C758" s="15">
        <v>2015</v>
      </c>
      <c r="D758" s="15" t="s">
        <v>27</v>
      </c>
      <c r="E758" s="15" t="s">
        <v>52</v>
      </c>
      <c r="F758" s="15">
        <v>1514</v>
      </c>
      <c r="G758" s="15">
        <v>758</v>
      </c>
      <c r="H758" s="13">
        <v>-0.17070870499999999</v>
      </c>
      <c r="I758" s="13">
        <v>2.0606103280000001</v>
      </c>
      <c r="J758" s="13">
        <v>1.8899016230000001</v>
      </c>
      <c r="K758" s="13">
        <v>1.572223994</v>
      </c>
      <c r="L758" s="13">
        <v>1.220059673</v>
      </c>
      <c r="M758" s="13">
        <v>2.792283667</v>
      </c>
      <c r="N758" s="13">
        <v>0.237116256</v>
      </c>
      <c r="O758" s="13">
        <v>1.9830486030000001</v>
      </c>
      <c r="P758" s="13">
        <v>2.2201648600000001</v>
      </c>
      <c r="Q758" s="13">
        <v>1.9422483989999999</v>
      </c>
      <c r="R758" s="13">
        <v>1.9422483989999999</v>
      </c>
      <c r="S758" s="13">
        <v>0</v>
      </c>
      <c r="T758" s="13">
        <v>0.36208957200000003</v>
      </c>
      <c r="U758" s="13">
        <v>2.5782856349999999</v>
      </c>
      <c r="V758" s="13">
        <v>2.9403752070000002</v>
      </c>
      <c r="W758" s="13">
        <v>1.004215187</v>
      </c>
    </row>
    <row r="759" spans="1:23" x14ac:dyDescent="0.3">
      <c r="A759" s="13" t="s">
        <v>373</v>
      </c>
      <c r="B759" s="13" t="s">
        <v>374</v>
      </c>
      <c r="C759" s="15">
        <v>2016</v>
      </c>
      <c r="D759" s="15" t="s">
        <v>27</v>
      </c>
      <c r="E759" s="15" t="s">
        <v>52</v>
      </c>
      <c r="F759" s="15">
        <v>3333</v>
      </c>
      <c r="G759" s="15">
        <v>1649</v>
      </c>
      <c r="H759" s="13">
        <v>-0.91771588500000001</v>
      </c>
      <c r="I759" s="13">
        <v>2.4652862990000002</v>
      </c>
      <c r="J759" s="13">
        <v>1.547570415</v>
      </c>
      <c r="K759" s="13">
        <v>-2.861696518</v>
      </c>
      <c r="L759" s="13">
        <v>0.98692561400000001</v>
      </c>
      <c r="M759" s="13">
        <v>-1.8747709050000001</v>
      </c>
      <c r="N759" s="13">
        <v>-1.3525152330000001</v>
      </c>
      <c r="O759" s="13">
        <v>2.3434701740000001</v>
      </c>
      <c r="P759" s="13">
        <v>0.99095494100000003</v>
      </c>
      <c r="Q759" s="13">
        <v>3.1620858890000001</v>
      </c>
      <c r="R759" s="13">
        <v>3.1620858890000001</v>
      </c>
      <c r="S759" s="13">
        <v>0</v>
      </c>
      <c r="T759" s="13">
        <v>-0.87784037999999998</v>
      </c>
      <c r="U759" s="13">
        <v>2.5112169039999999</v>
      </c>
      <c r="V759" s="13">
        <v>1.633376524</v>
      </c>
      <c r="W759" s="13">
        <v>0.45780422500000001</v>
      </c>
    </row>
    <row r="760" spans="1:23" x14ac:dyDescent="0.3">
      <c r="A760" s="13" t="s">
        <v>373</v>
      </c>
      <c r="B760" s="13" t="s">
        <v>374</v>
      </c>
      <c r="C760" s="15">
        <v>2017</v>
      </c>
      <c r="D760" s="15" t="s">
        <v>25</v>
      </c>
      <c r="E760" s="15" t="s">
        <v>78</v>
      </c>
      <c r="F760" s="15">
        <v>107</v>
      </c>
      <c r="G760" s="15">
        <v>53</v>
      </c>
      <c r="H760" s="13">
        <v>-4.8417466600000001</v>
      </c>
      <c r="I760" s="13">
        <v>-0.28382959899999999</v>
      </c>
      <c r="J760" s="13">
        <v>-5.1255762589999998</v>
      </c>
      <c r="K760" s="13">
        <v>-11.28850712</v>
      </c>
      <c r="L760" s="13">
        <v>3.2846413820000002</v>
      </c>
      <c r="M760" s="13">
        <v>-8.0038657390000001</v>
      </c>
      <c r="N760" s="13">
        <v>-6.3999060779999999</v>
      </c>
      <c r="O760" s="13">
        <v>0.46304037599999998</v>
      </c>
      <c r="P760" s="13">
        <v>-5.9368657029999996</v>
      </c>
      <c r="Q760" s="13">
        <v>-9.0834906000000007E-2</v>
      </c>
      <c r="R760" s="13">
        <v>0</v>
      </c>
      <c r="S760" s="13">
        <v>-9.0834906000000007E-2</v>
      </c>
      <c r="T760" s="13">
        <v>-7.2170291009999996</v>
      </c>
      <c r="U760" s="13">
        <v>-1.923899126</v>
      </c>
      <c r="V760" s="13">
        <v>-9.1409282269999999</v>
      </c>
      <c r="W760" s="13">
        <v>2.127559625</v>
      </c>
    </row>
    <row r="761" spans="1:23" x14ac:dyDescent="0.3">
      <c r="A761" s="13" t="s">
        <v>373</v>
      </c>
      <c r="B761" s="13" t="s">
        <v>374</v>
      </c>
      <c r="C761" s="15">
        <v>2017</v>
      </c>
      <c r="D761" s="15" t="s">
        <v>27</v>
      </c>
      <c r="E761" s="15" t="s">
        <v>78</v>
      </c>
      <c r="F761" s="15">
        <v>1722</v>
      </c>
      <c r="G761" s="15">
        <v>846</v>
      </c>
      <c r="H761" s="13">
        <v>-2.715964021</v>
      </c>
      <c r="I761" s="13">
        <v>2.8284522590000001</v>
      </c>
      <c r="J761" s="13">
        <v>0.112488238</v>
      </c>
      <c r="K761" s="13">
        <v>-1.580483927</v>
      </c>
      <c r="L761" s="13">
        <v>0.84781073200000001</v>
      </c>
      <c r="M761" s="13">
        <v>-0.73267319500000005</v>
      </c>
      <c r="N761" s="13">
        <v>-2.6265710279999999</v>
      </c>
      <c r="O761" s="13">
        <v>2.5697282060000002</v>
      </c>
      <c r="P761" s="13">
        <v>-5.6842822000000001E-2</v>
      </c>
      <c r="Q761" s="13">
        <v>1.169373701</v>
      </c>
      <c r="R761" s="13">
        <v>1.169373701</v>
      </c>
      <c r="S761" s="13">
        <v>0</v>
      </c>
      <c r="T761" s="13">
        <v>-2.894380731</v>
      </c>
      <c r="U761" s="13">
        <v>2.2814450970000002</v>
      </c>
      <c r="V761" s="13">
        <v>-0.61293563399999995</v>
      </c>
      <c r="W761" s="13">
        <v>0.58464202600000004</v>
      </c>
    </row>
    <row r="762" spans="1:23" x14ac:dyDescent="0.3">
      <c r="A762" s="13" t="s">
        <v>373</v>
      </c>
      <c r="B762" s="13" t="s">
        <v>374</v>
      </c>
      <c r="C762" s="15">
        <v>2018</v>
      </c>
      <c r="D762" s="15" t="s">
        <v>27</v>
      </c>
      <c r="E762" s="15" t="s">
        <v>53</v>
      </c>
      <c r="F762" s="15">
        <v>1700</v>
      </c>
      <c r="G762" s="15">
        <v>835</v>
      </c>
      <c r="H762" s="13">
        <v>-1.8915110180000001</v>
      </c>
      <c r="I762" s="13">
        <v>3.51345989</v>
      </c>
      <c r="J762" s="13">
        <v>1.6219488719999999</v>
      </c>
      <c r="K762" s="13">
        <v>-2.5333069959999999</v>
      </c>
      <c r="L762" s="13">
        <v>1.28935797</v>
      </c>
      <c r="M762" s="13">
        <v>-1.2439490259999999</v>
      </c>
      <c r="N762" s="13">
        <v>-2.1686858959999999</v>
      </c>
      <c r="O762" s="13">
        <v>3.2914683729999998</v>
      </c>
      <c r="P762" s="13">
        <v>1.1227824769999999</v>
      </c>
      <c r="Q762" s="13">
        <v>1.6434083939999999</v>
      </c>
      <c r="R762" s="13">
        <v>1.6434083939999999</v>
      </c>
      <c r="S762" s="13">
        <v>0</v>
      </c>
      <c r="T762" s="13">
        <v>-1.919725991</v>
      </c>
      <c r="U762" s="13">
        <v>3.252943761</v>
      </c>
      <c r="V762" s="13">
        <v>1.3332177700000001</v>
      </c>
      <c r="W762" s="13">
        <v>-0.38856637599999999</v>
      </c>
    </row>
    <row r="763" spans="1:23" x14ac:dyDescent="0.3">
      <c r="A763" s="13" t="s">
        <v>373</v>
      </c>
      <c r="B763" s="13" t="s">
        <v>374</v>
      </c>
      <c r="C763" s="15">
        <v>2019</v>
      </c>
      <c r="D763" s="15" t="s">
        <v>25</v>
      </c>
      <c r="E763" s="15" t="s">
        <v>57</v>
      </c>
      <c r="F763" s="15">
        <v>192</v>
      </c>
      <c r="G763" s="15">
        <v>92</v>
      </c>
      <c r="H763" s="13">
        <v>-2.5062870460000002</v>
      </c>
      <c r="I763" s="13">
        <v>7.5176875599999997</v>
      </c>
      <c r="J763" s="13">
        <v>5.0114005129999999</v>
      </c>
      <c r="K763" s="13">
        <v>-5.6184030150000002</v>
      </c>
      <c r="L763" s="13">
        <v>10.292855619999999</v>
      </c>
      <c r="M763" s="13">
        <v>4.6744526039999998</v>
      </c>
      <c r="N763" s="13">
        <v>-3.199456595</v>
      </c>
      <c r="O763" s="13">
        <v>8.5842254570000005</v>
      </c>
      <c r="P763" s="13">
        <v>5.3847688619999996</v>
      </c>
      <c r="Q763" s="13">
        <v>0.39676867999999998</v>
      </c>
      <c r="R763" s="13">
        <v>0</v>
      </c>
      <c r="S763" s="13">
        <v>0.39676867999999998</v>
      </c>
      <c r="T763" s="13">
        <v>-2.4229910220000002</v>
      </c>
      <c r="U763" s="13">
        <v>7.5904948890000004</v>
      </c>
      <c r="V763" s="13">
        <v>5.1675038669999998</v>
      </c>
      <c r="W763" s="13">
        <v>0.74757571899999997</v>
      </c>
    </row>
    <row r="764" spans="1:23" x14ac:dyDescent="0.3">
      <c r="A764" s="13" t="s">
        <v>373</v>
      </c>
      <c r="B764" s="13" t="s">
        <v>374</v>
      </c>
      <c r="C764" s="15">
        <v>2019</v>
      </c>
      <c r="D764" s="15" t="s">
        <v>27</v>
      </c>
      <c r="E764" s="15" t="s">
        <v>57</v>
      </c>
      <c r="F764" s="15">
        <v>494</v>
      </c>
      <c r="G764" s="15">
        <v>227</v>
      </c>
      <c r="H764" s="13">
        <v>1.6509727300000001</v>
      </c>
      <c r="I764" s="13">
        <v>0.96330401200000004</v>
      </c>
      <c r="J764" s="13">
        <v>2.6142767419999999</v>
      </c>
      <c r="K764" s="13">
        <v>4.6939324249999999</v>
      </c>
      <c r="L764" s="13">
        <v>2.070732069</v>
      </c>
      <c r="M764" s="13">
        <v>6.7646644939999998</v>
      </c>
      <c r="N764" s="13">
        <v>2.4062792540000002</v>
      </c>
      <c r="O764" s="13">
        <v>1.210573568</v>
      </c>
      <c r="P764" s="13">
        <v>3.6168528219999998</v>
      </c>
      <c r="Q764" s="13">
        <v>0.73732759699999995</v>
      </c>
      <c r="R764" s="13">
        <v>0.73732759699999995</v>
      </c>
      <c r="S764" s="13">
        <v>0</v>
      </c>
      <c r="T764" s="13">
        <v>1.859984259</v>
      </c>
      <c r="U764" s="13">
        <v>2.020706127</v>
      </c>
      <c r="V764" s="13">
        <v>3.880690387</v>
      </c>
      <c r="W764" s="13">
        <v>-7.1882480000000004E-3</v>
      </c>
    </row>
    <row r="765" spans="1:23" x14ac:dyDescent="0.3">
      <c r="A765" s="13" t="s">
        <v>373</v>
      </c>
      <c r="B765" s="13" t="s">
        <v>374</v>
      </c>
      <c r="C765" s="15">
        <v>2019</v>
      </c>
      <c r="D765" s="15" t="s">
        <v>27</v>
      </c>
      <c r="E765" s="15" t="s">
        <v>111</v>
      </c>
      <c r="F765" s="15">
        <v>326</v>
      </c>
      <c r="G765" s="15">
        <v>145</v>
      </c>
      <c r="H765" s="13">
        <v>-2.0313615899999999</v>
      </c>
      <c r="I765" s="13">
        <v>0.238067319</v>
      </c>
      <c r="J765" s="13">
        <v>-1.7932942709999999</v>
      </c>
      <c r="K765" s="13">
        <v>-8.1253725360000004</v>
      </c>
      <c r="L765" s="13">
        <v>-4.8053272189999996</v>
      </c>
      <c r="M765" s="13">
        <v>-12.93069976</v>
      </c>
      <c r="N765" s="13">
        <v>-3.476816082</v>
      </c>
      <c r="O765" s="13">
        <v>-0.78068389100000002</v>
      </c>
      <c r="P765" s="13">
        <v>-4.2574999729999998</v>
      </c>
      <c r="Q765" s="13">
        <v>-0.112907957</v>
      </c>
      <c r="R765" s="13">
        <v>-0.112907957</v>
      </c>
      <c r="S765" s="13">
        <v>0</v>
      </c>
      <c r="T765" s="13">
        <v>-2.4624532189999999</v>
      </c>
      <c r="U765" s="13">
        <v>0.23195855400000001</v>
      </c>
      <c r="V765" s="13">
        <v>-2.2304946650000002</v>
      </c>
      <c r="W765" s="13">
        <v>1.2653051689999999</v>
      </c>
    </row>
    <row r="766" spans="1:23" x14ac:dyDescent="0.3">
      <c r="A766" s="13" t="s">
        <v>375</v>
      </c>
      <c r="B766" s="13" t="s">
        <v>376</v>
      </c>
      <c r="C766" s="15">
        <v>2014</v>
      </c>
      <c r="D766" s="15" t="s">
        <v>25</v>
      </c>
      <c r="E766" s="15" t="s">
        <v>33</v>
      </c>
      <c r="F766" s="15">
        <v>385</v>
      </c>
      <c r="G766" s="15">
        <v>190</v>
      </c>
      <c r="H766" s="13">
        <v>3.7500175059999998</v>
      </c>
      <c r="I766" s="13">
        <v>1.888549837</v>
      </c>
      <c r="J766" s="13">
        <v>5.638567342</v>
      </c>
      <c r="K766" s="13">
        <v>0.10989357900000001</v>
      </c>
      <c r="L766" s="13">
        <v>16.44533174</v>
      </c>
      <c r="M766" s="13">
        <v>16.555225320000002</v>
      </c>
      <c r="N766" s="13">
        <v>3.1402377619999999</v>
      </c>
      <c r="O766" s="13">
        <v>5.0083300050000004</v>
      </c>
      <c r="P766" s="13">
        <v>8.1485677669999994</v>
      </c>
      <c r="Q766" s="13">
        <v>1.1013763000000001</v>
      </c>
      <c r="R766" s="13">
        <v>0</v>
      </c>
      <c r="S766" s="13">
        <v>1.1013763000000001</v>
      </c>
      <c r="T766" s="13">
        <v>5.6935840449999997</v>
      </c>
      <c r="U766" s="13">
        <v>4.1177724080000004</v>
      </c>
      <c r="V766" s="13">
        <v>9.8113564540000002</v>
      </c>
      <c r="W766" s="13">
        <v>1.001571523</v>
      </c>
    </row>
    <row r="767" spans="1:23" x14ac:dyDescent="0.3">
      <c r="A767" s="13" t="s">
        <v>375</v>
      </c>
      <c r="B767" s="13" t="s">
        <v>376</v>
      </c>
      <c r="C767" s="15">
        <v>2014</v>
      </c>
      <c r="D767" s="15" t="s">
        <v>27</v>
      </c>
      <c r="E767" s="15" t="s">
        <v>33</v>
      </c>
      <c r="F767" s="15">
        <v>4013</v>
      </c>
      <c r="G767" s="15">
        <v>1973</v>
      </c>
      <c r="H767" s="13">
        <v>3.292198162</v>
      </c>
      <c r="I767" s="13">
        <v>-0.57904223700000002</v>
      </c>
      <c r="J767" s="13">
        <v>2.7131559250000001</v>
      </c>
      <c r="K767" s="13">
        <v>-1.456501075</v>
      </c>
      <c r="L767" s="13">
        <v>4.4623690199999997</v>
      </c>
      <c r="M767" s="13">
        <v>3.0058679449999999</v>
      </c>
      <c r="N767" s="13">
        <v>2.443578102</v>
      </c>
      <c r="O767" s="13">
        <v>0.441146237</v>
      </c>
      <c r="P767" s="13">
        <v>2.8847243389999999</v>
      </c>
      <c r="Q767" s="13">
        <v>5.7140398689999996</v>
      </c>
      <c r="R767" s="13">
        <v>5.7140398689999996</v>
      </c>
      <c r="S767" s="13">
        <v>0</v>
      </c>
      <c r="T767" s="13">
        <v>3.1287462640000001</v>
      </c>
      <c r="U767" s="13">
        <v>-0.119545676</v>
      </c>
      <c r="V767" s="13">
        <v>3.0092005890000002</v>
      </c>
      <c r="W767" s="13">
        <v>0.71001635200000002</v>
      </c>
    </row>
    <row r="768" spans="1:23" x14ac:dyDescent="0.3">
      <c r="A768" s="13" t="s">
        <v>375</v>
      </c>
      <c r="B768" s="13" t="s">
        <v>376</v>
      </c>
      <c r="C768" s="15">
        <v>2015</v>
      </c>
      <c r="D768" s="15" t="s">
        <v>25</v>
      </c>
      <c r="E768" s="15" t="s">
        <v>41</v>
      </c>
      <c r="F768" s="15">
        <v>381</v>
      </c>
      <c r="G768" s="15">
        <v>196</v>
      </c>
      <c r="H768" s="13">
        <v>4.5046290969999996</v>
      </c>
      <c r="I768" s="13">
        <v>-1.482896325</v>
      </c>
      <c r="J768" s="13">
        <v>3.021732772</v>
      </c>
      <c r="K768" s="13">
        <v>6.5498605449999996</v>
      </c>
      <c r="L768" s="13">
        <v>-0.37202814200000001</v>
      </c>
      <c r="M768" s="13">
        <v>6.177832403</v>
      </c>
      <c r="N768" s="13">
        <v>5.1749606909999999</v>
      </c>
      <c r="O768" s="13">
        <v>-1.4021464960000001</v>
      </c>
      <c r="P768" s="13">
        <v>3.772814195</v>
      </c>
      <c r="Q768" s="13">
        <v>0.67033868600000002</v>
      </c>
      <c r="R768" s="13">
        <v>0</v>
      </c>
      <c r="S768" s="13">
        <v>0.67033868600000002</v>
      </c>
      <c r="T768" s="13">
        <v>5.35609746</v>
      </c>
      <c r="U768" s="13">
        <v>-0.43974416500000002</v>
      </c>
      <c r="V768" s="13">
        <v>4.9163532950000004</v>
      </c>
      <c r="W768" s="13">
        <v>-0.34324829299999998</v>
      </c>
    </row>
    <row r="769" spans="1:23" x14ac:dyDescent="0.3">
      <c r="A769" s="13" t="s">
        <v>375</v>
      </c>
      <c r="B769" s="13" t="s">
        <v>376</v>
      </c>
      <c r="C769" s="15">
        <v>2015</v>
      </c>
      <c r="D769" s="15" t="s">
        <v>27</v>
      </c>
      <c r="E769" s="15" t="s">
        <v>41</v>
      </c>
      <c r="F769" s="15">
        <v>2177</v>
      </c>
      <c r="G769" s="15">
        <v>1091</v>
      </c>
      <c r="H769" s="13">
        <v>-0.58050587899999995</v>
      </c>
      <c r="I769" s="13">
        <v>-0.97262455000000003</v>
      </c>
      <c r="J769" s="13">
        <v>-1.5531304290000001</v>
      </c>
      <c r="K769" s="13">
        <v>-1.6744144240000001</v>
      </c>
      <c r="L769" s="13">
        <v>1.5743749899999999</v>
      </c>
      <c r="M769" s="13">
        <v>-0.100039434</v>
      </c>
      <c r="N769" s="13">
        <v>-0.84999776000000005</v>
      </c>
      <c r="O769" s="13">
        <v>-0.55518770900000003</v>
      </c>
      <c r="P769" s="13">
        <v>-1.405185468</v>
      </c>
      <c r="Q769" s="13">
        <v>0.75182323900000003</v>
      </c>
      <c r="R769" s="13">
        <v>0.75182323900000003</v>
      </c>
      <c r="S769" s="13">
        <v>0</v>
      </c>
      <c r="T769" s="13">
        <v>-0.175289212</v>
      </c>
      <c r="U769" s="13">
        <v>-0.659834068</v>
      </c>
      <c r="V769" s="13">
        <v>-0.83512328000000002</v>
      </c>
      <c r="W769" s="13">
        <v>0.41782062599999997</v>
      </c>
    </row>
    <row r="770" spans="1:23" x14ac:dyDescent="0.3">
      <c r="A770" s="13" t="s">
        <v>375</v>
      </c>
      <c r="B770" s="13" t="s">
        <v>376</v>
      </c>
      <c r="C770" s="15">
        <v>2016</v>
      </c>
      <c r="D770" s="15" t="s">
        <v>25</v>
      </c>
      <c r="E770" s="15" t="s">
        <v>41</v>
      </c>
      <c r="F770" s="15">
        <v>174</v>
      </c>
      <c r="G770" s="15">
        <v>91</v>
      </c>
      <c r="H770" s="13">
        <v>3.7955262109999999</v>
      </c>
      <c r="I770" s="13">
        <v>-3.9269122890000001</v>
      </c>
      <c r="J770" s="13">
        <v>-0.13138607899999999</v>
      </c>
      <c r="K770" s="13">
        <v>-2.7729392819999998</v>
      </c>
      <c r="L770" s="13">
        <v>-11.29347355</v>
      </c>
      <c r="M770" s="13">
        <v>-14.066412830000001</v>
      </c>
      <c r="N770" s="13">
        <v>2.7567035789999998</v>
      </c>
      <c r="O770" s="13">
        <v>-5.649297937</v>
      </c>
      <c r="P770" s="13">
        <v>-2.8925943589999998</v>
      </c>
      <c r="Q770" s="13">
        <v>-6.8154499999999998E-3</v>
      </c>
      <c r="R770" s="13">
        <v>0</v>
      </c>
      <c r="S770" s="13">
        <v>-6.8154499999999998E-3</v>
      </c>
      <c r="T770" s="13">
        <v>6.7492497890000003</v>
      </c>
      <c r="U770" s="13">
        <v>-5.2550982499999996</v>
      </c>
      <c r="V770" s="13">
        <v>1.494151539</v>
      </c>
      <c r="W770" s="13">
        <v>-0.17503901899999999</v>
      </c>
    </row>
    <row r="771" spans="1:23" x14ac:dyDescent="0.3">
      <c r="A771" s="13" t="s">
        <v>375</v>
      </c>
      <c r="B771" s="13" t="s">
        <v>376</v>
      </c>
      <c r="C771" s="15">
        <v>2016</v>
      </c>
      <c r="D771" s="15" t="s">
        <v>27</v>
      </c>
      <c r="E771" s="15" t="s">
        <v>41</v>
      </c>
      <c r="F771" s="15">
        <v>2034</v>
      </c>
      <c r="G771" s="15">
        <v>1005</v>
      </c>
      <c r="H771" s="13">
        <v>1.6983343769999999</v>
      </c>
      <c r="I771" s="13">
        <v>-1.9563549710000001</v>
      </c>
      <c r="J771" s="13">
        <v>-0.25802059300000002</v>
      </c>
      <c r="K771" s="13">
        <v>-0.44814470200000001</v>
      </c>
      <c r="L771" s="13">
        <v>0.13798181700000001</v>
      </c>
      <c r="M771" s="13">
        <v>-0.310162885</v>
      </c>
      <c r="N771" s="13">
        <v>1.3635468529999999</v>
      </c>
      <c r="O771" s="13">
        <v>-1.618814982</v>
      </c>
      <c r="P771" s="13">
        <v>-0.25526812999999998</v>
      </c>
      <c r="Q771" s="13">
        <v>1.28244555</v>
      </c>
      <c r="R771" s="13">
        <v>1.28244555</v>
      </c>
      <c r="S771" s="13">
        <v>0</v>
      </c>
      <c r="T771" s="13">
        <v>0.47497691399999997</v>
      </c>
      <c r="U771" s="13">
        <v>-1.804616389</v>
      </c>
      <c r="V771" s="13">
        <v>-1.329639475</v>
      </c>
      <c r="W771" s="13">
        <v>0.24972355800000001</v>
      </c>
    </row>
    <row r="772" spans="1:23" x14ac:dyDescent="0.3">
      <c r="A772" s="13" t="s">
        <v>375</v>
      </c>
      <c r="B772" s="13" t="s">
        <v>376</v>
      </c>
      <c r="C772" s="15">
        <v>2017</v>
      </c>
      <c r="D772" s="15" t="s">
        <v>25</v>
      </c>
      <c r="E772" s="15" t="s">
        <v>41</v>
      </c>
      <c r="F772" s="15">
        <v>350</v>
      </c>
      <c r="G772" s="15">
        <v>195</v>
      </c>
      <c r="H772" s="13">
        <v>-0.34428560000000002</v>
      </c>
      <c r="I772" s="13">
        <v>-2.950933</v>
      </c>
      <c r="J772" s="13">
        <v>-3.2952186000000001</v>
      </c>
      <c r="K772" s="13">
        <v>-2.1930447879999999</v>
      </c>
      <c r="L772" s="13">
        <v>-12.42105166</v>
      </c>
      <c r="M772" s="13">
        <v>-14.614096440000001</v>
      </c>
      <c r="N772" s="13">
        <v>-0.826614399</v>
      </c>
      <c r="O772" s="13">
        <v>-5.0393993339999996</v>
      </c>
      <c r="P772" s="13">
        <v>-5.866013733</v>
      </c>
      <c r="Q772" s="13">
        <v>-0.31690321700000001</v>
      </c>
      <c r="R772" s="13">
        <v>0</v>
      </c>
      <c r="S772" s="13">
        <v>-0.31690321700000001</v>
      </c>
      <c r="T772" s="13">
        <v>0.99659381800000002</v>
      </c>
      <c r="U772" s="13">
        <v>-5.6208585329999998</v>
      </c>
      <c r="V772" s="13">
        <v>-4.6242647149999998</v>
      </c>
      <c r="W772" s="13">
        <v>-0.85427809200000004</v>
      </c>
    </row>
    <row r="773" spans="1:23" x14ac:dyDescent="0.3">
      <c r="A773" s="13" t="s">
        <v>375</v>
      </c>
      <c r="B773" s="13" t="s">
        <v>376</v>
      </c>
      <c r="C773" s="15">
        <v>2017</v>
      </c>
      <c r="D773" s="15" t="s">
        <v>27</v>
      </c>
      <c r="E773" s="15" t="s">
        <v>41</v>
      </c>
      <c r="F773" s="15">
        <v>3522</v>
      </c>
      <c r="G773" s="15">
        <v>1799</v>
      </c>
      <c r="H773" s="13">
        <v>0.84725620899999998</v>
      </c>
      <c r="I773" s="13">
        <v>-2.4577418E-2</v>
      </c>
      <c r="J773" s="13">
        <v>0.82267879099999996</v>
      </c>
      <c r="K773" s="13">
        <v>2.2846669460000002</v>
      </c>
      <c r="L773" s="13">
        <v>1.982897302</v>
      </c>
      <c r="M773" s="13">
        <v>4.2675642490000003</v>
      </c>
      <c r="N773" s="13">
        <v>1.190072775</v>
      </c>
      <c r="O773" s="13">
        <v>0.37329517699999998</v>
      </c>
      <c r="P773" s="13">
        <v>1.5633679519999999</v>
      </c>
      <c r="Q773" s="13">
        <v>3.9452702770000001</v>
      </c>
      <c r="R773" s="13">
        <v>3.9452702770000001</v>
      </c>
      <c r="S773" s="13">
        <v>0</v>
      </c>
      <c r="T773" s="13">
        <v>1.325594339</v>
      </c>
      <c r="U773" s="13">
        <v>0.37153924999999999</v>
      </c>
      <c r="V773" s="13">
        <v>1.6971335890000001</v>
      </c>
      <c r="W773" s="13">
        <v>-0.34076703600000002</v>
      </c>
    </row>
    <row r="774" spans="1:23" x14ac:dyDescent="0.3">
      <c r="A774" s="13" t="s">
        <v>375</v>
      </c>
      <c r="B774" s="13" t="s">
        <v>376</v>
      </c>
      <c r="C774" s="15">
        <v>2018</v>
      </c>
      <c r="D774" s="15" t="s">
        <v>27</v>
      </c>
      <c r="E774" s="15" t="s">
        <v>31</v>
      </c>
      <c r="F774" s="15">
        <v>2050</v>
      </c>
      <c r="G774" s="15">
        <v>1026</v>
      </c>
      <c r="H774" s="13">
        <v>-0.597941956</v>
      </c>
      <c r="I774" s="13">
        <v>0.88011949</v>
      </c>
      <c r="J774" s="13">
        <v>0.28217753400000001</v>
      </c>
      <c r="K774" s="13">
        <v>-0.107653763</v>
      </c>
      <c r="L774" s="13">
        <v>0.85928711099999999</v>
      </c>
      <c r="M774" s="13">
        <v>0.75163334800000003</v>
      </c>
      <c r="N774" s="13">
        <v>-0.47788556700000001</v>
      </c>
      <c r="O774" s="13">
        <v>0.96395286499999999</v>
      </c>
      <c r="P774" s="13">
        <v>0.48606729799999998</v>
      </c>
      <c r="Q774" s="13">
        <v>1.6871210619999999</v>
      </c>
      <c r="R774" s="13">
        <v>1.6871210619999999</v>
      </c>
      <c r="S774" s="13">
        <v>0</v>
      </c>
      <c r="T774" s="13">
        <v>-0.39205645700000002</v>
      </c>
      <c r="U774" s="13">
        <v>7.8927317999999996E-2</v>
      </c>
      <c r="V774" s="13">
        <v>-0.313129139</v>
      </c>
      <c r="W774" s="13">
        <v>-0.40098305000000001</v>
      </c>
    </row>
    <row r="775" spans="1:23" x14ac:dyDescent="0.3">
      <c r="A775" s="13" t="s">
        <v>375</v>
      </c>
      <c r="B775" s="13" t="s">
        <v>376</v>
      </c>
      <c r="C775" s="15">
        <v>2019</v>
      </c>
      <c r="D775" s="15" t="s">
        <v>27</v>
      </c>
      <c r="E775" s="15" t="s">
        <v>38</v>
      </c>
      <c r="F775" s="15">
        <v>2963</v>
      </c>
      <c r="G775" s="15">
        <v>1330</v>
      </c>
      <c r="H775" s="13">
        <v>-0.216999688</v>
      </c>
      <c r="I775" s="13">
        <v>-1.06969965</v>
      </c>
      <c r="J775" s="13">
        <v>-1.286699338</v>
      </c>
      <c r="K775" s="13">
        <v>-4.8706910360000002</v>
      </c>
      <c r="L775" s="13">
        <v>2.9283383490000001</v>
      </c>
      <c r="M775" s="13">
        <v>-1.9423526870000001</v>
      </c>
      <c r="N775" s="13">
        <v>-1.1738683050000001</v>
      </c>
      <c r="O775" s="13">
        <v>-0.25047478899999998</v>
      </c>
      <c r="P775" s="13">
        <v>-1.424343095</v>
      </c>
      <c r="Q775" s="13">
        <v>0.90503463500000003</v>
      </c>
      <c r="R775" s="13">
        <v>0.90503463500000003</v>
      </c>
      <c r="S775" s="13">
        <v>0</v>
      </c>
      <c r="T775" s="13">
        <v>-0.36286764199999999</v>
      </c>
      <c r="U775" s="13">
        <v>-1.2645768500000001</v>
      </c>
      <c r="V775" s="13">
        <v>-1.6274444910000001</v>
      </c>
      <c r="W775" s="13">
        <v>0.62186508200000001</v>
      </c>
    </row>
    <row r="776" spans="1:23" x14ac:dyDescent="0.3">
      <c r="A776" s="13" t="s">
        <v>377</v>
      </c>
      <c r="B776" s="13" t="s">
        <v>378</v>
      </c>
      <c r="C776" s="15">
        <v>2019</v>
      </c>
      <c r="D776" s="15" t="s">
        <v>27</v>
      </c>
      <c r="E776" s="15" t="s">
        <v>78</v>
      </c>
      <c r="F776" s="15">
        <v>2293</v>
      </c>
      <c r="G776" s="15">
        <v>1110</v>
      </c>
      <c r="H776" s="13">
        <v>-3.8463177919999998</v>
      </c>
      <c r="I776" s="13">
        <v>1.143936522</v>
      </c>
      <c r="J776" s="13">
        <v>-2.7023812700000001</v>
      </c>
      <c r="K776" s="13">
        <v>-6.9959775530000003</v>
      </c>
      <c r="L776" s="13">
        <v>1.7785306329999999</v>
      </c>
      <c r="M776" s="13">
        <v>-5.2174469200000004</v>
      </c>
      <c r="N776" s="13">
        <v>-4.6695393740000002</v>
      </c>
      <c r="O776" s="13">
        <v>1.421382854</v>
      </c>
      <c r="P776" s="13">
        <v>-3.2481565200000002</v>
      </c>
      <c r="Q776" s="13">
        <v>-0.28154396999999998</v>
      </c>
      <c r="R776" s="13">
        <v>-0.28154396999999998</v>
      </c>
      <c r="S776" s="13">
        <v>0</v>
      </c>
      <c r="T776" s="13">
        <v>-4.5242694190000003</v>
      </c>
      <c r="U776" s="13">
        <v>1.2817991470000001</v>
      </c>
      <c r="V776" s="13">
        <v>-3.2424702710000002</v>
      </c>
      <c r="W776" s="13">
        <v>-0.207003354</v>
      </c>
    </row>
    <row r="777" spans="1:23" x14ac:dyDescent="0.3">
      <c r="A777" s="13" t="s">
        <v>379</v>
      </c>
      <c r="B777" s="13" t="s">
        <v>380</v>
      </c>
      <c r="C777" s="15">
        <v>2018</v>
      </c>
      <c r="D777" s="15" t="s">
        <v>27</v>
      </c>
      <c r="E777" s="15" t="s">
        <v>140</v>
      </c>
      <c r="F777" s="15">
        <v>1202</v>
      </c>
      <c r="G777" s="15">
        <v>562</v>
      </c>
      <c r="H777" s="13">
        <v>-2.195286474</v>
      </c>
      <c r="I777" s="13">
        <v>0.49410629299999997</v>
      </c>
      <c r="J777" s="13">
        <v>-1.7011801820000001</v>
      </c>
      <c r="K777" s="13">
        <v>-2.9738445769999999</v>
      </c>
      <c r="L777" s="13">
        <v>3.5460875559999998</v>
      </c>
      <c r="M777" s="13">
        <v>0.57224297899999998</v>
      </c>
      <c r="N777" s="13">
        <v>-2.4839416719999998</v>
      </c>
      <c r="O777" s="13">
        <v>1.1614557409999999</v>
      </c>
      <c r="P777" s="13">
        <v>-1.32248593</v>
      </c>
      <c r="Q777" s="13">
        <v>0.41218553299999999</v>
      </c>
      <c r="R777" s="13">
        <v>0.41218553299999999</v>
      </c>
      <c r="S777" s="13">
        <v>0</v>
      </c>
      <c r="T777" s="13">
        <v>-2.4372776909999998</v>
      </c>
      <c r="U777" s="13">
        <v>0.48670702900000001</v>
      </c>
      <c r="V777" s="13">
        <v>-1.950570661</v>
      </c>
      <c r="W777" s="13">
        <v>0.69577954399999997</v>
      </c>
    </row>
    <row r="778" spans="1:23" x14ac:dyDescent="0.3">
      <c r="A778" s="13" t="s">
        <v>379</v>
      </c>
      <c r="B778" s="13" t="s">
        <v>380</v>
      </c>
      <c r="C778" s="15">
        <v>2019</v>
      </c>
      <c r="D778" s="15" t="s">
        <v>27</v>
      </c>
      <c r="E778" s="15" t="s">
        <v>140</v>
      </c>
      <c r="F778" s="15">
        <v>1135</v>
      </c>
      <c r="G778" s="15">
        <v>531</v>
      </c>
      <c r="H778" s="13">
        <v>2.1471718329999998</v>
      </c>
      <c r="I778" s="13">
        <v>2.6888004680000002</v>
      </c>
      <c r="J778" s="13">
        <v>4.835972301</v>
      </c>
      <c r="K778" s="13">
        <v>-1.0563856140000001</v>
      </c>
      <c r="L778" s="13">
        <v>5.7933849439999996</v>
      </c>
      <c r="M778" s="13">
        <v>4.7369993299999997</v>
      </c>
      <c r="N778" s="13">
        <v>1.6494269690000001</v>
      </c>
      <c r="O778" s="13">
        <v>3.4956268270000002</v>
      </c>
      <c r="P778" s="13">
        <v>5.1450537970000001</v>
      </c>
      <c r="Q778" s="13">
        <v>2.1517223240000001</v>
      </c>
      <c r="R778" s="13">
        <v>2.1517223240000001</v>
      </c>
      <c r="S778" s="13">
        <v>0</v>
      </c>
      <c r="T778" s="13">
        <v>0.75097051699999995</v>
      </c>
      <c r="U778" s="13">
        <v>2.5949529149999999</v>
      </c>
      <c r="V778" s="13">
        <v>3.3459234320000002</v>
      </c>
      <c r="W778" s="13">
        <v>0.61105023800000002</v>
      </c>
    </row>
    <row r="779" spans="1:23" x14ac:dyDescent="0.3">
      <c r="A779" s="13" t="s">
        <v>381</v>
      </c>
      <c r="B779" s="13" t="s">
        <v>382</v>
      </c>
      <c r="C779" s="15">
        <v>2014</v>
      </c>
      <c r="D779" s="15" t="s">
        <v>27</v>
      </c>
      <c r="E779" s="15" t="s">
        <v>111</v>
      </c>
      <c r="F779" s="15">
        <v>2684</v>
      </c>
      <c r="G779" s="15">
        <v>1283</v>
      </c>
      <c r="H779" s="13">
        <v>-0.40773770799999998</v>
      </c>
      <c r="I779" s="13">
        <v>0.79640339100000002</v>
      </c>
      <c r="J779" s="13">
        <v>0.38866568400000001</v>
      </c>
      <c r="K779" s="13">
        <v>-0.263988212</v>
      </c>
      <c r="L779" s="13">
        <v>2.8930818540000001</v>
      </c>
      <c r="M779" s="13">
        <v>2.629093642</v>
      </c>
      <c r="N779" s="13">
        <v>-0.47131346499999999</v>
      </c>
      <c r="O779" s="13">
        <v>1.2607847640000001</v>
      </c>
      <c r="P779" s="13">
        <v>0.78947129900000002</v>
      </c>
      <c r="Q779" s="13">
        <v>2.3382265160000002</v>
      </c>
      <c r="R779" s="13">
        <v>2.3382265160000002</v>
      </c>
      <c r="S779" s="13">
        <v>0</v>
      </c>
      <c r="T779" s="13">
        <v>-6.9634043000000007E-2</v>
      </c>
      <c r="U779" s="13">
        <v>0.67359891599999999</v>
      </c>
      <c r="V779" s="13">
        <v>0.60396487399999998</v>
      </c>
      <c r="W779" s="13">
        <v>0.88327161099999996</v>
      </c>
    </row>
    <row r="780" spans="1:23" x14ac:dyDescent="0.3">
      <c r="A780" s="13" t="s">
        <v>381</v>
      </c>
      <c r="B780" s="13" t="s">
        <v>382</v>
      </c>
      <c r="C780" s="15">
        <v>2015</v>
      </c>
      <c r="D780" s="15" t="s">
        <v>27</v>
      </c>
      <c r="E780" s="15" t="s">
        <v>31</v>
      </c>
      <c r="F780" s="15">
        <v>2893</v>
      </c>
      <c r="G780" s="15">
        <v>1416</v>
      </c>
      <c r="H780" s="13">
        <v>1.086101677</v>
      </c>
      <c r="I780" s="13">
        <v>-3.1025192910000001</v>
      </c>
      <c r="J780" s="13">
        <v>-2.0164176139999999</v>
      </c>
      <c r="K780" s="13">
        <v>-1.3989919129999999</v>
      </c>
      <c r="L780" s="13">
        <v>-3.8788049610000002</v>
      </c>
      <c r="M780" s="13">
        <v>-5.2777968739999999</v>
      </c>
      <c r="N780" s="13">
        <v>0.63483701699999995</v>
      </c>
      <c r="O780" s="13">
        <v>-3.4115608900000001</v>
      </c>
      <c r="P780" s="13">
        <v>-2.7767238729999999</v>
      </c>
      <c r="Q780" s="13">
        <v>-1.9450618999999999E-2</v>
      </c>
      <c r="R780" s="13">
        <v>-1.9450618999999999E-2</v>
      </c>
      <c r="S780" s="13">
        <v>0</v>
      </c>
      <c r="T780" s="13">
        <v>-0.20065993700000001</v>
      </c>
      <c r="U780" s="13">
        <v>-3.9878622240000001</v>
      </c>
      <c r="V780" s="13">
        <v>-4.1885221609999999</v>
      </c>
      <c r="W780" s="13">
        <v>0.71593218000000003</v>
      </c>
    </row>
    <row r="781" spans="1:23" x14ac:dyDescent="0.3">
      <c r="A781" s="13" t="s">
        <v>381</v>
      </c>
      <c r="B781" s="13" t="s">
        <v>382</v>
      </c>
      <c r="C781" s="15">
        <v>2016</v>
      </c>
      <c r="D781" s="15" t="s">
        <v>27</v>
      </c>
      <c r="E781" s="15" t="s">
        <v>31</v>
      </c>
      <c r="F781" s="15">
        <v>4004</v>
      </c>
      <c r="G781" s="15">
        <v>1880</v>
      </c>
      <c r="H781" s="13">
        <v>1.4621701629999999</v>
      </c>
      <c r="I781" s="13">
        <v>-1.7657037760000001</v>
      </c>
      <c r="J781" s="13">
        <v>-0.30353361200000001</v>
      </c>
      <c r="K781" s="13">
        <v>1.7983518270000001</v>
      </c>
      <c r="L781" s="13">
        <v>1.1170104810000001</v>
      </c>
      <c r="M781" s="13">
        <v>2.9153623080000002</v>
      </c>
      <c r="N781" s="13">
        <v>1.6259229610000001</v>
      </c>
      <c r="O781" s="13">
        <v>-1.2493786250000001</v>
      </c>
      <c r="P781" s="13">
        <v>0.37654433599999998</v>
      </c>
      <c r="Q781" s="13">
        <v>3.022943019</v>
      </c>
      <c r="R781" s="13">
        <v>3.022943019</v>
      </c>
      <c r="S781" s="13">
        <v>0</v>
      </c>
      <c r="T781" s="13">
        <v>1.2151678480000001</v>
      </c>
      <c r="U781" s="13">
        <v>-1.2981051880000001</v>
      </c>
      <c r="V781" s="13">
        <v>-8.2937339999999998E-2</v>
      </c>
      <c r="W781" s="13">
        <v>0.78315743400000004</v>
      </c>
    </row>
    <row r="782" spans="1:23" x14ac:dyDescent="0.3">
      <c r="A782" s="13" t="s">
        <v>381</v>
      </c>
      <c r="B782" s="13" t="s">
        <v>382</v>
      </c>
      <c r="C782" s="15">
        <v>2017</v>
      </c>
      <c r="D782" s="15" t="s">
        <v>27</v>
      </c>
      <c r="E782" s="15" t="s">
        <v>62</v>
      </c>
      <c r="F782" s="15">
        <v>55</v>
      </c>
      <c r="G782" s="15">
        <v>24</v>
      </c>
      <c r="H782" s="13">
        <v>-4.4506644409999998</v>
      </c>
      <c r="I782" s="13">
        <v>-1.140353299</v>
      </c>
      <c r="J782" s="13">
        <v>-5.5910177399999998</v>
      </c>
      <c r="K782" s="13">
        <v>1.8310971519999999</v>
      </c>
      <c r="L782" s="13">
        <v>-9.175484354</v>
      </c>
      <c r="M782" s="13">
        <v>-7.344387201</v>
      </c>
      <c r="N782" s="13">
        <v>-3.3205023850000002</v>
      </c>
      <c r="O782" s="13">
        <v>-2.8637615529999998</v>
      </c>
      <c r="P782" s="13">
        <v>-6.184263938</v>
      </c>
      <c r="Q782" s="13">
        <v>-4.2202226000000002E-2</v>
      </c>
      <c r="R782" s="13">
        <v>-4.2202226000000002E-2</v>
      </c>
      <c r="S782" s="13">
        <v>0</v>
      </c>
      <c r="T782" s="13">
        <v>-4.1803392370000001</v>
      </c>
      <c r="U782" s="13">
        <v>-2.775678541</v>
      </c>
      <c r="V782" s="13">
        <v>-6.9560177779999997</v>
      </c>
      <c r="W782" s="13">
        <v>0.350709769</v>
      </c>
    </row>
    <row r="783" spans="1:23" x14ac:dyDescent="0.3">
      <c r="A783" s="13" t="s">
        <v>381</v>
      </c>
      <c r="B783" s="13" t="s">
        <v>382</v>
      </c>
      <c r="C783" s="15">
        <v>2017</v>
      </c>
      <c r="D783" s="15" t="s">
        <v>27</v>
      </c>
      <c r="E783" s="15" t="s">
        <v>54</v>
      </c>
      <c r="F783" s="15">
        <v>453</v>
      </c>
      <c r="G783" s="15">
        <v>222</v>
      </c>
      <c r="H783" s="13">
        <v>-1.6721577670000001</v>
      </c>
      <c r="I783" s="13">
        <v>-0.89849357399999996</v>
      </c>
      <c r="J783" s="13">
        <v>-2.57065134</v>
      </c>
      <c r="K783" s="13">
        <v>-3.1311978250000001</v>
      </c>
      <c r="L783" s="13">
        <v>-9.4636910840000006</v>
      </c>
      <c r="M783" s="13">
        <v>-12.59488891</v>
      </c>
      <c r="N783" s="13">
        <v>-2.065083311</v>
      </c>
      <c r="O783" s="13">
        <v>-2.6880150650000001</v>
      </c>
      <c r="P783" s="13">
        <v>-4.7530983759999996</v>
      </c>
      <c r="Q783" s="13">
        <v>-0.22624687099999999</v>
      </c>
      <c r="R783" s="13">
        <v>-0.22624687099999999</v>
      </c>
      <c r="S783" s="13">
        <v>0</v>
      </c>
      <c r="T783" s="13">
        <v>-2.1062418260000002</v>
      </c>
      <c r="U783" s="13">
        <v>-1.2687129079999999</v>
      </c>
      <c r="V783" s="13">
        <v>-3.3749547340000001</v>
      </c>
      <c r="W783" s="13">
        <v>-0.27361699900000003</v>
      </c>
    </row>
    <row r="784" spans="1:23" x14ac:dyDescent="0.3">
      <c r="A784" s="13" t="s">
        <v>381</v>
      </c>
      <c r="B784" s="13" t="s">
        <v>382</v>
      </c>
      <c r="C784" s="15">
        <v>2017</v>
      </c>
      <c r="D784" s="15" t="s">
        <v>27</v>
      </c>
      <c r="E784" s="15" t="s">
        <v>31</v>
      </c>
      <c r="F784" s="15">
        <v>792</v>
      </c>
      <c r="G784" s="15">
        <v>397</v>
      </c>
      <c r="H784" s="13">
        <v>-1.876764833</v>
      </c>
      <c r="I784" s="13">
        <v>-2.1516570019999999</v>
      </c>
      <c r="J784" s="13">
        <v>-4.0284218349999996</v>
      </c>
      <c r="K784" s="13">
        <v>-0.91268413900000001</v>
      </c>
      <c r="L784" s="13">
        <v>2.2333629849999999</v>
      </c>
      <c r="M784" s="13">
        <v>1.3206788460000001</v>
      </c>
      <c r="N784" s="13">
        <v>-1.7686469819999999</v>
      </c>
      <c r="O784" s="13">
        <v>-1.329897272</v>
      </c>
      <c r="P784" s="13">
        <v>-3.0985442550000002</v>
      </c>
      <c r="Q784" s="13">
        <v>-7.0312427999999996E-2</v>
      </c>
      <c r="R784" s="13">
        <v>-7.0312427999999996E-2</v>
      </c>
      <c r="S784" s="13">
        <v>0</v>
      </c>
      <c r="T784" s="13">
        <v>-2.827856981</v>
      </c>
      <c r="U784" s="13">
        <v>-1.8466881580000001</v>
      </c>
      <c r="V784" s="13">
        <v>-4.6745451400000002</v>
      </c>
      <c r="W784" s="13">
        <v>-0.395992344</v>
      </c>
    </row>
    <row r="785" spans="1:23" x14ac:dyDescent="0.3">
      <c r="A785" s="13" t="s">
        <v>381</v>
      </c>
      <c r="B785" s="13" t="s">
        <v>382</v>
      </c>
      <c r="C785" s="15">
        <v>2018</v>
      </c>
      <c r="D785" s="15" t="s">
        <v>27</v>
      </c>
      <c r="E785" s="15" t="s">
        <v>137</v>
      </c>
      <c r="F785" s="15">
        <v>1573</v>
      </c>
      <c r="G785" s="15">
        <v>740</v>
      </c>
      <c r="H785" s="13">
        <v>-0.555265016</v>
      </c>
      <c r="I785" s="13">
        <v>2.6372666999999999E-2</v>
      </c>
      <c r="J785" s="13">
        <v>-0.52889235000000001</v>
      </c>
      <c r="K785" s="13">
        <v>-2.7954943920000002</v>
      </c>
      <c r="L785" s="13">
        <v>1.9509962270000001</v>
      </c>
      <c r="M785" s="13">
        <v>-0.84449816499999997</v>
      </c>
      <c r="N785" s="13">
        <v>-1.1255706400000001</v>
      </c>
      <c r="O785" s="13">
        <v>0.39749360500000003</v>
      </c>
      <c r="P785" s="13">
        <v>-0.72807703400000001</v>
      </c>
      <c r="Q785" s="13">
        <v>0.76287873100000003</v>
      </c>
      <c r="R785" s="13">
        <v>0.76287873100000003</v>
      </c>
      <c r="S785" s="13">
        <v>0</v>
      </c>
      <c r="T785" s="13">
        <v>-0.994180807</v>
      </c>
      <c r="U785" s="13">
        <v>-0.37339789400000001</v>
      </c>
      <c r="V785" s="13">
        <v>-1.367578701</v>
      </c>
      <c r="W785" s="13">
        <v>-6.4224040999999996E-2</v>
      </c>
    </row>
    <row r="786" spans="1:23" x14ac:dyDescent="0.3">
      <c r="A786" s="13" t="s">
        <v>381</v>
      </c>
      <c r="B786" s="13" t="s">
        <v>382</v>
      </c>
      <c r="C786" s="15">
        <v>2019</v>
      </c>
      <c r="D786" s="15" t="s">
        <v>27</v>
      </c>
      <c r="E786" s="15" t="s">
        <v>41</v>
      </c>
      <c r="F786" s="15">
        <v>1094</v>
      </c>
      <c r="G786" s="15">
        <v>520</v>
      </c>
      <c r="H786" s="13">
        <v>-0.53777678900000003</v>
      </c>
      <c r="I786" s="13">
        <v>2.4387796050000001</v>
      </c>
      <c r="J786" s="13">
        <v>1.9010028160000001</v>
      </c>
      <c r="K786" s="13">
        <v>8.2737247E-2</v>
      </c>
      <c r="L786" s="13">
        <v>1.479277519</v>
      </c>
      <c r="M786" s="13">
        <v>1.5620147660000001</v>
      </c>
      <c r="N786" s="13">
        <v>-0.390923717</v>
      </c>
      <c r="O786" s="13">
        <v>2.3727426399999998</v>
      </c>
      <c r="P786" s="13">
        <v>1.9818189230000001</v>
      </c>
      <c r="Q786" s="13">
        <v>1.2559892109999999</v>
      </c>
      <c r="R786" s="13">
        <v>1.2559892109999999</v>
      </c>
      <c r="S786" s="13">
        <v>0</v>
      </c>
      <c r="T786" s="13">
        <v>-0.97346401999999999</v>
      </c>
      <c r="U786" s="13">
        <v>1.4082399640000001</v>
      </c>
      <c r="V786" s="13">
        <v>0.43477594400000003</v>
      </c>
      <c r="W786" s="13">
        <v>5.0229180999999998E-2</v>
      </c>
    </row>
    <row r="787" spans="1:23" x14ac:dyDescent="0.3">
      <c r="A787" s="13" t="s">
        <v>383</v>
      </c>
      <c r="B787" s="13" t="s">
        <v>384</v>
      </c>
      <c r="C787" s="15">
        <v>2016</v>
      </c>
      <c r="D787" s="15" t="s">
        <v>27</v>
      </c>
      <c r="E787" s="15" t="s">
        <v>31</v>
      </c>
      <c r="F787" s="15">
        <v>2986</v>
      </c>
      <c r="G787" s="15">
        <v>1412</v>
      </c>
      <c r="H787" s="13">
        <v>-1.587732771</v>
      </c>
      <c r="I787" s="13">
        <v>-0.27954063600000001</v>
      </c>
      <c r="J787" s="13">
        <v>-1.8672734070000001</v>
      </c>
      <c r="K787" s="13">
        <v>1.1503885039999999</v>
      </c>
      <c r="L787" s="13">
        <v>-2.4725561599999999</v>
      </c>
      <c r="M787" s="13">
        <v>-1.322167656</v>
      </c>
      <c r="N787" s="13">
        <v>-1.112462053</v>
      </c>
      <c r="O787" s="13">
        <v>-0.71874581999999998</v>
      </c>
      <c r="P787" s="13">
        <v>-1.8312078730000001</v>
      </c>
      <c r="Q787" s="13">
        <v>0.66073391800000003</v>
      </c>
      <c r="R787" s="13">
        <v>0.66073391800000003</v>
      </c>
      <c r="S787" s="13">
        <v>0</v>
      </c>
      <c r="T787" s="13">
        <v>-1.7037780849999999</v>
      </c>
      <c r="U787" s="13">
        <v>-0.92947108300000003</v>
      </c>
      <c r="V787" s="13">
        <v>-2.6332491679999999</v>
      </c>
      <c r="W787" s="13">
        <v>-0.172144415</v>
      </c>
    </row>
    <row r="788" spans="1:23" x14ac:dyDescent="0.3">
      <c r="A788" s="13" t="s">
        <v>383</v>
      </c>
      <c r="B788" s="13" t="s">
        <v>384</v>
      </c>
      <c r="C788" s="15">
        <v>2017</v>
      </c>
      <c r="D788" s="15" t="s">
        <v>27</v>
      </c>
      <c r="E788" s="15" t="s">
        <v>31</v>
      </c>
      <c r="F788" s="15">
        <v>2858</v>
      </c>
      <c r="G788" s="15">
        <v>1421</v>
      </c>
      <c r="H788" s="13">
        <v>-3.1787268499999999</v>
      </c>
      <c r="I788" s="13">
        <v>-0.51292745299999998</v>
      </c>
      <c r="J788" s="13">
        <v>-3.6916543019999999</v>
      </c>
      <c r="K788" s="13">
        <v>-2.06668699</v>
      </c>
      <c r="L788" s="13">
        <v>-0.83337271700000004</v>
      </c>
      <c r="M788" s="13">
        <v>-2.9000597080000001</v>
      </c>
      <c r="N788" s="13">
        <v>-3.1170820140000002</v>
      </c>
      <c r="O788" s="13">
        <v>-0.57788799599999996</v>
      </c>
      <c r="P788" s="13">
        <v>-3.69497001</v>
      </c>
      <c r="Q788" s="13">
        <v>-0.68282088699999999</v>
      </c>
      <c r="R788" s="13">
        <v>-0.68282088699999999</v>
      </c>
      <c r="S788" s="13">
        <v>0</v>
      </c>
      <c r="T788" s="13">
        <v>-3.2587584810000001</v>
      </c>
      <c r="U788" s="13">
        <v>-0.84998246700000002</v>
      </c>
      <c r="V788" s="13">
        <v>-4.1087409480000003</v>
      </c>
      <c r="W788" s="13">
        <v>-0.32599994199999999</v>
      </c>
    </row>
    <row r="789" spans="1:23" x14ac:dyDescent="0.3">
      <c r="A789" s="13" t="s">
        <v>383</v>
      </c>
      <c r="B789" s="13" t="s">
        <v>384</v>
      </c>
      <c r="C789" s="15">
        <v>2018</v>
      </c>
      <c r="D789" s="15" t="s">
        <v>27</v>
      </c>
      <c r="E789" s="15" t="s">
        <v>31</v>
      </c>
      <c r="F789" s="15">
        <v>4116</v>
      </c>
      <c r="G789" s="15">
        <v>2044</v>
      </c>
      <c r="H789" s="13">
        <v>-2.9146943790000002</v>
      </c>
      <c r="I789" s="13">
        <v>1.031741051</v>
      </c>
      <c r="J789" s="13">
        <v>-1.8829533279999999</v>
      </c>
      <c r="K789" s="13">
        <v>-1.8465874250000001</v>
      </c>
      <c r="L789" s="13">
        <v>5.093673E-2</v>
      </c>
      <c r="M789" s="13">
        <v>-1.795650695</v>
      </c>
      <c r="N789" s="13">
        <v>-2.8042690100000001</v>
      </c>
      <c r="O789" s="13">
        <v>0.93586873000000004</v>
      </c>
      <c r="P789" s="13">
        <v>-1.8684002790000001</v>
      </c>
      <c r="Q789" s="13">
        <v>0.91698753300000002</v>
      </c>
      <c r="R789" s="13">
        <v>0.91698753300000002</v>
      </c>
      <c r="S789" s="13">
        <v>0</v>
      </c>
      <c r="T789" s="13">
        <v>-2.8385825580000001</v>
      </c>
      <c r="U789" s="13">
        <v>0.33356470100000002</v>
      </c>
      <c r="V789" s="13">
        <v>-2.5050178569999999</v>
      </c>
      <c r="W789" s="13">
        <v>-0.25761953399999998</v>
      </c>
    </row>
    <row r="790" spans="1:23" x14ac:dyDescent="0.3">
      <c r="A790" s="13" t="s">
        <v>383</v>
      </c>
      <c r="B790" s="13" t="s">
        <v>384</v>
      </c>
      <c r="C790" s="15">
        <v>2019</v>
      </c>
      <c r="D790" s="15" t="s">
        <v>27</v>
      </c>
      <c r="E790" s="15" t="s">
        <v>31</v>
      </c>
      <c r="F790" s="15">
        <v>4822</v>
      </c>
      <c r="G790" s="15">
        <v>2213</v>
      </c>
      <c r="H790" s="13">
        <v>-2.6483079940000001</v>
      </c>
      <c r="I790" s="13">
        <v>1.4447180150000001</v>
      </c>
      <c r="J790" s="13">
        <v>-1.203589979</v>
      </c>
      <c r="K790" s="13">
        <v>0.73082524599999998</v>
      </c>
      <c r="L790" s="13">
        <v>1.2526830280000001</v>
      </c>
      <c r="M790" s="13">
        <v>1.9835082740000001</v>
      </c>
      <c r="N790" s="13">
        <v>-2.1067054679999999</v>
      </c>
      <c r="O790" s="13">
        <v>1.5067628260000001</v>
      </c>
      <c r="P790" s="13">
        <v>-0.59994264200000003</v>
      </c>
      <c r="Q790" s="13">
        <v>2.4266111619999999</v>
      </c>
      <c r="R790" s="13">
        <v>2.4266111619999999</v>
      </c>
      <c r="S790" s="13">
        <v>0</v>
      </c>
      <c r="T790" s="13">
        <v>-1.7298540440000001</v>
      </c>
      <c r="U790" s="13">
        <v>1.65585202</v>
      </c>
      <c r="V790" s="13">
        <v>-7.4002023E-2</v>
      </c>
      <c r="W790" s="13">
        <v>-4.0289349000000002E-2</v>
      </c>
    </row>
    <row r="791" spans="1:23" x14ac:dyDescent="0.3">
      <c r="A791" s="13" t="s">
        <v>385</v>
      </c>
      <c r="B791" s="13" t="s">
        <v>386</v>
      </c>
      <c r="C791" s="15">
        <v>2019</v>
      </c>
      <c r="D791" s="15" t="s">
        <v>27</v>
      </c>
      <c r="E791" s="15" t="s">
        <v>57</v>
      </c>
      <c r="F791" s="15">
        <v>33</v>
      </c>
      <c r="G791" s="15">
        <v>16</v>
      </c>
      <c r="H791" s="13">
        <v>14.303464549999999</v>
      </c>
      <c r="I791" s="13">
        <v>5.0166021609999998</v>
      </c>
      <c r="J791" s="13">
        <v>19.320066709999999</v>
      </c>
      <c r="K791" s="13">
        <v>10.477513249999999</v>
      </c>
      <c r="L791" s="13">
        <v>3.4378341859999999</v>
      </c>
      <c r="M791" s="13">
        <v>13.91534744</v>
      </c>
      <c r="N791" s="13">
        <v>14.377120700000001</v>
      </c>
      <c r="O791" s="13">
        <v>4.9405857070000003</v>
      </c>
      <c r="P791" s="13">
        <v>19.317706399999999</v>
      </c>
      <c r="Q791" s="13">
        <v>0.176321957</v>
      </c>
      <c r="R791" s="13">
        <v>0.176321957</v>
      </c>
      <c r="S791" s="13">
        <v>0</v>
      </c>
      <c r="T791" s="13">
        <v>7.6862734609999999</v>
      </c>
      <c r="U791" s="13">
        <v>3.628737321</v>
      </c>
      <c r="V791" s="13">
        <v>11.31501078</v>
      </c>
      <c r="W791" s="13">
        <v>-2.1617596209999999</v>
      </c>
    </row>
    <row r="792" spans="1:23" x14ac:dyDescent="0.3">
      <c r="A792" s="13" t="s">
        <v>387</v>
      </c>
      <c r="B792" s="13" t="s">
        <v>388</v>
      </c>
      <c r="C792" s="15">
        <v>2018</v>
      </c>
      <c r="D792" s="15" t="s">
        <v>27</v>
      </c>
      <c r="E792" s="15" t="s">
        <v>38</v>
      </c>
      <c r="F792" s="15">
        <v>1092</v>
      </c>
      <c r="G792" s="15">
        <v>518</v>
      </c>
      <c r="H792" s="13">
        <v>-0.782750269</v>
      </c>
      <c r="I792" s="13">
        <v>-4.7945444359999998</v>
      </c>
      <c r="J792" s="13">
        <v>-5.5772947049999999</v>
      </c>
      <c r="K792" s="13">
        <v>1.513535786</v>
      </c>
      <c r="L792" s="13">
        <v>-1.154159911</v>
      </c>
      <c r="M792" s="13">
        <v>0.35937587599999998</v>
      </c>
      <c r="N792" s="13">
        <v>-0.31657011899999998</v>
      </c>
      <c r="O792" s="13">
        <v>-4.3005765690000004</v>
      </c>
      <c r="P792" s="13">
        <v>-4.6171466880000001</v>
      </c>
      <c r="Q792" s="13">
        <v>-0.49363142199999999</v>
      </c>
      <c r="R792" s="13">
        <v>-0.49363142199999999</v>
      </c>
      <c r="S792" s="13">
        <v>0</v>
      </c>
      <c r="T792" s="13">
        <v>-0.96150993399999996</v>
      </c>
      <c r="U792" s="13">
        <v>-3.8127198830000002</v>
      </c>
      <c r="V792" s="13">
        <v>-4.7742298180000002</v>
      </c>
      <c r="W792" s="13">
        <v>3.5214022999999997E-2</v>
      </c>
    </row>
    <row r="793" spans="1:23" x14ac:dyDescent="0.3">
      <c r="A793" s="13" t="s">
        <v>387</v>
      </c>
      <c r="B793" s="13" t="s">
        <v>388</v>
      </c>
      <c r="C793" s="15">
        <v>2019</v>
      </c>
      <c r="D793" s="15" t="s">
        <v>27</v>
      </c>
      <c r="E793" s="15" t="s">
        <v>81</v>
      </c>
      <c r="F793" s="15">
        <v>90</v>
      </c>
      <c r="G793" s="15">
        <v>39</v>
      </c>
      <c r="H793" s="13">
        <v>-4.7083080949999996</v>
      </c>
      <c r="I793" s="13">
        <v>-5.5676486499999998</v>
      </c>
      <c r="J793" s="13">
        <v>-10.275956750000001</v>
      </c>
      <c r="K793" s="13">
        <v>-17.233763320000001</v>
      </c>
      <c r="L793" s="13">
        <v>-3.0900558569999999</v>
      </c>
      <c r="M793" s="13">
        <v>-20.323819180000001</v>
      </c>
      <c r="N793" s="13">
        <v>-7.6217124219999999</v>
      </c>
      <c r="O793" s="13">
        <v>-5.4445989670000001</v>
      </c>
      <c r="P793" s="13">
        <v>-13.066311389999999</v>
      </c>
      <c r="Q793" s="13">
        <v>-0.20469136499999999</v>
      </c>
      <c r="R793" s="13">
        <v>-0.20469136499999999</v>
      </c>
      <c r="S793" s="13">
        <v>0</v>
      </c>
      <c r="T793" s="13">
        <v>-7.1097077540000004</v>
      </c>
      <c r="U793" s="13">
        <v>-5.7875225180000003</v>
      </c>
      <c r="V793" s="13">
        <v>-12.89723027</v>
      </c>
      <c r="W793" s="13">
        <v>-0.288224382</v>
      </c>
    </row>
    <row r="794" spans="1:23" x14ac:dyDescent="0.3">
      <c r="A794" s="13" t="s">
        <v>389</v>
      </c>
      <c r="B794" s="13" t="s">
        <v>390</v>
      </c>
      <c r="C794" s="15">
        <v>2014</v>
      </c>
      <c r="D794" s="15" t="s">
        <v>25</v>
      </c>
      <c r="E794" s="15" t="s">
        <v>46</v>
      </c>
      <c r="F794" s="15">
        <v>981</v>
      </c>
      <c r="G794" s="15">
        <v>535</v>
      </c>
      <c r="H794" s="13">
        <v>-0.13107914400000001</v>
      </c>
      <c r="I794" s="13">
        <v>-1.88992519</v>
      </c>
      <c r="J794" s="13">
        <v>-2.021004333</v>
      </c>
      <c r="K794" s="13">
        <v>6.0415129509999996</v>
      </c>
      <c r="L794" s="13">
        <v>-1.1772384199999999</v>
      </c>
      <c r="M794" s="13">
        <v>4.8642745310000004</v>
      </c>
      <c r="N794" s="13">
        <v>1.058727843</v>
      </c>
      <c r="O794" s="13">
        <v>-1.8302683049999999</v>
      </c>
      <c r="P794" s="13">
        <v>-0.77154046200000004</v>
      </c>
      <c r="Q794" s="13">
        <v>0.55631773299999998</v>
      </c>
      <c r="R794" s="13">
        <v>0</v>
      </c>
      <c r="S794" s="13">
        <v>0.55631773299999998</v>
      </c>
      <c r="T794" s="13">
        <v>2.948234711</v>
      </c>
      <c r="U794" s="13">
        <v>-1.8570323710000001</v>
      </c>
      <c r="V794" s="13">
        <v>1.0912023390000001</v>
      </c>
      <c r="W794" s="13">
        <v>-0.108683604</v>
      </c>
    </row>
    <row r="795" spans="1:23" x14ac:dyDescent="0.3">
      <c r="A795" s="13" t="s">
        <v>389</v>
      </c>
      <c r="B795" s="13" t="s">
        <v>390</v>
      </c>
      <c r="C795" s="15">
        <v>2014</v>
      </c>
      <c r="D795" s="15" t="s">
        <v>27</v>
      </c>
      <c r="E795" s="15" t="s">
        <v>46</v>
      </c>
      <c r="F795" s="15">
        <v>4253</v>
      </c>
      <c r="G795" s="15">
        <v>2178</v>
      </c>
      <c r="H795" s="13">
        <v>1.245447913</v>
      </c>
      <c r="I795" s="13">
        <v>2.7399509750000002</v>
      </c>
      <c r="J795" s="13">
        <v>3.9853988880000002</v>
      </c>
      <c r="K795" s="13">
        <v>2.4785435470000001</v>
      </c>
      <c r="L795" s="13">
        <v>0.68186539499999999</v>
      </c>
      <c r="M795" s="13">
        <v>3.1604089420000001</v>
      </c>
      <c r="N795" s="13">
        <v>1.539736853</v>
      </c>
      <c r="O795" s="13">
        <v>2.4731626069999999</v>
      </c>
      <c r="P795" s="13">
        <v>4.0128994599999999</v>
      </c>
      <c r="Q795" s="13">
        <v>7.5502866610000003</v>
      </c>
      <c r="R795" s="13">
        <v>7.5502866610000003</v>
      </c>
      <c r="S795" s="13">
        <v>0</v>
      </c>
      <c r="T795" s="13">
        <v>1.9280849680000001</v>
      </c>
      <c r="U795" s="13">
        <v>2.4321853299999998</v>
      </c>
      <c r="V795" s="13">
        <v>4.3602702969999996</v>
      </c>
      <c r="W795" s="13">
        <v>0.449863189</v>
      </c>
    </row>
    <row r="796" spans="1:23" x14ac:dyDescent="0.3">
      <c r="A796" s="13" t="s">
        <v>389</v>
      </c>
      <c r="B796" s="13" t="s">
        <v>390</v>
      </c>
      <c r="C796" s="15">
        <v>2015</v>
      </c>
      <c r="D796" s="15" t="s">
        <v>27</v>
      </c>
      <c r="E796" s="15" t="s">
        <v>46</v>
      </c>
      <c r="F796" s="15">
        <v>4588</v>
      </c>
      <c r="G796" s="15">
        <v>2368</v>
      </c>
      <c r="H796" s="13">
        <v>9.8930451000000003E-2</v>
      </c>
      <c r="I796" s="13">
        <v>1.267214793</v>
      </c>
      <c r="J796" s="13">
        <v>1.3661452439999999</v>
      </c>
      <c r="K796" s="13">
        <v>-4.1635032360000004</v>
      </c>
      <c r="L796" s="13">
        <v>2.0080034339999999</v>
      </c>
      <c r="M796" s="13">
        <v>-2.155499802</v>
      </c>
      <c r="N796" s="13">
        <v>-0.77035355299999997</v>
      </c>
      <c r="O796" s="13">
        <v>1.5233140650000001</v>
      </c>
      <c r="P796" s="13">
        <v>0.75296051200000003</v>
      </c>
      <c r="Q796" s="13">
        <v>4.2409836350000001</v>
      </c>
      <c r="R796" s="13">
        <v>4.2409836350000001</v>
      </c>
      <c r="S796" s="13">
        <v>0</v>
      </c>
      <c r="T796" s="13">
        <v>-0.66305610999999998</v>
      </c>
      <c r="U796" s="13">
        <v>1.839381033</v>
      </c>
      <c r="V796" s="13">
        <v>1.1763249220000001</v>
      </c>
      <c r="W796" s="13">
        <v>0.200967072</v>
      </c>
    </row>
    <row r="797" spans="1:23" x14ac:dyDescent="0.3">
      <c r="A797" s="13" t="s">
        <v>389</v>
      </c>
      <c r="B797" s="13" t="s">
        <v>390</v>
      </c>
      <c r="C797" s="15">
        <v>2016</v>
      </c>
      <c r="D797" s="15" t="s">
        <v>27</v>
      </c>
      <c r="E797" s="15" t="s">
        <v>46</v>
      </c>
      <c r="F797" s="15">
        <v>238</v>
      </c>
      <c r="G797" s="15">
        <v>120</v>
      </c>
      <c r="H797" s="13">
        <v>2.0828823920000001</v>
      </c>
      <c r="I797" s="13">
        <v>6.161114886</v>
      </c>
      <c r="J797" s="13">
        <v>8.2439972780000002</v>
      </c>
      <c r="K797" s="13">
        <v>5.1355086290000003</v>
      </c>
      <c r="L797" s="13">
        <v>13.658280660000001</v>
      </c>
      <c r="M797" s="13">
        <v>18.793789289999999</v>
      </c>
      <c r="N797" s="13">
        <v>2.8455351640000002</v>
      </c>
      <c r="O797" s="13">
        <v>8.0800907990000006</v>
      </c>
      <c r="P797" s="13">
        <v>10.92562596</v>
      </c>
      <c r="Q797" s="13">
        <v>0.83877895599999996</v>
      </c>
      <c r="R797" s="13">
        <v>0.83877895599999996</v>
      </c>
      <c r="S797" s="13">
        <v>0</v>
      </c>
      <c r="T797" s="13">
        <v>3.2432277630000002</v>
      </c>
      <c r="U797" s="13">
        <v>6.4830057029999999</v>
      </c>
      <c r="V797" s="13">
        <v>9.726233466</v>
      </c>
      <c r="W797" s="13">
        <v>0.17533248000000001</v>
      </c>
    </row>
    <row r="798" spans="1:23" x14ac:dyDescent="0.3">
      <c r="A798" s="13" t="s">
        <v>389</v>
      </c>
      <c r="B798" s="13" t="s">
        <v>390</v>
      </c>
      <c r="C798" s="15">
        <v>2016</v>
      </c>
      <c r="D798" s="15" t="s">
        <v>27</v>
      </c>
      <c r="E798" s="15" t="s">
        <v>41</v>
      </c>
      <c r="F798" s="15">
        <v>2529</v>
      </c>
      <c r="G798" s="15">
        <v>1253</v>
      </c>
      <c r="H798" s="13">
        <v>2.1903935190000001</v>
      </c>
      <c r="I798" s="13">
        <v>1.614920533</v>
      </c>
      <c r="J798" s="13">
        <v>3.8053140519999999</v>
      </c>
      <c r="K798" s="13">
        <v>-1.305512768</v>
      </c>
      <c r="L798" s="13">
        <v>2.7690574849999998</v>
      </c>
      <c r="M798" s="13">
        <v>1.463544717</v>
      </c>
      <c r="N798" s="13">
        <v>1.6102942979999999</v>
      </c>
      <c r="O798" s="13">
        <v>1.968004919</v>
      </c>
      <c r="P798" s="13">
        <v>3.5782992170000001</v>
      </c>
      <c r="Q798" s="13">
        <v>4.081577523</v>
      </c>
      <c r="R798" s="13">
        <v>4.081577523</v>
      </c>
      <c r="S798" s="13">
        <v>0</v>
      </c>
      <c r="T798" s="13">
        <v>0.83348260500000004</v>
      </c>
      <c r="U798" s="13">
        <v>2.0347684670000001</v>
      </c>
      <c r="V798" s="13">
        <v>2.8682510720000001</v>
      </c>
      <c r="W798" s="13">
        <v>0.86993123100000003</v>
      </c>
    </row>
    <row r="799" spans="1:23" x14ac:dyDescent="0.3">
      <c r="A799" s="13" t="s">
        <v>389</v>
      </c>
      <c r="B799" s="13" t="s">
        <v>390</v>
      </c>
      <c r="C799" s="15">
        <v>2018</v>
      </c>
      <c r="D799" s="15" t="s">
        <v>27</v>
      </c>
      <c r="E799" s="15" t="s">
        <v>41</v>
      </c>
      <c r="F799" s="15">
        <v>2949</v>
      </c>
      <c r="G799" s="15">
        <v>1421</v>
      </c>
      <c r="H799" s="13">
        <v>-1.987847522</v>
      </c>
      <c r="I799" s="13">
        <v>0.48302499700000001</v>
      </c>
      <c r="J799" s="13">
        <v>-1.504822525</v>
      </c>
      <c r="K799" s="13">
        <v>-2.1144655170000002</v>
      </c>
      <c r="L799" s="13">
        <v>2.615688182</v>
      </c>
      <c r="M799" s="13">
        <v>0.50122266500000001</v>
      </c>
      <c r="N799" s="13">
        <v>-2.0793107329999998</v>
      </c>
      <c r="O799" s="13">
        <v>0.99225444399999996</v>
      </c>
      <c r="P799" s="13">
        <v>-1.087056289</v>
      </c>
      <c r="Q799" s="13">
        <v>1.2181420169999999</v>
      </c>
      <c r="R799" s="13">
        <v>1.2181420169999999</v>
      </c>
      <c r="S799" s="13">
        <v>0</v>
      </c>
      <c r="T799" s="13">
        <v>-1.9088676609999999</v>
      </c>
      <c r="U799" s="13">
        <v>1.0400123999999999</v>
      </c>
      <c r="V799" s="13">
        <v>-0.86885526099999999</v>
      </c>
      <c r="W799" s="13">
        <v>1.0299129119999999</v>
      </c>
    </row>
    <row r="800" spans="1:23" x14ac:dyDescent="0.3">
      <c r="A800" s="13" t="s">
        <v>391</v>
      </c>
      <c r="B800" s="13" t="s">
        <v>392</v>
      </c>
      <c r="C800" s="15">
        <v>2014</v>
      </c>
      <c r="D800" s="15" t="s">
        <v>27</v>
      </c>
      <c r="E800" s="15" t="s">
        <v>32</v>
      </c>
      <c r="F800" s="15">
        <v>3169</v>
      </c>
      <c r="G800" s="15">
        <v>1662</v>
      </c>
      <c r="H800" s="13">
        <v>-2.0535651009999998</v>
      </c>
      <c r="I800" s="13">
        <v>1.6082283289999999</v>
      </c>
      <c r="J800" s="13">
        <v>-0.44533677199999999</v>
      </c>
      <c r="K800" s="13">
        <v>1.981566787</v>
      </c>
      <c r="L800" s="13">
        <v>-1.652821597</v>
      </c>
      <c r="M800" s="13">
        <v>0.32874519000000002</v>
      </c>
      <c r="N800" s="13">
        <v>-1.333933587</v>
      </c>
      <c r="O800" s="13">
        <v>1.0653769040000001</v>
      </c>
      <c r="P800" s="13">
        <v>-0.26855668399999999</v>
      </c>
      <c r="Q800" s="13">
        <v>2.1031995700000001</v>
      </c>
      <c r="R800" s="13">
        <v>2.1031995700000001</v>
      </c>
      <c r="S800" s="13">
        <v>0</v>
      </c>
      <c r="T800" s="13">
        <v>-1.3936221769999999</v>
      </c>
      <c r="U800" s="13">
        <v>0.54191191900000002</v>
      </c>
      <c r="V800" s="13">
        <v>-0.851710258</v>
      </c>
      <c r="W800" s="13">
        <v>-4.3133442000000001E-2</v>
      </c>
    </row>
    <row r="801" spans="1:23" x14ac:dyDescent="0.3">
      <c r="A801" s="13" t="s">
        <v>391</v>
      </c>
      <c r="B801" s="13" t="s">
        <v>392</v>
      </c>
      <c r="C801" s="15">
        <v>2015</v>
      </c>
      <c r="D801" s="15" t="s">
        <v>25</v>
      </c>
      <c r="E801" s="15" t="s">
        <v>33</v>
      </c>
      <c r="F801" s="15">
        <v>342</v>
      </c>
      <c r="G801" s="15">
        <v>160</v>
      </c>
      <c r="H801" s="13">
        <v>-0.86040693099999999</v>
      </c>
      <c r="I801" s="13">
        <v>2.750955093</v>
      </c>
      <c r="J801" s="13">
        <v>1.890548162</v>
      </c>
      <c r="K801" s="13">
        <v>-3.825641938</v>
      </c>
      <c r="L801" s="13">
        <v>-10.71242696</v>
      </c>
      <c r="M801" s="13">
        <v>-14.538068900000001</v>
      </c>
      <c r="N801" s="13">
        <v>-1.566420862</v>
      </c>
      <c r="O801" s="13">
        <v>9.9114839999999996E-2</v>
      </c>
      <c r="P801" s="13">
        <v>-1.467306022</v>
      </c>
      <c r="Q801" s="13">
        <v>0.107437238</v>
      </c>
      <c r="R801" s="13">
        <v>0</v>
      </c>
      <c r="S801" s="13">
        <v>0.107437238</v>
      </c>
      <c r="T801" s="13">
        <v>-2.4878447779999999</v>
      </c>
      <c r="U801" s="13">
        <v>-1.9491363639999999</v>
      </c>
      <c r="V801" s="13">
        <v>-4.4369811419999996</v>
      </c>
      <c r="W801" s="13">
        <v>-0.49619950600000001</v>
      </c>
    </row>
    <row r="802" spans="1:23" x14ac:dyDescent="0.3">
      <c r="A802" s="13" t="s">
        <v>391</v>
      </c>
      <c r="B802" s="13" t="s">
        <v>392</v>
      </c>
      <c r="C802" s="15">
        <v>2015</v>
      </c>
      <c r="D802" s="15" t="s">
        <v>27</v>
      </c>
      <c r="E802" s="15" t="s">
        <v>33</v>
      </c>
      <c r="F802" s="15">
        <v>4624</v>
      </c>
      <c r="G802" s="15">
        <v>2286</v>
      </c>
      <c r="H802" s="13">
        <v>-0.168061131</v>
      </c>
      <c r="I802" s="13">
        <v>2.5692300280000002</v>
      </c>
      <c r="J802" s="13">
        <v>2.4011688969999998</v>
      </c>
      <c r="K802" s="13">
        <v>0.76501825499999998</v>
      </c>
      <c r="L802" s="13">
        <v>1.9707868690000001</v>
      </c>
      <c r="M802" s="13">
        <v>2.735805123</v>
      </c>
      <c r="N802" s="13">
        <v>1.1083088E-2</v>
      </c>
      <c r="O802" s="13">
        <v>2.607244364</v>
      </c>
      <c r="P802" s="13">
        <v>2.6183274519999999</v>
      </c>
      <c r="Q802" s="13">
        <v>6.2399127879999998</v>
      </c>
      <c r="R802" s="13">
        <v>6.2399127879999998</v>
      </c>
      <c r="S802" s="13">
        <v>0</v>
      </c>
      <c r="T802" s="13">
        <v>-8.9546925999999999E-2</v>
      </c>
      <c r="U802" s="13">
        <v>2.4416831480000001</v>
      </c>
      <c r="V802" s="13">
        <v>2.3521362219999999</v>
      </c>
      <c r="W802" s="13">
        <v>-0.32561054900000003</v>
      </c>
    </row>
    <row r="803" spans="1:23" x14ac:dyDescent="0.3">
      <c r="A803" s="13" t="s">
        <v>391</v>
      </c>
      <c r="B803" s="13" t="s">
        <v>392</v>
      </c>
      <c r="C803" s="15">
        <v>2016</v>
      </c>
      <c r="D803" s="15" t="s">
        <v>27</v>
      </c>
      <c r="E803" s="15" t="s">
        <v>35</v>
      </c>
      <c r="F803" s="15">
        <v>3333</v>
      </c>
      <c r="G803" s="15">
        <v>1618</v>
      </c>
      <c r="H803" s="13">
        <v>-2.0260304090000001</v>
      </c>
      <c r="I803" s="13">
        <v>0.43580991899999999</v>
      </c>
      <c r="J803" s="13">
        <v>-1.5902204900000001</v>
      </c>
      <c r="K803" s="13">
        <v>-4.5282586949999999</v>
      </c>
      <c r="L803" s="13">
        <v>-0.54948861000000004</v>
      </c>
      <c r="M803" s="13">
        <v>-5.0777473049999999</v>
      </c>
      <c r="N803" s="13">
        <v>-2.6626171940000001</v>
      </c>
      <c r="O803" s="13">
        <v>0.29112953200000002</v>
      </c>
      <c r="P803" s="13">
        <v>-2.3714876619999998</v>
      </c>
      <c r="Q803" s="13">
        <v>0.31290405399999999</v>
      </c>
      <c r="R803" s="13">
        <v>0.31290405399999999</v>
      </c>
      <c r="S803" s="13">
        <v>0</v>
      </c>
      <c r="T803" s="13">
        <v>-2.8261135500000001</v>
      </c>
      <c r="U803" s="13">
        <v>-0.26226681499999999</v>
      </c>
      <c r="V803" s="13">
        <v>-3.0883803649999999</v>
      </c>
      <c r="W803" s="13">
        <v>0.13782752000000001</v>
      </c>
    </row>
    <row r="804" spans="1:23" x14ac:dyDescent="0.3">
      <c r="A804" s="13" t="s">
        <v>391</v>
      </c>
      <c r="B804" s="13" t="s">
        <v>392</v>
      </c>
      <c r="C804" s="15">
        <v>2017</v>
      </c>
      <c r="D804" s="15" t="s">
        <v>27</v>
      </c>
      <c r="E804" s="15" t="s">
        <v>35</v>
      </c>
      <c r="F804" s="15">
        <v>2724</v>
      </c>
      <c r="G804" s="15">
        <v>1298</v>
      </c>
      <c r="H804" s="13">
        <v>-1.457123307</v>
      </c>
      <c r="I804" s="13">
        <v>-0.38835307099999999</v>
      </c>
      <c r="J804" s="13">
        <v>-1.8454763780000001</v>
      </c>
      <c r="K804" s="13">
        <v>0.540669705</v>
      </c>
      <c r="L804" s="13">
        <v>-0.207015475</v>
      </c>
      <c r="M804" s="13">
        <v>0.33365423</v>
      </c>
      <c r="N804" s="13">
        <v>-1.137441594</v>
      </c>
      <c r="O804" s="13">
        <v>-0.328725147</v>
      </c>
      <c r="P804" s="13">
        <v>-1.4661667410000001</v>
      </c>
      <c r="Q804" s="13">
        <v>0.84796679799999997</v>
      </c>
      <c r="R804" s="13">
        <v>0.84796679799999997</v>
      </c>
      <c r="S804" s="13">
        <v>0</v>
      </c>
      <c r="T804" s="13">
        <v>-2.1451984309999999</v>
      </c>
      <c r="U804" s="13">
        <v>-5.7464677999999998E-2</v>
      </c>
      <c r="V804" s="13">
        <v>-2.202663109</v>
      </c>
      <c r="W804" s="13">
        <v>-0.25825409399999999</v>
      </c>
    </row>
    <row r="805" spans="1:23" x14ac:dyDescent="0.3">
      <c r="A805" s="13" t="s">
        <v>391</v>
      </c>
      <c r="B805" s="13" t="s">
        <v>392</v>
      </c>
      <c r="C805" s="15">
        <v>2018</v>
      </c>
      <c r="D805" s="15" t="s">
        <v>27</v>
      </c>
      <c r="E805" s="15" t="s">
        <v>35</v>
      </c>
      <c r="F805" s="15">
        <v>2413</v>
      </c>
      <c r="G805" s="15">
        <v>1151</v>
      </c>
      <c r="H805" s="13">
        <v>-2.1410827549999998</v>
      </c>
      <c r="I805" s="13">
        <v>1.2288573920000001</v>
      </c>
      <c r="J805" s="13">
        <v>-0.91222536300000001</v>
      </c>
      <c r="K805" s="13">
        <v>-0.42010713999999999</v>
      </c>
      <c r="L805" s="13">
        <v>-0.60244565000000005</v>
      </c>
      <c r="M805" s="13">
        <v>-1.0225527910000001</v>
      </c>
      <c r="N805" s="13">
        <v>-1.9057088799999999</v>
      </c>
      <c r="O805" s="13">
        <v>0.97640039700000003</v>
      </c>
      <c r="P805" s="13">
        <v>-0.92930848200000005</v>
      </c>
      <c r="Q805" s="13">
        <v>1.063755443</v>
      </c>
      <c r="R805" s="13">
        <v>1.063755443</v>
      </c>
      <c r="S805" s="13">
        <v>0</v>
      </c>
      <c r="T805" s="13">
        <v>-2.9092537649999999</v>
      </c>
      <c r="U805" s="13">
        <v>-1.940039E-3</v>
      </c>
      <c r="V805" s="13">
        <v>-2.9111938030000002</v>
      </c>
      <c r="W805" s="13">
        <v>-0.50357980899999999</v>
      </c>
    </row>
    <row r="806" spans="1:23" x14ac:dyDescent="0.3">
      <c r="A806" s="13" t="s">
        <v>391</v>
      </c>
      <c r="B806" s="13" t="s">
        <v>392</v>
      </c>
      <c r="C806" s="15">
        <v>2019</v>
      </c>
      <c r="D806" s="15" t="s">
        <v>27</v>
      </c>
      <c r="E806" s="15" t="s">
        <v>35</v>
      </c>
      <c r="F806" s="15">
        <v>203</v>
      </c>
      <c r="G806" s="15">
        <v>89</v>
      </c>
      <c r="H806" s="13">
        <v>-3.95378754</v>
      </c>
      <c r="I806" s="13">
        <v>-5.3918515400000002</v>
      </c>
      <c r="J806" s="13">
        <v>-9.3456390799999998</v>
      </c>
      <c r="K806" s="13">
        <v>-12.1605779</v>
      </c>
      <c r="L806" s="13">
        <v>-3.7034085019999998</v>
      </c>
      <c r="M806" s="13">
        <v>-15.863986410000001</v>
      </c>
      <c r="N806" s="13">
        <v>-5.8728068389999999</v>
      </c>
      <c r="O806" s="13">
        <v>-5.2539229240000003</v>
      </c>
      <c r="P806" s="13">
        <v>-11.12672976</v>
      </c>
      <c r="Q806" s="13">
        <v>-0.38467829999999997</v>
      </c>
      <c r="R806" s="13">
        <v>-0.38467829999999997</v>
      </c>
      <c r="S806" s="13">
        <v>0</v>
      </c>
      <c r="T806" s="13">
        <v>-5.8339953109999998</v>
      </c>
      <c r="U806" s="13">
        <v>-2.7332810730000001</v>
      </c>
      <c r="V806" s="13">
        <v>-8.5672763829999994</v>
      </c>
      <c r="W806" s="13">
        <v>1.1546396409999999</v>
      </c>
    </row>
    <row r="807" spans="1:23" x14ac:dyDescent="0.3">
      <c r="A807" s="13" t="s">
        <v>391</v>
      </c>
      <c r="B807" s="13" t="s">
        <v>392</v>
      </c>
      <c r="C807" s="15">
        <v>2019</v>
      </c>
      <c r="D807" s="15" t="s">
        <v>27</v>
      </c>
      <c r="E807" s="15" t="s">
        <v>140</v>
      </c>
      <c r="F807" s="15">
        <v>1716</v>
      </c>
      <c r="G807" s="15">
        <v>786</v>
      </c>
      <c r="H807" s="13">
        <v>-3.8434938019999998</v>
      </c>
      <c r="I807" s="13">
        <v>2.3730194789999999</v>
      </c>
      <c r="J807" s="13">
        <v>-1.4704743229999999</v>
      </c>
      <c r="K807" s="13">
        <v>-1.3409018420000001</v>
      </c>
      <c r="L807" s="13">
        <v>3.248958456</v>
      </c>
      <c r="M807" s="13">
        <v>1.9080566139999999</v>
      </c>
      <c r="N807" s="13">
        <v>-3.5373663569999998</v>
      </c>
      <c r="O807" s="13">
        <v>2.6700184060000001</v>
      </c>
      <c r="P807" s="13">
        <v>-0.86734795099999995</v>
      </c>
      <c r="Q807" s="13">
        <v>0.75079318799999994</v>
      </c>
      <c r="R807" s="13">
        <v>0.75079318799999994</v>
      </c>
      <c r="S807" s="13">
        <v>0</v>
      </c>
      <c r="T807" s="13">
        <v>-4.321417136</v>
      </c>
      <c r="U807" s="13">
        <v>2.2607037569999999</v>
      </c>
      <c r="V807" s="13">
        <v>-2.0607133790000001</v>
      </c>
      <c r="W807" s="13">
        <v>-0.56461407299999999</v>
      </c>
    </row>
    <row r="808" spans="1:23" x14ac:dyDescent="0.3">
      <c r="A808" s="13" t="s">
        <v>393</v>
      </c>
      <c r="B808" s="13" t="s">
        <v>394</v>
      </c>
      <c r="C808" s="15">
        <v>2014</v>
      </c>
      <c r="D808" s="15" t="s">
        <v>27</v>
      </c>
      <c r="E808" s="15" t="s">
        <v>59</v>
      </c>
      <c r="F808" s="15">
        <v>3994</v>
      </c>
      <c r="G808" s="15">
        <v>1927</v>
      </c>
      <c r="H808" s="13">
        <v>0.98913556300000005</v>
      </c>
      <c r="I808" s="13">
        <v>0.47553542799999998</v>
      </c>
      <c r="J808" s="13">
        <v>1.464670991</v>
      </c>
      <c r="K808" s="13">
        <v>-1.8306405320000001</v>
      </c>
      <c r="L808" s="13">
        <v>-1.800947007</v>
      </c>
      <c r="M808" s="13">
        <v>-3.6315875389999999</v>
      </c>
      <c r="N808" s="13">
        <v>0.46920415700000001</v>
      </c>
      <c r="O808" s="13">
        <v>4.7441323000000001E-2</v>
      </c>
      <c r="P808" s="13">
        <v>0.51664547999999999</v>
      </c>
      <c r="Q808" s="13">
        <v>3.2179591799999998</v>
      </c>
      <c r="R808" s="13">
        <v>3.2179591799999998</v>
      </c>
      <c r="S808" s="13">
        <v>0</v>
      </c>
      <c r="T808" s="13">
        <v>0.194706504</v>
      </c>
      <c r="U808" s="13">
        <v>0.35608919900000002</v>
      </c>
      <c r="V808" s="13">
        <v>0.550795704</v>
      </c>
      <c r="W808" s="13">
        <v>0.189315065</v>
      </c>
    </row>
    <row r="809" spans="1:23" x14ac:dyDescent="0.3">
      <c r="A809" s="13" t="s">
        <v>393</v>
      </c>
      <c r="B809" s="13" t="s">
        <v>394</v>
      </c>
      <c r="C809" s="15">
        <v>2015</v>
      </c>
      <c r="D809" s="15" t="s">
        <v>27</v>
      </c>
      <c r="E809" s="15" t="s">
        <v>59</v>
      </c>
      <c r="F809" s="15">
        <v>5003</v>
      </c>
      <c r="G809" s="15">
        <v>2471</v>
      </c>
      <c r="H809" s="13">
        <v>0.69648966899999998</v>
      </c>
      <c r="I809" s="13">
        <v>-0.94670262100000002</v>
      </c>
      <c r="J809" s="13">
        <v>-0.25021295199999999</v>
      </c>
      <c r="K809" s="13">
        <v>1.1267607529999999</v>
      </c>
      <c r="L809" s="13">
        <v>-3.8087391359999998</v>
      </c>
      <c r="M809" s="13">
        <v>-2.6819783830000001</v>
      </c>
      <c r="N809" s="13">
        <v>0.84340870800000001</v>
      </c>
      <c r="O809" s="13">
        <v>-1.5731808540000001</v>
      </c>
      <c r="P809" s="13">
        <v>-0.72977214599999995</v>
      </c>
      <c r="Q809" s="13">
        <v>2.5402022199999998</v>
      </c>
      <c r="R809" s="13">
        <v>2.5402022199999998</v>
      </c>
      <c r="S809" s="13">
        <v>0</v>
      </c>
      <c r="T809" s="13">
        <v>0.63911361899999997</v>
      </c>
      <c r="U809" s="13">
        <v>-1.0002362440000001</v>
      </c>
      <c r="V809" s="13">
        <v>-0.36112262499999997</v>
      </c>
      <c r="W809" s="13">
        <v>-0.25254707100000001</v>
      </c>
    </row>
    <row r="810" spans="1:23" x14ac:dyDescent="0.3">
      <c r="A810" s="13" t="s">
        <v>393</v>
      </c>
      <c r="B810" s="13" t="s">
        <v>394</v>
      </c>
      <c r="C810" s="15">
        <v>2017</v>
      </c>
      <c r="D810" s="15" t="s">
        <v>27</v>
      </c>
      <c r="E810" s="15" t="s">
        <v>59</v>
      </c>
      <c r="F810" s="15">
        <v>4569</v>
      </c>
      <c r="G810" s="15">
        <v>2197</v>
      </c>
      <c r="H810" s="13">
        <v>0.61948423100000005</v>
      </c>
      <c r="I810" s="13">
        <v>1.0156445059999999</v>
      </c>
      <c r="J810" s="13">
        <v>1.6351287370000001</v>
      </c>
      <c r="K810" s="13">
        <v>0.23448416699999999</v>
      </c>
      <c r="L810" s="13">
        <v>-2.130043219</v>
      </c>
      <c r="M810" s="13">
        <v>-1.8955590529999999</v>
      </c>
      <c r="N810" s="13">
        <v>0.51614102900000003</v>
      </c>
      <c r="O810" s="13">
        <v>0.46520271099999999</v>
      </c>
      <c r="P810" s="13">
        <v>0.98134374000000002</v>
      </c>
      <c r="Q810" s="13">
        <v>4.1819267120000001</v>
      </c>
      <c r="R810" s="13">
        <v>4.1819267120000001</v>
      </c>
      <c r="S810" s="13">
        <v>0</v>
      </c>
      <c r="T810" s="13">
        <v>0.94395691500000001</v>
      </c>
      <c r="U810" s="13">
        <v>-0.17078126599999999</v>
      </c>
      <c r="V810" s="13">
        <v>0.77317564900000002</v>
      </c>
      <c r="W810" s="13">
        <v>-1.3404643000000001E-2</v>
      </c>
    </row>
    <row r="811" spans="1:23" x14ac:dyDescent="0.3">
      <c r="A811" s="13" t="s">
        <v>393</v>
      </c>
      <c r="B811" s="13" t="s">
        <v>394</v>
      </c>
      <c r="C811" s="15">
        <v>2018</v>
      </c>
      <c r="D811" s="15" t="s">
        <v>27</v>
      </c>
      <c r="E811" s="15" t="s">
        <v>59</v>
      </c>
      <c r="F811" s="15">
        <v>4795</v>
      </c>
      <c r="G811" s="15">
        <v>2346</v>
      </c>
      <c r="H811" s="13">
        <v>-0.68634204399999998</v>
      </c>
      <c r="I811" s="13">
        <v>0.21688097100000001</v>
      </c>
      <c r="J811" s="13">
        <v>-0.46946107399999998</v>
      </c>
      <c r="K811" s="13">
        <v>-0.28605597199999999</v>
      </c>
      <c r="L811" s="13">
        <v>-0.436849298</v>
      </c>
      <c r="M811" s="13">
        <v>-0.72290527000000004</v>
      </c>
      <c r="N811" s="13">
        <v>-0.67385019300000004</v>
      </c>
      <c r="O811" s="13">
        <v>0.10560428199999999</v>
      </c>
      <c r="P811" s="13">
        <v>-0.56824591099999999</v>
      </c>
      <c r="Q811" s="13">
        <v>2.5924937379999999</v>
      </c>
      <c r="R811" s="13">
        <v>2.5924937379999999</v>
      </c>
      <c r="S811" s="13">
        <v>0</v>
      </c>
      <c r="T811" s="13">
        <v>-0.39202124399999999</v>
      </c>
      <c r="U811" s="13">
        <v>-0.55285082500000005</v>
      </c>
      <c r="V811" s="13">
        <v>-0.94487206899999998</v>
      </c>
      <c r="W811" s="13">
        <v>-0.71836681000000002</v>
      </c>
    </row>
    <row r="812" spans="1:23" x14ac:dyDescent="0.3">
      <c r="A812" s="13" t="s">
        <v>393</v>
      </c>
      <c r="B812" s="13" t="s">
        <v>394</v>
      </c>
      <c r="C812" s="15">
        <v>2019</v>
      </c>
      <c r="D812" s="15" t="s">
        <v>25</v>
      </c>
      <c r="E812" s="15" t="s">
        <v>70</v>
      </c>
      <c r="F812" s="15">
        <v>111</v>
      </c>
      <c r="G812" s="15">
        <v>52</v>
      </c>
      <c r="H812" s="13">
        <v>-3.4945495150000001</v>
      </c>
      <c r="I812" s="13">
        <v>1.346129119</v>
      </c>
      <c r="J812" s="13">
        <v>-2.1484203960000001</v>
      </c>
      <c r="K812" s="13">
        <v>3.178362822</v>
      </c>
      <c r="L812" s="13">
        <v>5.9466859599999999</v>
      </c>
      <c r="M812" s="13">
        <v>9.1250487820000004</v>
      </c>
      <c r="N812" s="13">
        <v>-2.3410383189999999</v>
      </c>
      <c r="O812" s="13">
        <v>2.6090406310000001</v>
      </c>
      <c r="P812" s="13">
        <v>0.26800231200000002</v>
      </c>
      <c r="Q812" s="13">
        <v>8.1765345000000003E-2</v>
      </c>
      <c r="R812" s="13">
        <v>0</v>
      </c>
      <c r="S812" s="13">
        <v>8.1765345000000003E-2</v>
      </c>
      <c r="T812" s="13">
        <v>-3.7850757609999999</v>
      </c>
      <c r="U812" s="13">
        <v>3.230671015</v>
      </c>
      <c r="V812" s="13">
        <v>-0.55440474699999998</v>
      </c>
      <c r="W812" s="13">
        <v>-0.98050081899999997</v>
      </c>
    </row>
    <row r="813" spans="1:23" x14ac:dyDescent="0.3">
      <c r="A813" s="13" t="s">
        <v>393</v>
      </c>
      <c r="B813" s="13" t="s">
        <v>394</v>
      </c>
      <c r="C813" s="15">
        <v>2019</v>
      </c>
      <c r="D813" s="15" t="s">
        <v>27</v>
      </c>
      <c r="E813" s="15" t="s">
        <v>70</v>
      </c>
      <c r="F813" s="15">
        <v>502</v>
      </c>
      <c r="G813" s="15">
        <v>226</v>
      </c>
      <c r="H813" s="13">
        <v>-4.2322617920000001</v>
      </c>
      <c r="I813" s="13">
        <v>-2.9242087730000001</v>
      </c>
      <c r="J813" s="13">
        <v>-7.1564705650000002</v>
      </c>
      <c r="K813" s="13">
        <v>-3.8742901760000001</v>
      </c>
      <c r="L813" s="13">
        <v>-2.863042568</v>
      </c>
      <c r="M813" s="13">
        <v>-6.7373327439999997</v>
      </c>
      <c r="N813" s="13">
        <v>-4.4614206039999997</v>
      </c>
      <c r="O813" s="13">
        <v>-3.0801965519999999</v>
      </c>
      <c r="P813" s="13">
        <v>-7.541617156</v>
      </c>
      <c r="Q813" s="13">
        <v>-0.55097684899999999</v>
      </c>
      <c r="R813" s="13">
        <v>-0.55097684899999999</v>
      </c>
      <c r="S813" s="13">
        <v>0</v>
      </c>
      <c r="T813" s="13">
        <v>-4.0645283299999999</v>
      </c>
      <c r="U813" s="13">
        <v>-3.0277281409999999</v>
      </c>
      <c r="V813" s="13">
        <v>-7.0922564709999998</v>
      </c>
      <c r="W813" s="13">
        <v>-0.28065947800000002</v>
      </c>
    </row>
    <row r="814" spans="1:23" x14ac:dyDescent="0.3">
      <c r="A814" s="13" t="s">
        <v>393</v>
      </c>
      <c r="B814" s="13" t="s">
        <v>394</v>
      </c>
      <c r="C814" s="15">
        <v>2019</v>
      </c>
      <c r="D814" s="15" t="s">
        <v>27</v>
      </c>
      <c r="E814" s="15" t="s">
        <v>67</v>
      </c>
      <c r="F814" s="15">
        <v>2033</v>
      </c>
      <c r="G814" s="15">
        <v>951</v>
      </c>
      <c r="H814" s="13">
        <v>-1.8520611600000001</v>
      </c>
      <c r="I814" s="13">
        <v>-8.1233658E-2</v>
      </c>
      <c r="J814" s="13">
        <v>-1.933294818</v>
      </c>
      <c r="K814" s="13">
        <v>4.2317378809999999</v>
      </c>
      <c r="L814" s="13">
        <v>-0.43581552000000001</v>
      </c>
      <c r="M814" s="13">
        <v>3.7959223610000001</v>
      </c>
      <c r="N814" s="13">
        <v>-0.72109977999999997</v>
      </c>
      <c r="O814" s="13">
        <v>-0.16902065099999999</v>
      </c>
      <c r="P814" s="13">
        <v>-0.89012043100000005</v>
      </c>
      <c r="Q814" s="13">
        <v>0.89815034500000002</v>
      </c>
      <c r="R814" s="13">
        <v>0.89815034500000002</v>
      </c>
      <c r="S814" s="13">
        <v>0</v>
      </c>
      <c r="T814" s="13">
        <v>-1.2350085719999999</v>
      </c>
      <c r="U814" s="13">
        <v>-0.513817686</v>
      </c>
      <c r="V814" s="13">
        <v>-1.748826258</v>
      </c>
      <c r="W814" s="13">
        <v>-0.48150598700000002</v>
      </c>
    </row>
    <row r="815" spans="1:23" x14ac:dyDescent="0.3">
      <c r="A815" s="13" t="s">
        <v>395</v>
      </c>
      <c r="B815" s="13" t="s">
        <v>396</v>
      </c>
      <c r="C815" s="15">
        <v>2019</v>
      </c>
      <c r="D815" s="15" t="s">
        <v>27</v>
      </c>
      <c r="E815" s="15" t="s">
        <v>53</v>
      </c>
      <c r="F815" s="15">
        <v>16</v>
      </c>
      <c r="G815" s="15">
        <v>8</v>
      </c>
      <c r="H815" s="13">
        <v>-10.02906465</v>
      </c>
      <c r="I815" s="13">
        <v>-10.46751121</v>
      </c>
      <c r="J815" s="13">
        <v>-20.49657586</v>
      </c>
      <c r="K815" s="13">
        <v>-9.0287028570000007</v>
      </c>
      <c r="L815" s="13">
        <v>-6.3007700939999998</v>
      </c>
      <c r="M815" s="13">
        <v>-15.32947295</v>
      </c>
      <c r="N815" s="13">
        <v>-10.33655502</v>
      </c>
      <c r="O815" s="13">
        <v>-10.161086040000001</v>
      </c>
      <c r="P815" s="13">
        <v>-20.497641049999999</v>
      </c>
      <c r="Q815" s="13">
        <v>-7.0807225000000001E-2</v>
      </c>
      <c r="R815" s="13">
        <v>-7.0807225000000001E-2</v>
      </c>
      <c r="S815" s="13">
        <v>0</v>
      </c>
      <c r="T815" s="13">
        <v>-5.1872065689999998</v>
      </c>
      <c r="U815" s="13">
        <v>-13.627271650000001</v>
      </c>
      <c r="V815" s="13">
        <v>-18.814478220000002</v>
      </c>
      <c r="W815" s="13">
        <v>-2.2954083810000001</v>
      </c>
    </row>
    <row r="816" spans="1:23" x14ac:dyDescent="0.3">
      <c r="A816" s="13" t="s">
        <v>397</v>
      </c>
      <c r="B816" s="13" t="s">
        <v>398</v>
      </c>
      <c r="C816" s="15">
        <v>2015</v>
      </c>
      <c r="D816" s="15" t="s">
        <v>27</v>
      </c>
      <c r="E816" s="15" t="s">
        <v>49</v>
      </c>
      <c r="F816" s="15">
        <v>137</v>
      </c>
      <c r="G816" s="15">
        <v>69</v>
      </c>
      <c r="H816" s="13">
        <v>-4.8254561489999999</v>
      </c>
      <c r="I816" s="13">
        <v>1.357051478</v>
      </c>
      <c r="J816" s="13">
        <v>-3.4684046720000001</v>
      </c>
      <c r="K816" s="13">
        <v>-2.4627646859999999</v>
      </c>
      <c r="L816" s="13">
        <v>-0.92699284199999998</v>
      </c>
      <c r="M816" s="13">
        <v>-3.3897575280000001</v>
      </c>
      <c r="N816" s="13">
        <v>-4.7512612770000002</v>
      </c>
      <c r="O816" s="13">
        <v>0.90920850799999997</v>
      </c>
      <c r="P816" s="13">
        <v>-3.8420527689999999</v>
      </c>
      <c r="Q816" s="13">
        <v>-3.8753558E-2</v>
      </c>
      <c r="R816" s="13">
        <v>-3.8753558E-2</v>
      </c>
      <c r="S816" s="13">
        <v>0</v>
      </c>
      <c r="T816" s="13">
        <v>-1.9424598449999999</v>
      </c>
      <c r="U816" s="13">
        <v>1.8460428579999999</v>
      </c>
      <c r="V816" s="13">
        <v>-9.6416985999999996E-2</v>
      </c>
      <c r="W816" s="13">
        <v>0.77113554900000003</v>
      </c>
    </row>
    <row r="817" spans="1:23" x14ac:dyDescent="0.3">
      <c r="A817" s="13" t="s">
        <v>399</v>
      </c>
      <c r="B817" s="13" t="s">
        <v>400</v>
      </c>
      <c r="C817" s="15">
        <v>2014</v>
      </c>
      <c r="D817" s="15" t="s">
        <v>27</v>
      </c>
      <c r="E817" s="15" t="s">
        <v>62</v>
      </c>
      <c r="F817" s="15">
        <v>47</v>
      </c>
      <c r="G817" s="15">
        <v>24</v>
      </c>
      <c r="H817" s="13">
        <v>-2.6062299910000002</v>
      </c>
      <c r="I817" s="13">
        <v>4.6581804719999997</v>
      </c>
      <c r="J817" s="13">
        <v>2.051950481</v>
      </c>
      <c r="K817" s="13">
        <v>15.874601240000001</v>
      </c>
      <c r="L817" s="13">
        <v>2.735331349</v>
      </c>
      <c r="M817" s="13">
        <v>18.60993259</v>
      </c>
      <c r="N817" s="13">
        <v>1.111929291</v>
      </c>
      <c r="O817" s="13">
        <v>4.5691734559999997</v>
      </c>
      <c r="P817" s="13">
        <v>5.6811027469999997</v>
      </c>
      <c r="Q817" s="13">
        <v>0.10243132200000001</v>
      </c>
      <c r="R817" s="13">
        <v>0.10243132200000001</v>
      </c>
      <c r="S817" s="13">
        <v>0</v>
      </c>
      <c r="T817" s="13">
        <v>-0.103501485</v>
      </c>
      <c r="U817" s="13">
        <v>1.9011291379999999</v>
      </c>
      <c r="V817" s="13">
        <v>1.7976276520000001</v>
      </c>
      <c r="W817" s="13">
        <v>-0.74868954899999995</v>
      </c>
    </row>
    <row r="818" spans="1:23" x14ac:dyDescent="0.3">
      <c r="A818" s="13" t="s">
        <v>401</v>
      </c>
      <c r="B818" s="13" t="s">
        <v>402</v>
      </c>
      <c r="C818" s="15">
        <v>2019</v>
      </c>
      <c r="D818" s="15" t="s">
        <v>27</v>
      </c>
      <c r="E818" s="15" t="s">
        <v>111</v>
      </c>
      <c r="F818" s="15">
        <v>72</v>
      </c>
      <c r="G818" s="15">
        <v>33</v>
      </c>
      <c r="H818" s="13">
        <v>-2.875147525</v>
      </c>
      <c r="I818" s="13">
        <v>-9.5396180689999994</v>
      </c>
      <c r="J818" s="13">
        <v>-12.41476559</v>
      </c>
      <c r="K818" s="13">
        <v>-13.82642744</v>
      </c>
      <c r="L818" s="13">
        <v>0.46808118300000001</v>
      </c>
      <c r="M818" s="13">
        <v>-13.35834625</v>
      </c>
      <c r="N818" s="13">
        <v>-5.5085532930000003</v>
      </c>
      <c r="O818" s="13">
        <v>-8.1345579889999993</v>
      </c>
      <c r="P818" s="13">
        <v>-13.643111279999999</v>
      </c>
      <c r="Q818" s="13">
        <v>-0.18200327199999999</v>
      </c>
      <c r="R818" s="13">
        <v>-0.18200327199999999</v>
      </c>
      <c r="S818" s="13">
        <v>0</v>
      </c>
      <c r="T818" s="13">
        <v>-3.7608370679999998</v>
      </c>
      <c r="U818" s="13">
        <v>-7.5653835650000003</v>
      </c>
      <c r="V818" s="13">
        <v>-11.32622063</v>
      </c>
      <c r="W818" s="13">
        <v>-0.77777823300000004</v>
      </c>
    </row>
    <row r="819" spans="1:23" x14ac:dyDescent="0.3">
      <c r="A819" s="13" t="s">
        <v>403</v>
      </c>
      <c r="B819" s="13" t="s">
        <v>404</v>
      </c>
      <c r="C819" s="15">
        <v>2014</v>
      </c>
      <c r="D819" s="15" t="s">
        <v>27</v>
      </c>
      <c r="E819" s="15" t="s">
        <v>35</v>
      </c>
      <c r="F819" s="15">
        <v>410</v>
      </c>
      <c r="G819" s="15">
        <v>198</v>
      </c>
      <c r="H819" s="13">
        <v>-0.124018402</v>
      </c>
      <c r="I819" s="13">
        <v>-4.1086368630000001</v>
      </c>
      <c r="J819" s="13">
        <v>-4.232655265</v>
      </c>
      <c r="K819" s="13">
        <v>-4.6042260410000004</v>
      </c>
      <c r="L819" s="13">
        <v>0.25264552400000001</v>
      </c>
      <c r="M819" s="13">
        <v>-4.3515805170000004</v>
      </c>
      <c r="N819" s="13">
        <v>-1.092986641</v>
      </c>
      <c r="O819" s="13">
        <v>-3.447968065</v>
      </c>
      <c r="P819" s="13">
        <v>-4.540954707</v>
      </c>
      <c r="Q819" s="13">
        <v>-0.18076083900000001</v>
      </c>
      <c r="R819" s="13">
        <v>-0.18076083900000001</v>
      </c>
      <c r="S819" s="13">
        <v>0</v>
      </c>
      <c r="T819" s="13">
        <v>-1.267844194</v>
      </c>
      <c r="U819" s="13">
        <v>-3.8965655770000001</v>
      </c>
      <c r="V819" s="13">
        <v>-5.1644097709999999</v>
      </c>
      <c r="W819" s="13">
        <v>-8.5188881999999994E-2</v>
      </c>
    </row>
    <row r="820" spans="1:23" x14ac:dyDescent="0.3">
      <c r="A820" s="13" t="s">
        <v>405</v>
      </c>
      <c r="B820" s="13" t="s">
        <v>406</v>
      </c>
      <c r="C820" s="15">
        <v>2017</v>
      </c>
      <c r="D820" s="15" t="s">
        <v>27</v>
      </c>
      <c r="E820" s="15" t="s">
        <v>35</v>
      </c>
      <c r="F820" s="15">
        <v>3721</v>
      </c>
      <c r="G820" s="15">
        <v>1743</v>
      </c>
      <c r="H820" s="13">
        <v>-3.0280043609999998</v>
      </c>
      <c r="I820" s="13">
        <v>-0.47578926799999999</v>
      </c>
      <c r="J820" s="13">
        <v>-3.503793629</v>
      </c>
      <c r="K820" s="13">
        <v>-2.0829213559999999</v>
      </c>
      <c r="L820" s="13">
        <v>-4.6233046399999997</v>
      </c>
      <c r="M820" s="13">
        <v>-6.7062259959999997</v>
      </c>
      <c r="N820" s="13">
        <v>-2.986334834</v>
      </c>
      <c r="O820" s="13">
        <v>-1.321713986</v>
      </c>
      <c r="P820" s="13">
        <v>-4.3080488199999998</v>
      </c>
      <c r="Q820" s="13">
        <v>-1.404795845</v>
      </c>
      <c r="R820" s="13">
        <v>-1.404795845</v>
      </c>
      <c r="S820" s="13">
        <v>0</v>
      </c>
      <c r="T820" s="13">
        <v>-2.761795572</v>
      </c>
      <c r="U820" s="13">
        <v>-0.80271583199999996</v>
      </c>
      <c r="V820" s="13">
        <v>-3.5645114040000001</v>
      </c>
      <c r="W820" s="13">
        <v>1.3632758549999999</v>
      </c>
    </row>
    <row r="821" spans="1:23" x14ac:dyDescent="0.3">
      <c r="A821" s="13" t="s">
        <v>405</v>
      </c>
      <c r="B821" s="13" t="s">
        <v>406</v>
      </c>
      <c r="C821" s="15">
        <v>2018</v>
      </c>
      <c r="D821" s="15" t="s">
        <v>27</v>
      </c>
      <c r="E821" s="15" t="s">
        <v>35</v>
      </c>
      <c r="F821" s="15">
        <v>3272</v>
      </c>
      <c r="G821" s="15">
        <v>1527</v>
      </c>
      <c r="H821" s="13">
        <v>-3.9266957429999998</v>
      </c>
      <c r="I821" s="13">
        <v>0.331624841</v>
      </c>
      <c r="J821" s="13">
        <v>-3.5950709019999998</v>
      </c>
      <c r="K821" s="13">
        <v>-1.3406802739999999</v>
      </c>
      <c r="L821" s="13">
        <v>-0.45457744700000002</v>
      </c>
      <c r="M821" s="13">
        <v>-1.795257721</v>
      </c>
      <c r="N821" s="13">
        <v>-3.5674507009999998</v>
      </c>
      <c r="O821" s="13">
        <v>0.25237178300000002</v>
      </c>
      <c r="P821" s="13">
        <v>-3.3150789180000002</v>
      </c>
      <c r="Q821" s="13">
        <v>-0.444294466</v>
      </c>
      <c r="R821" s="13">
        <v>-0.444294466</v>
      </c>
      <c r="S821" s="13">
        <v>0</v>
      </c>
      <c r="T821" s="13">
        <v>-3.128687979</v>
      </c>
      <c r="U821" s="13">
        <v>-7.1775950000000005E-2</v>
      </c>
      <c r="V821" s="13">
        <v>-3.2004639290000001</v>
      </c>
      <c r="W821" s="13">
        <v>0.91377471300000002</v>
      </c>
    </row>
    <row r="822" spans="1:23" x14ac:dyDescent="0.3">
      <c r="A822" s="13" t="s">
        <v>405</v>
      </c>
      <c r="B822" s="13" t="s">
        <v>406</v>
      </c>
      <c r="C822" s="15">
        <v>2019</v>
      </c>
      <c r="D822" s="15" t="s">
        <v>27</v>
      </c>
      <c r="E822" s="15" t="s">
        <v>49</v>
      </c>
      <c r="F822" s="15">
        <v>819</v>
      </c>
      <c r="G822" s="15">
        <v>395</v>
      </c>
      <c r="H822" s="13">
        <v>-4.7451505579999997</v>
      </c>
      <c r="I822" s="13">
        <v>-3.9585879369999999</v>
      </c>
      <c r="J822" s="13">
        <v>-8.7037384949999996</v>
      </c>
      <c r="K822" s="13">
        <v>-3.6072989280000001</v>
      </c>
      <c r="L822" s="13">
        <v>-5.3927881390000003</v>
      </c>
      <c r="M822" s="13">
        <v>-9.0000870670000008</v>
      </c>
      <c r="N822" s="13">
        <v>-4.7521656920000002</v>
      </c>
      <c r="O822" s="13">
        <v>-4.3646718699999996</v>
      </c>
      <c r="P822" s="13">
        <v>-9.1168375620000006</v>
      </c>
      <c r="Q822" s="13">
        <v>-1.2815709559999999</v>
      </c>
      <c r="R822" s="13">
        <v>-1.2815709559999999</v>
      </c>
      <c r="S822" s="13">
        <v>0</v>
      </c>
      <c r="T822" s="13">
        <v>-3.9432963870000002</v>
      </c>
      <c r="U822" s="13">
        <v>-4.3762549359999996</v>
      </c>
      <c r="V822" s="13">
        <v>-8.3195513220000006</v>
      </c>
      <c r="W822" s="13">
        <v>-0.121639196</v>
      </c>
    </row>
    <row r="823" spans="1:23" x14ac:dyDescent="0.3">
      <c r="A823" s="13" t="s">
        <v>405</v>
      </c>
      <c r="B823" s="13" t="s">
        <v>406</v>
      </c>
      <c r="C823" s="15">
        <v>2019</v>
      </c>
      <c r="D823" s="15" t="s">
        <v>27</v>
      </c>
      <c r="E823" s="15" t="s">
        <v>111</v>
      </c>
      <c r="F823" s="15">
        <v>226</v>
      </c>
      <c r="G823" s="15">
        <v>104</v>
      </c>
      <c r="H823" s="13">
        <v>-11.690288320000001</v>
      </c>
      <c r="I823" s="13">
        <v>-2.6703353889999999</v>
      </c>
      <c r="J823" s="13">
        <v>-14.36062371</v>
      </c>
      <c r="K823" s="13">
        <v>-7.5104965620000002</v>
      </c>
      <c r="L823" s="13">
        <v>-2.657855026</v>
      </c>
      <c r="M823" s="13">
        <v>-10.16835159</v>
      </c>
      <c r="N823" s="13">
        <v>-11.63147974</v>
      </c>
      <c r="O823" s="13">
        <v>-2.8558687109999998</v>
      </c>
      <c r="P823" s="13">
        <v>-14.487348450000001</v>
      </c>
      <c r="Q823" s="13">
        <v>-0.63043773000000003</v>
      </c>
      <c r="R823" s="13">
        <v>-0.63043773000000003</v>
      </c>
      <c r="S823" s="13">
        <v>0</v>
      </c>
      <c r="T823" s="13">
        <v>-9.0834086739999993</v>
      </c>
      <c r="U823" s="13">
        <v>-3.7418495599999999</v>
      </c>
      <c r="V823" s="13">
        <v>-12.825258229999999</v>
      </c>
      <c r="W823" s="13">
        <v>1.250962627</v>
      </c>
    </row>
    <row r="824" spans="1:23" x14ac:dyDescent="0.3">
      <c r="A824" s="13" t="s">
        <v>407</v>
      </c>
      <c r="B824" s="13" t="s">
        <v>408</v>
      </c>
      <c r="C824" s="15">
        <v>2015</v>
      </c>
      <c r="D824" s="15" t="s">
        <v>27</v>
      </c>
      <c r="E824" s="15" t="s">
        <v>81</v>
      </c>
      <c r="F824" s="15">
        <v>59</v>
      </c>
      <c r="G824" s="15">
        <v>29</v>
      </c>
      <c r="H824" s="13">
        <v>-8.5388087450000008</v>
      </c>
      <c r="I824" s="13">
        <v>-15.212567809999999</v>
      </c>
      <c r="J824" s="13">
        <v>-23.75137655</v>
      </c>
      <c r="K824" s="13">
        <v>-12.74395372</v>
      </c>
      <c r="L824" s="13">
        <v>-4.633151807</v>
      </c>
      <c r="M824" s="13">
        <v>-17.377105530000001</v>
      </c>
      <c r="N824" s="13">
        <v>-9.9286185590000002</v>
      </c>
      <c r="O824" s="13">
        <v>-13.955227600000001</v>
      </c>
      <c r="P824" s="13">
        <v>-23.883846160000001</v>
      </c>
      <c r="Q824" s="13">
        <v>-0.31569447899999997</v>
      </c>
      <c r="R824" s="13">
        <v>-0.31569447899999997</v>
      </c>
      <c r="S824" s="13">
        <v>0</v>
      </c>
      <c r="T824" s="13">
        <v>-8.1216400350000004</v>
      </c>
      <c r="U824" s="13">
        <v>-8.9974321859999993</v>
      </c>
      <c r="V824" s="13">
        <v>-17.11907222</v>
      </c>
      <c r="W824" s="13">
        <v>0.92073273499999997</v>
      </c>
    </row>
    <row r="825" spans="1:23" x14ac:dyDescent="0.3">
      <c r="A825" s="13" t="s">
        <v>409</v>
      </c>
      <c r="B825" s="13" t="s">
        <v>410</v>
      </c>
      <c r="C825" s="15">
        <v>2016</v>
      </c>
      <c r="D825" s="15" t="s">
        <v>27</v>
      </c>
      <c r="E825" s="15" t="s">
        <v>89</v>
      </c>
      <c r="F825" s="15">
        <v>13</v>
      </c>
      <c r="G825" s="15">
        <v>6</v>
      </c>
      <c r="H825" s="13">
        <v>7.93296271</v>
      </c>
      <c r="I825" s="13">
        <v>-29.43312491</v>
      </c>
      <c r="J825" s="13">
        <v>-21.500162199999998</v>
      </c>
      <c r="K825" s="13">
        <v>12.94656095</v>
      </c>
      <c r="L825" s="13">
        <v>-62.147760890000001</v>
      </c>
      <c r="M825" s="13">
        <v>-49.201199940000002</v>
      </c>
      <c r="N825" s="13">
        <v>9.4317616619999995</v>
      </c>
      <c r="O825" s="13">
        <v>-38.107211229999997</v>
      </c>
      <c r="P825" s="13">
        <v>-28.675449560000001</v>
      </c>
      <c r="Q825" s="13">
        <v>-7.9736317000000001E-2</v>
      </c>
      <c r="R825" s="13">
        <v>-7.9736317000000001E-2</v>
      </c>
      <c r="S825" s="13">
        <v>0</v>
      </c>
      <c r="T825" s="13">
        <v>6.3267261269999997</v>
      </c>
      <c r="U825" s="13">
        <v>-30.253952720000001</v>
      </c>
      <c r="V825" s="13">
        <v>-23.92722659</v>
      </c>
      <c r="W825" s="13">
        <v>0.45963429500000003</v>
      </c>
    </row>
    <row r="826" spans="1:23" x14ac:dyDescent="0.3">
      <c r="A826" s="13" t="s">
        <v>409</v>
      </c>
      <c r="B826" s="13" t="s">
        <v>410</v>
      </c>
      <c r="C826" s="15">
        <v>2017</v>
      </c>
      <c r="D826" s="15" t="s">
        <v>27</v>
      </c>
      <c r="E826" s="15" t="s">
        <v>89</v>
      </c>
      <c r="F826" s="15">
        <v>455</v>
      </c>
      <c r="G826" s="15">
        <v>219</v>
      </c>
      <c r="H826" s="13">
        <v>-1.6071872490000001</v>
      </c>
      <c r="I826" s="13">
        <v>-0.57851873499999995</v>
      </c>
      <c r="J826" s="13">
        <v>-2.1857059830000001</v>
      </c>
      <c r="K826" s="13">
        <v>-3.7092701140000002</v>
      </c>
      <c r="L826" s="13">
        <v>-0.107976508</v>
      </c>
      <c r="M826" s="13">
        <v>-3.8172466219999999</v>
      </c>
      <c r="N826" s="13">
        <v>-2.1341390869999999</v>
      </c>
      <c r="O826" s="13">
        <v>-0.54198758300000005</v>
      </c>
      <c r="P826" s="13">
        <v>-2.6761266699999999</v>
      </c>
      <c r="Q826" s="13">
        <v>8.2419840000000008E-3</v>
      </c>
      <c r="R826" s="13">
        <v>8.2419840000000008E-3</v>
      </c>
      <c r="S826" s="13">
        <v>0</v>
      </c>
      <c r="T826" s="13">
        <v>-2.558255258</v>
      </c>
      <c r="U826" s="13">
        <v>-1.206358729</v>
      </c>
      <c r="V826" s="13">
        <v>-3.7646139870000002</v>
      </c>
      <c r="W826" s="13">
        <v>-0.14455493799999999</v>
      </c>
    </row>
    <row r="827" spans="1:23" x14ac:dyDescent="0.3">
      <c r="A827" s="13" t="s">
        <v>411</v>
      </c>
      <c r="B827" s="13" t="s">
        <v>412</v>
      </c>
      <c r="C827" s="15">
        <v>2017</v>
      </c>
      <c r="D827" s="15" t="s">
        <v>25</v>
      </c>
      <c r="E827" s="15" t="s">
        <v>26</v>
      </c>
      <c r="F827" s="15">
        <v>45</v>
      </c>
      <c r="G827" s="15">
        <v>21</v>
      </c>
      <c r="H827" s="13">
        <v>1.828472694</v>
      </c>
      <c r="I827" s="13">
        <v>-10.21927058</v>
      </c>
      <c r="J827" s="13">
        <v>-8.3907978889999999</v>
      </c>
      <c r="K827" s="13">
        <v>-9.1448094219999998</v>
      </c>
      <c r="L827" s="13">
        <v>-18.868371580000002</v>
      </c>
      <c r="M827" s="13">
        <v>-28.01318101</v>
      </c>
      <c r="N827" s="13">
        <v>-0.30175100999999999</v>
      </c>
      <c r="O827" s="13">
        <v>-12.705710509999999</v>
      </c>
      <c r="P827" s="13">
        <v>-13.00746152</v>
      </c>
      <c r="Q827" s="13">
        <v>-0.10998817499999999</v>
      </c>
      <c r="R827" s="13">
        <v>0</v>
      </c>
      <c r="S827" s="13">
        <v>-0.10998817499999999</v>
      </c>
      <c r="T827" s="13">
        <v>-2.004533195</v>
      </c>
      <c r="U827" s="13">
        <v>-9.1451687249999996</v>
      </c>
      <c r="V827" s="13">
        <v>-11.14970192</v>
      </c>
      <c r="W827" s="13">
        <v>-2.8622485480000002</v>
      </c>
    </row>
    <row r="828" spans="1:23" x14ac:dyDescent="0.3">
      <c r="A828" s="13" t="s">
        <v>411</v>
      </c>
      <c r="B828" s="13" t="s">
        <v>412</v>
      </c>
      <c r="C828" s="15">
        <v>2017</v>
      </c>
      <c r="D828" s="15" t="s">
        <v>27</v>
      </c>
      <c r="E828" s="15" t="s">
        <v>26</v>
      </c>
      <c r="F828" s="15">
        <v>1967</v>
      </c>
      <c r="G828" s="15">
        <v>973</v>
      </c>
      <c r="H828" s="13">
        <v>-3.658080961</v>
      </c>
      <c r="I828" s="13">
        <v>-3.1462176080000002</v>
      </c>
      <c r="J828" s="13">
        <v>-6.8042985690000002</v>
      </c>
      <c r="K828" s="13">
        <v>-2.1024640909999999</v>
      </c>
      <c r="L828" s="13">
        <v>-3.4777677200000001</v>
      </c>
      <c r="M828" s="13">
        <v>-5.580231811</v>
      </c>
      <c r="N828" s="13">
        <v>-3.5741061209999998</v>
      </c>
      <c r="O828" s="13">
        <v>-3.4245801</v>
      </c>
      <c r="P828" s="13">
        <v>-6.9986862199999997</v>
      </c>
      <c r="Q828" s="13">
        <v>-2.0593455660000002</v>
      </c>
      <c r="R828" s="13">
        <v>-2.0593455660000002</v>
      </c>
      <c r="S828" s="13">
        <v>0</v>
      </c>
      <c r="T828" s="13">
        <v>-3.4538496009999999</v>
      </c>
      <c r="U828" s="13">
        <v>-2.7787563639999999</v>
      </c>
      <c r="V828" s="13">
        <v>-6.2326059650000003</v>
      </c>
      <c r="W828" s="13">
        <v>-2.3163746459999999</v>
      </c>
    </row>
    <row r="829" spans="1:23" x14ac:dyDescent="0.3">
      <c r="A829" s="13" t="s">
        <v>413</v>
      </c>
      <c r="B829" s="13" t="s">
        <v>414</v>
      </c>
      <c r="C829" s="15">
        <v>2016</v>
      </c>
      <c r="D829" s="15" t="s">
        <v>27</v>
      </c>
      <c r="E829" s="15" t="s">
        <v>86</v>
      </c>
      <c r="F829" s="15">
        <v>13</v>
      </c>
      <c r="G829" s="15">
        <v>6</v>
      </c>
      <c r="H829" s="13">
        <v>10.757347749999999</v>
      </c>
      <c r="I829" s="13">
        <v>-6.7783927420000003</v>
      </c>
      <c r="J829" s="13">
        <v>3.9789550039999999</v>
      </c>
      <c r="K829" s="13">
        <v>27.139037770000002</v>
      </c>
      <c r="L829" s="13">
        <v>-12.66785756</v>
      </c>
      <c r="M829" s="13">
        <v>14.471180220000001</v>
      </c>
      <c r="N829" s="13">
        <v>14.888762079999999</v>
      </c>
      <c r="O829" s="13">
        <v>-8.3742264599999992</v>
      </c>
      <c r="P829" s="13">
        <v>6.5145356200000002</v>
      </c>
      <c r="Q829" s="13">
        <v>2.9094311000000001E-2</v>
      </c>
      <c r="R829" s="13">
        <v>2.9094311000000001E-2</v>
      </c>
      <c r="S829" s="13">
        <v>0</v>
      </c>
      <c r="T829" s="13">
        <v>12.22093587</v>
      </c>
      <c r="U829" s="13">
        <v>-11.00796163</v>
      </c>
      <c r="V829" s="13">
        <v>1.212974239</v>
      </c>
      <c r="W829" s="13">
        <v>2.5278314659999999</v>
      </c>
    </row>
    <row r="830" spans="1:23" x14ac:dyDescent="0.3">
      <c r="A830" s="13" t="s">
        <v>415</v>
      </c>
      <c r="B830" s="13" t="s">
        <v>416</v>
      </c>
      <c r="C830" s="15">
        <v>2014</v>
      </c>
      <c r="D830" s="15" t="s">
        <v>27</v>
      </c>
      <c r="E830" s="15" t="s">
        <v>32</v>
      </c>
      <c r="F830" s="15">
        <v>144</v>
      </c>
      <c r="G830" s="15">
        <v>70</v>
      </c>
      <c r="H830" s="13">
        <v>-0.83957000400000004</v>
      </c>
      <c r="I830" s="13">
        <v>-1.5107089380000001</v>
      </c>
      <c r="J830" s="13">
        <v>-2.3502789420000001</v>
      </c>
      <c r="K830" s="13">
        <v>1.98906128</v>
      </c>
      <c r="L830" s="13">
        <v>1.3965286109999999</v>
      </c>
      <c r="M830" s="13">
        <v>3.385589891</v>
      </c>
      <c r="N830" s="13">
        <v>-0.31744700599999998</v>
      </c>
      <c r="O830" s="13">
        <v>-0.96824413499999995</v>
      </c>
      <c r="P830" s="13">
        <v>-1.285691141</v>
      </c>
      <c r="Q830" s="13">
        <v>5.2340276999999998E-2</v>
      </c>
      <c r="R830" s="13">
        <v>5.2340276999999998E-2</v>
      </c>
      <c r="S830" s="13">
        <v>0</v>
      </c>
      <c r="T830" s="13">
        <v>-1.2657036800000001</v>
      </c>
      <c r="U830" s="13">
        <v>-2.1285493830000002</v>
      </c>
      <c r="V830" s="13">
        <v>-3.3942530629999998</v>
      </c>
      <c r="W830" s="13">
        <v>8.0607369999999998E-2</v>
      </c>
    </row>
    <row r="831" spans="1:23" x14ac:dyDescent="0.3">
      <c r="A831" s="13" t="s">
        <v>415</v>
      </c>
      <c r="B831" s="13" t="s">
        <v>416</v>
      </c>
      <c r="C831" s="15">
        <v>2014</v>
      </c>
      <c r="D831" s="15" t="s">
        <v>27</v>
      </c>
      <c r="E831" s="15" t="s">
        <v>49</v>
      </c>
      <c r="F831" s="15">
        <v>1388</v>
      </c>
      <c r="G831" s="15">
        <v>698</v>
      </c>
      <c r="H831" s="13">
        <v>-3.6732486139999998</v>
      </c>
      <c r="I831" s="13">
        <v>-3.0037752979999999</v>
      </c>
      <c r="J831" s="13">
        <v>-6.677023911</v>
      </c>
      <c r="K831" s="13">
        <v>-4.4666712950000003</v>
      </c>
      <c r="L831" s="13">
        <v>-1.572294501</v>
      </c>
      <c r="M831" s="13">
        <v>-6.0389657960000003</v>
      </c>
      <c r="N831" s="13">
        <v>-4.0333771489999997</v>
      </c>
      <c r="O831" s="13">
        <v>-2.856502619</v>
      </c>
      <c r="P831" s="13">
        <v>-6.8898797680000001</v>
      </c>
      <c r="Q831" s="13">
        <v>-1.4764716090000001</v>
      </c>
      <c r="R831" s="13">
        <v>-1.4764716090000001</v>
      </c>
      <c r="S831" s="13">
        <v>0</v>
      </c>
      <c r="T831" s="13">
        <v>-2.975428323</v>
      </c>
      <c r="U831" s="13">
        <v>-3.2649795300000002</v>
      </c>
      <c r="V831" s="13">
        <v>-6.2404078529999998</v>
      </c>
      <c r="W831" s="13">
        <v>0.14178028200000001</v>
      </c>
    </row>
    <row r="832" spans="1:23" x14ac:dyDescent="0.3">
      <c r="A832" s="13" t="s">
        <v>415</v>
      </c>
      <c r="B832" s="13" t="s">
        <v>416</v>
      </c>
      <c r="C832" s="15">
        <v>2015</v>
      </c>
      <c r="D832" s="15" t="s">
        <v>25</v>
      </c>
      <c r="E832" s="15" t="s">
        <v>34</v>
      </c>
      <c r="F832" s="15">
        <v>27</v>
      </c>
      <c r="G832" s="15">
        <v>13</v>
      </c>
      <c r="H832" s="13">
        <v>-8.7449755299999996</v>
      </c>
      <c r="I832" s="13">
        <v>-9.7116837119999992</v>
      </c>
      <c r="J832" s="13">
        <v>-18.45665924</v>
      </c>
      <c r="K832" s="13">
        <v>-12.02989513</v>
      </c>
      <c r="L832" s="13">
        <v>-16.519927729999999</v>
      </c>
      <c r="M832" s="13">
        <v>-28.549822859999999</v>
      </c>
      <c r="N832" s="13">
        <v>-9.9442270179999994</v>
      </c>
      <c r="O832" s="13">
        <v>-11.75054561</v>
      </c>
      <c r="P832" s="13">
        <v>-21.694772619999998</v>
      </c>
      <c r="Q832" s="13">
        <v>-0.12980064299999999</v>
      </c>
      <c r="R832" s="13">
        <v>0</v>
      </c>
      <c r="S832" s="13">
        <v>-0.12980064299999999</v>
      </c>
      <c r="T832" s="13">
        <v>-6.3761230610000004</v>
      </c>
      <c r="U832" s="13">
        <v>-9.7794447990000002</v>
      </c>
      <c r="V832" s="13">
        <v>-16.155567860000001</v>
      </c>
      <c r="W832" s="13">
        <v>0.15415210500000001</v>
      </c>
    </row>
    <row r="833" spans="1:23" x14ac:dyDescent="0.3">
      <c r="A833" s="13" t="s">
        <v>415</v>
      </c>
      <c r="B833" s="13" t="s">
        <v>416</v>
      </c>
      <c r="C833" s="15">
        <v>2015</v>
      </c>
      <c r="D833" s="15" t="s">
        <v>27</v>
      </c>
      <c r="E833" s="15" t="s">
        <v>34</v>
      </c>
      <c r="F833" s="15">
        <v>196</v>
      </c>
      <c r="G833" s="15">
        <v>93</v>
      </c>
      <c r="H833" s="13">
        <v>-4.3063285420000001</v>
      </c>
      <c r="I833" s="13">
        <v>-0.158844393</v>
      </c>
      <c r="J833" s="13">
        <v>-4.465172935</v>
      </c>
      <c r="K833" s="13">
        <v>-8.9435251359999999</v>
      </c>
      <c r="L833" s="13">
        <v>3.7142539540000001</v>
      </c>
      <c r="M833" s="13">
        <v>-5.2292711819999997</v>
      </c>
      <c r="N833" s="13">
        <v>-5.4976266450000004</v>
      </c>
      <c r="O833" s="13">
        <v>0.69728059899999995</v>
      </c>
      <c r="P833" s="13">
        <v>-4.8003460459999996</v>
      </c>
      <c r="Q833" s="13">
        <v>-9.8399053E-2</v>
      </c>
      <c r="R833" s="13">
        <v>-9.8399053E-2</v>
      </c>
      <c r="S833" s="13">
        <v>0</v>
      </c>
      <c r="T833" s="13">
        <v>-4.9243803679999996</v>
      </c>
      <c r="U833" s="13">
        <v>-1.1866011510000001</v>
      </c>
      <c r="V833" s="13">
        <v>-6.1109815200000002</v>
      </c>
      <c r="W833" s="13">
        <v>1.097084261</v>
      </c>
    </row>
    <row r="834" spans="1:23" x14ac:dyDescent="0.3">
      <c r="A834" s="13" t="s">
        <v>417</v>
      </c>
      <c r="B834" s="13" t="s">
        <v>418</v>
      </c>
      <c r="C834" s="15">
        <v>2019</v>
      </c>
      <c r="D834" s="15" t="s">
        <v>25</v>
      </c>
      <c r="E834" s="15" t="s">
        <v>111</v>
      </c>
      <c r="F834" s="15">
        <v>10</v>
      </c>
      <c r="G834" s="15">
        <v>4</v>
      </c>
      <c r="H834" s="13">
        <v>-3.9139089880000002</v>
      </c>
      <c r="I834" s="13">
        <v>0.63798272899999997</v>
      </c>
      <c r="J834" s="13">
        <v>-3.2759262599999999</v>
      </c>
      <c r="K834" s="13">
        <v>-5.7422689120000001</v>
      </c>
      <c r="L834" s="13">
        <v>-17.908357840000001</v>
      </c>
      <c r="M834" s="13">
        <v>-23.650626760000002</v>
      </c>
      <c r="N834" s="13">
        <v>-4.7448201369999996</v>
      </c>
      <c r="O834" s="13">
        <v>-3.300242538</v>
      </c>
      <c r="P834" s="13">
        <v>-8.0450626750000005</v>
      </c>
      <c r="Q834" s="13">
        <v>-1.1264283999999999E-2</v>
      </c>
      <c r="R834" s="13">
        <v>0</v>
      </c>
      <c r="S834" s="13">
        <v>-1.1264283999999999E-2</v>
      </c>
      <c r="T834" s="13">
        <v>-5.1249826780000003</v>
      </c>
      <c r="U834" s="13">
        <v>-5.5878057429999997</v>
      </c>
      <c r="V834" s="13">
        <v>-10.712788420000001</v>
      </c>
      <c r="W834" s="13">
        <v>1.0636224489999999</v>
      </c>
    </row>
    <row r="835" spans="1:23" x14ac:dyDescent="0.3">
      <c r="A835" s="13" t="s">
        <v>417</v>
      </c>
      <c r="B835" s="13" t="s">
        <v>418</v>
      </c>
      <c r="C835" s="15">
        <v>2019</v>
      </c>
      <c r="D835" s="15" t="s">
        <v>27</v>
      </c>
      <c r="E835" s="15" t="s">
        <v>111</v>
      </c>
      <c r="F835" s="15">
        <v>1332</v>
      </c>
      <c r="G835" s="15">
        <v>641</v>
      </c>
      <c r="H835" s="13">
        <v>-1.136763967</v>
      </c>
      <c r="I835" s="13">
        <v>-2.028822994</v>
      </c>
      <c r="J835" s="13">
        <v>-3.1655869600000002</v>
      </c>
      <c r="K835" s="13">
        <v>-0.244734437</v>
      </c>
      <c r="L835" s="13">
        <v>-1.8455322519999999</v>
      </c>
      <c r="M835" s="13">
        <v>-2.09026669</v>
      </c>
      <c r="N835" s="13">
        <v>-1.10195424</v>
      </c>
      <c r="O835" s="13">
        <v>-2.1238241769999999</v>
      </c>
      <c r="P835" s="13">
        <v>-3.2257784169999999</v>
      </c>
      <c r="Q835" s="13">
        <v>-0.155008801</v>
      </c>
      <c r="R835" s="13">
        <v>-0.155008801</v>
      </c>
      <c r="S835" s="13">
        <v>0</v>
      </c>
      <c r="T835" s="13">
        <v>-0.55924355699999995</v>
      </c>
      <c r="U835" s="13">
        <v>-2.0174390629999999</v>
      </c>
      <c r="V835" s="13">
        <v>-2.5766826200000001</v>
      </c>
      <c r="W835" s="13">
        <v>-0.385728868</v>
      </c>
    </row>
    <row r="836" spans="1:23" x14ac:dyDescent="0.3">
      <c r="A836" s="13" t="s">
        <v>419</v>
      </c>
      <c r="B836" s="13" t="s">
        <v>420</v>
      </c>
      <c r="C836" s="15">
        <v>2014</v>
      </c>
      <c r="D836" s="15" t="s">
        <v>27</v>
      </c>
      <c r="E836" s="15" t="s">
        <v>81</v>
      </c>
      <c r="F836" s="15">
        <v>346</v>
      </c>
      <c r="G836" s="15">
        <v>172</v>
      </c>
      <c r="H836" s="13">
        <v>-2.939601277</v>
      </c>
      <c r="I836" s="13">
        <v>-4.6149934610000001</v>
      </c>
      <c r="J836" s="13">
        <v>-7.5545947379999996</v>
      </c>
      <c r="K836" s="13">
        <v>-3.2310470609999999</v>
      </c>
      <c r="L836" s="13">
        <v>6.5895083359999997</v>
      </c>
      <c r="M836" s="13">
        <v>3.3584612749999998</v>
      </c>
      <c r="N836" s="13">
        <v>-3.096708193</v>
      </c>
      <c r="O836" s="13">
        <v>-2.470009938</v>
      </c>
      <c r="P836" s="13">
        <v>-5.5667181299999999</v>
      </c>
      <c r="Q836" s="13">
        <v>-0.24998763199999999</v>
      </c>
      <c r="R836" s="13">
        <v>-0.24998763199999999</v>
      </c>
      <c r="S836" s="13">
        <v>0</v>
      </c>
      <c r="T836" s="13">
        <v>-2.8565916200000001</v>
      </c>
      <c r="U836" s="13">
        <v>-3.0833218910000002</v>
      </c>
      <c r="V836" s="13">
        <v>-5.9399135110000003</v>
      </c>
      <c r="W836" s="13">
        <v>1.08969581</v>
      </c>
    </row>
    <row r="837" spans="1:23" x14ac:dyDescent="0.3">
      <c r="A837" s="13" t="s">
        <v>419</v>
      </c>
      <c r="B837" s="13" t="s">
        <v>420</v>
      </c>
      <c r="C837" s="15">
        <v>2015</v>
      </c>
      <c r="D837" s="15" t="s">
        <v>27</v>
      </c>
      <c r="E837" s="15" t="s">
        <v>81</v>
      </c>
      <c r="F837" s="15">
        <v>318</v>
      </c>
      <c r="G837" s="15">
        <v>161</v>
      </c>
      <c r="H837" s="13">
        <v>-1.2174638090000001</v>
      </c>
      <c r="I837" s="13">
        <v>3.5915981999999999E-2</v>
      </c>
      <c r="J837" s="13">
        <v>-1.1815478269999999</v>
      </c>
      <c r="K837" s="13">
        <v>-2.695668387</v>
      </c>
      <c r="L837" s="13">
        <v>-2.3049061989999999</v>
      </c>
      <c r="M837" s="13">
        <v>-5.0005745859999999</v>
      </c>
      <c r="N837" s="13">
        <v>-1.578415559</v>
      </c>
      <c r="O837" s="13">
        <v>-0.45667171000000001</v>
      </c>
      <c r="P837" s="13">
        <v>-2.0350872689999999</v>
      </c>
      <c r="Q837" s="13">
        <v>5.8611547E-2</v>
      </c>
      <c r="R837" s="13">
        <v>5.8611547E-2</v>
      </c>
      <c r="S837" s="13">
        <v>0</v>
      </c>
      <c r="T837" s="13">
        <v>-1.8355958050000001</v>
      </c>
      <c r="U837" s="13">
        <v>-1.281652426</v>
      </c>
      <c r="V837" s="13">
        <v>-3.117248231</v>
      </c>
      <c r="W837" s="13">
        <v>-0.18445471899999999</v>
      </c>
    </row>
    <row r="838" spans="1:23" x14ac:dyDescent="0.3">
      <c r="A838" s="13" t="s">
        <v>419</v>
      </c>
      <c r="B838" s="13" t="s">
        <v>420</v>
      </c>
      <c r="C838" s="15">
        <v>2015</v>
      </c>
      <c r="D838" s="15" t="s">
        <v>27</v>
      </c>
      <c r="E838" s="15" t="s">
        <v>59</v>
      </c>
      <c r="F838" s="15">
        <v>71</v>
      </c>
      <c r="G838" s="15">
        <v>31</v>
      </c>
      <c r="H838" s="13">
        <v>-1.7074962410000001</v>
      </c>
      <c r="I838" s="13">
        <v>2.224834736</v>
      </c>
      <c r="J838" s="13">
        <v>0.51733849499999995</v>
      </c>
      <c r="K838" s="13">
        <v>2.7481222779999999</v>
      </c>
      <c r="L838" s="13">
        <v>8.0199373749999996</v>
      </c>
      <c r="M838" s="13">
        <v>10.76805965</v>
      </c>
      <c r="N838" s="13">
        <v>-0.86737388999999998</v>
      </c>
      <c r="O838" s="13">
        <v>3.6065016989999998</v>
      </c>
      <c r="P838" s="13">
        <v>2.7391278090000002</v>
      </c>
      <c r="Q838" s="13">
        <v>8.9661401000000002E-2</v>
      </c>
      <c r="R838" s="13">
        <v>8.9661401000000002E-2</v>
      </c>
      <c r="S838" s="13">
        <v>0</v>
      </c>
      <c r="T838" s="13">
        <v>0.71267320099999998</v>
      </c>
      <c r="U838" s="13">
        <v>2.5116374420000001</v>
      </c>
      <c r="V838" s="13">
        <v>3.2243106429999999</v>
      </c>
      <c r="W838" s="13">
        <v>3.1416462319999998</v>
      </c>
    </row>
    <row r="839" spans="1:23" x14ac:dyDescent="0.3">
      <c r="A839" s="13" t="s">
        <v>419</v>
      </c>
      <c r="B839" s="13" t="s">
        <v>420</v>
      </c>
      <c r="C839" s="15">
        <v>2016</v>
      </c>
      <c r="D839" s="15" t="s">
        <v>25</v>
      </c>
      <c r="E839" s="15" t="s">
        <v>137</v>
      </c>
      <c r="F839" s="15">
        <v>329</v>
      </c>
      <c r="G839" s="15">
        <v>154</v>
      </c>
      <c r="H839" s="13">
        <v>-0.423921889</v>
      </c>
      <c r="I839" s="13">
        <v>0.72621702300000002</v>
      </c>
      <c r="J839" s="13">
        <v>0.30229513499999999</v>
      </c>
      <c r="K839" s="13">
        <v>-4.6989404950000004</v>
      </c>
      <c r="L839" s="13">
        <v>4.4212476010000001</v>
      </c>
      <c r="M839" s="13">
        <v>-0.277692893</v>
      </c>
      <c r="N839" s="13">
        <v>-1.403779471</v>
      </c>
      <c r="O839" s="13">
        <v>1.488947636</v>
      </c>
      <c r="P839" s="13">
        <v>8.5168165000000004E-2</v>
      </c>
      <c r="Q839" s="13">
        <v>0.230936113</v>
      </c>
      <c r="R839" s="13">
        <v>0</v>
      </c>
      <c r="S839" s="13">
        <v>0.230936113</v>
      </c>
      <c r="T839" s="13">
        <v>-2.8935484599999999</v>
      </c>
      <c r="U839" s="13">
        <v>1.122525008</v>
      </c>
      <c r="V839" s="13">
        <v>-1.7710234520000001</v>
      </c>
      <c r="W839" s="13">
        <v>0.49210424200000003</v>
      </c>
    </row>
    <row r="840" spans="1:23" x14ac:dyDescent="0.3">
      <c r="A840" s="13" t="s">
        <v>419</v>
      </c>
      <c r="B840" s="13" t="s">
        <v>420</v>
      </c>
      <c r="C840" s="15">
        <v>2016</v>
      </c>
      <c r="D840" s="15" t="s">
        <v>27</v>
      </c>
      <c r="E840" s="15" t="s">
        <v>137</v>
      </c>
      <c r="F840" s="15">
        <v>1200</v>
      </c>
      <c r="G840" s="15">
        <v>578</v>
      </c>
      <c r="H840" s="13">
        <v>-1.3533412739999999</v>
      </c>
      <c r="I840" s="13">
        <v>-4.8808814079999996</v>
      </c>
      <c r="J840" s="13">
        <v>-6.2342226810000003</v>
      </c>
      <c r="K840" s="13">
        <v>-5.6359852479999999</v>
      </c>
      <c r="L840" s="13">
        <v>-5.2608779669999999</v>
      </c>
      <c r="M840" s="13">
        <v>-10.89686322</v>
      </c>
      <c r="N840" s="13">
        <v>-2.4596806899999999</v>
      </c>
      <c r="O840" s="13">
        <v>-5.3167732360000004</v>
      </c>
      <c r="P840" s="13">
        <v>-7.7764539260000003</v>
      </c>
      <c r="Q840" s="13">
        <v>-1.477840601</v>
      </c>
      <c r="R840" s="13">
        <v>-1.477840601</v>
      </c>
      <c r="S840" s="13">
        <v>0</v>
      </c>
      <c r="T840" s="13">
        <v>-1.7311377779999999</v>
      </c>
      <c r="U840" s="13">
        <v>-4.8962519410000001</v>
      </c>
      <c r="V840" s="13">
        <v>-6.6273897179999999</v>
      </c>
      <c r="W840" s="13">
        <v>-0.292581759</v>
      </c>
    </row>
    <row r="841" spans="1:23" x14ac:dyDescent="0.3">
      <c r="A841" s="13" t="s">
        <v>419</v>
      </c>
      <c r="B841" s="13" t="s">
        <v>420</v>
      </c>
      <c r="C841" s="15">
        <v>2017</v>
      </c>
      <c r="D841" s="15" t="s">
        <v>25</v>
      </c>
      <c r="E841" s="15" t="s">
        <v>137</v>
      </c>
      <c r="F841" s="15">
        <v>450</v>
      </c>
      <c r="G841" s="15">
        <v>219</v>
      </c>
      <c r="H841" s="13">
        <v>1.3755752050000001</v>
      </c>
      <c r="I841" s="13">
        <v>-0.41824970900000003</v>
      </c>
      <c r="J841" s="13">
        <v>0.95732549600000005</v>
      </c>
      <c r="K841" s="13">
        <v>-8.6544268800000008</v>
      </c>
      <c r="L841" s="13">
        <v>1.580451759</v>
      </c>
      <c r="M841" s="13">
        <v>-7.0739751200000001</v>
      </c>
      <c r="N841" s="13">
        <v>-0.78308846300000001</v>
      </c>
      <c r="O841" s="13">
        <v>-0.123143514</v>
      </c>
      <c r="P841" s="13">
        <v>-0.90623197799999999</v>
      </c>
      <c r="Q841" s="13">
        <v>0.21180619000000001</v>
      </c>
      <c r="R841" s="13">
        <v>0</v>
      </c>
      <c r="S841" s="13">
        <v>0.21180619000000001</v>
      </c>
      <c r="T841" s="13">
        <v>-0.16442685800000001</v>
      </c>
      <c r="U841" s="13">
        <v>-1.2686089570000001</v>
      </c>
      <c r="V841" s="13">
        <v>-1.433035815</v>
      </c>
      <c r="W841" s="13">
        <v>-0.30257214500000001</v>
      </c>
    </row>
    <row r="842" spans="1:23" x14ac:dyDescent="0.3">
      <c r="A842" s="13" t="s">
        <v>419</v>
      </c>
      <c r="B842" s="13" t="s">
        <v>420</v>
      </c>
      <c r="C842" s="15">
        <v>2017</v>
      </c>
      <c r="D842" s="15" t="s">
        <v>27</v>
      </c>
      <c r="E842" s="15" t="s">
        <v>137</v>
      </c>
      <c r="F842" s="15">
        <v>2388</v>
      </c>
      <c r="G842" s="15">
        <v>1137</v>
      </c>
      <c r="H842" s="13">
        <v>0.482162164</v>
      </c>
      <c r="I842" s="13">
        <v>-1.717283814</v>
      </c>
      <c r="J842" s="13">
        <v>-1.23512165</v>
      </c>
      <c r="K842" s="13">
        <v>-4.3230733690000003</v>
      </c>
      <c r="L842" s="13">
        <v>-1.050053098</v>
      </c>
      <c r="M842" s="13">
        <v>-5.3731264669999996</v>
      </c>
      <c r="N842" s="13">
        <v>-0.59527991000000002</v>
      </c>
      <c r="O842" s="13">
        <v>-1.7548763890000001</v>
      </c>
      <c r="P842" s="13">
        <v>-2.350156299</v>
      </c>
      <c r="Q842" s="13">
        <v>0.231020169</v>
      </c>
      <c r="R842" s="13">
        <v>0.231020169</v>
      </c>
      <c r="S842" s="13">
        <v>0</v>
      </c>
      <c r="T842" s="13">
        <v>4.4537292999999999E-2</v>
      </c>
      <c r="U842" s="13">
        <v>-2.0438505359999999</v>
      </c>
      <c r="V842" s="13">
        <v>-1.999313243</v>
      </c>
      <c r="W842" s="13">
        <v>-0.39250240600000003</v>
      </c>
    </row>
    <row r="843" spans="1:23" x14ac:dyDescent="0.3">
      <c r="A843" s="13" t="s">
        <v>419</v>
      </c>
      <c r="B843" s="13" t="s">
        <v>420</v>
      </c>
      <c r="C843" s="15">
        <v>2018</v>
      </c>
      <c r="D843" s="15" t="s">
        <v>25</v>
      </c>
      <c r="E843" s="15" t="s">
        <v>62</v>
      </c>
      <c r="F843" s="15">
        <v>420</v>
      </c>
      <c r="G843" s="15">
        <v>190</v>
      </c>
      <c r="H843" s="13">
        <v>-1.40578643</v>
      </c>
      <c r="I843" s="13">
        <v>-0.64330762500000005</v>
      </c>
      <c r="J843" s="13">
        <v>-2.0490940549999999</v>
      </c>
      <c r="K843" s="13">
        <v>-4.3296495989999997</v>
      </c>
      <c r="L843" s="13">
        <v>-4.89819841</v>
      </c>
      <c r="M843" s="13">
        <v>-9.2278480080000005</v>
      </c>
      <c r="N843" s="13">
        <v>-2.123752128</v>
      </c>
      <c r="O843" s="13">
        <v>-1.6004228039999999</v>
      </c>
      <c r="P843" s="13">
        <v>-3.7241749319999999</v>
      </c>
      <c r="Q843" s="13">
        <v>-9.8330687999999999E-2</v>
      </c>
      <c r="R843" s="13">
        <v>0</v>
      </c>
      <c r="S843" s="13">
        <v>-9.8330687999999999E-2</v>
      </c>
      <c r="T843" s="13">
        <v>-1.1255465330000001</v>
      </c>
      <c r="U843" s="13">
        <v>-0.44683653899999998</v>
      </c>
      <c r="V843" s="13">
        <v>-1.572383072</v>
      </c>
      <c r="W843" s="13">
        <v>0.93601040000000002</v>
      </c>
    </row>
    <row r="844" spans="1:23" x14ac:dyDescent="0.3">
      <c r="A844" s="13" t="s">
        <v>419</v>
      </c>
      <c r="B844" s="13" t="s">
        <v>420</v>
      </c>
      <c r="C844" s="15">
        <v>2018</v>
      </c>
      <c r="D844" s="15" t="s">
        <v>27</v>
      </c>
      <c r="E844" s="15" t="s">
        <v>62</v>
      </c>
      <c r="F844" s="15">
        <v>3094</v>
      </c>
      <c r="G844" s="15">
        <v>1455</v>
      </c>
      <c r="H844" s="13">
        <v>-1.083624226</v>
      </c>
      <c r="I844" s="13">
        <v>-2.6258583089999998</v>
      </c>
      <c r="J844" s="13">
        <v>-3.7094825349999998</v>
      </c>
      <c r="K844" s="13">
        <v>-0.43212103299999999</v>
      </c>
      <c r="L844" s="13">
        <v>-1.213900102</v>
      </c>
      <c r="M844" s="13">
        <v>-1.6460211339999999</v>
      </c>
      <c r="N844" s="13">
        <v>-1.0170579259999999</v>
      </c>
      <c r="O844" s="13">
        <v>-2.5017992740000001</v>
      </c>
      <c r="P844" s="13">
        <v>-3.5188571999999998</v>
      </c>
      <c r="Q844" s="13">
        <v>-0.56995108100000003</v>
      </c>
      <c r="R844" s="13">
        <v>-0.56995108100000003</v>
      </c>
      <c r="S844" s="13">
        <v>0</v>
      </c>
      <c r="T844" s="13">
        <v>-1.215968932</v>
      </c>
      <c r="U844" s="13">
        <v>-2.7078507140000001</v>
      </c>
      <c r="V844" s="13">
        <v>-3.9238196460000001</v>
      </c>
      <c r="W844" s="13">
        <v>-0.13958510199999999</v>
      </c>
    </row>
    <row r="845" spans="1:23" x14ac:dyDescent="0.3">
      <c r="A845" s="13" t="s">
        <v>419</v>
      </c>
      <c r="B845" s="13" t="s">
        <v>420</v>
      </c>
      <c r="C845" s="15">
        <v>2019</v>
      </c>
      <c r="D845" s="15" t="s">
        <v>27</v>
      </c>
      <c r="E845" s="15" t="s">
        <v>62</v>
      </c>
      <c r="F845" s="15">
        <v>2152</v>
      </c>
      <c r="G845" s="15">
        <v>973</v>
      </c>
      <c r="H845" s="13">
        <v>-2.0869815530000002</v>
      </c>
      <c r="I845" s="13">
        <v>-3.6849489929999999</v>
      </c>
      <c r="J845" s="13">
        <v>-5.7719305460000001</v>
      </c>
      <c r="K845" s="13">
        <v>-2.1578429309999998</v>
      </c>
      <c r="L845" s="13">
        <v>0.37082306100000001</v>
      </c>
      <c r="M845" s="13">
        <v>-1.78701987</v>
      </c>
      <c r="N845" s="13">
        <v>-2.2355104579999998</v>
      </c>
      <c r="O845" s="13">
        <v>-3.038161149</v>
      </c>
      <c r="P845" s="13">
        <v>-5.2736716069999998</v>
      </c>
      <c r="Q845" s="13">
        <v>-1.257910026</v>
      </c>
      <c r="R845" s="13">
        <v>-1.257910026</v>
      </c>
      <c r="S845" s="13">
        <v>0</v>
      </c>
      <c r="T845" s="13">
        <v>-2.246744783</v>
      </c>
      <c r="U845" s="13">
        <v>-3.3025766289999998</v>
      </c>
      <c r="V845" s="13">
        <v>-5.5493214120000003</v>
      </c>
      <c r="W845" s="13">
        <v>0.41465850700000001</v>
      </c>
    </row>
    <row r="846" spans="1:23" x14ac:dyDescent="0.3">
      <c r="A846" s="13" t="s">
        <v>421</v>
      </c>
      <c r="B846" s="13" t="s">
        <v>422</v>
      </c>
      <c r="C846" s="15">
        <v>2015</v>
      </c>
      <c r="D846" s="15" t="s">
        <v>27</v>
      </c>
      <c r="E846" s="15" t="s">
        <v>140</v>
      </c>
      <c r="F846" s="15">
        <v>2893</v>
      </c>
      <c r="G846" s="15">
        <v>1476</v>
      </c>
      <c r="H846" s="13">
        <v>0.48856215600000003</v>
      </c>
      <c r="I846" s="13">
        <v>-1.4047210640000001</v>
      </c>
      <c r="J846" s="13">
        <v>-0.91615890799999999</v>
      </c>
      <c r="K846" s="13">
        <v>-1.488790866</v>
      </c>
      <c r="L846" s="13">
        <v>-2.1593034379999998</v>
      </c>
      <c r="M846" s="13">
        <v>-3.6480943039999998</v>
      </c>
      <c r="N846" s="13">
        <v>0.15570557400000001</v>
      </c>
      <c r="O846" s="13">
        <v>-1.5822807919999999</v>
      </c>
      <c r="P846" s="13">
        <v>-1.426575218</v>
      </c>
      <c r="Q846" s="13">
        <v>0.977336337</v>
      </c>
      <c r="R846" s="13">
        <v>0.977336337</v>
      </c>
      <c r="S846" s="13">
        <v>0</v>
      </c>
      <c r="T846" s="13">
        <v>-0.51412802700000004</v>
      </c>
      <c r="U846" s="13">
        <v>-1.5604614779999999</v>
      </c>
      <c r="V846" s="13">
        <v>-2.0745895050000001</v>
      </c>
      <c r="W846" s="13">
        <v>-1.854706432</v>
      </c>
    </row>
    <row r="847" spans="1:23" x14ac:dyDescent="0.3">
      <c r="A847" s="13" t="s">
        <v>421</v>
      </c>
      <c r="B847" s="13" t="s">
        <v>422</v>
      </c>
      <c r="C847" s="15">
        <v>2016</v>
      </c>
      <c r="D847" s="15" t="s">
        <v>27</v>
      </c>
      <c r="E847" s="15" t="s">
        <v>140</v>
      </c>
      <c r="F847" s="15">
        <v>5177</v>
      </c>
      <c r="G847" s="15">
        <v>2552</v>
      </c>
      <c r="H847" s="13">
        <v>-0.102370629</v>
      </c>
      <c r="I847" s="13">
        <v>-1.9996624059999999</v>
      </c>
      <c r="J847" s="13">
        <v>-2.1020330349999998</v>
      </c>
      <c r="K847" s="13">
        <v>-2.0961870170000001</v>
      </c>
      <c r="L847" s="13">
        <v>-2.7532396860000001</v>
      </c>
      <c r="M847" s="13">
        <v>-4.8494267029999998</v>
      </c>
      <c r="N847" s="13">
        <v>-0.42527671099999997</v>
      </c>
      <c r="O847" s="13">
        <v>-2.2138191570000001</v>
      </c>
      <c r="P847" s="13">
        <v>-2.6390958680000001</v>
      </c>
      <c r="Q847" s="13">
        <v>0.14371980200000001</v>
      </c>
      <c r="R847" s="13">
        <v>0.14371980200000001</v>
      </c>
      <c r="S847" s="13">
        <v>0</v>
      </c>
      <c r="T847" s="13">
        <v>-1.0988666469999999</v>
      </c>
      <c r="U847" s="13">
        <v>-1.64728637</v>
      </c>
      <c r="V847" s="13">
        <v>-2.7461530170000001</v>
      </c>
      <c r="W847" s="13">
        <v>-0.46063307999999997</v>
      </c>
    </row>
    <row r="848" spans="1:23" x14ac:dyDescent="0.3">
      <c r="A848" s="13" t="s">
        <v>421</v>
      </c>
      <c r="B848" s="13" t="s">
        <v>422</v>
      </c>
      <c r="C848" s="15">
        <v>2017</v>
      </c>
      <c r="D848" s="15" t="s">
        <v>27</v>
      </c>
      <c r="E848" s="15" t="s">
        <v>140</v>
      </c>
      <c r="F848" s="15">
        <v>5017</v>
      </c>
      <c r="G848" s="15">
        <v>2397</v>
      </c>
      <c r="H848" s="13">
        <v>-0.195012026</v>
      </c>
      <c r="I848" s="13">
        <v>-0.93479725300000005</v>
      </c>
      <c r="J848" s="13">
        <v>-1.1298092790000001</v>
      </c>
      <c r="K848" s="13">
        <v>-1.9041567939999999</v>
      </c>
      <c r="L848" s="13">
        <v>-1.9102196520000001</v>
      </c>
      <c r="M848" s="13">
        <v>-3.8143764459999998</v>
      </c>
      <c r="N848" s="13">
        <v>-0.51047391099999995</v>
      </c>
      <c r="O848" s="13">
        <v>-1.1435467619999999</v>
      </c>
      <c r="P848" s="13">
        <v>-1.654020673</v>
      </c>
      <c r="Q848" s="13">
        <v>1.345934747</v>
      </c>
      <c r="R848" s="13">
        <v>1.345934747</v>
      </c>
      <c r="S848" s="13">
        <v>0</v>
      </c>
      <c r="T848" s="13">
        <v>-0.69293106999999998</v>
      </c>
      <c r="U848" s="13">
        <v>-1.13336934</v>
      </c>
      <c r="V848" s="13">
        <v>-1.82630041</v>
      </c>
      <c r="W848" s="13">
        <v>0.41037943599999999</v>
      </c>
    </row>
    <row r="849" spans="1:23" x14ac:dyDescent="0.3">
      <c r="A849" s="13" t="s">
        <v>421</v>
      </c>
      <c r="B849" s="13" t="s">
        <v>422</v>
      </c>
      <c r="C849" s="15">
        <v>2018</v>
      </c>
      <c r="D849" s="15" t="s">
        <v>25</v>
      </c>
      <c r="E849" s="15" t="s">
        <v>49</v>
      </c>
      <c r="F849" s="15">
        <v>553</v>
      </c>
      <c r="G849" s="15">
        <v>286</v>
      </c>
      <c r="H849" s="13">
        <v>-5.4419804950000001</v>
      </c>
      <c r="I849" s="13">
        <v>1.206862949</v>
      </c>
      <c r="J849" s="13">
        <v>-4.2351175459999997</v>
      </c>
      <c r="K849" s="13">
        <v>-2.9643001920000001</v>
      </c>
      <c r="L849" s="13">
        <v>-1.9174898410000001</v>
      </c>
      <c r="M849" s="13">
        <v>-4.8817900329999997</v>
      </c>
      <c r="N849" s="13">
        <v>-5.301452684</v>
      </c>
      <c r="O849" s="13">
        <v>0.64582823</v>
      </c>
      <c r="P849" s="13">
        <v>-4.6556244539999998</v>
      </c>
      <c r="Q849" s="13">
        <v>-0.28354478799999999</v>
      </c>
      <c r="R849" s="13">
        <v>0</v>
      </c>
      <c r="S849" s="13">
        <v>-0.28354478799999999</v>
      </c>
      <c r="T849" s="13">
        <v>-2.8989621250000002</v>
      </c>
      <c r="U849" s="13">
        <v>-0.41752289199999998</v>
      </c>
      <c r="V849" s="13">
        <v>-3.3164850170000002</v>
      </c>
      <c r="W849" s="13">
        <v>-1.1015522099999999</v>
      </c>
    </row>
    <row r="850" spans="1:23" x14ac:dyDescent="0.3">
      <c r="A850" s="13" t="s">
        <v>421</v>
      </c>
      <c r="B850" s="13" t="s">
        <v>422</v>
      </c>
      <c r="C850" s="15">
        <v>2018</v>
      </c>
      <c r="D850" s="15" t="s">
        <v>27</v>
      </c>
      <c r="E850" s="15" t="s">
        <v>140</v>
      </c>
      <c r="F850" s="15">
        <v>2665</v>
      </c>
      <c r="G850" s="15">
        <v>1256</v>
      </c>
      <c r="H850" s="13">
        <v>2.1357746990000002</v>
      </c>
      <c r="I850" s="13">
        <v>-2.2249638049999998</v>
      </c>
      <c r="J850" s="13">
        <v>-8.9189105000000005E-2</v>
      </c>
      <c r="K850" s="13">
        <v>-1.272134621</v>
      </c>
      <c r="L850" s="13">
        <v>1.8097039450000001</v>
      </c>
      <c r="M850" s="13">
        <v>0.53756932499999999</v>
      </c>
      <c r="N850" s="13">
        <v>1.5996846280000001</v>
      </c>
      <c r="O850" s="13">
        <v>-1.513932056</v>
      </c>
      <c r="P850" s="13">
        <v>8.5752571999999999E-2</v>
      </c>
      <c r="Q850" s="13">
        <v>1.8160101870000001</v>
      </c>
      <c r="R850" s="13">
        <v>1.8160101870000001</v>
      </c>
      <c r="S850" s="13">
        <v>0</v>
      </c>
      <c r="T850" s="13">
        <v>0.40023944</v>
      </c>
      <c r="U850" s="13">
        <v>-1.7911535409999999</v>
      </c>
      <c r="V850" s="13">
        <v>-1.3909141009999999</v>
      </c>
      <c r="W850" s="13">
        <v>-6.3967434000000004E-2</v>
      </c>
    </row>
    <row r="851" spans="1:23" x14ac:dyDescent="0.3">
      <c r="A851" s="13" t="s">
        <v>421</v>
      </c>
      <c r="B851" s="13" t="s">
        <v>422</v>
      </c>
      <c r="C851" s="15">
        <v>2018</v>
      </c>
      <c r="D851" s="15" t="s">
        <v>27</v>
      </c>
      <c r="E851" s="15" t="s">
        <v>49</v>
      </c>
      <c r="F851" s="15">
        <v>1313</v>
      </c>
      <c r="G851" s="15">
        <v>632</v>
      </c>
      <c r="H851" s="13">
        <v>1.062706943</v>
      </c>
      <c r="I851" s="13">
        <v>0.14486147799999999</v>
      </c>
      <c r="J851" s="13">
        <v>1.2075684209999999</v>
      </c>
      <c r="K851" s="13">
        <v>-2.458901</v>
      </c>
      <c r="L851" s="13">
        <v>0.87465098299999999</v>
      </c>
      <c r="M851" s="13">
        <v>-1.584250017</v>
      </c>
      <c r="N851" s="13">
        <v>0.32500591000000001</v>
      </c>
      <c r="O851" s="13">
        <v>0.34748391299999998</v>
      </c>
      <c r="P851" s="13">
        <v>0.67248982300000004</v>
      </c>
      <c r="Q851" s="13">
        <v>1.0982267619999999</v>
      </c>
      <c r="R851" s="13">
        <v>1.0982267619999999</v>
      </c>
      <c r="S851" s="13">
        <v>0</v>
      </c>
      <c r="T851" s="13">
        <v>1.7076050999999998E-2</v>
      </c>
      <c r="U851" s="13">
        <v>-9.6934722000000001E-2</v>
      </c>
      <c r="V851" s="13">
        <v>-7.9858670000000007E-2</v>
      </c>
      <c r="W851" s="13">
        <v>-0.48024403399999999</v>
      </c>
    </row>
    <row r="852" spans="1:23" x14ac:dyDescent="0.3">
      <c r="A852" s="13" t="s">
        <v>421</v>
      </c>
      <c r="B852" s="13" t="s">
        <v>422</v>
      </c>
      <c r="C852" s="15">
        <v>2019</v>
      </c>
      <c r="D852" s="15" t="s">
        <v>27</v>
      </c>
      <c r="E852" s="15" t="s">
        <v>49</v>
      </c>
      <c r="F852" s="15">
        <v>4575</v>
      </c>
      <c r="G852" s="15">
        <v>2214</v>
      </c>
      <c r="H852" s="13">
        <v>1.911316647</v>
      </c>
      <c r="I852" s="13">
        <v>-2.5400196359999998</v>
      </c>
      <c r="J852" s="13">
        <v>-0.62870298899999999</v>
      </c>
      <c r="K852" s="13">
        <v>1.5982049009999999</v>
      </c>
      <c r="L852" s="13">
        <v>3.4673381000000003E-2</v>
      </c>
      <c r="M852" s="13">
        <v>1.6328782820000001</v>
      </c>
      <c r="N852" s="13">
        <v>2.035009123</v>
      </c>
      <c r="O852" s="13">
        <v>-2.077627873</v>
      </c>
      <c r="P852" s="13">
        <v>-4.2618748999999997E-2</v>
      </c>
      <c r="Q852" s="13">
        <v>3.0427005679999999</v>
      </c>
      <c r="R852" s="13">
        <v>3.0427005679999999</v>
      </c>
      <c r="S852" s="13">
        <v>0</v>
      </c>
      <c r="T852" s="13">
        <v>2.0784663640000001</v>
      </c>
      <c r="U852" s="13">
        <v>-2.5733526339999999</v>
      </c>
      <c r="V852" s="13">
        <v>-0.49488627000000002</v>
      </c>
      <c r="W852" s="13">
        <v>-0.51688774599999998</v>
      </c>
    </row>
    <row r="853" spans="1:23" x14ac:dyDescent="0.3">
      <c r="A853" s="13" t="s">
        <v>423</v>
      </c>
      <c r="B853" s="13" t="s">
        <v>424</v>
      </c>
      <c r="C853" s="15">
        <v>2018</v>
      </c>
      <c r="D853" s="15" t="s">
        <v>27</v>
      </c>
      <c r="E853" s="15" t="s">
        <v>33</v>
      </c>
      <c r="F853" s="15">
        <v>135</v>
      </c>
      <c r="G853" s="15">
        <v>64</v>
      </c>
      <c r="H853" s="13">
        <v>-3.2160208890000002</v>
      </c>
      <c r="I853" s="13">
        <v>6.4106206739999996</v>
      </c>
      <c r="J853" s="13">
        <v>3.1945997849999999</v>
      </c>
      <c r="K853" s="13">
        <v>-1.489369661</v>
      </c>
      <c r="L853" s="13">
        <v>8.8026801940000006</v>
      </c>
      <c r="M853" s="13">
        <v>7.3133105330000001</v>
      </c>
      <c r="N853" s="13">
        <v>-2.9752621129999999</v>
      </c>
      <c r="O853" s="13">
        <v>7.3647626119999998</v>
      </c>
      <c r="P853" s="13">
        <v>4.3895004980000003</v>
      </c>
      <c r="Q853" s="13">
        <v>0.23601960799999999</v>
      </c>
      <c r="R853" s="13">
        <v>0.23601960799999999</v>
      </c>
      <c r="S853" s="13">
        <v>0</v>
      </c>
      <c r="T853" s="13">
        <v>-1.1882713739999999</v>
      </c>
      <c r="U853" s="13">
        <v>4.2841566130000004</v>
      </c>
      <c r="V853" s="13">
        <v>3.0958852389999998</v>
      </c>
      <c r="W853" s="13">
        <v>1.231813984</v>
      </c>
    </row>
    <row r="854" spans="1:23" x14ac:dyDescent="0.3">
      <c r="A854" s="13" t="s">
        <v>425</v>
      </c>
      <c r="B854" s="13" t="s">
        <v>426</v>
      </c>
      <c r="C854" s="15">
        <v>2014</v>
      </c>
      <c r="D854" s="15" t="s">
        <v>25</v>
      </c>
      <c r="E854" s="15" t="s">
        <v>58</v>
      </c>
      <c r="F854" s="15">
        <v>15</v>
      </c>
      <c r="G854" s="15">
        <v>7</v>
      </c>
      <c r="H854" s="13">
        <v>-8.8227335730000007</v>
      </c>
      <c r="I854" s="13">
        <v>13.200767450000001</v>
      </c>
      <c r="J854" s="13">
        <v>4.3780338780000001</v>
      </c>
      <c r="K854" s="13">
        <v>-45.496595859999999</v>
      </c>
      <c r="L854" s="13">
        <v>22.869693680000001</v>
      </c>
      <c r="M854" s="13">
        <v>-22.626902179999998</v>
      </c>
      <c r="N854" s="13">
        <v>-17.038685109999999</v>
      </c>
      <c r="O854" s="13">
        <v>16.280248919999998</v>
      </c>
      <c r="P854" s="13">
        <v>-0.75843619299999998</v>
      </c>
      <c r="Q854" s="13">
        <v>7.8227750000000006E-3</v>
      </c>
      <c r="R854" s="13">
        <v>0</v>
      </c>
      <c r="S854" s="13">
        <v>7.8227750000000006E-3</v>
      </c>
      <c r="T854" s="13">
        <v>-10.03198411</v>
      </c>
      <c r="U854" s="13">
        <v>11.36933183</v>
      </c>
      <c r="V854" s="13">
        <v>1.337347724</v>
      </c>
      <c r="W854" s="13">
        <v>6.1617542250000001</v>
      </c>
    </row>
    <row r="855" spans="1:23" x14ac:dyDescent="0.3">
      <c r="A855" s="13" t="s">
        <v>425</v>
      </c>
      <c r="B855" s="13" t="s">
        <v>426</v>
      </c>
      <c r="C855" s="15">
        <v>2014</v>
      </c>
      <c r="D855" s="15" t="s">
        <v>27</v>
      </c>
      <c r="E855" s="15" t="s">
        <v>58</v>
      </c>
      <c r="F855" s="15">
        <v>369</v>
      </c>
      <c r="G855" s="15">
        <v>184</v>
      </c>
      <c r="H855" s="13">
        <v>-2.2367824160000001</v>
      </c>
      <c r="I855" s="13">
        <v>4.2518741069999999</v>
      </c>
      <c r="J855" s="13">
        <v>2.0150916909999999</v>
      </c>
      <c r="K855" s="13">
        <v>0.791694118</v>
      </c>
      <c r="L855" s="13">
        <v>1.939174575</v>
      </c>
      <c r="M855" s="13">
        <v>2.7308686940000002</v>
      </c>
      <c r="N855" s="13">
        <v>-1.799649544</v>
      </c>
      <c r="O855" s="13">
        <v>4.0345802559999999</v>
      </c>
      <c r="P855" s="13">
        <v>2.2349307120000002</v>
      </c>
      <c r="Q855" s="13">
        <v>0.47020477199999999</v>
      </c>
      <c r="R855" s="13">
        <v>0.47020477199999999</v>
      </c>
      <c r="S855" s="13">
        <v>0</v>
      </c>
      <c r="T855" s="13">
        <v>-1.034751671</v>
      </c>
      <c r="U855" s="13">
        <v>1.905461284</v>
      </c>
      <c r="V855" s="13">
        <v>0.87070961300000005</v>
      </c>
      <c r="W855" s="13">
        <v>0.45817308099999998</v>
      </c>
    </row>
    <row r="856" spans="1:23" x14ac:dyDescent="0.3">
      <c r="A856" s="13" t="s">
        <v>425</v>
      </c>
      <c r="B856" s="13" t="s">
        <v>426</v>
      </c>
      <c r="C856" s="15">
        <v>2015</v>
      </c>
      <c r="D856" s="15" t="s">
        <v>27</v>
      </c>
      <c r="E856" s="15" t="s">
        <v>58</v>
      </c>
      <c r="F856" s="15">
        <v>154</v>
      </c>
      <c r="G856" s="15">
        <v>76</v>
      </c>
      <c r="H856" s="13">
        <v>-2.9779185099999999</v>
      </c>
      <c r="I856" s="13">
        <v>-0.50875957100000002</v>
      </c>
      <c r="J856" s="13">
        <v>-3.486678081</v>
      </c>
      <c r="K856" s="13">
        <v>0.85767464599999998</v>
      </c>
      <c r="L856" s="13">
        <v>5.405652033</v>
      </c>
      <c r="M856" s="13">
        <v>6.2633266790000004</v>
      </c>
      <c r="N856" s="13">
        <v>-2.3856296129999999</v>
      </c>
      <c r="O856" s="13">
        <v>0.64154560599999999</v>
      </c>
      <c r="P856" s="13">
        <v>-1.744084008</v>
      </c>
      <c r="Q856" s="13">
        <v>3.9225821000000001E-2</v>
      </c>
      <c r="R856" s="13">
        <v>3.9225821000000001E-2</v>
      </c>
      <c r="S856" s="13">
        <v>0</v>
      </c>
      <c r="T856" s="13">
        <v>-1.5258945719999999</v>
      </c>
      <c r="U856" s="13">
        <v>-0.14286479999999999</v>
      </c>
      <c r="V856" s="13">
        <v>-1.6687593709999999</v>
      </c>
      <c r="W856" s="13">
        <v>0.54389716200000005</v>
      </c>
    </row>
    <row r="857" spans="1:23" x14ac:dyDescent="0.3">
      <c r="A857" s="13" t="s">
        <v>427</v>
      </c>
      <c r="B857" s="13" t="s">
        <v>428</v>
      </c>
      <c r="C857" s="15">
        <v>2018</v>
      </c>
      <c r="D857" s="15" t="s">
        <v>27</v>
      </c>
      <c r="E857" s="15" t="s">
        <v>33</v>
      </c>
      <c r="F857" s="15">
        <v>170</v>
      </c>
      <c r="G857" s="15">
        <v>81</v>
      </c>
      <c r="H857" s="13">
        <v>-5.2758056209999999</v>
      </c>
      <c r="I857" s="13">
        <v>2.847966097</v>
      </c>
      <c r="J857" s="13">
        <v>-2.4278395239999999</v>
      </c>
      <c r="K857" s="13">
        <v>-13.368945950000001</v>
      </c>
      <c r="L857" s="13">
        <v>6.6963315479999999</v>
      </c>
      <c r="M857" s="13">
        <v>-6.6726144070000002</v>
      </c>
      <c r="N857" s="13">
        <v>-7.2768816029999996</v>
      </c>
      <c r="O857" s="13">
        <v>3.8208759159999999</v>
      </c>
      <c r="P857" s="13">
        <v>-3.4560056860000001</v>
      </c>
      <c r="Q857" s="13">
        <v>-2.9350679000000001E-2</v>
      </c>
      <c r="R857" s="13">
        <v>-2.9350679000000001E-2</v>
      </c>
      <c r="S857" s="13">
        <v>0</v>
      </c>
      <c r="T857" s="13">
        <v>-6.6658658429999997</v>
      </c>
      <c r="U857" s="13">
        <v>3.3337309849999999</v>
      </c>
      <c r="V857" s="13">
        <v>-3.3321348579999999</v>
      </c>
      <c r="W857" s="13">
        <v>0.59207585500000004</v>
      </c>
    </row>
    <row r="858" spans="1:23" x14ac:dyDescent="0.3">
      <c r="A858" s="13" t="s">
        <v>427</v>
      </c>
      <c r="B858" s="13" t="s">
        <v>428</v>
      </c>
      <c r="C858" s="15">
        <v>2018</v>
      </c>
      <c r="D858" s="15" t="s">
        <v>27</v>
      </c>
      <c r="E858" s="15" t="s">
        <v>38</v>
      </c>
      <c r="F858" s="15">
        <v>94</v>
      </c>
      <c r="G858" s="15">
        <v>42</v>
      </c>
      <c r="H858" s="13">
        <v>-3.6272381849999999</v>
      </c>
      <c r="I858" s="13">
        <v>-7.9626925460000004</v>
      </c>
      <c r="J858" s="13">
        <v>-11.589930730000001</v>
      </c>
      <c r="K858" s="13">
        <v>-4.9307865700000004</v>
      </c>
      <c r="L858" s="13">
        <v>-2.1901158729999999</v>
      </c>
      <c r="M858" s="13">
        <v>-7.1209024420000002</v>
      </c>
      <c r="N858" s="13">
        <v>-4.0909378429999999</v>
      </c>
      <c r="O858" s="13">
        <v>-7.1934870929999999</v>
      </c>
      <c r="P858" s="13">
        <v>-11.284424939999999</v>
      </c>
      <c r="Q858" s="13">
        <v>-0.18450856700000001</v>
      </c>
      <c r="R858" s="13">
        <v>-0.18450856700000001</v>
      </c>
      <c r="S858" s="13">
        <v>0</v>
      </c>
      <c r="T858" s="13">
        <v>-4.1099944400000004</v>
      </c>
      <c r="U858" s="13">
        <v>-5.8522775930000002</v>
      </c>
      <c r="V858" s="13">
        <v>-9.9622720329999996</v>
      </c>
      <c r="W858" s="13">
        <v>0.88386361400000002</v>
      </c>
    </row>
    <row r="859" spans="1:23" x14ac:dyDescent="0.3">
      <c r="A859" s="13" t="s">
        <v>429</v>
      </c>
      <c r="B859" s="13" t="s">
        <v>430</v>
      </c>
      <c r="C859" s="15">
        <v>2014</v>
      </c>
      <c r="D859" s="15" t="s">
        <v>25</v>
      </c>
      <c r="E859" s="15" t="s">
        <v>46</v>
      </c>
      <c r="F859" s="15">
        <v>751</v>
      </c>
      <c r="G859" s="15">
        <v>404</v>
      </c>
      <c r="H859" s="13">
        <v>-0.58975969100000003</v>
      </c>
      <c r="I859" s="13">
        <v>-2.2632201489999999</v>
      </c>
      <c r="J859" s="13">
        <v>-2.8529798400000002</v>
      </c>
      <c r="K859" s="13">
        <v>1.0746861299999999</v>
      </c>
      <c r="L859" s="13">
        <v>-0.22357888400000001</v>
      </c>
      <c r="M859" s="13">
        <v>0.85110724599999998</v>
      </c>
      <c r="N859" s="13">
        <v>-0.37243691099999998</v>
      </c>
      <c r="O859" s="13">
        <v>-1.9429312679999999</v>
      </c>
      <c r="P859" s="13">
        <v>-2.315368179</v>
      </c>
      <c r="Q859" s="13">
        <v>9.1773464999999999E-2</v>
      </c>
      <c r="R859" s="13">
        <v>0</v>
      </c>
      <c r="S859" s="13">
        <v>9.1773464999999999E-2</v>
      </c>
      <c r="T859" s="13">
        <v>1.120373415</v>
      </c>
      <c r="U859" s="13">
        <v>-3.1803320130000001</v>
      </c>
      <c r="V859" s="13">
        <v>-2.0599585970000001</v>
      </c>
      <c r="W859" s="13">
        <v>-0.62541338499999999</v>
      </c>
    </row>
    <row r="860" spans="1:23" x14ac:dyDescent="0.3">
      <c r="A860" s="13" t="s">
        <v>429</v>
      </c>
      <c r="B860" s="13" t="s">
        <v>430</v>
      </c>
      <c r="C860" s="15">
        <v>2014</v>
      </c>
      <c r="D860" s="15" t="s">
        <v>27</v>
      </c>
      <c r="E860" s="15" t="s">
        <v>46</v>
      </c>
      <c r="F860" s="15">
        <v>3877</v>
      </c>
      <c r="G860" s="15">
        <v>2014</v>
      </c>
      <c r="H860" s="13">
        <v>-1.7779888180000001</v>
      </c>
      <c r="I860" s="13">
        <v>-0.41528072399999999</v>
      </c>
      <c r="J860" s="13">
        <v>-2.1932695419999999</v>
      </c>
      <c r="K860" s="13">
        <v>-2.3325447619999999</v>
      </c>
      <c r="L860" s="13">
        <v>5.4057171000000001E-2</v>
      </c>
      <c r="M860" s="13">
        <v>-2.2784875900000001</v>
      </c>
      <c r="N860" s="13">
        <v>-2.033110266</v>
      </c>
      <c r="O860" s="13">
        <v>-0.34341260200000001</v>
      </c>
      <c r="P860" s="13">
        <v>-2.3765228669999998</v>
      </c>
      <c r="Q860" s="13">
        <v>0.379318608</v>
      </c>
      <c r="R860" s="13">
        <v>0.379318608</v>
      </c>
      <c r="S860" s="13">
        <v>0</v>
      </c>
      <c r="T860" s="13">
        <v>-1.2745870130000001</v>
      </c>
      <c r="U860" s="13">
        <v>-0.45077084699999997</v>
      </c>
      <c r="V860" s="13">
        <v>-1.7253578599999999</v>
      </c>
      <c r="W860" s="13">
        <v>-1.1109811119999999</v>
      </c>
    </row>
    <row r="861" spans="1:23" x14ac:dyDescent="0.3">
      <c r="A861" s="13" t="s">
        <v>429</v>
      </c>
      <c r="B861" s="13" t="s">
        <v>430</v>
      </c>
      <c r="C861" s="15">
        <v>2015</v>
      </c>
      <c r="D861" s="15" t="s">
        <v>25</v>
      </c>
      <c r="E861" s="15" t="s">
        <v>62</v>
      </c>
      <c r="F861" s="15">
        <v>213</v>
      </c>
      <c r="G861" s="15">
        <v>106</v>
      </c>
      <c r="H861" s="13">
        <v>-3.5073612860000001</v>
      </c>
      <c r="I861" s="13">
        <v>-3.3917863800000001</v>
      </c>
      <c r="J861" s="13">
        <v>-6.8991476660000002</v>
      </c>
      <c r="K861" s="13">
        <v>6.6231561550000002</v>
      </c>
      <c r="L861" s="13">
        <v>15.54659356</v>
      </c>
      <c r="M861" s="13">
        <v>22.169749710000001</v>
      </c>
      <c r="N861" s="13">
        <v>-1.6843901880000001</v>
      </c>
      <c r="O861" s="13">
        <v>0.40290967900000002</v>
      </c>
      <c r="P861" s="13">
        <v>-1.2814805090000001</v>
      </c>
      <c r="Q861" s="13">
        <v>8.1400807000000006E-2</v>
      </c>
      <c r="R861" s="13">
        <v>0</v>
      </c>
      <c r="S861" s="13">
        <v>8.1400807000000006E-2</v>
      </c>
      <c r="T861" s="13">
        <v>2.7448641029999998</v>
      </c>
      <c r="U861" s="13">
        <v>0.41153974799999998</v>
      </c>
      <c r="V861" s="13">
        <v>3.1564038509999999</v>
      </c>
      <c r="W861" s="13">
        <v>-0.59973782600000003</v>
      </c>
    </row>
    <row r="862" spans="1:23" x14ac:dyDescent="0.3">
      <c r="A862" s="13" t="s">
        <v>429</v>
      </c>
      <c r="B862" s="13" t="s">
        <v>430</v>
      </c>
      <c r="C862" s="15">
        <v>2015</v>
      </c>
      <c r="D862" s="15" t="s">
        <v>27</v>
      </c>
      <c r="E862" s="15" t="s">
        <v>62</v>
      </c>
      <c r="F862" s="15">
        <v>1314</v>
      </c>
      <c r="G862" s="15">
        <v>683</v>
      </c>
      <c r="H862" s="13">
        <v>-1.835071184</v>
      </c>
      <c r="I862" s="13">
        <v>-2.8941381970000002</v>
      </c>
      <c r="J862" s="13">
        <v>-4.7292093819999996</v>
      </c>
      <c r="K862" s="13">
        <v>-3.9995966279999999</v>
      </c>
      <c r="L862" s="13">
        <v>1.5583910860000001</v>
      </c>
      <c r="M862" s="13">
        <v>-2.4412055420000001</v>
      </c>
      <c r="N862" s="13">
        <v>-2.4408253379999998</v>
      </c>
      <c r="O862" s="13">
        <v>-2.1381976730000001</v>
      </c>
      <c r="P862" s="13">
        <v>-4.5790230110000003</v>
      </c>
      <c r="Q862" s="13">
        <v>-0.62746582500000003</v>
      </c>
      <c r="R862" s="13">
        <v>-0.62746582500000003</v>
      </c>
      <c r="S862" s="13">
        <v>0</v>
      </c>
      <c r="T862" s="13">
        <v>-1.7700626180000001</v>
      </c>
      <c r="U862" s="13">
        <v>-1.8729959549999999</v>
      </c>
      <c r="V862" s="13">
        <v>-3.6430585739999999</v>
      </c>
      <c r="W862" s="13">
        <v>-1.4876633319999999</v>
      </c>
    </row>
    <row r="863" spans="1:23" x14ac:dyDescent="0.3">
      <c r="A863" s="13" t="s">
        <v>429</v>
      </c>
      <c r="B863" s="13" t="s">
        <v>430</v>
      </c>
      <c r="C863" s="15">
        <v>2015</v>
      </c>
      <c r="D863" s="15" t="s">
        <v>27</v>
      </c>
      <c r="E863" s="15" t="s">
        <v>46</v>
      </c>
      <c r="F863" s="15">
        <v>2169</v>
      </c>
      <c r="G863" s="15">
        <v>1148</v>
      </c>
      <c r="H863" s="13">
        <v>-1.9231955300000001</v>
      </c>
      <c r="I863" s="13">
        <v>-1.0649420110000001</v>
      </c>
      <c r="J863" s="13">
        <v>-2.988137541</v>
      </c>
      <c r="K863" s="13">
        <v>0.27574411999999998</v>
      </c>
      <c r="L863" s="13">
        <v>-3.508190672</v>
      </c>
      <c r="M863" s="13">
        <v>-3.2324465519999999</v>
      </c>
      <c r="N863" s="13">
        <v>-1.5798815719999999</v>
      </c>
      <c r="O863" s="13">
        <v>-1.616169593</v>
      </c>
      <c r="P863" s="13">
        <v>-3.1960511650000001</v>
      </c>
      <c r="Q863" s="13">
        <v>-0.25657677200000001</v>
      </c>
      <c r="R863" s="13">
        <v>-0.25657677200000001</v>
      </c>
      <c r="S863" s="13">
        <v>0</v>
      </c>
      <c r="T863" s="13">
        <v>-1.5856501110000001</v>
      </c>
      <c r="U863" s="13">
        <v>-1.4404740519999999</v>
      </c>
      <c r="V863" s="13">
        <v>-3.026124163</v>
      </c>
      <c r="W863" s="13">
        <v>-1.7176821120000001</v>
      </c>
    </row>
    <row r="864" spans="1:23" x14ac:dyDescent="0.3">
      <c r="A864" s="13" t="s">
        <v>429</v>
      </c>
      <c r="B864" s="13" t="s">
        <v>430</v>
      </c>
      <c r="C864" s="15">
        <v>2016</v>
      </c>
      <c r="D864" s="15" t="s">
        <v>27</v>
      </c>
      <c r="E864" s="15" t="s">
        <v>62</v>
      </c>
      <c r="F864" s="15">
        <v>2469</v>
      </c>
      <c r="G864" s="15">
        <v>1198</v>
      </c>
      <c r="H864" s="13">
        <v>-1.0227996109999999</v>
      </c>
      <c r="I864" s="13">
        <v>-2.80711515</v>
      </c>
      <c r="J864" s="13">
        <v>-3.8299147609999999</v>
      </c>
      <c r="K864" s="13">
        <v>-0.68922735000000002</v>
      </c>
      <c r="L864" s="13">
        <v>-1.2636516870000001</v>
      </c>
      <c r="M864" s="13">
        <v>-1.952879037</v>
      </c>
      <c r="N864" s="13">
        <v>-1.010350917</v>
      </c>
      <c r="O864" s="13">
        <v>-2.6378016930000001</v>
      </c>
      <c r="P864" s="13">
        <v>-3.6481526099999999</v>
      </c>
      <c r="Q864" s="13">
        <v>-0.54773535100000004</v>
      </c>
      <c r="R864" s="13">
        <v>-0.54773535100000004</v>
      </c>
      <c r="S864" s="13">
        <v>0</v>
      </c>
      <c r="T864" s="13">
        <v>-1.2395719629999999</v>
      </c>
      <c r="U864" s="13">
        <v>-2.3472058539999998</v>
      </c>
      <c r="V864" s="13">
        <v>-3.5867778170000002</v>
      </c>
      <c r="W864" s="13">
        <v>-0.219481328</v>
      </c>
    </row>
    <row r="865" spans="1:23" x14ac:dyDescent="0.3">
      <c r="A865" s="13" t="s">
        <v>429</v>
      </c>
      <c r="B865" s="13" t="s">
        <v>430</v>
      </c>
      <c r="C865" s="15">
        <v>2017</v>
      </c>
      <c r="D865" s="15" t="s">
        <v>25</v>
      </c>
      <c r="E865" s="15" t="s">
        <v>26</v>
      </c>
      <c r="F865" s="15">
        <v>52</v>
      </c>
      <c r="G865" s="15">
        <v>25</v>
      </c>
      <c r="H865" s="13">
        <v>-8.6712777190000008</v>
      </c>
      <c r="I865" s="13">
        <v>-10.26998455</v>
      </c>
      <c r="J865" s="13">
        <v>-18.941262269999999</v>
      </c>
      <c r="K865" s="13">
        <v>-11.96261881</v>
      </c>
      <c r="L865" s="13">
        <v>-25.676547809999999</v>
      </c>
      <c r="M865" s="13">
        <v>-37.639166619999997</v>
      </c>
      <c r="N865" s="13">
        <v>-9.8501977010000008</v>
      </c>
      <c r="O865" s="13">
        <v>-14.15401479</v>
      </c>
      <c r="P865" s="13">
        <v>-24.00421249</v>
      </c>
      <c r="Q865" s="13">
        <v>-0.27717157100000001</v>
      </c>
      <c r="R865" s="13">
        <v>0</v>
      </c>
      <c r="S865" s="13">
        <v>-0.27717157100000001</v>
      </c>
      <c r="T865" s="13">
        <v>-10.359699389999999</v>
      </c>
      <c r="U865" s="13">
        <v>-13.015350099999999</v>
      </c>
      <c r="V865" s="13">
        <v>-23.375049480000001</v>
      </c>
      <c r="W865" s="13">
        <v>-0.83862958399999998</v>
      </c>
    </row>
    <row r="866" spans="1:23" x14ac:dyDescent="0.3">
      <c r="A866" s="13" t="s">
        <v>429</v>
      </c>
      <c r="B866" s="13" t="s">
        <v>430</v>
      </c>
      <c r="C866" s="15">
        <v>2017</v>
      </c>
      <c r="D866" s="15" t="s">
        <v>27</v>
      </c>
      <c r="E866" s="15" t="s">
        <v>26</v>
      </c>
      <c r="F866" s="15">
        <v>260</v>
      </c>
      <c r="G866" s="15">
        <v>125</v>
      </c>
      <c r="H866" s="13">
        <v>-6.4282382370000004</v>
      </c>
      <c r="I866" s="13">
        <v>-0.428142986</v>
      </c>
      <c r="J866" s="13">
        <v>-6.8563812229999996</v>
      </c>
      <c r="K866" s="13">
        <v>-5.9601256239999998</v>
      </c>
      <c r="L866" s="13">
        <v>3.285429733</v>
      </c>
      <c r="M866" s="13">
        <v>-2.6746958909999998</v>
      </c>
      <c r="N866" s="13">
        <v>-6.7210666540000004</v>
      </c>
      <c r="O866" s="13">
        <v>0.30508458500000002</v>
      </c>
      <c r="P866" s="13">
        <v>-6.415982069</v>
      </c>
      <c r="Q866" s="13">
        <v>-0.23360805600000001</v>
      </c>
      <c r="R866" s="13">
        <v>-0.23360805600000001</v>
      </c>
      <c r="S866" s="13">
        <v>0</v>
      </c>
      <c r="T866" s="13">
        <v>-5.4394048159999997</v>
      </c>
      <c r="U866" s="13">
        <v>0.60790770699999996</v>
      </c>
      <c r="V866" s="13">
        <v>-4.8314971089999998</v>
      </c>
      <c r="W866" s="13">
        <v>-7.9694559999999998E-2</v>
      </c>
    </row>
    <row r="867" spans="1:23" x14ac:dyDescent="0.3">
      <c r="A867" s="13" t="s">
        <v>431</v>
      </c>
      <c r="B867" s="13" t="s">
        <v>432</v>
      </c>
      <c r="C867" s="15">
        <v>2014</v>
      </c>
      <c r="D867" s="15" t="s">
        <v>25</v>
      </c>
      <c r="E867" s="15" t="s">
        <v>70</v>
      </c>
      <c r="F867" s="15">
        <v>521</v>
      </c>
      <c r="G867" s="15">
        <v>249</v>
      </c>
      <c r="H867" s="13">
        <v>4.1213250000000003E-3</v>
      </c>
      <c r="I867" s="13">
        <v>-0.812088009</v>
      </c>
      <c r="J867" s="13">
        <v>-0.80796668299999996</v>
      </c>
      <c r="K867" s="13">
        <v>-6.9312342469999999</v>
      </c>
      <c r="L867" s="13">
        <v>-3.940992139</v>
      </c>
      <c r="M867" s="13">
        <v>-10.87222639</v>
      </c>
      <c r="N867" s="13">
        <v>-1.5675366420000001</v>
      </c>
      <c r="O867" s="13">
        <v>-1.514917195</v>
      </c>
      <c r="P867" s="13">
        <v>-3.0824538370000001</v>
      </c>
      <c r="Q867" s="13">
        <v>-4.4029183E-2</v>
      </c>
      <c r="R867" s="13">
        <v>0</v>
      </c>
      <c r="S867" s="13">
        <v>-4.4029183E-2</v>
      </c>
      <c r="T867" s="13">
        <v>-0.57284044899999997</v>
      </c>
      <c r="U867" s="13">
        <v>-2.0202936629999999</v>
      </c>
      <c r="V867" s="13">
        <v>-2.593134112</v>
      </c>
      <c r="W867" s="13">
        <v>1.0009733569999999</v>
      </c>
    </row>
    <row r="868" spans="1:23" x14ac:dyDescent="0.3">
      <c r="A868" s="13" t="s">
        <v>431</v>
      </c>
      <c r="B868" s="13" t="s">
        <v>432</v>
      </c>
      <c r="C868" s="15">
        <v>2014</v>
      </c>
      <c r="D868" s="15" t="s">
        <v>27</v>
      </c>
      <c r="E868" s="15" t="s">
        <v>70</v>
      </c>
      <c r="F868" s="15">
        <v>4171</v>
      </c>
      <c r="G868" s="15">
        <v>2069</v>
      </c>
      <c r="H868" s="13">
        <v>1.5243198309999999</v>
      </c>
      <c r="I868" s="13">
        <v>2.1971032859999999</v>
      </c>
      <c r="J868" s="13">
        <v>3.7214231170000001</v>
      </c>
      <c r="K868" s="13">
        <v>-0.52632569500000004</v>
      </c>
      <c r="L868" s="13">
        <v>-1.1106741570000001</v>
      </c>
      <c r="M868" s="13">
        <v>-1.636999852</v>
      </c>
      <c r="N868" s="13">
        <v>1.111845282</v>
      </c>
      <c r="O868" s="13">
        <v>1.608268832</v>
      </c>
      <c r="P868" s="13">
        <v>2.7201141130000002</v>
      </c>
      <c r="Q868" s="13">
        <v>5.7465605049999997</v>
      </c>
      <c r="R868" s="13">
        <v>5.7465605049999997</v>
      </c>
      <c r="S868" s="13">
        <v>0</v>
      </c>
      <c r="T868" s="13">
        <v>1.2483122099999999</v>
      </c>
      <c r="U868" s="13">
        <v>1.9627152320000001</v>
      </c>
      <c r="V868" s="13">
        <v>3.2110274410000001</v>
      </c>
      <c r="W868" s="13">
        <v>-0.46032890100000001</v>
      </c>
    </row>
    <row r="869" spans="1:23" x14ac:dyDescent="0.3">
      <c r="A869" s="13" t="s">
        <v>431</v>
      </c>
      <c r="B869" s="13" t="s">
        <v>432</v>
      </c>
      <c r="C869" s="15">
        <v>2015</v>
      </c>
      <c r="D869" s="15" t="s">
        <v>27</v>
      </c>
      <c r="E869" s="15" t="s">
        <v>31</v>
      </c>
      <c r="F869" s="15">
        <v>3186</v>
      </c>
      <c r="G869" s="15">
        <v>1565</v>
      </c>
      <c r="H869" s="13">
        <v>1.67509508</v>
      </c>
      <c r="I869" s="13">
        <v>1.797266072</v>
      </c>
      <c r="J869" s="13">
        <v>3.472361152</v>
      </c>
      <c r="K869" s="13">
        <v>1.4733907850000001</v>
      </c>
      <c r="L869" s="13">
        <v>3.5196382759999998</v>
      </c>
      <c r="M869" s="13">
        <v>4.9930290609999997</v>
      </c>
      <c r="N869" s="13">
        <v>1.7397391390000001</v>
      </c>
      <c r="O869" s="13">
        <v>2.308093162</v>
      </c>
      <c r="P869" s="13">
        <v>4.0478323009999997</v>
      </c>
      <c r="Q869" s="13">
        <v>5.4094583419999998</v>
      </c>
      <c r="R869" s="13">
        <v>5.4094583419999998</v>
      </c>
      <c r="S869" s="13">
        <v>0</v>
      </c>
      <c r="T869" s="13">
        <v>1.138648721</v>
      </c>
      <c r="U869" s="13">
        <v>1.5509562859999999</v>
      </c>
      <c r="V869" s="13">
        <v>2.6896050059999999</v>
      </c>
      <c r="W869" s="13">
        <v>-0.32435687000000002</v>
      </c>
    </row>
    <row r="870" spans="1:23" x14ac:dyDescent="0.3">
      <c r="A870" s="13" t="s">
        <v>431</v>
      </c>
      <c r="B870" s="13" t="s">
        <v>432</v>
      </c>
      <c r="C870" s="15">
        <v>2016</v>
      </c>
      <c r="D870" s="15" t="s">
        <v>27</v>
      </c>
      <c r="E870" s="15" t="s">
        <v>31</v>
      </c>
      <c r="F870" s="15">
        <v>4666</v>
      </c>
      <c r="G870" s="15">
        <v>2219</v>
      </c>
      <c r="H870" s="13">
        <v>1.755112579</v>
      </c>
      <c r="I870" s="13">
        <v>-1.738538143</v>
      </c>
      <c r="J870" s="13">
        <v>1.6574436000000001E-2</v>
      </c>
      <c r="K870" s="13">
        <v>1.21808392</v>
      </c>
      <c r="L870" s="13">
        <v>-0.97642320100000002</v>
      </c>
      <c r="M870" s="13">
        <v>0.241660719</v>
      </c>
      <c r="N870" s="13">
        <v>1.7575787410000001</v>
      </c>
      <c r="O870" s="13">
        <v>-1.664983374</v>
      </c>
      <c r="P870" s="13">
        <v>9.2595366999999998E-2</v>
      </c>
      <c r="Q870" s="13">
        <v>3.1964301310000001</v>
      </c>
      <c r="R870" s="13">
        <v>3.1964301310000001</v>
      </c>
      <c r="S870" s="13">
        <v>0</v>
      </c>
      <c r="T870" s="13">
        <v>0.96422621500000005</v>
      </c>
      <c r="U870" s="13">
        <v>-1.7039312710000001</v>
      </c>
      <c r="V870" s="13">
        <v>-0.73970505600000003</v>
      </c>
      <c r="W870" s="13">
        <v>-0.66091498199999998</v>
      </c>
    </row>
    <row r="871" spans="1:23" x14ac:dyDescent="0.3">
      <c r="A871" s="13" t="s">
        <v>431</v>
      </c>
      <c r="B871" s="13" t="s">
        <v>432</v>
      </c>
      <c r="C871" s="15">
        <v>2017</v>
      </c>
      <c r="D871" s="15" t="s">
        <v>27</v>
      </c>
      <c r="E871" s="15" t="s">
        <v>31</v>
      </c>
      <c r="F871" s="15">
        <v>4094</v>
      </c>
      <c r="G871" s="15">
        <v>2063</v>
      </c>
      <c r="H871" s="13">
        <v>0.66722859300000004</v>
      </c>
      <c r="I871" s="13">
        <v>-1.696332682</v>
      </c>
      <c r="J871" s="13">
        <v>-1.0291040890000001</v>
      </c>
      <c r="K871" s="13">
        <v>2.2444753230000001</v>
      </c>
      <c r="L871" s="13">
        <v>-1.5841449940000001</v>
      </c>
      <c r="M871" s="13">
        <v>0.66033032899999999</v>
      </c>
      <c r="N871" s="13">
        <v>1.058136956</v>
      </c>
      <c r="O871" s="13">
        <v>-1.742249269</v>
      </c>
      <c r="P871" s="13">
        <v>-0.68411231400000005</v>
      </c>
      <c r="Q871" s="13">
        <v>2.1433390299999999</v>
      </c>
      <c r="R871" s="13">
        <v>2.1433390299999999</v>
      </c>
      <c r="S871" s="13">
        <v>0</v>
      </c>
      <c r="T871" s="13">
        <v>0.56432205499999999</v>
      </c>
      <c r="U871" s="13">
        <v>-1.52401557</v>
      </c>
      <c r="V871" s="13">
        <v>-0.959693515</v>
      </c>
      <c r="W871" s="13">
        <v>-1.402759026</v>
      </c>
    </row>
    <row r="872" spans="1:23" x14ac:dyDescent="0.3">
      <c r="A872" s="13" t="s">
        <v>431</v>
      </c>
      <c r="B872" s="13" t="s">
        <v>432</v>
      </c>
      <c r="C872" s="15">
        <v>2018</v>
      </c>
      <c r="D872" s="15" t="s">
        <v>25</v>
      </c>
      <c r="E872" s="15" t="s">
        <v>89</v>
      </c>
      <c r="F872" s="15">
        <v>423</v>
      </c>
      <c r="G872" s="15">
        <v>214</v>
      </c>
      <c r="H872" s="13">
        <v>-5.0319033999999999E-2</v>
      </c>
      <c r="I872" s="13">
        <v>4.282616848</v>
      </c>
      <c r="J872" s="13">
        <v>4.2322978139999998</v>
      </c>
      <c r="K872" s="13">
        <v>-12.89868839</v>
      </c>
      <c r="L872" s="13">
        <v>8.5732049099999994</v>
      </c>
      <c r="M872" s="13">
        <v>-4.3254834779999998</v>
      </c>
      <c r="N872" s="13">
        <v>-2.713088291</v>
      </c>
      <c r="O872" s="13">
        <v>5.3635343820000001</v>
      </c>
      <c r="P872" s="13">
        <v>2.6504460910000001</v>
      </c>
      <c r="Q872" s="13">
        <v>0.61248569399999997</v>
      </c>
      <c r="R872" s="13">
        <v>0</v>
      </c>
      <c r="S872" s="13">
        <v>0.61248569399999997</v>
      </c>
      <c r="T872" s="13">
        <v>-6.1163306940000002</v>
      </c>
      <c r="U872" s="13">
        <v>3.7482744060000002</v>
      </c>
      <c r="V872" s="13">
        <v>-2.368056288</v>
      </c>
      <c r="W872" s="13">
        <v>0.699118621</v>
      </c>
    </row>
    <row r="873" spans="1:23" x14ac:dyDescent="0.3">
      <c r="A873" s="13" t="s">
        <v>431</v>
      </c>
      <c r="B873" s="13" t="s">
        <v>432</v>
      </c>
      <c r="C873" s="15">
        <v>2018</v>
      </c>
      <c r="D873" s="15" t="s">
        <v>27</v>
      </c>
      <c r="E873" s="15" t="s">
        <v>89</v>
      </c>
      <c r="F873" s="15">
        <v>4119</v>
      </c>
      <c r="G873" s="15">
        <v>2018</v>
      </c>
      <c r="H873" s="13">
        <v>2.7301796930000002</v>
      </c>
      <c r="I873" s="13">
        <v>1.956119645</v>
      </c>
      <c r="J873" s="13">
        <v>4.6862993380000004</v>
      </c>
      <c r="K873" s="13">
        <v>2.5640702219999998</v>
      </c>
      <c r="L873" s="13">
        <v>-3.1167441679999999</v>
      </c>
      <c r="M873" s="13">
        <v>-0.55267394599999997</v>
      </c>
      <c r="N873" s="13">
        <v>2.8676713650000001</v>
      </c>
      <c r="O873" s="13">
        <v>1.0091176639999999</v>
      </c>
      <c r="P873" s="13">
        <v>3.8767890290000002</v>
      </c>
      <c r="Q873" s="13">
        <v>6.7614005649999998</v>
      </c>
      <c r="R873" s="13">
        <v>6.7614005649999998</v>
      </c>
      <c r="S873" s="13">
        <v>0</v>
      </c>
      <c r="T873" s="13">
        <v>1.9968098059999999</v>
      </c>
      <c r="U873" s="13">
        <v>1.026688499</v>
      </c>
      <c r="V873" s="13">
        <v>3.0234983049999999</v>
      </c>
      <c r="W873" s="13">
        <v>-0.89316373400000004</v>
      </c>
    </row>
    <row r="874" spans="1:23" x14ac:dyDescent="0.3">
      <c r="A874" s="13" t="s">
        <v>431</v>
      </c>
      <c r="B874" s="13" t="s">
        <v>432</v>
      </c>
      <c r="C874" s="15">
        <v>2019</v>
      </c>
      <c r="D874" s="15" t="s">
        <v>25</v>
      </c>
      <c r="E874" s="15" t="s">
        <v>89</v>
      </c>
      <c r="F874" s="15">
        <v>240</v>
      </c>
      <c r="G874" s="15">
        <v>117</v>
      </c>
      <c r="H874" s="13">
        <v>-3.6247290300000001</v>
      </c>
      <c r="I874" s="13">
        <v>0.231042199</v>
      </c>
      <c r="J874" s="13">
        <v>-3.3936868310000001</v>
      </c>
      <c r="K874" s="13">
        <v>0.92765596100000003</v>
      </c>
      <c r="L874" s="13">
        <v>8.4190840569999992</v>
      </c>
      <c r="M874" s="13">
        <v>9.3467400180000002</v>
      </c>
      <c r="N874" s="13">
        <v>-2.7677969729999998</v>
      </c>
      <c r="O874" s="13">
        <v>1.8900090030000001</v>
      </c>
      <c r="P874" s="13">
        <v>-0.87778796999999997</v>
      </c>
      <c r="Q874" s="13">
        <v>0.11628862600000001</v>
      </c>
      <c r="R874" s="13">
        <v>0</v>
      </c>
      <c r="S874" s="13">
        <v>0.11628862600000001</v>
      </c>
      <c r="T874" s="13">
        <v>-1.9637683399999999</v>
      </c>
      <c r="U874" s="13">
        <v>2.2708836149999998</v>
      </c>
      <c r="V874" s="13">
        <v>0.30711527500000002</v>
      </c>
      <c r="W874" s="13">
        <v>0.88420816499999999</v>
      </c>
    </row>
    <row r="875" spans="1:23" x14ac:dyDescent="0.3">
      <c r="A875" s="13" t="s">
        <v>431</v>
      </c>
      <c r="B875" s="13" t="s">
        <v>432</v>
      </c>
      <c r="C875" s="15">
        <v>2019</v>
      </c>
      <c r="D875" s="15" t="s">
        <v>27</v>
      </c>
      <c r="E875" s="15" t="s">
        <v>89</v>
      </c>
      <c r="F875" s="15">
        <v>4418</v>
      </c>
      <c r="G875" s="15">
        <v>2143</v>
      </c>
      <c r="H875" s="13">
        <v>0.92951281600000002</v>
      </c>
      <c r="I875" s="13">
        <v>0.42941199600000002</v>
      </c>
      <c r="J875" s="13">
        <v>1.358924813</v>
      </c>
      <c r="K875" s="13">
        <v>0.20069287699999999</v>
      </c>
      <c r="L875" s="13">
        <v>-1.4825707349999999</v>
      </c>
      <c r="M875" s="13">
        <v>-1.281877859</v>
      </c>
      <c r="N875" s="13">
        <v>0.84465909100000003</v>
      </c>
      <c r="O875" s="13">
        <v>1.6617864E-2</v>
      </c>
      <c r="P875" s="13">
        <v>0.86127695599999998</v>
      </c>
      <c r="Q875" s="13">
        <v>3.9191061459999998</v>
      </c>
      <c r="R875" s="13">
        <v>3.9191061459999998</v>
      </c>
      <c r="S875" s="13">
        <v>0</v>
      </c>
      <c r="T875" s="13">
        <v>0.22992511199999999</v>
      </c>
      <c r="U875" s="13">
        <v>0.53452607699999999</v>
      </c>
      <c r="V875" s="13">
        <v>0.76445118899999998</v>
      </c>
      <c r="W875" s="13">
        <v>-0.756644223</v>
      </c>
    </row>
    <row r="876" spans="1:23" x14ac:dyDescent="0.3">
      <c r="A876" s="13" t="s">
        <v>433</v>
      </c>
      <c r="B876" s="13" t="s">
        <v>434</v>
      </c>
      <c r="C876" s="15">
        <v>2014</v>
      </c>
      <c r="D876" s="15" t="s">
        <v>27</v>
      </c>
      <c r="E876" s="15" t="s">
        <v>34</v>
      </c>
      <c r="F876" s="15">
        <v>348</v>
      </c>
      <c r="G876" s="15">
        <v>172</v>
      </c>
      <c r="H876" s="13">
        <v>-5.8947735010000004</v>
      </c>
      <c r="I876" s="13">
        <v>-7.3158477839999998</v>
      </c>
      <c r="J876" s="13">
        <v>-13.21062128</v>
      </c>
      <c r="K876" s="13">
        <v>-3.2452737209999998</v>
      </c>
      <c r="L876" s="13">
        <v>-0.90535827300000005</v>
      </c>
      <c r="M876" s="13">
        <v>-4.1506319940000003</v>
      </c>
      <c r="N876" s="13">
        <v>-5.7391707240000001</v>
      </c>
      <c r="O876" s="13">
        <v>-6.4222771209999996</v>
      </c>
      <c r="P876" s="13">
        <v>-12.16144785</v>
      </c>
      <c r="Q876" s="13">
        <v>-0.82250104899999998</v>
      </c>
      <c r="R876" s="13">
        <v>-0.82250104899999998</v>
      </c>
      <c r="S876" s="13">
        <v>0</v>
      </c>
      <c r="T876" s="13">
        <v>-6.6074057799999997</v>
      </c>
      <c r="U876" s="13">
        <v>-5.1399948499999999</v>
      </c>
      <c r="V876" s="13">
        <v>-11.74740063</v>
      </c>
      <c r="W876" s="13">
        <v>-0.39426572300000001</v>
      </c>
    </row>
    <row r="877" spans="1:23" x14ac:dyDescent="0.3">
      <c r="A877" s="13" t="s">
        <v>435</v>
      </c>
      <c r="B877" s="13" t="s">
        <v>436</v>
      </c>
      <c r="C877" s="15">
        <v>2018</v>
      </c>
      <c r="D877" s="15" t="s">
        <v>27</v>
      </c>
      <c r="E877" s="15" t="s">
        <v>38</v>
      </c>
      <c r="F877" s="15">
        <v>3714</v>
      </c>
      <c r="G877" s="15">
        <v>1785</v>
      </c>
      <c r="H877" s="13">
        <v>-0.58286414900000005</v>
      </c>
      <c r="I877" s="13">
        <v>0.303589045</v>
      </c>
      <c r="J877" s="13">
        <v>-0.279275104</v>
      </c>
      <c r="K877" s="13">
        <v>-2.961625256</v>
      </c>
      <c r="L877" s="13">
        <v>0.98610960999999997</v>
      </c>
      <c r="M877" s="13">
        <v>-1.975515645</v>
      </c>
      <c r="N877" s="13">
        <v>-1.067389055</v>
      </c>
      <c r="O877" s="13">
        <v>0.52076513000000002</v>
      </c>
      <c r="P877" s="13">
        <v>-0.54662392500000001</v>
      </c>
      <c r="Q877" s="13">
        <v>2.0030563959999999</v>
      </c>
      <c r="R877" s="13">
        <v>2.0030563959999999</v>
      </c>
      <c r="S877" s="13">
        <v>0</v>
      </c>
      <c r="T877" s="13">
        <v>-0.93383435400000003</v>
      </c>
      <c r="U877" s="13">
        <v>0.42691441099999999</v>
      </c>
      <c r="V877" s="13">
        <v>-0.50691994200000001</v>
      </c>
      <c r="W877" s="13">
        <v>-0.17665947000000001</v>
      </c>
    </row>
    <row r="878" spans="1:23" x14ac:dyDescent="0.3">
      <c r="A878" s="13" t="s">
        <v>435</v>
      </c>
      <c r="B878" s="13" t="s">
        <v>436</v>
      </c>
      <c r="C878" s="15">
        <v>2019</v>
      </c>
      <c r="D878" s="15" t="s">
        <v>27</v>
      </c>
      <c r="E878" s="15" t="s">
        <v>38</v>
      </c>
      <c r="F878" s="15">
        <v>4001</v>
      </c>
      <c r="G878" s="15">
        <v>1829</v>
      </c>
      <c r="H878" s="13">
        <v>2.4732353929999999</v>
      </c>
      <c r="I878" s="13">
        <v>-0.28719261800000001</v>
      </c>
      <c r="J878" s="13">
        <v>2.1860427750000002</v>
      </c>
      <c r="K878" s="13">
        <v>5.2109798979999997</v>
      </c>
      <c r="L878" s="13">
        <v>-1.5314790899999999</v>
      </c>
      <c r="M878" s="13">
        <v>3.6795008079999998</v>
      </c>
      <c r="N878" s="13">
        <v>3.2484664969999999</v>
      </c>
      <c r="O878" s="13">
        <v>-0.51612907399999997</v>
      </c>
      <c r="P878" s="13">
        <v>2.7323374220000001</v>
      </c>
      <c r="Q878" s="13">
        <v>5.1276537439999998</v>
      </c>
      <c r="R878" s="13">
        <v>5.1276537439999998</v>
      </c>
      <c r="S878" s="13">
        <v>0</v>
      </c>
      <c r="T878" s="13">
        <v>3.4621485999999999</v>
      </c>
      <c r="U878" s="13">
        <v>-1.044357041</v>
      </c>
      <c r="V878" s="13">
        <v>2.4177915579999998</v>
      </c>
      <c r="W878" s="13">
        <v>0.23464538900000001</v>
      </c>
    </row>
    <row r="879" spans="1:23" x14ac:dyDescent="0.3">
      <c r="A879" s="13" t="s">
        <v>437</v>
      </c>
      <c r="B879" s="13" t="s">
        <v>438</v>
      </c>
      <c r="C879" s="15">
        <v>2018</v>
      </c>
      <c r="D879" s="15" t="s">
        <v>27</v>
      </c>
      <c r="E879" s="15" t="s">
        <v>33</v>
      </c>
      <c r="F879" s="15">
        <v>974</v>
      </c>
      <c r="G879" s="15">
        <v>480</v>
      </c>
      <c r="H879" s="13">
        <v>-1.6078101469999999</v>
      </c>
      <c r="I879" s="13">
        <v>0.74607931999999999</v>
      </c>
      <c r="J879" s="13">
        <v>-0.86173082700000003</v>
      </c>
      <c r="K879" s="13">
        <v>0.76070977500000003</v>
      </c>
      <c r="L879" s="13">
        <v>-1.9475951140000001</v>
      </c>
      <c r="M879" s="13">
        <v>-1.1868853399999999</v>
      </c>
      <c r="N879" s="13">
        <v>-1.1772058889999999</v>
      </c>
      <c r="O879" s="13">
        <v>0.23886658099999999</v>
      </c>
      <c r="P879" s="13">
        <v>-0.93833930799999998</v>
      </c>
      <c r="Q879" s="13">
        <v>0.44164135900000001</v>
      </c>
      <c r="R879" s="13">
        <v>0.44164135900000001</v>
      </c>
      <c r="S879" s="13">
        <v>0</v>
      </c>
      <c r="T879" s="13">
        <v>-1.6525103830000001</v>
      </c>
      <c r="U879" s="13">
        <v>-6.6218759000000002E-2</v>
      </c>
      <c r="V879" s="13">
        <v>-1.7187291419999999</v>
      </c>
      <c r="W879" s="13">
        <v>-0.453223088</v>
      </c>
    </row>
    <row r="880" spans="1:23" x14ac:dyDescent="0.3">
      <c r="A880" s="13" t="s">
        <v>439</v>
      </c>
      <c r="B880" s="13" t="s">
        <v>440</v>
      </c>
      <c r="C880" s="15">
        <v>2014</v>
      </c>
      <c r="D880" s="15" t="s">
        <v>25</v>
      </c>
      <c r="E880" s="15" t="s">
        <v>26</v>
      </c>
      <c r="F880" s="15">
        <v>366</v>
      </c>
      <c r="G880" s="15">
        <v>183</v>
      </c>
      <c r="H880" s="13">
        <v>-1.3713519380000001</v>
      </c>
      <c r="I880" s="13">
        <v>5.4835216899999999</v>
      </c>
      <c r="J880" s="13">
        <v>4.1121697519999998</v>
      </c>
      <c r="K880" s="13">
        <v>-11.87233825</v>
      </c>
      <c r="L880" s="13">
        <v>6.6253889600000004</v>
      </c>
      <c r="M880" s="13">
        <v>-5.2469492869999996</v>
      </c>
      <c r="N880" s="13">
        <v>-3.6717507519999999</v>
      </c>
      <c r="O880" s="13">
        <v>6.0540960840000002</v>
      </c>
      <c r="P880" s="13">
        <v>2.3823453319999999</v>
      </c>
      <c r="Q880" s="13">
        <v>0.49537262999999998</v>
      </c>
      <c r="R880" s="13">
        <v>0</v>
      </c>
      <c r="S880" s="13">
        <v>0.49537262999999998</v>
      </c>
      <c r="T880" s="13">
        <v>-3.400933212</v>
      </c>
      <c r="U880" s="13">
        <v>5.7361464709999996</v>
      </c>
      <c r="V880" s="13">
        <v>2.3352132590000001</v>
      </c>
      <c r="W880" s="13">
        <v>0.216981481</v>
      </c>
    </row>
    <row r="881" spans="1:23" x14ac:dyDescent="0.3">
      <c r="A881" s="13" t="s">
        <v>439</v>
      </c>
      <c r="B881" s="13" t="s">
        <v>440</v>
      </c>
      <c r="C881" s="15">
        <v>2014</v>
      </c>
      <c r="D881" s="15" t="s">
        <v>27</v>
      </c>
      <c r="E881" s="15" t="s">
        <v>26</v>
      </c>
      <c r="F881" s="15">
        <v>2736</v>
      </c>
      <c r="G881" s="15">
        <v>1353</v>
      </c>
      <c r="H881" s="13">
        <v>-0.27805658500000002</v>
      </c>
      <c r="I881" s="13">
        <v>0.29083296199999997</v>
      </c>
      <c r="J881" s="13">
        <v>1.2776377E-2</v>
      </c>
      <c r="K881" s="13">
        <v>3.70582112</v>
      </c>
      <c r="L881" s="13">
        <v>2.3201127719999999</v>
      </c>
      <c r="M881" s="13">
        <v>6.0259338920000003</v>
      </c>
      <c r="N881" s="13">
        <v>0.47307160300000001</v>
      </c>
      <c r="O881" s="13">
        <v>0.682522246</v>
      </c>
      <c r="P881" s="13">
        <v>1.155593849</v>
      </c>
      <c r="Q881" s="13">
        <v>2.6891944219999999</v>
      </c>
      <c r="R881" s="13">
        <v>2.6891944219999999</v>
      </c>
      <c r="S881" s="13">
        <v>0</v>
      </c>
      <c r="T881" s="13">
        <v>0.18710565900000001</v>
      </c>
      <c r="U881" s="13">
        <v>0.51914108000000003</v>
      </c>
      <c r="V881" s="13">
        <v>0.70624673900000001</v>
      </c>
      <c r="W881" s="13">
        <v>-0.243318955</v>
      </c>
    </row>
    <row r="882" spans="1:23" x14ac:dyDescent="0.3">
      <c r="A882" s="13" t="s">
        <v>439</v>
      </c>
      <c r="B882" s="13" t="s">
        <v>440</v>
      </c>
      <c r="C882" s="15">
        <v>2015</v>
      </c>
      <c r="D882" s="15" t="s">
        <v>27</v>
      </c>
      <c r="E882" s="15" t="s">
        <v>26</v>
      </c>
      <c r="F882" s="15">
        <v>2236</v>
      </c>
      <c r="G882" s="15">
        <v>1101</v>
      </c>
      <c r="H882" s="13">
        <v>-0.62419137800000002</v>
      </c>
      <c r="I882" s="13">
        <v>-0.527019978</v>
      </c>
      <c r="J882" s="13">
        <v>-1.1512113559999999</v>
      </c>
      <c r="K882" s="13">
        <v>-0.98202853800000001</v>
      </c>
      <c r="L882" s="13">
        <v>1.887849235</v>
      </c>
      <c r="M882" s="13">
        <v>0.90582069600000004</v>
      </c>
      <c r="N882" s="13">
        <v>-0.78449955599999999</v>
      </c>
      <c r="O882" s="13">
        <v>-7.2755761000000002E-2</v>
      </c>
      <c r="P882" s="13">
        <v>-0.85725531700000002</v>
      </c>
      <c r="Q882" s="13">
        <v>1.063063189</v>
      </c>
      <c r="R882" s="13">
        <v>1.063063189</v>
      </c>
      <c r="S882" s="13">
        <v>0</v>
      </c>
      <c r="T882" s="13">
        <v>-1.0269630830000001</v>
      </c>
      <c r="U882" s="13">
        <v>0.15637815899999999</v>
      </c>
      <c r="V882" s="13">
        <v>-0.87058492499999995</v>
      </c>
      <c r="W882" s="13">
        <v>-1.3408144E-2</v>
      </c>
    </row>
    <row r="883" spans="1:23" x14ac:dyDescent="0.3">
      <c r="A883" s="13" t="s">
        <v>439</v>
      </c>
      <c r="B883" s="13" t="s">
        <v>440</v>
      </c>
      <c r="C883" s="15">
        <v>2016</v>
      </c>
      <c r="D883" s="15" t="s">
        <v>25</v>
      </c>
      <c r="E883" s="15" t="s">
        <v>26</v>
      </c>
      <c r="F883" s="15">
        <v>158</v>
      </c>
      <c r="G883" s="15">
        <v>79</v>
      </c>
      <c r="H883" s="13">
        <v>-0.203996697</v>
      </c>
      <c r="I883" s="13">
        <v>0.31077959300000002</v>
      </c>
      <c r="J883" s="13">
        <v>0.106782897</v>
      </c>
      <c r="K883" s="13">
        <v>-0.238467762</v>
      </c>
      <c r="L883" s="13">
        <v>-2.3136357310000002</v>
      </c>
      <c r="M883" s="13">
        <v>-2.5521034930000002</v>
      </c>
      <c r="N883" s="13">
        <v>-0.427371789</v>
      </c>
      <c r="O883" s="13">
        <v>-0.19733313199999999</v>
      </c>
      <c r="P883" s="13">
        <v>-0.62470492099999997</v>
      </c>
      <c r="Q883" s="13">
        <v>8.8229506999999999E-2</v>
      </c>
      <c r="R883" s="13">
        <v>0</v>
      </c>
      <c r="S883" s="13">
        <v>8.8229506999999999E-2</v>
      </c>
      <c r="T883" s="13">
        <v>-0.83631989399999995</v>
      </c>
      <c r="U883" s="13">
        <v>4.8628748330000002</v>
      </c>
      <c r="V883" s="13">
        <v>4.0265549380000003</v>
      </c>
      <c r="W883" s="13">
        <v>-0.12764900800000001</v>
      </c>
    </row>
    <row r="884" spans="1:23" x14ac:dyDescent="0.3">
      <c r="A884" s="13" t="s">
        <v>439</v>
      </c>
      <c r="B884" s="13" t="s">
        <v>440</v>
      </c>
      <c r="C884" s="15">
        <v>2016</v>
      </c>
      <c r="D884" s="15" t="s">
        <v>27</v>
      </c>
      <c r="E884" s="15" t="s">
        <v>26</v>
      </c>
      <c r="F884" s="15">
        <v>1424</v>
      </c>
      <c r="G884" s="15">
        <v>699</v>
      </c>
      <c r="H884" s="13">
        <v>-2.8452180669999998</v>
      </c>
      <c r="I884" s="13">
        <v>0.64446157599999998</v>
      </c>
      <c r="J884" s="13">
        <v>-2.2007564909999999</v>
      </c>
      <c r="K884" s="13">
        <v>-3.7590730560000001</v>
      </c>
      <c r="L884" s="13">
        <v>1.7036951410000001</v>
      </c>
      <c r="M884" s="13">
        <v>-2.0553779150000002</v>
      </c>
      <c r="N884" s="13">
        <v>-3.2581401809999999</v>
      </c>
      <c r="O884" s="13">
        <v>0.871097283</v>
      </c>
      <c r="P884" s="13">
        <v>-2.3870428979999998</v>
      </c>
      <c r="Q884" s="13">
        <v>0.13011235500000001</v>
      </c>
      <c r="R884" s="13">
        <v>0.13011235500000001</v>
      </c>
      <c r="S884" s="13">
        <v>0</v>
      </c>
      <c r="T884" s="13">
        <v>-3.1038941100000002</v>
      </c>
      <c r="U884" s="13">
        <v>0.173332659</v>
      </c>
      <c r="V884" s="13">
        <v>-2.930561451</v>
      </c>
      <c r="W884" s="13">
        <v>0.50653559599999998</v>
      </c>
    </row>
    <row r="885" spans="1:23" x14ac:dyDescent="0.3">
      <c r="A885" s="13" t="s">
        <v>439</v>
      </c>
      <c r="B885" s="13" t="s">
        <v>440</v>
      </c>
      <c r="C885" s="15">
        <v>2017</v>
      </c>
      <c r="D885" s="15" t="s">
        <v>27</v>
      </c>
      <c r="E885" s="15" t="s">
        <v>26</v>
      </c>
      <c r="F885" s="15">
        <v>261</v>
      </c>
      <c r="G885" s="15">
        <v>128</v>
      </c>
      <c r="H885" s="13">
        <v>0.87223569700000003</v>
      </c>
      <c r="I885" s="13">
        <v>0.19593514000000001</v>
      </c>
      <c r="J885" s="13">
        <v>1.068170837</v>
      </c>
      <c r="K885" s="13">
        <v>-11.04806162</v>
      </c>
      <c r="L885" s="13">
        <v>-0.34432104400000002</v>
      </c>
      <c r="M885" s="13">
        <v>-11.392382660000001</v>
      </c>
      <c r="N885" s="13">
        <v>-1.5851956899999999</v>
      </c>
      <c r="O885" s="13">
        <v>6.9718376999999998E-2</v>
      </c>
      <c r="P885" s="13">
        <v>-1.5154773130000001</v>
      </c>
      <c r="Q885" s="13">
        <v>8.0125719999999998E-2</v>
      </c>
      <c r="R885" s="13">
        <v>8.0125719999999998E-2</v>
      </c>
      <c r="S885" s="13">
        <v>0</v>
      </c>
      <c r="T885" s="13">
        <v>-1.817296858</v>
      </c>
      <c r="U885" s="13">
        <v>-0.50536807800000005</v>
      </c>
      <c r="V885" s="13">
        <v>-2.3226649359999998</v>
      </c>
      <c r="W885" s="13">
        <v>-0.60289778199999999</v>
      </c>
    </row>
    <row r="886" spans="1:23" x14ac:dyDescent="0.3">
      <c r="A886" s="13" t="s">
        <v>439</v>
      </c>
      <c r="B886" s="13" t="s">
        <v>440</v>
      </c>
      <c r="C886" s="15">
        <v>2018</v>
      </c>
      <c r="D886" s="15" t="s">
        <v>27</v>
      </c>
      <c r="E886" s="15" t="s">
        <v>26</v>
      </c>
      <c r="F886" s="15">
        <v>156</v>
      </c>
      <c r="G886" s="15">
        <v>75</v>
      </c>
      <c r="H886" s="13">
        <v>-4.4979824260000001</v>
      </c>
      <c r="I886" s="13">
        <v>-4.7830998710000001</v>
      </c>
      <c r="J886" s="13">
        <v>-9.2810822969999993</v>
      </c>
      <c r="K886" s="13">
        <v>-5.0293062639999997</v>
      </c>
      <c r="L886" s="13">
        <v>4.4459617829999996</v>
      </c>
      <c r="M886" s="13">
        <v>-0.58334448100000003</v>
      </c>
      <c r="N886" s="13">
        <v>-4.9199484760000001</v>
      </c>
      <c r="O886" s="13">
        <v>-3.1836454559999998</v>
      </c>
      <c r="P886" s="13">
        <v>-8.1035939320000008</v>
      </c>
      <c r="Q886" s="13">
        <v>-0.204389452</v>
      </c>
      <c r="R886" s="13">
        <v>-0.204389452</v>
      </c>
      <c r="S886" s="13">
        <v>0</v>
      </c>
      <c r="T886" s="13">
        <v>-3.7278572269999999</v>
      </c>
      <c r="U886" s="13">
        <v>-4.4706064919999999</v>
      </c>
      <c r="V886" s="13">
        <v>-8.1984637189999994</v>
      </c>
      <c r="W886" s="13">
        <v>-0.22556232500000001</v>
      </c>
    </row>
    <row r="887" spans="1:23" x14ac:dyDescent="0.3">
      <c r="A887" s="13" t="s">
        <v>441</v>
      </c>
      <c r="B887" s="13" t="s">
        <v>442</v>
      </c>
      <c r="C887" s="15">
        <v>2018</v>
      </c>
      <c r="D887" s="15" t="s">
        <v>25</v>
      </c>
      <c r="E887" s="15" t="s">
        <v>58</v>
      </c>
      <c r="F887" s="15">
        <v>142</v>
      </c>
      <c r="G887" s="15">
        <v>70</v>
      </c>
      <c r="H887" s="13">
        <v>-0.58064289400000002</v>
      </c>
      <c r="I887" s="13">
        <v>-4.3431653399999997</v>
      </c>
      <c r="J887" s="13">
        <v>-4.923808234</v>
      </c>
      <c r="K887" s="13">
        <v>-11.40632892</v>
      </c>
      <c r="L887" s="13">
        <v>3.4248270939999998</v>
      </c>
      <c r="M887" s="13">
        <v>-7.9815018269999998</v>
      </c>
      <c r="N887" s="13">
        <v>-2.86522634</v>
      </c>
      <c r="O887" s="13">
        <v>-2.910747604</v>
      </c>
      <c r="P887" s="13">
        <v>-5.7759739440000004</v>
      </c>
      <c r="Q887" s="13">
        <v>-0.10976554199999999</v>
      </c>
      <c r="R887" s="13">
        <v>0</v>
      </c>
      <c r="S887" s="13">
        <v>-0.10976554199999999</v>
      </c>
      <c r="T887" s="13">
        <v>-4.4929732209999997</v>
      </c>
      <c r="U887" s="13">
        <v>-2.9589194679999999</v>
      </c>
      <c r="V887" s="13">
        <v>-7.451892688</v>
      </c>
      <c r="W887" s="13">
        <v>-1.481746032</v>
      </c>
    </row>
    <row r="888" spans="1:23" x14ac:dyDescent="0.3">
      <c r="A888" s="13" t="s">
        <v>441</v>
      </c>
      <c r="B888" s="13" t="s">
        <v>442</v>
      </c>
      <c r="C888" s="15">
        <v>2018</v>
      </c>
      <c r="D888" s="15" t="s">
        <v>27</v>
      </c>
      <c r="E888" s="15" t="s">
        <v>58</v>
      </c>
      <c r="F888" s="15">
        <v>2100</v>
      </c>
      <c r="G888" s="15">
        <v>1045</v>
      </c>
      <c r="H888" s="13">
        <v>-4.7011049610000004</v>
      </c>
      <c r="I888" s="13">
        <v>-1.406343093</v>
      </c>
      <c r="J888" s="13">
        <v>-6.1074480539999998</v>
      </c>
      <c r="K888" s="13">
        <v>2.078464393</v>
      </c>
      <c r="L888" s="13">
        <v>-1.0471015589999999</v>
      </c>
      <c r="M888" s="13">
        <v>1.031362833</v>
      </c>
      <c r="N888" s="13">
        <v>-3.5795408399999999</v>
      </c>
      <c r="O888" s="13">
        <v>-1.4566116149999999</v>
      </c>
      <c r="P888" s="13">
        <v>-5.0361524549999999</v>
      </c>
      <c r="Q888" s="13">
        <v>-1.211308413</v>
      </c>
      <c r="R888" s="13">
        <v>-1.211308413</v>
      </c>
      <c r="S888" s="13">
        <v>0</v>
      </c>
      <c r="T888" s="13">
        <v>-3.9800696800000002</v>
      </c>
      <c r="U888" s="13">
        <v>-1.2693967960000001</v>
      </c>
      <c r="V888" s="13">
        <v>-5.2494664760000003</v>
      </c>
      <c r="W888" s="13">
        <v>-0.61642329399999995</v>
      </c>
    </row>
    <row r="889" spans="1:23" x14ac:dyDescent="0.3">
      <c r="A889" s="13" t="s">
        <v>441</v>
      </c>
      <c r="B889" s="13" t="s">
        <v>442</v>
      </c>
      <c r="C889" s="15">
        <v>2019</v>
      </c>
      <c r="D889" s="15" t="s">
        <v>25</v>
      </c>
      <c r="E889" s="15" t="s">
        <v>58</v>
      </c>
      <c r="F889" s="15">
        <v>551</v>
      </c>
      <c r="G889" s="15">
        <v>275</v>
      </c>
      <c r="H889" s="13">
        <v>-0.51904061599999995</v>
      </c>
      <c r="I889" s="13">
        <v>-0.32353975000000001</v>
      </c>
      <c r="J889" s="13">
        <v>-0.84258036599999997</v>
      </c>
      <c r="K889" s="13">
        <v>-2.8792024000000001</v>
      </c>
      <c r="L889" s="13">
        <v>5.180133272</v>
      </c>
      <c r="M889" s="13">
        <v>2.3009308719999999</v>
      </c>
      <c r="N889" s="13">
        <v>-1.0908229039999999</v>
      </c>
      <c r="O889" s="13">
        <v>0.82103462100000002</v>
      </c>
      <c r="P889" s="13">
        <v>-0.26978828300000002</v>
      </c>
      <c r="Q889" s="13">
        <v>0.35656976600000001</v>
      </c>
      <c r="R889" s="13">
        <v>0</v>
      </c>
      <c r="S889" s="13">
        <v>0.35656976600000001</v>
      </c>
      <c r="T889" s="13">
        <v>-1.9580826119999999</v>
      </c>
      <c r="U889" s="13">
        <v>1.055799838</v>
      </c>
      <c r="V889" s="13">
        <v>-0.90228277400000001</v>
      </c>
      <c r="W889" s="13">
        <v>-0.64522223199999995</v>
      </c>
    </row>
    <row r="890" spans="1:23" x14ac:dyDescent="0.3">
      <c r="A890" s="13" t="s">
        <v>441</v>
      </c>
      <c r="B890" s="13" t="s">
        <v>442</v>
      </c>
      <c r="C890" s="15">
        <v>2019</v>
      </c>
      <c r="D890" s="15" t="s">
        <v>27</v>
      </c>
      <c r="E890" s="15" t="s">
        <v>58</v>
      </c>
      <c r="F890" s="15">
        <v>2828</v>
      </c>
      <c r="G890" s="15">
        <v>1356</v>
      </c>
      <c r="H890" s="13">
        <v>-1.158096904</v>
      </c>
      <c r="I890" s="13">
        <v>-0.76208193499999999</v>
      </c>
      <c r="J890" s="13">
        <v>-1.9201788390000001</v>
      </c>
      <c r="K890" s="13">
        <v>-2.8622977289999998</v>
      </c>
      <c r="L890" s="13">
        <v>-0.876551042</v>
      </c>
      <c r="M890" s="13">
        <v>-3.7388487719999999</v>
      </c>
      <c r="N890" s="13">
        <v>-1.6337118669999999</v>
      </c>
      <c r="O890" s="13">
        <v>-0.84583731500000003</v>
      </c>
      <c r="P890" s="13">
        <v>-2.479549182</v>
      </c>
      <c r="Q890" s="13">
        <v>0.18565308</v>
      </c>
      <c r="R890" s="13">
        <v>0.18565308</v>
      </c>
      <c r="S890" s="13">
        <v>0</v>
      </c>
      <c r="T890" s="13">
        <v>-1.7729897720000001</v>
      </c>
      <c r="U890" s="13">
        <v>-0.77115837099999995</v>
      </c>
      <c r="V890" s="13">
        <v>-2.5441481430000001</v>
      </c>
      <c r="W890" s="13">
        <v>-0.79155080499999997</v>
      </c>
    </row>
    <row r="891" spans="1:23" x14ac:dyDescent="0.3">
      <c r="A891" s="13" t="s">
        <v>443</v>
      </c>
      <c r="B891" s="13" t="s">
        <v>444</v>
      </c>
      <c r="C891" s="15">
        <v>2019</v>
      </c>
      <c r="D891" s="15" t="s">
        <v>27</v>
      </c>
      <c r="E891" s="15" t="s">
        <v>52</v>
      </c>
      <c r="F891" s="15">
        <v>226</v>
      </c>
      <c r="G891" s="15">
        <v>98</v>
      </c>
      <c r="H891" s="13">
        <v>-2.5102206059999999</v>
      </c>
      <c r="I891" s="13">
        <v>-3.834669705</v>
      </c>
      <c r="J891" s="13">
        <v>-6.3448903110000003</v>
      </c>
      <c r="K891" s="13">
        <v>-1.700556188</v>
      </c>
      <c r="L891" s="13">
        <v>-8.5966726500000004</v>
      </c>
      <c r="M891" s="13">
        <v>-10.297228840000001</v>
      </c>
      <c r="N891" s="13">
        <v>-2.5282276989999999</v>
      </c>
      <c r="O891" s="13">
        <v>-5.1211501779999997</v>
      </c>
      <c r="P891" s="13">
        <v>-7.649377877</v>
      </c>
      <c r="Q891" s="13">
        <v>-0.246200271</v>
      </c>
      <c r="R891" s="13">
        <v>-0.246200271</v>
      </c>
      <c r="S891" s="13">
        <v>0</v>
      </c>
      <c r="T891" s="13">
        <v>-1.810751601</v>
      </c>
      <c r="U891" s="13">
        <v>-4.5812035809999996</v>
      </c>
      <c r="V891" s="13">
        <v>-6.3919551820000002</v>
      </c>
      <c r="W891" s="13">
        <v>0.51310463100000003</v>
      </c>
    </row>
    <row r="892" spans="1:23" x14ac:dyDescent="0.3">
      <c r="A892" s="13" t="s">
        <v>445</v>
      </c>
      <c r="B892" s="13" t="s">
        <v>446</v>
      </c>
      <c r="C892" s="15">
        <v>2014</v>
      </c>
      <c r="D892" s="15" t="s">
        <v>25</v>
      </c>
      <c r="E892" s="15" t="s">
        <v>41</v>
      </c>
      <c r="F892" s="15">
        <v>511</v>
      </c>
      <c r="G892" s="15">
        <v>267</v>
      </c>
      <c r="H892" s="13">
        <v>0.69589008500000005</v>
      </c>
      <c r="I892" s="13">
        <v>-2.021793325</v>
      </c>
      <c r="J892" s="13">
        <v>-1.3259032399999999</v>
      </c>
      <c r="K892" s="13">
        <v>-0.131750216</v>
      </c>
      <c r="L892" s="13">
        <v>2.429089174</v>
      </c>
      <c r="M892" s="13">
        <v>2.297338957</v>
      </c>
      <c r="N892" s="13">
        <v>0.60324528899999996</v>
      </c>
      <c r="O892" s="13">
        <v>-1.288628291</v>
      </c>
      <c r="P892" s="13">
        <v>-0.68538300299999999</v>
      </c>
      <c r="Q892" s="13">
        <v>0.28954688000000001</v>
      </c>
      <c r="R892" s="13">
        <v>0</v>
      </c>
      <c r="S892" s="13">
        <v>0.28954688000000001</v>
      </c>
      <c r="T892" s="13">
        <v>-0.36408596399999998</v>
      </c>
      <c r="U892" s="13">
        <v>0.43500854900000002</v>
      </c>
      <c r="V892" s="13">
        <v>7.0922584999999996E-2</v>
      </c>
      <c r="W892" s="13">
        <v>-0.16711002799999999</v>
      </c>
    </row>
    <row r="893" spans="1:23" x14ac:dyDescent="0.3">
      <c r="A893" s="13" t="s">
        <v>445</v>
      </c>
      <c r="B893" s="13" t="s">
        <v>446</v>
      </c>
      <c r="C893" s="15">
        <v>2014</v>
      </c>
      <c r="D893" s="15" t="s">
        <v>27</v>
      </c>
      <c r="E893" s="15" t="s">
        <v>41</v>
      </c>
      <c r="F893" s="15">
        <v>4639</v>
      </c>
      <c r="G893" s="15">
        <v>2446</v>
      </c>
      <c r="H893" s="13">
        <v>3.313855577</v>
      </c>
      <c r="I893" s="13">
        <v>0.86225786000000004</v>
      </c>
      <c r="J893" s="13">
        <v>4.1761134369999997</v>
      </c>
      <c r="K893" s="13">
        <v>3.0526088859999998</v>
      </c>
      <c r="L893" s="13">
        <v>-1.649175399</v>
      </c>
      <c r="M893" s="13">
        <v>1.403433487</v>
      </c>
      <c r="N893" s="13">
        <v>3.4503623110000001</v>
      </c>
      <c r="O893" s="13">
        <v>0.35918630099999999</v>
      </c>
      <c r="P893" s="13">
        <v>3.8095486109999999</v>
      </c>
      <c r="Q893" s="13">
        <v>8.1123152409999992</v>
      </c>
      <c r="R893" s="13">
        <v>8.1123152409999992</v>
      </c>
      <c r="S893" s="13">
        <v>0</v>
      </c>
      <c r="T893" s="13">
        <v>3.1620694679999999</v>
      </c>
      <c r="U893" s="13">
        <v>1.391162003</v>
      </c>
      <c r="V893" s="13">
        <v>4.5532314710000001</v>
      </c>
      <c r="W893" s="13">
        <v>-0.86316796299999998</v>
      </c>
    </row>
    <row r="894" spans="1:23" x14ac:dyDescent="0.3">
      <c r="A894" s="13" t="s">
        <v>445</v>
      </c>
      <c r="B894" s="13" t="s">
        <v>446</v>
      </c>
      <c r="C894" s="15">
        <v>2015</v>
      </c>
      <c r="D894" s="15" t="s">
        <v>25</v>
      </c>
      <c r="E894" s="15" t="s">
        <v>41</v>
      </c>
      <c r="F894" s="15">
        <v>472</v>
      </c>
      <c r="G894" s="15">
        <v>243</v>
      </c>
      <c r="H894" s="13">
        <v>3.1665877849999999</v>
      </c>
      <c r="I894" s="13">
        <v>0.37450531599999998</v>
      </c>
      <c r="J894" s="13">
        <v>3.541093101</v>
      </c>
      <c r="K894" s="13">
        <v>2.8281821909999998</v>
      </c>
      <c r="L894" s="13">
        <v>7.0103802799999997</v>
      </c>
      <c r="M894" s="13">
        <v>9.8385624719999996</v>
      </c>
      <c r="N894" s="13">
        <v>3.265990232</v>
      </c>
      <c r="O894" s="13">
        <v>1.731823409</v>
      </c>
      <c r="P894" s="13">
        <v>4.9978136409999996</v>
      </c>
      <c r="Q894" s="13">
        <v>0.96697424200000004</v>
      </c>
      <c r="R894" s="13">
        <v>0</v>
      </c>
      <c r="S894" s="13">
        <v>0.96697424200000004</v>
      </c>
      <c r="T894" s="13">
        <v>5.2104973120000002</v>
      </c>
      <c r="U894" s="13">
        <v>3.4567739390000001</v>
      </c>
      <c r="V894" s="13">
        <v>8.6672712510000007</v>
      </c>
      <c r="W894" s="13">
        <v>-2.3095895139999998</v>
      </c>
    </row>
    <row r="895" spans="1:23" x14ac:dyDescent="0.3">
      <c r="A895" s="13" t="s">
        <v>445</v>
      </c>
      <c r="B895" s="13" t="s">
        <v>446</v>
      </c>
      <c r="C895" s="15">
        <v>2015</v>
      </c>
      <c r="D895" s="15" t="s">
        <v>27</v>
      </c>
      <c r="E895" s="15" t="s">
        <v>41</v>
      </c>
      <c r="F895" s="15">
        <v>4327</v>
      </c>
      <c r="G895" s="15">
        <v>2225</v>
      </c>
      <c r="H895" s="13">
        <v>2.515220067</v>
      </c>
      <c r="I895" s="13">
        <v>0.49574934599999998</v>
      </c>
      <c r="J895" s="13">
        <v>3.0109694130000002</v>
      </c>
      <c r="K895" s="13">
        <v>1.408388789</v>
      </c>
      <c r="L895" s="13">
        <v>0.495115044</v>
      </c>
      <c r="M895" s="13">
        <v>1.903503833</v>
      </c>
      <c r="N895" s="13">
        <v>2.4322263049999999</v>
      </c>
      <c r="O895" s="13">
        <v>0.47264846100000002</v>
      </c>
      <c r="P895" s="13">
        <v>2.9048747659999998</v>
      </c>
      <c r="Q895" s="13">
        <v>6.3898581510000003</v>
      </c>
      <c r="R895" s="13">
        <v>6.3898581510000003</v>
      </c>
      <c r="S895" s="13">
        <v>0</v>
      </c>
      <c r="T895" s="13">
        <v>1.7613241980000001</v>
      </c>
      <c r="U895" s="13">
        <v>1.5773815099999999</v>
      </c>
      <c r="V895" s="13">
        <v>3.3387057090000001</v>
      </c>
      <c r="W895" s="13">
        <v>-0.44108851199999999</v>
      </c>
    </row>
    <row r="896" spans="1:23" x14ac:dyDescent="0.3">
      <c r="A896" s="13" t="s">
        <v>445</v>
      </c>
      <c r="B896" s="13" t="s">
        <v>446</v>
      </c>
      <c r="C896" s="15">
        <v>2016</v>
      </c>
      <c r="D896" s="15" t="s">
        <v>27</v>
      </c>
      <c r="E896" s="15" t="s">
        <v>41</v>
      </c>
      <c r="F896" s="15">
        <v>3439</v>
      </c>
      <c r="G896" s="15">
        <v>1761</v>
      </c>
      <c r="H896" s="13">
        <v>2.1788846259999999</v>
      </c>
      <c r="I896" s="13">
        <v>-1.050538714</v>
      </c>
      <c r="J896" s="13">
        <v>1.1283459119999999</v>
      </c>
      <c r="K896" s="13">
        <v>1.7183125020000001</v>
      </c>
      <c r="L896" s="13">
        <v>2.8736207999999999E-2</v>
      </c>
      <c r="M896" s="13">
        <v>1.7470487100000001</v>
      </c>
      <c r="N896" s="13">
        <v>2.23655048</v>
      </c>
      <c r="O896" s="13">
        <v>-0.87573496100000003</v>
      </c>
      <c r="P896" s="13">
        <v>1.360815519</v>
      </c>
      <c r="Q896" s="13">
        <v>3.6323112050000002</v>
      </c>
      <c r="R896" s="13">
        <v>3.6323112050000002</v>
      </c>
      <c r="S896" s="13">
        <v>0</v>
      </c>
      <c r="T896" s="13">
        <v>1.745371711</v>
      </c>
      <c r="U896" s="13">
        <v>6.0487386999999997E-2</v>
      </c>
      <c r="V896" s="13">
        <v>1.805859098</v>
      </c>
      <c r="W896" s="13">
        <v>-1.6164347939999999</v>
      </c>
    </row>
    <row r="897" spans="1:23" x14ac:dyDescent="0.3">
      <c r="A897" s="13" t="s">
        <v>445</v>
      </c>
      <c r="B897" s="13" t="s">
        <v>446</v>
      </c>
      <c r="C897" s="15">
        <v>2017</v>
      </c>
      <c r="D897" s="15" t="s">
        <v>25</v>
      </c>
      <c r="E897" s="15" t="s">
        <v>41</v>
      </c>
      <c r="F897" s="15">
        <v>411</v>
      </c>
      <c r="G897" s="15">
        <v>224</v>
      </c>
      <c r="H897" s="13">
        <v>8.1957349560000008</v>
      </c>
      <c r="I897" s="13">
        <v>3.0170856590000001</v>
      </c>
      <c r="J897" s="13">
        <v>11.21282062</v>
      </c>
      <c r="K897" s="13">
        <v>5.704757388</v>
      </c>
      <c r="L897" s="13">
        <v>20.46523955</v>
      </c>
      <c r="M897" s="13">
        <v>26.169996940000001</v>
      </c>
      <c r="N897" s="13">
        <v>8.1279346730000004</v>
      </c>
      <c r="O897" s="13">
        <v>6.9430444570000001</v>
      </c>
      <c r="P897" s="13">
        <v>15.07097913</v>
      </c>
      <c r="Q897" s="13">
        <v>2.0946213189999998</v>
      </c>
      <c r="R897" s="13">
        <v>0</v>
      </c>
      <c r="S897" s="13">
        <v>2.0946213189999998</v>
      </c>
      <c r="T897" s="13">
        <v>9.495170044</v>
      </c>
      <c r="U897" s="13">
        <v>7.3392251100000001</v>
      </c>
      <c r="V897" s="13">
        <v>16.834395149999999</v>
      </c>
      <c r="W897" s="13">
        <v>-0.27204160300000002</v>
      </c>
    </row>
    <row r="898" spans="1:23" x14ac:dyDescent="0.3">
      <c r="A898" s="13" t="s">
        <v>445</v>
      </c>
      <c r="B898" s="13" t="s">
        <v>446</v>
      </c>
      <c r="C898" s="15">
        <v>2017</v>
      </c>
      <c r="D898" s="15" t="s">
        <v>27</v>
      </c>
      <c r="E898" s="15" t="s">
        <v>41</v>
      </c>
      <c r="F898" s="15">
        <v>4482</v>
      </c>
      <c r="G898" s="15">
        <v>2292</v>
      </c>
      <c r="H898" s="13">
        <v>4.8773933740000004</v>
      </c>
      <c r="I898" s="13">
        <v>0.64711349699999998</v>
      </c>
      <c r="J898" s="13">
        <v>5.5245068709999998</v>
      </c>
      <c r="K898" s="13">
        <v>5.1020710319999996</v>
      </c>
      <c r="L898" s="13">
        <v>-1.849332142</v>
      </c>
      <c r="M898" s="13">
        <v>3.2527388899999998</v>
      </c>
      <c r="N898" s="13">
        <v>5.2749340670000002</v>
      </c>
      <c r="O898" s="13">
        <v>0.13252345500000001</v>
      </c>
      <c r="P898" s="13">
        <v>5.4074575210000004</v>
      </c>
      <c r="Q898" s="13">
        <v>9.4766955250000002</v>
      </c>
      <c r="R898" s="13">
        <v>9.4766955250000002</v>
      </c>
      <c r="S898" s="13">
        <v>0</v>
      </c>
      <c r="T898" s="13">
        <v>5.2746734540000002</v>
      </c>
      <c r="U898" s="13">
        <v>1.0295698520000001</v>
      </c>
      <c r="V898" s="13">
        <v>6.304243305</v>
      </c>
      <c r="W898" s="13">
        <v>-0.64226465099999996</v>
      </c>
    </row>
    <row r="899" spans="1:23" x14ac:dyDescent="0.3">
      <c r="A899" s="13" t="s">
        <v>445</v>
      </c>
      <c r="B899" s="13" t="s">
        <v>446</v>
      </c>
      <c r="C899" s="15">
        <v>2018</v>
      </c>
      <c r="D899" s="15" t="s">
        <v>27</v>
      </c>
      <c r="E899" s="15" t="s">
        <v>41</v>
      </c>
      <c r="F899" s="15">
        <v>744</v>
      </c>
      <c r="G899" s="15">
        <v>373</v>
      </c>
      <c r="H899" s="13">
        <v>1.4889022080000001</v>
      </c>
      <c r="I899" s="13">
        <v>1.8005068909999999</v>
      </c>
      <c r="J899" s="13">
        <v>3.2894090989999998</v>
      </c>
      <c r="K899" s="13">
        <v>-6.4572142999999999E-2</v>
      </c>
      <c r="L899" s="13">
        <v>2.4255566470000001</v>
      </c>
      <c r="M899" s="13">
        <v>2.3609845040000002</v>
      </c>
      <c r="N899" s="13">
        <v>1.3359690479999999</v>
      </c>
      <c r="O899" s="13">
        <v>2.0684213709999999</v>
      </c>
      <c r="P899" s="13">
        <v>3.4043904189999998</v>
      </c>
      <c r="Q899" s="13">
        <v>1.166249968</v>
      </c>
      <c r="R899" s="13">
        <v>1.166249968</v>
      </c>
      <c r="S899" s="13">
        <v>0</v>
      </c>
      <c r="T899" s="13">
        <v>1.7200980640000001</v>
      </c>
      <c r="U899" s="13">
        <v>1.574011447</v>
      </c>
      <c r="V899" s="13">
        <v>3.2941095109999998</v>
      </c>
      <c r="W899" s="13">
        <v>-0.41999262599999998</v>
      </c>
    </row>
    <row r="900" spans="1:23" x14ac:dyDescent="0.3">
      <c r="A900" s="13" t="s">
        <v>445</v>
      </c>
      <c r="B900" s="13" t="s">
        <v>446</v>
      </c>
      <c r="C900" s="15">
        <v>2019</v>
      </c>
      <c r="D900" s="15" t="s">
        <v>27</v>
      </c>
      <c r="E900" s="15" t="s">
        <v>41</v>
      </c>
      <c r="F900" s="15">
        <v>4787</v>
      </c>
      <c r="G900" s="15">
        <v>2342</v>
      </c>
      <c r="H900" s="13">
        <v>4.5734645860000001</v>
      </c>
      <c r="I900" s="13">
        <v>1.4917856279999999</v>
      </c>
      <c r="J900" s="13">
        <v>6.0652502149999998</v>
      </c>
      <c r="K900" s="13">
        <v>2.9548384589999999</v>
      </c>
      <c r="L900" s="13">
        <v>2.16738915</v>
      </c>
      <c r="M900" s="13">
        <v>5.1222276090000003</v>
      </c>
      <c r="N900" s="13">
        <v>4.6055852650000002</v>
      </c>
      <c r="O900" s="13">
        <v>1.701336626</v>
      </c>
      <c r="P900" s="13">
        <v>6.3069218899999999</v>
      </c>
      <c r="Q900" s="13">
        <v>10.75563906</v>
      </c>
      <c r="R900" s="13">
        <v>10.75563906</v>
      </c>
      <c r="S900" s="13">
        <v>0</v>
      </c>
      <c r="T900" s="13">
        <v>3.5127189150000002</v>
      </c>
      <c r="U900" s="13">
        <v>2.155744018</v>
      </c>
      <c r="V900" s="13">
        <v>5.6684629329999998</v>
      </c>
      <c r="W900" s="13">
        <v>-0.62503962099999999</v>
      </c>
    </row>
    <row r="901" spans="1:23" x14ac:dyDescent="0.3">
      <c r="A901" s="13" t="s">
        <v>447</v>
      </c>
      <c r="B901" s="13" t="s">
        <v>448</v>
      </c>
      <c r="C901" s="15">
        <v>2016</v>
      </c>
      <c r="D901" s="15" t="s">
        <v>25</v>
      </c>
      <c r="E901" s="15" t="s">
        <v>58</v>
      </c>
      <c r="F901" s="15">
        <v>17</v>
      </c>
      <c r="G901" s="15">
        <v>8</v>
      </c>
      <c r="H901" s="13">
        <v>11.37897912</v>
      </c>
      <c r="I901" s="13">
        <v>-3.992367625</v>
      </c>
      <c r="J901" s="13">
        <v>7.3866114920000001</v>
      </c>
      <c r="K901" s="13">
        <v>7.0058280709999998</v>
      </c>
      <c r="L901" s="13">
        <v>-24.372780819999999</v>
      </c>
      <c r="M901" s="13">
        <v>-17.366952739999999</v>
      </c>
      <c r="N901" s="13">
        <v>11.11903326</v>
      </c>
      <c r="O901" s="13">
        <v>-8.4799568690000005</v>
      </c>
      <c r="P901" s="13">
        <v>2.639076389</v>
      </c>
      <c r="Q901" s="13">
        <v>2.2008738999999999E-2</v>
      </c>
      <c r="R901" s="13">
        <v>0</v>
      </c>
      <c r="S901" s="13">
        <v>2.2008738999999999E-2</v>
      </c>
      <c r="T901" s="13">
        <v>9.2074537490000008</v>
      </c>
      <c r="U901" s="13">
        <v>-10.631539310000001</v>
      </c>
      <c r="V901" s="13">
        <v>-1.4240855640000001</v>
      </c>
      <c r="W901" s="13">
        <v>-2.8385524040000001</v>
      </c>
    </row>
    <row r="902" spans="1:23" x14ac:dyDescent="0.3">
      <c r="A902" s="13" t="s">
        <v>447</v>
      </c>
      <c r="B902" s="13" t="s">
        <v>448</v>
      </c>
      <c r="C902" s="15">
        <v>2016</v>
      </c>
      <c r="D902" s="15" t="s">
        <v>27</v>
      </c>
      <c r="E902" s="15" t="s">
        <v>58</v>
      </c>
      <c r="F902" s="15">
        <v>298</v>
      </c>
      <c r="G902" s="15">
        <v>143</v>
      </c>
      <c r="H902" s="13">
        <v>-5.7812275719999997</v>
      </c>
      <c r="I902" s="13">
        <v>-2.7095494649999998</v>
      </c>
      <c r="J902" s="13">
        <v>-8.4907770370000009</v>
      </c>
      <c r="K902" s="13">
        <v>-11.218934129999999</v>
      </c>
      <c r="L902" s="13">
        <v>5.3390977880000001</v>
      </c>
      <c r="M902" s="13">
        <v>-5.8798363419999999</v>
      </c>
      <c r="N902" s="13">
        <v>-7.2888168350000004</v>
      </c>
      <c r="O902" s="13">
        <v>-1.1735797859999999</v>
      </c>
      <c r="P902" s="13">
        <v>-8.4623966199999998</v>
      </c>
      <c r="Q902" s="13">
        <v>-0.419474756</v>
      </c>
      <c r="R902" s="13">
        <v>-0.419474756</v>
      </c>
      <c r="S902" s="13">
        <v>0</v>
      </c>
      <c r="T902" s="13">
        <v>-6.0772183670000004</v>
      </c>
      <c r="U902" s="13">
        <v>-4.7802997200000004</v>
      </c>
      <c r="V902" s="13">
        <v>-10.857518089999999</v>
      </c>
      <c r="W902" s="13">
        <v>0.634478769</v>
      </c>
    </row>
    <row r="903" spans="1:23" x14ac:dyDescent="0.3">
      <c r="A903" s="13" t="s">
        <v>447</v>
      </c>
      <c r="B903" s="13" t="s">
        <v>448</v>
      </c>
      <c r="C903" s="15">
        <v>2017</v>
      </c>
      <c r="D903" s="15" t="s">
        <v>25</v>
      </c>
      <c r="E903" s="15" t="s">
        <v>58</v>
      </c>
      <c r="F903" s="15">
        <v>52</v>
      </c>
      <c r="G903" s="15">
        <v>24</v>
      </c>
      <c r="H903" s="13">
        <v>-1.626459168</v>
      </c>
      <c r="I903" s="13">
        <v>4.6258702520000003</v>
      </c>
      <c r="J903" s="13">
        <v>2.9994110840000001</v>
      </c>
      <c r="K903" s="13">
        <v>-2.2618457049999998</v>
      </c>
      <c r="L903" s="13">
        <v>18.980013570000001</v>
      </c>
      <c r="M903" s="13">
        <v>16.718167869999998</v>
      </c>
      <c r="N903" s="13">
        <v>-1.803762345</v>
      </c>
      <c r="O903" s="13">
        <v>7.9107427760000002</v>
      </c>
      <c r="P903" s="13">
        <v>6.1069804310000002</v>
      </c>
      <c r="Q903" s="13">
        <v>0.109513359</v>
      </c>
      <c r="R903" s="13">
        <v>0</v>
      </c>
      <c r="S903" s="13">
        <v>0.109513359</v>
      </c>
      <c r="T903" s="13">
        <v>1.4564855430000001</v>
      </c>
      <c r="U903" s="13">
        <v>4.0807001280000001</v>
      </c>
      <c r="V903" s="13">
        <v>5.5371856709999996</v>
      </c>
      <c r="W903" s="13">
        <v>-2.020401192</v>
      </c>
    </row>
    <row r="904" spans="1:23" x14ac:dyDescent="0.3">
      <c r="A904" s="13" t="s">
        <v>447</v>
      </c>
      <c r="B904" s="13" t="s">
        <v>448</v>
      </c>
      <c r="C904" s="15">
        <v>2017</v>
      </c>
      <c r="D904" s="15" t="s">
        <v>27</v>
      </c>
      <c r="E904" s="15" t="s">
        <v>58</v>
      </c>
      <c r="F904" s="15">
        <v>648</v>
      </c>
      <c r="G904" s="15">
        <v>316</v>
      </c>
      <c r="H904" s="13">
        <v>-0.23182530100000001</v>
      </c>
      <c r="I904" s="13">
        <v>-2.9504667950000001</v>
      </c>
      <c r="J904" s="13">
        <v>-3.1822920959999998</v>
      </c>
      <c r="K904" s="13">
        <v>-2.7881433119999999</v>
      </c>
      <c r="L904" s="13">
        <v>-0.62346900999999999</v>
      </c>
      <c r="M904" s="13">
        <v>-3.4116123219999999</v>
      </c>
      <c r="N904" s="13">
        <v>-0.76903074599999999</v>
      </c>
      <c r="O904" s="13">
        <v>-2.6102511829999999</v>
      </c>
      <c r="P904" s="13">
        <v>-3.3792819289999998</v>
      </c>
      <c r="Q904" s="13">
        <v>-0.10133819299999999</v>
      </c>
      <c r="R904" s="13">
        <v>-0.10133819299999999</v>
      </c>
      <c r="S904" s="13">
        <v>0</v>
      </c>
      <c r="T904" s="13">
        <v>-0.73537103299999995</v>
      </c>
      <c r="U904" s="13">
        <v>-3.3590645330000002</v>
      </c>
      <c r="V904" s="13">
        <v>-4.0944355659999996</v>
      </c>
      <c r="W904" s="13">
        <v>-0.11278555799999999</v>
      </c>
    </row>
    <row r="905" spans="1:23" x14ac:dyDescent="0.3">
      <c r="A905" s="13" t="s">
        <v>447</v>
      </c>
      <c r="B905" s="13" t="s">
        <v>448</v>
      </c>
      <c r="C905" s="15">
        <v>2018</v>
      </c>
      <c r="D905" s="15" t="s">
        <v>25</v>
      </c>
      <c r="E905" s="15" t="s">
        <v>58</v>
      </c>
      <c r="F905" s="15">
        <v>126</v>
      </c>
      <c r="G905" s="15">
        <v>59</v>
      </c>
      <c r="H905" s="13">
        <v>-0.86523315499999998</v>
      </c>
      <c r="I905" s="13">
        <v>2.1502958109999999</v>
      </c>
      <c r="J905" s="13">
        <v>1.285062656</v>
      </c>
      <c r="K905" s="13">
        <v>-16.274454550000002</v>
      </c>
      <c r="L905" s="13">
        <v>11.897219809999999</v>
      </c>
      <c r="M905" s="13">
        <v>-4.3772347370000002</v>
      </c>
      <c r="N905" s="13">
        <v>-4.1248917059999997</v>
      </c>
      <c r="O905" s="13">
        <v>4.393489153</v>
      </c>
      <c r="P905" s="13">
        <v>0.26859744600000002</v>
      </c>
      <c r="Q905" s="13">
        <v>9.2972988000000006E-2</v>
      </c>
      <c r="R905" s="13">
        <v>0</v>
      </c>
      <c r="S905" s="13">
        <v>9.2972988000000006E-2</v>
      </c>
      <c r="T905" s="13">
        <v>-5.0277444459999998</v>
      </c>
      <c r="U905" s="13">
        <v>1.385854675</v>
      </c>
      <c r="V905" s="13">
        <v>-3.6418897710000002</v>
      </c>
      <c r="W905" s="13">
        <v>-0.77206524799999998</v>
      </c>
    </row>
    <row r="906" spans="1:23" x14ac:dyDescent="0.3">
      <c r="A906" s="13" t="s">
        <v>447</v>
      </c>
      <c r="B906" s="13" t="s">
        <v>448</v>
      </c>
      <c r="C906" s="15">
        <v>2018</v>
      </c>
      <c r="D906" s="15" t="s">
        <v>27</v>
      </c>
      <c r="E906" s="15" t="s">
        <v>58</v>
      </c>
      <c r="F906" s="15">
        <v>3069</v>
      </c>
      <c r="G906" s="15">
        <v>1488</v>
      </c>
      <c r="H906" s="13">
        <v>-0.85373855899999995</v>
      </c>
      <c r="I906" s="13">
        <v>-0.31541549699999999</v>
      </c>
      <c r="J906" s="13">
        <v>-1.169154056</v>
      </c>
      <c r="K906" s="13">
        <v>1.7480930589999999</v>
      </c>
      <c r="L906" s="13">
        <v>0.99926801300000001</v>
      </c>
      <c r="M906" s="13">
        <v>2.7473610719999999</v>
      </c>
      <c r="N906" s="13">
        <v>-0.35891847900000001</v>
      </c>
      <c r="O906" s="13">
        <v>-9.2712513999999996E-2</v>
      </c>
      <c r="P906" s="13">
        <v>-0.45163099299999998</v>
      </c>
      <c r="Q906" s="13">
        <v>1.7303074899999999</v>
      </c>
      <c r="R906" s="13">
        <v>1.7303074899999999</v>
      </c>
      <c r="S906" s="13">
        <v>0</v>
      </c>
      <c r="T906" s="13">
        <v>-1.3986063820000001</v>
      </c>
      <c r="U906" s="13">
        <v>-0.413839705</v>
      </c>
      <c r="V906" s="13">
        <v>-1.812446088</v>
      </c>
      <c r="W906" s="13">
        <v>-0.82789831400000002</v>
      </c>
    </row>
    <row r="907" spans="1:23" x14ac:dyDescent="0.3">
      <c r="A907" s="13" t="s">
        <v>447</v>
      </c>
      <c r="B907" s="13" t="s">
        <v>448</v>
      </c>
      <c r="C907" s="15">
        <v>2019</v>
      </c>
      <c r="D907" s="15" t="s">
        <v>25</v>
      </c>
      <c r="E907" s="15" t="s">
        <v>52</v>
      </c>
      <c r="F907" s="15">
        <v>708</v>
      </c>
      <c r="G907" s="15">
        <v>324</v>
      </c>
      <c r="H907" s="13">
        <v>0.38857712300000002</v>
      </c>
      <c r="I907" s="13">
        <v>1.3254285219999999</v>
      </c>
      <c r="J907" s="13">
        <v>1.7140056450000001</v>
      </c>
      <c r="K907" s="13">
        <v>-4.3339773409999998</v>
      </c>
      <c r="L907" s="13">
        <v>4.3667579310000004</v>
      </c>
      <c r="M907" s="13">
        <v>3.2780589999999998E-2</v>
      </c>
      <c r="N907" s="13">
        <v>-0.67489562800000003</v>
      </c>
      <c r="O907" s="13">
        <v>1.936899339</v>
      </c>
      <c r="P907" s="13">
        <v>1.262003711</v>
      </c>
      <c r="Q907" s="13">
        <v>0.68489371799999998</v>
      </c>
      <c r="R907" s="13">
        <v>0</v>
      </c>
      <c r="S907" s="13">
        <v>0.68489371799999998</v>
      </c>
      <c r="T907" s="13">
        <v>0.163740899</v>
      </c>
      <c r="U907" s="13">
        <v>0.83096172300000004</v>
      </c>
      <c r="V907" s="13">
        <v>0.99470262200000004</v>
      </c>
      <c r="W907" s="13">
        <v>0.12965196000000001</v>
      </c>
    </row>
    <row r="908" spans="1:23" x14ac:dyDescent="0.3">
      <c r="A908" s="13" t="s">
        <v>447</v>
      </c>
      <c r="B908" s="13" t="s">
        <v>448</v>
      </c>
      <c r="C908" s="15">
        <v>2019</v>
      </c>
      <c r="D908" s="15" t="s">
        <v>27</v>
      </c>
      <c r="E908" s="15" t="s">
        <v>52</v>
      </c>
      <c r="F908" s="15">
        <v>2754</v>
      </c>
      <c r="G908" s="15">
        <v>1261</v>
      </c>
      <c r="H908" s="13">
        <v>-9.8927636999999999E-2</v>
      </c>
      <c r="I908" s="13">
        <v>0.52533636699999997</v>
      </c>
      <c r="J908" s="13">
        <v>0.42640873000000001</v>
      </c>
      <c r="K908" s="13">
        <v>-5.3147438999999998E-2</v>
      </c>
      <c r="L908" s="13">
        <v>-0.98990003100000001</v>
      </c>
      <c r="M908" s="13">
        <v>-1.0430474700000001</v>
      </c>
      <c r="N908" s="13">
        <v>-0.124497341</v>
      </c>
      <c r="O908" s="13">
        <v>0.16832817899999999</v>
      </c>
      <c r="P908" s="13">
        <v>4.3830837999999997E-2</v>
      </c>
      <c r="Q908" s="13">
        <v>1.783922657</v>
      </c>
      <c r="R908" s="13">
        <v>1.783922657</v>
      </c>
      <c r="S908" s="13">
        <v>0</v>
      </c>
      <c r="T908" s="13">
        <v>-0.27501436800000001</v>
      </c>
      <c r="U908" s="13">
        <v>0.11328028599999999</v>
      </c>
      <c r="V908" s="13">
        <v>-0.161734083</v>
      </c>
      <c r="W908" s="13">
        <v>-0.76671310100000001</v>
      </c>
    </row>
    <row r="909" spans="1:23" x14ac:dyDescent="0.3">
      <c r="A909" s="13" t="s">
        <v>449</v>
      </c>
      <c r="B909" s="13" t="s">
        <v>450</v>
      </c>
      <c r="C909" s="15">
        <v>2018</v>
      </c>
      <c r="D909" s="15" t="s">
        <v>27</v>
      </c>
      <c r="E909" s="15" t="s">
        <v>62</v>
      </c>
      <c r="F909" s="15">
        <v>81</v>
      </c>
      <c r="G909" s="15">
        <v>38</v>
      </c>
      <c r="H909" s="13">
        <v>-7.0131516310000004</v>
      </c>
      <c r="I909" s="13">
        <v>3.0089285970000001</v>
      </c>
      <c r="J909" s="13">
        <v>-4.0042230339999998</v>
      </c>
      <c r="K909" s="13">
        <v>-10.949046409999999</v>
      </c>
      <c r="L909" s="13">
        <v>6.1505316580000002</v>
      </c>
      <c r="M909" s="13">
        <v>-4.7985147499999998</v>
      </c>
      <c r="N909" s="13">
        <v>-8.2972520109999994</v>
      </c>
      <c r="O909" s="13">
        <v>3.8174117490000001</v>
      </c>
      <c r="P909" s="13">
        <v>-4.4798402619999997</v>
      </c>
      <c r="Q909" s="13">
        <v>-3.3078558000000001E-2</v>
      </c>
      <c r="R909" s="13">
        <v>-3.3078558000000001E-2</v>
      </c>
      <c r="S909" s="13">
        <v>0</v>
      </c>
      <c r="T909" s="13">
        <v>-7.3161402899999999</v>
      </c>
      <c r="U909" s="13">
        <v>0.67848504499999995</v>
      </c>
      <c r="V909" s="13">
        <v>-6.6376552450000004</v>
      </c>
      <c r="W909" s="13">
        <v>-1.3573037800000001</v>
      </c>
    </row>
    <row r="910" spans="1:23" x14ac:dyDescent="0.3">
      <c r="A910" s="13" t="s">
        <v>451</v>
      </c>
      <c r="B910" s="13" t="s">
        <v>452</v>
      </c>
      <c r="C910" s="15">
        <v>2017</v>
      </c>
      <c r="D910" s="15" t="s">
        <v>27</v>
      </c>
      <c r="E910" s="15" t="s">
        <v>33</v>
      </c>
      <c r="F910" s="15">
        <v>147</v>
      </c>
      <c r="G910" s="15">
        <v>77</v>
      </c>
      <c r="H910" s="13">
        <v>-0.72369892700000005</v>
      </c>
      <c r="I910" s="13">
        <v>-4.5020832220000004</v>
      </c>
      <c r="J910" s="13">
        <v>-5.2257821499999997</v>
      </c>
      <c r="K910" s="13">
        <v>9.442286095</v>
      </c>
      <c r="L910" s="13">
        <v>-14.596844900000001</v>
      </c>
      <c r="M910" s="13">
        <v>-5.1545588090000001</v>
      </c>
      <c r="N910" s="13">
        <v>1.384669047</v>
      </c>
      <c r="O910" s="13">
        <v>-6.9157537060000003</v>
      </c>
      <c r="P910" s="13">
        <v>-5.5310846590000002</v>
      </c>
      <c r="Q910" s="13">
        <v>-0.10964568500000001</v>
      </c>
      <c r="R910" s="13">
        <v>-0.10964568500000001</v>
      </c>
      <c r="S910" s="13">
        <v>0</v>
      </c>
      <c r="T910" s="13">
        <v>0.72435997799999996</v>
      </c>
      <c r="U910" s="13">
        <v>-6.7314338769999997</v>
      </c>
      <c r="V910" s="13">
        <v>-6.0070739</v>
      </c>
      <c r="W910" s="13">
        <v>0.34984056800000002</v>
      </c>
    </row>
    <row r="911" spans="1:23" x14ac:dyDescent="0.3">
      <c r="A911" s="13" t="s">
        <v>451</v>
      </c>
      <c r="B911" s="13" t="s">
        <v>452</v>
      </c>
      <c r="C911" s="15">
        <v>2017</v>
      </c>
      <c r="D911" s="15" t="s">
        <v>27</v>
      </c>
      <c r="E911" s="15" t="s">
        <v>62</v>
      </c>
      <c r="F911" s="15">
        <v>235</v>
      </c>
      <c r="G911" s="15">
        <v>111</v>
      </c>
      <c r="H911" s="13">
        <v>0.96526114299999999</v>
      </c>
      <c r="I911" s="13">
        <v>-3.6946323749999999</v>
      </c>
      <c r="J911" s="13">
        <v>-2.729371231</v>
      </c>
      <c r="K911" s="13">
        <v>-1.1795832239999999</v>
      </c>
      <c r="L911" s="13">
        <v>-6.8496236939999999</v>
      </c>
      <c r="M911" s="13">
        <v>-8.0292069179999999</v>
      </c>
      <c r="N911" s="13">
        <v>0.63837306699999996</v>
      </c>
      <c r="O911" s="13">
        <v>-4.5928512379999997</v>
      </c>
      <c r="P911" s="13">
        <v>-3.954478172</v>
      </c>
      <c r="Q911" s="13">
        <v>-6.7593350999999996E-2</v>
      </c>
      <c r="R911" s="13">
        <v>-6.7593350999999996E-2</v>
      </c>
      <c r="S911" s="13">
        <v>0</v>
      </c>
      <c r="T911" s="13">
        <v>-0.12650559</v>
      </c>
      <c r="U911" s="13">
        <v>-4.2443370170000003</v>
      </c>
      <c r="V911" s="13">
        <v>-4.3708426080000002</v>
      </c>
      <c r="W911" s="13">
        <v>-0.88998976600000002</v>
      </c>
    </row>
    <row r="912" spans="1:23" x14ac:dyDescent="0.3">
      <c r="A912" s="13" t="s">
        <v>451</v>
      </c>
      <c r="B912" s="13" t="s">
        <v>452</v>
      </c>
      <c r="C912" s="15">
        <v>2018</v>
      </c>
      <c r="D912" s="15" t="s">
        <v>25</v>
      </c>
      <c r="E912" s="15" t="s">
        <v>137</v>
      </c>
      <c r="F912" s="15">
        <v>367</v>
      </c>
      <c r="G912" s="15">
        <v>175</v>
      </c>
      <c r="H912" s="13">
        <v>1.672367097</v>
      </c>
      <c r="I912" s="13">
        <v>-1.232823244</v>
      </c>
      <c r="J912" s="13">
        <v>0.43954385299999998</v>
      </c>
      <c r="K912" s="13">
        <v>-0.79780634399999995</v>
      </c>
      <c r="L912" s="13">
        <v>4.3022257560000003</v>
      </c>
      <c r="M912" s="13">
        <v>3.5044194119999998</v>
      </c>
      <c r="N912" s="13">
        <v>1.156434556</v>
      </c>
      <c r="O912" s="13">
        <v>-0.26547697599999998</v>
      </c>
      <c r="P912" s="13">
        <v>0.89095758000000003</v>
      </c>
      <c r="Q912" s="13">
        <v>0.335745407</v>
      </c>
      <c r="R912" s="13">
        <v>0</v>
      </c>
      <c r="S912" s="13">
        <v>0.335745407</v>
      </c>
      <c r="T912" s="13">
        <v>1.2849039069999999</v>
      </c>
      <c r="U912" s="13">
        <v>-0.53281957300000005</v>
      </c>
      <c r="V912" s="13">
        <v>0.75208433299999999</v>
      </c>
      <c r="W912" s="13">
        <v>0.136102323</v>
      </c>
    </row>
    <row r="913" spans="1:23" x14ac:dyDescent="0.3">
      <c r="A913" s="13" t="s">
        <v>451</v>
      </c>
      <c r="B913" s="13" t="s">
        <v>452</v>
      </c>
      <c r="C913" s="15">
        <v>2018</v>
      </c>
      <c r="D913" s="15" t="s">
        <v>27</v>
      </c>
      <c r="E913" s="15" t="s">
        <v>137</v>
      </c>
      <c r="F913" s="15">
        <v>1523</v>
      </c>
      <c r="G913" s="15">
        <v>740</v>
      </c>
      <c r="H913" s="13">
        <v>0.118419259</v>
      </c>
      <c r="I913" s="13">
        <v>-4.7748564770000002</v>
      </c>
      <c r="J913" s="13">
        <v>-4.6564372179999998</v>
      </c>
      <c r="K913" s="13">
        <v>-2.6510805990000001</v>
      </c>
      <c r="L913" s="13">
        <v>-2.7408172400000002</v>
      </c>
      <c r="M913" s="13">
        <v>-5.3918978380000002</v>
      </c>
      <c r="N913" s="13">
        <v>-0.50845645500000003</v>
      </c>
      <c r="O913" s="13">
        <v>-4.6611299380000002</v>
      </c>
      <c r="P913" s="13">
        <v>-5.1695863930000003</v>
      </c>
      <c r="Q913" s="13">
        <v>-0.90192908000000005</v>
      </c>
      <c r="R913" s="13">
        <v>-0.90192908000000005</v>
      </c>
      <c r="S913" s="13">
        <v>0</v>
      </c>
      <c r="T913" s="13">
        <v>3.1366211999999997E-2</v>
      </c>
      <c r="U913" s="13">
        <v>-3.7808642130000001</v>
      </c>
      <c r="V913" s="13">
        <v>-3.7494980010000001</v>
      </c>
      <c r="W913" s="13">
        <v>-1.2575516550000001</v>
      </c>
    </row>
    <row r="914" spans="1:23" x14ac:dyDescent="0.3">
      <c r="A914" s="13" t="s">
        <v>451</v>
      </c>
      <c r="B914" s="13" t="s">
        <v>452</v>
      </c>
      <c r="C914" s="15">
        <v>2019</v>
      </c>
      <c r="D914" s="15" t="s">
        <v>25</v>
      </c>
      <c r="E914" s="15" t="s">
        <v>137</v>
      </c>
      <c r="F914" s="15">
        <v>402</v>
      </c>
      <c r="G914" s="15">
        <v>193</v>
      </c>
      <c r="H914" s="13">
        <v>-1.6435957809999999</v>
      </c>
      <c r="I914" s="13">
        <v>-1.5380153169999999</v>
      </c>
      <c r="J914" s="13">
        <v>-3.1816110979999999</v>
      </c>
      <c r="K914" s="13">
        <v>-6.5516062179999999</v>
      </c>
      <c r="L914" s="13">
        <v>-4.9666732800000002</v>
      </c>
      <c r="M914" s="13">
        <v>-11.5182795</v>
      </c>
      <c r="N914" s="13">
        <v>-2.8676663090000001</v>
      </c>
      <c r="O914" s="13">
        <v>-2.3743361940000001</v>
      </c>
      <c r="P914" s="13">
        <v>-5.2420025030000001</v>
      </c>
      <c r="Q914" s="13">
        <v>-0.25088196699999998</v>
      </c>
      <c r="R914" s="13">
        <v>0</v>
      </c>
      <c r="S914" s="13">
        <v>-0.25088196699999998</v>
      </c>
      <c r="T914" s="13">
        <v>-2.4009391419999999</v>
      </c>
      <c r="U914" s="13">
        <v>-3.9507110619999999</v>
      </c>
      <c r="V914" s="13">
        <v>-6.3516502050000003</v>
      </c>
      <c r="W914" s="13">
        <v>-0.86317970700000002</v>
      </c>
    </row>
    <row r="915" spans="1:23" x14ac:dyDescent="0.3">
      <c r="A915" s="13" t="s">
        <v>451</v>
      </c>
      <c r="B915" s="13" t="s">
        <v>452</v>
      </c>
      <c r="C915" s="15">
        <v>2019</v>
      </c>
      <c r="D915" s="15" t="s">
        <v>27</v>
      </c>
      <c r="E915" s="15" t="s">
        <v>137</v>
      </c>
      <c r="F915" s="15">
        <v>2224</v>
      </c>
      <c r="G915" s="15">
        <v>1059</v>
      </c>
      <c r="H915" s="13">
        <v>0.29960589500000001</v>
      </c>
      <c r="I915" s="13">
        <v>-3.9426488150000001</v>
      </c>
      <c r="J915" s="13">
        <v>-3.6430429200000001</v>
      </c>
      <c r="K915" s="13">
        <v>-4.8257897759999997</v>
      </c>
      <c r="L915" s="13">
        <v>-4.8456836259999996</v>
      </c>
      <c r="M915" s="13">
        <v>-9.6714734020000002</v>
      </c>
      <c r="N915" s="13">
        <v>-0.83624361599999997</v>
      </c>
      <c r="O915" s="13">
        <v>-4.397331157</v>
      </c>
      <c r="P915" s="13">
        <v>-5.233574773</v>
      </c>
      <c r="Q915" s="13">
        <v>-1.326373233</v>
      </c>
      <c r="R915" s="13">
        <v>-1.326373233</v>
      </c>
      <c r="S915" s="13">
        <v>0</v>
      </c>
      <c r="T915" s="13">
        <v>8.0672271000000004E-2</v>
      </c>
      <c r="U915" s="13">
        <v>-3.7457073300000001</v>
      </c>
      <c r="V915" s="13">
        <v>-3.665035059</v>
      </c>
      <c r="W915" s="13">
        <v>-1.1777062330000001</v>
      </c>
    </row>
    <row r="916" spans="1:23" x14ac:dyDescent="0.3">
      <c r="A916" s="13" t="s">
        <v>453</v>
      </c>
      <c r="B916" s="13" t="s">
        <v>454</v>
      </c>
      <c r="C916" s="15">
        <v>2015</v>
      </c>
      <c r="D916" s="15" t="s">
        <v>27</v>
      </c>
      <c r="E916" s="15" t="s">
        <v>81</v>
      </c>
      <c r="F916" s="15">
        <v>188</v>
      </c>
      <c r="G916" s="15">
        <v>87</v>
      </c>
      <c r="H916" s="13">
        <v>-0.96955951200000001</v>
      </c>
      <c r="I916" s="13">
        <v>3.8598084419999998</v>
      </c>
      <c r="J916" s="13">
        <v>2.8902489299999998</v>
      </c>
      <c r="K916" s="13">
        <v>-5.6859313489999996</v>
      </c>
      <c r="L916" s="13">
        <v>3.603149546</v>
      </c>
      <c r="M916" s="13">
        <v>-2.082781803</v>
      </c>
      <c r="N916" s="13">
        <v>-2.003084957</v>
      </c>
      <c r="O916" s="13">
        <v>4.0497189550000003</v>
      </c>
      <c r="P916" s="13">
        <v>2.0466339979999999</v>
      </c>
      <c r="Q916" s="13">
        <v>0.21512640599999999</v>
      </c>
      <c r="R916" s="13">
        <v>0.21512640599999999</v>
      </c>
      <c r="S916" s="13">
        <v>0</v>
      </c>
      <c r="T916" s="13">
        <v>-1.8454777</v>
      </c>
      <c r="U916" s="13">
        <v>4.7815223229999999</v>
      </c>
      <c r="V916" s="13">
        <v>2.9360446229999999</v>
      </c>
      <c r="W916" s="13">
        <v>0.99821692399999995</v>
      </c>
    </row>
    <row r="917" spans="1:23" x14ac:dyDescent="0.3">
      <c r="A917" s="13" t="s">
        <v>453</v>
      </c>
      <c r="B917" s="13" t="s">
        <v>454</v>
      </c>
      <c r="C917" s="15">
        <v>2018</v>
      </c>
      <c r="D917" s="15" t="s">
        <v>27</v>
      </c>
      <c r="E917" s="15" t="s">
        <v>31</v>
      </c>
      <c r="F917" s="15">
        <v>170</v>
      </c>
      <c r="G917" s="15">
        <v>87</v>
      </c>
      <c r="H917" s="13">
        <v>6.1814579289999996</v>
      </c>
      <c r="I917" s="13">
        <v>0.74471839200000001</v>
      </c>
      <c r="J917" s="13">
        <v>6.9261763199999997</v>
      </c>
      <c r="K917" s="13">
        <v>-1.7163309659999999</v>
      </c>
      <c r="L917" s="13">
        <v>3.312858769</v>
      </c>
      <c r="M917" s="13">
        <v>1.5965278039999999</v>
      </c>
      <c r="N917" s="13">
        <v>4.9656366260000002</v>
      </c>
      <c r="O917" s="13">
        <v>1.365356451</v>
      </c>
      <c r="P917" s="13">
        <v>6.3309930769999996</v>
      </c>
      <c r="Q917" s="13">
        <v>0.39874811300000002</v>
      </c>
      <c r="R917" s="13">
        <v>0.39874811300000002</v>
      </c>
      <c r="S917" s="13">
        <v>0</v>
      </c>
      <c r="T917" s="13">
        <v>2.3928321590000001</v>
      </c>
      <c r="U917" s="13">
        <v>0.47907329100000001</v>
      </c>
      <c r="V917" s="13">
        <v>2.8719054499999999</v>
      </c>
      <c r="W917" s="13">
        <v>-1.0664676</v>
      </c>
    </row>
    <row r="918" spans="1:23" x14ac:dyDescent="0.3">
      <c r="A918" s="13" t="s">
        <v>455</v>
      </c>
      <c r="B918" s="13" t="s">
        <v>456</v>
      </c>
      <c r="C918" s="15">
        <v>2014</v>
      </c>
      <c r="D918" s="15" t="s">
        <v>25</v>
      </c>
      <c r="E918" s="15" t="s">
        <v>89</v>
      </c>
      <c r="F918" s="15">
        <v>164</v>
      </c>
      <c r="G918" s="15">
        <v>82</v>
      </c>
      <c r="H918" s="13">
        <v>-2.4065876309999998</v>
      </c>
      <c r="I918" s="13">
        <v>-3.2478857E-2</v>
      </c>
      <c r="J918" s="13">
        <v>-2.4390664879999999</v>
      </c>
      <c r="K918" s="13">
        <v>4.1158506429999999</v>
      </c>
      <c r="L918" s="13">
        <v>4.5369358440000003</v>
      </c>
      <c r="M918" s="13">
        <v>8.6527864860000001</v>
      </c>
      <c r="N918" s="13">
        <v>-1.1181200339999999</v>
      </c>
      <c r="O918" s="13">
        <v>0.87958077899999998</v>
      </c>
      <c r="P918" s="13">
        <v>-0.23853925500000001</v>
      </c>
      <c r="Q918" s="13">
        <v>0.110445139</v>
      </c>
      <c r="R918" s="13">
        <v>0</v>
      </c>
      <c r="S918" s="13">
        <v>0.110445139</v>
      </c>
      <c r="T918" s="13">
        <v>-1.9847288519999999</v>
      </c>
      <c r="U918" s="13">
        <v>-1.666489815</v>
      </c>
      <c r="V918" s="13">
        <v>-3.6512186679999998</v>
      </c>
      <c r="W918" s="13">
        <v>1.781020552</v>
      </c>
    </row>
    <row r="919" spans="1:23" x14ac:dyDescent="0.3">
      <c r="A919" s="13" t="s">
        <v>455</v>
      </c>
      <c r="B919" s="13" t="s">
        <v>456</v>
      </c>
      <c r="C919" s="15">
        <v>2014</v>
      </c>
      <c r="D919" s="15" t="s">
        <v>27</v>
      </c>
      <c r="E919" s="15" t="s">
        <v>89</v>
      </c>
      <c r="F919" s="15">
        <v>529</v>
      </c>
      <c r="G919" s="15">
        <v>265</v>
      </c>
      <c r="H919" s="13">
        <v>4.706628577</v>
      </c>
      <c r="I919" s="13">
        <v>-6.2280164740000004</v>
      </c>
      <c r="J919" s="13">
        <v>-1.5213878970000001</v>
      </c>
      <c r="K919" s="13">
        <v>1.6575572240000001</v>
      </c>
      <c r="L919" s="13">
        <v>-4.9497028260000002</v>
      </c>
      <c r="M919" s="13">
        <v>-3.2921456010000001</v>
      </c>
      <c r="N919" s="13">
        <v>4.378407449</v>
      </c>
      <c r="O919" s="13">
        <v>-6.4374232669999998</v>
      </c>
      <c r="P919" s="13">
        <v>-2.0590158170000001</v>
      </c>
      <c r="Q919" s="13">
        <v>9.4018894000000006E-2</v>
      </c>
      <c r="R919" s="13">
        <v>9.4018894000000006E-2</v>
      </c>
      <c r="S919" s="13">
        <v>0</v>
      </c>
      <c r="T919" s="13">
        <v>3.5892877890000001</v>
      </c>
      <c r="U919" s="13">
        <v>-5.370469849</v>
      </c>
      <c r="V919" s="13">
        <v>-1.7811820599999999</v>
      </c>
      <c r="W919" s="13">
        <v>0.61164973300000003</v>
      </c>
    </row>
    <row r="920" spans="1:23" x14ac:dyDescent="0.3">
      <c r="A920" s="13" t="s">
        <v>455</v>
      </c>
      <c r="B920" s="13" t="s">
        <v>456</v>
      </c>
      <c r="C920" s="15">
        <v>2015</v>
      </c>
      <c r="D920" s="15" t="s">
        <v>27</v>
      </c>
      <c r="E920" s="15" t="s">
        <v>89</v>
      </c>
      <c r="F920" s="15">
        <v>1637</v>
      </c>
      <c r="G920" s="15">
        <v>828</v>
      </c>
      <c r="H920" s="13">
        <v>-2.0520669370000002</v>
      </c>
      <c r="I920" s="13">
        <v>-3.233911054</v>
      </c>
      <c r="J920" s="13">
        <v>-5.2859779910000002</v>
      </c>
      <c r="K920" s="13">
        <v>-0.14798316</v>
      </c>
      <c r="L920" s="13">
        <v>-0.73514914799999997</v>
      </c>
      <c r="M920" s="13">
        <v>-0.88313230799999998</v>
      </c>
      <c r="N920" s="13">
        <v>-1.7510107079999999</v>
      </c>
      <c r="O920" s="13">
        <v>-2.9212772409999999</v>
      </c>
      <c r="P920" s="13">
        <v>-4.6722879490000002</v>
      </c>
      <c r="Q920" s="13">
        <v>-0.81671685599999999</v>
      </c>
      <c r="R920" s="13">
        <v>-0.81671685599999999</v>
      </c>
      <c r="S920" s="13">
        <v>0</v>
      </c>
      <c r="T920" s="13">
        <v>-1.432618892</v>
      </c>
      <c r="U920" s="13">
        <v>-3.3132826340000001</v>
      </c>
      <c r="V920" s="13">
        <v>-4.7459015259999999</v>
      </c>
      <c r="W920" s="13">
        <v>0.54967100099999999</v>
      </c>
    </row>
    <row r="921" spans="1:23" x14ac:dyDescent="0.3">
      <c r="A921" s="13" t="s">
        <v>455</v>
      </c>
      <c r="B921" s="13" t="s">
        <v>456</v>
      </c>
      <c r="C921" s="15">
        <v>2016</v>
      </c>
      <c r="D921" s="15" t="s">
        <v>27</v>
      </c>
      <c r="E921" s="15" t="s">
        <v>52</v>
      </c>
      <c r="F921" s="15">
        <v>312</v>
      </c>
      <c r="G921" s="15">
        <v>156</v>
      </c>
      <c r="H921" s="13">
        <v>-3.8262705509999999</v>
      </c>
      <c r="I921" s="13">
        <v>-7.8152406509999999</v>
      </c>
      <c r="J921" s="13">
        <v>-11.6415112</v>
      </c>
      <c r="K921" s="13">
        <v>-6.7994202279999998</v>
      </c>
      <c r="L921" s="13">
        <v>-7.799223875</v>
      </c>
      <c r="M921" s="13">
        <v>-14.5986441</v>
      </c>
      <c r="N921" s="13">
        <v>-4.6431008880000002</v>
      </c>
      <c r="O921" s="13">
        <v>-8.2309014099999995</v>
      </c>
      <c r="P921" s="13">
        <v>-12.874002300000001</v>
      </c>
      <c r="Q921" s="13">
        <v>-0.80442356299999995</v>
      </c>
      <c r="R921" s="13">
        <v>-0.80442356299999995</v>
      </c>
      <c r="S921" s="13">
        <v>0</v>
      </c>
      <c r="T921" s="13">
        <v>-4.1783567269999997</v>
      </c>
      <c r="U921" s="13">
        <v>-7.5161126710000001</v>
      </c>
      <c r="V921" s="13">
        <v>-11.694469399999999</v>
      </c>
      <c r="W921" s="13">
        <v>-0.16466303099999999</v>
      </c>
    </row>
    <row r="922" spans="1:23" x14ac:dyDescent="0.3">
      <c r="A922" s="13" t="s">
        <v>457</v>
      </c>
      <c r="B922" s="13" t="s">
        <v>458</v>
      </c>
      <c r="C922" s="15">
        <v>2018</v>
      </c>
      <c r="D922" s="15" t="s">
        <v>27</v>
      </c>
      <c r="E922" s="15" t="s">
        <v>73</v>
      </c>
      <c r="F922" s="15">
        <v>65</v>
      </c>
      <c r="G922" s="15">
        <v>32</v>
      </c>
      <c r="H922" s="13">
        <v>-2.6259997450000001</v>
      </c>
      <c r="I922" s="13">
        <v>0.20991674599999999</v>
      </c>
      <c r="J922" s="13">
        <v>-2.4160829989999999</v>
      </c>
      <c r="K922" s="13">
        <v>11.28898184</v>
      </c>
      <c r="L922" s="13">
        <v>2.0786214420000002</v>
      </c>
      <c r="M922" s="13">
        <v>13.36760329</v>
      </c>
      <c r="N922" s="13">
        <v>0.10087072800000001</v>
      </c>
      <c r="O922" s="13">
        <v>0.54738649299999997</v>
      </c>
      <c r="P922" s="13">
        <v>0.64825722100000005</v>
      </c>
      <c r="Q922" s="13">
        <v>5.5360927999999997E-2</v>
      </c>
      <c r="R922" s="13">
        <v>5.5360927999999997E-2</v>
      </c>
      <c r="S922" s="13">
        <v>0</v>
      </c>
      <c r="T922" s="13">
        <v>-0.76146305000000003</v>
      </c>
      <c r="U922" s="13">
        <v>0.53602081899999998</v>
      </c>
      <c r="V922" s="13">
        <v>-0.22544223099999999</v>
      </c>
      <c r="W922" s="13">
        <v>-0.215227952</v>
      </c>
    </row>
    <row r="923" spans="1:23" x14ac:dyDescent="0.3">
      <c r="A923" s="13" t="s">
        <v>459</v>
      </c>
      <c r="B923" s="13" t="s">
        <v>460</v>
      </c>
      <c r="C923" s="15">
        <v>2015</v>
      </c>
      <c r="D923" s="15" t="s">
        <v>27</v>
      </c>
      <c r="E923" s="15" t="s">
        <v>81</v>
      </c>
      <c r="F923" s="15">
        <v>337</v>
      </c>
      <c r="G923" s="15">
        <v>159</v>
      </c>
      <c r="H923" s="13">
        <v>-2.5374743309999999</v>
      </c>
      <c r="I923" s="13">
        <v>-3.513240261</v>
      </c>
      <c r="J923" s="13">
        <v>-6.0507145920000003</v>
      </c>
      <c r="K923" s="13">
        <v>-3.349928325</v>
      </c>
      <c r="L923" s="13">
        <v>-1.1288847879999999</v>
      </c>
      <c r="M923" s="13">
        <v>-4.4788131130000002</v>
      </c>
      <c r="N923" s="13">
        <v>-2.846392174</v>
      </c>
      <c r="O923" s="13">
        <v>-3.2552246739999999</v>
      </c>
      <c r="P923" s="13">
        <v>-6.1016168469999998</v>
      </c>
      <c r="Q923" s="13">
        <v>-0.27294788599999997</v>
      </c>
      <c r="R923" s="13">
        <v>-0.27294788599999997</v>
      </c>
      <c r="S923" s="13">
        <v>0</v>
      </c>
      <c r="T923" s="13">
        <v>-1.8044238260000001</v>
      </c>
      <c r="U923" s="13">
        <v>-4.0827874089999998</v>
      </c>
      <c r="V923" s="13">
        <v>-5.8872112349999997</v>
      </c>
      <c r="W923" s="13">
        <v>0.37339861800000002</v>
      </c>
    </row>
    <row r="924" spans="1:23" x14ac:dyDescent="0.3">
      <c r="A924" s="13" t="s">
        <v>459</v>
      </c>
      <c r="B924" s="13" t="s">
        <v>460</v>
      </c>
      <c r="C924" s="15">
        <v>2016</v>
      </c>
      <c r="D924" s="15" t="s">
        <v>27</v>
      </c>
      <c r="E924" s="15" t="s">
        <v>35</v>
      </c>
      <c r="F924" s="15">
        <v>67</v>
      </c>
      <c r="G924" s="15">
        <v>33</v>
      </c>
      <c r="H924" s="13">
        <v>-10.722547049999999</v>
      </c>
      <c r="I924" s="13">
        <v>0.40313573800000002</v>
      </c>
      <c r="J924" s="13">
        <v>-10.31941131</v>
      </c>
      <c r="K924" s="13">
        <v>-1.199451941</v>
      </c>
      <c r="L924" s="13">
        <v>-11.37427115</v>
      </c>
      <c r="M924" s="13">
        <v>-12.57372309</v>
      </c>
      <c r="N924" s="13">
        <v>-9.2915251950000002</v>
      </c>
      <c r="O924" s="13">
        <v>-1.9416787719999999</v>
      </c>
      <c r="P924" s="13">
        <v>-11.23320397</v>
      </c>
      <c r="Q924" s="13">
        <v>-0.144029989</v>
      </c>
      <c r="R924" s="13">
        <v>-0.144029989</v>
      </c>
      <c r="S924" s="13">
        <v>0</v>
      </c>
      <c r="T924" s="13">
        <v>-5.8466821329999998</v>
      </c>
      <c r="U924" s="13">
        <v>-0.78978986200000001</v>
      </c>
      <c r="V924" s="13">
        <v>-6.636471995</v>
      </c>
      <c r="W924" s="13">
        <v>0.822072103</v>
      </c>
    </row>
    <row r="925" spans="1:23" x14ac:dyDescent="0.3">
      <c r="A925" s="13" t="s">
        <v>459</v>
      </c>
      <c r="B925" s="13" t="s">
        <v>460</v>
      </c>
      <c r="C925" s="15">
        <v>2016</v>
      </c>
      <c r="D925" s="15" t="s">
        <v>27</v>
      </c>
      <c r="E925" s="15" t="s">
        <v>41</v>
      </c>
      <c r="F925" s="15">
        <v>12</v>
      </c>
      <c r="G925" s="15">
        <v>6</v>
      </c>
      <c r="H925" s="13">
        <v>8.7436172390000007</v>
      </c>
      <c r="I925" s="13">
        <v>-15.287623140000001</v>
      </c>
      <c r="J925" s="13">
        <v>-6.5440058990000001</v>
      </c>
      <c r="K925" s="13">
        <v>-17.865031479999999</v>
      </c>
      <c r="L925" s="13">
        <v>-25.869068909999999</v>
      </c>
      <c r="M925" s="13">
        <v>-43.734100390000002</v>
      </c>
      <c r="N925" s="13">
        <v>3.778915268</v>
      </c>
      <c r="O925" s="13">
        <v>-18.329526430000001</v>
      </c>
      <c r="P925" s="13">
        <v>-14.550611160000001</v>
      </c>
      <c r="Q925" s="13">
        <v>-3.5686977000000002E-2</v>
      </c>
      <c r="R925" s="13">
        <v>-3.5686977000000002E-2</v>
      </c>
      <c r="S925" s="13">
        <v>0</v>
      </c>
      <c r="T925" s="13">
        <v>-0.45698876500000002</v>
      </c>
      <c r="U925" s="13">
        <v>-16.52077779</v>
      </c>
      <c r="V925" s="13">
        <v>-16.977766549999998</v>
      </c>
      <c r="W925" s="13">
        <v>-1.182158611</v>
      </c>
    </row>
    <row r="926" spans="1:23" x14ac:dyDescent="0.3">
      <c r="A926" s="13" t="s">
        <v>461</v>
      </c>
      <c r="B926" s="13" t="s">
        <v>462</v>
      </c>
      <c r="C926" s="15">
        <v>2014</v>
      </c>
      <c r="D926" s="15" t="s">
        <v>27</v>
      </c>
      <c r="E926" s="15" t="s">
        <v>31</v>
      </c>
      <c r="F926" s="15">
        <v>4572</v>
      </c>
      <c r="G926" s="15">
        <v>2298</v>
      </c>
      <c r="H926" s="13">
        <v>1.919317758</v>
      </c>
      <c r="I926" s="13">
        <v>3.6117774690000002</v>
      </c>
      <c r="J926" s="13">
        <v>5.5310952279999999</v>
      </c>
      <c r="K926" s="13">
        <v>-6.6299897999999996E-2</v>
      </c>
      <c r="L926" s="13">
        <v>1.0275245390000001</v>
      </c>
      <c r="M926" s="13">
        <v>0.96122464100000005</v>
      </c>
      <c r="N926" s="13">
        <v>1.679681199</v>
      </c>
      <c r="O926" s="13">
        <v>3.317243054</v>
      </c>
      <c r="P926" s="13">
        <v>4.9969242520000003</v>
      </c>
      <c r="Q926" s="13">
        <v>9.1606853529999999</v>
      </c>
      <c r="R926" s="13">
        <v>9.1606853529999999</v>
      </c>
      <c r="S926" s="13">
        <v>0</v>
      </c>
      <c r="T926" s="13">
        <v>0.89355035100000002</v>
      </c>
      <c r="U926" s="13">
        <v>3.1354820010000002</v>
      </c>
      <c r="V926" s="13">
        <v>4.0290323519999998</v>
      </c>
      <c r="W926" s="13">
        <v>0.82246573599999995</v>
      </c>
    </row>
    <row r="927" spans="1:23" x14ac:dyDescent="0.3">
      <c r="A927" s="13" t="s">
        <v>461</v>
      </c>
      <c r="B927" s="13" t="s">
        <v>462</v>
      </c>
      <c r="C927" s="15">
        <v>2015</v>
      </c>
      <c r="D927" s="15" t="s">
        <v>27</v>
      </c>
      <c r="E927" s="15" t="s">
        <v>31</v>
      </c>
      <c r="F927" s="15">
        <v>4077</v>
      </c>
      <c r="G927" s="15">
        <v>2013</v>
      </c>
      <c r="H927" s="13">
        <v>0.905395905</v>
      </c>
      <c r="I927" s="13">
        <v>4.4263118309999996</v>
      </c>
      <c r="J927" s="13">
        <v>5.3317077360000003</v>
      </c>
      <c r="K927" s="13">
        <v>0.52410623499999998</v>
      </c>
      <c r="L927" s="13">
        <v>2.895268288</v>
      </c>
      <c r="M927" s="13">
        <v>3.4193745230000001</v>
      </c>
      <c r="N927" s="13">
        <v>0.92755964300000004</v>
      </c>
      <c r="O927" s="13">
        <v>4.4230621289999998</v>
      </c>
      <c r="P927" s="13">
        <v>5.3506217720000002</v>
      </c>
      <c r="Q927" s="13">
        <v>8.4864416479999996</v>
      </c>
      <c r="R927" s="13">
        <v>8.4864416479999996</v>
      </c>
      <c r="S927" s="13">
        <v>0</v>
      </c>
      <c r="T927" s="13">
        <v>1.12895787</v>
      </c>
      <c r="U927" s="13">
        <v>3.5806050979999999</v>
      </c>
      <c r="V927" s="13">
        <v>4.7095629680000002</v>
      </c>
      <c r="W927" s="13">
        <v>1.923042506</v>
      </c>
    </row>
    <row r="928" spans="1:23" x14ac:dyDescent="0.3">
      <c r="A928" s="13" t="s">
        <v>461</v>
      </c>
      <c r="B928" s="13" t="s">
        <v>462</v>
      </c>
      <c r="C928" s="15">
        <v>2016</v>
      </c>
      <c r="D928" s="15" t="s">
        <v>27</v>
      </c>
      <c r="E928" s="15" t="s">
        <v>31</v>
      </c>
      <c r="F928" s="15">
        <v>4784</v>
      </c>
      <c r="G928" s="15">
        <v>2246</v>
      </c>
      <c r="H928" s="13">
        <v>-6.3009478999999993E-2</v>
      </c>
      <c r="I928" s="13">
        <v>4.198185767</v>
      </c>
      <c r="J928" s="13">
        <v>4.1351762880000003</v>
      </c>
      <c r="K928" s="13">
        <v>1.3554596240000001</v>
      </c>
      <c r="L928" s="13">
        <v>2.3423160090000001</v>
      </c>
      <c r="M928" s="13">
        <v>3.697775633</v>
      </c>
      <c r="N928" s="13">
        <v>0.25139349500000002</v>
      </c>
      <c r="O928" s="13">
        <v>4.102072003</v>
      </c>
      <c r="P928" s="13">
        <v>4.3534654980000003</v>
      </c>
      <c r="Q928" s="13">
        <v>8.3435688569999993</v>
      </c>
      <c r="R928" s="13">
        <v>8.3435688569999993</v>
      </c>
      <c r="S928" s="13">
        <v>0</v>
      </c>
      <c r="T928" s="13">
        <v>0.91576911400000005</v>
      </c>
      <c r="U928" s="13">
        <v>3.464004225</v>
      </c>
      <c r="V928" s="13">
        <v>4.3797733389999998</v>
      </c>
      <c r="W928" s="13">
        <v>2.4444677189999999</v>
      </c>
    </row>
    <row r="929" spans="1:23" x14ac:dyDescent="0.3">
      <c r="A929" s="13" t="s">
        <v>461</v>
      </c>
      <c r="B929" s="13" t="s">
        <v>462</v>
      </c>
      <c r="C929" s="15">
        <v>2017</v>
      </c>
      <c r="D929" s="15" t="s">
        <v>27</v>
      </c>
      <c r="E929" s="15" t="s">
        <v>62</v>
      </c>
      <c r="F929" s="15">
        <v>1187</v>
      </c>
      <c r="G929" s="15">
        <v>574</v>
      </c>
      <c r="H929" s="13">
        <v>2.8707831619999999</v>
      </c>
      <c r="I929" s="13">
        <v>3.380541923</v>
      </c>
      <c r="J929" s="13">
        <v>6.2513250850000004</v>
      </c>
      <c r="K929" s="13">
        <v>-1.0300808239999999</v>
      </c>
      <c r="L929" s="13">
        <v>-0.47531979899999999</v>
      </c>
      <c r="M929" s="13">
        <v>-1.5054006230000001</v>
      </c>
      <c r="N929" s="13">
        <v>2.2775205820000002</v>
      </c>
      <c r="O929" s="13">
        <v>2.772640225</v>
      </c>
      <c r="P929" s="13">
        <v>5.0501608070000001</v>
      </c>
      <c r="Q929" s="13">
        <v>2.3220952380000002</v>
      </c>
      <c r="R929" s="13">
        <v>2.3220952380000002</v>
      </c>
      <c r="S929" s="13">
        <v>0</v>
      </c>
      <c r="T929" s="13">
        <v>1.814603347</v>
      </c>
      <c r="U929" s="13">
        <v>3.5861912419999999</v>
      </c>
      <c r="V929" s="13">
        <v>5.4007945890000002</v>
      </c>
      <c r="W929" s="13">
        <v>1.6223417710000001</v>
      </c>
    </row>
    <row r="930" spans="1:23" x14ac:dyDescent="0.3">
      <c r="A930" s="13" t="s">
        <v>461</v>
      </c>
      <c r="B930" s="13" t="s">
        <v>462</v>
      </c>
      <c r="C930" s="15">
        <v>2017</v>
      </c>
      <c r="D930" s="15" t="s">
        <v>27</v>
      </c>
      <c r="E930" s="15" t="s">
        <v>31</v>
      </c>
      <c r="F930" s="15">
        <v>3746</v>
      </c>
      <c r="G930" s="15">
        <v>1891</v>
      </c>
      <c r="H930" s="13">
        <v>3.4165448760000001</v>
      </c>
      <c r="I930" s="13">
        <v>2.0404157490000001</v>
      </c>
      <c r="J930" s="13">
        <v>5.4569606249999998</v>
      </c>
      <c r="K930" s="13">
        <v>4.0087370309999999</v>
      </c>
      <c r="L930" s="13">
        <v>-1.926274064</v>
      </c>
      <c r="M930" s="13">
        <v>2.0824629670000001</v>
      </c>
      <c r="N930" s="13">
        <v>3.779627692</v>
      </c>
      <c r="O930" s="13">
        <v>1.3677984110000001</v>
      </c>
      <c r="P930" s="13">
        <v>5.1474261029999999</v>
      </c>
      <c r="Q930" s="13">
        <v>7.6647025160000002</v>
      </c>
      <c r="R930" s="13">
        <v>7.6647025160000002</v>
      </c>
      <c r="S930" s="13">
        <v>0</v>
      </c>
      <c r="T930" s="13">
        <v>3.4895874180000002</v>
      </c>
      <c r="U930" s="13">
        <v>1.380524699</v>
      </c>
      <c r="V930" s="13">
        <v>4.8701121169999997</v>
      </c>
      <c r="W930" s="13">
        <v>0.58394792600000001</v>
      </c>
    </row>
    <row r="931" spans="1:23" x14ac:dyDescent="0.3">
      <c r="A931" s="13" t="s">
        <v>461</v>
      </c>
      <c r="B931" s="13" t="s">
        <v>462</v>
      </c>
      <c r="C931" s="15">
        <v>2018</v>
      </c>
      <c r="D931" s="15" t="s">
        <v>27</v>
      </c>
      <c r="E931" s="15" t="s">
        <v>62</v>
      </c>
      <c r="F931" s="15">
        <v>3629</v>
      </c>
      <c r="G931" s="15">
        <v>1737</v>
      </c>
      <c r="H931" s="13">
        <v>0.66567380700000001</v>
      </c>
      <c r="I931" s="13">
        <v>3.0688385399999998</v>
      </c>
      <c r="J931" s="13">
        <v>3.7345123469999999</v>
      </c>
      <c r="K931" s="13">
        <v>-0.97129337400000004</v>
      </c>
      <c r="L931" s="13">
        <v>-2.0141354040000001</v>
      </c>
      <c r="M931" s="13">
        <v>-2.9854287770000001</v>
      </c>
      <c r="N931" s="13">
        <v>0.31030928800000002</v>
      </c>
      <c r="O931" s="13">
        <v>2.196600594</v>
      </c>
      <c r="P931" s="13">
        <v>2.506909882</v>
      </c>
      <c r="Q931" s="13">
        <v>4.7224716710000001</v>
      </c>
      <c r="R931" s="13">
        <v>4.7224716710000001</v>
      </c>
      <c r="S931" s="13">
        <v>0</v>
      </c>
      <c r="T931" s="13">
        <v>1.182281283</v>
      </c>
      <c r="U931" s="13">
        <v>2.845345896</v>
      </c>
      <c r="V931" s="13">
        <v>4.0276271780000004</v>
      </c>
      <c r="W931" s="13">
        <v>1.356469436</v>
      </c>
    </row>
    <row r="932" spans="1:23" x14ac:dyDescent="0.3">
      <c r="A932" s="13" t="s">
        <v>461</v>
      </c>
      <c r="B932" s="13" t="s">
        <v>462</v>
      </c>
      <c r="C932" s="15">
        <v>2019</v>
      </c>
      <c r="D932" s="15" t="s">
        <v>25</v>
      </c>
      <c r="E932" s="15" t="s">
        <v>137</v>
      </c>
      <c r="F932" s="15">
        <v>275</v>
      </c>
      <c r="G932" s="15">
        <v>133</v>
      </c>
      <c r="H932" s="13">
        <v>-3.832696339</v>
      </c>
      <c r="I932" s="13">
        <v>0.88087031500000001</v>
      </c>
      <c r="J932" s="13">
        <v>-2.9518260239999998</v>
      </c>
      <c r="K932" s="13">
        <v>-8.8639686490000003</v>
      </c>
      <c r="L932" s="13">
        <v>1.0507739629999999</v>
      </c>
      <c r="M932" s="13">
        <v>-7.8131946860000001</v>
      </c>
      <c r="N932" s="13">
        <v>-5.2404001539999996</v>
      </c>
      <c r="O932" s="13">
        <v>1.000763061</v>
      </c>
      <c r="P932" s="13">
        <v>-4.2396370929999998</v>
      </c>
      <c r="Q932" s="13">
        <v>-0.106177279</v>
      </c>
      <c r="R932" s="13">
        <v>0</v>
      </c>
      <c r="S932" s="13">
        <v>-0.106177279</v>
      </c>
      <c r="T932" s="13">
        <v>-2.981340254</v>
      </c>
      <c r="U932" s="13">
        <v>0.57240229600000003</v>
      </c>
      <c r="V932" s="13">
        <v>-2.408937957</v>
      </c>
      <c r="W932" s="13">
        <v>1.8363274979999999</v>
      </c>
    </row>
    <row r="933" spans="1:23" x14ac:dyDescent="0.3">
      <c r="A933" s="13" t="s">
        <v>461</v>
      </c>
      <c r="B933" s="13" t="s">
        <v>462</v>
      </c>
      <c r="C933" s="15">
        <v>2019</v>
      </c>
      <c r="D933" s="15" t="s">
        <v>27</v>
      </c>
      <c r="E933" s="15" t="s">
        <v>137</v>
      </c>
      <c r="F933" s="15">
        <v>1647</v>
      </c>
      <c r="G933" s="15">
        <v>771</v>
      </c>
      <c r="H933" s="13">
        <v>0.15143852899999999</v>
      </c>
      <c r="I933" s="13">
        <v>6.521565893</v>
      </c>
      <c r="J933" s="13">
        <v>6.673004422</v>
      </c>
      <c r="K933" s="13">
        <v>-1.6954388659999999</v>
      </c>
      <c r="L933" s="13">
        <v>-0.85560871400000005</v>
      </c>
      <c r="M933" s="13">
        <v>-2.5510475800000001</v>
      </c>
      <c r="N933" s="13">
        <v>-0.35162361399999997</v>
      </c>
      <c r="O933" s="13">
        <v>5.3393693799999999</v>
      </c>
      <c r="P933" s="13">
        <v>4.9877457659999997</v>
      </c>
      <c r="Q933" s="13">
        <v>3.0766281719999999</v>
      </c>
      <c r="R933" s="13">
        <v>3.0766281719999999</v>
      </c>
      <c r="S933" s="13">
        <v>0</v>
      </c>
      <c r="T933" s="13">
        <v>1.3205628410000001</v>
      </c>
      <c r="U933" s="13">
        <v>5.2837991249999998</v>
      </c>
      <c r="V933" s="13">
        <v>6.6043619649999998</v>
      </c>
      <c r="W933" s="13">
        <v>1.100781888</v>
      </c>
    </row>
    <row r="934" spans="1:23" x14ac:dyDescent="0.3">
      <c r="A934" s="13" t="s">
        <v>463</v>
      </c>
      <c r="B934" s="13" t="s">
        <v>464</v>
      </c>
      <c r="C934" s="15">
        <v>2014</v>
      </c>
      <c r="D934" s="15" t="s">
        <v>27</v>
      </c>
      <c r="E934" s="15" t="s">
        <v>111</v>
      </c>
      <c r="F934" s="15">
        <v>70</v>
      </c>
      <c r="G934" s="15">
        <v>34</v>
      </c>
      <c r="H934" s="13">
        <v>-1.7252255489999999</v>
      </c>
      <c r="I934" s="13">
        <v>1.0555953920000001</v>
      </c>
      <c r="J934" s="13">
        <v>-0.66963015699999995</v>
      </c>
      <c r="K934" s="13">
        <v>8.9641411919999996</v>
      </c>
      <c r="L934" s="13">
        <v>7.814624362</v>
      </c>
      <c r="M934" s="13">
        <v>16.778765549999999</v>
      </c>
      <c r="N934" s="13">
        <v>0.349121028</v>
      </c>
      <c r="O934" s="13">
        <v>2.5135380879999998</v>
      </c>
      <c r="P934" s="13">
        <v>2.8626591160000001</v>
      </c>
      <c r="Q934" s="13">
        <v>9.7055383999999995E-2</v>
      </c>
      <c r="R934" s="13">
        <v>9.7055383999999995E-2</v>
      </c>
      <c r="S934" s="13">
        <v>0</v>
      </c>
      <c r="T934" s="13">
        <v>1.2522212420000001</v>
      </c>
      <c r="U934" s="13">
        <v>0.60425688899999996</v>
      </c>
      <c r="V934" s="13">
        <v>1.856478131</v>
      </c>
      <c r="W934" s="13">
        <v>-0.30173930199999999</v>
      </c>
    </row>
    <row r="935" spans="1:23" x14ac:dyDescent="0.3">
      <c r="A935" s="13" t="s">
        <v>463</v>
      </c>
      <c r="B935" s="13" t="s">
        <v>464</v>
      </c>
      <c r="C935" s="15">
        <v>2015</v>
      </c>
      <c r="D935" s="15" t="s">
        <v>27</v>
      </c>
      <c r="E935" s="15" t="s">
        <v>67</v>
      </c>
      <c r="F935" s="15">
        <v>3946</v>
      </c>
      <c r="G935" s="15">
        <v>1956</v>
      </c>
      <c r="H935" s="13">
        <v>0.61004894099999996</v>
      </c>
      <c r="I935" s="13">
        <v>-0.75994577399999996</v>
      </c>
      <c r="J935" s="13">
        <v>-0.14989683400000001</v>
      </c>
      <c r="K935" s="13">
        <v>2.598211214</v>
      </c>
      <c r="L935" s="13">
        <v>1.9713142960000001</v>
      </c>
      <c r="M935" s="13">
        <v>4.569525509</v>
      </c>
      <c r="N935" s="13">
        <v>1.228340553</v>
      </c>
      <c r="O935" s="13">
        <v>-0.23694902400000001</v>
      </c>
      <c r="P935" s="13">
        <v>0.99139153000000002</v>
      </c>
      <c r="Q935" s="13">
        <v>3.7711613939999999</v>
      </c>
      <c r="R935" s="13">
        <v>3.7711613939999999</v>
      </c>
      <c r="S935" s="13">
        <v>0</v>
      </c>
      <c r="T935" s="13">
        <v>0.79505004999999995</v>
      </c>
      <c r="U935" s="13">
        <v>0.13422309399999999</v>
      </c>
      <c r="V935" s="13">
        <v>0.92927314400000005</v>
      </c>
      <c r="W935" s="13">
        <v>0.96146146499999996</v>
      </c>
    </row>
    <row r="936" spans="1:23" x14ac:dyDescent="0.3">
      <c r="A936" s="13" t="s">
        <v>463</v>
      </c>
      <c r="B936" s="13" t="s">
        <v>464</v>
      </c>
      <c r="C936" s="15">
        <v>2016</v>
      </c>
      <c r="D936" s="15" t="s">
        <v>27</v>
      </c>
      <c r="E936" s="15" t="s">
        <v>67</v>
      </c>
      <c r="F936" s="15">
        <v>3978</v>
      </c>
      <c r="G936" s="15">
        <v>1903</v>
      </c>
      <c r="H936" s="13">
        <v>-0.67305168500000001</v>
      </c>
      <c r="I936" s="13">
        <v>1.5713103260000001</v>
      </c>
      <c r="J936" s="13">
        <v>0.89825864099999997</v>
      </c>
      <c r="K936" s="13">
        <v>-1.039937822</v>
      </c>
      <c r="L936" s="13">
        <v>2.5305215539999999</v>
      </c>
      <c r="M936" s="13">
        <v>1.4905837319999999</v>
      </c>
      <c r="N936" s="13">
        <v>-0.67948103400000004</v>
      </c>
      <c r="O936" s="13">
        <v>1.9141634830000001</v>
      </c>
      <c r="P936" s="13">
        <v>1.23468245</v>
      </c>
      <c r="Q936" s="13">
        <v>3.9365668309999999</v>
      </c>
      <c r="R936" s="13">
        <v>3.9365668309999999</v>
      </c>
      <c r="S936" s="13">
        <v>0</v>
      </c>
      <c r="T936" s="13">
        <v>-0.212536482</v>
      </c>
      <c r="U936" s="13">
        <v>1.7704661260000001</v>
      </c>
      <c r="V936" s="13">
        <v>1.5579296439999999</v>
      </c>
      <c r="W936" s="13">
        <v>1.7122622890000001</v>
      </c>
    </row>
    <row r="937" spans="1:23" x14ac:dyDescent="0.3">
      <c r="A937" s="13" t="s">
        <v>463</v>
      </c>
      <c r="B937" s="13" t="s">
        <v>464</v>
      </c>
      <c r="C937" s="15">
        <v>2017</v>
      </c>
      <c r="D937" s="15" t="s">
        <v>27</v>
      </c>
      <c r="E937" s="15" t="s">
        <v>67</v>
      </c>
      <c r="F937" s="15">
        <v>4446</v>
      </c>
      <c r="G937" s="15">
        <v>2119</v>
      </c>
      <c r="H937" s="13">
        <v>-1.5934535080000001</v>
      </c>
      <c r="I937" s="13">
        <v>3.3310459570000002</v>
      </c>
      <c r="J937" s="13">
        <v>1.73759245</v>
      </c>
      <c r="K937" s="13">
        <v>-1.7989041400000001</v>
      </c>
      <c r="L937" s="13">
        <v>4.3655089089999999</v>
      </c>
      <c r="M937" s="13">
        <v>2.5666047679999999</v>
      </c>
      <c r="N937" s="13">
        <v>-1.6625185179999999</v>
      </c>
      <c r="O937" s="13">
        <v>3.7537795319999998</v>
      </c>
      <c r="P937" s="13">
        <v>2.0912610140000001</v>
      </c>
      <c r="Q937" s="13">
        <v>5.2901699390000001</v>
      </c>
      <c r="R937" s="13">
        <v>5.2901699390000001</v>
      </c>
      <c r="S937" s="13">
        <v>0</v>
      </c>
      <c r="T937" s="13">
        <v>-1.2920730970000001</v>
      </c>
      <c r="U937" s="13">
        <v>3.848364965</v>
      </c>
      <c r="V937" s="13">
        <v>2.5562918670000001</v>
      </c>
      <c r="W937" s="13">
        <v>1.053554595</v>
      </c>
    </row>
    <row r="938" spans="1:23" x14ac:dyDescent="0.3">
      <c r="A938" s="13" t="s">
        <v>463</v>
      </c>
      <c r="B938" s="13" t="s">
        <v>464</v>
      </c>
      <c r="C938" s="15">
        <v>2018</v>
      </c>
      <c r="D938" s="15" t="s">
        <v>25</v>
      </c>
      <c r="E938" s="15" t="s">
        <v>67</v>
      </c>
      <c r="F938" s="15">
        <v>597</v>
      </c>
      <c r="G938" s="15">
        <v>281</v>
      </c>
      <c r="H938" s="13">
        <v>0.39547235200000003</v>
      </c>
      <c r="I938" s="13">
        <v>0.54360341300000004</v>
      </c>
      <c r="J938" s="13">
        <v>0.93907576500000001</v>
      </c>
      <c r="K938" s="13">
        <v>-4.0384510520000001</v>
      </c>
      <c r="L938" s="13">
        <v>2.0479736470000001</v>
      </c>
      <c r="M938" s="13">
        <v>-1.990477404</v>
      </c>
      <c r="N938" s="13">
        <v>-0.60891706099999998</v>
      </c>
      <c r="O938" s="13">
        <v>0.88168172600000005</v>
      </c>
      <c r="P938" s="13">
        <v>0.27276466500000002</v>
      </c>
      <c r="Q938" s="13">
        <v>0.456038887</v>
      </c>
      <c r="R938" s="13">
        <v>0</v>
      </c>
      <c r="S938" s="13">
        <v>0.456038887</v>
      </c>
      <c r="T938" s="13">
        <v>1.5277448330000001</v>
      </c>
      <c r="U938" s="13">
        <v>0.865036735</v>
      </c>
      <c r="V938" s="13">
        <v>2.3927815680000002</v>
      </c>
      <c r="W938" s="13">
        <v>1.9829299970000001</v>
      </c>
    </row>
    <row r="939" spans="1:23" x14ac:dyDescent="0.3">
      <c r="A939" s="13" t="s">
        <v>463</v>
      </c>
      <c r="B939" s="13" t="s">
        <v>464</v>
      </c>
      <c r="C939" s="15">
        <v>2018</v>
      </c>
      <c r="D939" s="15" t="s">
        <v>27</v>
      </c>
      <c r="E939" s="15" t="s">
        <v>67</v>
      </c>
      <c r="F939" s="15">
        <v>5350</v>
      </c>
      <c r="G939" s="15">
        <v>2532</v>
      </c>
      <c r="H939" s="13">
        <v>0.52941238499999999</v>
      </c>
      <c r="I939" s="13">
        <v>2.7329891810000002</v>
      </c>
      <c r="J939" s="13">
        <v>3.2624015659999999</v>
      </c>
      <c r="K939" s="13">
        <v>3.9005038509999999</v>
      </c>
      <c r="L939" s="13">
        <v>6.4649203499999999</v>
      </c>
      <c r="M939" s="13">
        <v>10.3654242</v>
      </c>
      <c r="N939" s="13">
        <v>1.253344757</v>
      </c>
      <c r="O939" s="13">
        <v>3.6081534309999999</v>
      </c>
      <c r="P939" s="13">
        <v>4.8614981879999997</v>
      </c>
      <c r="Q939" s="13">
        <v>9.9074424820000004</v>
      </c>
      <c r="R939" s="13">
        <v>9.9074424820000004</v>
      </c>
      <c r="S939" s="13">
        <v>0</v>
      </c>
      <c r="T939" s="13">
        <v>1.9317864360000001</v>
      </c>
      <c r="U939" s="13">
        <v>4.2825042160000004</v>
      </c>
      <c r="V939" s="13">
        <v>6.2142906519999999</v>
      </c>
      <c r="W939" s="13">
        <v>0.753684876</v>
      </c>
    </row>
    <row r="940" spans="1:23" x14ac:dyDescent="0.3">
      <c r="A940" s="13" t="s">
        <v>463</v>
      </c>
      <c r="B940" s="13" t="s">
        <v>464</v>
      </c>
      <c r="C940" s="15">
        <v>2019</v>
      </c>
      <c r="D940" s="15" t="s">
        <v>27</v>
      </c>
      <c r="E940" s="15" t="s">
        <v>67</v>
      </c>
      <c r="F940" s="15">
        <v>958</v>
      </c>
      <c r="G940" s="15">
        <v>440</v>
      </c>
      <c r="H940" s="13">
        <v>-1.170210999</v>
      </c>
      <c r="I940" s="13">
        <v>5.8072349599999997</v>
      </c>
      <c r="J940" s="13">
        <v>4.6370239609999997</v>
      </c>
      <c r="K940" s="13">
        <v>-1.8012719210000001</v>
      </c>
      <c r="L940" s="13">
        <v>0.31558118899999998</v>
      </c>
      <c r="M940" s="13">
        <v>-1.4856907319999999</v>
      </c>
      <c r="N940" s="13">
        <v>-1.3966115400000001</v>
      </c>
      <c r="O940" s="13">
        <v>4.9919725819999998</v>
      </c>
      <c r="P940" s="13">
        <v>3.595361042</v>
      </c>
      <c r="Q940" s="13">
        <v>1.4333985140000001</v>
      </c>
      <c r="R940" s="13">
        <v>1.4333985140000001</v>
      </c>
      <c r="S940" s="13">
        <v>0</v>
      </c>
      <c r="T940" s="13">
        <v>-0.326295681</v>
      </c>
      <c r="U940" s="13">
        <v>4.8834834269999998</v>
      </c>
      <c r="V940" s="13">
        <v>4.5571877470000004</v>
      </c>
      <c r="W940" s="13">
        <v>0.63969552299999999</v>
      </c>
    </row>
    <row r="941" spans="1:23" x14ac:dyDescent="0.3">
      <c r="A941" s="13" t="s">
        <v>463</v>
      </c>
      <c r="B941" s="13" t="s">
        <v>464</v>
      </c>
      <c r="C941" s="15">
        <v>2019</v>
      </c>
      <c r="D941" s="15" t="s">
        <v>27</v>
      </c>
      <c r="E941" s="15" t="s">
        <v>54</v>
      </c>
      <c r="F941" s="15">
        <v>1575</v>
      </c>
      <c r="G941" s="15">
        <v>763</v>
      </c>
      <c r="H941" s="13">
        <v>0.24194009</v>
      </c>
      <c r="I941" s="13">
        <v>1.996311696</v>
      </c>
      <c r="J941" s="13">
        <v>2.2382517860000002</v>
      </c>
      <c r="K941" s="13">
        <v>-1.353212399</v>
      </c>
      <c r="L941" s="13">
        <v>2.9418078759999999</v>
      </c>
      <c r="M941" s="13">
        <v>1.5885954769999999</v>
      </c>
      <c r="N941" s="13">
        <v>-9.7707048000000005E-2</v>
      </c>
      <c r="O941" s="13">
        <v>2.343179943</v>
      </c>
      <c r="P941" s="13">
        <v>2.2454728949999998</v>
      </c>
      <c r="Q941" s="13">
        <v>1.9419082430000001</v>
      </c>
      <c r="R941" s="13">
        <v>1.9419082430000001</v>
      </c>
      <c r="S941" s="13">
        <v>0</v>
      </c>
      <c r="T941" s="13">
        <v>3.8932897000000001E-2</v>
      </c>
      <c r="U941" s="13">
        <v>3.9327042219999999</v>
      </c>
      <c r="V941" s="13">
        <v>3.9716371189999999</v>
      </c>
      <c r="W941" s="13">
        <v>-0.14372294299999999</v>
      </c>
    </row>
    <row r="942" spans="1:23" x14ac:dyDescent="0.3">
      <c r="A942" s="13" t="s">
        <v>465</v>
      </c>
      <c r="B942" s="13" t="s">
        <v>466</v>
      </c>
      <c r="C942" s="15">
        <v>2014</v>
      </c>
      <c r="D942" s="15" t="s">
        <v>27</v>
      </c>
      <c r="E942" s="15" t="s">
        <v>58</v>
      </c>
      <c r="F942" s="15">
        <v>208</v>
      </c>
      <c r="G942" s="15">
        <v>100</v>
      </c>
      <c r="H942" s="13">
        <v>-0.57058301099999997</v>
      </c>
      <c r="I942" s="13">
        <v>-7.3611544819999999</v>
      </c>
      <c r="J942" s="13">
        <v>-7.931737493</v>
      </c>
      <c r="K942" s="13">
        <v>1.3619348499999999</v>
      </c>
      <c r="L942" s="13">
        <v>1.3741725300000001</v>
      </c>
      <c r="M942" s="13">
        <v>2.73610738</v>
      </c>
      <c r="N942" s="13">
        <v>-0.29546420600000001</v>
      </c>
      <c r="O942" s="13">
        <v>-6.0454519299999996</v>
      </c>
      <c r="P942" s="13">
        <v>-6.3409161359999997</v>
      </c>
      <c r="Q942" s="13">
        <v>-0.18335675400000001</v>
      </c>
      <c r="R942" s="13">
        <v>-0.18335675400000001</v>
      </c>
      <c r="S942" s="13">
        <v>0</v>
      </c>
      <c r="T942" s="13">
        <v>0.15474109799999999</v>
      </c>
      <c r="U942" s="13">
        <v>-6.3899723870000003</v>
      </c>
      <c r="V942" s="13">
        <v>-6.2352312889999997</v>
      </c>
      <c r="W942" s="13">
        <v>7.7593713999999994E-2</v>
      </c>
    </row>
    <row r="943" spans="1:23" x14ac:dyDescent="0.3">
      <c r="A943" s="13" t="s">
        <v>465</v>
      </c>
      <c r="B943" s="13" t="s">
        <v>466</v>
      </c>
      <c r="C943" s="15">
        <v>2015</v>
      </c>
      <c r="D943" s="15" t="s">
        <v>25</v>
      </c>
      <c r="E943" s="15" t="s">
        <v>58</v>
      </c>
      <c r="F943" s="15">
        <v>77</v>
      </c>
      <c r="G943" s="15">
        <v>39</v>
      </c>
      <c r="H943" s="13">
        <v>2.122361342</v>
      </c>
      <c r="I943" s="13">
        <v>3.3107220119999998</v>
      </c>
      <c r="J943" s="13">
        <v>5.4330833539999999</v>
      </c>
      <c r="K943" s="13">
        <v>-0.55450647900000005</v>
      </c>
      <c r="L943" s="13">
        <v>-4.956475191</v>
      </c>
      <c r="M943" s="13">
        <v>-5.5109816699999996</v>
      </c>
      <c r="N943" s="13">
        <v>1.646562992</v>
      </c>
      <c r="O943" s="13">
        <v>1.8787960779999999</v>
      </c>
      <c r="P943" s="13">
        <v>3.5253590699999999</v>
      </c>
      <c r="Q943" s="13">
        <v>0.12797657700000001</v>
      </c>
      <c r="R943" s="13">
        <v>0</v>
      </c>
      <c r="S943" s="13">
        <v>0.12797657700000001</v>
      </c>
      <c r="T943" s="13">
        <v>1.701905899</v>
      </c>
      <c r="U943" s="13">
        <v>-1.1802469179999999</v>
      </c>
      <c r="V943" s="13">
        <v>0.52165898200000005</v>
      </c>
      <c r="W943" s="13">
        <v>-0.60323355400000001</v>
      </c>
    </row>
    <row r="944" spans="1:23" x14ac:dyDescent="0.3">
      <c r="A944" s="13" t="s">
        <v>465</v>
      </c>
      <c r="B944" s="13" t="s">
        <v>466</v>
      </c>
      <c r="C944" s="15">
        <v>2015</v>
      </c>
      <c r="D944" s="15" t="s">
        <v>27</v>
      </c>
      <c r="E944" s="15" t="s">
        <v>58</v>
      </c>
      <c r="F944" s="15">
        <v>1394</v>
      </c>
      <c r="G944" s="15">
        <v>683</v>
      </c>
      <c r="H944" s="13">
        <v>-0.920045416</v>
      </c>
      <c r="I944" s="13">
        <v>-1.20992342</v>
      </c>
      <c r="J944" s="13">
        <v>-2.1299688360000002</v>
      </c>
      <c r="K944" s="13">
        <v>-3.456898292</v>
      </c>
      <c r="L944" s="13">
        <v>0.82264165700000003</v>
      </c>
      <c r="M944" s="13">
        <v>-2.6342566349999998</v>
      </c>
      <c r="N944" s="13">
        <v>-1.501894104</v>
      </c>
      <c r="O944" s="13">
        <v>-0.89567045499999998</v>
      </c>
      <c r="P944" s="13">
        <v>-2.3975645600000002</v>
      </c>
      <c r="Q944" s="13">
        <v>0.122785754</v>
      </c>
      <c r="R944" s="13">
        <v>0.122785754</v>
      </c>
      <c r="S944" s="13">
        <v>0</v>
      </c>
      <c r="T944" s="13">
        <v>-1.306659169</v>
      </c>
      <c r="U944" s="13">
        <v>-0.77005113700000005</v>
      </c>
      <c r="V944" s="13">
        <v>-2.0767103050000002</v>
      </c>
      <c r="W944" s="13">
        <v>-2.0477470000000001E-2</v>
      </c>
    </row>
    <row r="945" spans="1:23" x14ac:dyDescent="0.3">
      <c r="A945" s="13" t="s">
        <v>465</v>
      </c>
      <c r="B945" s="13" t="s">
        <v>466</v>
      </c>
      <c r="C945" s="15">
        <v>2016</v>
      </c>
      <c r="D945" s="15" t="s">
        <v>25</v>
      </c>
      <c r="E945" s="15" t="s">
        <v>58</v>
      </c>
      <c r="F945" s="15">
        <v>631</v>
      </c>
      <c r="G945" s="15">
        <v>302</v>
      </c>
      <c r="H945" s="13">
        <v>3.0690343759999998</v>
      </c>
      <c r="I945" s="13">
        <v>0.30320212200000002</v>
      </c>
      <c r="J945" s="13">
        <v>3.3722364979999999</v>
      </c>
      <c r="K945" s="13">
        <v>0.73165707000000002</v>
      </c>
      <c r="L945" s="13">
        <v>-4.6489201490000003</v>
      </c>
      <c r="M945" s="13">
        <v>-3.917263079</v>
      </c>
      <c r="N945" s="13">
        <v>2.6848623379999998</v>
      </c>
      <c r="O945" s="13">
        <v>-0.71780143500000004</v>
      </c>
      <c r="P945" s="13">
        <v>1.967060904</v>
      </c>
      <c r="Q945" s="13">
        <v>0.75382031199999999</v>
      </c>
      <c r="R945" s="13">
        <v>0</v>
      </c>
      <c r="S945" s="13">
        <v>0.75382031199999999</v>
      </c>
      <c r="T945" s="13">
        <v>2.101016693</v>
      </c>
      <c r="U945" s="13">
        <v>-0.94132342499999999</v>
      </c>
      <c r="V945" s="13">
        <v>1.1596932680000001</v>
      </c>
      <c r="W945" s="13">
        <v>0.535498637</v>
      </c>
    </row>
    <row r="946" spans="1:23" x14ac:dyDescent="0.3">
      <c r="A946" s="13" t="s">
        <v>465</v>
      </c>
      <c r="B946" s="13" t="s">
        <v>466</v>
      </c>
      <c r="C946" s="15">
        <v>2016</v>
      </c>
      <c r="D946" s="15" t="s">
        <v>27</v>
      </c>
      <c r="E946" s="15" t="s">
        <v>58</v>
      </c>
      <c r="F946" s="15">
        <v>4345</v>
      </c>
      <c r="G946" s="15">
        <v>2105</v>
      </c>
      <c r="H946" s="13">
        <v>0.89119088499999999</v>
      </c>
      <c r="I946" s="13">
        <v>-1.1320979470000001</v>
      </c>
      <c r="J946" s="13">
        <v>-0.24090706200000001</v>
      </c>
      <c r="K946" s="13">
        <v>-1.0536157479999999</v>
      </c>
      <c r="L946" s="13">
        <v>-0.85699609600000004</v>
      </c>
      <c r="M946" s="13">
        <v>-1.9106118439999999</v>
      </c>
      <c r="N946" s="13">
        <v>0.52121496</v>
      </c>
      <c r="O946" s="13">
        <v>-1.1302500879999999</v>
      </c>
      <c r="P946" s="13">
        <v>-0.60903512800000004</v>
      </c>
      <c r="Q946" s="13">
        <v>2.3009530680000001</v>
      </c>
      <c r="R946" s="13">
        <v>2.3009530680000001</v>
      </c>
      <c r="S946" s="13">
        <v>0</v>
      </c>
      <c r="T946" s="13">
        <v>-2.7289998999999999E-2</v>
      </c>
      <c r="U946" s="13">
        <v>-1.149412654</v>
      </c>
      <c r="V946" s="13">
        <v>-1.1767026519999999</v>
      </c>
      <c r="W946" s="13">
        <v>6.879391E-2</v>
      </c>
    </row>
    <row r="947" spans="1:23" x14ac:dyDescent="0.3">
      <c r="A947" s="13" t="s">
        <v>465</v>
      </c>
      <c r="B947" s="13" t="s">
        <v>466</v>
      </c>
      <c r="C947" s="15">
        <v>2017</v>
      </c>
      <c r="D947" s="15" t="s">
        <v>25</v>
      </c>
      <c r="E947" s="15" t="s">
        <v>58</v>
      </c>
      <c r="F947" s="15">
        <v>198</v>
      </c>
      <c r="G947" s="15">
        <v>92</v>
      </c>
      <c r="H947" s="13">
        <v>-2.0536291590000002</v>
      </c>
      <c r="I947" s="13">
        <v>-0.21868795499999999</v>
      </c>
      <c r="J947" s="13">
        <v>-2.2723171139999998</v>
      </c>
      <c r="K947" s="13">
        <v>10.33527814</v>
      </c>
      <c r="L947" s="13">
        <v>-2.0063691800000001</v>
      </c>
      <c r="M947" s="13">
        <v>8.3289089629999999</v>
      </c>
      <c r="N947" s="13">
        <v>0.38290227100000002</v>
      </c>
      <c r="O947" s="13">
        <v>-0.60470895700000005</v>
      </c>
      <c r="P947" s="13">
        <v>-0.221806686</v>
      </c>
      <c r="Q947" s="13">
        <v>0.12114295899999999</v>
      </c>
      <c r="R947" s="13">
        <v>0</v>
      </c>
      <c r="S947" s="13">
        <v>0.12114295899999999</v>
      </c>
      <c r="T947" s="13">
        <v>2.7696393000000001</v>
      </c>
      <c r="U947" s="13">
        <v>0.69077498800000003</v>
      </c>
      <c r="V947" s="13">
        <v>3.460414289</v>
      </c>
      <c r="W947" s="13">
        <v>-0.98482151100000004</v>
      </c>
    </row>
    <row r="948" spans="1:23" x14ac:dyDescent="0.3">
      <c r="A948" s="13" t="s">
        <v>465</v>
      </c>
      <c r="B948" s="13" t="s">
        <v>466</v>
      </c>
      <c r="C948" s="15">
        <v>2017</v>
      </c>
      <c r="D948" s="15" t="s">
        <v>27</v>
      </c>
      <c r="E948" s="15" t="s">
        <v>58</v>
      </c>
      <c r="F948" s="15">
        <v>4660</v>
      </c>
      <c r="G948" s="15">
        <v>2254</v>
      </c>
      <c r="H948" s="13">
        <v>-0.12213687400000001</v>
      </c>
      <c r="I948" s="13">
        <v>-1.8385249429999999</v>
      </c>
      <c r="J948" s="13">
        <v>-1.9606618179999999</v>
      </c>
      <c r="K948" s="13">
        <v>-3.7906424319999998</v>
      </c>
      <c r="L948" s="13">
        <v>-1.022000891</v>
      </c>
      <c r="M948" s="13">
        <v>-4.8126433229999996</v>
      </c>
      <c r="N948" s="13">
        <v>-0.90353388700000004</v>
      </c>
      <c r="O948" s="13">
        <v>-1.767984424</v>
      </c>
      <c r="P948" s="13">
        <v>-2.6715183100000002</v>
      </c>
      <c r="Q948" s="13">
        <v>9.0382579000000005E-2</v>
      </c>
      <c r="R948" s="13">
        <v>9.0382579000000005E-2</v>
      </c>
      <c r="S948" s="13">
        <v>0</v>
      </c>
      <c r="T948" s="13">
        <v>-1.1620762330000001</v>
      </c>
      <c r="U948" s="13">
        <v>-1.538863385</v>
      </c>
      <c r="V948" s="13">
        <v>-2.700939618</v>
      </c>
      <c r="W948" s="13">
        <v>0.140591194</v>
      </c>
    </row>
    <row r="949" spans="1:23" x14ac:dyDescent="0.3">
      <c r="A949" s="13" t="s">
        <v>465</v>
      </c>
      <c r="B949" s="13" t="s">
        <v>466</v>
      </c>
      <c r="C949" s="15">
        <v>2018</v>
      </c>
      <c r="D949" s="15" t="s">
        <v>27</v>
      </c>
      <c r="E949" s="15" t="s">
        <v>34</v>
      </c>
      <c r="F949" s="15">
        <v>4622</v>
      </c>
      <c r="G949" s="15">
        <v>2197</v>
      </c>
      <c r="H949" s="13">
        <v>0.96432654100000004</v>
      </c>
      <c r="I949" s="13">
        <v>0.139028139</v>
      </c>
      <c r="J949" s="13">
        <v>1.10335468</v>
      </c>
      <c r="K949" s="13">
        <v>0.68276980200000004</v>
      </c>
      <c r="L949" s="13">
        <v>4.7634912000000001E-2</v>
      </c>
      <c r="M949" s="13">
        <v>0.73040471399999995</v>
      </c>
      <c r="N949" s="13">
        <v>0.98828878399999998</v>
      </c>
      <c r="O949" s="13">
        <v>0.152158082</v>
      </c>
      <c r="P949" s="13">
        <v>1.140446866</v>
      </c>
      <c r="Q949" s="13">
        <v>4.3857205690000001</v>
      </c>
      <c r="R949" s="13">
        <v>4.3857205690000001</v>
      </c>
      <c r="S949" s="13">
        <v>0</v>
      </c>
      <c r="T949" s="13">
        <v>1.0514116389999999</v>
      </c>
      <c r="U949" s="13">
        <v>-0.23955095600000001</v>
      </c>
      <c r="V949" s="13">
        <v>0.81186068300000003</v>
      </c>
      <c r="W949" s="13">
        <v>0.56599566400000001</v>
      </c>
    </row>
    <row r="950" spans="1:23" x14ac:dyDescent="0.3">
      <c r="A950" s="13" t="s">
        <v>465</v>
      </c>
      <c r="B950" s="13" t="s">
        <v>466</v>
      </c>
      <c r="C950" s="15">
        <v>2019</v>
      </c>
      <c r="D950" s="15" t="s">
        <v>27</v>
      </c>
      <c r="E950" s="15" t="s">
        <v>34</v>
      </c>
      <c r="F950" s="15">
        <v>2422</v>
      </c>
      <c r="G950" s="15">
        <v>1133</v>
      </c>
      <c r="H950" s="13">
        <v>-2.521498646</v>
      </c>
      <c r="I950" s="13">
        <v>0.180579663</v>
      </c>
      <c r="J950" s="13">
        <v>-2.340918984</v>
      </c>
      <c r="K950" s="13">
        <v>-2.123914793</v>
      </c>
      <c r="L950" s="13">
        <v>1.9638457119999999</v>
      </c>
      <c r="M950" s="13">
        <v>-0.160069081</v>
      </c>
      <c r="N950" s="13">
        <v>-2.589412528</v>
      </c>
      <c r="O950" s="13">
        <v>0.56295906900000003</v>
      </c>
      <c r="P950" s="13">
        <v>-2.0264534589999998</v>
      </c>
      <c r="Q950" s="13">
        <v>0.41854600400000003</v>
      </c>
      <c r="R950" s="13">
        <v>0.41854600400000003</v>
      </c>
      <c r="S950" s="13">
        <v>0</v>
      </c>
      <c r="T950" s="13">
        <v>-2.5259842080000001</v>
      </c>
      <c r="U950" s="13">
        <v>3.7788947000000003E-2</v>
      </c>
      <c r="V950" s="13">
        <v>-2.488195261</v>
      </c>
      <c r="W950" s="13">
        <v>7.1918205999999998E-2</v>
      </c>
    </row>
    <row r="951" spans="1:23" x14ac:dyDescent="0.3">
      <c r="A951" s="13" t="s">
        <v>467</v>
      </c>
      <c r="B951" s="13" t="s">
        <v>468</v>
      </c>
      <c r="C951" s="15">
        <v>2018</v>
      </c>
      <c r="D951" s="15" t="s">
        <v>27</v>
      </c>
      <c r="E951" s="15" t="s">
        <v>59</v>
      </c>
      <c r="F951" s="15">
        <v>1311</v>
      </c>
      <c r="G951" s="15">
        <v>629</v>
      </c>
      <c r="H951" s="13">
        <v>-1.286268041</v>
      </c>
      <c r="I951" s="13">
        <v>1.554422325</v>
      </c>
      <c r="J951" s="13">
        <v>0.26815428299999999</v>
      </c>
      <c r="K951" s="13">
        <v>0.16057796099999999</v>
      </c>
      <c r="L951" s="13">
        <v>-0.303018968</v>
      </c>
      <c r="M951" s="13">
        <v>-0.14244100700000001</v>
      </c>
      <c r="N951" s="13">
        <v>-1.0793437749999999</v>
      </c>
      <c r="O951" s="13">
        <v>1.2954614339999999</v>
      </c>
      <c r="P951" s="13">
        <v>0.21611765899999999</v>
      </c>
      <c r="Q951" s="13">
        <v>0.94888947999999995</v>
      </c>
      <c r="R951" s="13">
        <v>0.94888947999999995</v>
      </c>
      <c r="S951" s="13">
        <v>0</v>
      </c>
      <c r="T951" s="13">
        <v>-0.85024491000000002</v>
      </c>
      <c r="U951" s="13">
        <v>1.6931969000000002E-2</v>
      </c>
      <c r="V951" s="13">
        <v>-0.83331294099999997</v>
      </c>
      <c r="W951" s="13">
        <v>-0.31102412400000001</v>
      </c>
    </row>
    <row r="952" spans="1:23" x14ac:dyDescent="0.3">
      <c r="A952" s="13" t="s">
        <v>467</v>
      </c>
      <c r="B952" s="13" t="s">
        <v>468</v>
      </c>
      <c r="C952" s="15">
        <v>2019</v>
      </c>
      <c r="D952" s="15" t="s">
        <v>25</v>
      </c>
      <c r="E952" s="15" t="s">
        <v>59</v>
      </c>
      <c r="F952" s="15">
        <v>658</v>
      </c>
      <c r="G952" s="15">
        <v>330</v>
      </c>
      <c r="H952" s="13">
        <v>0.49310272300000002</v>
      </c>
      <c r="I952" s="13">
        <v>0.95983675700000004</v>
      </c>
      <c r="J952" s="13">
        <v>1.4529394799999999</v>
      </c>
      <c r="K952" s="13">
        <v>5.9208075019999997</v>
      </c>
      <c r="L952" s="13">
        <v>-2.1974643619999998</v>
      </c>
      <c r="M952" s="13">
        <v>3.7233431399999999</v>
      </c>
      <c r="N952" s="13">
        <v>1.6467863039999999</v>
      </c>
      <c r="O952" s="13">
        <v>0.35205004099999998</v>
      </c>
      <c r="P952" s="13">
        <v>1.998836345</v>
      </c>
      <c r="Q952" s="13">
        <v>0.82453944400000001</v>
      </c>
      <c r="R952" s="13">
        <v>0</v>
      </c>
      <c r="S952" s="13">
        <v>0.82453944400000001</v>
      </c>
      <c r="T952" s="13">
        <v>-0.963799187</v>
      </c>
      <c r="U952" s="13">
        <v>0.71364181800000004</v>
      </c>
      <c r="V952" s="13">
        <v>-0.25015736999999999</v>
      </c>
      <c r="W952" s="13">
        <v>-9.2822500000000006E-3</v>
      </c>
    </row>
    <row r="953" spans="1:23" x14ac:dyDescent="0.3">
      <c r="A953" s="13" t="s">
        <v>467</v>
      </c>
      <c r="B953" s="13" t="s">
        <v>468</v>
      </c>
      <c r="C953" s="15">
        <v>2019</v>
      </c>
      <c r="D953" s="15" t="s">
        <v>27</v>
      </c>
      <c r="E953" s="15" t="s">
        <v>59</v>
      </c>
      <c r="F953" s="15">
        <v>3102</v>
      </c>
      <c r="G953" s="15">
        <v>1503</v>
      </c>
      <c r="H953" s="13">
        <v>-1.0441980639999999</v>
      </c>
      <c r="I953" s="13">
        <v>0.53168613899999995</v>
      </c>
      <c r="J953" s="13">
        <v>-0.51251192499999998</v>
      </c>
      <c r="K953" s="13">
        <v>1.6346931810000001</v>
      </c>
      <c r="L953" s="13">
        <v>-1.875627766</v>
      </c>
      <c r="M953" s="13">
        <v>-0.24093458500000001</v>
      </c>
      <c r="N953" s="13">
        <v>-0.56361883700000004</v>
      </c>
      <c r="O953" s="13">
        <v>3.0276529E-2</v>
      </c>
      <c r="P953" s="13">
        <v>-0.53334230800000004</v>
      </c>
      <c r="Q953" s="13">
        <v>1.690397551</v>
      </c>
      <c r="R953" s="13">
        <v>1.690397551</v>
      </c>
      <c r="S953" s="13">
        <v>0</v>
      </c>
      <c r="T953" s="13">
        <v>-0.61119709099999997</v>
      </c>
      <c r="U953" s="13">
        <v>0.122675637</v>
      </c>
      <c r="V953" s="13">
        <v>-0.48852145400000002</v>
      </c>
      <c r="W953" s="13">
        <v>-0.56379120500000002</v>
      </c>
    </row>
    <row r="954" spans="1:23" x14ac:dyDescent="0.3">
      <c r="A954" s="13" t="s">
        <v>469</v>
      </c>
      <c r="B954" s="13" t="s">
        <v>470</v>
      </c>
      <c r="C954" s="15">
        <v>2014</v>
      </c>
      <c r="D954" s="15" t="s">
        <v>25</v>
      </c>
      <c r="E954" s="15" t="s">
        <v>70</v>
      </c>
      <c r="F954" s="15">
        <v>645</v>
      </c>
      <c r="G954" s="15">
        <v>313</v>
      </c>
      <c r="H954" s="13">
        <v>4.2129842020000003</v>
      </c>
      <c r="I954" s="13">
        <v>-4.1530350440000001</v>
      </c>
      <c r="J954" s="13">
        <v>5.9949158000000002E-2</v>
      </c>
      <c r="K954" s="13">
        <v>-2.6536859509999999</v>
      </c>
      <c r="L954" s="13">
        <v>-2.2037764360000001</v>
      </c>
      <c r="M954" s="13">
        <v>-4.8574623880000001</v>
      </c>
      <c r="N954" s="13">
        <v>2.9120654180000001</v>
      </c>
      <c r="O954" s="13">
        <v>-4.012484036</v>
      </c>
      <c r="P954" s="13">
        <v>-1.100418618</v>
      </c>
      <c r="Q954" s="13">
        <v>0.27524441399999999</v>
      </c>
      <c r="R954" s="13">
        <v>0</v>
      </c>
      <c r="S954" s="13">
        <v>0.27524441399999999</v>
      </c>
      <c r="T954" s="13">
        <v>3.5295006839999998</v>
      </c>
      <c r="U954" s="13">
        <v>-4.2514875329999997</v>
      </c>
      <c r="V954" s="13">
        <v>-0.72198684899999999</v>
      </c>
      <c r="W954" s="13">
        <v>1.2151639329999999</v>
      </c>
    </row>
    <row r="955" spans="1:23" x14ac:dyDescent="0.3">
      <c r="A955" s="13" t="s">
        <v>469</v>
      </c>
      <c r="B955" s="13" t="s">
        <v>470</v>
      </c>
      <c r="C955" s="15">
        <v>2014</v>
      </c>
      <c r="D955" s="15" t="s">
        <v>27</v>
      </c>
      <c r="E955" s="15" t="s">
        <v>70</v>
      </c>
      <c r="F955" s="15">
        <v>4271</v>
      </c>
      <c r="G955" s="15">
        <v>2094</v>
      </c>
      <c r="H955" s="13">
        <v>3.7682280800000001</v>
      </c>
      <c r="I955" s="13">
        <v>-2.851003022</v>
      </c>
      <c r="J955" s="13">
        <v>0.91722505799999998</v>
      </c>
      <c r="K955" s="13">
        <v>-1.738863638</v>
      </c>
      <c r="L955" s="13">
        <v>4.0850738999999997E-2</v>
      </c>
      <c r="M955" s="13">
        <v>-1.6980128999999999</v>
      </c>
      <c r="N955" s="13">
        <v>2.7524584989999998</v>
      </c>
      <c r="O955" s="13">
        <v>-2.454238256</v>
      </c>
      <c r="P955" s="13">
        <v>0.298220243</v>
      </c>
      <c r="Q955" s="13">
        <v>3.2775077979999998</v>
      </c>
      <c r="R955" s="13">
        <v>3.2775077979999998</v>
      </c>
      <c r="S955" s="13">
        <v>0</v>
      </c>
      <c r="T955" s="13">
        <v>3.0643520369999999</v>
      </c>
      <c r="U955" s="13">
        <v>-2.2132402249999998</v>
      </c>
      <c r="V955" s="13">
        <v>0.85111181199999997</v>
      </c>
      <c r="W955" s="13">
        <v>0.61599607199999995</v>
      </c>
    </row>
    <row r="956" spans="1:23" x14ac:dyDescent="0.3">
      <c r="A956" s="13" t="s">
        <v>469</v>
      </c>
      <c r="B956" s="13" t="s">
        <v>470</v>
      </c>
      <c r="C956" s="15">
        <v>2015</v>
      </c>
      <c r="D956" s="15" t="s">
        <v>25</v>
      </c>
      <c r="E956" s="15" t="s">
        <v>70</v>
      </c>
      <c r="F956" s="15">
        <v>811</v>
      </c>
      <c r="G956" s="15">
        <v>379</v>
      </c>
      <c r="H956" s="13">
        <v>0.80428864899999997</v>
      </c>
      <c r="I956" s="13">
        <v>-6.609872642</v>
      </c>
      <c r="J956" s="13">
        <v>-5.8055839919999999</v>
      </c>
      <c r="K956" s="13">
        <v>4.7306763460000001</v>
      </c>
      <c r="L956" s="13">
        <v>-11.853787000000001</v>
      </c>
      <c r="M956" s="13">
        <v>-7.123110649</v>
      </c>
      <c r="N956" s="13">
        <v>1.5633421540000001</v>
      </c>
      <c r="O956" s="13">
        <v>-8.1067843390000007</v>
      </c>
      <c r="P956" s="13">
        <v>-6.5434421839999999</v>
      </c>
      <c r="Q956" s="13">
        <v>-0.76564057399999996</v>
      </c>
      <c r="R956" s="13">
        <v>0</v>
      </c>
      <c r="S956" s="13">
        <v>-0.76564057399999996</v>
      </c>
      <c r="T956" s="13">
        <v>2.9157448480000001</v>
      </c>
      <c r="U956" s="13">
        <v>-8.1166739250000006</v>
      </c>
      <c r="V956" s="13">
        <v>-5.2009290760000004</v>
      </c>
      <c r="W956" s="13">
        <v>1.162618519</v>
      </c>
    </row>
    <row r="957" spans="1:23" x14ac:dyDescent="0.3">
      <c r="A957" s="13" t="s">
        <v>469</v>
      </c>
      <c r="B957" s="13" t="s">
        <v>470</v>
      </c>
      <c r="C957" s="15">
        <v>2015</v>
      </c>
      <c r="D957" s="15" t="s">
        <v>27</v>
      </c>
      <c r="E957" s="15" t="s">
        <v>70</v>
      </c>
      <c r="F957" s="15">
        <v>3424</v>
      </c>
      <c r="G957" s="15">
        <v>1703</v>
      </c>
      <c r="H957" s="13">
        <v>3.3014079170000001</v>
      </c>
      <c r="I957" s="13">
        <v>-2.3439584519999999</v>
      </c>
      <c r="J957" s="13">
        <v>0.95744946500000006</v>
      </c>
      <c r="K957" s="13">
        <v>-6.9287516159999996</v>
      </c>
      <c r="L957" s="13">
        <v>-1.703768774</v>
      </c>
      <c r="M957" s="13">
        <v>-8.6325203889999997</v>
      </c>
      <c r="N957" s="13">
        <v>1.132253591</v>
      </c>
      <c r="O957" s="13">
        <v>-2.347186078</v>
      </c>
      <c r="P957" s="13">
        <v>-1.214932487</v>
      </c>
      <c r="Q957" s="13">
        <v>1.3377659609999999</v>
      </c>
      <c r="R957" s="13">
        <v>1.3377659609999999</v>
      </c>
      <c r="S957" s="13">
        <v>0</v>
      </c>
      <c r="T957" s="13">
        <v>2.1335864550000001</v>
      </c>
      <c r="U957" s="13">
        <v>-2.5346460689999999</v>
      </c>
      <c r="V957" s="13">
        <v>-0.40105961400000001</v>
      </c>
      <c r="W957" s="13">
        <v>0.28693623699999998</v>
      </c>
    </row>
    <row r="958" spans="1:23" x14ac:dyDescent="0.3">
      <c r="A958" s="13" t="s">
        <v>469</v>
      </c>
      <c r="B958" s="13" t="s">
        <v>470</v>
      </c>
      <c r="C958" s="15">
        <v>2016</v>
      </c>
      <c r="D958" s="15" t="s">
        <v>25</v>
      </c>
      <c r="E958" s="15" t="s">
        <v>70</v>
      </c>
      <c r="F958" s="15">
        <v>399</v>
      </c>
      <c r="G958" s="15">
        <v>199</v>
      </c>
      <c r="H958" s="13">
        <v>0.41150244899999999</v>
      </c>
      <c r="I958" s="13">
        <v>-3.6209887100000002</v>
      </c>
      <c r="J958" s="13">
        <v>-3.2094862609999999</v>
      </c>
      <c r="K958" s="13">
        <v>0.90305534200000004</v>
      </c>
      <c r="L958" s="13">
        <v>2.7806214960000002</v>
      </c>
      <c r="M958" s="13">
        <v>3.6836768379999998</v>
      </c>
      <c r="N958" s="13">
        <v>0.487749398</v>
      </c>
      <c r="O958" s="13">
        <v>-2.557000758</v>
      </c>
      <c r="P958" s="13">
        <v>-2.06925136</v>
      </c>
      <c r="Q958" s="13">
        <v>7.1597776000000002E-2</v>
      </c>
      <c r="R958" s="13">
        <v>0</v>
      </c>
      <c r="S958" s="13">
        <v>7.1597776000000002E-2</v>
      </c>
      <c r="T958" s="13">
        <v>-3.3171068890000002</v>
      </c>
      <c r="U958" s="13">
        <v>-1.5865437389999999</v>
      </c>
      <c r="V958" s="13">
        <v>-4.9036506280000003</v>
      </c>
      <c r="W958" s="13">
        <v>0.41891547299999998</v>
      </c>
    </row>
    <row r="959" spans="1:23" x14ac:dyDescent="0.3">
      <c r="A959" s="13" t="s">
        <v>469</v>
      </c>
      <c r="B959" s="13" t="s">
        <v>470</v>
      </c>
      <c r="C959" s="15">
        <v>2016</v>
      </c>
      <c r="D959" s="15" t="s">
        <v>27</v>
      </c>
      <c r="E959" s="15" t="s">
        <v>70</v>
      </c>
      <c r="F959" s="15">
        <v>4361</v>
      </c>
      <c r="G959" s="15">
        <v>2126</v>
      </c>
      <c r="H959" s="13">
        <v>1.4451491380000001</v>
      </c>
      <c r="I959" s="13">
        <v>-2.6839624569999998</v>
      </c>
      <c r="J959" s="13">
        <v>-1.23881332</v>
      </c>
      <c r="K959" s="13">
        <v>-3.5629612050000001</v>
      </c>
      <c r="L959" s="13">
        <v>-1.2893718000000001</v>
      </c>
      <c r="M959" s="13">
        <v>-4.8523330050000002</v>
      </c>
      <c r="N959" s="13">
        <v>0.44950014799999999</v>
      </c>
      <c r="O959" s="13">
        <v>-2.584577812</v>
      </c>
      <c r="P959" s="13">
        <v>-2.1350776640000002</v>
      </c>
      <c r="Q959" s="13">
        <v>0.66703736000000002</v>
      </c>
      <c r="R959" s="13">
        <v>0.66703736000000002</v>
      </c>
      <c r="S959" s="13">
        <v>0</v>
      </c>
      <c r="T959" s="13">
        <v>0.44560439499999999</v>
      </c>
      <c r="U959" s="13">
        <v>-2.6298101850000002</v>
      </c>
      <c r="V959" s="13">
        <v>-2.18420579</v>
      </c>
      <c r="W959" s="13">
        <v>5.8894899999999998E-3</v>
      </c>
    </row>
    <row r="960" spans="1:23" x14ac:dyDescent="0.3">
      <c r="A960" s="13" t="s">
        <v>469</v>
      </c>
      <c r="B960" s="13" t="s">
        <v>470</v>
      </c>
      <c r="C960" s="15">
        <v>2017</v>
      </c>
      <c r="D960" s="15" t="s">
        <v>25</v>
      </c>
      <c r="E960" s="15" t="s">
        <v>70</v>
      </c>
      <c r="F960" s="15">
        <v>376</v>
      </c>
      <c r="G960" s="15">
        <v>196</v>
      </c>
      <c r="H960" s="13">
        <v>2.1887520509999998</v>
      </c>
      <c r="I960" s="13">
        <v>-0.80550526099999997</v>
      </c>
      <c r="J960" s="13">
        <v>1.383246789</v>
      </c>
      <c r="K960" s="13">
        <v>10.709399339999999</v>
      </c>
      <c r="L960" s="13">
        <v>3.4778966520000001</v>
      </c>
      <c r="M960" s="13">
        <v>14.187296</v>
      </c>
      <c r="N960" s="13">
        <v>4.0887977329999998</v>
      </c>
      <c r="O960" s="13">
        <v>5.3405629000000003E-2</v>
      </c>
      <c r="P960" s="13">
        <v>4.1422033620000001</v>
      </c>
      <c r="Q960" s="13">
        <v>0.70799431700000004</v>
      </c>
      <c r="R960" s="13">
        <v>0</v>
      </c>
      <c r="S960" s="13">
        <v>0.70799431700000004</v>
      </c>
      <c r="T960" s="13">
        <v>4.7819699020000002</v>
      </c>
      <c r="U960" s="13">
        <v>-0.98573244000000004</v>
      </c>
      <c r="V960" s="13">
        <v>3.7962374620000001</v>
      </c>
      <c r="W960" s="13">
        <v>-0.38515395800000002</v>
      </c>
    </row>
    <row r="961" spans="1:23" x14ac:dyDescent="0.3">
      <c r="A961" s="13" t="s">
        <v>469</v>
      </c>
      <c r="B961" s="13" t="s">
        <v>470</v>
      </c>
      <c r="C961" s="15">
        <v>2017</v>
      </c>
      <c r="D961" s="15" t="s">
        <v>27</v>
      </c>
      <c r="E961" s="15" t="s">
        <v>70</v>
      </c>
      <c r="F961" s="15">
        <v>4434</v>
      </c>
      <c r="G961" s="15">
        <v>2157</v>
      </c>
      <c r="H961" s="13">
        <v>3.153884E-3</v>
      </c>
      <c r="I961" s="13">
        <v>-2.369972449</v>
      </c>
      <c r="J961" s="13">
        <v>-2.366818565</v>
      </c>
      <c r="K961" s="13">
        <v>-5.6921732609999998</v>
      </c>
      <c r="L961" s="13">
        <v>-2.4847756209999998</v>
      </c>
      <c r="M961" s="13">
        <v>-8.1769488819999996</v>
      </c>
      <c r="N961" s="13">
        <v>-1.2556259890000001</v>
      </c>
      <c r="O961" s="13">
        <v>-2.529621219</v>
      </c>
      <c r="P961" s="13">
        <v>-3.7852472079999999</v>
      </c>
      <c r="Q961" s="13">
        <v>-1.138704521</v>
      </c>
      <c r="R961" s="13">
        <v>-1.138704521</v>
      </c>
      <c r="S961" s="13">
        <v>0</v>
      </c>
      <c r="T961" s="13">
        <v>-0.70198586399999996</v>
      </c>
      <c r="U961" s="13">
        <v>-3.0477990679999998</v>
      </c>
      <c r="V961" s="13">
        <v>-3.7497849319999998</v>
      </c>
      <c r="W961" s="13">
        <v>-5.0494851E-2</v>
      </c>
    </row>
    <row r="962" spans="1:23" x14ac:dyDescent="0.3">
      <c r="A962" s="13" t="s">
        <v>469</v>
      </c>
      <c r="B962" s="13" t="s">
        <v>470</v>
      </c>
      <c r="C962" s="15">
        <v>2018</v>
      </c>
      <c r="D962" s="15" t="s">
        <v>25</v>
      </c>
      <c r="E962" s="15" t="s">
        <v>54</v>
      </c>
      <c r="F962" s="15">
        <v>252</v>
      </c>
      <c r="G962" s="15">
        <v>123</v>
      </c>
      <c r="H962" s="13">
        <v>2.9527780639999999</v>
      </c>
      <c r="I962" s="13">
        <v>-1.84106817</v>
      </c>
      <c r="J962" s="13">
        <v>1.1117098940000001</v>
      </c>
      <c r="K962" s="13">
        <v>4.2656119050000001</v>
      </c>
      <c r="L962" s="13">
        <v>1.5621373439999999</v>
      </c>
      <c r="M962" s="13">
        <v>5.827749249</v>
      </c>
      <c r="N962" s="13">
        <v>3.382061674</v>
      </c>
      <c r="O962" s="13">
        <v>-1.2452250359999999</v>
      </c>
      <c r="P962" s="13">
        <v>2.136836637</v>
      </c>
      <c r="Q962" s="13">
        <v>0.31719500099999998</v>
      </c>
      <c r="R962" s="13">
        <v>0</v>
      </c>
      <c r="S962" s="13">
        <v>0.31719500099999998</v>
      </c>
      <c r="T962" s="13">
        <v>2.5388108730000001</v>
      </c>
      <c r="U962" s="13">
        <v>-2.6916919529999999</v>
      </c>
      <c r="V962" s="13">
        <v>-0.15288108</v>
      </c>
      <c r="W962" s="13">
        <v>0.27947147999999999</v>
      </c>
    </row>
    <row r="963" spans="1:23" x14ac:dyDescent="0.3">
      <c r="A963" s="13" t="s">
        <v>469</v>
      </c>
      <c r="B963" s="13" t="s">
        <v>470</v>
      </c>
      <c r="C963" s="15">
        <v>2018</v>
      </c>
      <c r="D963" s="15" t="s">
        <v>27</v>
      </c>
      <c r="E963" s="15" t="s">
        <v>54</v>
      </c>
      <c r="F963" s="15">
        <v>3384</v>
      </c>
      <c r="G963" s="15">
        <v>1653</v>
      </c>
      <c r="H963" s="13">
        <v>1.2489234819999999</v>
      </c>
      <c r="I963" s="13">
        <v>-4.3648134079999998</v>
      </c>
      <c r="J963" s="13">
        <v>-3.1158899259999999</v>
      </c>
      <c r="K963" s="13">
        <v>-2.4413352530000001</v>
      </c>
      <c r="L963" s="13">
        <v>-6.8513371440000004</v>
      </c>
      <c r="M963" s="13">
        <v>-9.2926723970000005</v>
      </c>
      <c r="N963" s="13">
        <v>0.47544373600000001</v>
      </c>
      <c r="O963" s="13">
        <v>-5.124716286</v>
      </c>
      <c r="P963" s="13">
        <v>-4.6492725500000001</v>
      </c>
      <c r="Q963" s="13">
        <v>-1.5955583870000001</v>
      </c>
      <c r="R963" s="13">
        <v>-1.5955583870000001</v>
      </c>
      <c r="S963" s="13">
        <v>0</v>
      </c>
      <c r="T963" s="13">
        <v>0.988174314</v>
      </c>
      <c r="U963" s="13">
        <v>-5.6293656209999998</v>
      </c>
      <c r="V963" s="13">
        <v>-4.6411913069999997</v>
      </c>
      <c r="W963" s="13">
        <v>-0.384781543</v>
      </c>
    </row>
    <row r="964" spans="1:23" x14ac:dyDescent="0.3">
      <c r="A964" s="13" t="s">
        <v>469</v>
      </c>
      <c r="B964" s="13" t="s">
        <v>470</v>
      </c>
      <c r="C964" s="15">
        <v>2019</v>
      </c>
      <c r="D964" s="15" t="s">
        <v>27</v>
      </c>
      <c r="E964" s="15" t="s">
        <v>35</v>
      </c>
      <c r="F964" s="15">
        <v>2624</v>
      </c>
      <c r="G964" s="15">
        <v>1211</v>
      </c>
      <c r="H964" s="13">
        <v>-0.23662435300000001</v>
      </c>
      <c r="I964" s="13">
        <v>-5.7023724199999997</v>
      </c>
      <c r="J964" s="13">
        <v>-5.9389967730000004</v>
      </c>
      <c r="K964" s="13">
        <v>-4.1696826260000002</v>
      </c>
      <c r="L964" s="13">
        <v>-4.6892046560000002</v>
      </c>
      <c r="M964" s="13">
        <v>-8.8588872819999995</v>
      </c>
      <c r="N964" s="13">
        <v>-1.0054020420000001</v>
      </c>
      <c r="O964" s="13">
        <v>-5.8108501700000001</v>
      </c>
      <c r="P964" s="13">
        <v>-6.8162522120000002</v>
      </c>
      <c r="Q964" s="13">
        <v>-2.5222856079999998</v>
      </c>
      <c r="R964" s="13">
        <v>-2.5222856079999998</v>
      </c>
      <c r="S964" s="13">
        <v>0</v>
      </c>
      <c r="T964" s="13">
        <v>-1.453148068</v>
      </c>
      <c r="U964" s="13">
        <v>-6.1029927659999998</v>
      </c>
      <c r="V964" s="13">
        <v>-7.5561408329999997</v>
      </c>
      <c r="W964" s="13">
        <v>0.40332812200000001</v>
      </c>
    </row>
    <row r="965" spans="1:23" x14ac:dyDescent="0.3">
      <c r="A965" s="13" t="s">
        <v>471</v>
      </c>
      <c r="B965" s="13" t="s">
        <v>472</v>
      </c>
      <c r="C965" s="15">
        <v>2014</v>
      </c>
      <c r="D965" s="15" t="s">
        <v>25</v>
      </c>
      <c r="E965" s="15" t="s">
        <v>137</v>
      </c>
      <c r="F965" s="15">
        <v>124</v>
      </c>
      <c r="G965" s="15">
        <v>57</v>
      </c>
      <c r="H965" s="13">
        <v>-0.45782356899999999</v>
      </c>
      <c r="I965" s="13">
        <v>-6.5859294430000004</v>
      </c>
      <c r="J965" s="13">
        <v>-7.0437530109999997</v>
      </c>
      <c r="K965" s="13">
        <v>-5.8832369580000003</v>
      </c>
      <c r="L965" s="13">
        <v>-1.4096801130000001</v>
      </c>
      <c r="M965" s="13">
        <v>-7.2929170719999998</v>
      </c>
      <c r="N965" s="13">
        <v>-1.7002852129999999</v>
      </c>
      <c r="O965" s="13">
        <v>-5.946814904</v>
      </c>
      <c r="P965" s="13">
        <v>-7.6471001169999999</v>
      </c>
      <c r="Q965" s="13">
        <v>-0.149776415</v>
      </c>
      <c r="R965" s="13">
        <v>0</v>
      </c>
      <c r="S965" s="13">
        <v>-0.149776415</v>
      </c>
      <c r="T965" s="13">
        <v>-3.1125456050000002</v>
      </c>
      <c r="U965" s="13">
        <v>-6.9196989159999998</v>
      </c>
      <c r="V965" s="13">
        <v>-10.032244520000001</v>
      </c>
      <c r="W965" s="13">
        <v>1.8296515209999999</v>
      </c>
    </row>
    <row r="966" spans="1:23" x14ac:dyDescent="0.3">
      <c r="A966" s="13" t="s">
        <v>471</v>
      </c>
      <c r="B966" s="13" t="s">
        <v>472</v>
      </c>
      <c r="C966" s="15">
        <v>2014</v>
      </c>
      <c r="D966" s="15" t="s">
        <v>27</v>
      </c>
      <c r="E966" s="15" t="s">
        <v>86</v>
      </c>
      <c r="F966" s="15">
        <v>2391</v>
      </c>
      <c r="G966" s="15">
        <v>1198</v>
      </c>
      <c r="H966" s="13">
        <v>1.6410120770000001</v>
      </c>
      <c r="I966" s="13">
        <v>-1.074576245</v>
      </c>
      <c r="J966" s="13">
        <v>0.56643583200000003</v>
      </c>
      <c r="K966" s="13">
        <v>0.79550995499999999</v>
      </c>
      <c r="L966" s="13">
        <v>0.44838050499999998</v>
      </c>
      <c r="M966" s="13">
        <v>1.24389046</v>
      </c>
      <c r="N966" s="13">
        <v>1.625826429</v>
      </c>
      <c r="O966" s="13">
        <v>-0.79347400000000001</v>
      </c>
      <c r="P966" s="13">
        <v>0.83235242899999995</v>
      </c>
      <c r="Q966" s="13">
        <v>2.1733312929999999</v>
      </c>
      <c r="R966" s="13">
        <v>2.1733312929999999</v>
      </c>
      <c r="S966" s="13">
        <v>0</v>
      </c>
      <c r="T966" s="13">
        <v>1.2443309730000001</v>
      </c>
      <c r="U966" s="13">
        <v>-1.5851032780000001</v>
      </c>
      <c r="V966" s="13">
        <v>-0.34077230400000003</v>
      </c>
      <c r="W966" s="13">
        <v>-0.71282158200000001</v>
      </c>
    </row>
    <row r="967" spans="1:23" x14ac:dyDescent="0.3">
      <c r="A967" s="13" t="s">
        <v>471</v>
      </c>
      <c r="B967" s="13" t="s">
        <v>472</v>
      </c>
      <c r="C967" s="15">
        <v>2014</v>
      </c>
      <c r="D967" s="15" t="s">
        <v>27</v>
      </c>
      <c r="E967" s="15" t="s">
        <v>137</v>
      </c>
      <c r="F967" s="15">
        <v>1357</v>
      </c>
      <c r="G967" s="15">
        <v>661</v>
      </c>
      <c r="H967" s="13">
        <v>-0.93355555999999995</v>
      </c>
      <c r="I967" s="13">
        <v>-3.8186068940000002</v>
      </c>
      <c r="J967" s="13">
        <v>-4.7521624549999997</v>
      </c>
      <c r="K967" s="13">
        <v>-3.9583244290000001</v>
      </c>
      <c r="L967" s="13">
        <v>-2.9450935880000002</v>
      </c>
      <c r="M967" s="13">
        <v>-6.9034180169999999</v>
      </c>
      <c r="N967" s="13">
        <v>-1.6836455219999999</v>
      </c>
      <c r="O967" s="13">
        <v>-3.9265660530000002</v>
      </c>
      <c r="P967" s="13">
        <v>-5.6102115750000001</v>
      </c>
      <c r="Q967" s="13">
        <v>-0.96208021899999996</v>
      </c>
      <c r="R967" s="13">
        <v>-0.96208021899999996</v>
      </c>
      <c r="S967" s="13">
        <v>0</v>
      </c>
      <c r="T967" s="13">
        <v>-0.88513571400000002</v>
      </c>
      <c r="U967" s="13">
        <v>-4.1361647550000002</v>
      </c>
      <c r="V967" s="13">
        <v>-5.0213004699999999</v>
      </c>
      <c r="W967" s="13">
        <v>-0.24897172400000001</v>
      </c>
    </row>
    <row r="968" spans="1:23" x14ac:dyDescent="0.3">
      <c r="A968" s="13" t="s">
        <v>471</v>
      </c>
      <c r="B968" s="13" t="s">
        <v>472</v>
      </c>
      <c r="C968" s="15">
        <v>2017</v>
      </c>
      <c r="D968" s="15" t="s">
        <v>27</v>
      </c>
      <c r="E968" s="15" t="s">
        <v>62</v>
      </c>
      <c r="F968" s="15">
        <v>906</v>
      </c>
      <c r="G968" s="15">
        <v>442</v>
      </c>
      <c r="H968" s="13">
        <v>3.7540864009999999</v>
      </c>
      <c r="I968" s="13">
        <v>-3.5169519299999998</v>
      </c>
      <c r="J968" s="13">
        <v>0.23713447000000001</v>
      </c>
      <c r="K968" s="13">
        <v>7.2454124210000002</v>
      </c>
      <c r="L968" s="13">
        <v>-5.5189154770000002</v>
      </c>
      <c r="M968" s="13">
        <v>1.726496944</v>
      </c>
      <c r="N968" s="13">
        <v>4.7576950580000004</v>
      </c>
      <c r="O968" s="13">
        <v>-4.1779018040000002</v>
      </c>
      <c r="P968" s="13">
        <v>0.57979325400000004</v>
      </c>
      <c r="Q968" s="13">
        <v>0.75191824500000004</v>
      </c>
      <c r="R968" s="13">
        <v>0.75191824500000004</v>
      </c>
      <c r="S968" s="13">
        <v>0</v>
      </c>
      <c r="T968" s="13">
        <v>3.9327319730000001</v>
      </c>
      <c r="U968" s="13">
        <v>-3.5506572809999999</v>
      </c>
      <c r="V968" s="13">
        <v>0.38207469199999999</v>
      </c>
      <c r="W968" s="13">
        <v>0.13349187800000001</v>
      </c>
    </row>
    <row r="969" spans="1:23" x14ac:dyDescent="0.3">
      <c r="A969" s="13" t="s">
        <v>471</v>
      </c>
      <c r="B969" s="13" t="s">
        <v>472</v>
      </c>
      <c r="C969" s="15">
        <v>2018</v>
      </c>
      <c r="D969" s="15" t="s">
        <v>25</v>
      </c>
      <c r="E969" s="15" t="s">
        <v>62</v>
      </c>
      <c r="F969" s="15">
        <v>34</v>
      </c>
      <c r="G969" s="15">
        <v>15</v>
      </c>
      <c r="H969" s="13">
        <v>6.3927754080000003</v>
      </c>
      <c r="I969" s="13">
        <v>1.7457813680000001</v>
      </c>
      <c r="J969" s="13">
        <v>8.1385567759999997</v>
      </c>
      <c r="K969" s="13">
        <v>-6.5042759419999996</v>
      </c>
      <c r="L969" s="13">
        <v>5.4419309919999996</v>
      </c>
      <c r="M969" s="13">
        <v>-1.06234495</v>
      </c>
      <c r="N969" s="13">
        <v>4.1181047480000004</v>
      </c>
      <c r="O969" s="13">
        <v>2.5589512399999998</v>
      </c>
      <c r="P969" s="13">
        <v>6.6770559880000002</v>
      </c>
      <c r="Q969" s="13">
        <v>7.7426476999999994E-2</v>
      </c>
      <c r="R969" s="13">
        <v>0</v>
      </c>
      <c r="S969" s="13">
        <v>7.7426476999999994E-2</v>
      </c>
      <c r="T969" s="13">
        <v>6.4791559410000001</v>
      </c>
      <c r="U969" s="13">
        <v>3.7403039999999999E-3</v>
      </c>
      <c r="V969" s="13">
        <v>6.4828962450000001</v>
      </c>
      <c r="W969" s="13">
        <v>3.9572114190000001</v>
      </c>
    </row>
    <row r="970" spans="1:23" x14ac:dyDescent="0.3">
      <c r="A970" s="13" t="s">
        <v>471</v>
      </c>
      <c r="B970" s="13" t="s">
        <v>472</v>
      </c>
      <c r="C970" s="15">
        <v>2018</v>
      </c>
      <c r="D970" s="15" t="s">
        <v>27</v>
      </c>
      <c r="E970" s="15" t="s">
        <v>62</v>
      </c>
      <c r="F970" s="15">
        <v>122</v>
      </c>
      <c r="G970" s="15">
        <v>53</v>
      </c>
      <c r="H970" s="13">
        <v>4.3536943859999999</v>
      </c>
      <c r="I970" s="13">
        <v>-8.4947835549999997</v>
      </c>
      <c r="J970" s="13">
        <v>-4.1410891689999998</v>
      </c>
      <c r="K970" s="13">
        <v>7.2435140770000004</v>
      </c>
      <c r="L970" s="13">
        <v>-12.28485356</v>
      </c>
      <c r="M970" s="13">
        <v>-5.0413394870000001</v>
      </c>
      <c r="N970" s="13">
        <v>5.1839668300000001</v>
      </c>
      <c r="O970" s="13">
        <v>-9.8285891060000008</v>
      </c>
      <c r="P970" s="13">
        <v>-4.6446222749999997</v>
      </c>
      <c r="Q970" s="13">
        <v>-5.1215509999999999E-2</v>
      </c>
      <c r="R970" s="13">
        <v>-5.1215509999999999E-2</v>
      </c>
      <c r="S970" s="13">
        <v>0</v>
      </c>
      <c r="T970" s="13">
        <v>4.3539083730000003</v>
      </c>
      <c r="U970" s="13">
        <v>-8.6742855030000001</v>
      </c>
      <c r="V970" s="13">
        <v>-4.3203771299999998</v>
      </c>
      <c r="W970" s="13">
        <v>-3.1392031000000001E-2</v>
      </c>
    </row>
    <row r="971" spans="1:23" x14ac:dyDescent="0.3">
      <c r="A971" s="13" t="s">
        <v>473</v>
      </c>
      <c r="B971" s="13" t="s">
        <v>474</v>
      </c>
      <c r="C971" s="15">
        <v>2019</v>
      </c>
      <c r="D971" s="15" t="s">
        <v>27</v>
      </c>
      <c r="E971" s="15" t="s">
        <v>34</v>
      </c>
      <c r="F971" s="15">
        <v>77</v>
      </c>
      <c r="G971" s="15">
        <v>36</v>
      </c>
      <c r="H971" s="13">
        <v>7.9392924499999999</v>
      </c>
      <c r="I971" s="13">
        <v>-3.1985281419999998</v>
      </c>
      <c r="J971" s="13">
        <v>4.7407643080000001</v>
      </c>
      <c r="K971" s="13">
        <v>3.6687240110000001</v>
      </c>
      <c r="L971" s="13">
        <v>1.443673041</v>
      </c>
      <c r="M971" s="13">
        <v>5.1123970520000004</v>
      </c>
      <c r="N971" s="13">
        <v>7.5804232430000003</v>
      </c>
      <c r="O971" s="13">
        <v>-2.390534395</v>
      </c>
      <c r="P971" s="13">
        <v>5.1898888469999997</v>
      </c>
      <c r="Q971" s="13">
        <v>0.143376698</v>
      </c>
      <c r="R971" s="13">
        <v>0.143376698</v>
      </c>
      <c r="S971" s="13">
        <v>0</v>
      </c>
      <c r="T971" s="13">
        <v>7.4568607670000002</v>
      </c>
      <c r="U971" s="13">
        <v>-3.0799747559999999</v>
      </c>
      <c r="V971" s="13">
        <v>4.3768860119999999</v>
      </c>
      <c r="W971" s="13">
        <v>-1.716916076</v>
      </c>
    </row>
    <row r="972" spans="1:23" x14ac:dyDescent="0.3">
      <c r="A972" s="13" t="s">
        <v>473</v>
      </c>
      <c r="B972" s="13" t="s">
        <v>474</v>
      </c>
      <c r="C972" s="15">
        <v>2019</v>
      </c>
      <c r="D972" s="15" t="s">
        <v>27</v>
      </c>
      <c r="E972" s="15" t="s">
        <v>54</v>
      </c>
      <c r="F972" s="15">
        <v>26</v>
      </c>
      <c r="G972" s="15">
        <v>12</v>
      </c>
      <c r="H972" s="13">
        <v>-4.0340429870000003</v>
      </c>
      <c r="I972" s="13">
        <v>-8.6271791170000007</v>
      </c>
      <c r="J972" s="13">
        <v>-12.6612221</v>
      </c>
      <c r="K972" s="13">
        <v>-0.978122936</v>
      </c>
      <c r="L972" s="13">
        <v>-6.4446952800000004</v>
      </c>
      <c r="M972" s="13">
        <v>-7.4228182159999996</v>
      </c>
      <c r="N972" s="13">
        <v>-3.5898245869999998</v>
      </c>
      <c r="O972" s="13">
        <v>-8.6864164580000001</v>
      </c>
      <c r="P972" s="13">
        <v>-12.27624104</v>
      </c>
      <c r="Q972" s="13">
        <v>-5.9269395000000002E-2</v>
      </c>
      <c r="R972" s="13">
        <v>-5.9269395000000002E-2</v>
      </c>
      <c r="S972" s="13">
        <v>0</v>
      </c>
      <c r="T972" s="13">
        <v>0.34610272600000003</v>
      </c>
      <c r="U972" s="13">
        <v>-10.267389590000001</v>
      </c>
      <c r="V972" s="13">
        <v>-9.9212868660000009</v>
      </c>
      <c r="W972" s="13">
        <v>1.65291487</v>
      </c>
    </row>
    <row r="973" spans="1:23" x14ac:dyDescent="0.3">
      <c r="A973" s="13" t="s">
        <v>475</v>
      </c>
      <c r="B973" s="13" t="s">
        <v>476</v>
      </c>
      <c r="C973" s="15">
        <v>2014</v>
      </c>
      <c r="D973" s="15" t="s">
        <v>25</v>
      </c>
      <c r="E973" s="15" t="s">
        <v>33</v>
      </c>
      <c r="F973" s="15">
        <v>161</v>
      </c>
      <c r="G973" s="15">
        <v>81</v>
      </c>
      <c r="H973" s="13">
        <v>0.880652985</v>
      </c>
      <c r="I973" s="13">
        <v>4.3119141379999997</v>
      </c>
      <c r="J973" s="13">
        <v>5.1925671229999999</v>
      </c>
      <c r="K973" s="13">
        <v>7.7046352420000002</v>
      </c>
      <c r="L973" s="13">
        <v>7.2541810780000002</v>
      </c>
      <c r="M973" s="13">
        <v>14.95881632</v>
      </c>
      <c r="N973" s="13">
        <v>2.2050628539999999</v>
      </c>
      <c r="O973" s="13">
        <v>5.1591473629999998</v>
      </c>
      <c r="P973" s="13">
        <v>7.3642102170000001</v>
      </c>
      <c r="Q973" s="13">
        <v>0.42957717000000001</v>
      </c>
      <c r="R973" s="13">
        <v>0</v>
      </c>
      <c r="S973" s="13">
        <v>0.42957717000000001</v>
      </c>
      <c r="T973" s="13">
        <v>2.9723849800000002</v>
      </c>
      <c r="U973" s="13">
        <v>4.3213010900000004</v>
      </c>
      <c r="V973" s="13">
        <v>7.2936860709999998</v>
      </c>
      <c r="W973" s="13">
        <v>-0.32566083699999998</v>
      </c>
    </row>
    <row r="974" spans="1:23" x14ac:dyDescent="0.3">
      <c r="A974" s="13" t="s">
        <v>475</v>
      </c>
      <c r="B974" s="13" t="s">
        <v>476</v>
      </c>
      <c r="C974" s="15">
        <v>2014</v>
      </c>
      <c r="D974" s="15" t="s">
        <v>27</v>
      </c>
      <c r="E974" s="15" t="s">
        <v>33</v>
      </c>
      <c r="F974" s="15">
        <v>2564</v>
      </c>
      <c r="G974" s="15">
        <v>1254</v>
      </c>
      <c r="H974" s="13">
        <v>-0.59614014100000001</v>
      </c>
      <c r="I974" s="13">
        <v>1.7502880270000001</v>
      </c>
      <c r="J974" s="13">
        <v>1.1541478869999999</v>
      </c>
      <c r="K974" s="13">
        <v>2.1083306519999998</v>
      </c>
      <c r="L974" s="13">
        <v>7.0364808109999997</v>
      </c>
      <c r="M974" s="13">
        <v>9.1448114629999999</v>
      </c>
      <c r="N974" s="13">
        <v>-8.2535274000000006E-2</v>
      </c>
      <c r="O974" s="13">
        <v>2.9525278789999998</v>
      </c>
      <c r="P974" s="13">
        <v>2.8699926050000002</v>
      </c>
      <c r="Q974" s="13">
        <v>3.5965265409999998</v>
      </c>
      <c r="R974" s="13">
        <v>3.5965265409999998</v>
      </c>
      <c r="S974" s="13">
        <v>0</v>
      </c>
      <c r="T974" s="13">
        <v>0.29820359299999999</v>
      </c>
      <c r="U974" s="13">
        <v>1.505179601</v>
      </c>
      <c r="V974" s="13">
        <v>1.803383194</v>
      </c>
      <c r="W974" s="13">
        <v>2.4194028999999999E-2</v>
      </c>
    </row>
    <row r="975" spans="1:23" x14ac:dyDescent="0.3">
      <c r="A975" s="13" t="s">
        <v>475</v>
      </c>
      <c r="B975" s="13" t="s">
        <v>476</v>
      </c>
      <c r="C975" s="15">
        <v>2015</v>
      </c>
      <c r="D975" s="15" t="s">
        <v>25</v>
      </c>
      <c r="E975" s="15" t="s">
        <v>86</v>
      </c>
      <c r="F975" s="15">
        <v>202</v>
      </c>
      <c r="G975" s="15">
        <v>100</v>
      </c>
      <c r="H975" s="13">
        <v>2.3021015180000002</v>
      </c>
      <c r="I975" s="13">
        <v>-1.3434814660000001</v>
      </c>
      <c r="J975" s="13">
        <v>0.958620052</v>
      </c>
      <c r="K975" s="13">
        <v>-0.78231087700000002</v>
      </c>
      <c r="L975" s="13">
        <v>3.9798159989999999</v>
      </c>
      <c r="M975" s="13">
        <v>3.1975051219999999</v>
      </c>
      <c r="N975" s="13">
        <v>1.8572628900000001</v>
      </c>
      <c r="O975" s="13">
        <v>-0.31310426299999999</v>
      </c>
      <c r="P975" s="13">
        <v>1.5441586270000001</v>
      </c>
      <c r="Q975" s="13">
        <v>0.22772729899999999</v>
      </c>
      <c r="R975" s="13">
        <v>0</v>
      </c>
      <c r="S975" s="13">
        <v>0.22772729899999999</v>
      </c>
      <c r="T975" s="13">
        <v>-0.98136467800000005</v>
      </c>
      <c r="U975" s="13">
        <v>0.35640522600000002</v>
      </c>
      <c r="V975" s="13">
        <v>-0.62495945100000005</v>
      </c>
      <c r="W975" s="13">
        <v>0.75529195000000005</v>
      </c>
    </row>
    <row r="976" spans="1:23" x14ac:dyDescent="0.3">
      <c r="A976" s="13" t="s">
        <v>475</v>
      </c>
      <c r="B976" s="13" t="s">
        <v>476</v>
      </c>
      <c r="C976" s="15">
        <v>2015</v>
      </c>
      <c r="D976" s="15" t="s">
        <v>27</v>
      </c>
      <c r="E976" s="15" t="s">
        <v>33</v>
      </c>
      <c r="F976" s="15">
        <v>541</v>
      </c>
      <c r="G976" s="15">
        <v>265</v>
      </c>
      <c r="H976" s="13">
        <v>2.6350972439999998</v>
      </c>
      <c r="I976" s="13">
        <v>-0.20700907499999999</v>
      </c>
      <c r="J976" s="13">
        <v>2.4280881700000001</v>
      </c>
      <c r="K976" s="13">
        <v>2.556573947</v>
      </c>
      <c r="L976" s="13">
        <v>-0.407404618</v>
      </c>
      <c r="M976" s="13">
        <v>2.1491693299999999</v>
      </c>
      <c r="N976" s="13">
        <v>2.7465015990000001</v>
      </c>
      <c r="O976" s="13">
        <v>-0.28336024199999998</v>
      </c>
      <c r="P976" s="13">
        <v>2.463141357</v>
      </c>
      <c r="Q976" s="13">
        <v>0.70922698299999998</v>
      </c>
      <c r="R976" s="13">
        <v>0.70922698299999998</v>
      </c>
      <c r="S976" s="13">
        <v>0</v>
      </c>
      <c r="T976" s="13">
        <v>2.8790012649999999</v>
      </c>
      <c r="U976" s="13">
        <v>-0.480793949</v>
      </c>
      <c r="V976" s="13">
        <v>2.3982073160000001</v>
      </c>
      <c r="W976" s="13">
        <v>0.59790277599999997</v>
      </c>
    </row>
    <row r="977" spans="1:23" x14ac:dyDescent="0.3">
      <c r="A977" s="13" t="s">
        <v>475</v>
      </c>
      <c r="B977" s="13" t="s">
        <v>476</v>
      </c>
      <c r="C977" s="15">
        <v>2015</v>
      </c>
      <c r="D977" s="15" t="s">
        <v>27</v>
      </c>
      <c r="E977" s="15" t="s">
        <v>86</v>
      </c>
      <c r="F977" s="15">
        <v>2820</v>
      </c>
      <c r="G977" s="15">
        <v>1382</v>
      </c>
      <c r="H977" s="13">
        <v>1.318659233</v>
      </c>
      <c r="I977" s="13">
        <v>0.23273226799999999</v>
      </c>
      <c r="J977" s="13">
        <v>1.5513915009999999</v>
      </c>
      <c r="K977" s="13">
        <v>2.1077639389999998</v>
      </c>
      <c r="L977" s="13">
        <v>1.167301677</v>
      </c>
      <c r="M977" s="13">
        <v>3.2750656170000001</v>
      </c>
      <c r="N977" s="13">
        <v>1.5800958169999999</v>
      </c>
      <c r="O977" s="13">
        <v>0.42932453199999998</v>
      </c>
      <c r="P977" s="13">
        <v>2.009420349</v>
      </c>
      <c r="Q977" s="13">
        <v>3.3710270250000001</v>
      </c>
      <c r="R977" s="13">
        <v>3.3710270250000001</v>
      </c>
      <c r="S977" s="13">
        <v>0</v>
      </c>
      <c r="T977" s="13">
        <v>1.3178007940000001</v>
      </c>
      <c r="U977" s="13">
        <v>0.51163251600000004</v>
      </c>
      <c r="V977" s="13">
        <v>1.82943331</v>
      </c>
      <c r="W977" s="13">
        <v>0.43368413</v>
      </c>
    </row>
    <row r="978" spans="1:23" x14ac:dyDescent="0.3">
      <c r="A978" s="13" t="s">
        <v>475</v>
      </c>
      <c r="B978" s="13" t="s">
        <v>476</v>
      </c>
      <c r="C978" s="15">
        <v>2016</v>
      </c>
      <c r="D978" s="15" t="s">
        <v>25</v>
      </c>
      <c r="E978" s="15" t="s">
        <v>86</v>
      </c>
      <c r="F978" s="15">
        <v>410</v>
      </c>
      <c r="G978" s="15">
        <v>197</v>
      </c>
      <c r="H978" s="13">
        <v>-4.4380182039999996</v>
      </c>
      <c r="I978" s="13">
        <v>2.7423472680000001</v>
      </c>
      <c r="J978" s="13">
        <v>-1.6956709350000001</v>
      </c>
      <c r="K978" s="13">
        <v>-6.0505395279999998</v>
      </c>
      <c r="L978" s="13">
        <v>8.7889454990000004</v>
      </c>
      <c r="M978" s="13">
        <v>2.7384059710000002</v>
      </c>
      <c r="N978" s="13">
        <v>-4.9984267180000002</v>
      </c>
      <c r="O978" s="13">
        <v>4.0926280200000003</v>
      </c>
      <c r="P978" s="13">
        <v>-0.90579869800000001</v>
      </c>
      <c r="Q978" s="13">
        <v>0.19121186100000001</v>
      </c>
      <c r="R978" s="13">
        <v>0</v>
      </c>
      <c r="S978" s="13">
        <v>0.19121186100000001</v>
      </c>
      <c r="T978" s="13">
        <v>-1.6164430000000001</v>
      </c>
      <c r="U978" s="13">
        <v>1.3125777000000001</v>
      </c>
      <c r="V978" s="13">
        <v>-0.3038653</v>
      </c>
      <c r="W978" s="13">
        <v>1.9586259000000002E-2</v>
      </c>
    </row>
    <row r="979" spans="1:23" x14ac:dyDescent="0.3">
      <c r="A979" s="13" t="s">
        <v>475</v>
      </c>
      <c r="B979" s="13" t="s">
        <v>476</v>
      </c>
      <c r="C979" s="15">
        <v>2016</v>
      </c>
      <c r="D979" s="15" t="s">
        <v>27</v>
      </c>
      <c r="E979" s="15" t="s">
        <v>86</v>
      </c>
      <c r="F979" s="15">
        <v>4829</v>
      </c>
      <c r="G979" s="15">
        <v>2308</v>
      </c>
      <c r="H979" s="13">
        <v>1.18984647</v>
      </c>
      <c r="I979" s="13">
        <v>0.104699711</v>
      </c>
      <c r="J979" s="13">
        <v>1.2945461810000001</v>
      </c>
      <c r="K979" s="13">
        <v>0.98581616699999997</v>
      </c>
      <c r="L979" s="13">
        <v>0.318185775</v>
      </c>
      <c r="M979" s="13">
        <v>1.304001942</v>
      </c>
      <c r="N979" s="13">
        <v>1.211091583</v>
      </c>
      <c r="O979" s="13">
        <v>0.117989936</v>
      </c>
      <c r="P979" s="13">
        <v>1.3290815199999999</v>
      </c>
      <c r="Q979" s="13">
        <v>4.843229558</v>
      </c>
      <c r="R979" s="13">
        <v>4.843229558</v>
      </c>
      <c r="S979" s="13">
        <v>0</v>
      </c>
      <c r="T979" s="13">
        <v>1.4193487810000001</v>
      </c>
      <c r="U979" s="13">
        <v>1.3206117740000001</v>
      </c>
      <c r="V979" s="13">
        <v>2.7399605550000001</v>
      </c>
      <c r="W979" s="13">
        <v>0.81249559100000002</v>
      </c>
    </row>
    <row r="980" spans="1:23" x14ac:dyDescent="0.3">
      <c r="A980" s="13" t="s">
        <v>475</v>
      </c>
      <c r="B980" s="13" t="s">
        <v>476</v>
      </c>
      <c r="C980" s="15">
        <v>2017</v>
      </c>
      <c r="D980" s="15" t="s">
        <v>25</v>
      </c>
      <c r="E980" s="15" t="s">
        <v>86</v>
      </c>
      <c r="F980" s="15">
        <v>1181</v>
      </c>
      <c r="G980" s="15">
        <v>596</v>
      </c>
      <c r="H980" s="13">
        <v>0.97098010599999995</v>
      </c>
      <c r="I980" s="13">
        <v>1.0995159370000001</v>
      </c>
      <c r="J980" s="13">
        <v>2.0704960429999999</v>
      </c>
      <c r="K980" s="13">
        <v>1.6038376999999999E-2</v>
      </c>
      <c r="L980" s="13">
        <v>3.555836175</v>
      </c>
      <c r="M980" s="13">
        <v>3.5718745520000001</v>
      </c>
      <c r="N980" s="13">
        <v>0.82818321399999995</v>
      </c>
      <c r="O980" s="13">
        <v>1.7077374649999999</v>
      </c>
      <c r="P980" s="13">
        <v>2.5359206790000002</v>
      </c>
      <c r="Q980" s="13">
        <v>1.6652317839999999</v>
      </c>
      <c r="R980" s="13">
        <v>0</v>
      </c>
      <c r="S980" s="13">
        <v>1.6652317839999999</v>
      </c>
      <c r="T980" s="13">
        <v>-7.9386319999999993E-3</v>
      </c>
      <c r="U980" s="13">
        <v>1.39787448</v>
      </c>
      <c r="V980" s="13">
        <v>1.3899358479999999</v>
      </c>
      <c r="W980" s="13">
        <v>0.43621771300000001</v>
      </c>
    </row>
    <row r="981" spans="1:23" x14ac:dyDescent="0.3">
      <c r="A981" s="13" t="s">
        <v>475</v>
      </c>
      <c r="B981" s="13" t="s">
        <v>476</v>
      </c>
      <c r="C981" s="15">
        <v>2017</v>
      </c>
      <c r="D981" s="15" t="s">
        <v>27</v>
      </c>
      <c r="E981" s="15" t="s">
        <v>86</v>
      </c>
      <c r="F981" s="15">
        <v>4781</v>
      </c>
      <c r="G981" s="15">
        <v>2335</v>
      </c>
      <c r="H981" s="13">
        <v>1.0097687580000001</v>
      </c>
      <c r="I981" s="13">
        <v>0.138974024</v>
      </c>
      <c r="J981" s="13">
        <v>1.1487427809999999</v>
      </c>
      <c r="K981" s="13">
        <v>4.7065713889999996</v>
      </c>
      <c r="L981" s="13">
        <v>2.1681786509999998</v>
      </c>
      <c r="M981" s="13">
        <v>6.8747500400000003</v>
      </c>
      <c r="N981" s="13">
        <v>1.811411366</v>
      </c>
      <c r="O981" s="13">
        <v>0.57241808800000005</v>
      </c>
      <c r="P981" s="13">
        <v>2.3838294539999998</v>
      </c>
      <c r="Q981" s="13">
        <v>6.1390196250000004</v>
      </c>
      <c r="R981" s="13">
        <v>6.1390196250000004</v>
      </c>
      <c r="S981" s="13">
        <v>0</v>
      </c>
      <c r="T981" s="13">
        <v>2.471376555</v>
      </c>
      <c r="U981" s="13">
        <v>0.494996188</v>
      </c>
      <c r="V981" s="13">
        <v>2.966372743</v>
      </c>
      <c r="W981" s="13">
        <v>0.36890301399999997</v>
      </c>
    </row>
    <row r="982" spans="1:23" x14ac:dyDescent="0.3">
      <c r="A982" s="13" t="s">
        <v>475</v>
      </c>
      <c r="B982" s="13" t="s">
        <v>476</v>
      </c>
      <c r="C982" s="15">
        <v>2018</v>
      </c>
      <c r="D982" s="15" t="s">
        <v>25</v>
      </c>
      <c r="E982" s="15" t="s">
        <v>81</v>
      </c>
      <c r="F982" s="15">
        <v>679</v>
      </c>
      <c r="G982" s="15">
        <v>323</v>
      </c>
      <c r="H982" s="13">
        <v>-2.3153894080000001</v>
      </c>
      <c r="I982" s="13">
        <v>0.61787091199999999</v>
      </c>
      <c r="J982" s="13">
        <v>-1.6975184969999999</v>
      </c>
      <c r="K982" s="13">
        <v>-7.7995230150000001</v>
      </c>
      <c r="L982" s="13">
        <v>-3.0191259970000002</v>
      </c>
      <c r="M982" s="13">
        <v>-10.81864901</v>
      </c>
      <c r="N982" s="13">
        <v>-3.5894711419999998</v>
      </c>
      <c r="O982" s="13">
        <v>-0.17615804900000001</v>
      </c>
      <c r="P982" s="13">
        <v>-3.7656291899999998</v>
      </c>
      <c r="Q982" s="13">
        <v>-0.17519121500000001</v>
      </c>
      <c r="R982" s="13">
        <v>0</v>
      </c>
      <c r="S982" s="13">
        <v>-0.17519121500000001</v>
      </c>
      <c r="T982" s="13">
        <v>-2.4357828320000001</v>
      </c>
      <c r="U982" s="13">
        <v>0.53147423299999996</v>
      </c>
      <c r="V982" s="13">
        <v>-1.9043085989999999</v>
      </c>
      <c r="W982" s="13">
        <v>1.4534714479999999</v>
      </c>
    </row>
    <row r="983" spans="1:23" x14ac:dyDescent="0.3">
      <c r="A983" s="13" t="s">
        <v>475</v>
      </c>
      <c r="B983" s="13" t="s">
        <v>476</v>
      </c>
      <c r="C983" s="15">
        <v>2018</v>
      </c>
      <c r="D983" s="15" t="s">
        <v>27</v>
      </c>
      <c r="E983" s="15" t="s">
        <v>49</v>
      </c>
      <c r="F983" s="15">
        <v>2792</v>
      </c>
      <c r="G983" s="15">
        <v>1346</v>
      </c>
      <c r="H983" s="13">
        <v>-1.182032006</v>
      </c>
      <c r="I983" s="13">
        <v>-0.84751490500000004</v>
      </c>
      <c r="J983" s="13">
        <v>-2.0295469110000002</v>
      </c>
      <c r="K983" s="13">
        <v>-2.4930251079999999</v>
      </c>
      <c r="L983" s="13">
        <v>-3.2961960029999999</v>
      </c>
      <c r="M983" s="13">
        <v>-5.7892211109999998</v>
      </c>
      <c r="N983" s="13">
        <v>-1.5709678309999999</v>
      </c>
      <c r="O983" s="13">
        <v>-1.358049974</v>
      </c>
      <c r="P983" s="13">
        <v>-2.929017805</v>
      </c>
      <c r="Q983" s="13">
        <v>-0.12306180899999999</v>
      </c>
      <c r="R983" s="13">
        <v>-0.12306180899999999</v>
      </c>
      <c r="S983" s="13">
        <v>0</v>
      </c>
      <c r="T983" s="13">
        <v>-1.1349424050000001</v>
      </c>
      <c r="U983" s="13">
        <v>-0.72618023799999998</v>
      </c>
      <c r="V983" s="13">
        <v>-1.8611226430000001</v>
      </c>
      <c r="W983" s="13">
        <v>0.100905198</v>
      </c>
    </row>
    <row r="984" spans="1:23" x14ac:dyDescent="0.3">
      <c r="A984" s="13" t="s">
        <v>475</v>
      </c>
      <c r="B984" s="13" t="s">
        <v>476</v>
      </c>
      <c r="C984" s="15">
        <v>2018</v>
      </c>
      <c r="D984" s="15" t="s">
        <v>27</v>
      </c>
      <c r="E984" s="15" t="s">
        <v>81</v>
      </c>
      <c r="F984" s="15">
        <v>1548</v>
      </c>
      <c r="G984" s="15">
        <v>744</v>
      </c>
      <c r="H984" s="13">
        <v>-1.240614554</v>
      </c>
      <c r="I984" s="13">
        <v>0.79225176600000002</v>
      </c>
      <c r="J984" s="13">
        <v>-0.44836278800000001</v>
      </c>
      <c r="K984" s="13">
        <v>-2.074267018</v>
      </c>
      <c r="L984" s="13">
        <v>4.0583079519999998</v>
      </c>
      <c r="M984" s="13">
        <v>1.9840409349999999</v>
      </c>
      <c r="N984" s="13">
        <v>-1.4970292119999999</v>
      </c>
      <c r="O984" s="13">
        <v>1.4498492300000001</v>
      </c>
      <c r="P984" s="13">
        <v>-4.7179982000000002E-2</v>
      </c>
      <c r="Q984" s="13">
        <v>1.027825977</v>
      </c>
      <c r="R984" s="13">
        <v>1.027825977</v>
      </c>
      <c r="S984" s="13">
        <v>0</v>
      </c>
      <c r="T984" s="13">
        <v>-0.57026799900000003</v>
      </c>
      <c r="U984" s="13">
        <v>1.4687527600000001</v>
      </c>
      <c r="V984" s="13">
        <v>0.89848475999999999</v>
      </c>
      <c r="W984" s="13">
        <v>0.180394525</v>
      </c>
    </row>
    <row r="985" spans="1:23" x14ac:dyDescent="0.3">
      <c r="A985" s="13" t="s">
        <v>475</v>
      </c>
      <c r="B985" s="13" t="s">
        <v>476</v>
      </c>
      <c r="C985" s="15">
        <v>2019</v>
      </c>
      <c r="D985" s="15" t="s">
        <v>25</v>
      </c>
      <c r="E985" s="15" t="s">
        <v>81</v>
      </c>
      <c r="F985" s="15">
        <v>263</v>
      </c>
      <c r="G985" s="15">
        <v>130</v>
      </c>
      <c r="H985" s="13">
        <v>1.2832034800000001</v>
      </c>
      <c r="I985" s="13">
        <v>1.839035086</v>
      </c>
      <c r="J985" s="13">
        <v>3.122238566</v>
      </c>
      <c r="K985" s="13">
        <v>-10.69102202</v>
      </c>
      <c r="L985" s="13">
        <v>3.733075838</v>
      </c>
      <c r="M985" s="13">
        <v>-6.9579461809999996</v>
      </c>
      <c r="N985" s="13">
        <v>-1.0452892949999999</v>
      </c>
      <c r="O985" s="13">
        <v>2.300381062</v>
      </c>
      <c r="P985" s="13">
        <v>1.2550917669999999</v>
      </c>
      <c r="Q985" s="13">
        <v>0.27253502400000001</v>
      </c>
      <c r="R985" s="13">
        <v>0</v>
      </c>
      <c r="S985" s="13">
        <v>0.27253502400000001</v>
      </c>
      <c r="T985" s="13">
        <v>-2.8382072300000001</v>
      </c>
      <c r="U985" s="13">
        <v>1.5520082049999999</v>
      </c>
      <c r="V985" s="13">
        <v>-1.2861990240000001</v>
      </c>
      <c r="W985" s="13">
        <v>-0.52155174000000004</v>
      </c>
    </row>
    <row r="986" spans="1:23" x14ac:dyDescent="0.3">
      <c r="A986" s="13" t="s">
        <v>475</v>
      </c>
      <c r="B986" s="13" t="s">
        <v>476</v>
      </c>
      <c r="C986" s="15">
        <v>2019</v>
      </c>
      <c r="D986" s="15" t="s">
        <v>27</v>
      </c>
      <c r="E986" s="15" t="s">
        <v>81</v>
      </c>
      <c r="F986" s="15">
        <v>4645</v>
      </c>
      <c r="G986" s="15">
        <v>2166</v>
      </c>
      <c r="H986" s="13">
        <v>-0.124616922</v>
      </c>
      <c r="I986" s="13">
        <v>0.82352957999999998</v>
      </c>
      <c r="J986" s="13">
        <v>0.69891265800000002</v>
      </c>
      <c r="K986" s="13">
        <v>7.2393943000000002E-2</v>
      </c>
      <c r="L986" s="13">
        <v>-0.58798003399999998</v>
      </c>
      <c r="M986" s="13">
        <v>-0.51558609099999997</v>
      </c>
      <c r="N986" s="13">
        <v>-9.9243603E-2</v>
      </c>
      <c r="O986" s="13">
        <v>0.51633591599999995</v>
      </c>
      <c r="P986" s="13">
        <v>0.41709231299999999</v>
      </c>
      <c r="Q986" s="13">
        <v>3.5132271560000001</v>
      </c>
      <c r="R986" s="13">
        <v>3.5132271560000001</v>
      </c>
      <c r="S986" s="13">
        <v>0</v>
      </c>
      <c r="T986" s="13">
        <v>0.61092008900000006</v>
      </c>
      <c r="U986" s="13">
        <v>0.63188982699999996</v>
      </c>
      <c r="V986" s="13">
        <v>1.2428099159999999</v>
      </c>
      <c r="W986" s="13">
        <v>0.38713244400000002</v>
      </c>
    </row>
    <row r="987" spans="1:23" x14ac:dyDescent="0.3">
      <c r="A987" s="13" t="s">
        <v>477</v>
      </c>
      <c r="B987" s="13" t="s">
        <v>478</v>
      </c>
      <c r="C987" s="15">
        <v>2014</v>
      </c>
      <c r="D987" s="15" t="s">
        <v>27</v>
      </c>
      <c r="E987" s="15" t="s">
        <v>54</v>
      </c>
      <c r="F987" s="15">
        <v>3341</v>
      </c>
      <c r="G987" s="15">
        <v>1635</v>
      </c>
      <c r="H987" s="13">
        <v>-1.1406039779999999</v>
      </c>
      <c r="I987" s="13">
        <v>0.48974364599999998</v>
      </c>
      <c r="J987" s="13">
        <v>-0.65086033300000001</v>
      </c>
      <c r="K987" s="13">
        <v>-2.4884201930000001</v>
      </c>
      <c r="L987" s="13">
        <v>-0.974221165</v>
      </c>
      <c r="M987" s="13">
        <v>-3.4626413579999999</v>
      </c>
      <c r="N987" s="13">
        <v>-1.5216347910000001</v>
      </c>
      <c r="O987" s="13">
        <v>0.21000097200000001</v>
      </c>
      <c r="P987" s="13">
        <v>-1.3116338190000001</v>
      </c>
      <c r="Q987" s="13">
        <v>1.1828328610000001</v>
      </c>
      <c r="R987" s="13">
        <v>1.1828328610000001</v>
      </c>
      <c r="S987" s="13">
        <v>0</v>
      </c>
      <c r="T987" s="13">
        <v>-1.5733976169999999</v>
      </c>
      <c r="U987" s="13">
        <v>0.26091135399999998</v>
      </c>
      <c r="V987" s="13">
        <v>-1.312486263</v>
      </c>
      <c r="W987" s="13">
        <v>-1.3604909519999999</v>
      </c>
    </row>
    <row r="988" spans="1:23" x14ac:dyDescent="0.3">
      <c r="A988" s="13" t="s">
        <v>477</v>
      </c>
      <c r="B988" s="13" t="s">
        <v>478</v>
      </c>
      <c r="C988" s="15">
        <v>2015</v>
      </c>
      <c r="D988" s="15" t="s">
        <v>25</v>
      </c>
      <c r="E988" s="15" t="s">
        <v>62</v>
      </c>
      <c r="F988" s="15">
        <v>151</v>
      </c>
      <c r="G988" s="15">
        <v>75</v>
      </c>
      <c r="H988" s="13">
        <v>6.1812055409999997</v>
      </c>
      <c r="I988" s="13">
        <v>3.9564569970000001</v>
      </c>
      <c r="J988" s="13">
        <v>10.137662540000001</v>
      </c>
      <c r="K988" s="13">
        <v>13.67430753</v>
      </c>
      <c r="L988" s="13">
        <v>-2.7429624490000002</v>
      </c>
      <c r="M988" s="13">
        <v>10.93134508</v>
      </c>
      <c r="N988" s="13">
        <v>7.9417643299999998</v>
      </c>
      <c r="O988" s="13">
        <v>2.8342546359999998</v>
      </c>
      <c r="P988" s="13">
        <v>10.776018970000001</v>
      </c>
      <c r="Q988" s="13">
        <v>0.53006363599999995</v>
      </c>
      <c r="R988" s="13">
        <v>0</v>
      </c>
      <c r="S988" s="13">
        <v>0.53006363599999995</v>
      </c>
      <c r="T988" s="13">
        <v>9.4117330579999994</v>
      </c>
      <c r="U988" s="13">
        <v>2.1315632029999998</v>
      </c>
      <c r="V988" s="13">
        <v>11.54329626</v>
      </c>
      <c r="W988" s="13">
        <v>-0.67618829599999997</v>
      </c>
    </row>
    <row r="989" spans="1:23" x14ac:dyDescent="0.3">
      <c r="A989" s="13" t="s">
        <v>477</v>
      </c>
      <c r="B989" s="13" t="s">
        <v>478</v>
      </c>
      <c r="C989" s="15">
        <v>2015</v>
      </c>
      <c r="D989" s="15" t="s">
        <v>27</v>
      </c>
      <c r="E989" s="15" t="s">
        <v>62</v>
      </c>
      <c r="F989" s="15">
        <v>3174</v>
      </c>
      <c r="G989" s="15">
        <v>1652</v>
      </c>
      <c r="H989" s="13">
        <v>-2.823856471</v>
      </c>
      <c r="I989" s="13">
        <v>8.8518436000000006E-2</v>
      </c>
      <c r="J989" s="13">
        <v>-2.7353380349999998</v>
      </c>
      <c r="K989" s="13">
        <v>-1.863878717</v>
      </c>
      <c r="L989" s="13">
        <v>-0.26473360000000001</v>
      </c>
      <c r="M989" s="13">
        <v>-2.128612317</v>
      </c>
      <c r="N989" s="13">
        <v>-2.791896564</v>
      </c>
      <c r="O989" s="13">
        <v>3.2707930000000003E-2</v>
      </c>
      <c r="P989" s="13">
        <v>-2.759188634</v>
      </c>
      <c r="Q989" s="13">
        <v>-7.618657E-3</v>
      </c>
      <c r="R989" s="13">
        <v>-7.618657E-3</v>
      </c>
      <c r="S989" s="13">
        <v>0</v>
      </c>
      <c r="T989" s="13">
        <v>-2.7808078979999999</v>
      </c>
      <c r="U989" s="13">
        <v>3.1856689999999999E-3</v>
      </c>
      <c r="V989" s="13">
        <v>-2.7776222289999999</v>
      </c>
      <c r="W989" s="13">
        <v>-1.5599790840000001</v>
      </c>
    </row>
    <row r="990" spans="1:23" x14ac:dyDescent="0.3">
      <c r="A990" s="13" t="s">
        <v>477</v>
      </c>
      <c r="B990" s="13" t="s">
        <v>478</v>
      </c>
      <c r="C990" s="15">
        <v>2016</v>
      </c>
      <c r="D990" s="15" t="s">
        <v>27</v>
      </c>
      <c r="E990" s="15" t="s">
        <v>62</v>
      </c>
      <c r="F990" s="15">
        <v>4034</v>
      </c>
      <c r="G990" s="15">
        <v>1971</v>
      </c>
      <c r="H990" s="13">
        <v>-2.1725142339999999</v>
      </c>
      <c r="I990" s="13">
        <v>-2.532147251</v>
      </c>
      <c r="J990" s="13">
        <v>-4.7046614839999998</v>
      </c>
      <c r="K990" s="13">
        <v>-0.61141650299999994</v>
      </c>
      <c r="L990" s="13">
        <v>-2.6510795200000001</v>
      </c>
      <c r="M990" s="13">
        <v>-3.2624960230000002</v>
      </c>
      <c r="N990" s="13">
        <v>-1.9574079630000001</v>
      </c>
      <c r="O990" s="13">
        <v>-2.6774557400000001</v>
      </c>
      <c r="P990" s="13">
        <v>-4.6348637039999998</v>
      </c>
      <c r="Q990" s="13">
        <v>-1.884683847</v>
      </c>
      <c r="R990" s="13">
        <v>-1.884683847</v>
      </c>
      <c r="S990" s="13">
        <v>0</v>
      </c>
      <c r="T990" s="13">
        <v>-2.2892068249999999</v>
      </c>
      <c r="U990" s="13">
        <v>-2.4737258369999999</v>
      </c>
      <c r="V990" s="13">
        <v>-4.7629326609999998</v>
      </c>
      <c r="W990" s="13">
        <v>-0.55380331999999999</v>
      </c>
    </row>
    <row r="991" spans="1:23" x14ac:dyDescent="0.3">
      <c r="A991" s="13" t="s">
        <v>477</v>
      </c>
      <c r="B991" s="13" t="s">
        <v>478</v>
      </c>
      <c r="C991" s="15">
        <v>2017</v>
      </c>
      <c r="D991" s="15" t="s">
        <v>27</v>
      </c>
      <c r="E991" s="15" t="s">
        <v>62</v>
      </c>
      <c r="F991" s="15">
        <v>3421</v>
      </c>
      <c r="G991" s="15">
        <v>1649</v>
      </c>
      <c r="H991" s="13">
        <v>-2.2334032399999999</v>
      </c>
      <c r="I991" s="13">
        <v>0.60590233400000004</v>
      </c>
      <c r="J991" s="13">
        <v>-1.6275009060000001</v>
      </c>
      <c r="K991" s="13">
        <v>2.3286265840000002</v>
      </c>
      <c r="L991" s="13">
        <v>-1.3838931400000001</v>
      </c>
      <c r="M991" s="13">
        <v>0.94473344400000003</v>
      </c>
      <c r="N991" s="13">
        <v>-1.3741125519999999</v>
      </c>
      <c r="O991" s="13">
        <v>0.20816880600000001</v>
      </c>
      <c r="P991" s="13">
        <v>-1.1659437459999999</v>
      </c>
      <c r="Q991" s="13">
        <v>1.324776682</v>
      </c>
      <c r="R991" s="13">
        <v>1.324776682</v>
      </c>
      <c r="S991" s="13">
        <v>0</v>
      </c>
      <c r="T991" s="13">
        <v>-1.8297624450000001</v>
      </c>
      <c r="U991" s="13">
        <v>-3.2097769999999998E-2</v>
      </c>
      <c r="V991" s="13">
        <v>-1.8618602150000001</v>
      </c>
      <c r="W991" s="13">
        <v>-0.58302606000000001</v>
      </c>
    </row>
    <row r="992" spans="1:23" x14ac:dyDescent="0.3">
      <c r="A992" s="13" t="s">
        <v>477</v>
      </c>
      <c r="B992" s="13" t="s">
        <v>478</v>
      </c>
      <c r="C992" s="15">
        <v>2018</v>
      </c>
      <c r="D992" s="15" t="s">
        <v>27</v>
      </c>
      <c r="E992" s="15" t="s">
        <v>62</v>
      </c>
      <c r="F992" s="15">
        <v>2372</v>
      </c>
      <c r="G992" s="15">
        <v>1115</v>
      </c>
      <c r="H992" s="13">
        <v>-2.9939723269999998</v>
      </c>
      <c r="I992" s="13">
        <v>-0.78289190799999997</v>
      </c>
      <c r="J992" s="13">
        <v>-3.7768642350000001</v>
      </c>
      <c r="K992" s="13">
        <v>-1.885828952</v>
      </c>
      <c r="L992" s="13">
        <v>0.43127093100000002</v>
      </c>
      <c r="M992" s="13">
        <v>-1.454558021</v>
      </c>
      <c r="N992" s="13">
        <v>-2.9295597029999998</v>
      </c>
      <c r="O992" s="13">
        <v>-0.58696069799999995</v>
      </c>
      <c r="P992" s="13">
        <v>-3.5165204010000002</v>
      </c>
      <c r="Q992" s="13">
        <v>-0.433661566</v>
      </c>
      <c r="R992" s="13">
        <v>-0.433661566</v>
      </c>
      <c r="S992" s="13">
        <v>0</v>
      </c>
      <c r="T992" s="13">
        <v>-2.9770050010000002</v>
      </c>
      <c r="U992" s="13">
        <v>-0.74198183900000003</v>
      </c>
      <c r="V992" s="13">
        <v>-3.7189868399999999</v>
      </c>
      <c r="W992" s="13">
        <v>-0.54396584599999998</v>
      </c>
    </row>
    <row r="993" spans="1:23" x14ac:dyDescent="0.3">
      <c r="A993" s="13" t="s">
        <v>477</v>
      </c>
      <c r="B993" s="13" t="s">
        <v>478</v>
      </c>
      <c r="C993" s="15">
        <v>2018</v>
      </c>
      <c r="D993" s="15" t="s">
        <v>27</v>
      </c>
      <c r="E993" s="15" t="s">
        <v>34</v>
      </c>
      <c r="F993" s="15">
        <v>951</v>
      </c>
      <c r="G993" s="15">
        <v>447</v>
      </c>
      <c r="H993" s="13">
        <v>-2.022147382</v>
      </c>
      <c r="I993" s="13">
        <v>8.1178251000000007E-2</v>
      </c>
      <c r="J993" s="13">
        <v>-1.9409691309999999</v>
      </c>
      <c r="K993" s="13">
        <v>2.2122604770000001</v>
      </c>
      <c r="L993" s="13">
        <v>-3.0821814160000001</v>
      </c>
      <c r="M993" s="13">
        <v>-0.86992093999999998</v>
      </c>
      <c r="N993" s="13">
        <v>-1.2535519429999999</v>
      </c>
      <c r="O993" s="13">
        <v>-0.54853772199999995</v>
      </c>
      <c r="P993" s="13">
        <v>-1.802089665</v>
      </c>
      <c r="Q993" s="13">
        <v>0.21681504800000001</v>
      </c>
      <c r="R993" s="13">
        <v>0.21681504800000001</v>
      </c>
      <c r="S993" s="13">
        <v>0</v>
      </c>
      <c r="T993" s="13">
        <v>-0.83138332500000001</v>
      </c>
      <c r="U993" s="13">
        <v>-0.37420471100000002</v>
      </c>
      <c r="V993" s="13">
        <v>-1.205588036</v>
      </c>
      <c r="W993" s="13">
        <v>0.29146149999999998</v>
      </c>
    </row>
    <row r="994" spans="1:23" x14ac:dyDescent="0.3">
      <c r="A994" s="13" t="s">
        <v>477</v>
      </c>
      <c r="B994" s="13" t="s">
        <v>478</v>
      </c>
      <c r="C994" s="15">
        <v>2019</v>
      </c>
      <c r="D994" s="15" t="s">
        <v>25</v>
      </c>
      <c r="E994" s="15" t="s">
        <v>73</v>
      </c>
      <c r="F994" s="15">
        <v>24</v>
      </c>
      <c r="G994" s="15">
        <v>13</v>
      </c>
      <c r="H994" s="13">
        <v>10.83651549</v>
      </c>
      <c r="I994" s="13">
        <v>3.0381810580000002</v>
      </c>
      <c r="J994" s="13">
        <v>13.874696549999999</v>
      </c>
      <c r="K994" s="13">
        <v>0.75575948699999995</v>
      </c>
      <c r="L994" s="13">
        <v>23.581811500000001</v>
      </c>
      <c r="M994" s="13">
        <v>24.33757099</v>
      </c>
      <c r="N994" s="13">
        <v>9.4127904860000005</v>
      </c>
      <c r="O994" s="13">
        <v>7.5097800159999997</v>
      </c>
      <c r="P994" s="13">
        <v>16.922570499999999</v>
      </c>
      <c r="Q994" s="13">
        <v>0.129419214</v>
      </c>
      <c r="R994" s="13">
        <v>0</v>
      </c>
      <c r="S994" s="13">
        <v>0.129419214</v>
      </c>
      <c r="T994" s="13">
        <v>4.8363459860000004</v>
      </c>
      <c r="U994" s="13">
        <v>2.2030285549999999</v>
      </c>
      <c r="V994" s="13">
        <v>7.0393745409999999</v>
      </c>
      <c r="W994" s="13">
        <v>-3.8068366409999999</v>
      </c>
    </row>
    <row r="995" spans="1:23" x14ac:dyDescent="0.3">
      <c r="A995" s="13" t="s">
        <v>477</v>
      </c>
      <c r="B995" s="13" t="s">
        <v>478</v>
      </c>
      <c r="C995" s="15">
        <v>2019</v>
      </c>
      <c r="D995" s="15" t="s">
        <v>27</v>
      </c>
      <c r="E995" s="15" t="s">
        <v>73</v>
      </c>
      <c r="F995" s="15">
        <v>1950</v>
      </c>
      <c r="G995" s="15">
        <v>928</v>
      </c>
      <c r="H995" s="13">
        <v>-1.465744851</v>
      </c>
      <c r="I995" s="13">
        <v>-1.7646796890000001</v>
      </c>
      <c r="J995" s="13">
        <v>-3.23042454</v>
      </c>
      <c r="K995" s="13">
        <v>-5.052386802</v>
      </c>
      <c r="L995" s="13">
        <v>-3.022236672</v>
      </c>
      <c r="M995" s="13">
        <v>-8.0746234739999991</v>
      </c>
      <c r="N995" s="13">
        <v>-2.2910958140000002</v>
      </c>
      <c r="O995" s="13">
        <v>-2.1284914910000001</v>
      </c>
      <c r="P995" s="13">
        <v>-4.4195873050000003</v>
      </c>
      <c r="Q995" s="13">
        <v>-0.786852632</v>
      </c>
      <c r="R995" s="13">
        <v>-0.786852632</v>
      </c>
      <c r="S995" s="13">
        <v>0</v>
      </c>
      <c r="T995" s="13">
        <v>-2.460055165</v>
      </c>
      <c r="U995" s="13">
        <v>-2.3248919209999999</v>
      </c>
      <c r="V995" s="13">
        <v>-4.7849470859999998</v>
      </c>
      <c r="W995" s="13">
        <v>-0.46922216999999999</v>
      </c>
    </row>
    <row r="996" spans="1:23" x14ac:dyDescent="0.3">
      <c r="A996" s="13" t="s">
        <v>479</v>
      </c>
      <c r="B996" s="13" t="s">
        <v>480</v>
      </c>
      <c r="C996" s="15">
        <v>2014</v>
      </c>
      <c r="D996" s="15" t="s">
        <v>27</v>
      </c>
      <c r="E996" s="15" t="s">
        <v>38</v>
      </c>
      <c r="F996" s="15">
        <v>46</v>
      </c>
      <c r="G996" s="15">
        <v>22</v>
      </c>
      <c r="H996" s="13">
        <v>-8.0669994470000006</v>
      </c>
      <c r="I996" s="13">
        <v>11.369578560000001</v>
      </c>
      <c r="J996" s="13">
        <v>3.3025791149999999</v>
      </c>
      <c r="K996" s="13">
        <v>-8.0728849720000007</v>
      </c>
      <c r="L996" s="13">
        <v>7.8434356489999999</v>
      </c>
      <c r="M996" s="13">
        <v>-0.22944932300000001</v>
      </c>
      <c r="N996" s="13">
        <v>-8.6334821829999999</v>
      </c>
      <c r="O996" s="13">
        <v>11.27035942</v>
      </c>
      <c r="P996" s="13">
        <v>2.636877235</v>
      </c>
      <c r="Q996" s="13">
        <v>6.1239098999999998E-2</v>
      </c>
      <c r="R996" s="13">
        <v>6.1239098999999998E-2</v>
      </c>
      <c r="S996" s="13">
        <v>0</v>
      </c>
      <c r="T996" s="13">
        <v>-9.0333615219999999</v>
      </c>
      <c r="U996" s="13">
        <v>6.5303796549999999</v>
      </c>
      <c r="V996" s="13">
        <v>-2.502981868</v>
      </c>
      <c r="W996" s="13">
        <v>1.2288043360000001</v>
      </c>
    </row>
    <row r="997" spans="1:23" x14ac:dyDescent="0.3">
      <c r="A997" s="13" t="s">
        <v>479</v>
      </c>
      <c r="B997" s="13" t="s">
        <v>480</v>
      </c>
      <c r="C997" s="15">
        <v>2014</v>
      </c>
      <c r="D997" s="15" t="s">
        <v>27</v>
      </c>
      <c r="E997" s="15" t="s">
        <v>31</v>
      </c>
      <c r="F997" s="15">
        <v>124</v>
      </c>
      <c r="G997" s="15">
        <v>58</v>
      </c>
      <c r="H997" s="13">
        <v>-0.13357509000000001</v>
      </c>
      <c r="I997" s="13">
        <v>3.750139506</v>
      </c>
      <c r="J997" s="13">
        <v>3.6165644170000002</v>
      </c>
      <c r="K997" s="13">
        <v>-1.091819571</v>
      </c>
      <c r="L997" s="13">
        <v>6.895427024</v>
      </c>
      <c r="M997" s="13">
        <v>5.8036074529999997</v>
      </c>
      <c r="N997" s="13">
        <v>-0.311723639</v>
      </c>
      <c r="O997" s="13">
        <v>4.6875996390000001</v>
      </c>
      <c r="P997" s="13">
        <v>4.3758759999999999</v>
      </c>
      <c r="Q997" s="13">
        <v>0.21132904899999999</v>
      </c>
      <c r="R997" s="13">
        <v>0.21132904899999999</v>
      </c>
      <c r="S997" s="13">
        <v>0</v>
      </c>
      <c r="T997" s="13">
        <v>0.18621890699999999</v>
      </c>
      <c r="U997" s="13">
        <v>4.189071244</v>
      </c>
      <c r="V997" s="13">
        <v>4.3752901509999997</v>
      </c>
      <c r="W997" s="13">
        <v>0.21059018500000001</v>
      </c>
    </row>
    <row r="998" spans="1:23" x14ac:dyDescent="0.3">
      <c r="A998" s="13" t="s">
        <v>479</v>
      </c>
      <c r="B998" s="13" t="s">
        <v>480</v>
      </c>
      <c r="C998" s="15">
        <v>2015</v>
      </c>
      <c r="D998" s="15" t="s">
        <v>27</v>
      </c>
      <c r="E998" s="15" t="s">
        <v>70</v>
      </c>
      <c r="F998" s="15">
        <v>190</v>
      </c>
      <c r="G998" s="15">
        <v>89</v>
      </c>
      <c r="H998" s="13">
        <v>-6.2509150440000001</v>
      </c>
      <c r="I998" s="13">
        <v>1.232450144</v>
      </c>
      <c r="J998" s="13">
        <v>-5.0184648999999997</v>
      </c>
      <c r="K998" s="13">
        <v>-3.1092950959999999</v>
      </c>
      <c r="L998" s="13">
        <v>3.7220616830000002</v>
      </c>
      <c r="M998" s="13">
        <v>0.61276658699999997</v>
      </c>
      <c r="N998" s="13">
        <v>-6.1422587909999997</v>
      </c>
      <c r="O998" s="13">
        <v>1.792098255</v>
      </c>
      <c r="P998" s="13">
        <v>-4.3501605359999997</v>
      </c>
      <c r="Q998" s="13">
        <v>-7.3768475E-2</v>
      </c>
      <c r="R998" s="13">
        <v>-7.3768475E-2</v>
      </c>
      <c r="S998" s="13">
        <v>0</v>
      </c>
      <c r="T998" s="13">
        <v>-3.417340185</v>
      </c>
      <c r="U998" s="13">
        <v>-7.9242472999999994E-2</v>
      </c>
      <c r="V998" s="13">
        <v>-3.4965826579999999</v>
      </c>
      <c r="W998" s="13">
        <v>1.4632412749999999</v>
      </c>
    </row>
    <row r="999" spans="1:23" x14ac:dyDescent="0.3">
      <c r="A999" s="13" t="s">
        <v>479</v>
      </c>
      <c r="B999" s="13" t="s">
        <v>480</v>
      </c>
      <c r="C999" s="15">
        <v>2016</v>
      </c>
      <c r="D999" s="15" t="s">
        <v>27</v>
      </c>
      <c r="E999" s="15" t="s">
        <v>49</v>
      </c>
      <c r="F999" s="15">
        <v>721</v>
      </c>
      <c r="G999" s="15">
        <v>355</v>
      </c>
      <c r="H999" s="13">
        <v>-4.2659423399999996</v>
      </c>
      <c r="I999" s="13">
        <v>-2.202468417</v>
      </c>
      <c r="J999" s="13">
        <v>-6.468410757</v>
      </c>
      <c r="K999" s="13">
        <v>-2.7773214409999998</v>
      </c>
      <c r="L999" s="13">
        <v>-1.303815682</v>
      </c>
      <c r="M999" s="13">
        <v>-4.0811371230000004</v>
      </c>
      <c r="N999" s="13">
        <v>-4.2665135310000002</v>
      </c>
      <c r="O999" s="13">
        <v>-2.1723681969999999</v>
      </c>
      <c r="P999" s="13">
        <v>-6.4388817280000001</v>
      </c>
      <c r="Q999" s="13">
        <v>-0.66726928799999996</v>
      </c>
      <c r="R999" s="13">
        <v>-0.66726928799999996</v>
      </c>
      <c r="S999" s="13">
        <v>0</v>
      </c>
      <c r="T999" s="13">
        <v>-3.2976099799999998</v>
      </c>
      <c r="U999" s="13">
        <v>-2.8213625539999998</v>
      </c>
      <c r="V999" s="13">
        <v>-6.1189725340000001</v>
      </c>
      <c r="W999" s="13">
        <v>-0.12644973200000001</v>
      </c>
    </row>
    <row r="1000" spans="1:23" x14ac:dyDescent="0.3">
      <c r="A1000" s="13" t="s">
        <v>479</v>
      </c>
      <c r="B1000" s="13" t="s">
        <v>480</v>
      </c>
      <c r="C1000" s="15">
        <v>2016</v>
      </c>
      <c r="D1000" s="15" t="s">
        <v>27</v>
      </c>
      <c r="E1000" s="15" t="s">
        <v>52</v>
      </c>
      <c r="F1000" s="15">
        <v>107</v>
      </c>
      <c r="G1000" s="15">
        <v>55</v>
      </c>
      <c r="H1000" s="13">
        <v>-1.543847237</v>
      </c>
      <c r="I1000" s="13">
        <v>14.15030301</v>
      </c>
      <c r="J1000" s="13">
        <v>12.606455779999999</v>
      </c>
      <c r="K1000" s="13">
        <v>-13.39007979</v>
      </c>
      <c r="L1000" s="13">
        <v>-0.30126060399999999</v>
      </c>
      <c r="M1000" s="13">
        <v>-13.691340390000001</v>
      </c>
      <c r="N1000" s="13">
        <v>-4.0946457900000004</v>
      </c>
      <c r="O1000" s="13">
        <v>12.0505057</v>
      </c>
      <c r="P1000" s="13">
        <v>7.9558599140000004</v>
      </c>
      <c r="Q1000" s="13">
        <v>0.30368377299999999</v>
      </c>
      <c r="R1000" s="13">
        <v>0.30368377299999999</v>
      </c>
      <c r="S1000" s="13">
        <v>0</v>
      </c>
      <c r="T1000" s="13">
        <v>-1.5199545969999999</v>
      </c>
      <c r="U1000" s="13">
        <v>8.4731916970000007</v>
      </c>
      <c r="V1000" s="13">
        <v>6.9532370999999999</v>
      </c>
      <c r="W1000" s="13">
        <v>1.06246084</v>
      </c>
    </row>
    <row r="1001" spans="1:23" x14ac:dyDescent="0.3">
      <c r="A1001" s="13" t="s">
        <v>481</v>
      </c>
      <c r="B1001" s="13" t="s">
        <v>482</v>
      </c>
      <c r="C1001" s="15">
        <v>2014</v>
      </c>
      <c r="D1001" s="15" t="s">
        <v>27</v>
      </c>
      <c r="E1001" s="15" t="s">
        <v>41</v>
      </c>
      <c r="F1001" s="15">
        <v>8</v>
      </c>
      <c r="G1001" s="15">
        <v>4</v>
      </c>
      <c r="H1001" s="13">
        <v>-1.723859622</v>
      </c>
      <c r="I1001" s="13">
        <v>-3.7214020830000001</v>
      </c>
      <c r="J1001" s="13">
        <v>-5.4452617050000001</v>
      </c>
      <c r="K1001" s="13">
        <v>25.709017559999999</v>
      </c>
      <c r="L1001" s="13">
        <v>20.920685639999999</v>
      </c>
      <c r="M1001" s="13">
        <v>46.629703200000002</v>
      </c>
      <c r="N1001" s="13">
        <v>3.8825275459999999</v>
      </c>
      <c r="O1001" s="13">
        <v>1.0886150240000001</v>
      </c>
      <c r="P1001" s="13">
        <v>4.9711425699999996</v>
      </c>
      <c r="Q1001" s="13">
        <v>1.5430780999999999E-2</v>
      </c>
      <c r="R1001" s="13">
        <v>1.5430780999999999E-2</v>
      </c>
      <c r="S1001" s="13">
        <v>0</v>
      </c>
      <c r="T1001" s="13">
        <v>2.4083435280000001</v>
      </c>
      <c r="U1001" s="13">
        <v>-3.3040353059999998</v>
      </c>
      <c r="V1001" s="13">
        <v>-0.89569177799999999</v>
      </c>
      <c r="W1001" s="13">
        <v>-1.987573893</v>
      </c>
    </row>
    <row r="1002" spans="1:23" x14ac:dyDescent="0.3">
      <c r="A1002" s="13" t="s">
        <v>481</v>
      </c>
      <c r="B1002" s="13" t="s">
        <v>482</v>
      </c>
      <c r="C1002" s="15">
        <v>2014</v>
      </c>
      <c r="D1002" s="15" t="s">
        <v>27</v>
      </c>
      <c r="E1002" s="15" t="s">
        <v>49</v>
      </c>
      <c r="F1002" s="15">
        <v>19</v>
      </c>
      <c r="G1002" s="15">
        <v>9</v>
      </c>
      <c r="H1002" s="13">
        <v>0.78502430300000003</v>
      </c>
      <c r="I1002" s="13">
        <v>34.196885989999998</v>
      </c>
      <c r="J1002" s="13">
        <v>34.981910290000002</v>
      </c>
      <c r="K1002" s="13">
        <v>-23.231154109999999</v>
      </c>
      <c r="L1002" s="13">
        <v>3.280374052</v>
      </c>
      <c r="M1002" s="13">
        <v>-19.95078006</v>
      </c>
      <c r="N1002" s="13">
        <v>-4.1291139230000002</v>
      </c>
      <c r="O1002" s="13">
        <v>29.914286669999999</v>
      </c>
      <c r="P1002" s="13">
        <v>25.78517274</v>
      </c>
      <c r="Q1002" s="13">
        <v>0.132597142</v>
      </c>
      <c r="R1002" s="13">
        <v>0.132597142</v>
      </c>
      <c r="S1002" s="13">
        <v>0</v>
      </c>
      <c r="T1002" s="13">
        <v>-2.0248342259999998</v>
      </c>
      <c r="U1002" s="13">
        <v>25.673730500000001</v>
      </c>
      <c r="V1002" s="13">
        <v>23.648896270000002</v>
      </c>
      <c r="W1002" s="13">
        <v>1.1487845670000001</v>
      </c>
    </row>
    <row r="1003" spans="1:23" x14ac:dyDescent="0.3">
      <c r="A1003" s="13" t="s">
        <v>481</v>
      </c>
      <c r="B1003" s="13" t="s">
        <v>482</v>
      </c>
      <c r="C1003" s="15">
        <v>2015</v>
      </c>
      <c r="D1003" s="15" t="s">
        <v>27</v>
      </c>
      <c r="E1003" s="15" t="s">
        <v>35</v>
      </c>
      <c r="F1003" s="15">
        <v>16</v>
      </c>
      <c r="G1003" s="15">
        <v>8</v>
      </c>
      <c r="H1003" s="13">
        <v>-21.81032781</v>
      </c>
      <c r="I1003" s="13">
        <v>-7.9528144320000003</v>
      </c>
      <c r="J1003" s="13">
        <v>-29.763142240000001</v>
      </c>
      <c r="K1003" s="13">
        <v>-16.692302990000002</v>
      </c>
      <c r="L1003" s="13">
        <v>-0.902478683</v>
      </c>
      <c r="M1003" s="13">
        <v>-17.594781680000001</v>
      </c>
      <c r="N1003" s="13">
        <v>-22.081447140000002</v>
      </c>
      <c r="O1003" s="13">
        <v>-6.9660746319999998</v>
      </c>
      <c r="P1003" s="13">
        <v>-29.04752178</v>
      </c>
      <c r="Q1003" s="13">
        <v>-0.105656853</v>
      </c>
      <c r="R1003" s="13">
        <v>-0.105656853</v>
      </c>
      <c r="S1003" s="13">
        <v>0</v>
      </c>
      <c r="T1003" s="13">
        <v>-17.975645360000001</v>
      </c>
      <c r="U1003" s="13">
        <v>-2.0563290859999999</v>
      </c>
      <c r="V1003" s="13">
        <v>-20.03197445</v>
      </c>
      <c r="W1003" s="13">
        <v>-1.500127319</v>
      </c>
    </row>
    <row r="1004" spans="1:23" x14ac:dyDescent="0.3">
      <c r="A1004" s="13" t="s">
        <v>481</v>
      </c>
      <c r="B1004" s="13" t="s">
        <v>482</v>
      </c>
      <c r="C1004" s="15">
        <v>2016</v>
      </c>
      <c r="D1004" s="15" t="s">
        <v>27</v>
      </c>
      <c r="E1004" s="15" t="s">
        <v>31</v>
      </c>
      <c r="F1004" s="15">
        <v>1461</v>
      </c>
      <c r="G1004" s="15">
        <v>692</v>
      </c>
      <c r="H1004" s="13">
        <v>0.88351073400000002</v>
      </c>
      <c r="I1004" s="13">
        <v>-2.7405836589999999</v>
      </c>
      <c r="J1004" s="13">
        <v>-1.857072925</v>
      </c>
      <c r="K1004" s="13">
        <v>-0.42670162099999998</v>
      </c>
      <c r="L1004" s="13">
        <v>-1.0159993439999999</v>
      </c>
      <c r="M1004" s="13">
        <v>-1.4427009660000001</v>
      </c>
      <c r="N1004" s="13">
        <v>0.67931819500000001</v>
      </c>
      <c r="O1004" s="13">
        <v>-2.515113618</v>
      </c>
      <c r="P1004" s="13">
        <v>-1.835795423</v>
      </c>
      <c r="Q1004" s="13">
        <v>0.32289627900000001</v>
      </c>
      <c r="R1004" s="13">
        <v>0.32289627900000001</v>
      </c>
      <c r="S1004" s="13">
        <v>0</v>
      </c>
      <c r="T1004" s="13">
        <v>-0.44721223599999999</v>
      </c>
      <c r="U1004" s="13">
        <v>-3.0670930639999998</v>
      </c>
      <c r="V1004" s="13">
        <v>-3.5143053000000002</v>
      </c>
      <c r="W1004" s="13">
        <v>3.8952658000000001E-2</v>
      </c>
    </row>
    <row r="1005" spans="1:23" x14ac:dyDescent="0.3">
      <c r="A1005" s="13" t="s">
        <v>481</v>
      </c>
      <c r="B1005" s="13" t="s">
        <v>482</v>
      </c>
      <c r="C1005" s="15">
        <v>2017</v>
      </c>
      <c r="D1005" s="15" t="s">
        <v>27</v>
      </c>
      <c r="E1005" s="15" t="s">
        <v>33</v>
      </c>
      <c r="F1005" s="15">
        <v>3957</v>
      </c>
      <c r="G1005" s="15">
        <v>2029</v>
      </c>
      <c r="H1005" s="13">
        <v>1.026838285</v>
      </c>
      <c r="I1005" s="13">
        <v>0.45456671599999998</v>
      </c>
      <c r="J1005" s="13">
        <v>1.481405002</v>
      </c>
      <c r="K1005" s="13">
        <v>1.0426883119999999</v>
      </c>
      <c r="L1005" s="13">
        <v>1.2105718050000001</v>
      </c>
      <c r="M1005" s="13">
        <v>2.253260117</v>
      </c>
      <c r="N1005" s="13">
        <v>1.143214518</v>
      </c>
      <c r="O1005" s="13">
        <v>0.63086200199999998</v>
      </c>
      <c r="P1005" s="13">
        <v>1.7740765199999999</v>
      </c>
      <c r="Q1005" s="13">
        <v>4.6292498359999996</v>
      </c>
      <c r="R1005" s="13">
        <v>4.6292498359999996</v>
      </c>
      <c r="S1005" s="13">
        <v>0</v>
      </c>
      <c r="T1005" s="13">
        <v>1.079916176</v>
      </c>
      <c r="U1005" s="13">
        <v>1.0062526860000001</v>
      </c>
      <c r="V1005" s="13">
        <v>2.0861688620000001</v>
      </c>
      <c r="W1005" s="13">
        <v>-1.132173645</v>
      </c>
    </row>
    <row r="1006" spans="1:23" x14ac:dyDescent="0.3">
      <c r="A1006" s="13" t="s">
        <v>481</v>
      </c>
      <c r="B1006" s="13" t="s">
        <v>482</v>
      </c>
      <c r="C1006" s="15">
        <v>2019</v>
      </c>
      <c r="D1006" s="15" t="s">
        <v>25</v>
      </c>
      <c r="E1006" s="15" t="s">
        <v>58</v>
      </c>
      <c r="F1006" s="15">
        <v>661</v>
      </c>
      <c r="G1006" s="15">
        <v>326</v>
      </c>
      <c r="H1006" s="13">
        <v>-0.21410204799999999</v>
      </c>
      <c r="I1006" s="13">
        <v>1.720702951</v>
      </c>
      <c r="J1006" s="13">
        <v>1.506600903</v>
      </c>
      <c r="K1006" s="13">
        <v>1.6437451780000001</v>
      </c>
      <c r="L1006" s="13">
        <v>6.0998517740000002</v>
      </c>
      <c r="M1006" s="13">
        <v>7.7435969519999999</v>
      </c>
      <c r="N1006" s="13">
        <v>0.13173755500000001</v>
      </c>
      <c r="O1006" s="13">
        <v>2.7393718819999999</v>
      </c>
      <c r="P1006" s="13">
        <v>2.8711094359999998</v>
      </c>
      <c r="Q1006" s="13">
        <v>0.95360542599999998</v>
      </c>
      <c r="R1006" s="13">
        <v>0</v>
      </c>
      <c r="S1006" s="13">
        <v>0.95360542599999998</v>
      </c>
      <c r="T1006" s="13">
        <v>-0.67611612300000001</v>
      </c>
      <c r="U1006" s="13">
        <v>2.6963368170000002</v>
      </c>
      <c r="V1006" s="13">
        <v>2.0202206939999998</v>
      </c>
      <c r="W1006" s="13">
        <v>-1.097679045</v>
      </c>
    </row>
    <row r="1007" spans="1:23" x14ac:dyDescent="0.3">
      <c r="A1007" s="13" t="s">
        <v>481</v>
      </c>
      <c r="B1007" s="13" t="s">
        <v>482</v>
      </c>
      <c r="C1007" s="15">
        <v>2019</v>
      </c>
      <c r="D1007" s="15" t="s">
        <v>27</v>
      </c>
      <c r="E1007" s="15" t="s">
        <v>58</v>
      </c>
      <c r="F1007" s="15">
        <v>2919</v>
      </c>
      <c r="G1007" s="15">
        <v>1399</v>
      </c>
      <c r="H1007" s="13">
        <v>-0.12974581700000001</v>
      </c>
      <c r="I1007" s="13">
        <v>-0.26620228299999998</v>
      </c>
      <c r="J1007" s="13">
        <v>-0.39594810000000003</v>
      </c>
      <c r="K1007" s="13">
        <v>-1.5882897490000001</v>
      </c>
      <c r="L1007" s="13">
        <v>1.4594284129999999</v>
      </c>
      <c r="M1007" s="13">
        <v>-0.12886133599999999</v>
      </c>
      <c r="N1007" s="13">
        <v>-0.49032897399999997</v>
      </c>
      <c r="O1007" s="13">
        <v>6.4196033E-2</v>
      </c>
      <c r="P1007" s="13">
        <v>-0.42613294099999999</v>
      </c>
      <c r="Q1007" s="13">
        <v>1.648571907</v>
      </c>
      <c r="R1007" s="13">
        <v>1.648571907</v>
      </c>
      <c r="S1007" s="13">
        <v>0</v>
      </c>
      <c r="T1007" s="13">
        <v>-0.14432044499999999</v>
      </c>
      <c r="U1007" s="13">
        <v>-0.70803563999999997</v>
      </c>
      <c r="V1007" s="13">
        <v>-0.85235608500000004</v>
      </c>
      <c r="W1007" s="13">
        <v>-0.62266209800000005</v>
      </c>
    </row>
    <row r="1008" spans="1:23" x14ac:dyDescent="0.3">
      <c r="A1008" s="13" t="s">
        <v>483</v>
      </c>
      <c r="B1008" s="13" t="s">
        <v>484</v>
      </c>
      <c r="C1008" s="15">
        <v>2014</v>
      </c>
      <c r="D1008" s="15" t="s">
        <v>25</v>
      </c>
      <c r="E1008" s="15" t="s">
        <v>137</v>
      </c>
      <c r="F1008" s="15">
        <v>600</v>
      </c>
      <c r="G1008" s="15">
        <v>296</v>
      </c>
      <c r="H1008" s="13">
        <v>5.6372706409999997</v>
      </c>
      <c r="I1008" s="13">
        <v>-3.7773301000000002E-2</v>
      </c>
      <c r="J1008" s="13">
        <v>5.5994973400000001</v>
      </c>
      <c r="K1008" s="13">
        <v>21.35628853</v>
      </c>
      <c r="L1008" s="13">
        <v>5.8408749249999996</v>
      </c>
      <c r="M1008" s="13">
        <v>27.197163450000001</v>
      </c>
      <c r="N1008" s="13">
        <v>9.203973843</v>
      </c>
      <c r="O1008" s="13">
        <v>1.1606180989999999</v>
      </c>
      <c r="P1008" s="13">
        <v>10.36459194</v>
      </c>
      <c r="Q1008" s="13">
        <v>2.049718199</v>
      </c>
      <c r="R1008" s="13">
        <v>0</v>
      </c>
      <c r="S1008" s="13">
        <v>2.049718199</v>
      </c>
      <c r="T1008" s="13">
        <v>6.8505557279999998</v>
      </c>
      <c r="U1008" s="13">
        <v>1.5996411719999999</v>
      </c>
      <c r="V1008" s="13">
        <v>8.4501968989999998</v>
      </c>
      <c r="W1008" s="13">
        <v>0.32041187300000001</v>
      </c>
    </row>
    <row r="1009" spans="1:23" x14ac:dyDescent="0.3">
      <c r="A1009" s="13" t="s">
        <v>483</v>
      </c>
      <c r="B1009" s="13" t="s">
        <v>484</v>
      </c>
      <c r="C1009" s="15">
        <v>2014</v>
      </c>
      <c r="D1009" s="15" t="s">
        <v>27</v>
      </c>
      <c r="E1009" s="15" t="s">
        <v>137</v>
      </c>
      <c r="F1009" s="15">
        <v>5819</v>
      </c>
      <c r="G1009" s="15">
        <v>2846</v>
      </c>
      <c r="H1009" s="13">
        <v>6.7575373909999996</v>
      </c>
      <c r="I1009" s="13">
        <v>0.70092734599999995</v>
      </c>
      <c r="J1009" s="13">
        <v>7.4584647369999999</v>
      </c>
      <c r="K1009" s="13">
        <v>9.1315658259999992</v>
      </c>
      <c r="L1009" s="13">
        <v>-0.430127702</v>
      </c>
      <c r="M1009" s="13">
        <v>8.7014381249999992</v>
      </c>
      <c r="N1009" s="13">
        <v>7.609201262</v>
      </c>
      <c r="O1009" s="13">
        <v>0.456967809</v>
      </c>
      <c r="P1009" s="13">
        <v>8.0661690709999991</v>
      </c>
      <c r="Q1009" s="13">
        <v>16.093224370000001</v>
      </c>
      <c r="R1009" s="13">
        <v>16.093224370000001</v>
      </c>
      <c r="S1009" s="13">
        <v>0</v>
      </c>
      <c r="T1009" s="13">
        <v>7.8527224980000003</v>
      </c>
      <c r="U1009" s="13">
        <v>1.0073012669999999</v>
      </c>
      <c r="V1009" s="13">
        <v>8.8600237649999993</v>
      </c>
      <c r="W1009" s="13">
        <v>2.3685353450000002</v>
      </c>
    </row>
    <row r="1010" spans="1:23" x14ac:dyDescent="0.3">
      <c r="A1010" s="13" t="s">
        <v>483</v>
      </c>
      <c r="B1010" s="13" t="s">
        <v>484</v>
      </c>
      <c r="C1010" s="15">
        <v>2015</v>
      </c>
      <c r="D1010" s="15" t="s">
        <v>25</v>
      </c>
      <c r="E1010" s="15" t="s">
        <v>137</v>
      </c>
      <c r="F1010" s="15">
        <v>1668</v>
      </c>
      <c r="G1010" s="15">
        <v>826</v>
      </c>
      <c r="H1010" s="13">
        <v>7.1432503550000002</v>
      </c>
      <c r="I1010" s="13">
        <v>1.099762291</v>
      </c>
      <c r="J1010" s="13">
        <v>8.2430126460000004</v>
      </c>
      <c r="K1010" s="13">
        <v>-1.304580919</v>
      </c>
      <c r="L1010" s="13">
        <v>10.319198999999999</v>
      </c>
      <c r="M1010" s="13">
        <v>9.0146180820000001</v>
      </c>
      <c r="N1010" s="13">
        <v>5.7132149930000002</v>
      </c>
      <c r="O1010" s="13">
        <v>3.0258371249999998</v>
      </c>
      <c r="P1010" s="13">
        <v>8.739052117</v>
      </c>
      <c r="Q1010" s="13">
        <v>5.1750879579999998</v>
      </c>
      <c r="R1010" s="13">
        <v>0</v>
      </c>
      <c r="S1010" s="13">
        <v>5.1750879579999998</v>
      </c>
      <c r="T1010" s="13">
        <v>5.3471075260000003</v>
      </c>
      <c r="U1010" s="13">
        <v>2.5560669919999999</v>
      </c>
      <c r="V1010" s="13">
        <v>7.9031745170000001</v>
      </c>
      <c r="W1010" s="13">
        <v>3.5066501379999999</v>
      </c>
    </row>
    <row r="1011" spans="1:23" x14ac:dyDescent="0.3">
      <c r="A1011" s="13" t="s">
        <v>483</v>
      </c>
      <c r="B1011" s="13" t="s">
        <v>484</v>
      </c>
      <c r="C1011" s="15">
        <v>2015</v>
      </c>
      <c r="D1011" s="15" t="s">
        <v>27</v>
      </c>
      <c r="E1011" s="15" t="s">
        <v>137</v>
      </c>
      <c r="F1011" s="15">
        <v>5524</v>
      </c>
      <c r="G1011" s="15">
        <v>2613</v>
      </c>
      <c r="H1011" s="13">
        <v>8.9161451300000003</v>
      </c>
      <c r="I1011" s="13">
        <v>1.851514074</v>
      </c>
      <c r="J1011" s="13">
        <v>10.767659200000001</v>
      </c>
      <c r="K1011" s="13">
        <v>9.7926260529999993</v>
      </c>
      <c r="L1011" s="13">
        <v>3.5365202309999999</v>
      </c>
      <c r="M1011" s="13">
        <v>13.32914628</v>
      </c>
      <c r="N1011" s="13">
        <v>9.4728387269999992</v>
      </c>
      <c r="O1011" s="13">
        <v>2.2596808930000001</v>
      </c>
      <c r="P1011" s="13">
        <v>11.73251962</v>
      </c>
      <c r="Q1011" s="13">
        <v>19.91478519</v>
      </c>
      <c r="R1011" s="13">
        <v>19.91478519</v>
      </c>
      <c r="S1011" s="13">
        <v>0</v>
      </c>
      <c r="T1011" s="13">
        <v>9.8266239479999999</v>
      </c>
      <c r="U1011" s="13">
        <v>2.687538231</v>
      </c>
      <c r="V1011" s="13">
        <v>12.51416218</v>
      </c>
      <c r="W1011" s="13">
        <v>3.0166704279999998</v>
      </c>
    </row>
    <row r="1012" spans="1:23" x14ac:dyDescent="0.3">
      <c r="A1012" s="13" t="s">
        <v>483</v>
      </c>
      <c r="B1012" s="13" t="s">
        <v>484</v>
      </c>
      <c r="C1012" s="15">
        <v>2016</v>
      </c>
      <c r="D1012" s="15" t="s">
        <v>25</v>
      </c>
      <c r="E1012" s="15" t="s">
        <v>137</v>
      </c>
      <c r="F1012" s="15">
        <v>1273</v>
      </c>
      <c r="G1012" s="15">
        <v>614</v>
      </c>
      <c r="H1012" s="13">
        <v>8.0689952569999992</v>
      </c>
      <c r="I1012" s="13">
        <v>-0.72311852099999996</v>
      </c>
      <c r="J1012" s="13">
        <v>7.3458767360000001</v>
      </c>
      <c r="K1012" s="13">
        <v>2.306388181</v>
      </c>
      <c r="L1012" s="13">
        <v>-1.4446760599999999</v>
      </c>
      <c r="M1012" s="13">
        <v>0.86171212200000002</v>
      </c>
      <c r="N1012" s="13">
        <v>7.2333729959999999</v>
      </c>
      <c r="O1012" s="13">
        <v>-0.985195143</v>
      </c>
      <c r="P1012" s="13">
        <v>6.2481778539999997</v>
      </c>
      <c r="Q1012" s="13">
        <v>3.007554769</v>
      </c>
      <c r="R1012" s="13">
        <v>0</v>
      </c>
      <c r="S1012" s="13">
        <v>3.007554769</v>
      </c>
      <c r="T1012" s="13">
        <v>5.4807022549999997</v>
      </c>
      <c r="U1012" s="13">
        <v>0.115619902</v>
      </c>
      <c r="V1012" s="13">
        <v>5.5963221570000004</v>
      </c>
      <c r="W1012" s="13">
        <v>3.2831083699999999</v>
      </c>
    </row>
    <row r="1013" spans="1:23" x14ac:dyDescent="0.3">
      <c r="A1013" s="13" t="s">
        <v>483</v>
      </c>
      <c r="B1013" s="13" t="s">
        <v>484</v>
      </c>
      <c r="C1013" s="15">
        <v>2016</v>
      </c>
      <c r="D1013" s="15" t="s">
        <v>27</v>
      </c>
      <c r="E1013" s="15" t="s">
        <v>137</v>
      </c>
      <c r="F1013" s="15">
        <v>5780</v>
      </c>
      <c r="G1013" s="15">
        <v>2700</v>
      </c>
      <c r="H1013" s="13">
        <v>11.07553553</v>
      </c>
      <c r="I1013" s="13">
        <v>2.219630542</v>
      </c>
      <c r="J1013" s="13">
        <v>13.295166070000001</v>
      </c>
      <c r="K1013" s="13">
        <v>8.9871449380000001</v>
      </c>
      <c r="L1013" s="13">
        <v>4.4770848619999999</v>
      </c>
      <c r="M1013" s="13">
        <v>13.4642298</v>
      </c>
      <c r="N1013" s="13">
        <v>11.072301120000001</v>
      </c>
      <c r="O1013" s="13">
        <v>2.7897978860000001</v>
      </c>
      <c r="P1013" s="13">
        <v>13.862099000000001</v>
      </c>
      <c r="Q1013" s="13">
        <v>23.659317999999999</v>
      </c>
      <c r="R1013" s="13">
        <v>23.659317999999999</v>
      </c>
      <c r="S1013" s="13">
        <v>0</v>
      </c>
      <c r="T1013" s="13">
        <v>11.77031923</v>
      </c>
      <c r="U1013" s="13">
        <v>3.2848359779999998</v>
      </c>
      <c r="V1013" s="13">
        <v>15.055155210000001</v>
      </c>
      <c r="W1013" s="13">
        <v>3.3111775739999998</v>
      </c>
    </row>
    <row r="1014" spans="1:23" x14ac:dyDescent="0.3">
      <c r="A1014" s="13" t="s">
        <v>483</v>
      </c>
      <c r="B1014" s="13" t="s">
        <v>484</v>
      </c>
      <c r="C1014" s="15">
        <v>2017</v>
      </c>
      <c r="D1014" s="15" t="s">
        <v>25</v>
      </c>
      <c r="E1014" s="15" t="s">
        <v>137</v>
      </c>
      <c r="F1014" s="15">
        <v>1287</v>
      </c>
      <c r="G1014" s="15">
        <v>601</v>
      </c>
      <c r="H1014" s="13">
        <v>10.59108846</v>
      </c>
      <c r="I1014" s="13">
        <v>1.224755493</v>
      </c>
      <c r="J1014" s="13">
        <v>11.81584395</v>
      </c>
      <c r="K1014" s="13">
        <v>15.88651072</v>
      </c>
      <c r="L1014" s="13">
        <v>-2.8055547399999998</v>
      </c>
      <c r="M1014" s="13">
        <v>13.080955980000001</v>
      </c>
      <c r="N1014" s="13">
        <v>12.201034630000001</v>
      </c>
      <c r="O1014" s="13">
        <v>0.37805548100000003</v>
      </c>
      <c r="P1014" s="13">
        <v>12.579090109999999</v>
      </c>
      <c r="Q1014" s="13">
        <v>5.0336923540000003</v>
      </c>
      <c r="R1014" s="13">
        <v>0</v>
      </c>
      <c r="S1014" s="13">
        <v>5.0336923540000003</v>
      </c>
      <c r="T1014" s="13">
        <v>11.63803352</v>
      </c>
      <c r="U1014" s="13">
        <v>0.74200176100000004</v>
      </c>
      <c r="V1014" s="13">
        <v>12.38003529</v>
      </c>
      <c r="W1014" s="13">
        <v>3.7044858509999998</v>
      </c>
    </row>
    <row r="1015" spans="1:23" x14ac:dyDescent="0.3">
      <c r="A1015" s="13" t="s">
        <v>483</v>
      </c>
      <c r="B1015" s="13" t="s">
        <v>484</v>
      </c>
      <c r="C1015" s="15">
        <v>2017</v>
      </c>
      <c r="D1015" s="15" t="s">
        <v>27</v>
      </c>
      <c r="E1015" s="15" t="s">
        <v>137</v>
      </c>
      <c r="F1015" s="15">
        <v>5676</v>
      </c>
      <c r="G1015" s="15">
        <v>2638</v>
      </c>
      <c r="H1015" s="13">
        <v>7.8344341440000003</v>
      </c>
      <c r="I1015" s="13">
        <v>-0.61323419700000004</v>
      </c>
      <c r="J1015" s="13">
        <v>7.2211999459999996</v>
      </c>
      <c r="K1015" s="13">
        <v>10.1463292</v>
      </c>
      <c r="L1015" s="13">
        <v>1.8114436330000001</v>
      </c>
      <c r="M1015" s="13">
        <v>11.95777283</v>
      </c>
      <c r="N1015" s="13">
        <v>8.6528608009999992</v>
      </c>
      <c r="O1015" s="13">
        <v>-0.203338714</v>
      </c>
      <c r="P1015" s="13">
        <v>8.4495220870000001</v>
      </c>
      <c r="Q1015" s="13">
        <v>15.619611839999999</v>
      </c>
      <c r="R1015" s="13">
        <v>15.619611839999999</v>
      </c>
      <c r="S1015" s="13">
        <v>0</v>
      </c>
      <c r="T1015" s="13">
        <v>9.3728770929999996</v>
      </c>
      <c r="U1015" s="13">
        <v>0.56043310899999998</v>
      </c>
      <c r="V1015" s="13">
        <v>9.9333102019999995</v>
      </c>
      <c r="W1015" s="13">
        <v>3.5536744210000002</v>
      </c>
    </row>
    <row r="1016" spans="1:23" x14ac:dyDescent="0.3">
      <c r="A1016" s="13" t="s">
        <v>483</v>
      </c>
      <c r="B1016" s="13" t="s">
        <v>484</v>
      </c>
      <c r="C1016" s="15">
        <v>2018</v>
      </c>
      <c r="D1016" s="15" t="s">
        <v>25</v>
      </c>
      <c r="E1016" s="15" t="s">
        <v>137</v>
      </c>
      <c r="F1016" s="15">
        <v>1143</v>
      </c>
      <c r="G1016" s="15">
        <v>555</v>
      </c>
      <c r="H1016" s="13">
        <v>4.7775611470000001</v>
      </c>
      <c r="I1016" s="13">
        <v>3.0756838219999998</v>
      </c>
      <c r="J1016" s="13">
        <v>7.8532449680000003</v>
      </c>
      <c r="K1016" s="13">
        <v>2.7406874929999998</v>
      </c>
      <c r="L1016" s="13">
        <v>2.7766580209999998</v>
      </c>
      <c r="M1016" s="13">
        <v>5.5173455149999997</v>
      </c>
      <c r="N1016" s="13">
        <v>4.5496314450000002</v>
      </c>
      <c r="O1016" s="13">
        <v>3.102968969</v>
      </c>
      <c r="P1016" s="13">
        <v>7.6526004140000001</v>
      </c>
      <c r="Q1016" s="13">
        <v>3.073945003</v>
      </c>
      <c r="R1016" s="13">
        <v>0</v>
      </c>
      <c r="S1016" s="13">
        <v>3.073945003</v>
      </c>
      <c r="T1016" s="13">
        <v>4.5873571950000001</v>
      </c>
      <c r="U1016" s="13">
        <v>3.8717429719999998</v>
      </c>
      <c r="V1016" s="13">
        <v>8.4591001670000008</v>
      </c>
      <c r="W1016" s="13">
        <v>1.1545373569999999</v>
      </c>
    </row>
    <row r="1017" spans="1:23" x14ac:dyDescent="0.3">
      <c r="A1017" s="13" t="s">
        <v>483</v>
      </c>
      <c r="B1017" s="13" t="s">
        <v>484</v>
      </c>
      <c r="C1017" s="15">
        <v>2018</v>
      </c>
      <c r="D1017" s="15" t="s">
        <v>27</v>
      </c>
      <c r="E1017" s="15" t="s">
        <v>137</v>
      </c>
      <c r="F1017" s="15">
        <v>3565</v>
      </c>
      <c r="G1017" s="15">
        <v>1631</v>
      </c>
      <c r="H1017" s="13">
        <v>8.7309971599999994</v>
      </c>
      <c r="I1017" s="13">
        <v>-1.53316531</v>
      </c>
      <c r="J1017" s="13">
        <v>7.19783185</v>
      </c>
      <c r="K1017" s="13">
        <v>8.7941511479999992</v>
      </c>
      <c r="L1017" s="13">
        <v>-1.5620769640000001</v>
      </c>
      <c r="M1017" s="13">
        <v>7.232074184</v>
      </c>
      <c r="N1017" s="13">
        <v>9.1826451769999995</v>
      </c>
      <c r="O1017" s="13">
        <v>-1.6553146750000001</v>
      </c>
      <c r="P1017" s="13">
        <v>7.5273305019999999</v>
      </c>
      <c r="Q1017" s="13">
        <v>8.7733624080000006</v>
      </c>
      <c r="R1017" s="13">
        <v>8.7733624080000006</v>
      </c>
      <c r="S1017" s="13">
        <v>0</v>
      </c>
      <c r="T1017" s="13">
        <v>9.3709763529999996</v>
      </c>
      <c r="U1017" s="13">
        <v>-0.73263379799999995</v>
      </c>
      <c r="V1017" s="13">
        <v>8.6383425549999995</v>
      </c>
      <c r="W1017" s="13">
        <v>2.5659771600000001</v>
      </c>
    </row>
    <row r="1018" spans="1:23" x14ac:dyDescent="0.3">
      <c r="A1018" s="13" t="s">
        <v>483</v>
      </c>
      <c r="B1018" s="13" t="s">
        <v>484</v>
      </c>
      <c r="C1018" s="15">
        <v>2019</v>
      </c>
      <c r="D1018" s="15" t="s">
        <v>25</v>
      </c>
      <c r="E1018" s="15" t="s">
        <v>137</v>
      </c>
      <c r="F1018" s="15">
        <v>1761</v>
      </c>
      <c r="G1018" s="15">
        <v>846</v>
      </c>
      <c r="H1018" s="13">
        <v>7.9306175750000003</v>
      </c>
      <c r="I1018" s="13">
        <v>-1.3053673779999999</v>
      </c>
      <c r="J1018" s="13">
        <v>6.6252501959999996</v>
      </c>
      <c r="K1018" s="13">
        <v>4.5332595720000004</v>
      </c>
      <c r="L1018" s="13">
        <v>1.325647652</v>
      </c>
      <c r="M1018" s="13">
        <v>5.8589072240000002</v>
      </c>
      <c r="N1018" s="13">
        <v>7.586490854</v>
      </c>
      <c r="O1018" s="13">
        <v>-0.85996993200000005</v>
      </c>
      <c r="P1018" s="13">
        <v>6.7265209209999997</v>
      </c>
      <c r="Q1018" s="13">
        <v>4.3023351999999999</v>
      </c>
      <c r="R1018" s="13">
        <v>0</v>
      </c>
      <c r="S1018" s="13">
        <v>4.3023351999999999</v>
      </c>
      <c r="T1018" s="13">
        <v>6.8829263779999996</v>
      </c>
      <c r="U1018" s="13">
        <v>-2.5825714E-2</v>
      </c>
      <c r="V1018" s="13">
        <v>6.8571006639999998</v>
      </c>
      <c r="W1018" s="13">
        <v>1.9729215019999999</v>
      </c>
    </row>
    <row r="1019" spans="1:23" x14ac:dyDescent="0.3">
      <c r="A1019" s="13" t="s">
        <v>483</v>
      </c>
      <c r="B1019" s="13" t="s">
        <v>484</v>
      </c>
      <c r="C1019" s="15">
        <v>2019</v>
      </c>
      <c r="D1019" s="15" t="s">
        <v>27</v>
      </c>
      <c r="E1019" s="15" t="s">
        <v>137</v>
      </c>
      <c r="F1019" s="15">
        <v>5059</v>
      </c>
      <c r="G1019" s="15">
        <v>2331</v>
      </c>
      <c r="H1019" s="13">
        <v>7.1566780840000002</v>
      </c>
      <c r="I1019" s="13">
        <v>-9.4462213000000003E-2</v>
      </c>
      <c r="J1019" s="13">
        <v>7.0622158710000003</v>
      </c>
      <c r="K1019" s="13">
        <v>7.2683027889999998</v>
      </c>
      <c r="L1019" s="13">
        <v>3.6779670289999999</v>
      </c>
      <c r="M1019" s="13">
        <v>10.946269819999999</v>
      </c>
      <c r="N1019" s="13">
        <v>7.482670433</v>
      </c>
      <c r="O1019" s="13">
        <v>0.67282187800000004</v>
      </c>
      <c r="P1019" s="13">
        <v>8.1554923119999998</v>
      </c>
      <c r="Q1019" s="13">
        <v>13.2637935</v>
      </c>
      <c r="R1019" s="13">
        <v>13.2637935</v>
      </c>
      <c r="S1019" s="13">
        <v>0</v>
      </c>
      <c r="T1019" s="13">
        <v>8.4860899780000008</v>
      </c>
      <c r="U1019" s="13">
        <v>0.86472210100000002</v>
      </c>
      <c r="V1019" s="13">
        <v>9.3508120800000007</v>
      </c>
      <c r="W1019" s="13">
        <v>2.3113941310000001</v>
      </c>
    </row>
    <row r="1020" spans="1:23" x14ac:dyDescent="0.3">
      <c r="A1020" s="13" t="s">
        <v>485</v>
      </c>
      <c r="B1020" s="13" t="s">
        <v>486</v>
      </c>
      <c r="C1020" s="15">
        <v>2014</v>
      </c>
      <c r="D1020" s="15" t="s">
        <v>25</v>
      </c>
      <c r="E1020" s="15" t="s">
        <v>33</v>
      </c>
      <c r="F1020" s="15">
        <v>257</v>
      </c>
      <c r="G1020" s="15">
        <v>135</v>
      </c>
      <c r="H1020" s="13">
        <v>2.1726646079999998</v>
      </c>
      <c r="I1020" s="13">
        <v>2.750140493</v>
      </c>
      <c r="J1020" s="13">
        <v>4.9228051009999998</v>
      </c>
      <c r="K1020" s="13">
        <v>-2.140331846</v>
      </c>
      <c r="L1020" s="13">
        <v>-0.59295801199999998</v>
      </c>
      <c r="M1020" s="13">
        <v>-2.733289858</v>
      </c>
      <c r="N1020" s="13">
        <v>1.2566428199999999</v>
      </c>
      <c r="O1020" s="13">
        <v>2.2011946650000001</v>
      </c>
      <c r="P1020" s="13">
        <v>3.4578374840000001</v>
      </c>
      <c r="Q1020" s="13">
        <v>0.43588576499999998</v>
      </c>
      <c r="R1020" s="13">
        <v>0</v>
      </c>
      <c r="S1020" s="13">
        <v>0.43588576499999998</v>
      </c>
      <c r="T1020" s="13">
        <v>3.6256271899999999</v>
      </c>
      <c r="U1020" s="13">
        <v>3.1186555010000001</v>
      </c>
      <c r="V1020" s="13">
        <v>6.7442826900000004</v>
      </c>
      <c r="W1020" s="13">
        <v>-1.0733783429999999</v>
      </c>
    </row>
    <row r="1021" spans="1:23" x14ac:dyDescent="0.3">
      <c r="A1021" s="13" t="s">
        <v>485</v>
      </c>
      <c r="B1021" s="13" t="s">
        <v>486</v>
      </c>
      <c r="C1021" s="15">
        <v>2014</v>
      </c>
      <c r="D1021" s="15" t="s">
        <v>27</v>
      </c>
      <c r="E1021" s="15" t="s">
        <v>33</v>
      </c>
      <c r="F1021" s="15">
        <v>3211</v>
      </c>
      <c r="G1021" s="15">
        <v>1614</v>
      </c>
      <c r="H1021" s="13">
        <v>-2.3234278279999998</v>
      </c>
      <c r="I1021" s="13">
        <v>2.245591369</v>
      </c>
      <c r="J1021" s="13">
        <v>-7.7836458999999997E-2</v>
      </c>
      <c r="K1021" s="13">
        <v>-0.72136116500000003</v>
      </c>
      <c r="L1021" s="13">
        <v>2.5368136859999999</v>
      </c>
      <c r="M1021" s="13">
        <v>1.8154525210000001</v>
      </c>
      <c r="N1021" s="13">
        <v>-2.1555031709999999</v>
      </c>
      <c r="O1021" s="13">
        <v>2.4554234770000001</v>
      </c>
      <c r="P1021" s="13">
        <v>0.29992030600000003</v>
      </c>
      <c r="Q1021" s="13">
        <v>2.5101940690000002</v>
      </c>
      <c r="R1021" s="13">
        <v>2.5101940690000002</v>
      </c>
      <c r="S1021" s="13">
        <v>0</v>
      </c>
      <c r="T1021" s="13">
        <v>-1.6062245550000001</v>
      </c>
      <c r="U1021" s="13">
        <v>1.995392506</v>
      </c>
      <c r="V1021" s="13">
        <v>0.38916795100000001</v>
      </c>
      <c r="W1021" s="13">
        <v>-4.9717974999999998E-2</v>
      </c>
    </row>
    <row r="1022" spans="1:23" x14ac:dyDescent="0.3">
      <c r="A1022" s="13" t="s">
        <v>485</v>
      </c>
      <c r="B1022" s="13" t="s">
        <v>486</v>
      </c>
      <c r="C1022" s="15">
        <v>2015</v>
      </c>
      <c r="D1022" s="15" t="s">
        <v>27</v>
      </c>
      <c r="E1022" s="15" t="s">
        <v>32</v>
      </c>
      <c r="F1022" s="15">
        <v>1049</v>
      </c>
      <c r="G1022" s="15">
        <v>544</v>
      </c>
      <c r="H1022" s="13">
        <v>-4.5282346110000002</v>
      </c>
      <c r="I1022" s="13">
        <v>4.3093219659999997</v>
      </c>
      <c r="J1022" s="13">
        <v>-0.21891264499999999</v>
      </c>
      <c r="K1022" s="13">
        <v>-4.8638849689999999</v>
      </c>
      <c r="L1022" s="13">
        <v>-0.78880023499999996</v>
      </c>
      <c r="M1022" s="13">
        <v>-5.652685204</v>
      </c>
      <c r="N1022" s="13">
        <v>-4.8296599349999996</v>
      </c>
      <c r="O1022" s="13">
        <v>3.561037738</v>
      </c>
      <c r="P1022" s="13">
        <v>-1.268622197</v>
      </c>
      <c r="Q1022" s="13">
        <v>0.41188168600000002</v>
      </c>
      <c r="R1022" s="13">
        <v>0.41188168600000002</v>
      </c>
      <c r="S1022" s="13">
        <v>0</v>
      </c>
      <c r="T1022" s="13">
        <v>-4.1696494739999999</v>
      </c>
      <c r="U1022" s="13">
        <v>2.1400826529999999</v>
      </c>
      <c r="V1022" s="13">
        <v>-2.029566821</v>
      </c>
      <c r="W1022" s="13">
        <v>0.16957262100000001</v>
      </c>
    </row>
    <row r="1023" spans="1:23" x14ac:dyDescent="0.3">
      <c r="A1023" s="13" t="s">
        <v>487</v>
      </c>
      <c r="B1023" s="13" t="s">
        <v>488</v>
      </c>
      <c r="C1023" s="15">
        <v>2014</v>
      </c>
      <c r="D1023" s="15" t="s">
        <v>25</v>
      </c>
      <c r="E1023" s="15" t="s">
        <v>111</v>
      </c>
      <c r="F1023" s="15">
        <v>138</v>
      </c>
      <c r="G1023" s="15">
        <v>68</v>
      </c>
      <c r="H1023" s="13">
        <v>4.2248591769999999</v>
      </c>
      <c r="I1023" s="13">
        <v>1.93640908</v>
      </c>
      <c r="J1023" s="13">
        <v>6.1612682559999996</v>
      </c>
      <c r="K1023" s="13">
        <v>1.588646131</v>
      </c>
      <c r="L1023" s="13">
        <v>5.2992797210000004</v>
      </c>
      <c r="M1023" s="13">
        <v>6.8879258520000004</v>
      </c>
      <c r="N1023" s="13">
        <v>3.9228949339999999</v>
      </c>
      <c r="O1023" s="13">
        <v>2.7904691420000001</v>
      </c>
      <c r="P1023" s="13">
        <v>6.7133640760000004</v>
      </c>
      <c r="Q1023" s="13">
        <v>0.339731212</v>
      </c>
      <c r="R1023" s="13">
        <v>0</v>
      </c>
      <c r="S1023" s="13">
        <v>0.339731212</v>
      </c>
      <c r="T1023" s="13">
        <v>4.2926749E-2</v>
      </c>
      <c r="U1023" s="13">
        <v>3.1340824519999999</v>
      </c>
      <c r="V1023" s="13">
        <v>3.1770092019999998</v>
      </c>
      <c r="W1023" s="13">
        <v>0.30611545899999998</v>
      </c>
    </row>
    <row r="1024" spans="1:23" x14ac:dyDescent="0.3">
      <c r="A1024" s="13" t="s">
        <v>487</v>
      </c>
      <c r="B1024" s="13" t="s">
        <v>488</v>
      </c>
      <c r="C1024" s="15">
        <v>2014</v>
      </c>
      <c r="D1024" s="15" t="s">
        <v>27</v>
      </c>
      <c r="E1024" s="15" t="s">
        <v>111</v>
      </c>
      <c r="F1024" s="15">
        <v>147</v>
      </c>
      <c r="G1024" s="15">
        <v>75</v>
      </c>
      <c r="H1024" s="13">
        <v>3.9602454680000001</v>
      </c>
      <c r="I1024" s="13">
        <v>-5.7999664099999997</v>
      </c>
      <c r="J1024" s="13">
        <v>-1.8397209430000001</v>
      </c>
      <c r="K1024" s="13">
        <v>11.946957449999999</v>
      </c>
      <c r="L1024" s="13">
        <v>-4.306218533</v>
      </c>
      <c r="M1024" s="13">
        <v>7.6407389200000004</v>
      </c>
      <c r="N1024" s="13">
        <v>5.8255352650000001</v>
      </c>
      <c r="O1024" s="13">
        <v>-5.8583131220000002</v>
      </c>
      <c r="P1024" s="13">
        <v>-3.2777857000000001E-2</v>
      </c>
      <c r="Q1024" s="13">
        <v>0.10532405</v>
      </c>
      <c r="R1024" s="13">
        <v>0.10532405</v>
      </c>
      <c r="S1024" s="13">
        <v>0</v>
      </c>
      <c r="T1024" s="13">
        <v>4.3759016319999997</v>
      </c>
      <c r="U1024" s="13">
        <v>-5.0090706090000001</v>
      </c>
      <c r="V1024" s="13">
        <v>-0.63316897699999997</v>
      </c>
      <c r="W1024" s="13">
        <v>1.2449347710000001</v>
      </c>
    </row>
    <row r="1025" spans="1:23" x14ac:dyDescent="0.3">
      <c r="A1025" s="13" t="s">
        <v>487</v>
      </c>
      <c r="B1025" s="13" t="s">
        <v>488</v>
      </c>
      <c r="C1025" s="15">
        <v>2015</v>
      </c>
      <c r="D1025" s="15" t="s">
        <v>27</v>
      </c>
      <c r="E1025" s="15" t="s">
        <v>53</v>
      </c>
      <c r="F1025" s="15">
        <v>268</v>
      </c>
      <c r="G1025" s="15">
        <v>135</v>
      </c>
      <c r="H1025" s="13">
        <v>2.7906461239999998</v>
      </c>
      <c r="I1025" s="13">
        <v>-1.580917581</v>
      </c>
      <c r="J1025" s="13">
        <v>1.2097285440000001</v>
      </c>
      <c r="K1025" s="13">
        <v>-5.4742936919999998</v>
      </c>
      <c r="L1025" s="13">
        <v>-2.4947508539999999</v>
      </c>
      <c r="M1025" s="13">
        <v>-7.9690445460000001</v>
      </c>
      <c r="N1025" s="13">
        <v>1.3559528780000001</v>
      </c>
      <c r="O1025" s="13">
        <v>-1.838901254</v>
      </c>
      <c r="P1025" s="13">
        <v>-0.48294837600000001</v>
      </c>
      <c r="Q1025" s="13">
        <v>0.15749560200000001</v>
      </c>
      <c r="R1025" s="13">
        <v>0.15749560200000001</v>
      </c>
      <c r="S1025" s="13">
        <v>0</v>
      </c>
      <c r="T1025" s="13">
        <v>0.62632914299999998</v>
      </c>
      <c r="U1025" s="13">
        <v>-1.370180599</v>
      </c>
      <c r="V1025" s="13">
        <v>-0.74385145600000002</v>
      </c>
      <c r="W1025" s="13">
        <v>0.82777387999999996</v>
      </c>
    </row>
    <row r="1026" spans="1:23" x14ac:dyDescent="0.3">
      <c r="A1026" s="13" t="s">
        <v>487</v>
      </c>
      <c r="B1026" s="13" t="s">
        <v>488</v>
      </c>
      <c r="C1026" s="15">
        <v>2015</v>
      </c>
      <c r="D1026" s="15" t="s">
        <v>27</v>
      </c>
      <c r="E1026" s="15" t="s">
        <v>54</v>
      </c>
      <c r="F1026" s="15">
        <v>312</v>
      </c>
      <c r="G1026" s="15">
        <v>154</v>
      </c>
      <c r="H1026" s="13">
        <v>1.4593508829999999</v>
      </c>
      <c r="I1026" s="13">
        <v>-1.281032559</v>
      </c>
      <c r="J1026" s="13">
        <v>0.178318324</v>
      </c>
      <c r="K1026" s="13">
        <v>-2.5684782849999999</v>
      </c>
      <c r="L1026" s="13">
        <v>2.949164047</v>
      </c>
      <c r="M1026" s="13">
        <v>0.38068576199999998</v>
      </c>
      <c r="N1026" s="13">
        <v>0.77993087100000003</v>
      </c>
      <c r="O1026" s="13">
        <v>-0.379700763</v>
      </c>
      <c r="P1026" s="13">
        <v>0.40023010799999997</v>
      </c>
      <c r="Q1026" s="13">
        <v>0.24901654100000001</v>
      </c>
      <c r="R1026" s="13">
        <v>0.24901654100000001</v>
      </c>
      <c r="S1026" s="13">
        <v>0</v>
      </c>
      <c r="T1026" s="13">
        <v>-0.26346012099999999</v>
      </c>
      <c r="U1026" s="13">
        <v>-2.6056912589999999</v>
      </c>
      <c r="V1026" s="13">
        <v>-2.8691513799999999</v>
      </c>
      <c r="W1026" s="13">
        <v>0.58131233000000004</v>
      </c>
    </row>
    <row r="1027" spans="1:23" x14ac:dyDescent="0.3">
      <c r="A1027" s="13" t="s">
        <v>487</v>
      </c>
      <c r="B1027" s="13" t="s">
        <v>488</v>
      </c>
      <c r="C1027" s="15">
        <v>2015</v>
      </c>
      <c r="D1027" s="15" t="s">
        <v>27</v>
      </c>
      <c r="E1027" s="15" t="s">
        <v>111</v>
      </c>
      <c r="F1027" s="15">
        <v>224</v>
      </c>
      <c r="G1027" s="15">
        <v>108</v>
      </c>
      <c r="H1027" s="13">
        <v>-1.0935241959999999</v>
      </c>
      <c r="I1027" s="13">
        <v>-4.6356130350000004</v>
      </c>
      <c r="J1027" s="13">
        <v>-5.7291372310000002</v>
      </c>
      <c r="K1027" s="13">
        <v>-8.2045326969999994</v>
      </c>
      <c r="L1027" s="13">
        <v>-4.3473940439999996</v>
      </c>
      <c r="M1027" s="13">
        <v>-12.551926740000001</v>
      </c>
      <c r="N1027" s="13">
        <v>-2.6597483409999998</v>
      </c>
      <c r="O1027" s="13">
        <v>-4.885230612</v>
      </c>
      <c r="P1027" s="13">
        <v>-7.5449789530000002</v>
      </c>
      <c r="Q1027" s="13">
        <v>-0.26927415599999999</v>
      </c>
      <c r="R1027" s="13">
        <v>-0.26927415599999999</v>
      </c>
      <c r="S1027" s="13">
        <v>0</v>
      </c>
      <c r="T1027" s="13">
        <v>-1.84761237</v>
      </c>
      <c r="U1027" s="13">
        <v>-4.9645120919999997</v>
      </c>
      <c r="V1027" s="13">
        <v>-6.8121244619999999</v>
      </c>
      <c r="W1027" s="13">
        <v>1.8376517349999999</v>
      </c>
    </row>
    <row r="1028" spans="1:23" x14ac:dyDescent="0.3">
      <c r="A1028" s="13" t="s">
        <v>487</v>
      </c>
      <c r="B1028" s="13" t="s">
        <v>488</v>
      </c>
      <c r="C1028" s="15">
        <v>2016</v>
      </c>
      <c r="D1028" s="15" t="s">
        <v>25</v>
      </c>
      <c r="E1028" s="15" t="s">
        <v>53</v>
      </c>
      <c r="F1028" s="15">
        <v>36</v>
      </c>
      <c r="G1028" s="15">
        <v>18</v>
      </c>
      <c r="H1028" s="13">
        <v>-14.78872595</v>
      </c>
      <c r="I1028" s="13">
        <v>-4.8151739930000002</v>
      </c>
      <c r="J1028" s="13">
        <v>-19.603899940000002</v>
      </c>
      <c r="K1028" s="13">
        <v>-8.1291853120000006</v>
      </c>
      <c r="L1028" s="13">
        <v>-4.632917934</v>
      </c>
      <c r="M1028" s="13">
        <v>-12.762103249999999</v>
      </c>
      <c r="N1028" s="13">
        <v>-14.23818335</v>
      </c>
      <c r="O1028" s="13">
        <v>-4.9589250649999999</v>
      </c>
      <c r="P1028" s="13">
        <v>-19.197108419999999</v>
      </c>
      <c r="Q1028" s="13">
        <v>-0.156583789</v>
      </c>
      <c r="R1028" s="13">
        <v>0</v>
      </c>
      <c r="S1028" s="13">
        <v>-0.156583789</v>
      </c>
      <c r="T1028" s="13">
        <v>-9.3621556419999994</v>
      </c>
      <c r="U1028" s="13">
        <v>-7.6475495740000001</v>
      </c>
      <c r="V1028" s="13">
        <v>-17.009705220000001</v>
      </c>
      <c r="W1028" s="13">
        <v>0.490438078</v>
      </c>
    </row>
    <row r="1029" spans="1:23" x14ac:dyDescent="0.3">
      <c r="A1029" s="13" t="s">
        <v>487</v>
      </c>
      <c r="B1029" s="13" t="s">
        <v>488</v>
      </c>
      <c r="C1029" s="15">
        <v>2016</v>
      </c>
      <c r="D1029" s="15" t="s">
        <v>27</v>
      </c>
      <c r="E1029" s="15" t="s">
        <v>53</v>
      </c>
      <c r="F1029" s="15">
        <v>991</v>
      </c>
      <c r="G1029" s="15">
        <v>476</v>
      </c>
      <c r="H1029" s="13">
        <v>1.4067873230000001</v>
      </c>
      <c r="I1029" s="13">
        <v>-2.761995282</v>
      </c>
      <c r="J1029" s="13">
        <v>-1.3552079589999999</v>
      </c>
      <c r="K1029" s="13">
        <v>-3.4277349030000002</v>
      </c>
      <c r="L1029" s="13">
        <v>-0.99119093599999997</v>
      </c>
      <c r="M1029" s="13">
        <v>-4.4189258389999999</v>
      </c>
      <c r="N1029" s="13">
        <v>0.46470594500000001</v>
      </c>
      <c r="O1029" s="13">
        <v>-2.5900350570000001</v>
      </c>
      <c r="P1029" s="13">
        <v>-2.1253291129999998</v>
      </c>
      <c r="Q1029" s="13">
        <v>0.15272722999999999</v>
      </c>
      <c r="R1029" s="13">
        <v>0.15272722999999999</v>
      </c>
      <c r="S1029" s="13">
        <v>0</v>
      </c>
      <c r="T1029" s="13">
        <v>0.27126196400000002</v>
      </c>
      <c r="U1029" s="13">
        <v>-3.2824265449999999</v>
      </c>
      <c r="V1029" s="13">
        <v>-3.0111645810000001</v>
      </c>
      <c r="W1029" s="13">
        <v>0.65867003400000002</v>
      </c>
    </row>
    <row r="1030" spans="1:23" x14ac:dyDescent="0.3">
      <c r="A1030" s="13" t="s">
        <v>487</v>
      </c>
      <c r="B1030" s="13" t="s">
        <v>488</v>
      </c>
      <c r="C1030" s="15">
        <v>2017</v>
      </c>
      <c r="D1030" s="15" t="s">
        <v>25</v>
      </c>
      <c r="E1030" s="15" t="s">
        <v>41</v>
      </c>
      <c r="F1030" s="15">
        <v>130</v>
      </c>
      <c r="G1030" s="15">
        <v>68</v>
      </c>
      <c r="H1030" s="13">
        <v>-1.6138613530000001</v>
      </c>
      <c r="I1030" s="13">
        <v>2.8724294879999999</v>
      </c>
      <c r="J1030" s="13">
        <v>1.258568135</v>
      </c>
      <c r="K1030" s="13">
        <v>5.8539806969999999</v>
      </c>
      <c r="L1030" s="13">
        <v>1.1008187570000001</v>
      </c>
      <c r="M1030" s="13">
        <v>6.9547994539999998</v>
      </c>
      <c r="N1030" s="13">
        <v>-0.23518048899999999</v>
      </c>
      <c r="O1030" s="13">
        <v>2.7243862650000001</v>
      </c>
      <c r="P1030" s="13">
        <v>2.4892057759999999</v>
      </c>
      <c r="Q1030" s="13">
        <v>0.18595378000000001</v>
      </c>
      <c r="R1030" s="13">
        <v>0</v>
      </c>
      <c r="S1030" s="13">
        <v>0.18595378000000001</v>
      </c>
      <c r="T1030" s="13">
        <v>1.1820772319999999</v>
      </c>
      <c r="U1030" s="13">
        <v>-0.65304401999999995</v>
      </c>
      <c r="V1030" s="13">
        <v>0.529033211</v>
      </c>
      <c r="W1030" s="13">
        <v>-0.77974800600000005</v>
      </c>
    </row>
    <row r="1031" spans="1:23" x14ac:dyDescent="0.3">
      <c r="A1031" s="13" t="s">
        <v>487</v>
      </c>
      <c r="B1031" s="13" t="s">
        <v>488</v>
      </c>
      <c r="C1031" s="15">
        <v>2017</v>
      </c>
      <c r="D1031" s="15" t="s">
        <v>27</v>
      </c>
      <c r="E1031" s="15" t="s">
        <v>41</v>
      </c>
      <c r="F1031" s="15">
        <v>2359</v>
      </c>
      <c r="G1031" s="15">
        <v>1183</v>
      </c>
      <c r="H1031" s="13">
        <v>1.7323645219999999</v>
      </c>
      <c r="I1031" s="13">
        <v>-1.793908568</v>
      </c>
      <c r="J1031" s="13">
        <v>-6.1544044999999999E-2</v>
      </c>
      <c r="K1031" s="13">
        <v>-0.75908681200000006</v>
      </c>
      <c r="L1031" s="13">
        <v>1.2215292980000001</v>
      </c>
      <c r="M1031" s="13">
        <v>0.46244248599999999</v>
      </c>
      <c r="N1031" s="13">
        <v>1.3462919769999999</v>
      </c>
      <c r="O1031" s="13">
        <v>-1.29323393</v>
      </c>
      <c r="P1031" s="13">
        <v>5.3058046999999997E-2</v>
      </c>
      <c r="Q1031" s="13">
        <v>1.6976499890000001</v>
      </c>
      <c r="R1031" s="13">
        <v>1.6976499890000001</v>
      </c>
      <c r="S1031" s="13">
        <v>0</v>
      </c>
      <c r="T1031" s="13">
        <v>1.2399198279999999</v>
      </c>
      <c r="U1031" s="13">
        <v>-1.640427592</v>
      </c>
      <c r="V1031" s="13">
        <v>-0.40050776500000002</v>
      </c>
      <c r="W1031" s="13">
        <v>0.33730888599999997</v>
      </c>
    </row>
    <row r="1032" spans="1:23" x14ac:dyDescent="0.3">
      <c r="A1032" s="13" t="s">
        <v>487</v>
      </c>
      <c r="B1032" s="13" t="s">
        <v>488</v>
      </c>
      <c r="C1032" s="15">
        <v>2018</v>
      </c>
      <c r="D1032" s="15" t="s">
        <v>27</v>
      </c>
      <c r="E1032" s="15" t="s">
        <v>35</v>
      </c>
      <c r="F1032" s="15">
        <v>3433</v>
      </c>
      <c r="G1032" s="15">
        <v>1622</v>
      </c>
      <c r="H1032" s="13">
        <v>-0.38794139700000002</v>
      </c>
      <c r="I1032" s="13">
        <v>-3.671291267</v>
      </c>
      <c r="J1032" s="13">
        <v>-4.0592326630000004</v>
      </c>
      <c r="K1032" s="13">
        <v>-1.1629617990000001</v>
      </c>
      <c r="L1032" s="13">
        <v>-3.8917572009999999</v>
      </c>
      <c r="M1032" s="13">
        <v>-5.0547190000000004</v>
      </c>
      <c r="N1032" s="13">
        <v>-0.51621933900000005</v>
      </c>
      <c r="O1032" s="13">
        <v>-3.8867928969999999</v>
      </c>
      <c r="P1032" s="13">
        <v>-4.4030122350000003</v>
      </c>
      <c r="Q1032" s="13">
        <v>-1.3657099399999999</v>
      </c>
      <c r="R1032" s="13">
        <v>-1.3657099399999999</v>
      </c>
      <c r="S1032" s="13">
        <v>0</v>
      </c>
      <c r="T1032" s="13">
        <v>-0.56361739399999999</v>
      </c>
      <c r="U1032" s="13">
        <v>-3.761671454</v>
      </c>
      <c r="V1032" s="13">
        <v>-4.3252888479999996</v>
      </c>
      <c r="W1032" s="13">
        <v>-0.161786912</v>
      </c>
    </row>
    <row r="1033" spans="1:23" x14ac:dyDescent="0.3">
      <c r="A1033" s="13" t="s">
        <v>487</v>
      </c>
      <c r="B1033" s="13" t="s">
        <v>488</v>
      </c>
      <c r="C1033" s="15">
        <v>2019</v>
      </c>
      <c r="D1033" s="15" t="s">
        <v>27</v>
      </c>
      <c r="E1033" s="15" t="s">
        <v>35</v>
      </c>
      <c r="F1033" s="15">
        <v>1624</v>
      </c>
      <c r="G1033" s="15">
        <v>760</v>
      </c>
      <c r="H1033" s="13">
        <v>-0.92128412999999998</v>
      </c>
      <c r="I1033" s="13">
        <v>-1.6376210739999999</v>
      </c>
      <c r="J1033" s="13">
        <v>-2.5589052040000002</v>
      </c>
      <c r="K1033" s="13">
        <v>-1.2488156580000001</v>
      </c>
      <c r="L1033" s="13">
        <v>-0.94286989399999999</v>
      </c>
      <c r="M1033" s="13">
        <v>-2.191685551</v>
      </c>
      <c r="N1033" s="13">
        <v>-0.98634556900000003</v>
      </c>
      <c r="O1033" s="13">
        <v>-1.526318799</v>
      </c>
      <c r="P1033" s="13">
        <v>-2.5126643689999999</v>
      </c>
      <c r="Q1033" s="13">
        <v>9.2194282000000002E-2</v>
      </c>
      <c r="R1033" s="13">
        <v>9.2194282000000002E-2</v>
      </c>
      <c r="S1033" s="13">
        <v>0</v>
      </c>
      <c r="T1033" s="13">
        <v>-1.3407844310000001</v>
      </c>
      <c r="U1033" s="13">
        <v>-1.823359132</v>
      </c>
      <c r="V1033" s="13">
        <v>-3.1641435640000002</v>
      </c>
      <c r="W1033" s="13">
        <v>0.18484721600000001</v>
      </c>
    </row>
    <row r="1034" spans="1:23" x14ac:dyDescent="0.3">
      <c r="A1034" s="13" t="s">
        <v>489</v>
      </c>
      <c r="B1034" s="13" t="s">
        <v>490</v>
      </c>
      <c r="C1034" s="15">
        <v>2014</v>
      </c>
      <c r="D1034" s="15" t="s">
        <v>27</v>
      </c>
      <c r="E1034" s="15" t="s">
        <v>124</v>
      </c>
      <c r="F1034" s="15">
        <v>484</v>
      </c>
      <c r="G1034" s="15">
        <v>238</v>
      </c>
      <c r="H1034" s="13">
        <v>-3.8518797199999999</v>
      </c>
      <c r="I1034" s="13">
        <v>-2.8563069950000002</v>
      </c>
      <c r="J1034" s="13">
        <v>-6.7081867150000001</v>
      </c>
      <c r="K1034" s="13">
        <v>0.86483315199999999</v>
      </c>
      <c r="L1034" s="13">
        <v>5.9510155139999998</v>
      </c>
      <c r="M1034" s="13">
        <v>6.815848667</v>
      </c>
      <c r="N1034" s="13">
        <v>-3.068421313</v>
      </c>
      <c r="O1034" s="13">
        <v>-1.1245026629999999</v>
      </c>
      <c r="P1034" s="13">
        <v>-4.1929239760000003</v>
      </c>
      <c r="Q1034" s="13">
        <v>-0.17556676399999999</v>
      </c>
      <c r="R1034" s="13">
        <v>-0.17556676399999999</v>
      </c>
      <c r="S1034" s="13">
        <v>0</v>
      </c>
      <c r="T1034" s="13">
        <v>-1.857192977</v>
      </c>
      <c r="U1034" s="13">
        <v>-2.6801996899999998</v>
      </c>
      <c r="V1034" s="13">
        <v>-4.5373926669999998</v>
      </c>
      <c r="W1034" s="13">
        <v>0.19486668300000001</v>
      </c>
    </row>
    <row r="1035" spans="1:23" x14ac:dyDescent="0.3">
      <c r="A1035" s="13" t="s">
        <v>489</v>
      </c>
      <c r="B1035" s="13" t="s">
        <v>490</v>
      </c>
      <c r="C1035" s="15">
        <v>2015</v>
      </c>
      <c r="D1035" s="15" t="s">
        <v>25</v>
      </c>
      <c r="E1035" s="15" t="s">
        <v>86</v>
      </c>
      <c r="F1035" s="15">
        <v>34</v>
      </c>
      <c r="G1035" s="15">
        <v>14</v>
      </c>
      <c r="H1035" s="13">
        <v>-2.353898858</v>
      </c>
      <c r="I1035" s="13">
        <v>-9.1919571819999994</v>
      </c>
      <c r="J1035" s="13">
        <v>-11.54585604</v>
      </c>
      <c r="K1035" s="13">
        <v>-4.9850168909999999</v>
      </c>
      <c r="L1035" s="13">
        <v>8.2976150979999996</v>
      </c>
      <c r="M1035" s="13">
        <v>3.3125982070000002</v>
      </c>
      <c r="N1035" s="13">
        <v>-2.9810541420000001</v>
      </c>
      <c r="O1035" s="13">
        <v>-6.1005037250000003</v>
      </c>
      <c r="P1035" s="13">
        <v>-9.0815578680000009</v>
      </c>
      <c r="Q1035" s="13">
        <v>-4.7326907000000001E-2</v>
      </c>
      <c r="R1035" s="13">
        <v>0</v>
      </c>
      <c r="S1035" s="13">
        <v>-4.7326907000000001E-2</v>
      </c>
      <c r="T1035" s="13">
        <v>-4.4800695460000002</v>
      </c>
      <c r="U1035" s="13">
        <v>-7.3431330849999998</v>
      </c>
      <c r="V1035" s="13">
        <v>-11.823202630000001</v>
      </c>
      <c r="W1035" s="13">
        <v>1.4141673340000001</v>
      </c>
    </row>
    <row r="1036" spans="1:23" x14ac:dyDescent="0.3">
      <c r="A1036" s="13" t="s">
        <v>489</v>
      </c>
      <c r="B1036" s="13" t="s">
        <v>490</v>
      </c>
      <c r="C1036" s="15">
        <v>2015</v>
      </c>
      <c r="D1036" s="15" t="s">
        <v>27</v>
      </c>
      <c r="E1036" s="15" t="s">
        <v>124</v>
      </c>
      <c r="F1036" s="15">
        <v>33</v>
      </c>
      <c r="G1036" s="15">
        <v>17</v>
      </c>
      <c r="H1036" s="13">
        <v>9.1989958999999999</v>
      </c>
      <c r="I1036" s="13">
        <v>-2.6945496580000001</v>
      </c>
      <c r="J1036" s="13">
        <v>6.5044462420000002</v>
      </c>
      <c r="K1036" s="13">
        <v>8.9495199480000007</v>
      </c>
      <c r="L1036" s="13">
        <v>1.5367097590000001</v>
      </c>
      <c r="M1036" s="13">
        <v>10.48622971</v>
      </c>
      <c r="N1036" s="13">
        <v>9.7807487569999996</v>
      </c>
      <c r="O1036" s="13">
        <v>-1.9520883609999999</v>
      </c>
      <c r="P1036" s="13">
        <v>7.8286603960000001</v>
      </c>
      <c r="Q1036" s="13">
        <v>9.4549259999999996E-2</v>
      </c>
      <c r="R1036" s="13">
        <v>9.4549259999999996E-2</v>
      </c>
      <c r="S1036" s="13">
        <v>0</v>
      </c>
      <c r="T1036" s="13">
        <v>4.544348565</v>
      </c>
      <c r="U1036" s="13">
        <v>-2.5639531689999999</v>
      </c>
      <c r="V1036" s="13">
        <v>1.9803953969999999</v>
      </c>
      <c r="W1036" s="13">
        <v>2.9225273989999998</v>
      </c>
    </row>
    <row r="1037" spans="1:23" x14ac:dyDescent="0.3">
      <c r="A1037" s="13" t="s">
        <v>489</v>
      </c>
      <c r="B1037" s="13" t="s">
        <v>490</v>
      </c>
      <c r="C1037" s="15">
        <v>2015</v>
      </c>
      <c r="D1037" s="15" t="s">
        <v>27</v>
      </c>
      <c r="E1037" s="15" t="s">
        <v>86</v>
      </c>
      <c r="F1037" s="15">
        <v>385</v>
      </c>
      <c r="G1037" s="15">
        <v>192</v>
      </c>
      <c r="H1037" s="13">
        <v>0.63592762400000002</v>
      </c>
      <c r="I1037" s="13">
        <v>-1.9223936800000001</v>
      </c>
      <c r="J1037" s="13">
        <v>-1.2864660560000001</v>
      </c>
      <c r="K1037" s="13">
        <v>0.45782802500000003</v>
      </c>
      <c r="L1037" s="13">
        <v>6.1763037970000001</v>
      </c>
      <c r="M1037" s="13">
        <v>6.6341318219999996</v>
      </c>
      <c r="N1037" s="13">
        <v>0.656629676</v>
      </c>
      <c r="O1037" s="13">
        <v>-0.34920680599999998</v>
      </c>
      <c r="P1037" s="13">
        <v>0.30742287000000001</v>
      </c>
      <c r="Q1037" s="13">
        <v>0.29877806400000001</v>
      </c>
      <c r="R1037" s="13">
        <v>0.29877806400000001</v>
      </c>
      <c r="S1037" s="13">
        <v>0</v>
      </c>
      <c r="T1037" s="13">
        <v>0.78296997400000001</v>
      </c>
      <c r="U1037" s="13">
        <v>-2.680047074</v>
      </c>
      <c r="V1037" s="13">
        <v>-1.8970771</v>
      </c>
      <c r="W1037" s="13">
        <v>-0.231231619</v>
      </c>
    </row>
    <row r="1038" spans="1:23" x14ac:dyDescent="0.3">
      <c r="A1038" s="13" t="s">
        <v>491</v>
      </c>
      <c r="B1038" s="13" t="s">
        <v>492</v>
      </c>
      <c r="C1038" s="15">
        <v>2014</v>
      </c>
      <c r="D1038" s="15" t="s">
        <v>27</v>
      </c>
      <c r="E1038" s="15" t="s">
        <v>67</v>
      </c>
      <c r="F1038" s="15">
        <v>1208</v>
      </c>
      <c r="G1038" s="15">
        <v>575</v>
      </c>
      <c r="H1038" s="13">
        <v>-3.7964979350000001</v>
      </c>
      <c r="I1038" s="13">
        <v>-0.15616839299999999</v>
      </c>
      <c r="J1038" s="13">
        <v>-3.9526663289999999</v>
      </c>
      <c r="K1038" s="13">
        <v>-0.99348303800000004</v>
      </c>
      <c r="L1038" s="13">
        <v>3.8125519749999999</v>
      </c>
      <c r="M1038" s="13">
        <v>2.8190689369999999</v>
      </c>
      <c r="N1038" s="13">
        <v>-3.3831351129999998</v>
      </c>
      <c r="O1038" s="13">
        <v>0.72791799000000001</v>
      </c>
      <c r="P1038" s="13">
        <v>-2.6552171229999999</v>
      </c>
      <c r="Q1038" s="13">
        <v>2.7964198999999999E-2</v>
      </c>
      <c r="R1038" s="13">
        <v>2.7964198999999999E-2</v>
      </c>
      <c r="S1038" s="13">
        <v>0</v>
      </c>
      <c r="T1038" s="13">
        <v>-3.8483551490000001</v>
      </c>
      <c r="U1038" s="13">
        <v>-0.66514300699999995</v>
      </c>
      <c r="V1038" s="13">
        <v>-4.5134981559999998</v>
      </c>
      <c r="W1038" s="13">
        <v>0.54577076300000005</v>
      </c>
    </row>
    <row r="1039" spans="1:23" x14ac:dyDescent="0.3">
      <c r="A1039" s="13" t="s">
        <v>491</v>
      </c>
      <c r="B1039" s="13" t="s">
        <v>492</v>
      </c>
      <c r="C1039" s="15">
        <v>2015</v>
      </c>
      <c r="D1039" s="15" t="s">
        <v>27</v>
      </c>
      <c r="E1039" s="15" t="s">
        <v>34</v>
      </c>
      <c r="F1039" s="15">
        <v>85</v>
      </c>
      <c r="G1039" s="15">
        <v>44</v>
      </c>
      <c r="H1039" s="13">
        <v>-3.3634048870000002</v>
      </c>
      <c r="I1039" s="13">
        <v>0.13035759</v>
      </c>
      <c r="J1039" s="13">
        <v>-3.2330472970000002</v>
      </c>
      <c r="K1039" s="13">
        <v>-8.1918526630000006</v>
      </c>
      <c r="L1039" s="13">
        <v>-10.734981380000001</v>
      </c>
      <c r="M1039" s="13">
        <v>-18.926834039999999</v>
      </c>
      <c r="N1039" s="13">
        <v>-4.5820502840000001</v>
      </c>
      <c r="O1039" s="13">
        <v>-2.1162674799999999</v>
      </c>
      <c r="P1039" s="13">
        <v>-6.6983177649999996</v>
      </c>
      <c r="Q1039" s="13">
        <v>-8.9335344999999997E-2</v>
      </c>
      <c r="R1039" s="13">
        <v>-8.9335344999999997E-2</v>
      </c>
      <c r="S1039" s="13">
        <v>0</v>
      </c>
      <c r="T1039" s="13">
        <v>-3.7367871359999998</v>
      </c>
      <c r="U1039" s="13">
        <v>-3.799070554</v>
      </c>
      <c r="V1039" s="13">
        <v>-7.5358576900000003</v>
      </c>
      <c r="W1039" s="13">
        <v>0.75771041299999997</v>
      </c>
    </row>
    <row r="1040" spans="1:23" x14ac:dyDescent="0.3">
      <c r="A1040" s="13" t="s">
        <v>491</v>
      </c>
      <c r="B1040" s="13" t="s">
        <v>492</v>
      </c>
      <c r="C1040" s="15">
        <v>2015</v>
      </c>
      <c r="D1040" s="15" t="s">
        <v>27</v>
      </c>
      <c r="E1040" s="15" t="s">
        <v>67</v>
      </c>
      <c r="F1040" s="15">
        <v>788</v>
      </c>
      <c r="G1040" s="15">
        <v>379</v>
      </c>
      <c r="H1040" s="13">
        <v>-1.6331747169999999</v>
      </c>
      <c r="I1040" s="13">
        <v>-1.184366681</v>
      </c>
      <c r="J1040" s="13">
        <v>-2.8175413979999999</v>
      </c>
      <c r="K1040" s="13">
        <v>-0.99625163900000002</v>
      </c>
      <c r="L1040" s="13">
        <v>-6.9468920110000001</v>
      </c>
      <c r="M1040" s="13">
        <v>-7.9431436499999997</v>
      </c>
      <c r="N1040" s="13">
        <v>-1.4779727709999999</v>
      </c>
      <c r="O1040" s="13">
        <v>-2.4506336979999999</v>
      </c>
      <c r="P1040" s="13">
        <v>-3.928606469</v>
      </c>
      <c r="Q1040" s="13">
        <v>-0.23192553799999999</v>
      </c>
      <c r="R1040" s="13">
        <v>-0.23192553799999999</v>
      </c>
      <c r="S1040" s="13">
        <v>0</v>
      </c>
      <c r="T1040" s="13">
        <v>-1.7843369650000001</v>
      </c>
      <c r="U1040" s="13">
        <v>-0.79103598600000002</v>
      </c>
      <c r="V1040" s="13">
        <v>-2.5753729500000002</v>
      </c>
      <c r="W1040" s="13">
        <v>1.6929097790000001</v>
      </c>
    </row>
    <row r="1041" spans="1:23" x14ac:dyDescent="0.3">
      <c r="A1041" s="13" t="s">
        <v>493</v>
      </c>
      <c r="B1041" s="13" t="s">
        <v>494</v>
      </c>
      <c r="C1041" s="15">
        <v>2014</v>
      </c>
      <c r="D1041" s="15" t="s">
        <v>27</v>
      </c>
      <c r="E1041" s="15" t="s">
        <v>62</v>
      </c>
      <c r="F1041" s="15">
        <v>4610</v>
      </c>
      <c r="G1041" s="15">
        <v>2358</v>
      </c>
      <c r="H1041" s="13">
        <v>1.1447081539999999</v>
      </c>
      <c r="I1041" s="13">
        <v>2.5391551080000001</v>
      </c>
      <c r="J1041" s="13">
        <v>3.6838632609999999</v>
      </c>
      <c r="K1041" s="13">
        <v>1.2030077939999999</v>
      </c>
      <c r="L1041" s="13">
        <v>0.42414748299999999</v>
      </c>
      <c r="M1041" s="13">
        <v>1.627155277</v>
      </c>
      <c r="N1041" s="13">
        <v>1.2101099660000001</v>
      </c>
      <c r="O1041" s="13">
        <v>2.2843435429999999</v>
      </c>
      <c r="P1041" s="13">
        <v>3.49445351</v>
      </c>
      <c r="Q1041" s="13">
        <v>7.5170693919999998</v>
      </c>
      <c r="R1041" s="13">
        <v>7.5170693919999998</v>
      </c>
      <c r="S1041" s="13">
        <v>0</v>
      </c>
      <c r="T1041" s="13">
        <v>1.6571556059999999</v>
      </c>
      <c r="U1041" s="13">
        <v>2.2745531739999998</v>
      </c>
      <c r="V1041" s="13">
        <v>3.9317087800000001</v>
      </c>
      <c r="W1041" s="13">
        <v>5.9619408999999998E-2</v>
      </c>
    </row>
    <row r="1042" spans="1:23" x14ac:dyDescent="0.3">
      <c r="A1042" s="13" t="s">
        <v>493</v>
      </c>
      <c r="B1042" s="13" t="s">
        <v>494</v>
      </c>
      <c r="C1042" s="15">
        <v>2015</v>
      </c>
      <c r="D1042" s="15" t="s">
        <v>25</v>
      </c>
      <c r="E1042" s="15" t="s">
        <v>62</v>
      </c>
      <c r="F1042" s="15">
        <v>339</v>
      </c>
      <c r="G1042" s="15">
        <v>172</v>
      </c>
      <c r="H1042" s="13">
        <v>-0.79030266500000002</v>
      </c>
      <c r="I1042" s="13">
        <v>3.159354451</v>
      </c>
      <c r="J1042" s="13">
        <v>2.369051786</v>
      </c>
      <c r="K1042" s="13">
        <v>-10.57742758</v>
      </c>
      <c r="L1042" s="13">
        <v>21.354214509999998</v>
      </c>
      <c r="M1042" s="13">
        <v>10.77678693</v>
      </c>
      <c r="N1042" s="13">
        <v>-2.8515749110000002</v>
      </c>
      <c r="O1042" s="13">
        <v>7.2189742800000003</v>
      </c>
      <c r="P1042" s="13">
        <v>4.3673993690000001</v>
      </c>
      <c r="Q1042" s="13">
        <v>0.63706063700000004</v>
      </c>
      <c r="R1042" s="13">
        <v>0</v>
      </c>
      <c r="S1042" s="13">
        <v>0.63706063700000004</v>
      </c>
      <c r="T1042" s="13">
        <v>3.3605737439999999</v>
      </c>
      <c r="U1042" s="13">
        <v>6.7419953100000001</v>
      </c>
      <c r="V1042" s="13">
        <v>10.10256905</v>
      </c>
      <c r="W1042" s="13">
        <v>-1.0649727760000001</v>
      </c>
    </row>
    <row r="1043" spans="1:23" x14ac:dyDescent="0.3">
      <c r="A1043" s="13" t="s">
        <v>493</v>
      </c>
      <c r="B1043" s="13" t="s">
        <v>494</v>
      </c>
      <c r="C1043" s="15">
        <v>2015</v>
      </c>
      <c r="D1043" s="15" t="s">
        <v>27</v>
      </c>
      <c r="E1043" s="15" t="s">
        <v>62</v>
      </c>
      <c r="F1043" s="15">
        <v>4777</v>
      </c>
      <c r="G1043" s="15">
        <v>2455</v>
      </c>
      <c r="H1043" s="13">
        <v>3.954198458</v>
      </c>
      <c r="I1043" s="13">
        <v>4.5317302860000002</v>
      </c>
      <c r="J1043" s="13">
        <v>8.4859287440000006</v>
      </c>
      <c r="K1043" s="13">
        <v>4.8567934020000001</v>
      </c>
      <c r="L1043" s="13">
        <v>3.107422975</v>
      </c>
      <c r="M1043" s="13">
        <v>7.9642163769999996</v>
      </c>
      <c r="N1043" s="13">
        <v>4.3157853729999998</v>
      </c>
      <c r="O1043" s="13">
        <v>4.5300282989999996</v>
      </c>
      <c r="P1043" s="13">
        <v>8.8458136720000002</v>
      </c>
      <c r="Q1043" s="13">
        <v>14.525954909999999</v>
      </c>
      <c r="R1043" s="13">
        <v>14.525954909999999</v>
      </c>
      <c r="S1043" s="13">
        <v>0</v>
      </c>
      <c r="T1043" s="13">
        <v>4.4271187860000003</v>
      </c>
      <c r="U1043" s="13">
        <v>4.5884550869999998</v>
      </c>
      <c r="V1043" s="13">
        <v>9.0155738729999992</v>
      </c>
      <c r="W1043" s="13">
        <v>1.1374978000000001E-2</v>
      </c>
    </row>
    <row r="1044" spans="1:23" x14ac:dyDescent="0.3">
      <c r="A1044" s="13" t="s">
        <v>493</v>
      </c>
      <c r="B1044" s="13" t="s">
        <v>494</v>
      </c>
      <c r="C1044" s="15">
        <v>2016</v>
      </c>
      <c r="D1044" s="15" t="s">
        <v>27</v>
      </c>
      <c r="E1044" s="15" t="s">
        <v>62</v>
      </c>
      <c r="F1044" s="15">
        <v>4434</v>
      </c>
      <c r="G1044" s="15">
        <v>2164</v>
      </c>
      <c r="H1044" s="13">
        <v>0.78763477999999998</v>
      </c>
      <c r="I1044" s="13">
        <v>2.5075849149999998</v>
      </c>
      <c r="J1044" s="13">
        <v>3.2952196950000001</v>
      </c>
      <c r="K1044" s="13">
        <v>-1.747042811</v>
      </c>
      <c r="L1044" s="13">
        <v>0.44962575500000002</v>
      </c>
      <c r="M1044" s="13">
        <v>-1.2974170570000001</v>
      </c>
      <c r="N1044" s="13">
        <v>0.307322345</v>
      </c>
      <c r="O1044" s="13">
        <v>2.2806050870000001</v>
      </c>
      <c r="P1044" s="13">
        <v>2.5879274319999999</v>
      </c>
      <c r="Q1044" s="13">
        <v>5.9255084440000001</v>
      </c>
      <c r="R1044" s="13">
        <v>5.9255084440000001</v>
      </c>
      <c r="S1044" s="13">
        <v>0</v>
      </c>
      <c r="T1044" s="13">
        <v>0.80288780999999998</v>
      </c>
      <c r="U1044" s="13">
        <v>2.1015660820000002</v>
      </c>
      <c r="V1044" s="13">
        <v>2.9044538919999998</v>
      </c>
      <c r="W1044" s="13">
        <v>0.53133275099999999</v>
      </c>
    </row>
    <row r="1045" spans="1:23" x14ac:dyDescent="0.3">
      <c r="A1045" s="13" t="s">
        <v>493</v>
      </c>
      <c r="B1045" s="13" t="s">
        <v>494</v>
      </c>
      <c r="C1045" s="15">
        <v>2017</v>
      </c>
      <c r="D1045" s="15" t="s">
        <v>27</v>
      </c>
      <c r="E1045" s="15" t="s">
        <v>62</v>
      </c>
      <c r="F1045" s="15">
        <v>5582</v>
      </c>
      <c r="G1045" s="15">
        <v>2708</v>
      </c>
      <c r="H1045" s="13">
        <v>0.66441819400000002</v>
      </c>
      <c r="I1045" s="13">
        <v>3.8901334420000002</v>
      </c>
      <c r="J1045" s="13">
        <v>4.5545516370000003</v>
      </c>
      <c r="K1045" s="13">
        <v>-0.13645784699999999</v>
      </c>
      <c r="L1045" s="13">
        <v>5.5080317970000001</v>
      </c>
      <c r="M1045" s="13">
        <v>5.3715739500000002</v>
      </c>
      <c r="N1045" s="13">
        <v>0.581632221</v>
      </c>
      <c r="O1045" s="13">
        <v>4.4491781640000001</v>
      </c>
      <c r="P1045" s="13">
        <v>5.0308103849999997</v>
      </c>
      <c r="Q1045" s="13">
        <v>10.808427310000001</v>
      </c>
      <c r="R1045" s="13">
        <v>10.808427310000001</v>
      </c>
      <c r="S1045" s="13">
        <v>0</v>
      </c>
      <c r="T1045" s="13">
        <v>0.99658734900000001</v>
      </c>
      <c r="U1045" s="13">
        <v>3.8229363909999998</v>
      </c>
      <c r="V1045" s="13">
        <v>4.8195237390000001</v>
      </c>
      <c r="W1045" s="13">
        <v>0.53188817799999999</v>
      </c>
    </row>
    <row r="1046" spans="1:23" x14ac:dyDescent="0.3">
      <c r="A1046" s="13" t="s">
        <v>493</v>
      </c>
      <c r="B1046" s="13" t="s">
        <v>494</v>
      </c>
      <c r="C1046" s="15">
        <v>2018</v>
      </c>
      <c r="D1046" s="15" t="s">
        <v>25</v>
      </c>
      <c r="E1046" s="15" t="s">
        <v>62</v>
      </c>
      <c r="F1046" s="15">
        <v>777</v>
      </c>
      <c r="G1046" s="15">
        <v>358</v>
      </c>
      <c r="H1046" s="13">
        <v>-0.55693881099999998</v>
      </c>
      <c r="I1046" s="13">
        <v>5.5624689800000002</v>
      </c>
      <c r="J1046" s="13">
        <v>5.005530169</v>
      </c>
      <c r="K1046" s="13">
        <v>-1.5279552409999999</v>
      </c>
      <c r="L1046" s="13">
        <v>2.773448943</v>
      </c>
      <c r="M1046" s="13">
        <v>1.245493703</v>
      </c>
      <c r="N1046" s="13">
        <v>-0.79164645499999997</v>
      </c>
      <c r="O1046" s="13">
        <v>5.2857495989999999</v>
      </c>
      <c r="P1046" s="13">
        <v>4.4941031440000003</v>
      </c>
      <c r="Q1046" s="13">
        <v>1.386728543</v>
      </c>
      <c r="R1046" s="13">
        <v>0</v>
      </c>
      <c r="S1046" s="13">
        <v>1.386728543</v>
      </c>
      <c r="T1046" s="13">
        <v>1.864793028</v>
      </c>
      <c r="U1046" s="13">
        <v>6.1327131980000003</v>
      </c>
      <c r="V1046" s="13">
        <v>7.9975062259999996</v>
      </c>
      <c r="W1046" s="13">
        <v>1.578730341</v>
      </c>
    </row>
    <row r="1047" spans="1:23" x14ac:dyDescent="0.3">
      <c r="A1047" s="13" t="s">
        <v>493</v>
      </c>
      <c r="B1047" s="13" t="s">
        <v>494</v>
      </c>
      <c r="C1047" s="15">
        <v>2018</v>
      </c>
      <c r="D1047" s="15" t="s">
        <v>27</v>
      </c>
      <c r="E1047" s="15" t="s">
        <v>62</v>
      </c>
      <c r="F1047" s="15">
        <v>5835</v>
      </c>
      <c r="G1047" s="15">
        <v>2727</v>
      </c>
      <c r="H1047" s="13">
        <v>1.621143819</v>
      </c>
      <c r="I1047" s="13">
        <v>3.5527890069999999</v>
      </c>
      <c r="J1047" s="13">
        <v>5.1739328269999998</v>
      </c>
      <c r="K1047" s="13">
        <v>0.94615050099999998</v>
      </c>
      <c r="L1047" s="13">
        <v>3.8585824930000001</v>
      </c>
      <c r="M1047" s="13">
        <v>4.8047329940000001</v>
      </c>
      <c r="N1047" s="13">
        <v>1.532898055</v>
      </c>
      <c r="O1047" s="13">
        <v>3.8334700559999999</v>
      </c>
      <c r="P1047" s="13">
        <v>5.3663681109999999</v>
      </c>
      <c r="Q1047" s="13">
        <v>11.425564530000001</v>
      </c>
      <c r="R1047" s="13">
        <v>11.425564530000001</v>
      </c>
      <c r="S1047" s="13">
        <v>0</v>
      </c>
      <c r="T1047" s="13">
        <v>2.9430783840000001</v>
      </c>
      <c r="U1047" s="13">
        <v>3.5925087859999998</v>
      </c>
      <c r="V1047" s="13">
        <v>6.5355871700000003</v>
      </c>
      <c r="W1047" s="13">
        <v>1.169515648</v>
      </c>
    </row>
    <row r="1048" spans="1:23" x14ac:dyDescent="0.3">
      <c r="A1048" s="13" t="s">
        <v>493</v>
      </c>
      <c r="B1048" s="13" t="s">
        <v>494</v>
      </c>
      <c r="C1048" s="15">
        <v>2019</v>
      </c>
      <c r="D1048" s="15" t="s">
        <v>27</v>
      </c>
      <c r="E1048" s="15" t="s">
        <v>62</v>
      </c>
      <c r="F1048" s="15">
        <v>3998</v>
      </c>
      <c r="G1048" s="15">
        <v>1850</v>
      </c>
      <c r="H1048" s="13">
        <v>4.2055120580000001</v>
      </c>
      <c r="I1048" s="13">
        <v>3.4128024589999999</v>
      </c>
      <c r="J1048" s="13">
        <v>7.618314517</v>
      </c>
      <c r="K1048" s="13">
        <v>2.5985449209999998</v>
      </c>
      <c r="L1048" s="13">
        <v>1.5505643760000001</v>
      </c>
      <c r="M1048" s="13">
        <v>4.1491092959999998</v>
      </c>
      <c r="N1048" s="13">
        <v>4.1051221050000004</v>
      </c>
      <c r="O1048" s="13">
        <v>3.2750849080000002</v>
      </c>
      <c r="P1048" s="13">
        <v>7.3802070129999997</v>
      </c>
      <c r="Q1048" s="13">
        <v>9.6096152640000003</v>
      </c>
      <c r="R1048" s="13">
        <v>9.6096152640000003</v>
      </c>
      <c r="S1048" s="13">
        <v>0</v>
      </c>
      <c r="T1048" s="13">
        <v>4.3074109690000002</v>
      </c>
      <c r="U1048" s="13">
        <v>3.0206744030000001</v>
      </c>
      <c r="V1048" s="13">
        <v>7.3280853720000003</v>
      </c>
      <c r="W1048" s="13">
        <v>0.51179265900000004</v>
      </c>
    </row>
    <row r="1049" spans="1:23" x14ac:dyDescent="0.3">
      <c r="A1049" s="13" t="s">
        <v>495</v>
      </c>
      <c r="B1049" s="13" t="s">
        <v>496</v>
      </c>
      <c r="C1049" s="15">
        <v>2017</v>
      </c>
      <c r="D1049" s="15" t="s">
        <v>25</v>
      </c>
      <c r="E1049" s="15" t="s">
        <v>41</v>
      </c>
      <c r="F1049" s="15">
        <v>23</v>
      </c>
      <c r="G1049" s="15">
        <v>11</v>
      </c>
      <c r="H1049" s="13">
        <v>3.9800585879999999</v>
      </c>
      <c r="I1049" s="13">
        <v>-4.5483682759999997</v>
      </c>
      <c r="J1049" s="13">
        <v>-0.56830968900000001</v>
      </c>
      <c r="K1049" s="13">
        <v>-9.6075625640000002</v>
      </c>
      <c r="L1049" s="13">
        <v>-5.0801581279999999</v>
      </c>
      <c r="M1049" s="13">
        <v>-14.687720690000001</v>
      </c>
      <c r="N1049" s="13">
        <v>1.3603271100000001</v>
      </c>
      <c r="O1049" s="13">
        <v>-4.8183347660000004</v>
      </c>
      <c r="P1049" s="13">
        <v>-3.458007657</v>
      </c>
      <c r="Q1049" s="13">
        <v>-4.1638370000000001E-3</v>
      </c>
      <c r="R1049" s="13">
        <v>0</v>
      </c>
      <c r="S1049" s="13">
        <v>-4.1638370000000001E-3</v>
      </c>
      <c r="T1049" s="13">
        <v>6.2039613300000003</v>
      </c>
      <c r="U1049" s="13">
        <v>-7.280608054</v>
      </c>
      <c r="V1049" s="13">
        <v>-1.0766467239999999</v>
      </c>
      <c r="W1049" s="13">
        <v>1.549606882</v>
      </c>
    </row>
    <row r="1050" spans="1:23" x14ac:dyDescent="0.3">
      <c r="A1050" s="13" t="s">
        <v>495</v>
      </c>
      <c r="B1050" s="13" t="s">
        <v>496</v>
      </c>
      <c r="C1050" s="15">
        <v>2017</v>
      </c>
      <c r="D1050" s="15" t="s">
        <v>27</v>
      </c>
      <c r="E1050" s="15" t="s">
        <v>41</v>
      </c>
      <c r="F1050" s="15">
        <v>483</v>
      </c>
      <c r="G1050" s="15">
        <v>238</v>
      </c>
      <c r="H1050" s="13">
        <v>-3.5720255509999999</v>
      </c>
      <c r="I1050" s="13">
        <v>2.8859932349999999</v>
      </c>
      <c r="J1050" s="13">
        <v>-0.686032317</v>
      </c>
      <c r="K1050" s="13">
        <v>-5.4532316539999997</v>
      </c>
      <c r="L1050" s="13">
        <v>1.135154252</v>
      </c>
      <c r="M1050" s="13">
        <v>-4.3180774020000001</v>
      </c>
      <c r="N1050" s="13">
        <v>-4.2015474739999998</v>
      </c>
      <c r="O1050" s="13">
        <v>2.6580319389999998</v>
      </c>
      <c r="P1050" s="13">
        <v>-1.543515535</v>
      </c>
      <c r="Q1050" s="13">
        <v>0.14563793</v>
      </c>
      <c r="R1050" s="13">
        <v>0.14563793</v>
      </c>
      <c r="S1050" s="13">
        <v>0</v>
      </c>
      <c r="T1050" s="13">
        <v>-4.5692326440000004</v>
      </c>
      <c r="U1050" s="13">
        <v>0.68605896099999997</v>
      </c>
      <c r="V1050" s="13">
        <v>-3.8831736829999999</v>
      </c>
      <c r="W1050" s="13">
        <v>-0.57755066700000002</v>
      </c>
    </row>
    <row r="1051" spans="1:23" x14ac:dyDescent="0.3">
      <c r="A1051" s="13" t="s">
        <v>495</v>
      </c>
      <c r="B1051" s="13" t="s">
        <v>496</v>
      </c>
      <c r="C1051" s="15">
        <v>2018</v>
      </c>
      <c r="D1051" s="15" t="s">
        <v>27</v>
      </c>
      <c r="E1051" s="15" t="s">
        <v>41</v>
      </c>
      <c r="F1051" s="15">
        <v>1964</v>
      </c>
      <c r="G1051" s="15">
        <v>943</v>
      </c>
      <c r="H1051" s="13">
        <v>-1.1592747649999999</v>
      </c>
      <c r="I1051" s="13">
        <v>-3.1245432360000001</v>
      </c>
      <c r="J1051" s="13">
        <v>-4.2838180010000002</v>
      </c>
      <c r="K1051" s="13">
        <v>-0.57763028800000005</v>
      </c>
      <c r="L1051" s="13">
        <v>-2.344291884</v>
      </c>
      <c r="M1051" s="13">
        <v>-2.9219221719999999</v>
      </c>
      <c r="N1051" s="13">
        <v>-1.0651435760000001</v>
      </c>
      <c r="O1051" s="13">
        <v>-3.1216279770000002</v>
      </c>
      <c r="P1051" s="13">
        <v>-4.1867715519999997</v>
      </c>
      <c r="Q1051" s="13">
        <v>-0.68993497400000003</v>
      </c>
      <c r="R1051" s="13">
        <v>-0.68993497400000003</v>
      </c>
      <c r="S1051" s="13">
        <v>0</v>
      </c>
      <c r="T1051" s="13">
        <v>-1.9092753730000001</v>
      </c>
      <c r="U1051" s="13">
        <v>-2.8299644819999998</v>
      </c>
      <c r="V1051" s="13">
        <v>-4.7392398560000002</v>
      </c>
      <c r="W1051" s="13">
        <v>-0.189786817</v>
      </c>
    </row>
    <row r="1052" spans="1:23" x14ac:dyDescent="0.3">
      <c r="A1052" s="13" t="s">
        <v>495</v>
      </c>
      <c r="B1052" s="13" t="s">
        <v>496</v>
      </c>
      <c r="C1052" s="15">
        <v>2019</v>
      </c>
      <c r="D1052" s="15" t="s">
        <v>27</v>
      </c>
      <c r="E1052" s="15" t="s">
        <v>38</v>
      </c>
      <c r="F1052" s="15">
        <v>265</v>
      </c>
      <c r="G1052" s="15">
        <v>118</v>
      </c>
      <c r="H1052" s="13">
        <v>-3.0740975069999998</v>
      </c>
      <c r="I1052" s="13">
        <v>2.7987614509999998</v>
      </c>
      <c r="J1052" s="13">
        <v>-0.27533605500000002</v>
      </c>
      <c r="K1052" s="13">
        <v>-6.8697101219999999</v>
      </c>
      <c r="L1052" s="13">
        <v>3.1555205750000002</v>
      </c>
      <c r="M1052" s="13">
        <v>-3.7141895470000001</v>
      </c>
      <c r="N1052" s="13">
        <v>-4.039434097</v>
      </c>
      <c r="O1052" s="13">
        <v>3.0997869809999998</v>
      </c>
      <c r="P1052" s="13">
        <v>-0.93964711700000003</v>
      </c>
      <c r="Q1052" s="13">
        <v>0.10858294</v>
      </c>
      <c r="R1052" s="13">
        <v>0.10858294</v>
      </c>
      <c r="S1052" s="13">
        <v>0</v>
      </c>
      <c r="T1052" s="13">
        <v>-3.4020589619999999</v>
      </c>
      <c r="U1052" s="13">
        <v>0.65824077999999997</v>
      </c>
      <c r="V1052" s="13">
        <v>-2.743818182</v>
      </c>
      <c r="W1052" s="13">
        <v>-0.38040764300000002</v>
      </c>
    </row>
    <row r="1053" spans="1:23" x14ac:dyDescent="0.3">
      <c r="A1053" s="13" t="s">
        <v>497</v>
      </c>
      <c r="B1053" s="13" t="s">
        <v>498</v>
      </c>
      <c r="C1053" s="15">
        <v>2014</v>
      </c>
      <c r="D1053" s="15" t="s">
        <v>25</v>
      </c>
      <c r="E1053" s="15" t="s">
        <v>41</v>
      </c>
      <c r="F1053" s="15">
        <v>48</v>
      </c>
      <c r="G1053" s="15">
        <v>25</v>
      </c>
      <c r="H1053" s="13">
        <v>0.43498333</v>
      </c>
      <c r="I1053" s="13">
        <v>2.3355076750000001</v>
      </c>
      <c r="J1053" s="13">
        <v>2.7704910049999998</v>
      </c>
      <c r="K1053" s="13">
        <v>-3.0087474689999998</v>
      </c>
      <c r="L1053" s="13">
        <v>7.3079675980000003</v>
      </c>
      <c r="M1053" s="13">
        <v>4.2992201290000001</v>
      </c>
      <c r="N1053" s="13">
        <v>-0.220629361</v>
      </c>
      <c r="O1053" s="13">
        <v>3.4510451529999999</v>
      </c>
      <c r="P1053" s="13">
        <v>3.2304157930000001</v>
      </c>
      <c r="Q1053" s="13">
        <v>7.8667140999999996E-2</v>
      </c>
      <c r="R1053" s="13">
        <v>0</v>
      </c>
      <c r="S1053" s="13">
        <v>7.8667140999999996E-2</v>
      </c>
      <c r="T1053" s="13">
        <v>-1.2739463390000001</v>
      </c>
      <c r="U1053" s="13">
        <v>0.65846479199999997</v>
      </c>
      <c r="V1053" s="13">
        <v>-0.61548154600000005</v>
      </c>
      <c r="W1053" s="13">
        <v>-6.1679430000000004E-3</v>
      </c>
    </row>
    <row r="1054" spans="1:23" x14ac:dyDescent="0.3">
      <c r="A1054" s="13" t="s">
        <v>497</v>
      </c>
      <c r="B1054" s="13" t="s">
        <v>498</v>
      </c>
      <c r="C1054" s="15">
        <v>2014</v>
      </c>
      <c r="D1054" s="15" t="s">
        <v>27</v>
      </c>
      <c r="E1054" s="15" t="s">
        <v>41</v>
      </c>
      <c r="F1054" s="15">
        <v>1847</v>
      </c>
      <c r="G1054" s="15">
        <v>956</v>
      </c>
      <c r="H1054" s="13">
        <v>-1.4013851749999999</v>
      </c>
      <c r="I1054" s="13">
        <v>1.500646063</v>
      </c>
      <c r="J1054" s="13">
        <v>9.9260888000000005E-2</v>
      </c>
      <c r="K1054" s="13">
        <v>-0.67998336100000001</v>
      </c>
      <c r="L1054" s="13">
        <v>3.798884514</v>
      </c>
      <c r="M1054" s="13">
        <v>3.1189011519999998</v>
      </c>
      <c r="N1054" s="13">
        <v>-1.330920629</v>
      </c>
      <c r="O1054" s="13">
        <v>2.04010654</v>
      </c>
      <c r="P1054" s="13">
        <v>0.70918591099999995</v>
      </c>
      <c r="Q1054" s="13">
        <v>1.6770745659999999</v>
      </c>
      <c r="R1054" s="13">
        <v>1.6770745659999999</v>
      </c>
      <c r="S1054" s="13">
        <v>0</v>
      </c>
      <c r="T1054" s="13">
        <v>-1.745228622</v>
      </c>
      <c r="U1054" s="13">
        <v>1.3516440759999999</v>
      </c>
      <c r="V1054" s="13">
        <v>-0.39358454599999998</v>
      </c>
      <c r="W1054" s="13">
        <v>-0.57686403799999997</v>
      </c>
    </row>
    <row r="1055" spans="1:23" x14ac:dyDescent="0.3">
      <c r="A1055" s="13" t="s">
        <v>497</v>
      </c>
      <c r="B1055" s="13" t="s">
        <v>498</v>
      </c>
      <c r="C1055" s="15">
        <v>2015</v>
      </c>
      <c r="D1055" s="15" t="s">
        <v>27</v>
      </c>
      <c r="E1055" s="15" t="s">
        <v>140</v>
      </c>
      <c r="F1055" s="15">
        <v>3663</v>
      </c>
      <c r="G1055" s="15">
        <v>1840</v>
      </c>
      <c r="H1055" s="13">
        <v>1.122901199</v>
      </c>
      <c r="I1055" s="13">
        <v>0.661896822</v>
      </c>
      <c r="J1055" s="13">
        <v>1.7847980210000001</v>
      </c>
      <c r="K1055" s="13">
        <v>1.1012068230000001</v>
      </c>
      <c r="L1055" s="13">
        <v>-1.3178716720000001</v>
      </c>
      <c r="M1055" s="13">
        <v>-0.21666484899999999</v>
      </c>
      <c r="N1055" s="13">
        <v>1.2076314619999999</v>
      </c>
      <c r="O1055" s="13">
        <v>0.36950530999999998</v>
      </c>
      <c r="P1055" s="13">
        <v>1.577136772</v>
      </c>
      <c r="Q1055" s="13">
        <v>4.0219776659999997</v>
      </c>
      <c r="R1055" s="13">
        <v>4.0219776659999997</v>
      </c>
      <c r="S1055" s="13">
        <v>0</v>
      </c>
      <c r="T1055" s="13">
        <v>0.399544764</v>
      </c>
      <c r="U1055" s="13">
        <v>-1.24981E-4</v>
      </c>
      <c r="V1055" s="13">
        <v>0.39941978299999997</v>
      </c>
      <c r="W1055" s="13">
        <v>-0.94898552599999997</v>
      </c>
    </row>
    <row r="1056" spans="1:23" x14ac:dyDescent="0.3">
      <c r="A1056" s="13" t="s">
        <v>497</v>
      </c>
      <c r="B1056" s="13" t="s">
        <v>498</v>
      </c>
      <c r="C1056" s="15">
        <v>2016</v>
      </c>
      <c r="D1056" s="15" t="s">
        <v>25</v>
      </c>
      <c r="E1056" s="15" t="s">
        <v>58</v>
      </c>
      <c r="F1056" s="15">
        <v>416</v>
      </c>
      <c r="G1056" s="15">
        <v>205</v>
      </c>
      <c r="H1056" s="13">
        <v>0.84941597800000002</v>
      </c>
      <c r="I1056" s="13">
        <v>-5.0421457209999998</v>
      </c>
      <c r="J1056" s="13">
        <v>-4.1927297430000001</v>
      </c>
      <c r="K1056" s="13">
        <v>-0.475994203</v>
      </c>
      <c r="L1056" s="13">
        <v>-2.5020473989999998</v>
      </c>
      <c r="M1056" s="13">
        <v>-2.9780416019999998</v>
      </c>
      <c r="N1056" s="13">
        <v>0.54227307599999997</v>
      </c>
      <c r="O1056" s="13">
        <v>-4.8202994099999996</v>
      </c>
      <c r="P1056" s="13">
        <v>-4.2780263339999998</v>
      </c>
      <c r="Q1056" s="13">
        <v>-0.16425374700000001</v>
      </c>
      <c r="R1056" s="13">
        <v>0</v>
      </c>
      <c r="S1056" s="13">
        <v>-0.16425374700000001</v>
      </c>
      <c r="T1056" s="13">
        <v>-9.7436648000000001E-2</v>
      </c>
      <c r="U1056" s="13">
        <v>-3.880070538</v>
      </c>
      <c r="V1056" s="13">
        <v>-3.977507186</v>
      </c>
      <c r="W1056" s="13">
        <v>-0.332323751</v>
      </c>
    </row>
    <row r="1057" spans="1:23" x14ac:dyDescent="0.3">
      <c r="A1057" s="13" t="s">
        <v>497</v>
      </c>
      <c r="B1057" s="13" t="s">
        <v>498</v>
      </c>
      <c r="C1057" s="15">
        <v>2016</v>
      </c>
      <c r="D1057" s="15" t="s">
        <v>27</v>
      </c>
      <c r="E1057" s="15" t="s">
        <v>58</v>
      </c>
      <c r="F1057" s="15">
        <v>3410</v>
      </c>
      <c r="G1057" s="15">
        <v>1684</v>
      </c>
      <c r="H1057" s="13">
        <v>1.112527246</v>
      </c>
      <c r="I1057" s="13">
        <v>2.0405834199999999</v>
      </c>
      <c r="J1057" s="13">
        <v>3.1531106659999999</v>
      </c>
      <c r="K1057" s="13">
        <v>-1.187298744</v>
      </c>
      <c r="L1057" s="13">
        <v>1.1571025589999999</v>
      </c>
      <c r="M1057" s="13">
        <v>-3.0196185E-2</v>
      </c>
      <c r="N1057" s="13">
        <v>0.68613076299999998</v>
      </c>
      <c r="O1057" s="13">
        <v>1.9899637939999999</v>
      </c>
      <c r="P1057" s="13">
        <v>2.676094558</v>
      </c>
      <c r="Q1057" s="13">
        <v>4.6221701360000003</v>
      </c>
      <c r="R1057" s="13">
        <v>4.6221701360000003</v>
      </c>
      <c r="S1057" s="13">
        <v>0</v>
      </c>
      <c r="T1057" s="13">
        <v>0.348435139</v>
      </c>
      <c r="U1057" s="13">
        <v>1.6455237650000001</v>
      </c>
      <c r="V1057" s="13">
        <v>1.9939589040000001</v>
      </c>
      <c r="W1057" s="13">
        <v>-0.83425348899999996</v>
      </c>
    </row>
    <row r="1058" spans="1:23" x14ac:dyDescent="0.3">
      <c r="A1058" s="13" t="s">
        <v>497</v>
      </c>
      <c r="B1058" s="13" t="s">
        <v>498</v>
      </c>
      <c r="C1058" s="15">
        <v>2017</v>
      </c>
      <c r="D1058" s="15" t="s">
        <v>27</v>
      </c>
      <c r="E1058" s="15" t="s">
        <v>58</v>
      </c>
      <c r="F1058" s="15">
        <v>1617</v>
      </c>
      <c r="G1058" s="15">
        <v>789</v>
      </c>
      <c r="H1058" s="13">
        <v>-2.3141636390000002</v>
      </c>
      <c r="I1058" s="13">
        <v>-2.9554047589999999</v>
      </c>
      <c r="J1058" s="13">
        <v>-5.2695683979999997</v>
      </c>
      <c r="K1058" s="13">
        <v>-3.2855387330000001</v>
      </c>
      <c r="L1058" s="13">
        <v>-2.314535212</v>
      </c>
      <c r="M1058" s="13">
        <v>-5.6000739460000002</v>
      </c>
      <c r="N1058" s="13">
        <v>-2.6615863339999999</v>
      </c>
      <c r="O1058" s="13">
        <v>-2.9776427249999999</v>
      </c>
      <c r="P1058" s="13">
        <v>-5.6392290599999999</v>
      </c>
      <c r="Q1058" s="13">
        <v>-1.161543939</v>
      </c>
      <c r="R1058" s="13">
        <v>-1.161543939</v>
      </c>
      <c r="S1058" s="13">
        <v>0</v>
      </c>
      <c r="T1058" s="13">
        <v>-2.8776465670000002</v>
      </c>
      <c r="U1058" s="13">
        <v>-2.0706453229999999</v>
      </c>
      <c r="V1058" s="13">
        <v>-4.9482918900000001</v>
      </c>
      <c r="W1058" s="13">
        <v>-0.12725602999999999</v>
      </c>
    </row>
    <row r="1059" spans="1:23" x14ac:dyDescent="0.3">
      <c r="A1059" s="13" t="s">
        <v>497</v>
      </c>
      <c r="B1059" s="13" t="s">
        <v>498</v>
      </c>
      <c r="C1059" s="15">
        <v>2018</v>
      </c>
      <c r="D1059" s="15" t="s">
        <v>25</v>
      </c>
      <c r="E1059" s="15" t="s">
        <v>58</v>
      </c>
      <c r="F1059" s="15">
        <v>146</v>
      </c>
      <c r="G1059" s="15">
        <v>71</v>
      </c>
      <c r="H1059" s="13">
        <v>-7.7411765409999997</v>
      </c>
      <c r="I1059" s="13">
        <v>-4.3446623009999996</v>
      </c>
      <c r="J1059" s="13">
        <v>-12.085838839999999</v>
      </c>
      <c r="K1059" s="13">
        <v>-0.61015479800000005</v>
      </c>
      <c r="L1059" s="13">
        <v>7.5467767209999996</v>
      </c>
      <c r="M1059" s="13">
        <v>6.9366219239999998</v>
      </c>
      <c r="N1059" s="13">
        <v>-6.7163362309999997</v>
      </c>
      <c r="O1059" s="13">
        <v>-2.0507588280000002</v>
      </c>
      <c r="P1059" s="13">
        <v>-8.7670950590000007</v>
      </c>
      <c r="Q1059" s="13">
        <v>-0.22155861099999999</v>
      </c>
      <c r="R1059" s="13">
        <v>0</v>
      </c>
      <c r="S1059" s="13">
        <v>-0.22155861099999999</v>
      </c>
      <c r="T1059" s="13">
        <v>-6.5902363790000003</v>
      </c>
      <c r="U1059" s="13">
        <v>-2.9826145419999999</v>
      </c>
      <c r="V1059" s="13">
        <v>-9.5728509210000006</v>
      </c>
      <c r="W1059" s="13">
        <v>-1.4063790270000001</v>
      </c>
    </row>
    <row r="1060" spans="1:23" x14ac:dyDescent="0.3">
      <c r="A1060" s="13" t="s">
        <v>497</v>
      </c>
      <c r="B1060" s="13" t="s">
        <v>498</v>
      </c>
      <c r="C1060" s="15">
        <v>2018</v>
      </c>
      <c r="D1060" s="15" t="s">
        <v>27</v>
      </c>
      <c r="E1060" s="15" t="s">
        <v>58</v>
      </c>
      <c r="F1060" s="15">
        <v>2953</v>
      </c>
      <c r="G1060" s="15">
        <v>1471</v>
      </c>
      <c r="H1060" s="13">
        <v>-0.76048364400000001</v>
      </c>
      <c r="I1060" s="13">
        <v>1.4733491990000001</v>
      </c>
      <c r="J1060" s="13">
        <v>0.71286555600000001</v>
      </c>
      <c r="K1060" s="13">
        <v>1.894202983</v>
      </c>
      <c r="L1060" s="13">
        <v>1.1904533900000001</v>
      </c>
      <c r="M1060" s="13">
        <v>3.0846563730000001</v>
      </c>
      <c r="N1060" s="13">
        <v>-0.24683838999999999</v>
      </c>
      <c r="O1060" s="13">
        <v>1.467529155</v>
      </c>
      <c r="P1060" s="13">
        <v>1.220690764</v>
      </c>
      <c r="Q1060" s="13">
        <v>2.9368744800000002</v>
      </c>
      <c r="R1060" s="13">
        <v>2.9368744800000002</v>
      </c>
      <c r="S1060" s="13">
        <v>0</v>
      </c>
      <c r="T1060" s="13">
        <v>-0.98266067199999996</v>
      </c>
      <c r="U1060" s="13">
        <v>1.9008761890000001</v>
      </c>
      <c r="V1060" s="13">
        <v>0.91821551700000004</v>
      </c>
      <c r="W1060" s="13">
        <v>-1.4361950560000001</v>
      </c>
    </row>
    <row r="1061" spans="1:23" x14ac:dyDescent="0.3">
      <c r="A1061" s="13" t="s">
        <v>497</v>
      </c>
      <c r="B1061" s="13" t="s">
        <v>498</v>
      </c>
      <c r="C1061" s="15">
        <v>2019</v>
      </c>
      <c r="D1061" s="15" t="s">
        <v>25</v>
      </c>
      <c r="E1061" s="15" t="s">
        <v>34</v>
      </c>
      <c r="F1061" s="15">
        <v>84</v>
      </c>
      <c r="G1061" s="15">
        <v>41</v>
      </c>
      <c r="H1061" s="13">
        <v>1.7254843849999999</v>
      </c>
      <c r="I1061" s="13">
        <v>-3.9506136449999998</v>
      </c>
      <c r="J1061" s="13">
        <v>-2.2251292600000001</v>
      </c>
      <c r="K1061" s="13">
        <v>19.42717163</v>
      </c>
      <c r="L1061" s="13">
        <v>13.81576344</v>
      </c>
      <c r="M1061" s="13">
        <v>33.242935070000001</v>
      </c>
      <c r="N1061" s="13">
        <v>5.5530024060000001</v>
      </c>
      <c r="O1061" s="13">
        <v>-0.475828474</v>
      </c>
      <c r="P1061" s="13">
        <v>5.0771739330000001</v>
      </c>
      <c r="Q1061" s="13">
        <v>0.16670368399999999</v>
      </c>
      <c r="R1061" s="13">
        <v>0</v>
      </c>
      <c r="S1061" s="13">
        <v>0.16670368399999999</v>
      </c>
      <c r="T1061" s="13">
        <v>2.7331367420000001</v>
      </c>
      <c r="U1061" s="13">
        <v>-6.9149467769999999</v>
      </c>
      <c r="V1061" s="13">
        <v>-4.1818100349999998</v>
      </c>
      <c r="W1061" s="13">
        <v>-1.272457985</v>
      </c>
    </row>
    <row r="1062" spans="1:23" x14ac:dyDescent="0.3">
      <c r="A1062" s="13" t="s">
        <v>497</v>
      </c>
      <c r="B1062" s="13" t="s">
        <v>498</v>
      </c>
      <c r="C1062" s="15">
        <v>2019</v>
      </c>
      <c r="D1062" s="15" t="s">
        <v>27</v>
      </c>
      <c r="E1062" s="15" t="s">
        <v>34</v>
      </c>
      <c r="F1062" s="15">
        <v>3041</v>
      </c>
      <c r="G1062" s="15">
        <v>1446</v>
      </c>
      <c r="H1062" s="13">
        <v>-0.70185516800000003</v>
      </c>
      <c r="I1062" s="13">
        <v>0.54298691399999999</v>
      </c>
      <c r="J1062" s="13">
        <v>-0.15886825399999999</v>
      </c>
      <c r="K1062" s="13">
        <v>-1.5110745619999999</v>
      </c>
      <c r="L1062" s="13">
        <v>5.1593927170000002</v>
      </c>
      <c r="M1062" s="13">
        <v>3.6483181550000001</v>
      </c>
      <c r="N1062" s="13">
        <v>-0.92118977899999999</v>
      </c>
      <c r="O1062" s="13">
        <v>1.5228536829999999</v>
      </c>
      <c r="P1062" s="13">
        <v>0.601663905</v>
      </c>
      <c r="Q1062" s="13">
        <v>2.4501133199999998</v>
      </c>
      <c r="R1062" s="13">
        <v>2.4501133199999998</v>
      </c>
      <c r="S1062" s="13">
        <v>0</v>
      </c>
      <c r="T1062" s="13">
        <v>-1.3384572219999999</v>
      </c>
      <c r="U1062" s="13">
        <v>1.8624649790000001</v>
      </c>
      <c r="V1062" s="13">
        <v>0.52400775700000002</v>
      </c>
      <c r="W1062" s="13">
        <v>-0.93040444200000005</v>
      </c>
    </row>
    <row r="1063" spans="1:23" x14ac:dyDescent="0.3">
      <c r="A1063" s="13" t="s">
        <v>499</v>
      </c>
      <c r="B1063" s="13" t="s">
        <v>500</v>
      </c>
      <c r="C1063" s="15">
        <v>2014</v>
      </c>
      <c r="D1063" s="15" t="s">
        <v>25</v>
      </c>
      <c r="E1063" s="15" t="s">
        <v>70</v>
      </c>
      <c r="F1063" s="15">
        <v>325</v>
      </c>
      <c r="G1063" s="15">
        <v>158</v>
      </c>
      <c r="H1063" s="13">
        <v>-0.54532293799999998</v>
      </c>
      <c r="I1063" s="13">
        <v>-2.0857500170000001</v>
      </c>
      <c r="J1063" s="13">
        <v>-2.631072955</v>
      </c>
      <c r="K1063" s="13">
        <v>-4.5290784640000004</v>
      </c>
      <c r="L1063" s="13">
        <v>5.2766510770000004</v>
      </c>
      <c r="M1063" s="13">
        <v>0.747572613</v>
      </c>
      <c r="N1063" s="13">
        <v>-1.526145353</v>
      </c>
      <c r="O1063" s="13">
        <v>-0.66461787800000005</v>
      </c>
      <c r="P1063" s="13">
        <v>-2.190763231</v>
      </c>
      <c r="Q1063" s="13">
        <v>4.6758897000000001E-2</v>
      </c>
      <c r="R1063" s="13">
        <v>0</v>
      </c>
      <c r="S1063" s="13">
        <v>4.6758897000000001E-2</v>
      </c>
      <c r="T1063" s="13">
        <v>-1.1919996159999999</v>
      </c>
      <c r="U1063" s="13">
        <v>-2.1156905240000001</v>
      </c>
      <c r="V1063" s="13">
        <v>-3.3076901400000001</v>
      </c>
      <c r="W1063" s="13">
        <v>0.52730653599999999</v>
      </c>
    </row>
    <row r="1064" spans="1:23" x14ac:dyDescent="0.3">
      <c r="A1064" s="13" t="s">
        <v>499</v>
      </c>
      <c r="B1064" s="13" t="s">
        <v>500</v>
      </c>
      <c r="C1064" s="15">
        <v>2014</v>
      </c>
      <c r="D1064" s="15" t="s">
        <v>27</v>
      </c>
      <c r="E1064" s="15" t="s">
        <v>70</v>
      </c>
      <c r="F1064" s="15">
        <v>630</v>
      </c>
      <c r="G1064" s="15">
        <v>308</v>
      </c>
      <c r="H1064" s="13">
        <v>-5.5650347849999999</v>
      </c>
      <c r="I1064" s="13">
        <v>-1.667396213</v>
      </c>
      <c r="J1064" s="13">
        <v>-7.232430999</v>
      </c>
      <c r="K1064" s="13">
        <v>-4.9550142700000004</v>
      </c>
      <c r="L1064" s="13">
        <v>-1.753260008</v>
      </c>
      <c r="M1064" s="13">
        <v>-6.7082742790000003</v>
      </c>
      <c r="N1064" s="13">
        <v>-5.8519157420000001</v>
      </c>
      <c r="O1064" s="13">
        <v>-1.827711944</v>
      </c>
      <c r="P1064" s="13">
        <v>-7.6796276849999998</v>
      </c>
      <c r="Q1064" s="13">
        <v>-0.77184880600000005</v>
      </c>
      <c r="R1064" s="13">
        <v>-0.77184880600000005</v>
      </c>
      <c r="S1064" s="13">
        <v>0</v>
      </c>
      <c r="T1064" s="13">
        <v>-5.8881106839999999</v>
      </c>
      <c r="U1064" s="13">
        <v>-0.51426317899999996</v>
      </c>
      <c r="V1064" s="13">
        <v>-6.4023738630000002</v>
      </c>
      <c r="W1064" s="13">
        <v>-0.34678416200000001</v>
      </c>
    </row>
    <row r="1065" spans="1:23" x14ac:dyDescent="0.3">
      <c r="A1065" s="13" t="s">
        <v>499</v>
      </c>
      <c r="B1065" s="13" t="s">
        <v>500</v>
      </c>
      <c r="C1065" s="15">
        <v>2014</v>
      </c>
      <c r="D1065" s="15" t="s">
        <v>27</v>
      </c>
      <c r="E1065" s="15" t="s">
        <v>57</v>
      </c>
      <c r="F1065" s="15">
        <v>2645</v>
      </c>
      <c r="G1065" s="15">
        <v>1354</v>
      </c>
      <c r="H1065" s="13">
        <v>-2.950150544</v>
      </c>
      <c r="I1065" s="13">
        <v>1.0741451049999999</v>
      </c>
      <c r="J1065" s="13">
        <v>-1.8760054390000001</v>
      </c>
      <c r="K1065" s="13">
        <v>-1.2902561100000001</v>
      </c>
      <c r="L1065" s="13">
        <v>6.5358422999999999E-2</v>
      </c>
      <c r="M1065" s="13">
        <v>-1.2248976869999999</v>
      </c>
      <c r="N1065" s="13">
        <v>-2.7159626079999999</v>
      </c>
      <c r="O1065" s="13">
        <v>0.96013921400000002</v>
      </c>
      <c r="P1065" s="13">
        <v>-1.7558233940000001</v>
      </c>
      <c r="Q1065" s="13">
        <v>0.67860506399999998</v>
      </c>
      <c r="R1065" s="13">
        <v>0.67860506399999998</v>
      </c>
      <c r="S1065" s="13">
        <v>0</v>
      </c>
      <c r="T1065" s="13">
        <v>-2.6894871550000001</v>
      </c>
      <c r="U1065" s="13">
        <v>1.0951000660000001</v>
      </c>
      <c r="V1065" s="13">
        <v>-1.594387089</v>
      </c>
      <c r="W1065" s="13">
        <v>-1.1427974460000001</v>
      </c>
    </row>
    <row r="1066" spans="1:23" x14ac:dyDescent="0.3">
      <c r="A1066" s="13" t="s">
        <v>499</v>
      </c>
      <c r="B1066" s="13" t="s">
        <v>500</v>
      </c>
      <c r="C1066" s="15">
        <v>2015</v>
      </c>
      <c r="D1066" s="15" t="s">
        <v>25</v>
      </c>
      <c r="E1066" s="15" t="s">
        <v>70</v>
      </c>
      <c r="F1066" s="15">
        <v>315</v>
      </c>
      <c r="G1066" s="15">
        <v>144</v>
      </c>
      <c r="H1066" s="13">
        <v>-4.0437381779999999</v>
      </c>
      <c r="I1066" s="13">
        <v>2.7057039039999999</v>
      </c>
      <c r="J1066" s="13">
        <v>-1.338034274</v>
      </c>
      <c r="K1066" s="13">
        <v>-2.8109142899999999</v>
      </c>
      <c r="L1066" s="13">
        <v>-10.048927409999999</v>
      </c>
      <c r="M1066" s="13">
        <v>-12.8598417</v>
      </c>
      <c r="N1066" s="13">
        <v>-4.1262850899999997</v>
      </c>
      <c r="O1066" s="13">
        <v>0.21462892</v>
      </c>
      <c r="P1066" s="13">
        <v>-3.9116561700000001</v>
      </c>
      <c r="Q1066" s="13">
        <v>-8.8374726000000001E-2</v>
      </c>
      <c r="R1066" s="13">
        <v>0</v>
      </c>
      <c r="S1066" s="13">
        <v>-8.8374726000000001E-2</v>
      </c>
      <c r="T1066" s="13">
        <v>-3.1191319649999998</v>
      </c>
      <c r="U1066" s="13">
        <v>-1.2377252679999999</v>
      </c>
      <c r="V1066" s="13">
        <v>-4.3568572330000004</v>
      </c>
      <c r="W1066" s="13">
        <v>0.38673757600000003</v>
      </c>
    </row>
    <row r="1067" spans="1:23" x14ac:dyDescent="0.3">
      <c r="A1067" s="13" t="s">
        <v>499</v>
      </c>
      <c r="B1067" s="13" t="s">
        <v>500</v>
      </c>
      <c r="C1067" s="15">
        <v>2015</v>
      </c>
      <c r="D1067" s="15" t="s">
        <v>27</v>
      </c>
      <c r="E1067" s="15" t="s">
        <v>70</v>
      </c>
      <c r="F1067" s="15">
        <v>1829</v>
      </c>
      <c r="G1067" s="15">
        <v>904</v>
      </c>
      <c r="H1067" s="13">
        <v>-4.1800732480000002</v>
      </c>
      <c r="I1067" s="13">
        <v>1.2556228279999999</v>
      </c>
      <c r="J1067" s="13">
        <v>-2.9244504189999998</v>
      </c>
      <c r="K1067" s="13">
        <v>-10.70136552</v>
      </c>
      <c r="L1067" s="13">
        <v>2.1781795239999999</v>
      </c>
      <c r="M1067" s="13">
        <v>-8.5231860000000008</v>
      </c>
      <c r="N1067" s="13">
        <v>-5.844181753</v>
      </c>
      <c r="O1067" s="13">
        <v>1.4967698949999999</v>
      </c>
      <c r="P1067" s="13">
        <v>-4.3474118580000001</v>
      </c>
      <c r="Q1067" s="13">
        <v>-0.73429609900000004</v>
      </c>
      <c r="R1067" s="13">
        <v>-0.73429609900000004</v>
      </c>
      <c r="S1067" s="13">
        <v>0</v>
      </c>
      <c r="T1067" s="13">
        <v>-4.7390098209999998</v>
      </c>
      <c r="U1067" s="13">
        <v>1.4313217199999999</v>
      </c>
      <c r="V1067" s="13">
        <v>-3.3076881010000001</v>
      </c>
      <c r="W1067" s="13">
        <v>-0.32063913999999999</v>
      </c>
    </row>
    <row r="1068" spans="1:23" x14ac:dyDescent="0.3">
      <c r="A1068" s="13" t="s">
        <v>501</v>
      </c>
      <c r="B1068" s="13" t="s">
        <v>502</v>
      </c>
      <c r="C1068" s="15">
        <v>2019</v>
      </c>
      <c r="D1068" s="15" t="s">
        <v>27</v>
      </c>
      <c r="E1068" s="15" t="s">
        <v>26</v>
      </c>
      <c r="F1068" s="15">
        <v>2</v>
      </c>
      <c r="G1068" s="15">
        <v>1</v>
      </c>
      <c r="H1068" s="13">
        <v>-32.9681128</v>
      </c>
      <c r="I1068" s="13">
        <v>56.793218340000003</v>
      </c>
      <c r="J1068" s="13">
        <v>23.825105539999999</v>
      </c>
      <c r="K1068" s="13">
        <v>-60.510094459999998</v>
      </c>
      <c r="L1068" s="13">
        <v>61.51676921</v>
      </c>
      <c r="M1068" s="13">
        <v>1.006674756</v>
      </c>
      <c r="N1068" s="13">
        <v>-40.825920910000001</v>
      </c>
      <c r="O1068" s="13">
        <v>61.113881859999999</v>
      </c>
      <c r="P1068" s="13">
        <v>20.287960949999999</v>
      </c>
      <c r="Q1068" s="13">
        <v>1.142252E-2</v>
      </c>
      <c r="R1068" s="13">
        <v>1.142252E-2</v>
      </c>
      <c r="S1068" s="13">
        <v>0</v>
      </c>
      <c r="T1068" s="13">
        <v>-26.935305079999999</v>
      </c>
      <c r="U1068" s="13">
        <v>42.98906324</v>
      </c>
      <c r="V1068" s="13">
        <v>16.05375815</v>
      </c>
      <c r="W1068" s="13">
        <v>-2.8738340330000001</v>
      </c>
    </row>
    <row r="1069" spans="1:23" x14ac:dyDescent="0.3">
      <c r="A1069" s="13" t="s">
        <v>503</v>
      </c>
      <c r="B1069" s="13" t="s">
        <v>504</v>
      </c>
      <c r="C1069" s="15">
        <v>2015</v>
      </c>
      <c r="D1069" s="15" t="s">
        <v>27</v>
      </c>
      <c r="E1069" s="15" t="s">
        <v>46</v>
      </c>
      <c r="F1069" s="15">
        <v>43</v>
      </c>
      <c r="G1069" s="15">
        <v>22</v>
      </c>
      <c r="H1069" s="13">
        <v>-11.3228645</v>
      </c>
      <c r="I1069" s="13">
        <v>-0.25218590000000002</v>
      </c>
      <c r="J1069" s="13">
        <v>-11.5750504</v>
      </c>
      <c r="K1069" s="13">
        <v>-10.63743798</v>
      </c>
      <c r="L1069" s="13">
        <v>0.15825169</v>
      </c>
      <c r="M1069" s="13">
        <v>-10.479186289999999</v>
      </c>
      <c r="N1069" s="13">
        <v>-11.83037676</v>
      </c>
      <c r="O1069" s="13">
        <v>-0.10856131400000001</v>
      </c>
      <c r="P1069" s="13">
        <v>-11.938938070000001</v>
      </c>
      <c r="Q1069" s="13">
        <v>-0.102565477</v>
      </c>
      <c r="R1069" s="13">
        <v>-0.102565477</v>
      </c>
      <c r="S1069" s="13">
        <v>0</v>
      </c>
      <c r="T1069" s="13">
        <v>-9.2398898769999995</v>
      </c>
      <c r="U1069" s="13">
        <v>-4.1652753320000002</v>
      </c>
      <c r="V1069" s="13">
        <v>-13.40516521</v>
      </c>
      <c r="W1069" s="13">
        <v>-0.53445652399999999</v>
      </c>
    </row>
    <row r="1070" spans="1:23" x14ac:dyDescent="0.3">
      <c r="A1070" s="13" t="s">
        <v>505</v>
      </c>
      <c r="B1070" s="13" t="s">
        <v>506</v>
      </c>
      <c r="C1070" s="15">
        <v>2016</v>
      </c>
      <c r="D1070" s="15" t="s">
        <v>27</v>
      </c>
      <c r="E1070" s="15" t="s">
        <v>70</v>
      </c>
      <c r="F1070" s="15">
        <v>58</v>
      </c>
      <c r="G1070" s="15">
        <v>29</v>
      </c>
      <c r="H1070" s="13">
        <v>-3.152947529</v>
      </c>
      <c r="I1070" s="13">
        <v>-16.121703400000001</v>
      </c>
      <c r="J1070" s="13">
        <v>-19.27465093</v>
      </c>
      <c r="K1070" s="13">
        <v>-2.8395341919999999</v>
      </c>
      <c r="L1070" s="13">
        <v>-15.302579619999999</v>
      </c>
      <c r="M1070" s="13">
        <v>-18.142113819999999</v>
      </c>
      <c r="N1070" s="13">
        <v>-3.299386046</v>
      </c>
      <c r="O1070" s="13">
        <v>-17.032571879999999</v>
      </c>
      <c r="P1070" s="13">
        <v>-20.331957930000002</v>
      </c>
      <c r="Q1070" s="13">
        <v>-0.25722506499999997</v>
      </c>
      <c r="R1070" s="13">
        <v>-0.25722506499999997</v>
      </c>
      <c r="S1070" s="13">
        <v>0</v>
      </c>
      <c r="T1070" s="13">
        <v>-4.3553975740000004</v>
      </c>
      <c r="U1070" s="13">
        <v>-14.3170433</v>
      </c>
      <c r="V1070" s="13">
        <v>-18.672440869999999</v>
      </c>
      <c r="W1070" s="13">
        <v>-1.094537549</v>
      </c>
    </row>
    <row r="1071" spans="1:23" x14ac:dyDescent="0.3">
      <c r="A1071" s="13" t="s">
        <v>507</v>
      </c>
      <c r="B1071" s="13" t="s">
        <v>508</v>
      </c>
      <c r="C1071" s="15">
        <v>2014</v>
      </c>
      <c r="D1071" s="15" t="s">
        <v>25</v>
      </c>
      <c r="E1071" s="15" t="s">
        <v>73</v>
      </c>
      <c r="F1071" s="15">
        <v>10</v>
      </c>
      <c r="G1071" s="15">
        <v>6</v>
      </c>
      <c r="H1071" s="13">
        <v>-21.5875357</v>
      </c>
      <c r="I1071" s="13">
        <v>2.723659574</v>
      </c>
      <c r="J1071" s="13">
        <v>-18.863876130000001</v>
      </c>
      <c r="K1071" s="13">
        <v>-0.95816901200000004</v>
      </c>
      <c r="L1071" s="13">
        <v>-10.44685142</v>
      </c>
      <c r="M1071" s="13">
        <v>-11.40502043</v>
      </c>
      <c r="N1071" s="13">
        <v>-18.625234129999999</v>
      </c>
      <c r="O1071" s="13">
        <v>0.171803705</v>
      </c>
      <c r="P1071" s="13">
        <v>-18.45343042</v>
      </c>
      <c r="Q1071" s="13">
        <v>-4.8278540000000002E-2</v>
      </c>
      <c r="R1071" s="13">
        <v>0</v>
      </c>
      <c r="S1071" s="13">
        <v>-4.8278540000000002E-2</v>
      </c>
      <c r="T1071" s="13">
        <v>-11.370877009999999</v>
      </c>
      <c r="U1071" s="13">
        <v>2.294019257</v>
      </c>
      <c r="V1071" s="13">
        <v>-9.0768577490000002</v>
      </c>
      <c r="W1071" s="13">
        <v>-2.4340633340000002</v>
      </c>
    </row>
    <row r="1072" spans="1:23" x14ac:dyDescent="0.3">
      <c r="A1072" s="13" t="s">
        <v>507</v>
      </c>
      <c r="B1072" s="13" t="s">
        <v>508</v>
      </c>
      <c r="C1072" s="15">
        <v>2014</v>
      </c>
      <c r="D1072" s="15" t="s">
        <v>27</v>
      </c>
      <c r="E1072" s="15" t="s">
        <v>73</v>
      </c>
      <c r="F1072" s="15">
        <v>232</v>
      </c>
      <c r="G1072" s="15">
        <v>115</v>
      </c>
      <c r="H1072" s="13">
        <v>1.4484526369999999</v>
      </c>
      <c r="I1072" s="13">
        <v>-2.9831923840000001</v>
      </c>
      <c r="J1072" s="13">
        <v>-1.5347397469999999</v>
      </c>
      <c r="K1072" s="13">
        <v>4.4888601010000002</v>
      </c>
      <c r="L1072" s="13">
        <v>-1.1678045020000001</v>
      </c>
      <c r="M1072" s="13">
        <v>3.3210556000000002</v>
      </c>
      <c r="N1072" s="13">
        <v>2.0688391300000002</v>
      </c>
      <c r="O1072" s="13">
        <v>-2.8694182170000002</v>
      </c>
      <c r="P1072" s="13">
        <v>-0.80057908799999999</v>
      </c>
      <c r="Q1072" s="13">
        <v>0.114007681</v>
      </c>
      <c r="R1072" s="13">
        <v>0.114007681</v>
      </c>
      <c r="S1072" s="13">
        <v>0</v>
      </c>
      <c r="T1072" s="13">
        <v>1.3395129290000001</v>
      </c>
      <c r="U1072" s="13">
        <v>-1.911386625</v>
      </c>
      <c r="V1072" s="13">
        <v>-0.57187369600000004</v>
      </c>
      <c r="W1072" s="13">
        <v>-0.310853606</v>
      </c>
    </row>
    <row r="1073" spans="1:23" x14ac:dyDescent="0.3">
      <c r="A1073" s="13" t="s">
        <v>507</v>
      </c>
      <c r="B1073" s="13" t="s">
        <v>508</v>
      </c>
      <c r="C1073" s="15">
        <v>2014</v>
      </c>
      <c r="D1073" s="15" t="s">
        <v>27</v>
      </c>
      <c r="E1073" s="15" t="s">
        <v>30</v>
      </c>
      <c r="F1073" s="15">
        <v>72</v>
      </c>
      <c r="G1073" s="15">
        <v>33</v>
      </c>
      <c r="H1073" s="13">
        <v>-2.196586167</v>
      </c>
      <c r="I1073" s="13">
        <v>-1.8927757030000001</v>
      </c>
      <c r="J1073" s="13">
        <v>-4.0893618700000003</v>
      </c>
      <c r="K1073" s="13">
        <v>-12.41022398</v>
      </c>
      <c r="L1073" s="13">
        <v>-3.254652884</v>
      </c>
      <c r="M1073" s="13">
        <v>-15.66487686</v>
      </c>
      <c r="N1073" s="13">
        <v>-4.495133278</v>
      </c>
      <c r="O1073" s="13">
        <v>-2.2896997250000002</v>
      </c>
      <c r="P1073" s="13">
        <v>-6.7848330030000001</v>
      </c>
      <c r="Q1073" s="13">
        <v>-6.8030944999999995E-2</v>
      </c>
      <c r="R1073" s="13">
        <v>-6.8030944999999995E-2</v>
      </c>
      <c r="S1073" s="13">
        <v>0</v>
      </c>
      <c r="T1073" s="13">
        <v>-2.341825907</v>
      </c>
      <c r="U1073" s="13">
        <v>-3.0151019080000001</v>
      </c>
      <c r="V1073" s="13">
        <v>-5.3569278149999997</v>
      </c>
      <c r="W1073" s="13">
        <v>0.13847419899999999</v>
      </c>
    </row>
    <row r="1074" spans="1:23" x14ac:dyDescent="0.3">
      <c r="A1074" s="13" t="s">
        <v>507</v>
      </c>
      <c r="B1074" s="13" t="s">
        <v>508</v>
      </c>
      <c r="C1074" s="15">
        <v>2015</v>
      </c>
      <c r="D1074" s="15" t="s">
        <v>27</v>
      </c>
      <c r="E1074" s="15" t="s">
        <v>38</v>
      </c>
      <c r="F1074" s="15">
        <v>157</v>
      </c>
      <c r="G1074" s="15">
        <v>76</v>
      </c>
      <c r="H1074" s="13">
        <v>-1.297466518</v>
      </c>
      <c r="I1074" s="13">
        <v>2.9628210959999999</v>
      </c>
      <c r="J1074" s="13">
        <v>1.6653545780000001</v>
      </c>
      <c r="K1074" s="13">
        <v>5.618478766</v>
      </c>
      <c r="L1074" s="13">
        <v>-1.1464096640000001</v>
      </c>
      <c r="M1074" s="13">
        <v>4.4720691019999999</v>
      </c>
      <c r="N1074" s="13">
        <v>6.1802219999999998E-2</v>
      </c>
      <c r="O1074" s="13">
        <v>2.286333666</v>
      </c>
      <c r="P1074" s="13">
        <v>2.3481358860000001</v>
      </c>
      <c r="Q1074" s="13">
        <v>0.20129396399999999</v>
      </c>
      <c r="R1074" s="13">
        <v>0.20129396399999999</v>
      </c>
      <c r="S1074" s="13">
        <v>0</v>
      </c>
      <c r="T1074" s="13">
        <v>1.5921902610000001</v>
      </c>
      <c r="U1074" s="13">
        <v>0.38445894899999999</v>
      </c>
      <c r="V1074" s="13">
        <v>1.9766492099999999</v>
      </c>
      <c r="W1074" s="13">
        <v>1.7525216459999999</v>
      </c>
    </row>
    <row r="1075" spans="1:23" x14ac:dyDescent="0.3">
      <c r="A1075" s="13" t="s">
        <v>507</v>
      </c>
      <c r="B1075" s="13" t="s">
        <v>508</v>
      </c>
      <c r="C1075" s="15">
        <v>2015</v>
      </c>
      <c r="D1075" s="15" t="s">
        <v>27</v>
      </c>
      <c r="E1075" s="15" t="s">
        <v>73</v>
      </c>
      <c r="F1075" s="15">
        <v>550</v>
      </c>
      <c r="G1075" s="15">
        <v>268</v>
      </c>
      <c r="H1075" s="13">
        <v>-4.7129943650000001</v>
      </c>
      <c r="I1075" s="13">
        <v>-1.3120706</v>
      </c>
      <c r="J1075" s="13">
        <v>-6.0250649660000004</v>
      </c>
      <c r="K1075" s="13">
        <v>-6.9273968679999998</v>
      </c>
      <c r="L1075" s="13">
        <v>-0.94677634200000005</v>
      </c>
      <c r="M1075" s="13">
        <v>-7.8741732100000004</v>
      </c>
      <c r="N1075" s="13">
        <v>-5.5284112270000003</v>
      </c>
      <c r="O1075" s="13">
        <v>-1.383529614</v>
      </c>
      <c r="P1075" s="13">
        <v>-6.9119408419999999</v>
      </c>
      <c r="Q1075" s="13">
        <v>-0.57308340599999996</v>
      </c>
      <c r="R1075" s="13">
        <v>-0.57308340599999996</v>
      </c>
      <c r="S1075" s="13">
        <v>0</v>
      </c>
      <c r="T1075" s="13">
        <v>-5.3667626049999999</v>
      </c>
      <c r="U1075" s="13">
        <v>-1.239589831</v>
      </c>
      <c r="V1075" s="13">
        <v>-6.606352437</v>
      </c>
      <c r="W1075" s="13">
        <v>0.67508889900000002</v>
      </c>
    </row>
    <row r="1076" spans="1:23" x14ac:dyDescent="0.3">
      <c r="A1076" s="13" t="s">
        <v>509</v>
      </c>
      <c r="B1076" s="13" t="s">
        <v>510</v>
      </c>
      <c r="C1076" s="15">
        <v>2014</v>
      </c>
      <c r="D1076" s="15" t="s">
        <v>25</v>
      </c>
      <c r="E1076" s="15" t="s">
        <v>30</v>
      </c>
      <c r="F1076" s="15">
        <v>8</v>
      </c>
      <c r="G1076" s="15">
        <v>4</v>
      </c>
      <c r="H1076" s="13">
        <v>-5.8815363500000002</v>
      </c>
      <c r="I1076" s="13">
        <v>-21.889854620000001</v>
      </c>
      <c r="J1076" s="13">
        <v>-27.771390969999999</v>
      </c>
      <c r="K1076" s="13">
        <v>8.1052474869999998</v>
      </c>
      <c r="L1076" s="13">
        <v>7.5515104879999999</v>
      </c>
      <c r="M1076" s="13">
        <v>15.65675798</v>
      </c>
      <c r="N1076" s="13">
        <v>-3.1630560459999999</v>
      </c>
      <c r="O1076" s="13">
        <v>-17.114546690000001</v>
      </c>
      <c r="P1076" s="13">
        <v>-20.277602739999999</v>
      </c>
      <c r="Q1076" s="13">
        <v>-3.7354374000000003E-2</v>
      </c>
      <c r="R1076" s="13">
        <v>0</v>
      </c>
      <c r="S1076" s="13">
        <v>-3.7354374000000003E-2</v>
      </c>
      <c r="T1076" s="13">
        <v>-5.6063791109999999</v>
      </c>
      <c r="U1076" s="13">
        <v>-17.079700410000001</v>
      </c>
      <c r="V1076" s="13">
        <v>-22.68607952</v>
      </c>
      <c r="W1076" s="13">
        <v>1.162900692</v>
      </c>
    </row>
    <row r="1077" spans="1:23" x14ac:dyDescent="0.3">
      <c r="A1077" s="13" t="s">
        <v>509</v>
      </c>
      <c r="B1077" s="13" t="s">
        <v>510</v>
      </c>
      <c r="C1077" s="15">
        <v>2014</v>
      </c>
      <c r="D1077" s="15" t="s">
        <v>27</v>
      </c>
      <c r="E1077" s="15" t="s">
        <v>73</v>
      </c>
      <c r="F1077" s="15">
        <v>607</v>
      </c>
      <c r="G1077" s="15">
        <v>301</v>
      </c>
      <c r="H1077" s="13">
        <v>0.57015920399999998</v>
      </c>
      <c r="I1077" s="13">
        <v>-1.7448532569999999</v>
      </c>
      <c r="J1077" s="13">
        <v>-1.1746940530000001</v>
      </c>
      <c r="K1077" s="13">
        <v>-2.5042375030000001</v>
      </c>
      <c r="L1077" s="13">
        <v>-0.82870144199999995</v>
      </c>
      <c r="M1077" s="13">
        <v>-3.332938945</v>
      </c>
      <c r="N1077" s="13">
        <v>-9.5685202999999996E-2</v>
      </c>
      <c r="O1077" s="13">
        <v>-1.7492438699999999</v>
      </c>
      <c r="P1077" s="13">
        <v>-1.844929072</v>
      </c>
      <c r="Q1077" s="13">
        <v>0.14020860499999999</v>
      </c>
      <c r="R1077" s="13">
        <v>0.14020860499999999</v>
      </c>
      <c r="S1077" s="13">
        <v>0</v>
      </c>
      <c r="T1077" s="13">
        <v>-0.31263724599999998</v>
      </c>
      <c r="U1077" s="13">
        <v>-1.269150183</v>
      </c>
      <c r="V1077" s="13">
        <v>-1.5817874300000001</v>
      </c>
      <c r="W1077" s="13">
        <v>0.83960183700000002</v>
      </c>
    </row>
    <row r="1078" spans="1:23" x14ac:dyDescent="0.3">
      <c r="A1078" s="13" t="s">
        <v>509</v>
      </c>
      <c r="B1078" s="13" t="s">
        <v>510</v>
      </c>
      <c r="C1078" s="15">
        <v>2014</v>
      </c>
      <c r="D1078" s="15" t="s">
        <v>27</v>
      </c>
      <c r="E1078" s="15" t="s">
        <v>30</v>
      </c>
      <c r="F1078" s="15">
        <v>379</v>
      </c>
      <c r="G1078" s="15">
        <v>193</v>
      </c>
      <c r="H1078" s="13">
        <v>0.603068622</v>
      </c>
      <c r="I1078" s="13">
        <v>-2.022889825</v>
      </c>
      <c r="J1078" s="13">
        <v>-1.4198212029999999</v>
      </c>
      <c r="K1078" s="13">
        <v>0.72315545800000003</v>
      </c>
      <c r="L1078" s="13">
        <v>-4.5113022530000002</v>
      </c>
      <c r="M1078" s="13">
        <v>-3.7881467949999998</v>
      </c>
      <c r="N1078" s="13">
        <v>0.62984351199999999</v>
      </c>
      <c r="O1078" s="13">
        <v>-2.6820186800000001</v>
      </c>
      <c r="P1078" s="13">
        <v>-2.0521751680000002</v>
      </c>
      <c r="Q1078" s="13">
        <v>6.8972158000000006E-2</v>
      </c>
      <c r="R1078" s="13">
        <v>6.8972158000000006E-2</v>
      </c>
      <c r="S1078" s="13">
        <v>0</v>
      </c>
      <c r="T1078" s="13">
        <v>-0.81786819300000002</v>
      </c>
      <c r="U1078" s="13">
        <v>-2.732405934</v>
      </c>
      <c r="V1078" s="13">
        <v>-3.5502741279999999</v>
      </c>
      <c r="W1078" s="13">
        <v>0.36058342599999998</v>
      </c>
    </row>
    <row r="1079" spans="1:23" x14ac:dyDescent="0.3">
      <c r="A1079" s="13" t="s">
        <v>511</v>
      </c>
      <c r="B1079" s="13" t="s">
        <v>512</v>
      </c>
      <c r="C1079" s="15">
        <v>2014</v>
      </c>
      <c r="D1079" s="15" t="s">
        <v>27</v>
      </c>
      <c r="E1079" s="15" t="s">
        <v>57</v>
      </c>
      <c r="F1079" s="15">
        <v>451</v>
      </c>
      <c r="G1079" s="15">
        <v>234</v>
      </c>
      <c r="H1079" s="13">
        <v>-1.268846938</v>
      </c>
      <c r="I1079" s="13">
        <v>0.44427064199999999</v>
      </c>
      <c r="J1079" s="13">
        <v>-0.82457629600000004</v>
      </c>
      <c r="K1079" s="13">
        <v>-2.1522591769999999</v>
      </c>
      <c r="L1079" s="13">
        <v>-0.409500696</v>
      </c>
      <c r="M1079" s="13">
        <v>-2.5617598720000001</v>
      </c>
      <c r="N1079" s="13">
        <v>-1.4684043200000001</v>
      </c>
      <c r="O1079" s="13">
        <v>0.34819870400000003</v>
      </c>
      <c r="P1079" s="13">
        <v>-1.1202056149999999</v>
      </c>
      <c r="Q1079" s="13">
        <v>0.19442358400000001</v>
      </c>
      <c r="R1079" s="13">
        <v>0.19442358400000001</v>
      </c>
      <c r="S1079" s="13">
        <v>0</v>
      </c>
      <c r="T1079" s="13">
        <v>-1.50006591</v>
      </c>
      <c r="U1079" s="13">
        <v>0.58116391300000003</v>
      </c>
      <c r="V1079" s="13">
        <v>-0.91890199699999997</v>
      </c>
      <c r="W1079" s="13">
        <v>-7.5101221999999995E-2</v>
      </c>
    </row>
    <row r="1080" spans="1:23" x14ac:dyDescent="0.3">
      <c r="A1080" s="13" t="s">
        <v>511</v>
      </c>
      <c r="B1080" s="13" t="s">
        <v>512</v>
      </c>
      <c r="C1080" s="15">
        <v>2014</v>
      </c>
      <c r="D1080" s="15" t="s">
        <v>27</v>
      </c>
      <c r="E1080" s="15" t="s">
        <v>67</v>
      </c>
      <c r="F1080" s="15">
        <v>313</v>
      </c>
      <c r="G1080" s="15">
        <v>150</v>
      </c>
      <c r="H1080" s="13">
        <v>-2.8838521859999999</v>
      </c>
      <c r="I1080" s="13">
        <v>2.6624460280000002</v>
      </c>
      <c r="J1080" s="13">
        <v>-0.22140615799999999</v>
      </c>
      <c r="K1080" s="13">
        <v>-5.3522020829999999</v>
      </c>
      <c r="L1080" s="13">
        <v>4.0497273409999996</v>
      </c>
      <c r="M1080" s="13">
        <v>-1.302474742</v>
      </c>
      <c r="N1080" s="13">
        <v>-3.5205695210000001</v>
      </c>
      <c r="O1080" s="13">
        <v>3.1831485769999999</v>
      </c>
      <c r="P1080" s="13">
        <v>-0.337420944</v>
      </c>
      <c r="Q1080" s="13">
        <v>0.185512643</v>
      </c>
      <c r="R1080" s="13">
        <v>0.185512643</v>
      </c>
      <c r="S1080" s="13">
        <v>0</v>
      </c>
      <c r="T1080" s="13">
        <v>-4.1413648060000003</v>
      </c>
      <c r="U1080" s="13">
        <v>1.288329155</v>
      </c>
      <c r="V1080" s="13">
        <v>-2.853035652</v>
      </c>
      <c r="W1080" s="13">
        <v>0.45609086999999998</v>
      </c>
    </row>
    <row r="1081" spans="1:23" x14ac:dyDescent="0.3">
      <c r="A1081" s="13" t="s">
        <v>511</v>
      </c>
      <c r="B1081" s="13" t="s">
        <v>512</v>
      </c>
      <c r="C1081" s="15">
        <v>2014</v>
      </c>
      <c r="D1081" s="15" t="s">
        <v>27</v>
      </c>
      <c r="E1081" s="15" t="s">
        <v>137</v>
      </c>
      <c r="F1081" s="15">
        <v>16</v>
      </c>
      <c r="G1081" s="15">
        <v>6</v>
      </c>
      <c r="H1081" s="13">
        <v>-3.7186646130000001</v>
      </c>
      <c r="I1081" s="13">
        <v>-11.62343476</v>
      </c>
      <c r="J1081" s="13">
        <v>-15.342099380000001</v>
      </c>
      <c r="K1081" s="13">
        <v>3.2357720149999998</v>
      </c>
      <c r="L1081" s="13">
        <v>-19.805924210000001</v>
      </c>
      <c r="M1081" s="13">
        <v>-16.570152190000002</v>
      </c>
      <c r="N1081" s="13">
        <v>-2.454785266</v>
      </c>
      <c r="O1081" s="13">
        <v>-14.084801029999999</v>
      </c>
      <c r="P1081" s="13">
        <v>-16.5395863</v>
      </c>
      <c r="Q1081" s="13">
        <v>-4.2900496000000003E-2</v>
      </c>
      <c r="R1081" s="13">
        <v>-4.2900496000000003E-2</v>
      </c>
      <c r="S1081" s="13">
        <v>0</v>
      </c>
      <c r="T1081" s="13">
        <v>-0.78326901000000004</v>
      </c>
      <c r="U1081" s="13">
        <v>-13.18448731</v>
      </c>
      <c r="V1081" s="13">
        <v>-13.967756319999999</v>
      </c>
      <c r="W1081" s="13">
        <v>1.56283989</v>
      </c>
    </row>
    <row r="1082" spans="1:23" x14ac:dyDescent="0.3">
      <c r="A1082" s="13" t="s">
        <v>511</v>
      </c>
      <c r="B1082" s="13" t="s">
        <v>512</v>
      </c>
      <c r="C1082" s="15">
        <v>2015</v>
      </c>
      <c r="D1082" s="15" t="s">
        <v>27</v>
      </c>
      <c r="E1082" s="15" t="s">
        <v>57</v>
      </c>
      <c r="F1082" s="15">
        <v>1684</v>
      </c>
      <c r="G1082" s="15">
        <v>845</v>
      </c>
      <c r="H1082" s="13">
        <v>-3.174954863</v>
      </c>
      <c r="I1082" s="13">
        <v>0.50511643299999998</v>
      </c>
      <c r="J1082" s="13">
        <v>-2.6698384310000001</v>
      </c>
      <c r="K1082" s="13">
        <v>-2.7953630359999999</v>
      </c>
      <c r="L1082" s="13">
        <v>5.7480757000000002</v>
      </c>
      <c r="M1082" s="13">
        <v>2.9527126639999999</v>
      </c>
      <c r="N1082" s="13">
        <v>-3.2411487029999999</v>
      </c>
      <c r="O1082" s="13">
        <v>1.676289025</v>
      </c>
      <c r="P1082" s="13">
        <v>-1.5648596779999999</v>
      </c>
      <c r="Q1082" s="13">
        <v>0.51131550000000003</v>
      </c>
      <c r="R1082" s="13">
        <v>0.51131550000000003</v>
      </c>
      <c r="S1082" s="13">
        <v>0</v>
      </c>
      <c r="T1082" s="13">
        <v>-3.7039217610000001</v>
      </c>
      <c r="U1082" s="13">
        <v>0.78265020900000004</v>
      </c>
      <c r="V1082" s="13">
        <v>-2.9212715509999998</v>
      </c>
      <c r="W1082" s="13">
        <v>7.1130182E-2</v>
      </c>
    </row>
    <row r="1083" spans="1:23" x14ac:dyDescent="0.3">
      <c r="A1083" s="13" t="s">
        <v>511</v>
      </c>
      <c r="B1083" s="13" t="s">
        <v>512</v>
      </c>
      <c r="C1083" s="15">
        <v>2016</v>
      </c>
      <c r="D1083" s="15" t="s">
        <v>27</v>
      </c>
      <c r="E1083" s="15" t="s">
        <v>57</v>
      </c>
      <c r="F1083" s="15">
        <v>1434</v>
      </c>
      <c r="G1083" s="15">
        <v>705</v>
      </c>
      <c r="H1083" s="13">
        <v>-0.80059103899999995</v>
      </c>
      <c r="I1083" s="13">
        <v>1.3434834980000001</v>
      </c>
      <c r="J1083" s="13">
        <v>0.54289245900000005</v>
      </c>
      <c r="K1083" s="13">
        <v>-1.7291489879999999</v>
      </c>
      <c r="L1083" s="13">
        <v>-0.31379909700000003</v>
      </c>
      <c r="M1083" s="13">
        <v>-2.0429480849999999</v>
      </c>
      <c r="N1083" s="13">
        <v>-1.024454829</v>
      </c>
      <c r="O1083" s="13">
        <v>1.089795794</v>
      </c>
      <c r="P1083" s="13">
        <v>6.5340966E-2</v>
      </c>
      <c r="Q1083" s="13">
        <v>1.0158622639999999</v>
      </c>
      <c r="R1083" s="13">
        <v>1.0158622639999999</v>
      </c>
      <c r="S1083" s="13">
        <v>0</v>
      </c>
      <c r="T1083" s="13">
        <v>-1.6867999309999999</v>
      </c>
      <c r="U1083" s="13">
        <v>0.57786140200000002</v>
      </c>
      <c r="V1083" s="13">
        <v>-1.108938529</v>
      </c>
      <c r="W1083" s="13">
        <v>0.30967603700000002</v>
      </c>
    </row>
    <row r="1084" spans="1:23" x14ac:dyDescent="0.3">
      <c r="A1084" s="13" t="s">
        <v>511</v>
      </c>
      <c r="B1084" s="13" t="s">
        <v>512</v>
      </c>
      <c r="C1084" s="15">
        <v>2017</v>
      </c>
      <c r="D1084" s="15" t="s">
        <v>25</v>
      </c>
      <c r="E1084" s="15" t="s">
        <v>73</v>
      </c>
      <c r="F1084" s="15">
        <v>201</v>
      </c>
      <c r="G1084" s="15">
        <v>97</v>
      </c>
      <c r="H1084" s="13">
        <v>-1.1150656210000001</v>
      </c>
      <c r="I1084" s="13">
        <v>0.15377953899999999</v>
      </c>
      <c r="J1084" s="13">
        <v>-0.96128608199999999</v>
      </c>
      <c r="K1084" s="13">
        <v>-9.9966065979999996</v>
      </c>
      <c r="L1084" s="13">
        <v>-0.65414882200000002</v>
      </c>
      <c r="M1084" s="13">
        <v>-10.650755419999999</v>
      </c>
      <c r="N1084" s="13">
        <v>-3.0955046930000001</v>
      </c>
      <c r="O1084" s="13">
        <v>-1.9969787999999999E-2</v>
      </c>
      <c r="P1084" s="13">
        <v>-3.1154744820000002</v>
      </c>
      <c r="Q1084" s="13">
        <v>-1.8953959999999999E-2</v>
      </c>
      <c r="R1084" s="13">
        <v>0</v>
      </c>
      <c r="S1084" s="13">
        <v>-1.8953959999999999E-2</v>
      </c>
      <c r="T1084" s="13">
        <v>-2.394173544</v>
      </c>
      <c r="U1084" s="13">
        <v>-0.473087007</v>
      </c>
      <c r="V1084" s="13">
        <v>-2.8672605510000002</v>
      </c>
      <c r="W1084" s="13">
        <v>1.551445491</v>
      </c>
    </row>
    <row r="1085" spans="1:23" x14ac:dyDescent="0.3">
      <c r="A1085" s="13" t="s">
        <v>511</v>
      </c>
      <c r="B1085" s="13" t="s">
        <v>512</v>
      </c>
      <c r="C1085" s="15">
        <v>2017</v>
      </c>
      <c r="D1085" s="15" t="s">
        <v>27</v>
      </c>
      <c r="E1085" s="15" t="s">
        <v>73</v>
      </c>
      <c r="F1085" s="15">
        <v>2650</v>
      </c>
      <c r="G1085" s="15">
        <v>1330</v>
      </c>
      <c r="H1085" s="13">
        <v>-1.4218924829999999</v>
      </c>
      <c r="I1085" s="13">
        <v>3.656451906</v>
      </c>
      <c r="J1085" s="13">
        <v>2.2345594229999999</v>
      </c>
      <c r="K1085" s="13">
        <v>-1.6300396049999999</v>
      </c>
      <c r="L1085" s="13">
        <v>4.9312411970000003</v>
      </c>
      <c r="M1085" s="13">
        <v>3.301201592</v>
      </c>
      <c r="N1085" s="13">
        <v>-1.586802066</v>
      </c>
      <c r="O1085" s="13">
        <v>4.0504932629999999</v>
      </c>
      <c r="P1085" s="13">
        <v>2.4636911970000002</v>
      </c>
      <c r="Q1085" s="13">
        <v>3.5278969029999998</v>
      </c>
      <c r="R1085" s="13">
        <v>3.5278969029999998</v>
      </c>
      <c r="S1085" s="13">
        <v>0</v>
      </c>
      <c r="T1085" s="13">
        <v>-1.7580404060000001</v>
      </c>
      <c r="U1085" s="13">
        <v>4.0104235910000003</v>
      </c>
      <c r="V1085" s="13">
        <v>2.2523831849999998</v>
      </c>
      <c r="W1085" s="13">
        <v>-0.27550659399999999</v>
      </c>
    </row>
    <row r="1086" spans="1:23" x14ac:dyDescent="0.3">
      <c r="A1086" s="13" t="s">
        <v>511</v>
      </c>
      <c r="B1086" s="13" t="s">
        <v>512</v>
      </c>
      <c r="C1086" s="15">
        <v>2018</v>
      </c>
      <c r="D1086" s="15" t="s">
        <v>27</v>
      </c>
      <c r="E1086" s="15" t="s">
        <v>38</v>
      </c>
      <c r="F1086" s="15">
        <v>3200</v>
      </c>
      <c r="G1086" s="15">
        <v>1542</v>
      </c>
      <c r="H1086" s="13">
        <v>-1.821418913</v>
      </c>
      <c r="I1086" s="13">
        <v>1.034963528</v>
      </c>
      <c r="J1086" s="13">
        <v>-0.78645538400000004</v>
      </c>
      <c r="K1086" s="13">
        <v>-6.7118164999999994E-2</v>
      </c>
      <c r="L1086" s="13">
        <v>0.88454673900000003</v>
      </c>
      <c r="M1086" s="13">
        <v>0.81742857400000002</v>
      </c>
      <c r="N1086" s="13">
        <v>-1.522958882</v>
      </c>
      <c r="O1086" s="13">
        <v>1.1110280800000001</v>
      </c>
      <c r="P1086" s="13">
        <v>-0.41193080199999998</v>
      </c>
      <c r="Q1086" s="13">
        <v>1.840296146</v>
      </c>
      <c r="R1086" s="13">
        <v>1.840296146</v>
      </c>
      <c r="S1086" s="13">
        <v>0</v>
      </c>
      <c r="T1086" s="13">
        <v>-1.2903166239999999</v>
      </c>
      <c r="U1086" s="13">
        <v>0.50084815599999999</v>
      </c>
      <c r="V1086" s="13">
        <v>-0.78946846800000003</v>
      </c>
      <c r="W1086" s="13">
        <v>4.6955431999999998E-2</v>
      </c>
    </row>
    <row r="1087" spans="1:23" x14ac:dyDescent="0.3">
      <c r="A1087" s="13" t="s">
        <v>511</v>
      </c>
      <c r="B1087" s="13" t="s">
        <v>512</v>
      </c>
      <c r="C1087" s="15">
        <v>2019</v>
      </c>
      <c r="D1087" s="15" t="s">
        <v>27</v>
      </c>
      <c r="E1087" s="15" t="s">
        <v>38</v>
      </c>
      <c r="F1087" s="15">
        <v>3482</v>
      </c>
      <c r="G1087" s="15">
        <v>1609</v>
      </c>
      <c r="H1087" s="13">
        <v>-1.310900239</v>
      </c>
      <c r="I1087" s="13">
        <v>1.5319587569999999</v>
      </c>
      <c r="J1087" s="13">
        <v>0.22105851800000001</v>
      </c>
      <c r="K1087" s="13">
        <v>0.94875308199999997</v>
      </c>
      <c r="L1087" s="13">
        <v>-0.97664552199999999</v>
      </c>
      <c r="M1087" s="13">
        <v>-2.7892440000000001E-2</v>
      </c>
      <c r="N1087" s="13">
        <v>-0.89165956199999996</v>
      </c>
      <c r="O1087" s="13">
        <v>1.1469820369999999</v>
      </c>
      <c r="P1087" s="13">
        <v>0.25532247499999999</v>
      </c>
      <c r="Q1087" s="13">
        <v>2.4662048470000002</v>
      </c>
      <c r="R1087" s="13">
        <v>2.4662048470000002</v>
      </c>
      <c r="S1087" s="13">
        <v>0</v>
      </c>
      <c r="T1087" s="13">
        <v>-0.43195208400000001</v>
      </c>
      <c r="U1087" s="13">
        <v>1.1913712670000001</v>
      </c>
      <c r="V1087" s="13">
        <v>0.759419183</v>
      </c>
      <c r="W1087" s="13">
        <v>-3.7171255E-2</v>
      </c>
    </row>
    <row r="1088" spans="1:23" x14ac:dyDescent="0.3">
      <c r="A1088" s="13" t="s">
        <v>513</v>
      </c>
      <c r="B1088" s="13" t="s">
        <v>514</v>
      </c>
      <c r="C1088" s="15">
        <v>2016</v>
      </c>
      <c r="D1088" s="15" t="s">
        <v>27</v>
      </c>
      <c r="E1088" s="15" t="s">
        <v>62</v>
      </c>
      <c r="F1088" s="15">
        <v>560</v>
      </c>
      <c r="G1088" s="15">
        <v>279</v>
      </c>
      <c r="H1088" s="13">
        <v>-2.842453227</v>
      </c>
      <c r="I1088" s="13">
        <v>-0.29243067099999998</v>
      </c>
      <c r="J1088" s="13">
        <v>-3.134883898</v>
      </c>
      <c r="K1088" s="13">
        <v>-2.14331783</v>
      </c>
      <c r="L1088" s="13">
        <v>-2.3407579429999998</v>
      </c>
      <c r="M1088" s="13">
        <v>-4.4840757719999997</v>
      </c>
      <c r="N1088" s="13">
        <v>-2.8575739429999998</v>
      </c>
      <c r="O1088" s="13">
        <v>-0.71237831299999999</v>
      </c>
      <c r="P1088" s="13">
        <v>-3.5699522560000001</v>
      </c>
      <c r="Q1088" s="13">
        <v>-0.116591272</v>
      </c>
      <c r="R1088" s="13">
        <v>-0.116591272</v>
      </c>
      <c r="S1088" s="13">
        <v>0</v>
      </c>
      <c r="T1088" s="13">
        <v>-3.1063055799999999</v>
      </c>
      <c r="U1088" s="13">
        <v>-0.69675538699999995</v>
      </c>
      <c r="V1088" s="13">
        <v>-3.803060967</v>
      </c>
      <c r="W1088" s="13">
        <v>-0.105052011</v>
      </c>
    </row>
    <row r="1089" spans="1:23" x14ac:dyDescent="0.3">
      <c r="A1089" s="13" t="s">
        <v>515</v>
      </c>
      <c r="B1089" s="13" t="s">
        <v>516</v>
      </c>
      <c r="C1089" s="15">
        <v>2016</v>
      </c>
      <c r="D1089" s="15" t="s">
        <v>27</v>
      </c>
      <c r="E1089" s="15" t="s">
        <v>111</v>
      </c>
      <c r="F1089" s="15">
        <v>16</v>
      </c>
      <c r="G1089" s="15">
        <v>6</v>
      </c>
      <c r="H1089" s="13">
        <v>-5.7263910029999998</v>
      </c>
      <c r="I1089" s="13">
        <v>11.073071150000001</v>
      </c>
      <c r="J1089" s="13">
        <v>5.3466801510000002</v>
      </c>
      <c r="K1089" s="13">
        <v>-7.2349563300000002</v>
      </c>
      <c r="L1089" s="13">
        <v>-14.16658458</v>
      </c>
      <c r="M1089" s="13">
        <v>-21.401540910000001</v>
      </c>
      <c r="N1089" s="13">
        <v>-6.4015222940000003</v>
      </c>
      <c r="O1089" s="13">
        <v>6.5781982819999998</v>
      </c>
      <c r="P1089" s="13">
        <v>0.17667598700000001</v>
      </c>
      <c r="Q1089" s="13">
        <v>9.0664830000000002E-3</v>
      </c>
      <c r="R1089" s="13">
        <v>9.0664830000000002E-3</v>
      </c>
      <c r="S1089" s="13">
        <v>0</v>
      </c>
      <c r="T1089" s="13">
        <v>-7.6061236819999998</v>
      </c>
      <c r="U1089" s="13">
        <v>6.3983073749999999</v>
      </c>
      <c r="V1089" s="13">
        <v>-1.207816306</v>
      </c>
      <c r="W1089" s="13">
        <v>1.1706874650000001</v>
      </c>
    </row>
    <row r="1090" spans="1:23" x14ac:dyDescent="0.3">
      <c r="A1090" s="13" t="s">
        <v>515</v>
      </c>
      <c r="B1090" s="13" t="s">
        <v>516</v>
      </c>
      <c r="C1090" s="15">
        <v>2017</v>
      </c>
      <c r="D1090" s="15" t="s">
        <v>25</v>
      </c>
      <c r="E1090" s="15" t="s">
        <v>111</v>
      </c>
      <c r="F1090" s="15">
        <v>67</v>
      </c>
      <c r="G1090" s="15">
        <v>31</v>
      </c>
      <c r="H1090" s="13">
        <v>0.81067808100000005</v>
      </c>
      <c r="I1090" s="13">
        <v>-0.99535049900000006</v>
      </c>
      <c r="J1090" s="13">
        <v>-0.184672418</v>
      </c>
      <c r="K1090" s="13">
        <v>-7.7812949659999999</v>
      </c>
      <c r="L1090" s="13">
        <v>-10.907614049999999</v>
      </c>
      <c r="M1090" s="13">
        <v>-18.688909020000001</v>
      </c>
      <c r="N1090" s="13">
        <v>-1.0074311170000001</v>
      </c>
      <c r="O1090" s="13">
        <v>-3.1551832329999998</v>
      </c>
      <c r="P1090" s="13">
        <v>-4.162614349</v>
      </c>
      <c r="Q1090" s="13">
        <v>-2.3052920000000001E-2</v>
      </c>
      <c r="R1090" s="13">
        <v>0</v>
      </c>
      <c r="S1090" s="13">
        <v>-2.3052920000000001E-2</v>
      </c>
      <c r="T1090" s="13">
        <v>2.6511421309999998</v>
      </c>
      <c r="U1090" s="13">
        <v>-4.1496660920000004</v>
      </c>
      <c r="V1090" s="13">
        <v>-1.4985239610000001</v>
      </c>
      <c r="W1090" s="13">
        <v>4.2218067999999997E-2</v>
      </c>
    </row>
    <row r="1091" spans="1:23" x14ac:dyDescent="0.3">
      <c r="A1091" s="13" t="s">
        <v>515</v>
      </c>
      <c r="B1091" s="13" t="s">
        <v>516</v>
      </c>
      <c r="C1091" s="15">
        <v>2017</v>
      </c>
      <c r="D1091" s="15" t="s">
        <v>27</v>
      </c>
      <c r="E1091" s="15" t="s">
        <v>111</v>
      </c>
      <c r="F1091" s="15">
        <v>3004</v>
      </c>
      <c r="G1091" s="15">
        <v>1419</v>
      </c>
      <c r="H1091" s="13">
        <v>-0.34033187500000001</v>
      </c>
      <c r="I1091" s="13">
        <v>0.23096866599999999</v>
      </c>
      <c r="J1091" s="13">
        <v>-0.109363209</v>
      </c>
      <c r="K1091" s="13">
        <v>-0.56617644</v>
      </c>
      <c r="L1091" s="13">
        <v>-0.51213481199999999</v>
      </c>
      <c r="M1091" s="13">
        <v>-1.078311252</v>
      </c>
      <c r="N1091" s="13">
        <v>-0.497263593</v>
      </c>
      <c r="O1091" s="13">
        <v>8.0028479E-2</v>
      </c>
      <c r="P1091" s="13">
        <v>-0.41723511400000002</v>
      </c>
      <c r="Q1091" s="13">
        <v>1.68129526</v>
      </c>
      <c r="R1091" s="13">
        <v>1.68129526</v>
      </c>
      <c r="S1091" s="13">
        <v>0</v>
      </c>
      <c r="T1091" s="13">
        <v>0.105570765</v>
      </c>
      <c r="U1091" s="13">
        <v>-0.670253247</v>
      </c>
      <c r="V1091" s="13">
        <v>-0.56468248200000004</v>
      </c>
      <c r="W1091" s="13">
        <v>-0.43940622800000001</v>
      </c>
    </row>
    <row r="1092" spans="1:23" x14ac:dyDescent="0.3">
      <c r="A1092" s="13" t="s">
        <v>515</v>
      </c>
      <c r="B1092" s="13" t="s">
        <v>516</v>
      </c>
      <c r="C1092" s="15">
        <v>2018</v>
      </c>
      <c r="D1092" s="15" t="s">
        <v>27</v>
      </c>
      <c r="E1092" s="15" t="s">
        <v>70</v>
      </c>
      <c r="F1092" s="15">
        <v>1898</v>
      </c>
      <c r="G1092" s="15">
        <v>883</v>
      </c>
      <c r="H1092" s="13">
        <v>-2.07668623</v>
      </c>
      <c r="I1092" s="13">
        <v>0.27299105899999998</v>
      </c>
      <c r="J1092" s="13">
        <v>-1.803695171</v>
      </c>
      <c r="K1092" s="13">
        <v>-0.115380353</v>
      </c>
      <c r="L1092" s="13">
        <v>3.0741588000000002</v>
      </c>
      <c r="M1092" s="13">
        <v>2.9587784469999998</v>
      </c>
      <c r="N1092" s="13">
        <v>-1.826652782</v>
      </c>
      <c r="O1092" s="13">
        <v>0.89290943899999997</v>
      </c>
      <c r="P1092" s="13">
        <v>-0.93374334299999995</v>
      </c>
      <c r="Q1092" s="13">
        <v>0.81456664099999998</v>
      </c>
      <c r="R1092" s="13">
        <v>0.81456664099999998</v>
      </c>
      <c r="S1092" s="13">
        <v>0</v>
      </c>
      <c r="T1092" s="13">
        <v>-1.8648703010000001</v>
      </c>
      <c r="U1092" s="13">
        <v>-0.77347682500000003</v>
      </c>
      <c r="V1092" s="13">
        <v>-2.6383471260000002</v>
      </c>
      <c r="W1092" s="13">
        <v>-0.444796937</v>
      </c>
    </row>
    <row r="1093" spans="1:23" x14ac:dyDescent="0.3">
      <c r="A1093" s="13" t="s">
        <v>515</v>
      </c>
      <c r="B1093" s="13" t="s">
        <v>516</v>
      </c>
      <c r="C1093" s="15">
        <v>2019</v>
      </c>
      <c r="D1093" s="15" t="s">
        <v>27</v>
      </c>
      <c r="E1093" s="15" t="s">
        <v>100</v>
      </c>
      <c r="F1093" s="15">
        <v>1330</v>
      </c>
      <c r="G1093" s="15">
        <v>619</v>
      </c>
      <c r="H1093" s="13">
        <v>-1.6909363340000001</v>
      </c>
      <c r="I1093" s="13">
        <v>-1.641060333</v>
      </c>
      <c r="J1093" s="13">
        <v>-3.3319966669999999</v>
      </c>
      <c r="K1093" s="13">
        <v>-0.40386877300000001</v>
      </c>
      <c r="L1093" s="13">
        <v>-0.55743341300000004</v>
      </c>
      <c r="M1093" s="13">
        <v>-0.96130218599999995</v>
      </c>
      <c r="N1093" s="13">
        <v>-1.53711924</v>
      </c>
      <c r="O1093" s="13">
        <v>-1.471854725</v>
      </c>
      <c r="P1093" s="13">
        <v>-3.008973965</v>
      </c>
      <c r="Q1093" s="13">
        <v>-8.1165183000000002E-2</v>
      </c>
      <c r="R1093" s="13">
        <v>-8.1165183000000002E-2</v>
      </c>
      <c r="S1093" s="13">
        <v>0</v>
      </c>
      <c r="T1093" s="13">
        <v>-1.205322367</v>
      </c>
      <c r="U1093" s="13">
        <v>-2.2413619840000001</v>
      </c>
      <c r="V1093" s="13">
        <v>-3.446684351</v>
      </c>
      <c r="W1093" s="13">
        <v>-0.77551908999999997</v>
      </c>
    </row>
    <row r="1094" spans="1:23" x14ac:dyDescent="0.3">
      <c r="A1094" s="13" t="s">
        <v>515</v>
      </c>
      <c r="B1094" s="13" t="s">
        <v>516</v>
      </c>
      <c r="C1094" s="15">
        <v>2019</v>
      </c>
      <c r="D1094" s="15" t="s">
        <v>27</v>
      </c>
      <c r="E1094" s="15" t="s">
        <v>49</v>
      </c>
      <c r="F1094" s="15">
        <v>353</v>
      </c>
      <c r="G1094" s="15">
        <v>169</v>
      </c>
      <c r="H1094" s="13">
        <v>-1.169222832</v>
      </c>
      <c r="I1094" s="13">
        <v>-3.356516563</v>
      </c>
      <c r="J1094" s="13">
        <v>-4.5257393950000004</v>
      </c>
      <c r="K1094" s="13">
        <v>1.786203744</v>
      </c>
      <c r="L1094" s="13">
        <v>-2.3860954670000001</v>
      </c>
      <c r="M1094" s="13">
        <v>-0.59989172300000004</v>
      </c>
      <c r="N1094" s="13">
        <v>-0.59687458599999998</v>
      </c>
      <c r="O1094" s="13">
        <v>-3.241343606</v>
      </c>
      <c r="P1094" s="13">
        <v>-3.8382181910000002</v>
      </c>
      <c r="Q1094" s="13">
        <v>-9.3425846000000007E-2</v>
      </c>
      <c r="R1094" s="13">
        <v>-9.3425846000000007E-2</v>
      </c>
      <c r="S1094" s="13">
        <v>0</v>
      </c>
      <c r="T1094" s="13">
        <v>-0.76360977900000004</v>
      </c>
      <c r="U1094" s="13">
        <v>-2.6451834490000001</v>
      </c>
      <c r="V1094" s="13">
        <v>-3.408793228</v>
      </c>
      <c r="W1094" s="13">
        <v>-0.43930425000000001</v>
      </c>
    </row>
    <row r="1095" spans="1:23" x14ac:dyDescent="0.3">
      <c r="A1095" s="13" t="s">
        <v>517</v>
      </c>
      <c r="B1095" s="13" t="s">
        <v>518</v>
      </c>
      <c r="C1095" s="15">
        <v>2017</v>
      </c>
      <c r="D1095" s="15" t="s">
        <v>25</v>
      </c>
      <c r="E1095" s="15" t="s">
        <v>38</v>
      </c>
      <c r="F1095" s="15">
        <v>8</v>
      </c>
      <c r="G1095" s="15">
        <v>3</v>
      </c>
      <c r="H1095" s="13">
        <v>41.848279570000003</v>
      </c>
      <c r="I1095" s="13">
        <v>1.7269911410000001</v>
      </c>
      <c r="J1095" s="13">
        <v>43.575270709999998</v>
      </c>
      <c r="K1095" s="13">
        <v>10.19052374</v>
      </c>
      <c r="L1095" s="13">
        <v>-0.27580328199999998</v>
      </c>
      <c r="M1095" s="13">
        <v>9.9147204549999994</v>
      </c>
      <c r="N1095" s="13">
        <v>37.715320679999998</v>
      </c>
      <c r="O1095" s="13">
        <v>1.387532255</v>
      </c>
      <c r="P1095" s="13">
        <v>39.102852929999997</v>
      </c>
      <c r="Q1095" s="13">
        <v>6.5608598000000004E-2</v>
      </c>
      <c r="R1095" s="13">
        <v>0</v>
      </c>
      <c r="S1095" s="13">
        <v>6.5608598000000004E-2</v>
      </c>
      <c r="T1095" s="13">
        <v>24.827145229999999</v>
      </c>
      <c r="U1095" s="13">
        <v>-1.340417548</v>
      </c>
      <c r="V1095" s="13">
        <v>23.486727680000001</v>
      </c>
      <c r="W1095" s="13">
        <v>-0.672959313</v>
      </c>
    </row>
    <row r="1096" spans="1:23" x14ac:dyDescent="0.3">
      <c r="A1096" s="13" t="s">
        <v>517</v>
      </c>
      <c r="B1096" s="13" t="s">
        <v>518</v>
      </c>
      <c r="C1096" s="15">
        <v>2017</v>
      </c>
      <c r="D1096" s="15" t="s">
        <v>27</v>
      </c>
      <c r="E1096" s="15" t="s">
        <v>38</v>
      </c>
      <c r="F1096" s="15">
        <v>2562</v>
      </c>
      <c r="G1096" s="15">
        <v>1248</v>
      </c>
      <c r="H1096" s="13">
        <v>-3.454292889</v>
      </c>
      <c r="I1096" s="13">
        <v>-0.41659299999999999</v>
      </c>
      <c r="J1096" s="13">
        <v>-3.8708858890000002</v>
      </c>
      <c r="K1096" s="13">
        <v>-2.3303158659999998</v>
      </c>
      <c r="L1096" s="13">
        <v>2.9001107269999999</v>
      </c>
      <c r="M1096" s="13">
        <v>0.56979486099999999</v>
      </c>
      <c r="N1096" s="13">
        <v>-3.3910815510000001</v>
      </c>
      <c r="O1096" s="13">
        <v>0.21614391499999999</v>
      </c>
      <c r="P1096" s="13">
        <v>-3.1749376360000001</v>
      </c>
      <c r="Q1096" s="13">
        <v>-0.26953437699999999</v>
      </c>
      <c r="R1096" s="13">
        <v>-0.26953437699999999</v>
      </c>
      <c r="S1096" s="13">
        <v>0</v>
      </c>
      <c r="T1096" s="13">
        <v>-3.6921683380000001</v>
      </c>
      <c r="U1096" s="13">
        <v>-0.34518065199999998</v>
      </c>
      <c r="V1096" s="13">
        <v>-4.037348991</v>
      </c>
      <c r="W1096" s="13">
        <v>-0.37558234099999999</v>
      </c>
    </row>
    <row r="1097" spans="1:23" x14ac:dyDescent="0.3">
      <c r="A1097" s="13" t="s">
        <v>517</v>
      </c>
      <c r="B1097" s="13" t="s">
        <v>518</v>
      </c>
      <c r="C1097" s="15">
        <v>2018</v>
      </c>
      <c r="D1097" s="15" t="s">
        <v>27</v>
      </c>
      <c r="E1097" s="15" t="s">
        <v>38</v>
      </c>
      <c r="F1097" s="15">
        <v>2108</v>
      </c>
      <c r="G1097" s="15">
        <v>1014</v>
      </c>
      <c r="H1097" s="13">
        <v>-1.2393025070000001</v>
      </c>
      <c r="I1097" s="13">
        <v>-5.2249182999999998E-2</v>
      </c>
      <c r="J1097" s="13">
        <v>-1.2915516899999999</v>
      </c>
      <c r="K1097" s="13">
        <v>-2.1036615250000001</v>
      </c>
      <c r="L1097" s="13">
        <v>0.96617897500000005</v>
      </c>
      <c r="M1097" s="13">
        <v>-1.1374825500000001</v>
      </c>
      <c r="N1097" s="13">
        <v>-1.4521202959999999</v>
      </c>
      <c r="O1097" s="13">
        <v>0.17004022699999999</v>
      </c>
      <c r="P1097" s="13">
        <v>-1.282080069</v>
      </c>
      <c r="Q1097" s="13">
        <v>0.75937028399999995</v>
      </c>
      <c r="R1097" s="13">
        <v>0.75937028399999995</v>
      </c>
      <c r="S1097" s="13">
        <v>0</v>
      </c>
      <c r="T1097" s="13">
        <v>-1.20684861</v>
      </c>
      <c r="U1097" s="13">
        <v>-0.66391054299999996</v>
      </c>
      <c r="V1097" s="13">
        <v>-1.8707591530000001</v>
      </c>
      <c r="W1097" s="13">
        <v>-6.2075660000000003E-3</v>
      </c>
    </row>
    <row r="1098" spans="1:23" x14ac:dyDescent="0.3">
      <c r="A1098" s="13" t="s">
        <v>519</v>
      </c>
      <c r="B1098" s="13" t="s">
        <v>520</v>
      </c>
      <c r="C1098" s="15">
        <v>2019</v>
      </c>
      <c r="D1098" s="15" t="s">
        <v>27</v>
      </c>
      <c r="E1098" s="15" t="s">
        <v>70</v>
      </c>
      <c r="F1098" s="15">
        <v>33</v>
      </c>
      <c r="G1098" s="15">
        <v>15</v>
      </c>
      <c r="H1098" s="13">
        <v>-5.9349421749999998</v>
      </c>
      <c r="I1098" s="13">
        <v>7.0710526409999996</v>
      </c>
      <c r="J1098" s="13">
        <v>1.1361104660000001</v>
      </c>
      <c r="K1098" s="13">
        <v>-17.868472220000001</v>
      </c>
      <c r="L1098" s="13">
        <v>20.35234741</v>
      </c>
      <c r="M1098" s="13">
        <v>2.483875195</v>
      </c>
      <c r="N1098" s="13">
        <v>-8.7435799860000003</v>
      </c>
      <c r="O1098" s="13">
        <v>10.361886480000001</v>
      </c>
      <c r="P1098" s="13">
        <v>1.6183064979999999</v>
      </c>
      <c r="Q1098" s="13">
        <v>3.3324858999999998E-2</v>
      </c>
      <c r="R1098" s="13">
        <v>3.3324858999999998E-2</v>
      </c>
      <c r="S1098" s="13">
        <v>0</v>
      </c>
      <c r="T1098" s="13">
        <v>-4.8288929190000003</v>
      </c>
      <c r="U1098" s="13">
        <v>7.9116808780000003</v>
      </c>
      <c r="V1098" s="13">
        <v>3.0827879579999999</v>
      </c>
      <c r="W1098" s="13">
        <v>-0.32250290300000001</v>
      </c>
    </row>
    <row r="1099" spans="1:23" x14ac:dyDescent="0.3">
      <c r="A1099" s="13" t="s">
        <v>521</v>
      </c>
      <c r="B1099" s="13" t="s">
        <v>522</v>
      </c>
      <c r="C1099" s="15">
        <v>2014</v>
      </c>
      <c r="D1099" s="15" t="s">
        <v>27</v>
      </c>
      <c r="E1099" s="15" t="s">
        <v>49</v>
      </c>
      <c r="F1099" s="15">
        <v>2542</v>
      </c>
      <c r="G1099" s="15">
        <v>1271</v>
      </c>
      <c r="H1099" s="13">
        <v>0.60601033500000001</v>
      </c>
      <c r="I1099" s="13">
        <v>-0.55321529700000005</v>
      </c>
      <c r="J1099" s="13">
        <v>5.2795038000000002E-2</v>
      </c>
      <c r="K1099" s="13">
        <v>1.9420399820000001</v>
      </c>
      <c r="L1099" s="13">
        <v>4.8460721690000002</v>
      </c>
      <c r="M1099" s="13">
        <v>6.788112151</v>
      </c>
      <c r="N1099" s="13">
        <v>0.94074831999999997</v>
      </c>
      <c r="O1099" s="13">
        <v>0.57056255600000005</v>
      </c>
      <c r="P1099" s="13">
        <v>1.511310876</v>
      </c>
      <c r="Q1099" s="13">
        <v>2.7701668019999999</v>
      </c>
      <c r="R1099" s="13">
        <v>2.7701668019999999</v>
      </c>
      <c r="S1099" s="13">
        <v>0</v>
      </c>
      <c r="T1099" s="13">
        <v>0.352886906</v>
      </c>
      <c r="U1099" s="13">
        <v>-0.17326813999999999</v>
      </c>
      <c r="V1099" s="13">
        <v>0.17961876700000001</v>
      </c>
      <c r="W1099" s="13">
        <v>0.23808596100000001</v>
      </c>
    </row>
    <row r="1100" spans="1:23" x14ac:dyDescent="0.3">
      <c r="A1100" s="13" t="s">
        <v>521</v>
      </c>
      <c r="B1100" s="13" t="s">
        <v>522</v>
      </c>
      <c r="C1100" s="15">
        <v>2015</v>
      </c>
      <c r="D1100" s="15" t="s">
        <v>25</v>
      </c>
      <c r="E1100" s="15" t="s">
        <v>49</v>
      </c>
      <c r="F1100" s="15">
        <v>970</v>
      </c>
      <c r="G1100" s="15">
        <v>497</v>
      </c>
      <c r="H1100" s="13">
        <v>-1.1310455479999999</v>
      </c>
      <c r="I1100" s="13">
        <v>0.99645158199999995</v>
      </c>
      <c r="J1100" s="13">
        <v>-0.13459396600000001</v>
      </c>
      <c r="K1100" s="13">
        <v>-3.077370406</v>
      </c>
      <c r="L1100" s="13">
        <v>8.0238943169999999</v>
      </c>
      <c r="M1100" s="13">
        <v>4.946523912</v>
      </c>
      <c r="N1100" s="13">
        <v>-1.707259064</v>
      </c>
      <c r="O1100" s="13">
        <v>2.470678607</v>
      </c>
      <c r="P1100" s="13">
        <v>0.76341954400000001</v>
      </c>
      <c r="Q1100" s="13">
        <v>0.92588063499999995</v>
      </c>
      <c r="R1100" s="13">
        <v>0</v>
      </c>
      <c r="S1100" s="13">
        <v>0.92588063499999995</v>
      </c>
      <c r="T1100" s="13">
        <v>0.505398652</v>
      </c>
      <c r="U1100" s="13">
        <v>2.1853919940000002</v>
      </c>
      <c r="V1100" s="13">
        <v>2.690790647</v>
      </c>
      <c r="W1100" s="13">
        <v>0.73997422400000001</v>
      </c>
    </row>
    <row r="1101" spans="1:23" x14ac:dyDescent="0.3">
      <c r="A1101" s="13" t="s">
        <v>521</v>
      </c>
      <c r="B1101" s="13" t="s">
        <v>522</v>
      </c>
      <c r="C1101" s="15">
        <v>2015</v>
      </c>
      <c r="D1101" s="15" t="s">
        <v>27</v>
      </c>
      <c r="E1101" s="15" t="s">
        <v>49</v>
      </c>
      <c r="F1101" s="15">
        <v>2686</v>
      </c>
      <c r="G1101" s="15">
        <v>1380</v>
      </c>
      <c r="H1101" s="13">
        <v>0.101842822</v>
      </c>
      <c r="I1101" s="13">
        <v>-1.9369946950000001</v>
      </c>
      <c r="J1101" s="13">
        <v>-1.835151873</v>
      </c>
      <c r="K1101" s="13">
        <v>-2.456399158</v>
      </c>
      <c r="L1101" s="13">
        <v>-0.69540995000000005</v>
      </c>
      <c r="M1101" s="13">
        <v>-3.1518091080000001</v>
      </c>
      <c r="N1101" s="13">
        <v>-0.49154089299999998</v>
      </c>
      <c r="O1101" s="13">
        <v>-1.797159159</v>
      </c>
      <c r="P1101" s="13">
        <v>-2.2887000510000002</v>
      </c>
      <c r="Q1101" s="13">
        <v>0.32140777300000001</v>
      </c>
      <c r="R1101" s="13">
        <v>0.32140777300000001</v>
      </c>
      <c r="S1101" s="13">
        <v>0</v>
      </c>
      <c r="T1101" s="13">
        <v>-4.9452586999999999E-2</v>
      </c>
      <c r="U1101" s="13">
        <v>-1.4648629150000001</v>
      </c>
      <c r="V1101" s="13">
        <v>-1.5143155020000001</v>
      </c>
      <c r="W1101" s="13">
        <v>-0.99867050000000002</v>
      </c>
    </row>
    <row r="1102" spans="1:23" x14ac:dyDescent="0.3">
      <c r="A1102" s="13" t="s">
        <v>521</v>
      </c>
      <c r="B1102" s="13" t="s">
        <v>522</v>
      </c>
      <c r="C1102" s="15">
        <v>2016</v>
      </c>
      <c r="D1102" s="15" t="s">
        <v>25</v>
      </c>
      <c r="E1102" s="15" t="s">
        <v>49</v>
      </c>
      <c r="F1102" s="15">
        <v>471</v>
      </c>
      <c r="G1102" s="15">
        <v>241</v>
      </c>
      <c r="H1102" s="13">
        <v>1.220231399</v>
      </c>
      <c r="I1102" s="13">
        <v>-4.894800321</v>
      </c>
      <c r="J1102" s="13">
        <v>-3.6745689229999998</v>
      </c>
      <c r="K1102" s="13">
        <v>-4.7969657950000002</v>
      </c>
      <c r="L1102" s="13">
        <v>8.5156147000000001E-2</v>
      </c>
      <c r="M1102" s="13">
        <v>-4.711809648</v>
      </c>
      <c r="N1102" s="13">
        <v>-0.125361682</v>
      </c>
      <c r="O1102" s="13">
        <v>-4.194808943</v>
      </c>
      <c r="P1102" s="13">
        <v>-4.3201706250000003</v>
      </c>
      <c r="Q1102" s="13">
        <v>-0.19874620400000001</v>
      </c>
      <c r="R1102" s="13">
        <v>0</v>
      </c>
      <c r="S1102" s="13">
        <v>-0.19874620400000001</v>
      </c>
      <c r="T1102" s="13">
        <v>0.61169518000000001</v>
      </c>
      <c r="U1102" s="13">
        <v>-4.4993352309999999</v>
      </c>
      <c r="V1102" s="13">
        <v>-3.8876400499999999</v>
      </c>
      <c r="W1102" s="13">
        <v>-0.17849621299999999</v>
      </c>
    </row>
    <row r="1103" spans="1:23" x14ac:dyDescent="0.3">
      <c r="A1103" s="13" t="s">
        <v>521</v>
      </c>
      <c r="B1103" s="13" t="s">
        <v>522</v>
      </c>
      <c r="C1103" s="15">
        <v>2016</v>
      </c>
      <c r="D1103" s="15" t="s">
        <v>27</v>
      </c>
      <c r="E1103" s="15" t="s">
        <v>49</v>
      </c>
      <c r="F1103" s="15">
        <v>3703</v>
      </c>
      <c r="G1103" s="15">
        <v>1867</v>
      </c>
      <c r="H1103" s="13">
        <v>0.42310652300000001</v>
      </c>
      <c r="I1103" s="13">
        <v>0.15907359500000001</v>
      </c>
      <c r="J1103" s="13">
        <v>0.58218011800000002</v>
      </c>
      <c r="K1103" s="13">
        <v>0.61359740200000001</v>
      </c>
      <c r="L1103" s="13">
        <v>4.2654508949999999</v>
      </c>
      <c r="M1103" s="13">
        <v>4.8790482969999998</v>
      </c>
      <c r="N1103" s="13">
        <v>0.449679773</v>
      </c>
      <c r="O1103" s="13">
        <v>1.0033047310000001</v>
      </c>
      <c r="P1103" s="13">
        <v>1.452984504</v>
      </c>
      <c r="Q1103" s="13">
        <v>3.9891178639999998</v>
      </c>
      <c r="R1103" s="13">
        <v>3.9891178639999998</v>
      </c>
      <c r="S1103" s="13">
        <v>0</v>
      </c>
      <c r="T1103" s="13">
        <v>0.74633728499999996</v>
      </c>
      <c r="U1103" s="13">
        <v>0.86204603700000004</v>
      </c>
      <c r="V1103" s="13">
        <v>1.6083833219999999</v>
      </c>
      <c r="W1103" s="13">
        <v>-0.35162213399999998</v>
      </c>
    </row>
    <row r="1104" spans="1:23" x14ac:dyDescent="0.3">
      <c r="A1104" s="13" t="s">
        <v>521</v>
      </c>
      <c r="B1104" s="13" t="s">
        <v>522</v>
      </c>
      <c r="C1104" s="15">
        <v>2017</v>
      </c>
      <c r="D1104" s="15" t="s">
        <v>25</v>
      </c>
      <c r="E1104" s="15" t="s">
        <v>52</v>
      </c>
      <c r="F1104" s="15">
        <v>296</v>
      </c>
      <c r="G1104" s="15">
        <v>159</v>
      </c>
      <c r="H1104" s="13">
        <v>-3.2364945039999999</v>
      </c>
      <c r="I1104" s="13">
        <v>2.9585630890000001</v>
      </c>
      <c r="J1104" s="13">
        <v>-0.27793141500000001</v>
      </c>
      <c r="K1104" s="13">
        <v>-7.9869487259999996</v>
      </c>
      <c r="L1104" s="13">
        <v>6.3860560230000001</v>
      </c>
      <c r="M1104" s="13">
        <v>-1.600892703</v>
      </c>
      <c r="N1104" s="13">
        <v>-4.3554341289999998</v>
      </c>
      <c r="O1104" s="13">
        <v>3.7703046339999999</v>
      </c>
      <c r="P1104" s="13">
        <v>-0.585129495</v>
      </c>
      <c r="Q1104" s="13">
        <v>0.175891884</v>
      </c>
      <c r="R1104" s="13">
        <v>0</v>
      </c>
      <c r="S1104" s="13">
        <v>0.175891884</v>
      </c>
      <c r="T1104" s="13">
        <v>-5.8724289350000003</v>
      </c>
      <c r="U1104" s="13">
        <v>2.5149680609999998</v>
      </c>
      <c r="V1104" s="13">
        <v>-3.357460874</v>
      </c>
      <c r="W1104" s="13">
        <v>-2.7910138560000002</v>
      </c>
    </row>
    <row r="1105" spans="1:23" x14ac:dyDescent="0.3">
      <c r="A1105" s="13" t="s">
        <v>521</v>
      </c>
      <c r="B1105" s="13" t="s">
        <v>522</v>
      </c>
      <c r="C1105" s="15">
        <v>2017</v>
      </c>
      <c r="D1105" s="15" t="s">
        <v>27</v>
      </c>
      <c r="E1105" s="15" t="s">
        <v>52</v>
      </c>
      <c r="F1105" s="15">
        <v>3996</v>
      </c>
      <c r="G1105" s="15">
        <v>1986</v>
      </c>
      <c r="H1105" s="13">
        <v>-0.71336432000000005</v>
      </c>
      <c r="I1105" s="13">
        <v>-2.3556953960000002</v>
      </c>
      <c r="J1105" s="13">
        <v>-3.0690597159999999</v>
      </c>
      <c r="K1105" s="13">
        <v>-1.8968346890000001</v>
      </c>
      <c r="L1105" s="13">
        <v>-0.79725812900000004</v>
      </c>
      <c r="M1105" s="13">
        <v>-2.694092817</v>
      </c>
      <c r="N1105" s="13">
        <v>-1.0132372599999999</v>
      </c>
      <c r="O1105" s="13">
        <v>-2.1606107890000001</v>
      </c>
      <c r="P1105" s="13">
        <v>-3.1738480490000001</v>
      </c>
      <c r="Q1105" s="13">
        <v>-0.43118864899999998</v>
      </c>
      <c r="R1105" s="13">
        <v>-0.43118864899999998</v>
      </c>
      <c r="S1105" s="13">
        <v>0</v>
      </c>
      <c r="T1105" s="13">
        <v>-1.0423268880000001</v>
      </c>
      <c r="U1105" s="13">
        <v>-1.8107673449999999</v>
      </c>
      <c r="V1105" s="13">
        <v>-2.8530942330000002</v>
      </c>
      <c r="W1105" s="13">
        <v>0.39320673</v>
      </c>
    </row>
    <row r="1106" spans="1:23" x14ac:dyDescent="0.3">
      <c r="A1106" s="13" t="s">
        <v>521</v>
      </c>
      <c r="B1106" s="13" t="s">
        <v>522</v>
      </c>
      <c r="C1106" s="15">
        <v>2018</v>
      </c>
      <c r="D1106" s="15" t="s">
        <v>25</v>
      </c>
      <c r="E1106" s="15" t="s">
        <v>52</v>
      </c>
      <c r="F1106" s="15">
        <v>161</v>
      </c>
      <c r="G1106" s="15">
        <v>78</v>
      </c>
      <c r="H1106" s="13">
        <v>-0.51476655000000004</v>
      </c>
      <c r="I1106" s="13">
        <v>3.2753236179999998</v>
      </c>
      <c r="J1106" s="13">
        <v>2.7605570679999998</v>
      </c>
      <c r="K1106" s="13">
        <v>-8.3996547150000005</v>
      </c>
      <c r="L1106" s="13">
        <v>7.8494130139999996</v>
      </c>
      <c r="M1106" s="13">
        <v>-0.55024170100000003</v>
      </c>
      <c r="N1106" s="13">
        <v>-2.3140486729999998</v>
      </c>
      <c r="O1106" s="13">
        <v>4.4660456799999997</v>
      </c>
      <c r="P1106" s="13">
        <v>2.1519970069999999</v>
      </c>
      <c r="Q1106" s="13">
        <v>0.20078378</v>
      </c>
      <c r="R1106" s="13">
        <v>0</v>
      </c>
      <c r="S1106" s="13">
        <v>0.20078378</v>
      </c>
      <c r="T1106" s="13">
        <v>-0.438236393</v>
      </c>
      <c r="U1106" s="13">
        <v>0.64669947999999999</v>
      </c>
      <c r="V1106" s="13">
        <v>0.20846308799999999</v>
      </c>
      <c r="W1106" s="13">
        <v>-0.199653567</v>
      </c>
    </row>
    <row r="1107" spans="1:23" x14ac:dyDescent="0.3">
      <c r="A1107" s="13" t="s">
        <v>521</v>
      </c>
      <c r="B1107" s="13" t="s">
        <v>522</v>
      </c>
      <c r="C1107" s="15">
        <v>2018</v>
      </c>
      <c r="D1107" s="15" t="s">
        <v>27</v>
      </c>
      <c r="E1107" s="15" t="s">
        <v>52</v>
      </c>
      <c r="F1107" s="15">
        <v>1439</v>
      </c>
      <c r="G1107" s="15">
        <v>712</v>
      </c>
      <c r="H1107" s="13">
        <v>-1.1062184799999999</v>
      </c>
      <c r="I1107" s="13">
        <v>-3.9781993450000002</v>
      </c>
      <c r="J1107" s="13">
        <v>-5.0844178250000001</v>
      </c>
      <c r="K1107" s="13">
        <v>-2.1301719590000001</v>
      </c>
      <c r="L1107" s="13">
        <v>-2.8236583990000002</v>
      </c>
      <c r="M1107" s="13">
        <v>-4.9538303580000003</v>
      </c>
      <c r="N1107" s="13">
        <v>-1.4121505729999999</v>
      </c>
      <c r="O1107" s="13">
        <v>-3.9590992209999998</v>
      </c>
      <c r="P1107" s="13">
        <v>-5.3712497939999997</v>
      </c>
      <c r="Q1107" s="13">
        <v>-0.94693109099999995</v>
      </c>
      <c r="R1107" s="13">
        <v>-0.94693109099999995</v>
      </c>
      <c r="S1107" s="13">
        <v>0</v>
      </c>
      <c r="T1107" s="13">
        <v>-1.5995497700000001</v>
      </c>
      <c r="U1107" s="13">
        <v>-3.5588204280000002</v>
      </c>
      <c r="V1107" s="13">
        <v>-5.1583701980000001</v>
      </c>
      <c r="W1107" s="13">
        <v>-0.54904849300000003</v>
      </c>
    </row>
    <row r="1108" spans="1:23" x14ac:dyDescent="0.3">
      <c r="A1108" s="13" t="s">
        <v>521</v>
      </c>
      <c r="B1108" s="13" t="s">
        <v>522</v>
      </c>
      <c r="C1108" s="15">
        <v>2019</v>
      </c>
      <c r="D1108" s="15" t="s">
        <v>27</v>
      </c>
      <c r="E1108" s="15" t="s">
        <v>49</v>
      </c>
      <c r="F1108" s="15">
        <v>1480</v>
      </c>
      <c r="G1108" s="15">
        <v>715</v>
      </c>
      <c r="H1108" s="13">
        <v>1.124805898</v>
      </c>
      <c r="I1108" s="13">
        <v>-2.5974081789999999</v>
      </c>
      <c r="J1108" s="13">
        <v>-1.4726022809999999</v>
      </c>
      <c r="K1108" s="13">
        <v>-1.472853602</v>
      </c>
      <c r="L1108" s="13">
        <v>2.682828174</v>
      </c>
      <c r="M1108" s="13">
        <v>1.2099745710000001</v>
      </c>
      <c r="N1108" s="13">
        <v>0.69374219100000001</v>
      </c>
      <c r="O1108" s="13">
        <v>-1.545363646</v>
      </c>
      <c r="P1108" s="13">
        <v>-0.85162145499999997</v>
      </c>
      <c r="Q1108" s="13">
        <v>0.69406068499999996</v>
      </c>
      <c r="R1108" s="13">
        <v>0.69406068499999996</v>
      </c>
      <c r="S1108" s="13">
        <v>0</v>
      </c>
      <c r="T1108" s="13">
        <v>0.14897649499999999</v>
      </c>
      <c r="U1108" s="13">
        <v>-2.4723173350000001</v>
      </c>
      <c r="V1108" s="13">
        <v>-2.3233408409999998</v>
      </c>
      <c r="W1108" s="13">
        <v>0.22743939899999999</v>
      </c>
    </row>
    <row r="1109" spans="1:23" x14ac:dyDescent="0.3">
      <c r="A1109" s="13" t="s">
        <v>521</v>
      </c>
      <c r="B1109" s="13" t="s">
        <v>522</v>
      </c>
      <c r="C1109" s="15">
        <v>2019</v>
      </c>
      <c r="D1109" s="15" t="s">
        <v>27</v>
      </c>
      <c r="E1109" s="15" t="s">
        <v>52</v>
      </c>
      <c r="F1109" s="15">
        <v>224</v>
      </c>
      <c r="G1109" s="15">
        <v>97</v>
      </c>
      <c r="H1109" s="13">
        <v>-1.4949580389999999</v>
      </c>
      <c r="I1109" s="13">
        <v>4.1243323299999997</v>
      </c>
      <c r="J1109" s="13">
        <v>2.629374291</v>
      </c>
      <c r="K1109" s="13">
        <v>-11.23200847</v>
      </c>
      <c r="L1109" s="13">
        <v>7.6654925379999996</v>
      </c>
      <c r="M1109" s="13">
        <v>-3.566515935</v>
      </c>
      <c r="N1109" s="13">
        <v>-3.7004695289999998</v>
      </c>
      <c r="O1109" s="13">
        <v>4.9930870379999996</v>
      </c>
      <c r="P1109" s="13">
        <v>1.2926175090000001</v>
      </c>
      <c r="Q1109" s="13">
        <v>0.20376649199999999</v>
      </c>
      <c r="R1109" s="13">
        <v>0.20376649199999999</v>
      </c>
      <c r="S1109" s="13">
        <v>0</v>
      </c>
      <c r="T1109" s="13">
        <v>-2.8651973329999998</v>
      </c>
      <c r="U1109" s="13">
        <v>2.5470970409999998</v>
      </c>
      <c r="V1109" s="13">
        <v>-0.31810029200000001</v>
      </c>
      <c r="W1109" s="13">
        <v>1.884656976</v>
      </c>
    </row>
    <row r="1110" spans="1:23" x14ac:dyDescent="0.3">
      <c r="A1110" s="13" t="s">
        <v>523</v>
      </c>
      <c r="B1110" s="13" t="s">
        <v>524</v>
      </c>
      <c r="C1110" s="15">
        <v>2014</v>
      </c>
      <c r="D1110" s="15" t="s">
        <v>27</v>
      </c>
      <c r="E1110" s="15" t="s">
        <v>78</v>
      </c>
      <c r="F1110" s="15">
        <v>1647</v>
      </c>
      <c r="G1110" s="15">
        <v>860</v>
      </c>
      <c r="H1110" s="13">
        <v>1.5567421050000001</v>
      </c>
      <c r="I1110" s="13">
        <v>0.48079623999999999</v>
      </c>
      <c r="J1110" s="13">
        <v>2.0375383450000002</v>
      </c>
      <c r="K1110" s="13">
        <v>-3.102505238</v>
      </c>
      <c r="L1110" s="13">
        <v>1.9183218849999999</v>
      </c>
      <c r="M1110" s="13">
        <v>-1.1841833530000001</v>
      </c>
      <c r="N1110" s="13">
        <v>0.75655025899999995</v>
      </c>
      <c r="O1110" s="13">
        <v>0.745406507</v>
      </c>
      <c r="P1110" s="13">
        <v>1.501956767</v>
      </c>
      <c r="Q1110" s="13">
        <v>1.861462816</v>
      </c>
      <c r="R1110" s="13">
        <v>1.861462816</v>
      </c>
      <c r="S1110" s="13">
        <v>0</v>
      </c>
      <c r="T1110" s="13">
        <v>-0.70009613599999998</v>
      </c>
      <c r="U1110" s="13">
        <v>1.4877716830000001</v>
      </c>
      <c r="V1110" s="13">
        <v>0.78767554799999995</v>
      </c>
      <c r="W1110" s="13">
        <v>-0.21473245499999999</v>
      </c>
    </row>
    <row r="1111" spans="1:23" x14ac:dyDescent="0.3">
      <c r="A1111" s="13" t="s">
        <v>523</v>
      </c>
      <c r="B1111" s="13" t="s">
        <v>524</v>
      </c>
      <c r="C1111" s="15">
        <v>2014</v>
      </c>
      <c r="D1111" s="15" t="s">
        <v>27</v>
      </c>
      <c r="E1111" s="15" t="s">
        <v>49</v>
      </c>
      <c r="F1111" s="15">
        <v>2642</v>
      </c>
      <c r="G1111" s="15">
        <v>1353</v>
      </c>
      <c r="H1111" s="13">
        <v>-0.391662434</v>
      </c>
      <c r="I1111" s="13">
        <v>0.66962620299999998</v>
      </c>
      <c r="J1111" s="13">
        <v>0.27796376900000003</v>
      </c>
      <c r="K1111" s="13">
        <v>1.4233715650000001</v>
      </c>
      <c r="L1111" s="13">
        <v>-0.41781744199999998</v>
      </c>
      <c r="M1111" s="13">
        <v>1.0055541219999999</v>
      </c>
      <c r="N1111" s="13">
        <v>-2.2412909999999999E-3</v>
      </c>
      <c r="O1111" s="13">
        <v>0.509100102</v>
      </c>
      <c r="P1111" s="13">
        <v>0.50685881200000005</v>
      </c>
      <c r="Q1111" s="13">
        <v>2.2489877379999998</v>
      </c>
      <c r="R1111" s="13">
        <v>2.2489877379999998</v>
      </c>
      <c r="S1111" s="13">
        <v>0</v>
      </c>
      <c r="T1111" s="13">
        <v>-7.2573483999999994E-2</v>
      </c>
      <c r="U1111" s="13">
        <v>0.22034297999999999</v>
      </c>
      <c r="V1111" s="13">
        <v>0.147769496</v>
      </c>
      <c r="W1111" s="13">
        <v>3.3112529000000002E-2</v>
      </c>
    </row>
    <row r="1112" spans="1:23" x14ac:dyDescent="0.3">
      <c r="A1112" s="13" t="s">
        <v>523</v>
      </c>
      <c r="B1112" s="13" t="s">
        <v>524</v>
      </c>
      <c r="C1112" s="15">
        <v>2015</v>
      </c>
      <c r="D1112" s="15" t="s">
        <v>27</v>
      </c>
      <c r="E1112" s="15" t="s">
        <v>46</v>
      </c>
      <c r="F1112" s="15">
        <v>4651</v>
      </c>
      <c r="G1112" s="15">
        <v>2421</v>
      </c>
      <c r="H1112" s="13">
        <v>0.60915016399999999</v>
      </c>
      <c r="I1112" s="13">
        <v>0.46665436599999999</v>
      </c>
      <c r="J1112" s="13">
        <v>1.0758045300000001</v>
      </c>
      <c r="K1112" s="13">
        <v>5.851373605</v>
      </c>
      <c r="L1112" s="13">
        <v>-2.2899923200000001</v>
      </c>
      <c r="M1112" s="13">
        <v>3.5613812839999999</v>
      </c>
      <c r="N1112" s="13">
        <v>1.7578031890000001</v>
      </c>
      <c r="O1112" s="13">
        <v>-6.0433159E-2</v>
      </c>
      <c r="P1112" s="13">
        <v>1.6973700300000001</v>
      </c>
      <c r="Q1112" s="13">
        <v>5.4899689509999998</v>
      </c>
      <c r="R1112" s="13">
        <v>5.4899689509999998</v>
      </c>
      <c r="S1112" s="13">
        <v>0</v>
      </c>
      <c r="T1112" s="13">
        <v>1.6604351100000001</v>
      </c>
      <c r="U1112" s="13">
        <v>-0.127613376</v>
      </c>
      <c r="V1112" s="13">
        <v>1.5328217340000001</v>
      </c>
      <c r="W1112" s="13">
        <v>-5.9294511000000001E-2</v>
      </c>
    </row>
    <row r="1113" spans="1:23" x14ac:dyDescent="0.3">
      <c r="A1113" s="13" t="s">
        <v>523</v>
      </c>
      <c r="B1113" s="13" t="s">
        <v>524</v>
      </c>
      <c r="C1113" s="15">
        <v>2016</v>
      </c>
      <c r="D1113" s="15" t="s">
        <v>25</v>
      </c>
      <c r="E1113" s="15" t="s">
        <v>46</v>
      </c>
      <c r="F1113" s="15">
        <v>945</v>
      </c>
      <c r="G1113" s="15">
        <v>495</v>
      </c>
      <c r="H1113" s="13">
        <v>0.90129407399999995</v>
      </c>
      <c r="I1113" s="13">
        <v>3.77333286</v>
      </c>
      <c r="J1113" s="13">
        <v>4.674626934</v>
      </c>
      <c r="K1113" s="13">
        <v>2.0462604899999999</v>
      </c>
      <c r="L1113" s="13">
        <v>5.2171553959999999</v>
      </c>
      <c r="M1113" s="13">
        <v>7.2634158859999998</v>
      </c>
      <c r="N1113" s="13">
        <v>1.1862341590000001</v>
      </c>
      <c r="O1113" s="13">
        <v>4.2374473200000002</v>
      </c>
      <c r="P1113" s="13">
        <v>5.4236814799999999</v>
      </c>
      <c r="Q1113" s="13">
        <v>2.1515112869999999</v>
      </c>
      <c r="R1113" s="13">
        <v>0</v>
      </c>
      <c r="S1113" s="13">
        <v>2.1515112869999999</v>
      </c>
      <c r="T1113" s="13">
        <v>0.98126724799999998</v>
      </c>
      <c r="U1113" s="13">
        <v>3.0625042950000001</v>
      </c>
      <c r="V1113" s="13">
        <v>4.0437715430000001</v>
      </c>
      <c r="W1113" s="13">
        <v>1.0059944300000001</v>
      </c>
    </row>
    <row r="1114" spans="1:23" x14ac:dyDescent="0.3">
      <c r="A1114" s="13" t="s">
        <v>523</v>
      </c>
      <c r="B1114" s="13" t="s">
        <v>524</v>
      </c>
      <c r="C1114" s="15">
        <v>2016</v>
      </c>
      <c r="D1114" s="15" t="s">
        <v>27</v>
      </c>
      <c r="E1114" s="15" t="s">
        <v>46</v>
      </c>
      <c r="F1114" s="15">
        <v>4799</v>
      </c>
      <c r="G1114" s="15">
        <v>2394</v>
      </c>
      <c r="H1114" s="13">
        <v>0.42301070899999998</v>
      </c>
      <c r="I1114" s="13">
        <v>0.37827444100000002</v>
      </c>
      <c r="J1114" s="13">
        <v>0.80128515</v>
      </c>
      <c r="K1114" s="13">
        <v>-1.0933078270000001</v>
      </c>
      <c r="L1114" s="13">
        <v>-0.449000917</v>
      </c>
      <c r="M1114" s="13">
        <v>-1.5423087440000001</v>
      </c>
      <c r="N1114" s="13">
        <v>0.13143144200000001</v>
      </c>
      <c r="O1114" s="13">
        <v>0.20640872099999999</v>
      </c>
      <c r="P1114" s="13">
        <v>0.33784016300000003</v>
      </c>
      <c r="Q1114" s="13">
        <v>3.7767533200000001</v>
      </c>
      <c r="R1114" s="13">
        <v>3.7767533200000001</v>
      </c>
      <c r="S1114" s="13">
        <v>0</v>
      </c>
      <c r="T1114" s="13">
        <v>0.233847955</v>
      </c>
      <c r="U1114" s="13">
        <v>0.52502478200000002</v>
      </c>
      <c r="V1114" s="13">
        <v>0.75887273700000002</v>
      </c>
      <c r="W1114" s="13">
        <v>0.13490537499999999</v>
      </c>
    </row>
    <row r="1115" spans="1:23" x14ac:dyDescent="0.3">
      <c r="A1115" s="13" t="s">
        <v>523</v>
      </c>
      <c r="B1115" s="13" t="s">
        <v>524</v>
      </c>
      <c r="C1115" s="15">
        <v>2017</v>
      </c>
      <c r="D1115" s="15" t="s">
        <v>27</v>
      </c>
      <c r="E1115" s="15" t="s">
        <v>140</v>
      </c>
      <c r="F1115" s="15">
        <v>3085</v>
      </c>
      <c r="G1115" s="15">
        <v>1486</v>
      </c>
      <c r="H1115" s="13">
        <v>-1.549528418</v>
      </c>
      <c r="I1115" s="13">
        <v>0.22235009999999999</v>
      </c>
      <c r="J1115" s="13">
        <v>-1.3271783180000001</v>
      </c>
      <c r="K1115" s="13">
        <v>-2.389336117</v>
      </c>
      <c r="L1115" s="13">
        <v>2.0084824569999999</v>
      </c>
      <c r="M1115" s="13">
        <v>-0.38085365999999998</v>
      </c>
      <c r="N1115" s="13">
        <v>-1.8035790270000001</v>
      </c>
      <c r="O1115" s="13">
        <v>0.65972186099999997</v>
      </c>
      <c r="P1115" s="13">
        <v>-1.143857165</v>
      </c>
      <c r="Q1115" s="13">
        <v>1.2129137409999999</v>
      </c>
      <c r="R1115" s="13">
        <v>1.2129137409999999</v>
      </c>
      <c r="S1115" s="13">
        <v>0</v>
      </c>
      <c r="T1115" s="13">
        <v>-1.5207269489999999</v>
      </c>
      <c r="U1115" s="13">
        <v>0.33666411299999999</v>
      </c>
      <c r="V1115" s="13">
        <v>-1.1840628360000001</v>
      </c>
      <c r="W1115" s="13">
        <v>-0.38625541200000002</v>
      </c>
    </row>
    <row r="1116" spans="1:23" x14ac:dyDescent="0.3">
      <c r="A1116" s="13" t="s">
        <v>523</v>
      </c>
      <c r="B1116" s="13" t="s">
        <v>524</v>
      </c>
      <c r="C1116" s="15">
        <v>2018</v>
      </c>
      <c r="D1116" s="15" t="s">
        <v>27</v>
      </c>
      <c r="E1116" s="15" t="s">
        <v>140</v>
      </c>
      <c r="F1116" s="15">
        <v>29</v>
      </c>
      <c r="G1116" s="15">
        <v>13</v>
      </c>
      <c r="H1116" s="13">
        <v>-9.0382343729999999</v>
      </c>
      <c r="I1116" s="13">
        <v>19.898636419999999</v>
      </c>
      <c r="J1116" s="13">
        <v>10.86040204</v>
      </c>
      <c r="K1116" s="13">
        <v>-10.01064195</v>
      </c>
      <c r="L1116" s="13">
        <v>-7.0855382669999996</v>
      </c>
      <c r="M1116" s="13">
        <v>-17.096180220000001</v>
      </c>
      <c r="N1116" s="13">
        <v>-9.7831150729999994</v>
      </c>
      <c r="O1116" s="13">
        <v>15.45823944</v>
      </c>
      <c r="P1116" s="13">
        <v>5.6751243669999996</v>
      </c>
      <c r="Q1116" s="13">
        <v>5.5758173000000001E-2</v>
      </c>
      <c r="R1116" s="13">
        <v>5.5758173000000001E-2</v>
      </c>
      <c r="S1116" s="13">
        <v>0</v>
      </c>
      <c r="T1116" s="13">
        <v>-9.3722495129999999</v>
      </c>
      <c r="U1116" s="13">
        <v>13.039420529999999</v>
      </c>
      <c r="V1116" s="13">
        <v>3.6671710219999998</v>
      </c>
      <c r="W1116" s="13">
        <v>-0.21711327999999999</v>
      </c>
    </row>
    <row r="1117" spans="1:23" x14ac:dyDescent="0.3">
      <c r="A1117" s="13" t="s">
        <v>523</v>
      </c>
      <c r="B1117" s="13" t="s">
        <v>524</v>
      </c>
      <c r="C1117" s="15">
        <v>2019</v>
      </c>
      <c r="D1117" s="15" t="s">
        <v>27</v>
      </c>
      <c r="E1117" s="15" t="s">
        <v>54</v>
      </c>
      <c r="F1117" s="15">
        <v>824</v>
      </c>
      <c r="G1117" s="15">
        <v>392</v>
      </c>
      <c r="H1117" s="13">
        <v>1.5645830700000001</v>
      </c>
      <c r="I1117" s="13">
        <v>-3.7783517000000003E-2</v>
      </c>
      <c r="J1117" s="13">
        <v>1.526799553</v>
      </c>
      <c r="K1117" s="13">
        <v>4.1762475769999998</v>
      </c>
      <c r="L1117" s="13">
        <v>4.2102773530000004</v>
      </c>
      <c r="M1117" s="13">
        <v>8.3865249300000002</v>
      </c>
      <c r="N1117" s="13">
        <v>2.1917958319999999</v>
      </c>
      <c r="O1117" s="13">
        <v>0.88143737700000002</v>
      </c>
      <c r="P1117" s="13">
        <v>3.0732332090000001</v>
      </c>
      <c r="Q1117" s="13">
        <v>1.1596218599999999</v>
      </c>
      <c r="R1117" s="13">
        <v>1.1596218599999999</v>
      </c>
      <c r="S1117" s="13">
        <v>0</v>
      </c>
      <c r="T1117" s="13">
        <v>1.7617711979999999</v>
      </c>
      <c r="U1117" s="13">
        <v>0.12987821999999999</v>
      </c>
      <c r="V1117" s="13">
        <v>1.8916494180000001</v>
      </c>
      <c r="W1117" s="13">
        <v>-0.43888634599999998</v>
      </c>
    </row>
    <row r="1118" spans="1:23" x14ac:dyDescent="0.3">
      <c r="A1118" s="13" t="s">
        <v>525</v>
      </c>
      <c r="B1118" s="13" t="s">
        <v>526</v>
      </c>
      <c r="C1118" s="15">
        <v>2014</v>
      </c>
      <c r="D1118" s="15" t="s">
        <v>25</v>
      </c>
      <c r="E1118" s="15" t="s">
        <v>30</v>
      </c>
      <c r="F1118" s="15">
        <v>525</v>
      </c>
      <c r="G1118" s="15">
        <v>282</v>
      </c>
      <c r="H1118" s="13">
        <v>2.8374741910000001</v>
      </c>
      <c r="I1118" s="13">
        <v>-2.1164282879999998</v>
      </c>
      <c r="J1118" s="13">
        <v>0.72104590300000004</v>
      </c>
      <c r="K1118" s="13">
        <v>4.814872716</v>
      </c>
      <c r="L1118" s="13">
        <v>-12.39287566</v>
      </c>
      <c r="M1118" s="13">
        <v>-7.5780029400000002</v>
      </c>
      <c r="N1118" s="13">
        <v>3.4031988179999999</v>
      </c>
      <c r="O1118" s="13">
        <v>-4.3274830629999999</v>
      </c>
      <c r="P1118" s="13">
        <v>-0.92428424600000003</v>
      </c>
      <c r="Q1118" s="13">
        <v>0.267063934</v>
      </c>
      <c r="R1118" s="13">
        <v>0</v>
      </c>
      <c r="S1118" s="13">
        <v>0.267063934</v>
      </c>
      <c r="T1118" s="13">
        <v>-0.79435466799999999</v>
      </c>
      <c r="U1118" s="13">
        <v>-4.6474178400000001</v>
      </c>
      <c r="V1118" s="13">
        <v>-5.4417725079999997</v>
      </c>
      <c r="W1118" s="13">
        <v>-1.3192495609999999</v>
      </c>
    </row>
    <row r="1119" spans="1:23" x14ac:dyDescent="0.3">
      <c r="A1119" s="13" t="s">
        <v>525</v>
      </c>
      <c r="B1119" s="13" t="s">
        <v>526</v>
      </c>
      <c r="C1119" s="15">
        <v>2014</v>
      </c>
      <c r="D1119" s="15" t="s">
        <v>27</v>
      </c>
      <c r="E1119" s="15" t="s">
        <v>30</v>
      </c>
      <c r="F1119" s="15">
        <v>5786</v>
      </c>
      <c r="G1119" s="15">
        <v>3017</v>
      </c>
      <c r="H1119" s="13">
        <v>1.90701349</v>
      </c>
      <c r="I1119" s="13">
        <v>-1.467469857</v>
      </c>
      <c r="J1119" s="13">
        <v>0.43954363299999999</v>
      </c>
      <c r="K1119" s="13">
        <v>0.54147695500000004</v>
      </c>
      <c r="L1119" s="13">
        <v>-0.46928549200000003</v>
      </c>
      <c r="M1119" s="13">
        <v>7.2191462999999997E-2</v>
      </c>
      <c r="N1119" s="13">
        <v>1.7210980389999999</v>
      </c>
      <c r="O1119" s="13">
        <v>-1.344992011</v>
      </c>
      <c r="P1119" s="13">
        <v>0.37610602900000001</v>
      </c>
      <c r="Q1119" s="13">
        <v>4.7490694830000004</v>
      </c>
      <c r="R1119" s="13">
        <v>4.7490694830000004</v>
      </c>
      <c r="S1119" s="13">
        <v>0</v>
      </c>
      <c r="T1119" s="13">
        <v>1.8455301669999999</v>
      </c>
      <c r="U1119" s="13">
        <v>-1.1262864829999999</v>
      </c>
      <c r="V1119" s="13">
        <v>0.71924368400000005</v>
      </c>
      <c r="W1119" s="13">
        <v>-1.2530182949999999</v>
      </c>
    </row>
    <row r="1120" spans="1:23" x14ac:dyDescent="0.3">
      <c r="A1120" s="13" t="s">
        <v>525</v>
      </c>
      <c r="B1120" s="13" t="s">
        <v>526</v>
      </c>
      <c r="C1120" s="15">
        <v>2015</v>
      </c>
      <c r="D1120" s="15" t="s">
        <v>25</v>
      </c>
      <c r="E1120" s="15" t="s">
        <v>30</v>
      </c>
      <c r="F1120" s="15">
        <v>315</v>
      </c>
      <c r="G1120" s="15">
        <v>159</v>
      </c>
      <c r="H1120" s="13">
        <v>1.8847136289999999</v>
      </c>
      <c r="I1120" s="13">
        <v>-4.4183465670000004</v>
      </c>
      <c r="J1120" s="13">
        <v>-2.5336329379999998</v>
      </c>
      <c r="K1120" s="13">
        <v>13.867543639999999</v>
      </c>
      <c r="L1120" s="13">
        <v>-11.91819939</v>
      </c>
      <c r="M1120" s="13">
        <v>1.94934425</v>
      </c>
      <c r="N1120" s="13">
        <v>4.5803271519999997</v>
      </c>
      <c r="O1120" s="13">
        <v>-6.1028229850000004</v>
      </c>
      <c r="P1120" s="13">
        <v>-1.522495833</v>
      </c>
      <c r="Q1120" s="13">
        <v>0.101888822</v>
      </c>
      <c r="R1120" s="13">
        <v>0</v>
      </c>
      <c r="S1120" s="13">
        <v>0.101888822</v>
      </c>
      <c r="T1120" s="13">
        <v>4.3612990429999998</v>
      </c>
      <c r="U1120" s="13">
        <v>-7.755219351</v>
      </c>
      <c r="V1120" s="13">
        <v>-3.3939203080000002</v>
      </c>
      <c r="W1120" s="13">
        <v>-0.76226342999999996</v>
      </c>
    </row>
    <row r="1121" spans="1:23" x14ac:dyDescent="0.3">
      <c r="A1121" s="13" t="s">
        <v>525</v>
      </c>
      <c r="B1121" s="13" t="s">
        <v>526</v>
      </c>
      <c r="C1121" s="15">
        <v>2015</v>
      </c>
      <c r="D1121" s="15" t="s">
        <v>27</v>
      </c>
      <c r="E1121" s="15" t="s">
        <v>30</v>
      </c>
      <c r="F1121" s="15">
        <v>4100</v>
      </c>
      <c r="G1121" s="15">
        <v>2100</v>
      </c>
      <c r="H1121" s="13">
        <v>0.15734631600000001</v>
      </c>
      <c r="I1121" s="13">
        <v>-1.751690535</v>
      </c>
      <c r="J1121" s="13">
        <v>-1.59434422</v>
      </c>
      <c r="K1121" s="13">
        <v>-1.1568751719999999</v>
      </c>
      <c r="L1121" s="13">
        <v>1.4973629509999999</v>
      </c>
      <c r="M1121" s="13">
        <v>0.34048777899999999</v>
      </c>
      <c r="N1121" s="13">
        <v>-0.208713178</v>
      </c>
      <c r="O1121" s="13">
        <v>-1.15269208</v>
      </c>
      <c r="P1121" s="13">
        <v>-1.361405258</v>
      </c>
      <c r="Q1121" s="13">
        <v>1.482174624</v>
      </c>
      <c r="R1121" s="13">
        <v>1.482174624</v>
      </c>
      <c r="S1121" s="13">
        <v>0</v>
      </c>
      <c r="T1121" s="13">
        <v>0.53668195299999999</v>
      </c>
      <c r="U1121" s="13">
        <v>-1.34519385</v>
      </c>
      <c r="V1121" s="13">
        <v>-0.80851189700000003</v>
      </c>
      <c r="W1121" s="13">
        <v>-0.36053421899999999</v>
      </c>
    </row>
    <row r="1122" spans="1:23" x14ac:dyDescent="0.3">
      <c r="A1122" s="13" t="s">
        <v>525</v>
      </c>
      <c r="B1122" s="13" t="s">
        <v>526</v>
      </c>
      <c r="C1122" s="15">
        <v>2016</v>
      </c>
      <c r="D1122" s="15" t="s">
        <v>25</v>
      </c>
      <c r="E1122" s="15" t="s">
        <v>30</v>
      </c>
      <c r="F1122" s="15">
        <v>1425</v>
      </c>
      <c r="G1122" s="15">
        <v>746</v>
      </c>
      <c r="H1122" s="13">
        <v>-1.126132259</v>
      </c>
      <c r="I1122" s="13">
        <v>-3.3101451059999998</v>
      </c>
      <c r="J1122" s="13">
        <v>-4.4362773649999996</v>
      </c>
      <c r="K1122" s="13">
        <v>-1.997915152</v>
      </c>
      <c r="L1122" s="13">
        <v>-2.5325799130000002</v>
      </c>
      <c r="M1122" s="13">
        <v>-4.5304950650000002</v>
      </c>
      <c r="N1122" s="13">
        <v>-1.3509875099999999</v>
      </c>
      <c r="O1122" s="13">
        <v>-3.3284573110000002</v>
      </c>
      <c r="P1122" s="13">
        <v>-4.6794448209999997</v>
      </c>
      <c r="Q1122" s="13">
        <v>-0.76184814499999998</v>
      </c>
      <c r="R1122" s="13">
        <v>0</v>
      </c>
      <c r="S1122" s="13">
        <v>-0.76184814499999998</v>
      </c>
      <c r="T1122" s="13">
        <v>-1.57264347</v>
      </c>
      <c r="U1122" s="13">
        <v>-3.6794839939999999</v>
      </c>
      <c r="V1122" s="13">
        <v>-5.252127464</v>
      </c>
      <c r="W1122" s="13">
        <v>0.55924390700000004</v>
      </c>
    </row>
    <row r="1123" spans="1:23" x14ac:dyDescent="0.3">
      <c r="A1123" s="13" t="s">
        <v>525</v>
      </c>
      <c r="B1123" s="13" t="s">
        <v>526</v>
      </c>
      <c r="C1123" s="15">
        <v>2016</v>
      </c>
      <c r="D1123" s="15" t="s">
        <v>27</v>
      </c>
      <c r="E1123" s="15" t="s">
        <v>30</v>
      </c>
      <c r="F1123" s="15">
        <v>5509</v>
      </c>
      <c r="G1123" s="15">
        <v>2804</v>
      </c>
      <c r="H1123" s="13">
        <v>3.4272190330000001</v>
      </c>
      <c r="I1123" s="13">
        <v>-2.7292454300000002</v>
      </c>
      <c r="J1123" s="13">
        <v>0.69797360200000003</v>
      </c>
      <c r="K1123" s="13">
        <v>-1.065685244</v>
      </c>
      <c r="L1123" s="13">
        <v>-3.5830689759999999</v>
      </c>
      <c r="M1123" s="13">
        <v>-4.6487542199999998</v>
      </c>
      <c r="N1123" s="13">
        <v>2.6524864739999998</v>
      </c>
      <c r="O1123" s="13">
        <v>-3.095743353</v>
      </c>
      <c r="P1123" s="13">
        <v>-0.44325687899999999</v>
      </c>
      <c r="Q1123" s="13">
        <v>3.2850816759999999</v>
      </c>
      <c r="R1123" s="13">
        <v>3.2850816759999999</v>
      </c>
      <c r="S1123" s="13">
        <v>0</v>
      </c>
      <c r="T1123" s="13">
        <v>2.1184885279999999</v>
      </c>
      <c r="U1123" s="13">
        <v>-2.57120755</v>
      </c>
      <c r="V1123" s="13">
        <v>-0.45271902200000003</v>
      </c>
      <c r="W1123" s="13">
        <v>-0.44255719199999999</v>
      </c>
    </row>
    <row r="1124" spans="1:23" x14ac:dyDescent="0.3">
      <c r="A1124" s="13" t="s">
        <v>525</v>
      </c>
      <c r="B1124" s="13" t="s">
        <v>526</v>
      </c>
      <c r="C1124" s="15">
        <v>2017</v>
      </c>
      <c r="D1124" s="15" t="s">
        <v>25</v>
      </c>
      <c r="E1124" s="15" t="s">
        <v>30</v>
      </c>
      <c r="F1124" s="15">
        <v>723</v>
      </c>
      <c r="G1124" s="15">
        <v>373</v>
      </c>
      <c r="H1124" s="13">
        <v>1.2960847550000001</v>
      </c>
      <c r="I1124" s="13">
        <v>-1.405551765</v>
      </c>
      <c r="J1124" s="13">
        <v>-0.10946701</v>
      </c>
      <c r="K1124" s="13">
        <v>-9.3904109709999997</v>
      </c>
      <c r="L1124" s="13">
        <v>1.1986508250000001</v>
      </c>
      <c r="M1124" s="13">
        <v>-8.1917601470000001</v>
      </c>
      <c r="N1124" s="13">
        <v>-0.82072946800000002</v>
      </c>
      <c r="O1124" s="13">
        <v>-1.004911168</v>
      </c>
      <c r="P1124" s="13">
        <v>-1.8256406350000001</v>
      </c>
      <c r="Q1124" s="13">
        <v>0.17989335400000001</v>
      </c>
      <c r="R1124" s="13">
        <v>0</v>
      </c>
      <c r="S1124" s="13">
        <v>0.17989335400000001</v>
      </c>
      <c r="T1124" s="13">
        <v>-3.754960268</v>
      </c>
      <c r="U1124" s="13">
        <v>-0.67206306400000004</v>
      </c>
      <c r="V1124" s="13">
        <v>-4.4270233320000001</v>
      </c>
      <c r="W1124" s="13">
        <v>-0.81618572</v>
      </c>
    </row>
    <row r="1125" spans="1:23" x14ac:dyDescent="0.3">
      <c r="A1125" s="13" t="s">
        <v>525</v>
      </c>
      <c r="B1125" s="13" t="s">
        <v>526</v>
      </c>
      <c r="C1125" s="15">
        <v>2017</v>
      </c>
      <c r="D1125" s="15" t="s">
        <v>27</v>
      </c>
      <c r="E1125" s="15" t="s">
        <v>30</v>
      </c>
      <c r="F1125" s="15">
        <v>5263</v>
      </c>
      <c r="G1125" s="15">
        <v>2620</v>
      </c>
      <c r="H1125" s="13">
        <v>3.2958848430000001</v>
      </c>
      <c r="I1125" s="13">
        <v>-1.6843624239999999</v>
      </c>
      <c r="J1125" s="13">
        <v>1.6115224189999999</v>
      </c>
      <c r="K1125" s="13">
        <v>-1.3217588149999999</v>
      </c>
      <c r="L1125" s="13">
        <v>-2.9301164000000002</v>
      </c>
      <c r="M1125" s="13">
        <v>-4.2518752150000001</v>
      </c>
      <c r="N1125" s="13">
        <v>2.503249228</v>
      </c>
      <c r="O1125" s="13">
        <v>-2.0473307439999999</v>
      </c>
      <c r="P1125" s="13">
        <v>0.45591848400000001</v>
      </c>
      <c r="Q1125" s="13">
        <v>4.2756402089999996</v>
      </c>
      <c r="R1125" s="13">
        <v>4.2756402089999996</v>
      </c>
      <c r="S1125" s="13">
        <v>0</v>
      </c>
      <c r="T1125" s="13">
        <v>2.2231727000000001</v>
      </c>
      <c r="U1125" s="13">
        <v>-2.2580220569999998</v>
      </c>
      <c r="V1125" s="13">
        <v>-3.4849355999999998E-2</v>
      </c>
      <c r="W1125" s="13">
        <v>-0.22404054500000001</v>
      </c>
    </row>
    <row r="1126" spans="1:23" x14ac:dyDescent="0.3">
      <c r="A1126" s="13" t="s">
        <v>525</v>
      </c>
      <c r="B1126" s="13" t="s">
        <v>526</v>
      </c>
      <c r="C1126" s="15">
        <v>2018</v>
      </c>
      <c r="D1126" s="15" t="s">
        <v>25</v>
      </c>
      <c r="E1126" s="15" t="s">
        <v>30</v>
      </c>
      <c r="F1126" s="15">
        <v>718</v>
      </c>
      <c r="G1126" s="15">
        <v>354</v>
      </c>
      <c r="H1126" s="13">
        <v>2.3049098250000002</v>
      </c>
      <c r="I1126" s="13">
        <v>-6.4970665319999998</v>
      </c>
      <c r="J1126" s="13">
        <v>-4.1921567069999996</v>
      </c>
      <c r="K1126" s="13">
        <v>-10.25692561</v>
      </c>
      <c r="L1126" s="13">
        <v>-3.1089086899999998</v>
      </c>
      <c r="M1126" s="13">
        <v>-13.3658343</v>
      </c>
      <c r="N1126" s="13">
        <v>-0.31788786699999999</v>
      </c>
      <c r="O1126" s="13">
        <v>-6.1339550259999998</v>
      </c>
      <c r="P1126" s="13">
        <v>-6.4518428940000003</v>
      </c>
      <c r="Q1126" s="13">
        <v>-0.70214624699999995</v>
      </c>
      <c r="R1126" s="13">
        <v>0</v>
      </c>
      <c r="S1126" s="13">
        <v>-0.70214624699999995</v>
      </c>
      <c r="T1126" s="13">
        <v>-3.0770539060000002</v>
      </c>
      <c r="U1126" s="13">
        <v>-6.0213348880000002</v>
      </c>
      <c r="V1126" s="13">
        <v>-9.0983887939999999</v>
      </c>
      <c r="W1126" s="13">
        <v>1.780355071</v>
      </c>
    </row>
    <row r="1127" spans="1:23" x14ac:dyDescent="0.3">
      <c r="A1127" s="13" t="s">
        <v>525</v>
      </c>
      <c r="B1127" s="13" t="s">
        <v>526</v>
      </c>
      <c r="C1127" s="15">
        <v>2018</v>
      </c>
      <c r="D1127" s="15" t="s">
        <v>27</v>
      </c>
      <c r="E1127" s="15" t="s">
        <v>30</v>
      </c>
      <c r="F1127" s="15">
        <v>5618</v>
      </c>
      <c r="G1127" s="15">
        <v>2711</v>
      </c>
      <c r="H1127" s="13">
        <v>3.8964357509999998</v>
      </c>
      <c r="I1127" s="13">
        <v>-1.657303518</v>
      </c>
      <c r="J1127" s="13">
        <v>2.2391322329999999</v>
      </c>
      <c r="K1127" s="13">
        <v>3.428226027</v>
      </c>
      <c r="L1127" s="13">
        <v>-0.92932277399999996</v>
      </c>
      <c r="M1127" s="13">
        <v>2.498903254</v>
      </c>
      <c r="N1127" s="13">
        <v>3.9164778710000001</v>
      </c>
      <c r="O1127" s="13">
        <v>-1.6180364679999999</v>
      </c>
      <c r="P1127" s="13">
        <v>2.298441403</v>
      </c>
      <c r="Q1127" s="13">
        <v>7.0072182119999997</v>
      </c>
      <c r="R1127" s="13">
        <v>7.0072182119999997</v>
      </c>
      <c r="S1127" s="13">
        <v>0</v>
      </c>
      <c r="T1127" s="13">
        <v>4.0617776079999999</v>
      </c>
      <c r="U1127" s="13">
        <v>-1.393655007</v>
      </c>
      <c r="V1127" s="13">
        <v>2.6681226009999999</v>
      </c>
      <c r="W1127" s="13">
        <v>0.34741059400000002</v>
      </c>
    </row>
    <row r="1128" spans="1:23" x14ac:dyDescent="0.3">
      <c r="A1128" s="13" t="s">
        <v>525</v>
      </c>
      <c r="B1128" s="13" t="s">
        <v>526</v>
      </c>
      <c r="C1128" s="15">
        <v>2019</v>
      </c>
      <c r="D1128" s="15" t="s">
        <v>25</v>
      </c>
      <c r="E1128" s="15" t="s">
        <v>73</v>
      </c>
      <c r="F1128" s="15">
        <v>488</v>
      </c>
      <c r="G1128" s="15">
        <v>251</v>
      </c>
      <c r="H1128" s="13">
        <v>4.0663461099999996</v>
      </c>
      <c r="I1128" s="13">
        <v>-0.38597747500000001</v>
      </c>
      <c r="J1128" s="13">
        <v>3.6803686350000002</v>
      </c>
      <c r="K1128" s="13">
        <v>3.1986905650000002</v>
      </c>
      <c r="L1128" s="13">
        <v>-13.13802899</v>
      </c>
      <c r="M1128" s="13">
        <v>-9.9393384240000007</v>
      </c>
      <c r="N1128" s="13">
        <v>4.0150940229999996</v>
      </c>
      <c r="O1128" s="13">
        <v>-3.09045915</v>
      </c>
      <c r="P1128" s="13">
        <v>0.92463487200000005</v>
      </c>
      <c r="Q1128" s="13">
        <v>0.47904614899999998</v>
      </c>
      <c r="R1128" s="13">
        <v>0</v>
      </c>
      <c r="S1128" s="13">
        <v>0.47904614899999998</v>
      </c>
      <c r="T1128" s="13">
        <v>1.8308851230000001</v>
      </c>
      <c r="U1128" s="13">
        <v>-3.0406946490000002</v>
      </c>
      <c r="V1128" s="13">
        <v>-1.209809527</v>
      </c>
      <c r="W1128" s="13">
        <v>-1.2875792180000001</v>
      </c>
    </row>
    <row r="1129" spans="1:23" x14ac:dyDescent="0.3">
      <c r="A1129" s="13" t="s">
        <v>525</v>
      </c>
      <c r="B1129" s="13" t="s">
        <v>526</v>
      </c>
      <c r="C1129" s="15">
        <v>2019</v>
      </c>
      <c r="D1129" s="15" t="s">
        <v>27</v>
      </c>
      <c r="E1129" s="15" t="s">
        <v>73</v>
      </c>
      <c r="F1129" s="15">
        <v>5506</v>
      </c>
      <c r="G1129" s="15">
        <v>2688</v>
      </c>
      <c r="H1129" s="13">
        <v>1.6618589260000001</v>
      </c>
      <c r="I1129" s="13">
        <v>-0.82762437099999997</v>
      </c>
      <c r="J1129" s="13">
        <v>0.83423455499999999</v>
      </c>
      <c r="K1129" s="13">
        <v>-1.5951482889999999</v>
      </c>
      <c r="L1129" s="13">
        <v>-0.93597445499999998</v>
      </c>
      <c r="M1129" s="13">
        <v>-2.5311227440000001</v>
      </c>
      <c r="N1129" s="13">
        <v>1.0190873279999999</v>
      </c>
      <c r="O1129" s="13">
        <v>-0.90658013400000004</v>
      </c>
      <c r="P1129" s="13">
        <v>0.112507194</v>
      </c>
      <c r="Q1129" s="13">
        <v>3.8910096460000001</v>
      </c>
      <c r="R1129" s="13">
        <v>3.8910096460000001</v>
      </c>
      <c r="S1129" s="13">
        <v>0</v>
      </c>
      <c r="T1129" s="13">
        <v>0.64026490599999997</v>
      </c>
      <c r="U1129" s="13">
        <v>-0.91640504099999998</v>
      </c>
      <c r="V1129" s="13">
        <v>-0.27614013500000001</v>
      </c>
      <c r="W1129" s="13">
        <v>-0.90039529100000004</v>
      </c>
    </row>
    <row r="1130" spans="1:23" x14ac:dyDescent="0.3">
      <c r="A1130" s="13" t="s">
        <v>527</v>
      </c>
      <c r="B1130" s="13" t="s">
        <v>528</v>
      </c>
      <c r="C1130" s="15">
        <v>2019</v>
      </c>
      <c r="D1130" s="15" t="s">
        <v>27</v>
      </c>
      <c r="E1130" s="15" t="s">
        <v>137</v>
      </c>
      <c r="F1130" s="15">
        <v>138</v>
      </c>
      <c r="G1130" s="15">
        <v>67</v>
      </c>
      <c r="H1130" s="13">
        <v>7.3117008109999997</v>
      </c>
      <c r="I1130" s="13">
        <v>0.732942121</v>
      </c>
      <c r="J1130" s="13">
        <v>8.0446429320000004</v>
      </c>
      <c r="K1130" s="13">
        <v>-3.0009583040000001</v>
      </c>
      <c r="L1130" s="13">
        <v>1.6914916579999999</v>
      </c>
      <c r="M1130" s="13">
        <v>-1.309466646</v>
      </c>
      <c r="N1130" s="13">
        <v>5.4468820400000002</v>
      </c>
      <c r="O1130" s="13">
        <v>0.88215452699999997</v>
      </c>
      <c r="P1130" s="13">
        <v>6.3290365670000002</v>
      </c>
      <c r="Q1130" s="13">
        <v>0.31224367800000002</v>
      </c>
      <c r="R1130" s="13">
        <v>0.31224367800000002</v>
      </c>
      <c r="S1130" s="13">
        <v>0</v>
      </c>
      <c r="T1130" s="13">
        <v>4.8451908789999996</v>
      </c>
      <c r="U1130" s="13">
        <v>-0.38841551299999999</v>
      </c>
      <c r="V1130" s="13">
        <v>4.4567753659999996</v>
      </c>
      <c r="W1130" s="13">
        <v>0.62107789099999999</v>
      </c>
    </row>
    <row r="1131" spans="1:23" x14ac:dyDescent="0.3">
      <c r="A1131" s="13" t="s">
        <v>529</v>
      </c>
      <c r="B1131" s="13" t="s">
        <v>530</v>
      </c>
      <c r="C1131" s="15">
        <v>2017</v>
      </c>
      <c r="D1131" s="15" t="s">
        <v>27</v>
      </c>
      <c r="E1131" s="15" t="s">
        <v>62</v>
      </c>
      <c r="F1131" s="15">
        <v>421</v>
      </c>
      <c r="G1131" s="15">
        <v>199</v>
      </c>
      <c r="H1131" s="13">
        <v>-3.101788547</v>
      </c>
      <c r="I1131" s="13">
        <v>-3.4842422929999999</v>
      </c>
      <c r="J1131" s="13">
        <v>-6.5860308400000003</v>
      </c>
      <c r="K1131" s="13">
        <v>-1.4909473</v>
      </c>
      <c r="L1131" s="13">
        <v>-5.1833443079999997</v>
      </c>
      <c r="M1131" s="13">
        <v>-6.6742916079999999</v>
      </c>
      <c r="N1131" s="13">
        <v>-2.8818629310000001</v>
      </c>
      <c r="O1131" s="13">
        <v>-4.0382663870000002</v>
      </c>
      <c r="P1131" s="13">
        <v>-6.9201293179999999</v>
      </c>
      <c r="Q1131" s="13">
        <v>-0.42239845100000001</v>
      </c>
      <c r="R1131" s="13">
        <v>-0.42239845100000001</v>
      </c>
      <c r="S1131" s="13">
        <v>0</v>
      </c>
      <c r="T1131" s="13">
        <v>-2.563370736</v>
      </c>
      <c r="U1131" s="13">
        <v>-3.4150774429999999</v>
      </c>
      <c r="V1131" s="13">
        <v>-5.9784481789999999</v>
      </c>
      <c r="W1131" s="13">
        <v>-0.23027536700000001</v>
      </c>
    </row>
    <row r="1132" spans="1:23" x14ac:dyDescent="0.3">
      <c r="A1132" s="13" t="s">
        <v>529</v>
      </c>
      <c r="B1132" s="13" t="s">
        <v>530</v>
      </c>
      <c r="C1132" s="15">
        <v>2018</v>
      </c>
      <c r="D1132" s="15" t="s">
        <v>25</v>
      </c>
      <c r="E1132" s="15" t="s">
        <v>62</v>
      </c>
      <c r="F1132" s="15">
        <v>107</v>
      </c>
      <c r="G1132" s="15">
        <v>48</v>
      </c>
      <c r="H1132" s="13">
        <v>-6.3502589929999997</v>
      </c>
      <c r="I1132" s="13">
        <v>-6.7951476800000004</v>
      </c>
      <c r="J1132" s="13">
        <v>-13.14540667</v>
      </c>
      <c r="K1132" s="13">
        <v>-11.64294269</v>
      </c>
      <c r="L1132" s="13">
        <v>-4.6258374509999998</v>
      </c>
      <c r="M1132" s="13">
        <v>-16.268780150000001</v>
      </c>
      <c r="N1132" s="13">
        <v>-7.8735462289999996</v>
      </c>
      <c r="O1132" s="13">
        <v>-6.7717638579999999</v>
      </c>
      <c r="P1132" s="13">
        <v>-14.645310090000001</v>
      </c>
      <c r="Q1132" s="13">
        <v>-0.29961955299999998</v>
      </c>
      <c r="R1132" s="13">
        <v>0</v>
      </c>
      <c r="S1132" s="13">
        <v>-0.29961955299999998</v>
      </c>
      <c r="T1132" s="13">
        <v>-5.5907657860000004</v>
      </c>
      <c r="U1132" s="13">
        <v>-5.9836963409999999</v>
      </c>
      <c r="V1132" s="13">
        <v>-11.574462130000001</v>
      </c>
      <c r="W1132" s="13">
        <v>-0.26862596</v>
      </c>
    </row>
    <row r="1133" spans="1:23" x14ac:dyDescent="0.3">
      <c r="A1133" s="13" t="s">
        <v>529</v>
      </c>
      <c r="B1133" s="13" t="s">
        <v>530</v>
      </c>
      <c r="C1133" s="15">
        <v>2018</v>
      </c>
      <c r="D1133" s="15" t="s">
        <v>27</v>
      </c>
      <c r="E1133" s="15" t="s">
        <v>62</v>
      </c>
      <c r="F1133" s="15">
        <v>1248</v>
      </c>
      <c r="G1133" s="15">
        <v>581</v>
      </c>
      <c r="H1133" s="13">
        <v>-1.576990917</v>
      </c>
      <c r="I1133" s="13">
        <v>-2.217167398</v>
      </c>
      <c r="J1133" s="13">
        <v>-3.7941583149999998</v>
      </c>
      <c r="K1133" s="13">
        <v>-2.1356756319999999</v>
      </c>
      <c r="L1133" s="13">
        <v>-4.2986629560000003</v>
      </c>
      <c r="M1133" s="13">
        <v>-6.4343385880000001</v>
      </c>
      <c r="N1133" s="13">
        <v>-1.794723761</v>
      </c>
      <c r="O1133" s="13">
        <v>-2.7871832360000002</v>
      </c>
      <c r="P1133" s="13">
        <v>-4.5819069969999999</v>
      </c>
      <c r="Q1133" s="13">
        <v>-0.54196787000000002</v>
      </c>
      <c r="R1133" s="13">
        <v>-0.54196787000000002</v>
      </c>
      <c r="S1133" s="13">
        <v>0</v>
      </c>
      <c r="T1133" s="13">
        <v>-1.6927123529999999</v>
      </c>
      <c r="U1133" s="13">
        <v>-1.747263403</v>
      </c>
      <c r="V1133" s="13">
        <v>-3.4399757559999999</v>
      </c>
      <c r="W1133" s="13">
        <v>-0.193151764</v>
      </c>
    </row>
    <row r="1134" spans="1:23" x14ac:dyDescent="0.3">
      <c r="A1134" s="13" t="s">
        <v>529</v>
      </c>
      <c r="B1134" s="13" t="s">
        <v>530</v>
      </c>
      <c r="C1134" s="15">
        <v>2019</v>
      </c>
      <c r="D1134" s="15" t="s">
        <v>27</v>
      </c>
      <c r="E1134" s="15" t="s">
        <v>62</v>
      </c>
      <c r="F1134" s="15">
        <v>2001</v>
      </c>
      <c r="G1134" s="15">
        <v>896</v>
      </c>
      <c r="H1134" s="13">
        <v>-1.838532448</v>
      </c>
      <c r="I1134" s="13">
        <v>-0.34010315600000002</v>
      </c>
      <c r="J1134" s="13">
        <v>-2.1786356050000002</v>
      </c>
      <c r="K1134" s="13">
        <v>-1.429972808</v>
      </c>
      <c r="L1134" s="13">
        <v>-1.0458108639999999</v>
      </c>
      <c r="M1134" s="13">
        <v>-2.4757836709999999</v>
      </c>
      <c r="N1134" s="13">
        <v>-1.869400078</v>
      </c>
      <c r="O1134" s="13">
        <v>-0.46805804899999998</v>
      </c>
      <c r="P1134" s="13">
        <v>-2.3374581270000001</v>
      </c>
      <c r="Q1134" s="13">
        <v>0.18907389599999999</v>
      </c>
      <c r="R1134" s="13">
        <v>0.18907389599999999</v>
      </c>
      <c r="S1134" s="13">
        <v>0</v>
      </c>
      <c r="T1134" s="13">
        <v>-1.2189100100000001</v>
      </c>
      <c r="U1134" s="13">
        <v>-0.75186892000000005</v>
      </c>
      <c r="V1134" s="13">
        <v>-1.97077893</v>
      </c>
      <c r="W1134" s="13">
        <v>0.26200425599999999</v>
      </c>
    </row>
    <row r="1135" spans="1:23" x14ac:dyDescent="0.3">
      <c r="A1135" s="13" t="s">
        <v>531</v>
      </c>
      <c r="B1135" s="13" t="s">
        <v>532</v>
      </c>
      <c r="C1135" s="15">
        <v>2019</v>
      </c>
      <c r="D1135" s="15" t="s">
        <v>27</v>
      </c>
      <c r="E1135" s="15" t="s">
        <v>26</v>
      </c>
      <c r="F1135" s="15">
        <v>1141</v>
      </c>
      <c r="G1135" s="15">
        <v>526</v>
      </c>
      <c r="H1135" s="13">
        <v>-1.7786299619999999</v>
      </c>
      <c r="I1135" s="13">
        <v>-0.75873664100000004</v>
      </c>
      <c r="J1135" s="13">
        <v>-2.5373666030000002</v>
      </c>
      <c r="K1135" s="13">
        <v>-2.2796246249999998</v>
      </c>
      <c r="L1135" s="13">
        <v>-4.4296266690000001</v>
      </c>
      <c r="M1135" s="13">
        <v>-6.7092512949999996</v>
      </c>
      <c r="N1135" s="13">
        <v>-2.0056423080000001</v>
      </c>
      <c r="O1135" s="13">
        <v>-1.6224054480000001</v>
      </c>
      <c r="P1135" s="13">
        <v>-3.628047756</v>
      </c>
      <c r="Q1135" s="13">
        <v>-0.236464484</v>
      </c>
      <c r="R1135" s="13">
        <v>-0.236464484</v>
      </c>
      <c r="S1135" s="13">
        <v>0</v>
      </c>
      <c r="T1135" s="13">
        <v>-3.4634806839999999</v>
      </c>
      <c r="U1135" s="13">
        <v>-0.84275341999999998</v>
      </c>
      <c r="V1135" s="13">
        <v>-4.3062341039999996</v>
      </c>
      <c r="W1135" s="13">
        <v>0.35768810699999998</v>
      </c>
    </row>
    <row r="1136" spans="1:23" x14ac:dyDescent="0.3">
      <c r="A1136" s="13" t="s">
        <v>533</v>
      </c>
      <c r="B1136" s="13" t="s">
        <v>534</v>
      </c>
      <c r="C1136" s="15">
        <v>2014</v>
      </c>
      <c r="D1136" s="15" t="s">
        <v>25</v>
      </c>
      <c r="E1136" s="15" t="s">
        <v>73</v>
      </c>
      <c r="F1136" s="15">
        <v>1203</v>
      </c>
      <c r="G1136" s="15">
        <v>604</v>
      </c>
      <c r="H1136" s="13">
        <v>1.7685868899999999</v>
      </c>
      <c r="I1136" s="13">
        <v>1.608675533</v>
      </c>
      <c r="J1136" s="13">
        <v>3.3772624229999999</v>
      </c>
      <c r="K1136" s="13">
        <v>2.6222618949999998</v>
      </c>
      <c r="L1136" s="13">
        <v>-2.2076089510000001</v>
      </c>
      <c r="M1136" s="13">
        <v>0.41465294400000002</v>
      </c>
      <c r="N1136" s="13">
        <v>2.013167293</v>
      </c>
      <c r="O1136" s="13">
        <v>0.79207311300000005</v>
      </c>
      <c r="P1136" s="13">
        <v>2.8052404059999998</v>
      </c>
      <c r="Q1136" s="13">
        <v>1.780008139</v>
      </c>
      <c r="R1136" s="13">
        <v>0</v>
      </c>
      <c r="S1136" s="13">
        <v>1.780008139</v>
      </c>
      <c r="T1136" s="13">
        <v>0.30606766800000001</v>
      </c>
      <c r="U1136" s="13">
        <v>1.8877479029999999</v>
      </c>
      <c r="V1136" s="13">
        <v>2.193815571</v>
      </c>
      <c r="W1136" s="13">
        <v>0.75770073999999998</v>
      </c>
    </row>
    <row r="1137" spans="1:23" x14ac:dyDescent="0.3">
      <c r="A1137" s="13" t="s">
        <v>533</v>
      </c>
      <c r="B1137" s="13" t="s">
        <v>534</v>
      </c>
      <c r="C1137" s="15">
        <v>2014</v>
      </c>
      <c r="D1137" s="15" t="s">
        <v>27</v>
      </c>
      <c r="E1137" s="15" t="s">
        <v>73</v>
      </c>
      <c r="F1137" s="15">
        <v>3993</v>
      </c>
      <c r="G1137" s="15">
        <v>1974</v>
      </c>
      <c r="H1137" s="13">
        <v>0.18792266099999999</v>
      </c>
      <c r="I1137" s="13">
        <v>0.39617519699999998</v>
      </c>
      <c r="J1137" s="13">
        <v>0.58409785700000005</v>
      </c>
      <c r="K1137" s="13">
        <v>3.0576008259999998</v>
      </c>
      <c r="L1137" s="13">
        <v>-6.3246182999999997E-2</v>
      </c>
      <c r="M1137" s="13">
        <v>2.9943546429999999</v>
      </c>
      <c r="N1137" s="13">
        <v>0.76575272999999999</v>
      </c>
      <c r="O1137" s="13">
        <v>0.25579958200000003</v>
      </c>
      <c r="P1137" s="13">
        <v>1.0215523120000001</v>
      </c>
      <c r="Q1137" s="13">
        <v>3.7928232569999998</v>
      </c>
      <c r="R1137" s="13">
        <v>3.7928232569999998</v>
      </c>
      <c r="S1137" s="13">
        <v>0</v>
      </c>
      <c r="T1137" s="13">
        <v>0.35861694599999999</v>
      </c>
      <c r="U1137" s="13">
        <v>0.38256431499999999</v>
      </c>
      <c r="V1137" s="13">
        <v>0.74118126100000004</v>
      </c>
      <c r="W1137" s="13">
        <v>-0.142373322</v>
      </c>
    </row>
    <row r="1138" spans="1:23" x14ac:dyDescent="0.3">
      <c r="A1138" s="13" t="s">
        <v>533</v>
      </c>
      <c r="B1138" s="13" t="s">
        <v>534</v>
      </c>
      <c r="C1138" s="15">
        <v>2015</v>
      </c>
      <c r="D1138" s="15" t="s">
        <v>25</v>
      </c>
      <c r="E1138" s="15" t="s">
        <v>73</v>
      </c>
      <c r="F1138" s="15">
        <v>390</v>
      </c>
      <c r="G1138" s="15">
        <v>198</v>
      </c>
      <c r="H1138" s="13">
        <v>-2.0270150000000001E-2</v>
      </c>
      <c r="I1138" s="13">
        <v>-0.68895338399999995</v>
      </c>
      <c r="J1138" s="13">
        <v>-0.70922353299999996</v>
      </c>
      <c r="K1138" s="13">
        <v>9.9059859019999994</v>
      </c>
      <c r="L1138" s="13">
        <v>-12.49216126</v>
      </c>
      <c r="M1138" s="13">
        <v>-2.586175361</v>
      </c>
      <c r="N1138" s="13">
        <v>1.995026518</v>
      </c>
      <c r="O1138" s="13">
        <v>-3.238143376</v>
      </c>
      <c r="P1138" s="13">
        <v>-1.2431168589999999</v>
      </c>
      <c r="Q1138" s="13">
        <v>0.155201537</v>
      </c>
      <c r="R1138" s="13">
        <v>0</v>
      </c>
      <c r="S1138" s="13">
        <v>0.155201537</v>
      </c>
      <c r="T1138" s="13">
        <v>-0.44122143200000002</v>
      </c>
      <c r="U1138" s="13">
        <v>9.2975005999999999E-2</v>
      </c>
      <c r="V1138" s="13">
        <v>-0.348246426</v>
      </c>
      <c r="W1138" s="13">
        <v>-1.1044584740000001</v>
      </c>
    </row>
    <row r="1139" spans="1:23" x14ac:dyDescent="0.3">
      <c r="A1139" s="13" t="s">
        <v>533</v>
      </c>
      <c r="B1139" s="13" t="s">
        <v>534</v>
      </c>
      <c r="C1139" s="15">
        <v>2015</v>
      </c>
      <c r="D1139" s="15" t="s">
        <v>27</v>
      </c>
      <c r="E1139" s="15" t="s">
        <v>73</v>
      </c>
      <c r="F1139" s="15">
        <v>3935</v>
      </c>
      <c r="G1139" s="15">
        <v>1984</v>
      </c>
      <c r="H1139" s="13">
        <v>-0.77302413199999997</v>
      </c>
      <c r="I1139" s="13">
        <v>-1.111112519</v>
      </c>
      <c r="J1139" s="13">
        <v>-1.8841366509999999</v>
      </c>
      <c r="K1139" s="13">
        <v>-4.4852712000000003E-2</v>
      </c>
      <c r="L1139" s="13">
        <v>1.735086796</v>
      </c>
      <c r="M1139" s="13">
        <v>1.6902340840000001</v>
      </c>
      <c r="N1139" s="13">
        <v>-0.70294157700000004</v>
      </c>
      <c r="O1139" s="13">
        <v>-0.64188227399999997</v>
      </c>
      <c r="P1139" s="13">
        <v>-1.3448238509999999</v>
      </c>
      <c r="Q1139" s="13">
        <v>1.418103949</v>
      </c>
      <c r="R1139" s="13">
        <v>1.418103949</v>
      </c>
      <c r="S1139" s="13">
        <v>0</v>
      </c>
      <c r="T1139" s="13">
        <v>-1.1112722900000001</v>
      </c>
      <c r="U1139" s="13">
        <v>-0.24933599200000001</v>
      </c>
      <c r="V1139" s="13">
        <v>-1.3606082820000001</v>
      </c>
      <c r="W1139" s="13">
        <v>-0.28767996200000001</v>
      </c>
    </row>
    <row r="1140" spans="1:23" x14ac:dyDescent="0.3">
      <c r="A1140" s="13" t="s">
        <v>533</v>
      </c>
      <c r="B1140" s="13" t="s">
        <v>534</v>
      </c>
      <c r="C1140" s="15">
        <v>2016</v>
      </c>
      <c r="D1140" s="15" t="s">
        <v>25</v>
      </c>
      <c r="E1140" s="15" t="s">
        <v>73</v>
      </c>
      <c r="F1140" s="15">
        <v>314</v>
      </c>
      <c r="G1140" s="15">
        <v>159</v>
      </c>
      <c r="H1140" s="13">
        <v>-1.1082231579999999</v>
      </c>
      <c r="I1140" s="13">
        <v>0.29975227900000001</v>
      </c>
      <c r="J1140" s="13">
        <v>-0.80847087900000003</v>
      </c>
      <c r="K1140" s="13">
        <v>-2.324790653</v>
      </c>
      <c r="L1140" s="13">
        <v>4.3076275190000004</v>
      </c>
      <c r="M1140" s="13">
        <v>1.982836866</v>
      </c>
      <c r="N1140" s="13">
        <v>-1.478330398</v>
      </c>
      <c r="O1140" s="13">
        <v>1.0371800440000001</v>
      </c>
      <c r="P1140" s="13">
        <v>-0.44115035400000002</v>
      </c>
      <c r="Q1140" s="13">
        <v>0.19181874800000001</v>
      </c>
      <c r="R1140" s="13">
        <v>0</v>
      </c>
      <c r="S1140" s="13">
        <v>0.19181874800000001</v>
      </c>
      <c r="T1140" s="13">
        <v>-3.9896065479999998</v>
      </c>
      <c r="U1140" s="13">
        <v>-0.19183456300000001</v>
      </c>
      <c r="V1140" s="13">
        <v>-4.1814411109999998</v>
      </c>
      <c r="W1140" s="13">
        <v>-0.666107475</v>
      </c>
    </row>
    <row r="1141" spans="1:23" x14ac:dyDescent="0.3">
      <c r="A1141" s="13" t="s">
        <v>533</v>
      </c>
      <c r="B1141" s="13" t="s">
        <v>534</v>
      </c>
      <c r="C1141" s="15">
        <v>2016</v>
      </c>
      <c r="D1141" s="15" t="s">
        <v>27</v>
      </c>
      <c r="E1141" s="15" t="s">
        <v>73</v>
      </c>
      <c r="F1141" s="15">
        <v>2828</v>
      </c>
      <c r="G1141" s="15">
        <v>1386</v>
      </c>
      <c r="H1141" s="13">
        <v>-1.7661382E-2</v>
      </c>
      <c r="I1141" s="13">
        <v>0.34757610700000002</v>
      </c>
      <c r="J1141" s="13">
        <v>0.32991472500000002</v>
      </c>
      <c r="K1141" s="13">
        <v>0.54349499400000001</v>
      </c>
      <c r="L1141" s="13">
        <v>0.81501283400000002</v>
      </c>
      <c r="M1141" s="13">
        <v>1.358507828</v>
      </c>
      <c r="N1141" s="13">
        <v>5.7648446999999998E-2</v>
      </c>
      <c r="O1141" s="13">
        <v>0.35552891199999997</v>
      </c>
      <c r="P1141" s="13">
        <v>0.41317735799999999</v>
      </c>
      <c r="Q1141" s="13">
        <v>2.2467573600000001</v>
      </c>
      <c r="R1141" s="13">
        <v>2.2467573600000001</v>
      </c>
      <c r="S1141" s="13">
        <v>0</v>
      </c>
      <c r="T1141" s="13">
        <v>-0.72577060400000004</v>
      </c>
      <c r="U1141" s="13">
        <v>9.7672656999999996E-2</v>
      </c>
      <c r="V1141" s="13">
        <v>-0.62809794699999999</v>
      </c>
      <c r="W1141" s="13">
        <v>0.43494764899999999</v>
      </c>
    </row>
    <row r="1142" spans="1:23" x14ac:dyDescent="0.3">
      <c r="A1142" s="13" t="s">
        <v>533</v>
      </c>
      <c r="B1142" s="13" t="s">
        <v>534</v>
      </c>
      <c r="C1142" s="15">
        <v>2017</v>
      </c>
      <c r="D1142" s="15" t="s">
        <v>25</v>
      </c>
      <c r="E1142" s="15" t="s">
        <v>81</v>
      </c>
      <c r="F1142" s="15">
        <v>394</v>
      </c>
      <c r="G1142" s="15">
        <v>203</v>
      </c>
      <c r="H1142" s="13">
        <v>-1.8143623630000001</v>
      </c>
      <c r="I1142" s="13">
        <v>2.2629832400000001</v>
      </c>
      <c r="J1142" s="13">
        <v>0.44862087699999997</v>
      </c>
      <c r="K1142" s="13">
        <v>1.7751734889999999</v>
      </c>
      <c r="L1142" s="13">
        <v>5.1561371380000001</v>
      </c>
      <c r="M1142" s="13">
        <v>6.9313106280000003</v>
      </c>
      <c r="N1142" s="13">
        <v>-1.177500542</v>
      </c>
      <c r="O1142" s="13">
        <v>2.973198676</v>
      </c>
      <c r="P1142" s="13">
        <v>1.795698134</v>
      </c>
      <c r="Q1142" s="13">
        <v>0.48242459199999999</v>
      </c>
      <c r="R1142" s="13">
        <v>0</v>
      </c>
      <c r="S1142" s="13">
        <v>0.48242459199999999</v>
      </c>
      <c r="T1142" s="13">
        <v>0.78208151800000003</v>
      </c>
      <c r="U1142" s="13">
        <v>4.2886510879999999</v>
      </c>
      <c r="V1142" s="13">
        <v>5.070732606</v>
      </c>
      <c r="W1142" s="13">
        <v>-0.62471756499999997</v>
      </c>
    </row>
    <row r="1143" spans="1:23" x14ac:dyDescent="0.3">
      <c r="A1143" s="13" t="s">
        <v>533</v>
      </c>
      <c r="B1143" s="13" t="s">
        <v>534</v>
      </c>
      <c r="C1143" s="15">
        <v>2017</v>
      </c>
      <c r="D1143" s="15" t="s">
        <v>27</v>
      </c>
      <c r="E1143" s="15" t="s">
        <v>81</v>
      </c>
      <c r="F1143" s="15">
        <v>2487</v>
      </c>
      <c r="G1143" s="15">
        <v>1283</v>
      </c>
      <c r="H1143" s="13">
        <v>-2.755239859</v>
      </c>
      <c r="I1143" s="13">
        <v>-0.234756458</v>
      </c>
      <c r="J1143" s="13">
        <v>-2.9899963170000001</v>
      </c>
      <c r="K1143" s="13">
        <v>-2.206985859</v>
      </c>
      <c r="L1143" s="13">
        <v>-1.3791010349999999</v>
      </c>
      <c r="M1143" s="13">
        <v>-3.5860868930000001</v>
      </c>
      <c r="N1143" s="13">
        <v>-2.810771774</v>
      </c>
      <c r="O1143" s="13">
        <v>-0.54280066299999996</v>
      </c>
      <c r="P1143" s="13">
        <v>-3.353572437</v>
      </c>
      <c r="Q1143" s="13">
        <v>-0.39303542699999999</v>
      </c>
      <c r="R1143" s="13">
        <v>-0.39303542699999999</v>
      </c>
      <c r="S1143" s="13">
        <v>0</v>
      </c>
      <c r="T1143" s="13">
        <v>-3.1522106550000002</v>
      </c>
      <c r="U1143" s="13">
        <v>-0.98349503699999996</v>
      </c>
      <c r="V1143" s="13">
        <v>-4.1357056920000002</v>
      </c>
      <c r="W1143" s="13">
        <v>-0.51020416300000004</v>
      </c>
    </row>
    <row r="1144" spans="1:23" x14ac:dyDescent="0.3">
      <c r="A1144" s="13" t="s">
        <v>535</v>
      </c>
      <c r="B1144" s="13" t="s">
        <v>536</v>
      </c>
      <c r="C1144" s="15">
        <v>2014</v>
      </c>
      <c r="D1144" s="15" t="s">
        <v>27</v>
      </c>
      <c r="E1144" s="15" t="s">
        <v>54</v>
      </c>
      <c r="F1144" s="15">
        <v>1674</v>
      </c>
      <c r="G1144" s="15">
        <v>818</v>
      </c>
      <c r="H1144" s="13">
        <v>-2.9753304090000001</v>
      </c>
      <c r="I1144" s="13">
        <v>0.19215041399999999</v>
      </c>
      <c r="J1144" s="13">
        <v>-2.7831799949999998</v>
      </c>
      <c r="K1144" s="13">
        <v>-4.5841616719999996</v>
      </c>
      <c r="L1144" s="13">
        <v>0.88059599200000005</v>
      </c>
      <c r="M1144" s="13">
        <v>-3.703565679</v>
      </c>
      <c r="N1144" s="13">
        <v>-3.5278695070000001</v>
      </c>
      <c r="O1144" s="13">
        <v>0.35987940899999998</v>
      </c>
      <c r="P1144" s="13">
        <v>-3.1679900980000002</v>
      </c>
      <c r="Q1144" s="13">
        <v>-0.17377657799999999</v>
      </c>
      <c r="R1144" s="13">
        <v>-0.17377657799999999</v>
      </c>
      <c r="S1144" s="13">
        <v>0</v>
      </c>
      <c r="T1144" s="13">
        <v>-3.1047637159999999</v>
      </c>
      <c r="U1144" s="13">
        <v>0.37232770700000001</v>
      </c>
      <c r="V1144" s="13">
        <v>-2.7324360090000002</v>
      </c>
      <c r="W1144" s="13">
        <v>-0.36778706900000002</v>
      </c>
    </row>
    <row r="1145" spans="1:23" x14ac:dyDescent="0.3">
      <c r="A1145" s="13" t="s">
        <v>535</v>
      </c>
      <c r="B1145" s="13" t="s">
        <v>536</v>
      </c>
      <c r="C1145" s="15">
        <v>2015</v>
      </c>
      <c r="D1145" s="15" t="s">
        <v>27</v>
      </c>
      <c r="E1145" s="15" t="s">
        <v>54</v>
      </c>
      <c r="F1145" s="15">
        <v>4381</v>
      </c>
      <c r="G1145" s="15">
        <v>2193</v>
      </c>
      <c r="H1145" s="13">
        <v>-1.2432221130000001</v>
      </c>
      <c r="I1145" s="13">
        <v>-0.75296281899999995</v>
      </c>
      <c r="J1145" s="13">
        <v>-1.9961849330000001</v>
      </c>
      <c r="K1145" s="13">
        <v>-0.93406190899999997</v>
      </c>
      <c r="L1145" s="13">
        <v>-0.700225086</v>
      </c>
      <c r="M1145" s="13">
        <v>-1.634286994</v>
      </c>
      <c r="N1145" s="13">
        <v>-1.236862535</v>
      </c>
      <c r="O1145" s="13">
        <v>-0.67257506600000005</v>
      </c>
      <c r="P1145" s="13">
        <v>-1.909437601</v>
      </c>
      <c r="Q1145" s="13">
        <v>0.938810755</v>
      </c>
      <c r="R1145" s="13">
        <v>0.938810755</v>
      </c>
      <c r="S1145" s="13">
        <v>0</v>
      </c>
      <c r="T1145" s="13">
        <v>-1.8499328260000001</v>
      </c>
      <c r="U1145" s="13">
        <v>-0.65670987000000003</v>
      </c>
      <c r="V1145" s="13">
        <v>-2.5066426960000001</v>
      </c>
      <c r="W1145" s="13">
        <v>-0.17008731699999999</v>
      </c>
    </row>
    <row r="1146" spans="1:23" x14ac:dyDescent="0.3">
      <c r="A1146" s="13" t="s">
        <v>535</v>
      </c>
      <c r="B1146" s="13" t="s">
        <v>536</v>
      </c>
      <c r="C1146" s="15">
        <v>2016</v>
      </c>
      <c r="D1146" s="15" t="s">
        <v>27</v>
      </c>
      <c r="E1146" s="15" t="s">
        <v>54</v>
      </c>
      <c r="F1146" s="15">
        <v>4472</v>
      </c>
      <c r="G1146" s="15">
        <v>2220</v>
      </c>
      <c r="H1146" s="13">
        <v>-1.4385179770000001</v>
      </c>
      <c r="I1146" s="13">
        <v>0.24535462599999999</v>
      </c>
      <c r="J1146" s="13">
        <v>-1.1931633509999999</v>
      </c>
      <c r="K1146" s="13">
        <v>2.3857315579999998</v>
      </c>
      <c r="L1146" s="13">
        <v>0.69159453100000001</v>
      </c>
      <c r="M1146" s="13">
        <v>3.077326089</v>
      </c>
      <c r="N1146" s="13">
        <v>-0.72461991199999998</v>
      </c>
      <c r="O1146" s="13">
        <v>0.40888633099999999</v>
      </c>
      <c r="P1146" s="13">
        <v>-0.31573358099999999</v>
      </c>
      <c r="Q1146" s="13">
        <v>2.743097331</v>
      </c>
      <c r="R1146" s="13">
        <v>2.743097331</v>
      </c>
      <c r="S1146" s="13">
        <v>0</v>
      </c>
      <c r="T1146" s="13">
        <v>-1.029025927</v>
      </c>
      <c r="U1146" s="13">
        <v>0.56774923799999999</v>
      </c>
      <c r="V1146" s="13">
        <v>-0.46127668900000002</v>
      </c>
      <c r="W1146" s="13">
        <v>-0.49826225499999999</v>
      </c>
    </row>
    <row r="1147" spans="1:23" x14ac:dyDescent="0.3">
      <c r="A1147" s="13" t="s">
        <v>535</v>
      </c>
      <c r="B1147" s="13" t="s">
        <v>536</v>
      </c>
      <c r="C1147" s="15">
        <v>2017</v>
      </c>
      <c r="D1147" s="15" t="s">
        <v>27</v>
      </c>
      <c r="E1147" s="15" t="s">
        <v>54</v>
      </c>
      <c r="F1147" s="15">
        <v>5278</v>
      </c>
      <c r="G1147" s="15">
        <v>2653</v>
      </c>
      <c r="H1147" s="13">
        <v>-0.97090101600000001</v>
      </c>
      <c r="I1147" s="13">
        <v>1.431543861</v>
      </c>
      <c r="J1147" s="13">
        <v>0.46064284500000002</v>
      </c>
      <c r="K1147" s="13">
        <v>0.186398073</v>
      </c>
      <c r="L1147" s="13">
        <v>1.3619546499999999</v>
      </c>
      <c r="M1147" s="13">
        <v>1.5483527239999999</v>
      </c>
      <c r="N1147" s="13">
        <v>-0.79680155500000005</v>
      </c>
      <c r="O1147" s="13">
        <v>1.5545538480000001</v>
      </c>
      <c r="P1147" s="13">
        <v>0.75775229300000002</v>
      </c>
      <c r="Q1147" s="13">
        <v>4.6919251470000001</v>
      </c>
      <c r="R1147" s="13">
        <v>4.6919251470000001</v>
      </c>
      <c r="S1147" s="13">
        <v>0</v>
      </c>
      <c r="T1147" s="13">
        <v>-0.82485660999999999</v>
      </c>
      <c r="U1147" s="13">
        <v>2.4578491589999998</v>
      </c>
      <c r="V1147" s="13">
        <v>1.6329925489999999</v>
      </c>
      <c r="W1147" s="13">
        <v>-1.1575596130000001</v>
      </c>
    </row>
    <row r="1148" spans="1:23" x14ac:dyDescent="0.3">
      <c r="A1148" s="13" t="s">
        <v>535</v>
      </c>
      <c r="B1148" s="13" t="s">
        <v>536</v>
      </c>
      <c r="C1148" s="15">
        <v>2018</v>
      </c>
      <c r="D1148" s="15" t="s">
        <v>25</v>
      </c>
      <c r="E1148" s="15" t="s">
        <v>54</v>
      </c>
      <c r="F1148" s="15">
        <v>144</v>
      </c>
      <c r="G1148" s="15">
        <v>70</v>
      </c>
      <c r="H1148" s="13">
        <v>-4.0725439359999998</v>
      </c>
      <c r="I1148" s="13">
        <v>1.5986707689999999</v>
      </c>
      <c r="J1148" s="13">
        <v>-2.4738731669999998</v>
      </c>
      <c r="K1148" s="13">
        <v>-7.4443029269999998</v>
      </c>
      <c r="L1148" s="13">
        <v>18.067424429999999</v>
      </c>
      <c r="M1148" s="13">
        <v>10.6231215</v>
      </c>
      <c r="N1148" s="13">
        <v>-5.0319516719999999</v>
      </c>
      <c r="O1148" s="13">
        <v>5.2120517790000003</v>
      </c>
      <c r="P1148" s="13">
        <v>0.18010010600000001</v>
      </c>
      <c r="Q1148" s="13">
        <v>0.10715058199999999</v>
      </c>
      <c r="R1148" s="13">
        <v>0</v>
      </c>
      <c r="S1148" s="13">
        <v>0.10715058199999999</v>
      </c>
      <c r="T1148" s="13">
        <v>-3.5779566119999999</v>
      </c>
      <c r="U1148" s="13">
        <v>2.3318792199999998</v>
      </c>
      <c r="V1148" s="13">
        <v>-1.2460773919999999</v>
      </c>
      <c r="W1148" s="13">
        <v>-0.70197242000000004</v>
      </c>
    </row>
    <row r="1149" spans="1:23" x14ac:dyDescent="0.3">
      <c r="A1149" s="13" t="s">
        <v>535</v>
      </c>
      <c r="B1149" s="13" t="s">
        <v>536</v>
      </c>
      <c r="C1149" s="15">
        <v>2018</v>
      </c>
      <c r="D1149" s="15" t="s">
        <v>27</v>
      </c>
      <c r="E1149" s="15" t="s">
        <v>54</v>
      </c>
      <c r="F1149" s="15">
        <v>2772</v>
      </c>
      <c r="G1149" s="15">
        <v>1333</v>
      </c>
      <c r="H1149" s="13">
        <v>-2.1705978319999999</v>
      </c>
      <c r="I1149" s="13">
        <v>-1.009044133</v>
      </c>
      <c r="J1149" s="13">
        <v>-3.1796419650000001</v>
      </c>
      <c r="K1149" s="13">
        <v>-4.6141528369999998</v>
      </c>
      <c r="L1149" s="13">
        <v>-3.9532102220000001</v>
      </c>
      <c r="M1149" s="13">
        <v>-8.5673630599999999</v>
      </c>
      <c r="N1149" s="13">
        <v>-2.8696320740000001</v>
      </c>
      <c r="O1149" s="13">
        <v>-1.6623737510000001</v>
      </c>
      <c r="P1149" s="13">
        <v>-4.5320058249999997</v>
      </c>
      <c r="Q1149" s="13">
        <v>-1.2095574609999999</v>
      </c>
      <c r="R1149" s="13">
        <v>-1.2095574609999999</v>
      </c>
      <c r="S1149" s="13">
        <v>0</v>
      </c>
      <c r="T1149" s="13">
        <v>-2.175730486</v>
      </c>
      <c r="U1149" s="13">
        <v>-0.92865180899999999</v>
      </c>
      <c r="V1149" s="13">
        <v>-3.1043822959999998</v>
      </c>
      <c r="W1149" s="13">
        <v>-0.194690749</v>
      </c>
    </row>
    <row r="1150" spans="1:23" x14ac:dyDescent="0.3">
      <c r="A1150" s="13" t="s">
        <v>535</v>
      </c>
      <c r="B1150" s="13" t="s">
        <v>536</v>
      </c>
      <c r="C1150" s="15">
        <v>2019</v>
      </c>
      <c r="D1150" s="15" t="s">
        <v>27</v>
      </c>
      <c r="E1150" s="15" t="s">
        <v>54</v>
      </c>
      <c r="F1150" s="15">
        <v>2226</v>
      </c>
      <c r="G1150" s="15">
        <v>1031</v>
      </c>
      <c r="H1150" s="13">
        <v>-1.0452580469999999</v>
      </c>
      <c r="I1150" s="13">
        <v>0.85996605500000001</v>
      </c>
      <c r="J1150" s="13">
        <v>-0.18529199099999999</v>
      </c>
      <c r="K1150" s="13">
        <v>-2.0078962840000001</v>
      </c>
      <c r="L1150" s="13">
        <v>-0.57221580999999999</v>
      </c>
      <c r="M1150" s="13">
        <v>-2.5801120929999999</v>
      </c>
      <c r="N1150" s="13">
        <v>-1.3218169340000001</v>
      </c>
      <c r="O1150" s="13">
        <v>0.68202715899999999</v>
      </c>
      <c r="P1150" s="13">
        <v>-0.63978977500000001</v>
      </c>
      <c r="Q1150" s="13">
        <v>1.1105060149999999</v>
      </c>
      <c r="R1150" s="13">
        <v>1.1105060149999999</v>
      </c>
      <c r="S1150" s="13">
        <v>0</v>
      </c>
      <c r="T1150" s="13">
        <v>-0.78791692400000002</v>
      </c>
      <c r="U1150" s="13">
        <v>1.104471403</v>
      </c>
      <c r="V1150" s="13">
        <v>0.316554479</v>
      </c>
      <c r="W1150" s="13">
        <v>4.6021658E-2</v>
      </c>
    </row>
    <row r="1151" spans="1:23" x14ac:dyDescent="0.3">
      <c r="A1151" s="13" t="s">
        <v>537</v>
      </c>
      <c r="B1151" s="13" t="s">
        <v>538</v>
      </c>
      <c r="C1151" s="15">
        <v>2015</v>
      </c>
      <c r="D1151" s="15" t="s">
        <v>27</v>
      </c>
      <c r="E1151" s="15" t="s">
        <v>124</v>
      </c>
      <c r="F1151" s="15">
        <v>894</v>
      </c>
      <c r="G1151" s="15">
        <v>455</v>
      </c>
      <c r="H1151" s="13">
        <v>-1.1018749139999999</v>
      </c>
      <c r="I1151" s="13">
        <v>-0.897816049</v>
      </c>
      <c r="J1151" s="13">
        <v>-1.9996909629999999</v>
      </c>
      <c r="K1151" s="13">
        <v>-5.0517274629999998</v>
      </c>
      <c r="L1151" s="13">
        <v>4.7221428000000003E-2</v>
      </c>
      <c r="M1151" s="13">
        <v>-5.0045060340000003</v>
      </c>
      <c r="N1151" s="13">
        <v>-1.982404477</v>
      </c>
      <c r="O1151" s="13">
        <v>-0.73765956300000002</v>
      </c>
      <c r="P1151" s="13">
        <v>-2.7200640410000001</v>
      </c>
      <c r="Q1151" s="13">
        <v>6.8670390000000001E-3</v>
      </c>
      <c r="R1151" s="13">
        <v>6.8670390000000001E-3</v>
      </c>
      <c r="S1151" s="13">
        <v>0</v>
      </c>
      <c r="T1151" s="13">
        <v>-1.015970101</v>
      </c>
      <c r="U1151" s="13">
        <v>-1.3352265539999999</v>
      </c>
      <c r="V1151" s="13">
        <v>-2.3511966559999999</v>
      </c>
      <c r="W1151" s="13">
        <v>-1.1360025540000001</v>
      </c>
    </row>
    <row r="1152" spans="1:23" x14ac:dyDescent="0.3">
      <c r="A1152" s="13" t="s">
        <v>537</v>
      </c>
      <c r="B1152" s="13" t="s">
        <v>538</v>
      </c>
      <c r="C1152" s="15">
        <v>2016</v>
      </c>
      <c r="D1152" s="15" t="s">
        <v>25</v>
      </c>
      <c r="E1152" s="15" t="s">
        <v>124</v>
      </c>
      <c r="F1152" s="15">
        <v>4</v>
      </c>
      <c r="G1152" s="15">
        <v>2</v>
      </c>
      <c r="H1152" s="13">
        <v>20.005537650000001</v>
      </c>
      <c r="I1152" s="13">
        <v>-16.393334800000002</v>
      </c>
      <c r="J1152" s="13">
        <v>3.6122028510000002</v>
      </c>
      <c r="K1152" s="13">
        <v>22.669896990000002</v>
      </c>
      <c r="L1152" s="13">
        <v>-46.487836180000002</v>
      </c>
      <c r="M1152" s="13">
        <v>-23.817939190000001</v>
      </c>
      <c r="N1152" s="13">
        <v>21.73143701</v>
      </c>
      <c r="O1152" s="13">
        <v>-23.9034735</v>
      </c>
      <c r="P1152" s="13">
        <v>-2.1720364879999998</v>
      </c>
      <c r="Q1152" s="13">
        <v>5.9490900000000002E-4</v>
      </c>
      <c r="R1152" s="13">
        <v>0</v>
      </c>
      <c r="S1152" s="13">
        <v>5.9490900000000002E-4</v>
      </c>
      <c r="T1152" s="13">
        <v>16.62132201</v>
      </c>
      <c r="U1152" s="13">
        <v>-22.884674069999999</v>
      </c>
      <c r="V1152" s="13">
        <v>-6.2633520559999996</v>
      </c>
      <c r="W1152" s="13">
        <v>-2.0857543170000001</v>
      </c>
    </row>
    <row r="1153" spans="1:23" x14ac:dyDescent="0.3">
      <c r="A1153" s="13" t="s">
        <v>537</v>
      </c>
      <c r="B1153" s="13" t="s">
        <v>538</v>
      </c>
      <c r="C1153" s="15">
        <v>2016</v>
      </c>
      <c r="D1153" s="15" t="s">
        <v>27</v>
      </c>
      <c r="E1153" s="15" t="s">
        <v>124</v>
      </c>
      <c r="F1153" s="15">
        <v>316</v>
      </c>
      <c r="G1153" s="15">
        <v>159</v>
      </c>
      <c r="H1153" s="13">
        <v>-2.0354716009999998</v>
      </c>
      <c r="I1153" s="13">
        <v>-2.152197084</v>
      </c>
      <c r="J1153" s="13">
        <v>-4.1876686850000002</v>
      </c>
      <c r="K1153" s="13">
        <v>-13.65585377</v>
      </c>
      <c r="L1153" s="13">
        <v>1.743661272</v>
      </c>
      <c r="M1153" s="13">
        <v>-11.912192490000001</v>
      </c>
      <c r="N1153" s="13">
        <v>-4.5824989030000003</v>
      </c>
      <c r="O1153" s="13">
        <v>-1.4681501219999999</v>
      </c>
      <c r="P1153" s="13">
        <v>-6.0506490250000002</v>
      </c>
      <c r="Q1153" s="13">
        <v>-0.26550762300000003</v>
      </c>
      <c r="R1153" s="13">
        <v>-0.26550762300000003</v>
      </c>
      <c r="S1153" s="13">
        <v>0</v>
      </c>
      <c r="T1153" s="13">
        <v>-3.9809810460000001</v>
      </c>
      <c r="U1153" s="13">
        <v>-1.6517301069999999</v>
      </c>
      <c r="V1153" s="13">
        <v>-5.6327111529999998</v>
      </c>
      <c r="W1153" s="13">
        <v>-0.81996697399999996</v>
      </c>
    </row>
    <row r="1154" spans="1:23" x14ac:dyDescent="0.3">
      <c r="A1154" s="13" t="s">
        <v>537</v>
      </c>
      <c r="B1154" s="13" t="s">
        <v>538</v>
      </c>
      <c r="C1154" s="15">
        <v>2017</v>
      </c>
      <c r="D1154" s="15" t="s">
        <v>27</v>
      </c>
      <c r="E1154" s="15" t="s">
        <v>34</v>
      </c>
      <c r="F1154" s="15">
        <v>2797</v>
      </c>
      <c r="G1154" s="15">
        <v>1334</v>
      </c>
      <c r="H1154" s="13">
        <v>1.1973196580000001</v>
      </c>
      <c r="I1154" s="13">
        <v>-1.107835594</v>
      </c>
      <c r="J1154" s="13">
        <v>8.9484064000000002E-2</v>
      </c>
      <c r="K1154" s="13">
        <v>-1.513133974</v>
      </c>
      <c r="L1154" s="13">
        <v>0.93525392699999998</v>
      </c>
      <c r="M1154" s="13">
        <v>-0.57788004699999995</v>
      </c>
      <c r="N1154" s="13">
        <v>0.74440103499999999</v>
      </c>
      <c r="O1154" s="13">
        <v>-0.71710487199999995</v>
      </c>
      <c r="P1154" s="13">
        <v>2.7296161999999999E-2</v>
      </c>
      <c r="Q1154" s="13">
        <v>1.8765557580000001</v>
      </c>
      <c r="R1154" s="13">
        <v>1.8765557580000001</v>
      </c>
      <c r="S1154" s="13">
        <v>0</v>
      </c>
      <c r="T1154" s="13">
        <v>-0.30597169499999999</v>
      </c>
      <c r="U1154" s="13">
        <v>-0.89481851400000001</v>
      </c>
      <c r="V1154" s="13">
        <v>-1.200790209</v>
      </c>
      <c r="W1154" s="13">
        <v>-0.71046316799999998</v>
      </c>
    </row>
    <row r="1155" spans="1:23" x14ac:dyDescent="0.3">
      <c r="A1155" s="13" t="s">
        <v>537</v>
      </c>
      <c r="B1155" s="13" t="s">
        <v>538</v>
      </c>
      <c r="C1155" s="15">
        <v>2018</v>
      </c>
      <c r="D1155" s="15" t="s">
        <v>27</v>
      </c>
      <c r="E1155" s="15" t="s">
        <v>34</v>
      </c>
      <c r="F1155" s="15">
        <v>4766</v>
      </c>
      <c r="G1155" s="15">
        <v>2306</v>
      </c>
      <c r="H1155" s="13">
        <v>3.123958553</v>
      </c>
      <c r="I1155" s="13">
        <v>-0.68728805500000001</v>
      </c>
      <c r="J1155" s="13">
        <v>2.4366704979999998</v>
      </c>
      <c r="K1155" s="13">
        <v>2.6540820759999999</v>
      </c>
      <c r="L1155" s="13">
        <v>-0.85047920899999996</v>
      </c>
      <c r="M1155" s="13">
        <v>1.803602868</v>
      </c>
      <c r="N1155" s="13">
        <v>3.2465108950000001</v>
      </c>
      <c r="O1155" s="13">
        <v>-0.73893132900000003</v>
      </c>
      <c r="P1155" s="13">
        <v>2.507579566</v>
      </c>
      <c r="Q1155" s="13">
        <v>6.0739549750000004</v>
      </c>
      <c r="R1155" s="13">
        <v>6.0739549750000004</v>
      </c>
      <c r="S1155" s="13">
        <v>0</v>
      </c>
      <c r="T1155" s="13">
        <v>2.531120204</v>
      </c>
      <c r="U1155" s="13">
        <v>-0.54096722100000005</v>
      </c>
      <c r="V1155" s="13">
        <v>1.990152983</v>
      </c>
      <c r="W1155" s="13">
        <v>-1.7912616480000001</v>
      </c>
    </row>
    <row r="1156" spans="1:23" x14ac:dyDescent="0.3">
      <c r="A1156" s="13" t="s">
        <v>537</v>
      </c>
      <c r="B1156" s="13" t="s">
        <v>538</v>
      </c>
      <c r="C1156" s="15">
        <v>2019</v>
      </c>
      <c r="D1156" s="15" t="s">
        <v>25</v>
      </c>
      <c r="E1156" s="15" t="s">
        <v>34</v>
      </c>
      <c r="F1156" s="15">
        <v>285</v>
      </c>
      <c r="G1156" s="15">
        <v>131</v>
      </c>
      <c r="H1156" s="13">
        <v>7.0473589000000003E-2</v>
      </c>
      <c r="I1156" s="13">
        <v>-1.594132208</v>
      </c>
      <c r="J1156" s="13">
        <v>-1.5236586190000001</v>
      </c>
      <c r="K1156" s="13">
        <v>-0.85141738199999994</v>
      </c>
      <c r="L1156" s="13">
        <v>0.66904698100000004</v>
      </c>
      <c r="M1156" s="13">
        <v>-0.18237039999999999</v>
      </c>
      <c r="N1156" s="13">
        <v>-0.124280485</v>
      </c>
      <c r="O1156" s="13">
        <v>-1.125961306</v>
      </c>
      <c r="P1156" s="13">
        <v>-1.25024179</v>
      </c>
      <c r="Q1156" s="13">
        <v>0.102163429</v>
      </c>
      <c r="R1156" s="13">
        <v>0</v>
      </c>
      <c r="S1156" s="13">
        <v>0.102163429</v>
      </c>
      <c r="T1156" s="13">
        <v>-1.0642763319999999</v>
      </c>
      <c r="U1156" s="13">
        <v>-4.480585273</v>
      </c>
      <c r="V1156" s="13">
        <v>-5.5448616050000004</v>
      </c>
      <c r="W1156" s="13">
        <v>-1.171489599</v>
      </c>
    </row>
    <row r="1157" spans="1:23" x14ac:dyDescent="0.3">
      <c r="A1157" s="13" t="s">
        <v>537</v>
      </c>
      <c r="B1157" s="13" t="s">
        <v>538</v>
      </c>
      <c r="C1157" s="15">
        <v>2019</v>
      </c>
      <c r="D1157" s="15" t="s">
        <v>27</v>
      </c>
      <c r="E1157" s="15" t="s">
        <v>34</v>
      </c>
      <c r="F1157" s="15">
        <v>4080</v>
      </c>
      <c r="G1157" s="15">
        <v>1914</v>
      </c>
      <c r="H1157" s="13">
        <v>2.8906215469999998</v>
      </c>
      <c r="I1157" s="13">
        <v>-0.68708336999999997</v>
      </c>
      <c r="J1157" s="13">
        <v>2.203538177</v>
      </c>
      <c r="K1157" s="13">
        <v>-2.241200954</v>
      </c>
      <c r="L1157" s="13">
        <v>-0.69643804600000003</v>
      </c>
      <c r="M1157" s="13">
        <v>-2.9376389999999999</v>
      </c>
      <c r="N1157" s="13">
        <v>2.01707473</v>
      </c>
      <c r="O1157" s="13">
        <v>-0.73704924999999999</v>
      </c>
      <c r="P1157" s="13">
        <v>1.2800254790000001</v>
      </c>
      <c r="Q1157" s="13">
        <v>3.914532243</v>
      </c>
      <c r="R1157" s="13">
        <v>3.914532243</v>
      </c>
      <c r="S1157" s="13">
        <v>0</v>
      </c>
      <c r="T1157" s="13">
        <v>1.4808663929999999</v>
      </c>
      <c r="U1157" s="13">
        <v>-0.66145487000000003</v>
      </c>
      <c r="V1157" s="13">
        <v>0.819411522</v>
      </c>
      <c r="W1157" s="13">
        <v>-0.54070698900000003</v>
      </c>
    </row>
    <row r="1158" spans="1:23" x14ac:dyDescent="0.3">
      <c r="A1158" s="13" t="s">
        <v>539</v>
      </c>
      <c r="B1158" s="13" t="s">
        <v>540</v>
      </c>
      <c r="C1158" s="15">
        <v>2019</v>
      </c>
      <c r="D1158" s="15" t="s">
        <v>27</v>
      </c>
      <c r="E1158" s="15" t="s">
        <v>52</v>
      </c>
      <c r="F1158" s="15">
        <v>914</v>
      </c>
      <c r="G1158" s="15">
        <v>411</v>
      </c>
      <c r="H1158" s="13">
        <v>-1.5025394940000001</v>
      </c>
      <c r="I1158" s="13">
        <v>3.0156605500000002</v>
      </c>
      <c r="J1158" s="13">
        <v>1.5131210559999999</v>
      </c>
      <c r="K1158" s="13">
        <v>-0.90058142600000002</v>
      </c>
      <c r="L1158" s="13">
        <v>3.8410373959999999</v>
      </c>
      <c r="M1158" s="13">
        <v>2.9404559689999998</v>
      </c>
      <c r="N1158" s="13">
        <v>-1.5067002490000001</v>
      </c>
      <c r="O1158" s="13">
        <v>3.2977725320000002</v>
      </c>
      <c r="P1158" s="13">
        <v>1.7910722830000001</v>
      </c>
      <c r="Q1158" s="13">
        <v>0.95661008999999997</v>
      </c>
      <c r="R1158" s="13">
        <v>0.95661008999999997</v>
      </c>
      <c r="S1158" s="13">
        <v>0</v>
      </c>
      <c r="T1158" s="13">
        <v>-0.92579962299999996</v>
      </c>
      <c r="U1158" s="13">
        <v>2.0746345119999998</v>
      </c>
      <c r="V1158" s="13">
        <v>1.148834889</v>
      </c>
      <c r="W1158" s="13">
        <v>0.46905952000000001</v>
      </c>
    </row>
    <row r="1159" spans="1:23" x14ac:dyDescent="0.3">
      <c r="A1159" s="13" t="s">
        <v>541</v>
      </c>
      <c r="B1159" s="13" t="s">
        <v>542</v>
      </c>
      <c r="C1159" s="15">
        <v>2019</v>
      </c>
      <c r="D1159" s="15" t="s">
        <v>27</v>
      </c>
      <c r="E1159" s="15" t="s">
        <v>33</v>
      </c>
      <c r="F1159" s="15">
        <v>4877</v>
      </c>
      <c r="G1159" s="15">
        <v>2318</v>
      </c>
      <c r="H1159" s="13">
        <v>3.6106007080000002</v>
      </c>
      <c r="I1159" s="13">
        <v>-0.31138974699999999</v>
      </c>
      <c r="J1159" s="13">
        <v>3.299210961</v>
      </c>
      <c r="K1159" s="13">
        <v>-0.183790183</v>
      </c>
      <c r="L1159" s="13">
        <v>-2.8935098840000002</v>
      </c>
      <c r="M1159" s="13">
        <v>-3.0773000669999999</v>
      </c>
      <c r="N1159" s="13">
        <v>3.0959938029999998</v>
      </c>
      <c r="O1159" s="13">
        <v>-0.86982287999999996</v>
      </c>
      <c r="P1159" s="13">
        <v>2.2261709230000002</v>
      </c>
      <c r="Q1159" s="13">
        <v>5.9393602830000001</v>
      </c>
      <c r="R1159" s="13">
        <v>5.9393602830000001</v>
      </c>
      <c r="S1159" s="13">
        <v>0</v>
      </c>
      <c r="T1159" s="13">
        <v>3.2687184239999998</v>
      </c>
      <c r="U1159" s="13">
        <v>-0.52967009399999998</v>
      </c>
      <c r="V1159" s="13">
        <v>2.7390483300000001</v>
      </c>
      <c r="W1159" s="13">
        <v>0.94074275799999996</v>
      </c>
    </row>
    <row r="1160" spans="1:23" x14ac:dyDescent="0.3">
      <c r="A1160" s="13" t="s">
        <v>543</v>
      </c>
      <c r="B1160" s="13" t="s">
        <v>544</v>
      </c>
      <c r="C1160" s="15">
        <v>2015</v>
      </c>
      <c r="D1160" s="15" t="s">
        <v>25</v>
      </c>
      <c r="E1160" s="15" t="s">
        <v>111</v>
      </c>
      <c r="F1160" s="15">
        <v>30</v>
      </c>
      <c r="G1160" s="15">
        <v>13</v>
      </c>
      <c r="H1160" s="13">
        <v>-4.8870278110000003</v>
      </c>
      <c r="I1160" s="13">
        <v>-18.242556570000001</v>
      </c>
      <c r="J1160" s="13">
        <v>-23.129584380000001</v>
      </c>
      <c r="K1160" s="13">
        <v>-27.293247900000001</v>
      </c>
      <c r="L1160" s="13">
        <v>2.5034393019999999</v>
      </c>
      <c r="M1160" s="13">
        <v>-24.789808600000001</v>
      </c>
      <c r="N1160" s="13">
        <v>-9.8709994719999994</v>
      </c>
      <c r="O1160" s="13">
        <v>-15.023001580000001</v>
      </c>
      <c r="P1160" s="13">
        <v>-24.89400105</v>
      </c>
      <c r="Q1160" s="13">
        <v>-0.15475675799999999</v>
      </c>
      <c r="R1160" s="13">
        <v>0</v>
      </c>
      <c r="S1160" s="13">
        <v>-0.15475675799999999</v>
      </c>
      <c r="T1160" s="13">
        <v>-9.4896986450000007</v>
      </c>
      <c r="U1160" s="13">
        <v>-18.75313152</v>
      </c>
      <c r="V1160" s="13">
        <v>-28.242830170000001</v>
      </c>
      <c r="W1160" s="13">
        <v>2.0884399729999998</v>
      </c>
    </row>
    <row r="1161" spans="1:23" x14ac:dyDescent="0.3">
      <c r="A1161" s="13" t="s">
        <v>543</v>
      </c>
      <c r="B1161" s="13" t="s">
        <v>544</v>
      </c>
      <c r="C1161" s="15">
        <v>2015</v>
      </c>
      <c r="D1161" s="15" t="s">
        <v>27</v>
      </c>
      <c r="E1161" s="15" t="s">
        <v>111</v>
      </c>
      <c r="F1161" s="15">
        <v>1776</v>
      </c>
      <c r="G1161" s="15">
        <v>854</v>
      </c>
      <c r="H1161" s="13">
        <v>-3.1281146830000002</v>
      </c>
      <c r="I1161" s="13">
        <v>1.140777371</v>
      </c>
      <c r="J1161" s="13">
        <v>-1.9873373110000001</v>
      </c>
      <c r="K1161" s="13">
        <v>-0.53667704000000005</v>
      </c>
      <c r="L1161" s="13">
        <v>6.4557455E-2</v>
      </c>
      <c r="M1161" s="13">
        <v>-0.47211958500000001</v>
      </c>
      <c r="N1161" s="13">
        <v>-2.8298066020000001</v>
      </c>
      <c r="O1161" s="13">
        <v>0.931201642</v>
      </c>
      <c r="P1161" s="13">
        <v>-1.8986049599999999</v>
      </c>
      <c r="Q1161" s="13">
        <v>0.37373767800000002</v>
      </c>
      <c r="R1161" s="13">
        <v>0.37373767800000002</v>
      </c>
      <c r="S1161" s="13">
        <v>0</v>
      </c>
      <c r="T1161" s="13">
        <v>-2.9063507240000002</v>
      </c>
      <c r="U1161" s="13">
        <v>1.71473465</v>
      </c>
      <c r="V1161" s="13">
        <v>-1.191616075</v>
      </c>
      <c r="W1161" s="13">
        <v>0.71751552600000001</v>
      </c>
    </row>
    <row r="1162" spans="1:23" x14ac:dyDescent="0.3">
      <c r="A1162" s="13" t="s">
        <v>545</v>
      </c>
      <c r="B1162" s="13" t="s">
        <v>546</v>
      </c>
      <c r="C1162" s="15">
        <v>2018</v>
      </c>
      <c r="D1162" s="15" t="s">
        <v>27</v>
      </c>
      <c r="E1162" s="15" t="s">
        <v>38</v>
      </c>
      <c r="F1162" s="15">
        <v>2044</v>
      </c>
      <c r="G1162" s="15">
        <v>974</v>
      </c>
      <c r="H1162" s="13">
        <v>-0.50286803000000002</v>
      </c>
      <c r="I1162" s="13">
        <v>-2.041088684</v>
      </c>
      <c r="J1162" s="13">
        <v>-2.5439567140000001</v>
      </c>
      <c r="K1162" s="13">
        <v>-1.7232037250000001</v>
      </c>
      <c r="L1162" s="13">
        <v>-1.6176835469999999</v>
      </c>
      <c r="M1162" s="13">
        <v>-3.3408872729999999</v>
      </c>
      <c r="N1162" s="13">
        <v>-0.72569715700000004</v>
      </c>
      <c r="O1162" s="13">
        <v>-2.049150413</v>
      </c>
      <c r="P1162" s="13">
        <v>-2.7748475699999999</v>
      </c>
      <c r="Q1162" s="13">
        <v>-1.2339941E-2</v>
      </c>
      <c r="R1162" s="13">
        <v>-1.2339941E-2</v>
      </c>
      <c r="S1162" s="13">
        <v>0</v>
      </c>
      <c r="T1162" s="13">
        <v>-0.83567823600000002</v>
      </c>
      <c r="U1162" s="13">
        <v>-2.6938320679999999</v>
      </c>
      <c r="V1162" s="13">
        <v>-3.529510304</v>
      </c>
      <c r="W1162" s="13">
        <v>-6.1709515E-2</v>
      </c>
    </row>
    <row r="1163" spans="1:23" x14ac:dyDescent="0.3">
      <c r="A1163" s="13" t="s">
        <v>545</v>
      </c>
      <c r="B1163" s="13" t="s">
        <v>546</v>
      </c>
      <c r="C1163" s="15">
        <v>2019</v>
      </c>
      <c r="D1163" s="15" t="s">
        <v>27</v>
      </c>
      <c r="E1163" s="15" t="s">
        <v>41</v>
      </c>
      <c r="F1163" s="15">
        <v>948</v>
      </c>
      <c r="G1163" s="15">
        <v>447</v>
      </c>
      <c r="H1163" s="13">
        <v>1.0175332720000001</v>
      </c>
      <c r="I1163" s="13">
        <v>-4.0659871489999997</v>
      </c>
      <c r="J1163" s="13">
        <v>-3.048453877</v>
      </c>
      <c r="K1163" s="13">
        <v>-5.813571E-3</v>
      </c>
      <c r="L1163" s="13">
        <v>-2.4160636929999999</v>
      </c>
      <c r="M1163" s="13">
        <v>-2.4218772629999998</v>
      </c>
      <c r="N1163" s="13">
        <v>0.91707926100000003</v>
      </c>
      <c r="O1163" s="13">
        <v>-3.9933639379999999</v>
      </c>
      <c r="P1163" s="13">
        <v>-3.0762846769999999</v>
      </c>
      <c r="Q1163" s="13">
        <v>-7.4238718999999995E-2</v>
      </c>
      <c r="R1163" s="13">
        <v>-7.4238718999999995E-2</v>
      </c>
      <c r="S1163" s="13">
        <v>0</v>
      </c>
      <c r="T1163" s="13">
        <v>-0.81084679900000001</v>
      </c>
      <c r="U1163" s="13">
        <v>-2.997574422</v>
      </c>
      <c r="V1163" s="13">
        <v>-3.8084212220000002</v>
      </c>
      <c r="W1163" s="13">
        <v>-0.237716173</v>
      </c>
    </row>
    <row r="1164" spans="1:23" x14ac:dyDescent="0.3">
      <c r="A1164" s="13" t="s">
        <v>545</v>
      </c>
      <c r="B1164" s="13" t="s">
        <v>546</v>
      </c>
      <c r="C1164" s="15">
        <v>2019</v>
      </c>
      <c r="D1164" s="15" t="s">
        <v>27</v>
      </c>
      <c r="E1164" s="15" t="s">
        <v>38</v>
      </c>
      <c r="F1164" s="15">
        <v>569</v>
      </c>
      <c r="G1164" s="15">
        <v>251</v>
      </c>
      <c r="H1164" s="13">
        <v>-3.4399705859999998</v>
      </c>
      <c r="I1164" s="13">
        <v>-3.0549670519999998</v>
      </c>
      <c r="J1164" s="13">
        <v>-6.4949376379999997</v>
      </c>
      <c r="K1164" s="13">
        <v>-1.231704562</v>
      </c>
      <c r="L1164" s="13">
        <v>2.9510586619999999</v>
      </c>
      <c r="M1164" s="13">
        <v>1.7193541000000001</v>
      </c>
      <c r="N1164" s="13">
        <v>-3.1298654340000001</v>
      </c>
      <c r="O1164" s="13">
        <v>-1.9082060160000001</v>
      </c>
      <c r="P1164" s="13">
        <v>-5.0380714500000003</v>
      </c>
      <c r="Q1164" s="13">
        <v>-0.29430056199999999</v>
      </c>
      <c r="R1164" s="13">
        <v>-0.29430056199999999</v>
      </c>
      <c r="S1164" s="13">
        <v>0</v>
      </c>
      <c r="T1164" s="13">
        <v>-2.586208633</v>
      </c>
      <c r="U1164" s="13">
        <v>-3.009062165</v>
      </c>
      <c r="V1164" s="13">
        <v>-5.5952707979999996</v>
      </c>
      <c r="W1164" s="13">
        <v>0.44856758000000002</v>
      </c>
    </row>
    <row r="1165" spans="1:23" x14ac:dyDescent="0.3">
      <c r="A1165" s="13" t="s">
        <v>547</v>
      </c>
      <c r="B1165" s="13" t="s">
        <v>548</v>
      </c>
      <c r="C1165" s="15">
        <v>2018</v>
      </c>
      <c r="D1165" s="15" t="s">
        <v>27</v>
      </c>
      <c r="E1165" s="15" t="s">
        <v>32</v>
      </c>
      <c r="F1165" s="15">
        <v>985</v>
      </c>
      <c r="G1165" s="15">
        <v>474</v>
      </c>
      <c r="H1165" s="13">
        <v>-1.00354177</v>
      </c>
      <c r="I1165" s="13">
        <v>0.86034537499999997</v>
      </c>
      <c r="J1165" s="13">
        <v>-0.143196396</v>
      </c>
      <c r="K1165" s="13">
        <v>-3.3801518229999998</v>
      </c>
      <c r="L1165" s="13">
        <v>3.9903947849999999</v>
      </c>
      <c r="M1165" s="13">
        <v>0.61024296200000006</v>
      </c>
      <c r="N1165" s="13">
        <v>-1.529178387</v>
      </c>
      <c r="O1165" s="13">
        <v>1.6023931709999999</v>
      </c>
      <c r="P1165" s="13">
        <v>7.3214785000000004E-2</v>
      </c>
      <c r="Q1165" s="13">
        <v>0.68330572999999994</v>
      </c>
      <c r="R1165" s="13">
        <v>0.68330572999999994</v>
      </c>
      <c r="S1165" s="13">
        <v>0</v>
      </c>
      <c r="T1165" s="13">
        <v>-1.647805035</v>
      </c>
      <c r="U1165" s="13">
        <v>-0.31760323699999998</v>
      </c>
      <c r="V1165" s="13">
        <v>-1.965408271</v>
      </c>
      <c r="W1165" s="13">
        <v>8.0511529999999998E-2</v>
      </c>
    </row>
    <row r="1166" spans="1:23" x14ac:dyDescent="0.3">
      <c r="A1166" s="13" t="s">
        <v>547</v>
      </c>
      <c r="B1166" s="13" t="s">
        <v>548</v>
      </c>
      <c r="C1166" s="15">
        <v>2019</v>
      </c>
      <c r="D1166" s="15" t="s">
        <v>27</v>
      </c>
      <c r="E1166" s="15" t="s">
        <v>32</v>
      </c>
      <c r="F1166" s="15">
        <v>4219</v>
      </c>
      <c r="G1166" s="15">
        <v>2004</v>
      </c>
      <c r="H1166" s="13">
        <v>-1.1701938430000001</v>
      </c>
      <c r="I1166" s="13">
        <v>-1.74276765</v>
      </c>
      <c r="J1166" s="13">
        <v>-2.9129614930000001</v>
      </c>
      <c r="K1166" s="13">
        <v>-1.084939662</v>
      </c>
      <c r="L1166" s="13">
        <v>1.0648843939999999</v>
      </c>
      <c r="M1166" s="13">
        <v>-2.0055268000000001E-2</v>
      </c>
      <c r="N1166" s="13">
        <v>-1.1527797609999999</v>
      </c>
      <c r="O1166" s="13">
        <v>-1.2149110249999999</v>
      </c>
      <c r="P1166" s="13">
        <v>-2.3676907859999998</v>
      </c>
      <c r="Q1166" s="13">
        <v>0.38936961799999997</v>
      </c>
      <c r="R1166" s="13">
        <v>0.38936961799999997</v>
      </c>
      <c r="S1166" s="13">
        <v>0</v>
      </c>
      <c r="T1166" s="13">
        <v>-1.294236784</v>
      </c>
      <c r="U1166" s="13">
        <v>-1.5237467609999999</v>
      </c>
      <c r="V1166" s="13">
        <v>-2.8179835450000001</v>
      </c>
      <c r="W1166" s="13">
        <v>-0.396016759</v>
      </c>
    </row>
    <row r="1167" spans="1:23" x14ac:dyDescent="0.3">
      <c r="A1167" s="13" t="s">
        <v>549</v>
      </c>
      <c r="B1167" s="13" t="s">
        <v>550</v>
      </c>
      <c r="C1167" s="15">
        <v>2014</v>
      </c>
      <c r="D1167" s="15" t="s">
        <v>25</v>
      </c>
      <c r="E1167" s="15" t="s">
        <v>53</v>
      </c>
      <c r="F1167" s="15">
        <v>130</v>
      </c>
      <c r="G1167" s="15">
        <v>70</v>
      </c>
      <c r="H1167" s="13">
        <v>3.5539214440000002</v>
      </c>
      <c r="I1167" s="13">
        <v>-5.7465196660000002</v>
      </c>
      <c r="J1167" s="13">
        <v>-2.192598222</v>
      </c>
      <c r="K1167" s="13">
        <v>-5.8792085639999998</v>
      </c>
      <c r="L1167" s="13">
        <v>-3.4263570849999998</v>
      </c>
      <c r="M1167" s="13">
        <v>-9.3055656490000001</v>
      </c>
      <c r="N1167" s="13">
        <v>1.893911358</v>
      </c>
      <c r="O1167" s="13">
        <v>-5.607989903</v>
      </c>
      <c r="P1167" s="13">
        <v>-3.7140785460000001</v>
      </c>
      <c r="Q1167" s="13">
        <v>-3.5359196000000002E-2</v>
      </c>
      <c r="R1167" s="13">
        <v>0</v>
      </c>
      <c r="S1167" s="13">
        <v>-3.5359196000000002E-2</v>
      </c>
      <c r="T1167" s="13">
        <v>-1.323061305</v>
      </c>
      <c r="U1167" s="13">
        <v>-4.0425329139999997</v>
      </c>
      <c r="V1167" s="13">
        <v>-5.3655942190000001</v>
      </c>
      <c r="W1167" s="13">
        <v>-0.39639072600000003</v>
      </c>
    </row>
    <row r="1168" spans="1:23" x14ac:dyDescent="0.3">
      <c r="A1168" s="13" t="s">
        <v>549</v>
      </c>
      <c r="B1168" s="13" t="s">
        <v>550</v>
      </c>
      <c r="C1168" s="15">
        <v>2014</v>
      </c>
      <c r="D1168" s="15" t="s">
        <v>27</v>
      </c>
      <c r="E1168" s="15" t="s">
        <v>53</v>
      </c>
      <c r="F1168" s="15">
        <v>2010</v>
      </c>
      <c r="G1168" s="15">
        <v>1016</v>
      </c>
      <c r="H1168" s="13">
        <v>0.18747201599999999</v>
      </c>
      <c r="I1168" s="13">
        <v>-0.52561206900000002</v>
      </c>
      <c r="J1168" s="13">
        <v>-0.33814005200000002</v>
      </c>
      <c r="K1168" s="13">
        <v>-1.3418458600000001</v>
      </c>
      <c r="L1168" s="13">
        <v>-0.69495001499999998</v>
      </c>
      <c r="M1168" s="13">
        <v>-2.0367958750000001</v>
      </c>
      <c r="N1168" s="13">
        <v>-8.8940552000000006E-2</v>
      </c>
      <c r="O1168" s="13">
        <v>-0.62264737199999998</v>
      </c>
      <c r="P1168" s="13">
        <v>-0.71158792400000004</v>
      </c>
      <c r="Q1168" s="13">
        <v>1.055353432</v>
      </c>
      <c r="R1168" s="13">
        <v>1.055353432</v>
      </c>
      <c r="S1168" s="13">
        <v>0</v>
      </c>
      <c r="T1168" s="13">
        <v>-1.083502529</v>
      </c>
      <c r="U1168" s="13">
        <v>-0.81219045899999998</v>
      </c>
      <c r="V1168" s="13">
        <v>-1.895692988</v>
      </c>
      <c r="W1168" s="13">
        <v>-0.116587464</v>
      </c>
    </row>
    <row r="1169" spans="1:23" x14ac:dyDescent="0.3">
      <c r="A1169" s="13" t="s">
        <v>549</v>
      </c>
      <c r="B1169" s="13" t="s">
        <v>550</v>
      </c>
      <c r="C1169" s="15">
        <v>2015</v>
      </c>
      <c r="D1169" s="15" t="s">
        <v>27</v>
      </c>
      <c r="E1169" s="15" t="s">
        <v>70</v>
      </c>
      <c r="F1169" s="15">
        <v>207</v>
      </c>
      <c r="G1169" s="15">
        <v>103</v>
      </c>
      <c r="H1169" s="13">
        <v>-3.1164380949999999</v>
      </c>
      <c r="I1169" s="13">
        <v>-8.4141199649999994</v>
      </c>
      <c r="J1169" s="13">
        <v>-11.530558060000001</v>
      </c>
      <c r="K1169" s="13">
        <v>-4.2722087569999996</v>
      </c>
      <c r="L1169" s="13">
        <v>-1.4763703050000001</v>
      </c>
      <c r="M1169" s="13">
        <v>-5.7485790620000001</v>
      </c>
      <c r="N1169" s="13">
        <v>-3.471651526</v>
      </c>
      <c r="O1169" s="13">
        <v>-7.472224883</v>
      </c>
      <c r="P1169" s="13">
        <v>-10.94387641</v>
      </c>
      <c r="Q1169" s="13">
        <v>-0.427869004</v>
      </c>
      <c r="R1169" s="13">
        <v>-0.427869004</v>
      </c>
      <c r="S1169" s="13">
        <v>0</v>
      </c>
      <c r="T1169" s="13">
        <v>-3.370677068</v>
      </c>
      <c r="U1169" s="13">
        <v>-6.474159212</v>
      </c>
      <c r="V1169" s="13">
        <v>-9.8448362800000009</v>
      </c>
      <c r="W1169" s="13">
        <v>-0.60667008</v>
      </c>
    </row>
    <row r="1170" spans="1:23" x14ac:dyDescent="0.3">
      <c r="A1170" s="13" t="s">
        <v>551</v>
      </c>
      <c r="B1170" s="13" t="s">
        <v>552</v>
      </c>
      <c r="C1170" s="15">
        <v>2014</v>
      </c>
      <c r="D1170" s="15" t="s">
        <v>25</v>
      </c>
      <c r="E1170" s="15" t="s">
        <v>46</v>
      </c>
      <c r="F1170" s="15">
        <v>56</v>
      </c>
      <c r="G1170" s="15">
        <v>29</v>
      </c>
      <c r="H1170" s="13">
        <v>4.6867870549999999</v>
      </c>
      <c r="I1170" s="13">
        <v>-1.359456861</v>
      </c>
      <c r="J1170" s="13">
        <v>3.327330194</v>
      </c>
      <c r="K1170" s="13">
        <v>-0.20270788200000001</v>
      </c>
      <c r="L1170" s="13">
        <v>-3.2658073160000001</v>
      </c>
      <c r="M1170" s="13">
        <v>-3.468515199</v>
      </c>
      <c r="N1170" s="13">
        <v>3.8528510580000002</v>
      </c>
      <c r="O1170" s="13">
        <v>-1.840315894</v>
      </c>
      <c r="P1170" s="13">
        <v>2.012535164</v>
      </c>
      <c r="Q1170" s="13">
        <v>7.0998483000000001E-2</v>
      </c>
      <c r="R1170" s="13">
        <v>0</v>
      </c>
      <c r="S1170" s="13">
        <v>7.0998483000000001E-2</v>
      </c>
      <c r="T1170" s="13">
        <v>2.2378666919999999</v>
      </c>
      <c r="U1170" s="13">
        <v>-2.6262087150000002</v>
      </c>
      <c r="V1170" s="13">
        <v>-0.38834202400000001</v>
      </c>
      <c r="W1170" s="13">
        <v>-2.1413230670000001</v>
      </c>
    </row>
    <row r="1171" spans="1:23" x14ac:dyDescent="0.3">
      <c r="A1171" s="13" t="s">
        <v>551</v>
      </c>
      <c r="B1171" s="13" t="s">
        <v>552</v>
      </c>
      <c r="C1171" s="15">
        <v>2014</v>
      </c>
      <c r="D1171" s="15" t="s">
        <v>27</v>
      </c>
      <c r="E1171" s="15" t="s">
        <v>46</v>
      </c>
      <c r="F1171" s="15">
        <v>763</v>
      </c>
      <c r="G1171" s="15">
        <v>410</v>
      </c>
      <c r="H1171" s="13">
        <v>0.84420029299999999</v>
      </c>
      <c r="I1171" s="13">
        <v>0.15324121199999999</v>
      </c>
      <c r="J1171" s="13">
        <v>0.99744150499999995</v>
      </c>
      <c r="K1171" s="13">
        <v>2.9505546549999999</v>
      </c>
      <c r="L1171" s="13">
        <v>-0.724932138</v>
      </c>
      <c r="M1171" s="13">
        <v>2.2256225170000001</v>
      </c>
      <c r="N1171" s="13">
        <v>1.303441692</v>
      </c>
      <c r="O1171" s="13">
        <v>-2.5316997000000001E-2</v>
      </c>
      <c r="P1171" s="13">
        <v>1.278124695</v>
      </c>
      <c r="Q1171" s="13">
        <v>0.83497687200000004</v>
      </c>
      <c r="R1171" s="13">
        <v>0.83497687200000004</v>
      </c>
      <c r="S1171" s="13">
        <v>0</v>
      </c>
      <c r="T1171" s="13">
        <v>0.71005614399999994</v>
      </c>
      <c r="U1171" s="13">
        <v>0.63306842900000004</v>
      </c>
      <c r="V1171" s="13">
        <v>1.3431245730000001</v>
      </c>
      <c r="W1171" s="13">
        <v>-0.86901762299999996</v>
      </c>
    </row>
    <row r="1172" spans="1:23" x14ac:dyDescent="0.3">
      <c r="A1172" s="13" t="s">
        <v>551</v>
      </c>
      <c r="B1172" s="13" t="s">
        <v>552</v>
      </c>
      <c r="C1172" s="15">
        <v>2014</v>
      </c>
      <c r="D1172" s="15" t="s">
        <v>27</v>
      </c>
      <c r="E1172" s="15" t="s">
        <v>137</v>
      </c>
      <c r="F1172" s="15">
        <v>562</v>
      </c>
      <c r="G1172" s="15">
        <v>265</v>
      </c>
      <c r="H1172" s="13">
        <v>-2.2304179510000002</v>
      </c>
      <c r="I1172" s="13">
        <v>-5.1498971129999997</v>
      </c>
      <c r="J1172" s="13">
        <v>-7.3803150649999996</v>
      </c>
      <c r="K1172" s="13">
        <v>-9.9899479039999992</v>
      </c>
      <c r="L1172" s="13">
        <v>-0.22891957499999999</v>
      </c>
      <c r="M1172" s="13">
        <v>-10.21886748</v>
      </c>
      <c r="N1172" s="13">
        <v>-4.0006337030000001</v>
      </c>
      <c r="O1172" s="13">
        <v>-4.5169769610000001</v>
      </c>
      <c r="P1172" s="13">
        <v>-8.5176106639999993</v>
      </c>
      <c r="Q1172" s="13">
        <v>-0.78303990999999995</v>
      </c>
      <c r="R1172" s="13">
        <v>-0.78303990999999995</v>
      </c>
      <c r="S1172" s="13">
        <v>0</v>
      </c>
      <c r="T1172" s="13">
        <v>-2.867581296</v>
      </c>
      <c r="U1172" s="13">
        <v>-3.4850183530000001</v>
      </c>
      <c r="V1172" s="13">
        <v>-6.3525996490000001</v>
      </c>
      <c r="W1172" s="13">
        <v>0.39872127299999999</v>
      </c>
    </row>
    <row r="1173" spans="1:23" x14ac:dyDescent="0.3">
      <c r="A1173" s="13" t="s">
        <v>551</v>
      </c>
      <c r="B1173" s="13" t="s">
        <v>552</v>
      </c>
      <c r="C1173" s="15">
        <v>2015</v>
      </c>
      <c r="D1173" s="15" t="s">
        <v>27</v>
      </c>
      <c r="E1173" s="15" t="s">
        <v>62</v>
      </c>
      <c r="F1173" s="15">
        <v>336</v>
      </c>
      <c r="G1173" s="15">
        <v>177</v>
      </c>
      <c r="H1173" s="13">
        <v>-1.1921185940000001</v>
      </c>
      <c r="I1173" s="13">
        <v>3.838289064</v>
      </c>
      <c r="J1173" s="13">
        <v>2.6461704699999999</v>
      </c>
      <c r="K1173" s="13">
        <v>-0.88845036899999996</v>
      </c>
      <c r="L1173" s="13">
        <v>-1.6706404539999999</v>
      </c>
      <c r="M1173" s="13">
        <v>-2.5590908219999999</v>
      </c>
      <c r="N1173" s="13">
        <v>-1.2098629869999999</v>
      </c>
      <c r="O1173" s="13">
        <v>2.955003375</v>
      </c>
      <c r="P1173" s="13">
        <v>1.745140388</v>
      </c>
      <c r="Q1173" s="13">
        <v>0.404272829</v>
      </c>
      <c r="R1173" s="13">
        <v>0.404272829</v>
      </c>
      <c r="S1173" s="13">
        <v>0</v>
      </c>
      <c r="T1173" s="13">
        <v>-1.723185526</v>
      </c>
      <c r="U1173" s="13">
        <v>3.190683087</v>
      </c>
      <c r="V1173" s="13">
        <v>1.46749756</v>
      </c>
      <c r="W1173" s="13">
        <v>-0.39276291299999999</v>
      </c>
    </row>
    <row r="1174" spans="1:23" x14ac:dyDescent="0.3">
      <c r="A1174" s="13" t="s">
        <v>551</v>
      </c>
      <c r="B1174" s="13" t="s">
        <v>552</v>
      </c>
      <c r="C1174" s="15">
        <v>2016</v>
      </c>
      <c r="D1174" s="15" t="s">
        <v>27</v>
      </c>
      <c r="E1174" s="15" t="s">
        <v>62</v>
      </c>
      <c r="F1174" s="15">
        <v>2617</v>
      </c>
      <c r="G1174" s="15">
        <v>1262</v>
      </c>
      <c r="H1174" s="13">
        <v>1.0900617159999999</v>
      </c>
      <c r="I1174" s="13">
        <v>-1.6123235629999999</v>
      </c>
      <c r="J1174" s="13">
        <v>-0.522261847</v>
      </c>
      <c r="K1174" s="13">
        <v>-1.6939785999999998E-2</v>
      </c>
      <c r="L1174" s="13">
        <v>-3.5441951629999999</v>
      </c>
      <c r="M1174" s="13">
        <v>-3.5611349489999999</v>
      </c>
      <c r="N1174" s="13">
        <v>0.94373187199999997</v>
      </c>
      <c r="O1174" s="13">
        <v>-2.075593209</v>
      </c>
      <c r="P1174" s="13">
        <v>-1.131861338</v>
      </c>
      <c r="Q1174" s="13">
        <v>1.0434471809999999</v>
      </c>
      <c r="R1174" s="13">
        <v>1.0434471809999999</v>
      </c>
      <c r="S1174" s="13">
        <v>0</v>
      </c>
      <c r="T1174" s="13">
        <v>0.36977503299999998</v>
      </c>
      <c r="U1174" s="13">
        <v>-1.123168282</v>
      </c>
      <c r="V1174" s="13">
        <v>-0.75339324900000004</v>
      </c>
      <c r="W1174" s="13">
        <v>0.14745930700000001</v>
      </c>
    </row>
    <row r="1175" spans="1:23" x14ac:dyDescent="0.3">
      <c r="A1175" s="13" t="s">
        <v>551</v>
      </c>
      <c r="B1175" s="13" t="s">
        <v>552</v>
      </c>
      <c r="C1175" s="15">
        <v>2017</v>
      </c>
      <c r="D1175" s="15" t="s">
        <v>27</v>
      </c>
      <c r="E1175" s="15" t="s">
        <v>41</v>
      </c>
      <c r="F1175" s="15">
        <v>802</v>
      </c>
      <c r="G1175" s="15">
        <v>394</v>
      </c>
      <c r="H1175" s="13">
        <v>-2.3170541340000002</v>
      </c>
      <c r="I1175" s="13">
        <v>-0.84548688599999999</v>
      </c>
      <c r="J1175" s="13">
        <v>-3.1625410199999999</v>
      </c>
      <c r="K1175" s="13">
        <v>-0.315794042</v>
      </c>
      <c r="L1175" s="13">
        <v>-0.23730473599999999</v>
      </c>
      <c r="M1175" s="13">
        <v>-0.55309877799999996</v>
      </c>
      <c r="N1175" s="13">
        <v>-2.0441526809999999</v>
      </c>
      <c r="O1175" s="13">
        <v>-0.78714343499999995</v>
      </c>
      <c r="P1175" s="13">
        <v>-2.8312961149999998</v>
      </c>
      <c r="Q1175" s="13">
        <v>-1.6191586000000001E-2</v>
      </c>
      <c r="R1175" s="13">
        <v>-1.6191586000000001E-2</v>
      </c>
      <c r="S1175" s="13">
        <v>0</v>
      </c>
      <c r="T1175" s="13">
        <v>-1.853910226</v>
      </c>
      <c r="U1175" s="13">
        <v>0.21827690599999999</v>
      </c>
      <c r="V1175" s="13">
        <v>-1.6356333199999999</v>
      </c>
      <c r="W1175" s="13">
        <v>-0.90312514499999996</v>
      </c>
    </row>
    <row r="1176" spans="1:23" x14ac:dyDescent="0.3">
      <c r="A1176" s="13" t="s">
        <v>553</v>
      </c>
      <c r="B1176" s="13" t="s">
        <v>554</v>
      </c>
      <c r="C1176" s="15">
        <v>2018</v>
      </c>
      <c r="D1176" s="15" t="s">
        <v>27</v>
      </c>
      <c r="E1176" s="15" t="s">
        <v>34</v>
      </c>
      <c r="F1176" s="15">
        <v>266</v>
      </c>
      <c r="G1176" s="15">
        <v>125</v>
      </c>
      <c r="H1176" s="13">
        <v>-4.3354431050000004</v>
      </c>
      <c r="I1176" s="13">
        <v>-2.677573003</v>
      </c>
      <c r="J1176" s="13">
        <v>-7.0130161080000004</v>
      </c>
      <c r="K1176" s="13">
        <v>-3.9095334859999999</v>
      </c>
      <c r="L1176" s="13">
        <v>0.75918578999999997</v>
      </c>
      <c r="M1176" s="13">
        <v>-3.1503476959999999</v>
      </c>
      <c r="N1176" s="13">
        <v>-4.4642199260000002</v>
      </c>
      <c r="O1176" s="13">
        <v>-2.0710600430000001</v>
      </c>
      <c r="P1176" s="13">
        <v>-6.5352799690000003</v>
      </c>
      <c r="Q1176" s="13">
        <v>-0.23975838699999999</v>
      </c>
      <c r="R1176" s="13">
        <v>-0.23975838699999999</v>
      </c>
      <c r="S1176" s="13">
        <v>0</v>
      </c>
      <c r="T1176" s="13">
        <v>-3.0702263689999998</v>
      </c>
      <c r="U1176" s="13">
        <v>-1.717634229</v>
      </c>
      <c r="V1176" s="13">
        <v>-4.7878605969999999</v>
      </c>
      <c r="W1176" s="13">
        <v>-0.677116304</v>
      </c>
    </row>
    <row r="1177" spans="1:23" x14ac:dyDescent="0.3">
      <c r="A1177" s="13" t="s">
        <v>555</v>
      </c>
      <c r="B1177" s="13" t="s">
        <v>556</v>
      </c>
      <c r="C1177" s="15">
        <v>2018</v>
      </c>
      <c r="D1177" s="15" t="s">
        <v>27</v>
      </c>
      <c r="E1177" s="15" t="s">
        <v>26</v>
      </c>
      <c r="F1177" s="15">
        <v>6</v>
      </c>
      <c r="G1177" s="15">
        <v>3</v>
      </c>
      <c r="H1177" s="13">
        <v>-26.905336330000001</v>
      </c>
      <c r="I1177" s="13">
        <v>23.17598564</v>
      </c>
      <c r="J1177" s="13">
        <v>-3.7293506970000001</v>
      </c>
      <c r="K1177" s="13">
        <v>-20.117077070000001</v>
      </c>
      <c r="L1177" s="13">
        <v>-2.600378691</v>
      </c>
      <c r="M1177" s="13">
        <v>-22.71745576</v>
      </c>
      <c r="N1177" s="13">
        <v>-27.209296500000001</v>
      </c>
      <c r="O1177" s="13">
        <v>19.294133670000001</v>
      </c>
      <c r="P1177" s="13">
        <v>-7.9151628279999997</v>
      </c>
      <c r="Q1177" s="13">
        <v>-7.9402829999999994E-3</v>
      </c>
      <c r="R1177" s="13">
        <v>-7.9402829999999994E-3</v>
      </c>
      <c r="S1177" s="13">
        <v>0</v>
      </c>
      <c r="T1177" s="13">
        <v>-21.911472069999999</v>
      </c>
      <c r="U1177" s="13">
        <v>20.58107953</v>
      </c>
      <c r="V1177" s="13">
        <v>-1.3303925459999999</v>
      </c>
      <c r="W1177" s="13">
        <v>0.43269356599999997</v>
      </c>
    </row>
    <row r="1178" spans="1:23" x14ac:dyDescent="0.3">
      <c r="A1178" s="13" t="s">
        <v>555</v>
      </c>
      <c r="B1178" s="13" t="s">
        <v>556</v>
      </c>
      <c r="C1178" s="15">
        <v>2019</v>
      </c>
      <c r="D1178" s="15" t="s">
        <v>27</v>
      </c>
      <c r="E1178" s="15" t="s">
        <v>86</v>
      </c>
      <c r="F1178" s="15">
        <v>111</v>
      </c>
      <c r="G1178" s="15">
        <v>51</v>
      </c>
      <c r="H1178" s="13">
        <v>2.2096122669999998</v>
      </c>
      <c r="I1178" s="13">
        <v>-1.6941449399999999</v>
      </c>
      <c r="J1178" s="13">
        <v>0.51546732699999998</v>
      </c>
      <c r="K1178" s="13">
        <v>6.0043551800000001</v>
      </c>
      <c r="L1178" s="13">
        <v>7.0489849160000002</v>
      </c>
      <c r="M1178" s="13">
        <v>13.0533401</v>
      </c>
      <c r="N1178" s="13">
        <v>3.1305333069999999</v>
      </c>
      <c r="O1178" s="13">
        <v>1.7308646E-2</v>
      </c>
      <c r="P1178" s="13">
        <v>3.1478419529999999</v>
      </c>
      <c r="Q1178" s="13">
        <v>0.152473306</v>
      </c>
      <c r="R1178" s="13">
        <v>0.152473306</v>
      </c>
      <c r="S1178" s="13">
        <v>0</v>
      </c>
      <c r="T1178" s="13">
        <v>2.0552022E-2</v>
      </c>
      <c r="U1178" s="13">
        <v>-0.83030463799999998</v>
      </c>
      <c r="V1178" s="13">
        <v>-0.80975261600000004</v>
      </c>
      <c r="W1178" s="13">
        <v>-0.657264984</v>
      </c>
    </row>
    <row r="1179" spans="1:23" x14ac:dyDescent="0.3">
      <c r="A1179" s="13" t="s">
        <v>557</v>
      </c>
      <c r="B1179" s="13" t="s">
        <v>558</v>
      </c>
      <c r="C1179" s="15">
        <v>2014</v>
      </c>
      <c r="D1179" s="15" t="s">
        <v>27</v>
      </c>
      <c r="E1179" s="15" t="s">
        <v>35</v>
      </c>
      <c r="F1179" s="15">
        <v>5389</v>
      </c>
      <c r="G1179" s="15">
        <v>2668</v>
      </c>
      <c r="H1179" s="13">
        <v>4.3745170580000003</v>
      </c>
      <c r="I1179" s="13">
        <v>-4.9753990999999997E-2</v>
      </c>
      <c r="J1179" s="13">
        <v>4.3247630670000001</v>
      </c>
      <c r="K1179" s="13">
        <v>5.4719258640000001</v>
      </c>
      <c r="L1179" s="13">
        <v>1.1304129220000001</v>
      </c>
      <c r="M1179" s="13">
        <v>6.6023387849999997</v>
      </c>
      <c r="N1179" s="13">
        <v>4.8260536790000002</v>
      </c>
      <c r="O1179" s="13">
        <v>0.191101625</v>
      </c>
      <c r="P1179" s="13">
        <v>5.0171553040000001</v>
      </c>
      <c r="Q1179" s="13">
        <v>10.5505868</v>
      </c>
      <c r="R1179" s="13">
        <v>10.5505868</v>
      </c>
      <c r="S1179" s="13">
        <v>0</v>
      </c>
      <c r="T1179" s="13">
        <v>4.465946486</v>
      </c>
      <c r="U1179" s="13">
        <v>0.68153021800000002</v>
      </c>
      <c r="V1179" s="13">
        <v>5.1474767049999999</v>
      </c>
      <c r="W1179" s="13">
        <v>-0.20112955900000001</v>
      </c>
    </row>
    <row r="1180" spans="1:23" x14ac:dyDescent="0.3">
      <c r="A1180" s="13" t="s">
        <v>557</v>
      </c>
      <c r="B1180" s="13" t="s">
        <v>558</v>
      </c>
      <c r="C1180" s="15">
        <v>2015</v>
      </c>
      <c r="D1180" s="15" t="s">
        <v>27</v>
      </c>
      <c r="E1180" s="15" t="s">
        <v>35</v>
      </c>
      <c r="F1180" s="15">
        <v>3565</v>
      </c>
      <c r="G1180" s="15">
        <v>1735</v>
      </c>
      <c r="H1180" s="13">
        <v>1.2353255759999999</v>
      </c>
      <c r="I1180" s="13">
        <v>-2.4641647500000001</v>
      </c>
      <c r="J1180" s="13">
        <v>-1.2288391729999999</v>
      </c>
      <c r="K1180" s="13">
        <v>3.04186705</v>
      </c>
      <c r="L1180" s="13">
        <v>-0.85670904800000003</v>
      </c>
      <c r="M1180" s="13">
        <v>2.1851580020000001</v>
      </c>
      <c r="N1180" s="13">
        <v>1.6931322390000001</v>
      </c>
      <c r="O1180" s="13">
        <v>-2.279593126</v>
      </c>
      <c r="P1180" s="13">
        <v>-0.58646088699999999</v>
      </c>
      <c r="Q1180" s="13">
        <v>1.9262942219999999</v>
      </c>
      <c r="R1180" s="13">
        <v>1.9262942219999999</v>
      </c>
      <c r="S1180" s="13">
        <v>0</v>
      </c>
      <c r="T1180" s="13">
        <v>1.2187217159999999</v>
      </c>
      <c r="U1180" s="13">
        <v>-1.4423413119999999</v>
      </c>
      <c r="V1180" s="13">
        <v>-0.223619596</v>
      </c>
      <c r="W1180" s="13">
        <v>0.55758889099999998</v>
      </c>
    </row>
    <row r="1181" spans="1:23" x14ac:dyDescent="0.3">
      <c r="A1181" s="13" t="s">
        <v>557</v>
      </c>
      <c r="B1181" s="13" t="s">
        <v>558</v>
      </c>
      <c r="C1181" s="15">
        <v>2015</v>
      </c>
      <c r="D1181" s="15" t="s">
        <v>27</v>
      </c>
      <c r="E1181" s="15" t="s">
        <v>46</v>
      </c>
      <c r="F1181" s="15">
        <v>1784</v>
      </c>
      <c r="G1181" s="15">
        <v>905</v>
      </c>
      <c r="H1181" s="13">
        <v>2.708085053</v>
      </c>
      <c r="I1181" s="13">
        <v>-4.5060290000000003E-2</v>
      </c>
      <c r="J1181" s="13">
        <v>2.6630247630000001</v>
      </c>
      <c r="K1181" s="13">
        <v>0.1112843</v>
      </c>
      <c r="L1181" s="13">
        <v>-1.0340904529999999</v>
      </c>
      <c r="M1181" s="13">
        <v>-0.92280615300000002</v>
      </c>
      <c r="N1181" s="13">
        <v>2.3604336199999998</v>
      </c>
      <c r="O1181" s="13">
        <v>-0.23097388999999999</v>
      </c>
      <c r="P1181" s="13">
        <v>2.1294597300000002</v>
      </c>
      <c r="Q1181" s="13">
        <v>2.2522725019999998</v>
      </c>
      <c r="R1181" s="13">
        <v>2.2522725019999998</v>
      </c>
      <c r="S1181" s="13">
        <v>0</v>
      </c>
      <c r="T1181" s="13">
        <v>1.8892666440000001</v>
      </c>
      <c r="U1181" s="13">
        <v>-0.19936333000000001</v>
      </c>
      <c r="V1181" s="13">
        <v>1.6899033139999999</v>
      </c>
      <c r="W1181" s="13">
        <v>-3.0871789E-2</v>
      </c>
    </row>
    <row r="1182" spans="1:23" x14ac:dyDescent="0.3">
      <c r="A1182" s="13" t="s">
        <v>557</v>
      </c>
      <c r="B1182" s="13" t="s">
        <v>558</v>
      </c>
      <c r="C1182" s="15">
        <v>2016</v>
      </c>
      <c r="D1182" s="15" t="s">
        <v>25</v>
      </c>
      <c r="E1182" s="15" t="s">
        <v>46</v>
      </c>
      <c r="F1182" s="15">
        <v>906</v>
      </c>
      <c r="G1182" s="15">
        <v>472</v>
      </c>
      <c r="H1182" s="13">
        <v>1.382876947</v>
      </c>
      <c r="I1182" s="13">
        <v>-1.1176605390000001</v>
      </c>
      <c r="J1182" s="13">
        <v>0.26521640800000001</v>
      </c>
      <c r="K1182" s="13">
        <v>-6.3792764660000003</v>
      </c>
      <c r="L1182" s="13">
        <v>7.4682236990000002</v>
      </c>
      <c r="M1182" s="13">
        <v>1.0889472330000001</v>
      </c>
      <c r="N1182" s="13">
        <v>-0.17483480500000001</v>
      </c>
      <c r="O1182" s="13">
        <v>0.55492451200000004</v>
      </c>
      <c r="P1182" s="13">
        <v>0.380089707</v>
      </c>
      <c r="Q1182" s="13">
        <v>0.77292965400000002</v>
      </c>
      <c r="R1182" s="13">
        <v>0</v>
      </c>
      <c r="S1182" s="13">
        <v>0.77292965400000002</v>
      </c>
      <c r="T1182" s="13">
        <v>-1.3435513750000001</v>
      </c>
      <c r="U1182" s="13">
        <v>0.58916433599999996</v>
      </c>
      <c r="V1182" s="13">
        <v>-0.75438704000000001</v>
      </c>
      <c r="W1182" s="13">
        <v>-0.54797959799999996</v>
      </c>
    </row>
    <row r="1183" spans="1:23" x14ac:dyDescent="0.3">
      <c r="A1183" s="13" t="s">
        <v>557</v>
      </c>
      <c r="B1183" s="13" t="s">
        <v>558</v>
      </c>
      <c r="C1183" s="15">
        <v>2016</v>
      </c>
      <c r="D1183" s="15" t="s">
        <v>27</v>
      </c>
      <c r="E1183" s="15" t="s">
        <v>46</v>
      </c>
      <c r="F1183" s="15">
        <v>4719</v>
      </c>
      <c r="G1183" s="15">
        <v>2363</v>
      </c>
      <c r="H1183" s="13">
        <v>0.57508941700000005</v>
      </c>
      <c r="I1183" s="13">
        <v>0.78416386000000005</v>
      </c>
      <c r="J1183" s="13">
        <v>1.359253276</v>
      </c>
      <c r="K1183" s="13">
        <v>2.209668776</v>
      </c>
      <c r="L1183" s="13">
        <v>1.190718551</v>
      </c>
      <c r="M1183" s="13">
        <v>3.4003873260000002</v>
      </c>
      <c r="N1183" s="13">
        <v>0.94763217399999999</v>
      </c>
      <c r="O1183" s="13">
        <v>0.89473069299999997</v>
      </c>
      <c r="P1183" s="13">
        <v>1.8423628670000001</v>
      </c>
      <c r="Q1183" s="13">
        <v>5.5251297939999997</v>
      </c>
      <c r="R1183" s="13">
        <v>5.5251297939999997</v>
      </c>
      <c r="S1183" s="13">
        <v>0</v>
      </c>
      <c r="T1183" s="13">
        <v>1.0710297</v>
      </c>
      <c r="U1183" s="13">
        <v>1.0694401650000001</v>
      </c>
      <c r="V1183" s="13">
        <v>2.1404698639999999</v>
      </c>
      <c r="W1183" s="13">
        <v>-0.20180202</v>
      </c>
    </row>
    <row r="1184" spans="1:23" x14ac:dyDescent="0.3">
      <c r="A1184" s="13" t="s">
        <v>557</v>
      </c>
      <c r="B1184" s="13" t="s">
        <v>558</v>
      </c>
      <c r="C1184" s="15">
        <v>2017</v>
      </c>
      <c r="D1184" s="15" t="s">
        <v>27</v>
      </c>
      <c r="E1184" s="15" t="s">
        <v>46</v>
      </c>
      <c r="F1184" s="15">
        <v>4958</v>
      </c>
      <c r="G1184" s="15">
        <v>2459</v>
      </c>
      <c r="H1184" s="13">
        <v>2.5239150829999999</v>
      </c>
      <c r="I1184" s="13">
        <v>-1.4357328410000001</v>
      </c>
      <c r="J1184" s="13">
        <v>1.088182242</v>
      </c>
      <c r="K1184" s="13">
        <v>1.8040786710000001</v>
      </c>
      <c r="L1184" s="13">
        <v>-2.8386339810000001</v>
      </c>
      <c r="M1184" s="13">
        <v>-1.03455531</v>
      </c>
      <c r="N1184" s="13">
        <v>2.5188766450000002</v>
      </c>
      <c r="O1184" s="13">
        <v>-1.83017198</v>
      </c>
      <c r="P1184" s="13">
        <v>0.68870466600000002</v>
      </c>
      <c r="Q1184" s="13">
        <v>4.305855083</v>
      </c>
      <c r="R1184" s="13">
        <v>4.305855083</v>
      </c>
      <c r="S1184" s="13">
        <v>0</v>
      </c>
      <c r="T1184" s="13">
        <v>2.252149105</v>
      </c>
      <c r="U1184" s="13">
        <v>-0.64090058400000005</v>
      </c>
      <c r="V1184" s="13">
        <v>1.6112485219999999</v>
      </c>
      <c r="W1184" s="13">
        <v>-0.188290292</v>
      </c>
    </row>
    <row r="1185" spans="1:23" x14ac:dyDescent="0.3">
      <c r="A1185" s="13" t="s">
        <v>557</v>
      </c>
      <c r="B1185" s="13" t="s">
        <v>558</v>
      </c>
      <c r="C1185" s="15">
        <v>2018</v>
      </c>
      <c r="D1185" s="15" t="s">
        <v>25</v>
      </c>
      <c r="E1185" s="15" t="s">
        <v>46</v>
      </c>
      <c r="F1185" s="15">
        <v>330</v>
      </c>
      <c r="G1185" s="15">
        <v>156</v>
      </c>
      <c r="H1185" s="13">
        <v>0.13787609200000001</v>
      </c>
      <c r="I1185" s="13">
        <v>-4.7814171099999996</v>
      </c>
      <c r="J1185" s="13">
        <v>-4.6435410179999996</v>
      </c>
      <c r="K1185" s="13">
        <v>8.4884348930000009</v>
      </c>
      <c r="L1185" s="13">
        <v>4.2621119480000003</v>
      </c>
      <c r="M1185" s="13">
        <v>12.75054684</v>
      </c>
      <c r="N1185" s="13">
        <v>1.934454831</v>
      </c>
      <c r="O1185" s="13">
        <v>-3.1561219739999999</v>
      </c>
      <c r="P1185" s="13">
        <v>-1.2216671429999999</v>
      </c>
      <c r="Q1185" s="13">
        <v>0.126181766</v>
      </c>
      <c r="R1185" s="13">
        <v>0</v>
      </c>
      <c r="S1185" s="13">
        <v>0.126181766</v>
      </c>
      <c r="T1185" s="13">
        <v>2.814034554</v>
      </c>
      <c r="U1185" s="13">
        <v>-3.8964547020000002</v>
      </c>
      <c r="V1185" s="13">
        <v>-1.0824201470000001</v>
      </c>
      <c r="W1185" s="13">
        <v>0.56383109799999998</v>
      </c>
    </row>
    <row r="1186" spans="1:23" x14ac:dyDescent="0.3">
      <c r="A1186" s="13" t="s">
        <v>557</v>
      </c>
      <c r="B1186" s="13" t="s">
        <v>558</v>
      </c>
      <c r="C1186" s="15">
        <v>2018</v>
      </c>
      <c r="D1186" s="15" t="s">
        <v>27</v>
      </c>
      <c r="E1186" s="15" t="s">
        <v>46</v>
      </c>
      <c r="F1186" s="15">
        <v>4830</v>
      </c>
      <c r="G1186" s="15">
        <v>2378</v>
      </c>
      <c r="H1186" s="13">
        <v>1.537754163</v>
      </c>
      <c r="I1186" s="13">
        <v>0.21766138300000001</v>
      </c>
      <c r="J1186" s="13">
        <v>1.755415546</v>
      </c>
      <c r="K1186" s="13">
        <v>-4.1994570000000002E-2</v>
      </c>
      <c r="L1186" s="13">
        <v>-0.62309068899999998</v>
      </c>
      <c r="M1186" s="13">
        <v>-0.66508525900000004</v>
      </c>
      <c r="N1186" s="13">
        <v>1.3216768729999999</v>
      </c>
      <c r="O1186" s="13">
        <v>5.0235433000000003E-2</v>
      </c>
      <c r="P1186" s="13">
        <v>1.371912306</v>
      </c>
      <c r="Q1186" s="13">
        <v>4.9934760999999996</v>
      </c>
      <c r="R1186" s="13">
        <v>4.9934760999999996</v>
      </c>
      <c r="S1186" s="13">
        <v>0</v>
      </c>
      <c r="T1186" s="13">
        <v>0.88393558500000002</v>
      </c>
      <c r="U1186" s="13">
        <v>0.30596988000000003</v>
      </c>
      <c r="V1186" s="13">
        <v>1.1899054650000001</v>
      </c>
      <c r="W1186" s="13">
        <v>-0.147915675</v>
      </c>
    </row>
    <row r="1187" spans="1:23" x14ac:dyDescent="0.3">
      <c r="A1187" s="13" t="s">
        <v>557</v>
      </c>
      <c r="B1187" s="13" t="s">
        <v>558</v>
      </c>
      <c r="C1187" s="15">
        <v>2019</v>
      </c>
      <c r="D1187" s="15" t="s">
        <v>27</v>
      </c>
      <c r="E1187" s="15" t="s">
        <v>46</v>
      </c>
      <c r="F1187" s="15">
        <v>2117</v>
      </c>
      <c r="G1187" s="15">
        <v>991</v>
      </c>
      <c r="H1187" s="13">
        <v>1.1865953010000001</v>
      </c>
      <c r="I1187" s="13">
        <v>-1.265034966</v>
      </c>
      <c r="J1187" s="13">
        <v>-7.8439665000000006E-2</v>
      </c>
      <c r="K1187" s="13">
        <v>0.73544516900000001</v>
      </c>
      <c r="L1187" s="13">
        <v>-9.2568492000000002E-2</v>
      </c>
      <c r="M1187" s="13">
        <v>0.64287667699999995</v>
      </c>
      <c r="N1187" s="13">
        <v>1.2053450619999999</v>
      </c>
      <c r="O1187" s="13">
        <v>-1.122524222</v>
      </c>
      <c r="P1187" s="13">
        <v>8.2820840000000007E-2</v>
      </c>
      <c r="Q1187" s="13">
        <v>1.440870908</v>
      </c>
      <c r="R1187" s="13">
        <v>1.440870908</v>
      </c>
      <c r="S1187" s="13">
        <v>0</v>
      </c>
      <c r="T1187" s="13">
        <v>0.98514035499999997</v>
      </c>
      <c r="U1187" s="13">
        <v>-0.87105366299999998</v>
      </c>
      <c r="V1187" s="13">
        <v>0.114086693</v>
      </c>
      <c r="W1187" s="13">
        <v>0.61003484799999996</v>
      </c>
    </row>
    <row r="1188" spans="1:23" x14ac:dyDescent="0.3">
      <c r="A1188" s="13" t="s">
        <v>559</v>
      </c>
      <c r="B1188" s="13" t="s">
        <v>560</v>
      </c>
      <c r="C1188" s="15">
        <v>2015</v>
      </c>
      <c r="D1188" s="15" t="s">
        <v>27</v>
      </c>
      <c r="E1188" s="15" t="s">
        <v>35</v>
      </c>
      <c r="F1188" s="15">
        <v>27</v>
      </c>
      <c r="G1188" s="15">
        <v>13</v>
      </c>
      <c r="H1188" s="13">
        <v>-2.0262600069999999</v>
      </c>
      <c r="I1188" s="13">
        <v>-5.6093346019999997</v>
      </c>
      <c r="J1188" s="13">
        <v>-7.635594609</v>
      </c>
      <c r="K1188" s="13">
        <v>-13.28263306</v>
      </c>
      <c r="L1188" s="13">
        <v>3.798059254</v>
      </c>
      <c r="M1188" s="13">
        <v>-9.4845738050000001</v>
      </c>
      <c r="N1188" s="13">
        <v>-4.451897013</v>
      </c>
      <c r="O1188" s="13">
        <v>-3.9562758750000002</v>
      </c>
      <c r="P1188" s="13">
        <v>-8.4081728889999994</v>
      </c>
      <c r="Q1188" s="13">
        <v>-3.7635001000000001E-2</v>
      </c>
      <c r="R1188" s="13">
        <v>-3.7635001000000001E-2</v>
      </c>
      <c r="S1188" s="13">
        <v>0</v>
      </c>
      <c r="T1188" s="13">
        <v>-0.63520867299999995</v>
      </c>
      <c r="U1188" s="13">
        <v>-6.464429923</v>
      </c>
      <c r="V1188" s="13">
        <v>-7.0996385960000001</v>
      </c>
      <c r="W1188" s="13">
        <v>0.27240013299999999</v>
      </c>
    </row>
    <row r="1189" spans="1:23" x14ac:dyDescent="0.3">
      <c r="A1189" s="13" t="s">
        <v>559</v>
      </c>
      <c r="B1189" s="13" t="s">
        <v>560</v>
      </c>
      <c r="C1189" s="15">
        <v>2015</v>
      </c>
      <c r="D1189" s="15" t="s">
        <v>27</v>
      </c>
      <c r="E1189" s="15" t="s">
        <v>46</v>
      </c>
      <c r="F1189" s="15">
        <v>130</v>
      </c>
      <c r="G1189" s="15">
        <v>62</v>
      </c>
      <c r="H1189" s="13">
        <v>-3.9749137459999999</v>
      </c>
      <c r="I1189" s="13">
        <v>-8.0235228139999997</v>
      </c>
      <c r="J1189" s="13">
        <v>-11.99843656</v>
      </c>
      <c r="K1189" s="13">
        <v>-2.6477929140000001</v>
      </c>
      <c r="L1189" s="13">
        <v>-7.8558307210000002</v>
      </c>
      <c r="M1189" s="13">
        <v>-10.503623640000001</v>
      </c>
      <c r="N1189" s="13">
        <v>-3.9247387429999998</v>
      </c>
      <c r="O1189" s="13">
        <v>-8.4575406270000002</v>
      </c>
      <c r="P1189" s="13">
        <v>-12.382279369999999</v>
      </c>
      <c r="Q1189" s="13">
        <v>-0.30817071200000001</v>
      </c>
      <c r="R1189" s="13">
        <v>-0.30817071200000001</v>
      </c>
      <c r="S1189" s="13">
        <v>0</v>
      </c>
      <c r="T1189" s="13">
        <v>-2.0411951699999999</v>
      </c>
      <c r="U1189" s="13">
        <v>-9.2749275170000001</v>
      </c>
      <c r="V1189" s="13">
        <v>-11.31612269</v>
      </c>
      <c r="W1189" s="13">
        <v>1.094805424</v>
      </c>
    </row>
    <row r="1190" spans="1:23" x14ac:dyDescent="0.3">
      <c r="A1190" s="13" t="s">
        <v>561</v>
      </c>
      <c r="B1190" s="13" t="s">
        <v>562</v>
      </c>
      <c r="C1190" s="15">
        <v>2015</v>
      </c>
      <c r="D1190" s="15" t="s">
        <v>27</v>
      </c>
      <c r="E1190" s="15" t="s">
        <v>67</v>
      </c>
      <c r="F1190" s="15">
        <v>438</v>
      </c>
      <c r="G1190" s="15">
        <v>219</v>
      </c>
      <c r="H1190" s="13">
        <v>-4.9961665010000003</v>
      </c>
      <c r="I1190" s="13">
        <v>-1.6532167090000001</v>
      </c>
      <c r="J1190" s="13">
        <v>-6.6493832099999999</v>
      </c>
      <c r="K1190" s="13">
        <v>-6.9266628309999998</v>
      </c>
      <c r="L1190" s="13">
        <v>-0.75030536400000003</v>
      </c>
      <c r="M1190" s="13">
        <v>-7.6769681939999996</v>
      </c>
      <c r="N1190" s="13">
        <v>-5.6008765189999998</v>
      </c>
      <c r="O1190" s="13">
        <v>-1.5615578779999999</v>
      </c>
      <c r="P1190" s="13">
        <v>-7.1624343970000002</v>
      </c>
      <c r="Q1190" s="13">
        <v>-0.495773778</v>
      </c>
      <c r="R1190" s="13">
        <v>-0.495773778</v>
      </c>
      <c r="S1190" s="13">
        <v>0</v>
      </c>
      <c r="T1190" s="13">
        <v>-5.5390173550000004</v>
      </c>
      <c r="U1190" s="13">
        <v>-1.511902407</v>
      </c>
      <c r="V1190" s="13">
        <v>-7.0509197610000003</v>
      </c>
      <c r="W1190" s="13">
        <v>0.53600087200000002</v>
      </c>
    </row>
    <row r="1191" spans="1:23" x14ac:dyDescent="0.3">
      <c r="A1191" s="13" t="s">
        <v>561</v>
      </c>
      <c r="B1191" s="13" t="s">
        <v>562</v>
      </c>
      <c r="C1191" s="15">
        <v>2018</v>
      </c>
      <c r="D1191" s="15" t="s">
        <v>27</v>
      </c>
      <c r="E1191" s="15" t="s">
        <v>62</v>
      </c>
      <c r="F1191" s="15">
        <v>115</v>
      </c>
      <c r="G1191" s="15">
        <v>55</v>
      </c>
      <c r="H1191" s="13">
        <v>-3.3688229820000002</v>
      </c>
      <c r="I1191" s="13">
        <v>0.90955896300000005</v>
      </c>
      <c r="J1191" s="13">
        <v>-2.4592640189999999</v>
      </c>
      <c r="K1191" s="13">
        <v>0.46802389999999999</v>
      </c>
      <c r="L1191" s="13">
        <v>-5.8887593239999996</v>
      </c>
      <c r="M1191" s="13">
        <v>-5.4207354240000001</v>
      </c>
      <c r="N1191" s="13">
        <v>-2.7641963980000002</v>
      </c>
      <c r="O1191" s="13">
        <v>-0.45059290699999999</v>
      </c>
      <c r="P1191" s="13">
        <v>-3.214789305</v>
      </c>
      <c r="Q1191" s="13">
        <v>-1.2891715E-2</v>
      </c>
      <c r="R1191" s="13">
        <v>-1.2891715E-2</v>
      </c>
      <c r="S1191" s="13">
        <v>0</v>
      </c>
      <c r="T1191" s="13">
        <v>-2.2755996660000002</v>
      </c>
      <c r="U1191" s="13">
        <v>-1.7101765289999999</v>
      </c>
      <c r="V1191" s="13">
        <v>-3.9857761950000001</v>
      </c>
      <c r="W1191" s="13">
        <v>-1.14646184</v>
      </c>
    </row>
    <row r="1192" spans="1:23" x14ac:dyDescent="0.3">
      <c r="A1192" s="13" t="s">
        <v>561</v>
      </c>
      <c r="B1192" s="13" t="s">
        <v>562</v>
      </c>
      <c r="C1192" s="15">
        <v>2018</v>
      </c>
      <c r="D1192" s="15" t="s">
        <v>27</v>
      </c>
      <c r="E1192" s="15" t="s">
        <v>67</v>
      </c>
      <c r="F1192" s="15">
        <v>28</v>
      </c>
      <c r="G1192" s="15">
        <v>15</v>
      </c>
      <c r="H1192" s="13">
        <v>-13.50537894</v>
      </c>
      <c r="I1192" s="13">
        <v>-9.0924913660000009</v>
      </c>
      <c r="J1192" s="13">
        <v>-22.597870310000001</v>
      </c>
      <c r="K1192" s="13">
        <v>-7.8487502219999996</v>
      </c>
      <c r="L1192" s="13">
        <v>-4.9107904019999999</v>
      </c>
      <c r="M1192" s="13">
        <v>-12.759540619999999</v>
      </c>
      <c r="N1192" s="13">
        <v>-13.18715774</v>
      </c>
      <c r="O1192" s="13">
        <v>-8.7869920980000007</v>
      </c>
      <c r="P1192" s="13">
        <v>-21.974149830000002</v>
      </c>
      <c r="Q1192" s="13">
        <v>-0.14502937199999999</v>
      </c>
      <c r="R1192" s="13">
        <v>-0.14502937199999999</v>
      </c>
      <c r="S1192" s="13">
        <v>0</v>
      </c>
      <c r="T1192" s="13">
        <v>-10.61803535</v>
      </c>
      <c r="U1192" s="13">
        <v>-7.5713947450000001</v>
      </c>
      <c r="V1192" s="13">
        <v>-18.189430099999999</v>
      </c>
      <c r="W1192" s="13">
        <v>-1.4112243520000001</v>
      </c>
    </row>
    <row r="1193" spans="1:23" x14ac:dyDescent="0.3">
      <c r="A1193" s="13" t="s">
        <v>563</v>
      </c>
      <c r="B1193" s="13" t="s">
        <v>564</v>
      </c>
      <c r="C1193" s="15">
        <v>2014</v>
      </c>
      <c r="D1193" s="15" t="s">
        <v>27</v>
      </c>
      <c r="E1193" s="15" t="s">
        <v>124</v>
      </c>
      <c r="F1193" s="15">
        <v>5215</v>
      </c>
      <c r="G1193" s="15">
        <v>2619</v>
      </c>
      <c r="H1193" s="13">
        <v>1.0635423209999999</v>
      </c>
      <c r="I1193" s="13">
        <v>1.1569709930000001</v>
      </c>
      <c r="J1193" s="13">
        <v>2.2205133140000002</v>
      </c>
      <c r="K1193" s="13">
        <v>1.996864814</v>
      </c>
      <c r="L1193" s="13">
        <v>-3.968138508</v>
      </c>
      <c r="M1193" s="13">
        <v>-1.971273694</v>
      </c>
      <c r="N1193" s="13">
        <v>1.3214772850000001</v>
      </c>
      <c r="O1193" s="13">
        <v>0.220975065</v>
      </c>
      <c r="P1193" s="13">
        <v>1.54245235</v>
      </c>
      <c r="Q1193" s="13">
        <v>5.7251947599999999</v>
      </c>
      <c r="R1193" s="13">
        <v>5.7251947599999999</v>
      </c>
      <c r="S1193" s="13">
        <v>0</v>
      </c>
      <c r="T1193" s="13">
        <v>1.5125042900000001</v>
      </c>
      <c r="U1193" s="13">
        <v>0.85417744399999995</v>
      </c>
      <c r="V1193" s="13">
        <v>2.3666817349999998</v>
      </c>
      <c r="W1193" s="13">
        <v>-0.174572698</v>
      </c>
    </row>
    <row r="1194" spans="1:23" x14ac:dyDescent="0.3">
      <c r="A1194" s="13" t="s">
        <v>563</v>
      </c>
      <c r="B1194" s="13" t="s">
        <v>564</v>
      </c>
      <c r="C1194" s="15">
        <v>2015</v>
      </c>
      <c r="D1194" s="15" t="s">
        <v>27</v>
      </c>
      <c r="E1194" s="15" t="s">
        <v>124</v>
      </c>
      <c r="F1194" s="15">
        <v>4917</v>
      </c>
      <c r="G1194" s="15">
        <v>2502</v>
      </c>
      <c r="H1194" s="13">
        <v>-1.661704431</v>
      </c>
      <c r="I1194" s="13">
        <v>0.97248327099999998</v>
      </c>
      <c r="J1194" s="13">
        <v>-0.68922116</v>
      </c>
      <c r="K1194" s="13">
        <v>3.0501400599999999</v>
      </c>
      <c r="L1194" s="13">
        <v>-2.0844430410000001</v>
      </c>
      <c r="M1194" s="13">
        <v>0.96569702000000002</v>
      </c>
      <c r="N1194" s="13">
        <v>-0.76698988899999998</v>
      </c>
      <c r="O1194" s="13">
        <v>0.41934241900000002</v>
      </c>
      <c r="P1194" s="13">
        <v>-0.34764747000000001</v>
      </c>
      <c r="Q1194" s="13">
        <v>3.062689292</v>
      </c>
      <c r="R1194" s="13">
        <v>3.062689292</v>
      </c>
      <c r="S1194" s="13">
        <v>0</v>
      </c>
      <c r="T1194" s="13">
        <v>-5.9107649999999998E-2</v>
      </c>
      <c r="U1194" s="13">
        <v>1.1339699400000001</v>
      </c>
      <c r="V1194" s="13">
        <v>1.07486229</v>
      </c>
      <c r="W1194" s="13">
        <v>-0.12391468899999999</v>
      </c>
    </row>
    <row r="1195" spans="1:23" x14ac:dyDescent="0.3">
      <c r="A1195" s="13" t="s">
        <v>563</v>
      </c>
      <c r="B1195" s="13" t="s">
        <v>564</v>
      </c>
      <c r="C1195" s="15">
        <v>2016</v>
      </c>
      <c r="D1195" s="15" t="s">
        <v>25</v>
      </c>
      <c r="E1195" s="15" t="s">
        <v>124</v>
      </c>
      <c r="F1195" s="15">
        <v>238</v>
      </c>
      <c r="G1195" s="15">
        <v>131</v>
      </c>
      <c r="H1195" s="13">
        <v>1.429040096</v>
      </c>
      <c r="I1195" s="13">
        <v>4.6649806820000004</v>
      </c>
      <c r="J1195" s="13">
        <v>6.094020778</v>
      </c>
      <c r="K1195" s="13">
        <v>-3.4126790009999999</v>
      </c>
      <c r="L1195" s="13">
        <v>-2.1193238060000001</v>
      </c>
      <c r="M1195" s="13">
        <v>-5.5320028069999996</v>
      </c>
      <c r="N1195" s="13">
        <v>0.39925260400000001</v>
      </c>
      <c r="O1195" s="13">
        <v>3.585946817</v>
      </c>
      <c r="P1195" s="13">
        <v>3.9851994209999999</v>
      </c>
      <c r="Q1195" s="13">
        <v>0.46603257300000001</v>
      </c>
      <c r="R1195" s="13">
        <v>0</v>
      </c>
      <c r="S1195" s="13">
        <v>0.46603257300000001</v>
      </c>
      <c r="T1195" s="13">
        <v>0.573039407</v>
      </c>
      <c r="U1195" s="13">
        <v>1.8319427960000001</v>
      </c>
      <c r="V1195" s="13">
        <v>2.4049822029999999</v>
      </c>
      <c r="W1195" s="13">
        <v>0.36061336199999999</v>
      </c>
    </row>
    <row r="1196" spans="1:23" x14ac:dyDescent="0.3">
      <c r="A1196" s="13" t="s">
        <v>563</v>
      </c>
      <c r="B1196" s="13" t="s">
        <v>564</v>
      </c>
      <c r="C1196" s="15">
        <v>2016</v>
      </c>
      <c r="D1196" s="15" t="s">
        <v>27</v>
      </c>
      <c r="E1196" s="15" t="s">
        <v>124</v>
      </c>
      <c r="F1196" s="15">
        <v>5337</v>
      </c>
      <c r="G1196" s="15">
        <v>2666</v>
      </c>
      <c r="H1196" s="13">
        <v>-1.5052687849999999</v>
      </c>
      <c r="I1196" s="13">
        <v>1.4119841580000001</v>
      </c>
      <c r="J1196" s="13">
        <v>-9.3284626999999995E-2</v>
      </c>
      <c r="K1196" s="13">
        <v>1.614514424</v>
      </c>
      <c r="L1196" s="13">
        <v>1.7383852319999999</v>
      </c>
      <c r="M1196" s="13">
        <v>3.352899656</v>
      </c>
      <c r="N1196" s="13">
        <v>-0.94854540099999995</v>
      </c>
      <c r="O1196" s="13">
        <v>1.571804159</v>
      </c>
      <c r="P1196" s="13">
        <v>0.62325875799999997</v>
      </c>
      <c r="Q1196" s="13">
        <v>4.5803915210000001</v>
      </c>
      <c r="R1196" s="13">
        <v>4.5803915210000001</v>
      </c>
      <c r="S1196" s="13">
        <v>0</v>
      </c>
      <c r="T1196" s="13">
        <v>-0.33732716299999999</v>
      </c>
      <c r="U1196" s="13">
        <v>2.621376691</v>
      </c>
      <c r="V1196" s="13">
        <v>2.2840495280000002</v>
      </c>
      <c r="W1196" s="13">
        <v>-0.16806570800000001</v>
      </c>
    </row>
    <row r="1197" spans="1:23" x14ac:dyDescent="0.3">
      <c r="A1197" s="13" t="s">
        <v>563</v>
      </c>
      <c r="B1197" s="13" t="s">
        <v>564</v>
      </c>
      <c r="C1197" s="15">
        <v>2017</v>
      </c>
      <c r="D1197" s="15" t="s">
        <v>27</v>
      </c>
      <c r="E1197" s="15" t="s">
        <v>124</v>
      </c>
      <c r="F1197" s="15">
        <v>4783</v>
      </c>
      <c r="G1197" s="15">
        <v>2409</v>
      </c>
      <c r="H1197" s="13">
        <v>-2.7184994640000002</v>
      </c>
      <c r="I1197" s="13">
        <v>1.8721748890000001</v>
      </c>
      <c r="J1197" s="13">
        <v>-0.84632457500000002</v>
      </c>
      <c r="K1197" s="13">
        <v>-1.1213279309999999</v>
      </c>
      <c r="L1197" s="13">
        <v>-6.9957777139999999</v>
      </c>
      <c r="M1197" s="13">
        <v>-8.1171056450000005</v>
      </c>
      <c r="N1197" s="13">
        <v>-2.5133566530000002</v>
      </c>
      <c r="O1197" s="13">
        <v>0.132458609</v>
      </c>
      <c r="P1197" s="13">
        <v>-2.3808980439999998</v>
      </c>
      <c r="Q1197" s="13">
        <v>0.45261376800000003</v>
      </c>
      <c r="R1197" s="13">
        <v>0.45261376800000003</v>
      </c>
      <c r="S1197" s="13">
        <v>0</v>
      </c>
      <c r="T1197" s="13">
        <v>-1.941205955</v>
      </c>
      <c r="U1197" s="13">
        <v>1.723638966</v>
      </c>
      <c r="V1197" s="13">
        <v>-0.21756698899999999</v>
      </c>
      <c r="W1197" s="13">
        <v>-0.22466533</v>
      </c>
    </row>
    <row r="1198" spans="1:23" x14ac:dyDescent="0.3">
      <c r="A1198" s="13" t="s">
        <v>563</v>
      </c>
      <c r="B1198" s="13" t="s">
        <v>564</v>
      </c>
      <c r="C1198" s="15">
        <v>2018</v>
      </c>
      <c r="D1198" s="15" t="s">
        <v>27</v>
      </c>
      <c r="E1198" s="15" t="s">
        <v>124</v>
      </c>
      <c r="F1198" s="15">
        <v>5348</v>
      </c>
      <c r="G1198" s="15">
        <v>2625</v>
      </c>
      <c r="H1198" s="13">
        <v>-0.82778714099999995</v>
      </c>
      <c r="I1198" s="13">
        <v>1.750555895</v>
      </c>
      <c r="J1198" s="13">
        <v>0.92276875300000005</v>
      </c>
      <c r="K1198" s="13">
        <v>0.248898751</v>
      </c>
      <c r="L1198" s="13">
        <v>-3.6407525500000002</v>
      </c>
      <c r="M1198" s="13">
        <v>-3.3918537990000002</v>
      </c>
      <c r="N1198" s="13">
        <v>-0.63524675500000005</v>
      </c>
      <c r="O1198" s="13">
        <v>0.72144642999999997</v>
      </c>
      <c r="P1198" s="13">
        <v>8.6199674000000004E-2</v>
      </c>
      <c r="Q1198" s="13">
        <v>3.8316400220000002</v>
      </c>
      <c r="R1198" s="13">
        <v>3.8316400220000002</v>
      </c>
      <c r="S1198" s="13">
        <v>0</v>
      </c>
      <c r="T1198" s="13">
        <v>-0.74034641700000003</v>
      </c>
      <c r="U1198" s="13">
        <v>1.517513044</v>
      </c>
      <c r="V1198" s="13">
        <v>0.77716662700000005</v>
      </c>
      <c r="W1198" s="13">
        <v>0.86672170999999998</v>
      </c>
    </row>
    <row r="1199" spans="1:23" x14ac:dyDescent="0.3">
      <c r="A1199" s="13" t="s">
        <v>563</v>
      </c>
      <c r="B1199" s="13" t="s">
        <v>564</v>
      </c>
      <c r="C1199" s="15">
        <v>2019</v>
      </c>
      <c r="D1199" s="15" t="s">
        <v>25</v>
      </c>
      <c r="E1199" s="15" t="s">
        <v>124</v>
      </c>
      <c r="F1199" s="15">
        <v>268</v>
      </c>
      <c r="G1199" s="15">
        <v>127</v>
      </c>
      <c r="H1199" s="13">
        <v>-4.696520713</v>
      </c>
      <c r="I1199" s="13">
        <v>3.204800884</v>
      </c>
      <c r="J1199" s="13">
        <v>-1.491719829</v>
      </c>
      <c r="K1199" s="13">
        <v>-3.1233274980000001</v>
      </c>
      <c r="L1199" s="13">
        <v>-23.62440046</v>
      </c>
      <c r="M1199" s="13">
        <v>-26.747727959999999</v>
      </c>
      <c r="N1199" s="13">
        <v>-4.5047667579999997</v>
      </c>
      <c r="O1199" s="13">
        <v>-2.0750131500000002</v>
      </c>
      <c r="P1199" s="13">
        <v>-6.5797799079999999</v>
      </c>
      <c r="Q1199" s="13">
        <v>-0.258933776</v>
      </c>
      <c r="R1199" s="13">
        <v>0</v>
      </c>
      <c r="S1199" s="13">
        <v>-0.258933776</v>
      </c>
      <c r="T1199" s="13">
        <v>-3.3166329999999998E-3</v>
      </c>
      <c r="U1199" s="13">
        <v>-1.3573495680000001</v>
      </c>
      <c r="V1199" s="13">
        <v>-1.3606662009999999</v>
      </c>
      <c r="W1199" s="13">
        <v>1.1651673659999999</v>
      </c>
    </row>
    <row r="1200" spans="1:23" x14ac:dyDescent="0.3">
      <c r="A1200" s="13" t="s">
        <v>563</v>
      </c>
      <c r="B1200" s="13" t="s">
        <v>564</v>
      </c>
      <c r="C1200" s="15">
        <v>2019</v>
      </c>
      <c r="D1200" s="15" t="s">
        <v>27</v>
      </c>
      <c r="E1200" s="15" t="s">
        <v>124</v>
      </c>
      <c r="F1200" s="15">
        <v>5413</v>
      </c>
      <c r="G1200" s="15">
        <v>2647</v>
      </c>
      <c r="H1200" s="13">
        <v>-0.72017252899999995</v>
      </c>
      <c r="I1200" s="13">
        <v>3.323524946</v>
      </c>
      <c r="J1200" s="13">
        <v>2.6033524180000001</v>
      </c>
      <c r="K1200" s="13">
        <v>7.4275538829999999</v>
      </c>
      <c r="L1200" s="13">
        <v>1.25446999</v>
      </c>
      <c r="M1200" s="13">
        <v>8.6820238730000003</v>
      </c>
      <c r="N1200" s="13">
        <v>0.95980122800000001</v>
      </c>
      <c r="O1200" s="13">
        <v>3.0645961079999999</v>
      </c>
      <c r="P1200" s="13">
        <v>4.0243973359999998</v>
      </c>
      <c r="Q1200" s="13">
        <v>9.140504881</v>
      </c>
      <c r="R1200" s="13">
        <v>9.140504881</v>
      </c>
      <c r="S1200" s="13">
        <v>0</v>
      </c>
      <c r="T1200" s="13">
        <v>1.3381904499999999</v>
      </c>
      <c r="U1200" s="13">
        <v>3.5285371319999999</v>
      </c>
      <c r="V1200" s="13">
        <v>4.8667275820000002</v>
      </c>
      <c r="W1200" s="13">
        <v>-9.2621298000000005E-2</v>
      </c>
    </row>
    <row r="1201" spans="1:23" x14ac:dyDescent="0.3">
      <c r="A1201" s="13" t="s">
        <v>565</v>
      </c>
      <c r="B1201" s="13" t="s">
        <v>566</v>
      </c>
      <c r="C1201" s="15">
        <v>2014</v>
      </c>
      <c r="D1201" s="15" t="s">
        <v>25</v>
      </c>
      <c r="E1201" s="15" t="s">
        <v>70</v>
      </c>
      <c r="F1201" s="15">
        <v>91</v>
      </c>
      <c r="G1201" s="15">
        <v>45</v>
      </c>
      <c r="H1201" s="13">
        <v>-2.429448201</v>
      </c>
      <c r="I1201" s="13">
        <v>-2.822284802</v>
      </c>
      <c r="J1201" s="13">
        <v>-5.251733003</v>
      </c>
      <c r="K1201" s="13">
        <v>-0.380647499</v>
      </c>
      <c r="L1201" s="13">
        <v>-11.00297537</v>
      </c>
      <c r="M1201" s="13">
        <v>-11.38362287</v>
      </c>
      <c r="N1201" s="13">
        <v>-2.2708546759999999</v>
      </c>
      <c r="O1201" s="13">
        <v>-4.6919320759999996</v>
      </c>
      <c r="P1201" s="13">
        <v>-6.9627867520000004</v>
      </c>
      <c r="Q1201" s="13">
        <v>-9.9478539000000005E-2</v>
      </c>
      <c r="R1201" s="13">
        <v>0</v>
      </c>
      <c r="S1201" s="13">
        <v>-9.9478539000000005E-2</v>
      </c>
      <c r="T1201" s="13">
        <v>-1.616025051</v>
      </c>
      <c r="U1201" s="13">
        <v>-3.0546861349999999</v>
      </c>
      <c r="V1201" s="13">
        <v>-4.6707111870000002</v>
      </c>
      <c r="W1201" s="13">
        <v>-0.25681000599999998</v>
      </c>
    </row>
    <row r="1202" spans="1:23" x14ac:dyDescent="0.3">
      <c r="A1202" s="13" t="s">
        <v>565</v>
      </c>
      <c r="B1202" s="13" t="s">
        <v>566</v>
      </c>
      <c r="C1202" s="15">
        <v>2014</v>
      </c>
      <c r="D1202" s="15" t="s">
        <v>27</v>
      </c>
      <c r="E1202" s="15" t="s">
        <v>70</v>
      </c>
      <c r="F1202" s="15">
        <v>3508</v>
      </c>
      <c r="G1202" s="15">
        <v>1729</v>
      </c>
      <c r="H1202" s="13">
        <v>-0.44222853600000001</v>
      </c>
      <c r="I1202" s="13">
        <v>0.27110356099999999</v>
      </c>
      <c r="J1202" s="13">
        <v>-0.17112497500000001</v>
      </c>
      <c r="K1202" s="13">
        <v>-0.71577517300000004</v>
      </c>
      <c r="L1202" s="13">
        <v>1.7684182999999999E-2</v>
      </c>
      <c r="M1202" s="13">
        <v>-0.69809098999999997</v>
      </c>
      <c r="N1202" s="13">
        <v>-0.58242235899999995</v>
      </c>
      <c r="O1202" s="13">
        <v>0.20361267199999999</v>
      </c>
      <c r="P1202" s="13">
        <v>-0.37880968700000001</v>
      </c>
      <c r="Q1202" s="13">
        <v>2.0928105920000002</v>
      </c>
      <c r="R1202" s="13">
        <v>2.0928105920000002</v>
      </c>
      <c r="S1202" s="13">
        <v>0</v>
      </c>
      <c r="T1202" s="13">
        <v>-0.42299680099999998</v>
      </c>
      <c r="U1202" s="13">
        <v>0.55500996000000002</v>
      </c>
      <c r="V1202" s="13">
        <v>0.13201315899999999</v>
      </c>
      <c r="W1202" s="13">
        <v>5.0381903999999998E-2</v>
      </c>
    </row>
    <row r="1203" spans="1:23" x14ac:dyDescent="0.3">
      <c r="A1203" s="13" t="s">
        <v>565</v>
      </c>
      <c r="B1203" s="13" t="s">
        <v>566</v>
      </c>
      <c r="C1203" s="15">
        <v>2015</v>
      </c>
      <c r="D1203" s="15" t="s">
        <v>25</v>
      </c>
      <c r="E1203" s="15" t="s">
        <v>52</v>
      </c>
      <c r="F1203" s="15">
        <v>218</v>
      </c>
      <c r="G1203" s="15">
        <v>110</v>
      </c>
      <c r="H1203" s="13">
        <v>2.2724894490000001</v>
      </c>
      <c r="I1203" s="13">
        <v>6.5427390120000002</v>
      </c>
      <c r="J1203" s="13">
        <v>8.8152284610000002</v>
      </c>
      <c r="K1203" s="13">
        <v>1.1842646960000001</v>
      </c>
      <c r="L1203" s="13">
        <v>9.7640263219999994</v>
      </c>
      <c r="M1203" s="13">
        <v>10.948291019999999</v>
      </c>
      <c r="N1203" s="13">
        <v>2.280913489</v>
      </c>
      <c r="O1203" s="13">
        <v>7.622765298</v>
      </c>
      <c r="P1203" s="13">
        <v>9.9036787870000005</v>
      </c>
      <c r="Q1203" s="13">
        <v>0.74399406300000004</v>
      </c>
      <c r="R1203" s="13">
        <v>0</v>
      </c>
      <c r="S1203" s="13">
        <v>0.74399406300000004</v>
      </c>
      <c r="T1203" s="13">
        <v>2.548074148</v>
      </c>
      <c r="U1203" s="13">
        <v>7.7316600879999999</v>
      </c>
      <c r="V1203" s="13">
        <v>10.27973424</v>
      </c>
      <c r="W1203" s="13">
        <v>1.5248012259999999</v>
      </c>
    </row>
    <row r="1204" spans="1:23" x14ac:dyDescent="0.3">
      <c r="A1204" s="13" t="s">
        <v>565</v>
      </c>
      <c r="B1204" s="13" t="s">
        <v>566</v>
      </c>
      <c r="C1204" s="15">
        <v>2015</v>
      </c>
      <c r="D1204" s="15" t="s">
        <v>27</v>
      </c>
      <c r="E1204" s="15" t="s">
        <v>52</v>
      </c>
      <c r="F1204" s="15">
        <v>3412</v>
      </c>
      <c r="G1204" s="15">
        <v>1717</v>
      </c>
      <c r="H1204" s="13">
        <v>0.141417974</v>
      </c>
      <c r="I1204" s="13">
        <v>1.4164271049999999</v>
      </c>
      <c r="J1204" s="13">
        <v>1.557845079</v>
      </c>
      <c r="K1204" s="13">
        <v>-0.163897776</v>
      </c>
      <c r="L1204" s="13">
        <v>3.1088418259999999</v>
      </c>
      <c r="M1204" s="13">
        <v>2.9449440500000001</v>
      </c>
      <c r="N1204" s="13">
        <v>9.2912597999999999E-2</v>
      </c>
      <c r="O1204" s="13">
        <v>1.822207339</v>
      </c>
      <c r="P1204" s="13">
        <v>1.915119936</v>
      </c>
      <c r="Q1204" s="13">
        <v>4.0840470670000002</v>
      </c>
      <c r="R1204" s="13">
        <v>4.0840470670000002</v>
      </c>
      <c r="S1204" s="13">
        <v>0</v>
      </c>
      <c r="T1204" s="13">
        <v>-6.6195754999999995E-2</v>
      </c>
      <c r="U1204" s="13">
        <v>1.688188987</v>
      </c>
      <c r="V1204" s="13">
        <v>1.6219932319999999</v>
      </c>
      <c r="W1204" s="13">
        <v>-6.2428820000000003E-2</v>
      </c>
    </row>
    <row r="1205" spans="1:23" x14ac:dyDescent="0.3">
      <c r="A1205" s="13" t="s">
        <v>565</v>
      </c>
      <c r="B1205" s="13" t="s">
        <v>566</v>
      </c>
      <c r="C1205" s="15">
        <v>2016</v>
      </c>
      <c r="D1205" s="15" t="s">
        <v>27</v>
      </c>
      <c r="E1205" s="15" t="s">
        <v>100</v>
      </c>
      <c r="F1205" s="15">
        <v>4337</v>
      </c>
      <c r="G1205" s="15">
        <v>2098</v>
      </c>
      <c r="H1205" s="13">
        <v>0.88511003899999996</v>
      </c>
      <c r="I1205" s="13">
        <v>1.052350221</v>
      </c>
      <c r="J1205" s="13">
        <v>1.9374602599999999</v>
      </c>
      <c r="K1205" s="13">
        <v>2.3448629190000001</v>
      </c>
      <c r="L1205" s="13">
        <v>-7.9927429999999994E-2</v>
      </c>
      <c r="M1205" s="13">
        <v>2.2649354900000001</v>
      </c>
      <c r="N1205" s="13">
        <v>1.2603662529999999</v>
      </c>
      <c r="O1205" s="13">
        <v>0.87411651999999995</v>
      </c>
      <c r="P1205" s="13">
        <v>2.1344827739999999</v>
      </c>
      <c r="Q1205" s="13">
        <v>5.2336355269999997</v>
      </c>
      <c r="R1205" s="13">
        <v>5.2336355269999997</v>
      </c>
      <c r="S1205" s="13">
        <v>0</v>
      </c>
      <c r="T1205" s="13">
        <v>1.077959568</v>
      </c>
      <c r="U1205" s="13">
        <v>1.091966395</v>
      </c>
      <c r="V1205" s="13">
        <v>2.1699259620000002</v>
      </c>
      <c r="W1205" s="13">
        <v>9.8807792000000005E-2</v>
      </c>
    </row>
    <row r="1206" spans="1:23" x14ac:dyDescent="0.3">
      <c r="A1206" s="13" t="s">
        <v>565</v>
      </c>
      <c r="B1206" s="13" t="s">
        <v>566</v>
      </c>
      <c r="C1206" s="15">
        <v>2017</v>
      </c>
      <c r="D1206" s="15" t="s">
        <v>27</v>
      </c>
      <c r="E1206" s="15" t="s">
        <v>35</v>
      </c>
      <c r="F1206" s="15">
        <v>2900</v>
      </c>
      <c r="G1206" s="15">
        <v>1362</v>
      </c>
      <c r="H1206" s="13">
        <v>-0.54673231200000005</v>
      </c>
      <c r="I1206" s="13">
        <v>1.766628361</v>
      </c>
      <c r="J1206" s="13">
        <v>1.2198960489999999</v>
      </c>
      <c r="K1206" s="13">
        <v>-1.749795072</v>
      </c>
      <c r="L1206" s="13">
        <v>3.6733928420000002</v>
      </c>
      <c r="M1206" s="13">
        <v>1.92359777</v>
      </c>
      <c r="N1206" s="13">
        <v>-0.83040371999999996</v>
      </c>
      <c r="O1206" s="13">
        <v>2.31856967</v>
      </c>
      <c r="P1206" s="13">
        <v>1.48816595</v>
      </c>
      <c r="Q1206" s="13">
        <v>2.9628492369999999</v>
      </c>
      <c r="R1206" s="13">
        <v>2.9628492369999999</v>
      </c>
      <c r="S1206" s="13">
        <v>0</v>
      </c>
      <c r="T1206" s="13">
        <v>-0.77256280300000002</v>
      </c>
      <c r="U1206" s="13">
        <v>1.626696261</v>
      </c>
      <c r="V1206" s="13">
        <v>0.85413345799999996</v>
      </c>
      <c r="W1206" s="13">
        <v>0.59219221499999997</v>
      </c>
    </row>
    <row r="1207" spans="1:23" x14ac:dyDescent="0.3">
      <c r="A1207" s="13" t="s">
        <v>565</v>
      </c>
      <c r="B1207" s="13" t="s">
        <v>566</v>
      </c>
      <c r="C1207" s="15">
        <v>2018</v>
      </c>
      <c r="D1207" s="15" t="s">
        <v>27</v>
      </c>
      <c r="E1207" s="15" t="s">
        <v>35</v>
      </c>
      <c r="F1207" s="15">
        <v>1443</v>
      </c>
      <c r="G1207" s="15">
        <v>686</v>
      </c>
      <c r="H1207" s="13">
        <v>-0.85396317799999999</v>
      </c>
      <c r="I1207" s="13">
        <v>-1.874253006</v>
      </c>
      <c r="J1207" s="13">
        <v>-2.7282161839999999</v>
      </c>
      <c r="K1207" s="13">
        <v>2.4605799679999998</v>
      </c>
      <c r="L1207" s="13">
        <v>1.8931384330000001</v>
      </c>
      <c r="M1207" s="13">
        <v>4.3537184</v>
      </c>
      <c r="N1207" s="13">
        <v>-0.193369124</v>
      </c>
      <c r="O1207" s="13">
        <v>-1.1331935129999999</v>
      </c>
      <c r="P1207" s="13">
        <v>-1.326562638</v>
      </c>
      <c r="Q1207" s="13">
        <v>0.49897895599999997</v>
      </c>
      <c r="R1207" s="13">
        <v>0.49897895599999997</v>
      </c>
      <c r="S1207" s="13">
        <v>0</v>
      </c>
      <c r="T1207" s="13">
        <v>-0.65289598999999998</v>
      </c>
      <c r="U1207" s="13">
        <v>-1.4549635700000001</v>
      </c>
      <c r="V1207" s="13">
        <v>-2.1078595600000001</v>
      </c>
      <c r="W1207" s="13">
        <v>0.15527883100000001</v>
      </c>
    </row>
    <row r="1208" spans="1:23" x14ac:dyDescent="0.3">
      <c r="A1208" s="13" t="s">
        <v>565</v>
      </c>
      <c r="B1208" s="13" t="s">
        <v>566</v>
      </c>
      <c r="C1208" s="15">
        <v>2019</v>
      </c>
      <c r="D1208" s="15" t="s">
        <v>25</v>
      </c>
      <c r="E1208" s="15" t="s">
        <v>34</v>
      </c>
      <c r="F1208" s="15">
        <v>182</v>
      </c>
      <c r="G1208" s="15">
        <v>82</v>
      </c>
      <c r="H1208" s="13">
        <v>-0.603421596</v>
      </c>
      <c r="I1208" s="13">
        <v>10.48417074</v>
      </c>
      <c r="J1208" s="13">
        <v>9.8807491400000007</v>
      </c>
      <c r="K1208" s="13">
        <v>1.9249727000000001</v>
      </c>
      <c r="L1208" s="13">
        <v>20.068868139999999</v>
      </c>
      <c r="M1208" s="13">
        <v>21.993840840000001</v>
      </c>
      <c r="N1208" s="13">
        <v>-6.5125671999999996E-2</v>
      </c>
      <c r="O1208" s="13">
        <v>13.18205672</v>
      </c>
      <c r="P1208" s="13">
        <v>13.11693105</v>
      </c>
      <c r="Q1208" s="13">
        <v>0.69434816700000002</v>
      </c>
      <c r="R1208" s="13">
        <v>0</v>
      </c>
      <c r="S1208" s="13">
        <v>0.69434816700000002</v>
      </c>
      <c r="T1208" s="13">
        <v>-1.272885896</v>
      </c>
      <c r="U1208" s="13">
        <v>8.9832913600000008</v>
      </c>
      <c r="V1208" s="13">
        <v>7.710405465</v>
      </c>
      <c r="W1208" s="13">
        <v>1.4108095060000001</v>
      </c>
    </row>
    <row r="1209" spans="1:23" x14ac:dyDescent="0.3">
      <c r="A1209" s="13" t="s">
        <v>565</v>
      </c>
      <c r="B1209" s="13" t="s">
        <v>566</v>
      </c>
      <c r="C1209" s="15">
        <v>2019</v>
      </c>
      <c r="D1209" s="15" t="s">
        <v>27</v>
      </c>
      <c r="E1209" s="15" t="s">
        <v>34</v>
      </c>
      <c r="F1209" s="15">
        <v>2547</v>
      </c>
      <c r="G1209" s="15">
        <v>1220</v>
      </c>
      <c r="H1209" s="13">
        <v>-1.001061671</v>
      </c>
      <c r="I1209" s="13">
        <v>2.1015900049999998</v>
      </c>
      <c r="J1209" s="13">
        <v>1.1005283340000001</v>
      </c>
      <c r="K1209" s="13">
        <v>1.1496047579999999</v>
      </c>
      <c r="L1209" s="13">
        <v>0.320709723</v>
      </c>
      <c r="M1209" s="13">
        <v>1.470314481</v>
      </c>
      <c r="N1209" s="13">
        <v>-0.62214062599999997</v>
      </c>
      <c r="O1209" s="13">
        <v>1.8495947239999999</v>
      </c>
      <c r="P1209" s="13">
        <v>1.2274540979999999</v>
      </c>
      <c r="Q1209" s="13">
        <v>2.4613503539999999</v>
      </c>
      <c r="R1209" s="13">
        <v>2.4613503539999999</v>
      </c>
      <c r="S1209" s="13">
        <v>0</v>
      </c>
      <c r="T1209" s="13">
        <v>-0.71521046499999996</v>
      </c>
      <c r="U1209" s="13">
        <v>1.4160317019999999</v>
      </c>
      <c r="V1209" s="13">
        <v>0.70082123600000001</v>
      </c>
      <c r="W1209" s="13">
        <v>-0.59244744500000002</v>
      </c>
    </row>
    <row r="1210" spans="1:23" x14ac:dyDescent="0.3">
      <c r="A1210" s="13" t="s">
        <v>567</v>
      </c>
      <c r="B1210" s="13" t="s">
        <v>568</v>
      </c>
      <c r="C1210" s="15">
        <v>2016</v>
      </c>
      <c r="D1210" s="15" t="s">
        <v>27</v>
      </c>
      <c r="E1210" s="15" t="s">
        <v>31</v>
      </c>
      <c r="F1210" s="15">
        <v>52</v>
      </c>
      <c r="G1210" s="15">
        <v>24</v>
      </c>
      <c r="H1210" s="13">
        <v>-6.5554138770000003</v>
      </c>
      <c r="I1210" s="13">
        <v>-3.1315012389999999</v>
      </c>
      <c r="J1210" s="13">
        <v>-9.6869151159999998</v>
      </c>
      <c r="K1210" s="13">
        <v>-9.1314628940000002</v>
      </c>
      <c r="L1210" s="13">
        <v>-2.774658332</v>
      </c>
      <c r="M1210" s="13">
        <v>-11.90612123</v>
      </c>
      <c r="N1210" s="13">
        <v>-7.4301198719999997</v>
      </c>
      <c r="O1210" s="13">
        <v>-3.1556459499999998</v>
      </c>
      <c r="P1210" s="13">
        <v>-10.585765820000001</v>
      </c>
      <c r="Q1210" s="13">
        <v>-9.4396675999999999E-2</v>
      </c>
      <c r="R1210" s="13">
        <v>-9.4396675999999999E-2</v>
      </c>
      <c r="S1210" s="13">
        <v>0</v>
      </c>
      <c r="T1210" s="13">
        <v>-5.6435924489999998</v>
      </c>
      <c r="U1210" s="13">
        <v>-3.467514999</v>
      </c>
      <c r="V1210" s="13">
        <v>-9.1111074480000003</v>
      </c>
      <c r="W1210" s="13">
        <v>-1.5791882909999999</v>
      </c>
    </row>
    <row r="1211" spans="1:23" x14ac:dyDescent="0.3">
      <c r="A1211" s="13" t="s">
        <v>569</v>
      </c>
      <c r="B1211" s="13" t="s">
        <v>570</v>
      </c>
      <c r="C1211" s="15">
        <v>2014</v>
      </c>
      <c r="D1211" s="15" t="s">
        <v>25</v>
      </c>
      <c r="E1211" s="15" t="s">
        <v>73</v>
      </c>
      <c r="F1211" s="15">
        <v>1463</v>
      </c>
      <c r="G1211" s="15">
        <v>752</v>
      </c>
      <c r="H1211" s="13">
        <v>1.527290416</v>
      </c>
      <c r="I1211" s="13">
        <v>2.0471537479999999</v>
      </c>
      <c r="J1211" s="13">
        <v>3.574444164</v>
      </c>
      <c r="K1211" s="13">
        <v>2.9216901009999998</v>
      </c>
      <c r="L1211" s="13">
        <v>1.5273076029999999</v>
      </c>
      <c r="M1211" s="13">
        <v>4.4489977039999999</v>
      </c>
      <c r="N1211" s="13">
        <v>1.8105251659999999</v>
      </c>
      <c r="O1211" s="13">
        <v>1.946275497</v>
      </c>
      <c r="P1211" s="13">
        <v>3.7568006629999999</v>
      </c>
      <c r="Q1211" s="13">
        <v>2.5358032289999999</v>
      </c>
      <c r="R1211" s="13">
        <v>0</v>
      </c>
      <c r="S1211" s="13">
        <v>2.5358032289999999</v>
      </c>
      <c r="T1211" s="13">
        <v>-0.117598086</v>
      </c>
      <c r="U1211" s="13">
        <v>2.8117219050000002</v>
      </c>
      <c r="V1211" s="13">
        <v>2.6941238190000001</v>
      </c>
      <c r="W1211" s="13">
        <v>-1.4040545069999999</v>
      </c>
    </row>
    <row r="1212" spans="1:23" x14ac:dyDescent="0.3">
      <c r="A1212" s="13" t="s">
        <v>569</v>
      </c>
      <c r="B1212" s="13" t="s">
        <v>570</v>
      </c>
      <c r="C1212" s="15">
        <v>2014</v>
      </c>
      <c r="D1212" s="15" t="s">
        <v>27</v>
      </c>
      <c r="E1212" s="15" t="s">
        <v>73</v>
      </c>
      <c r="F1212" s="15">
        <v>4301</v>
      </c>
      <c r="G1212" s="15">
        <v>2158</v>
      </c>
      <c r="H1212" s="13">
        <v>-1.3174537319999999</v>
      </c>
      <c r="I1212" s="13">
        <v>3.7200188590000001</v>
      </c>
      <c r="J1212" s="13">
        <v>2.4025651269999999</v>
      </c>
      <c r="K1212" s="13">
        <v>-0.29549151499999998</v>
      </c>
      <c r="L1212" s="13">
        <v>-0.432524401</v>
      </c>
      <c r="M1212" s="13">
        <v>-0.72801591600000004</v>
      </c>
      <c r="N1212" s="13">
        <v>-1.275675023</v>
      </c>
      <c r="O1212" s="13">
        <v>3.0201303089999998</v>
      </c>
      <c r="P1212" s="13">
        <v>1.744455286</v>
      </c>
      <c r="Q1212" s="13">
        <v>4.9532772520000004</v>
      </c>
      <c r="R1212" s="13">
        <v>4.9532772520000004</v>
      </c>
      <c r="S1212" s="13">
        <v>0</v>
      </c>
      <c r="T1212" s="13">
        <v>-0.37503099899999998</v>
      </c>
      <c r="U1212" s="13">
        <v>3.0394015369999998</v>
      </c>
      <c r="V1212" s="13">
        <v>2.664370538</v>
      </c>
      <c r="W1212" s="13">
        <v>9.3616080000000004E-2</v>
      </c>
    </row>
    <row r="1213" spans="1:23" x14ac:dyDescent="0.3">
      <c r="A1213" s="13" t="s">
        <v>569</v>
      </c>
      <c r="B1213" s="13" t="s">
        <v>570</v>
      </c>
      <c r="C1213" s="15">
        <v>2015</v>
      </c>
      <c r="D1213" s="15" t="s">
        <v>25</v>
      </c>
      <c r="E1213" s="15" t="s">
        <v>73</v>
      </c>
      <c r="F1213" s="15">
        <v>489</v>
      </c>
      <c r="G1213" s="15">
        <v>250</v>
      </c>
      <c r="H1213" s="13">
        <v>3.3917392569999998</v>
      </c>
      <c r="I1213" s="13">
        <v>2.1683743639999999</v>
      </c>
      <c r="J1213" s="13">
        <v>5.5601136210000002</v>
      </c>
      <c r="K1213" s="13">
        <v>11.367452999999999</v>
      </c>
      <c r="L1213" s="13">
        <v>3.9238394890000001</v>
      </c>
      <c r="M1213" s="13">
        <v>15.291292479999999</v>
      </c>
      <c r="N1213" s="13">
        <v>5.2025140170000004</v>
      </c>
      <c r="O1213" s="13">
        <v>2.6550962349999998</v>
      </c>
      <c r="P1213" s="13">
        <v>7.8576102519999997</v>
      </c>
      <c r="Q1213" s="13">
        <v>1.3663833590000001</v>
      </c>
      <c r="R1213" s="13">
        <v>0</v>
      </c>
      <c r="S1213" s="13">
        <v>1.3663833590000001</v>
      </c>
      <c r="T1213" s="13">
        <v>2.4026278959999998</v>
      </c>
      <c r="U1213" s="13">
        <v>6.2645768190000002</v>
      </c>
      <c r="V1213" s="13">
        <v>8.6672047160000005</v>
      </c>
      <c r="W1213" s="13">
        <v>-2.0086346719999999</v>
      </c>
    </row>
    <row r="1214" spans="1:23" x14ac:dyDescent="0.3">
      <c r="A1214" s="13" t="s">
        <v>569</v>
      </c>
      <c r="B1214" s="13" t="s">
        <v>570</v>
      </c>
      <c r="C1214" s="15">
        <v>2015</v>
      </c>
      <c r="D1214" s="15" t="s">
        <v>27</v>
      </c>
      <c r="E1214" s="15" t="s">
        <v>73</v>
      </c>
      <c r="F1214" s="15">
        <v>4406</v>
      </c>
      <c r="G1214" s="15">
        <v>2227</v>
      </c>
      <c r="H1214" s="13">
        <v>-8.9876278000000004E-2</v>
      </c>
      <c r="I1214" s="13">
        <v>3.7945382919999999</v>
      </c>
      <c r="J1214" s="13">
        <v>3.7046620140000002</v>
      </c>
      <c r="K1214" s="13">
        <v>-0.26285290300000003</v>
      </c>
      <c r="L1214" s="13">
        <v>1.4204429940000001</v>
      </c>
      <c r="M1214" s="13">
        <v>1.1575900910000001</v>
      </c>
      <c r="N1214" s="13">
        <v>-0.18164255300000001</v>
      </c>
      <c r="O1214" s="13">
        <v>3.4824232290000001</v>
      </c>
      <c r="P1214" s="13">
        <v>3.300780676</v>
      </c>
      <c r="Q1214" s="13">
        <v>6.8490597549999999</v>
      </c>
      <c r="R1214" s="13">
        <v>6.8490597549999999</v>
      </c>
      <c r="S1214" s="13">
        <v>0</v>
      </c>
      <c r="T1214" s="13">
        <v>-4.9244797E-2</v>
      </c>
      <c r="U1214" s="13">
        <v>3.875442397</v>
      </c>
      <c r="V1214" s="13">
        <v>3.8261976</v>
      </c>
      <c r="W1214" s="13">
        <v>-0.36168584999999998</v>
      </c>
    </row>
    <row r="1215" spans="1:23" x14ac:dyDescent="0.3">
      <c r="A1215" s="13" t="s">
        <v>569</v>
      </c>
      <c r="B1215" s="13" t="s">
        <v>570</v>
      </c>
      <c r="C1215" s="15">
        <v>2016</v>
      </c>
      <c r="D1215" s="15" t="s">
        <v>25</v>
      </c>
      <c r="E1215" s="15" t="s">
        <v>73</v>
      </c>
      <c r="F1215" s="15">
        <v>422</v>
      </c>
      <c r="G1215" s="15">
        <v>218</v>
      </c>
      <c r="H1215" s="13">
        <v>-3.2670993880000001</v>
      </c>
      <c r="I1215" s="13">
        <v>2.921947539</v>
      </c>
      <c r="J1215" s="13">
        <v>-0.34515184999999998</v>
      </c>
      <c r="K1215" s="13">
        <v>5.7806737149999998</v>
      </c>
      <c r="L1215" s="13">
        <v>10.165846950000001</v>
      </c>
      <c r="M1215" s="13">
        <v>15.946520659999999</v>
      </c>
      <c r="N1215" s="13">
        <v>-1.6087125090000001</v>
      </c>
      <c r="O1215" s="13">
        <v>4.5096589429999998</v>
      </c>
      <c r="P1215" s="13">
        <v>2.9009464340000002</v>
      </c>
      <c r="Q1215" s="13">
        <v>0.64446550000000002</v>
      </c>
      <c r="R1215" s="13">
        <v>0</v>
      </c>
      <c r="S1215" s="13">
        <v>0.64446550000000002</v>
      </c>
      <c r="T1215" s="13">
        <v>-2.633968775</v>
      </c>
      <c r="U1215" s="13">
        <v>2.8312209610000001</v>
      </c>
      <c r="V1215" s="13">
        <v>0.197252185</v>
      </c>
      <c r="W1215" s="13">
        <v>-0.552159018</v>
      </c>
    </row>
    <row r="1216" spans="1:23" x14ac:dyDescent="0.3">
      <c r="A1216" s="13" t="s">
        <v>569</v>
      </c>
      <c r="B1216" s="13" t="s">
        <v>570</v>
      </c>
      <c r="C1216" s="15">
        <v>2016</v>
      </c>
      <c r="D1216" s="15" t="s">
        <v>27</v>
      </c>
      <c r="E1216" s="15" t="s">
        <v>73</v>
      </c>
      <c r="F1216" s="15">
        <v>3021</v>
      </c>
      <c r="G1216" s="15">
        <v>1536</v>
      </c>
      <c r="H1216" s="13">
        <v>-0.455936387</v>
      </c>
      <c r="I1216" s="13">
        <v>5.3064018409999996</v>
      </c>
      <c r="J1216" s="13">
        <v>4.8504654550000001</v>
      </c>
      <c r="K1216" s="13">
        <v>0.57335008700000001</v>
      </c>
      <c r="L1216" s="13">
        <v>4.4774964419999996</v>
      </c>
      <c r="M1216" s="13">
        <v>5.0508465290000002</v>
      </c>
      <c r="N1216" s="13">
        <v>-0.308472407</v>
      </c>
      <c r="O1216" s="13">
        <v>5.3426603420000003</v>
      </c>
      <c r="P1216" s="13">
        <v>5.0341879350000003</v>
      </c>
      <c r="Q1216" s="13">
        <v>6.1030859919999996</v>
      </c>
      <c r="R1216" s="13">
        <v>6.1030859919999996</v>
      </c>
      <c r="S1216" s="13">
        <v>0</v>
      </c>
      <c r="T1216" s="13">
        <v>-0.41757485</v>
      </c>
      <c r="U1216" s="13">
        <v>5.2926264679999999</v>
      </c>
      <c r="V1216" s="13">
        <v>4.8750516179999996</v>
      </c>
      <c r="W1216" s="13">
        <v>4.6021601000000002E-2</v>
      </c>
    </row>
    <row r="1217" spans="1:23" x14ac:dyDescent="0.3">
      <c r="A1217" s="13" t="s">
        <v>571</v>
      </c>
      <c r="B1217" s="13" t="s">
        <v>572</v>
      </c>
      <c r="C1217" s="15">
        <v>2014</v>
      </c>
      <c r="D1217" s="15" t="s">
        <v>25</v>
      </c>
      <c r="E1217" s="15" t="s">
        <v>78</v>
      </c>
      <c r="F1217" s="15">
        <v>299</v>
      </c>
      <c r="G1217" s="15">
        <v>163</v>
      </c>
      <c r="H1217" s="13">
        <v>3.1144923160000002</v>
      </c>
      <c r="I1217" s="13">
        <v>-2.9413854349999999</v>
      </c>
      <c r="J1217" s="13">
        <v>0.17310687999999999</v>
      </c>
      <c r="K1217" s="13">
        <v>-2.2130775200000001</v>
      </c>
      <c r="L1217" s="13">
        <v>-3.646243305</v>
      </c>
      <c r="M1217" s="13">
        <v>-5.8593208250000002</v>
      </c>
      <c r="N1217" s="13">
        <v>2.226613731</v>
      </c>
      <c r="O1217" s="13">
        <v>-3.2499813149999999</v>
      </c>
      <c r="P1217" s="13">
        <v>-1.0233675840000001</v>
      </c>
      <c r="Q1217" s="13">
        <v>0.14937837100000001</v>
      </c>
      <c r="R1217" s="13">
        <v>0</v>
      </c>
      <c r="S1217" s="13">
        <v>0.14937837100000001</v>
      </c>
      <c r="T1217" s="13">
        <v>2.1910777979999998</v>
      </c>
      <c r="U1217" s="13">
        <v>-2.9879437360000001</v>
      </c>
      <c r="V1217" s="13">
        <v>-0.79686593800000005</v>
      </c>
      <c r="W1217" s="13">
        <v>0.80468536400000001</v>
      </c>
    </row>
    <row r="1218" spans="1:23" x14ac:dyDescent="0.3">
      <c r="A1218" s="13" t="s">
        <v>571</v>
      </c>
      <c r="B1218" s="13" t="s">
        <v>572</v>
      </c>
      <c r="C1218" s="15">
        <v>2014</v>
      </c>
      <c r="D1218" s="15" t="s">
        <v>27</v>
      </c>
      <c r="E1218" s="15" t="s">
        <v>78</v>
      </c>
      <c r="F1218" s="15">
        <v>4945</v>
      </c>
      <c r="G1218" s="15">
        <v>2584</v>
      </c>
      <c r="H1218" s="13">
        <v>0.14119722500000001</v>
      </c>
      <c r="I1218" s="13">
        <v>-0.15673108799999999</v>
      </c>
      <c r="J1218" s="13">
        <v>-1.5533864E-2</v>
      </c>
      <c r="K1218" s="13">
        <v>0.83607264000000003</v>
      </c>
      <c r="L1218" s="13">
        <v>1.415577766</v>
      </c>
      <c r="M1218" s="13">
        <v>2.2516504049999999</v>
      </c>
      <c r="N1218" s="13">
        <v>0.32494742999999998</v>
      </c>
      <c r="O1218" s="13">
        <v>0.103913747</v>
      </c>
      <c r="P1218" s="13">
        <v>0.42886117699999998</v>
      </c>
      <c r="Q1218" s="13">
        <v>4.1995861640000003</v>
      </c>
      <c r="R1218" s="13">
        <v>4.1995861640000003</v>
      </c>
      <c r="S1218" s="13">
        <v>0</v>
      </c>
      <c r="T1218" s="13">
        <v>-0.37151589600000001</v>
      </c>
      <c r="U1218" s="13">
        <v>0.68472000899999996</v>
      </c>
      <c r="V1218" s="13">
        <v>0.31320411300000001</v>
      </c>
      <c r="W1218" s="13">
        <v>0.199409164</v>
      </c>
    </row>
    <row r="1219" spans="1:23" x14ac:dyDescent="0.3">
      <c r="A1219" s="13" t="s">
        <v>571</v>
      </c>
      <c r="B1219" s="13" t="s">
        <v>572</v>
      </c>
      <c r="C1219" s="15">
        <v>2015</v>
      </c>
      <c r="D1219" s="15" t="s">
        <v>25</v>
      </c>
      <c r="E1219" s="15" t="s">
        <v>78</v>
      </c>
      <c r="F1219" s="15">
        <v>739</v>
      </c>
      <c r="G1219" s="15">
        <v>389</v>
      </c>
      <c r="H1219" s="13">
        <v>3.4968460499999998</v>
      </c>
      <c r="I1219" s="13">
        <v>-4.9829624000000003E-2</v>
      </c>
      <c r="J1219" s="13">
        <v>3.4470164259999998</v>
      </c>
      <c r="K1219" s="13">
        <v>8.8674142949999997</v>
      </c>
      <c r="L1219" s="13">
        <v>3.255539508</v>
      </c>
      <c r="M1219" s="13">
        <v>12.122953799999999</v>
      </c>
      <c r="N1219" s="13">
        <v>4.7255843960000004</v>
      </c>
      <c r="O1219" s="13">
        <v>0.59321339799999995</v>
      </c>
      <c r="P1219" s="13">
        <v>5.3187977950000001</v>
      </c>
      <c r="Q1219" s="13">
        <v>1.664183489</v>
      </c>
      <c r="R1219" s="13">
        <v>0</v>
      </c>
      <c r="S1219" s="13">
        <v>1.664183489</v>
      </c>
      <c r="T1219" s="13">
        <v>4.4054877140000004</v>
      </c>
      <c r="U1219" s="13">
        <v>0.48432910499999998</v>
      </c>
      <c r="V1219" s="13">
        <v>4.889816819</v>
      </c>
      <c r="W1219" s="13">
        <v>0.734192705</v>
      </c>
    </row>
    <row r="1220" spans="1:23" x14ac:dyDescent="0.3">
      <c r="A1220" s="13" t="s">
        <v>571</v>
      </c>
      <c r="B1220" s="13" t="s">
        <v>572</v>
      </c>
      <c r="C1220" s="15">
        <v>2015</v>
      </c>
      <c r="D1220" s="15" t="s">
        <v>27</v>
      </c>
      <c r="E1220" s="15" t="s">
        <v>78</v>
      </c>
      <c r="F1220" s="15">
        <v>3583</v>
      </c>
      <c r="G1220" s="15">
        <v>1838</v>
      </c>
      <c r="H1220" s="13">
        <v>0.434828349</v>
      </c>
      <c r="I1220" s="13">
        <v>-0.82304725199999995</v>
      </c>
      <c r="J1220" s="13">
        <v>-0.388218903</v>
      </c>
      <c r="K1220" s="13">
        <v>1.900919888</v>
      </c>
      <c r="L1220" s="13">
        <v>1.2399994299999999</v>
      </c>
      <c r="M1220" s="13">
        <v>3.1409193179999999</v>
      </c>
      <c r="N1220" s="13">
        <v>0.72115045799999999</v>
      </c>
      <c r="O1220" s="13">
        <v>-0.45844116099999999</v>
      </c>
      <c r="P1220" s="13">
        <v>0.26270929700000001</v>
      </c>
      <c r="Q1220" s="13">
        <v>2.8133451049999998</v>
      </c>
      <c r="R1220" s="13">
        <v>2.8133451049999998</v>
      </c>
      <c r="S1220" s="13">
        <v>0</v>
      </c>
      <c r="T1220" s="13">
        <v>0.458920832</v>
      </c>
      <c r="U1220" s="13">
        <v>-0.169708674</v>
      </c>
      <c r="V1220" s="13">
        <v>0.289212158</v>
      </c>
      <c r="W1220" s="13">
        <v>-0.40106439100000002</v>
      </c>
    </row>
    <row r="1221" spans="1:23" x14ac:dyDescent="0.3">
      <c r="A1221" s="13" t="s">
        <v>571</v>
      </c>
      <c r="B1221" s="13" t="s">
        <v>572</v>
      </c>
      <c r="C1221" s="15">
        <v>2016</v>
      </c>
      <c r="D1221" s="15" t="s">
        <v>27</v>
      </c>
      <c r="E1221" s="15" t="s">
        <v>78</v>
      </c>
      <c r="F1221" s="15">
        <v>1421</v>
      </c>
      <c r="G1221" s="15">
        <v>703</v>
      </c>
      <c r="H1221" s="13">
        <v>-1.5373032769999999</v>
      </c>
      <c r="I1221" s="13">
        <v>-3.5968728799999998</v>
      </c>
      <c r="J1221" s="13">
        <v>-5.1341761569999997</v>
      </c>
      <c r="K1221" s="13">
        <v>2.4965731189999998</v>
      </c>
      <c r="L1221" s="13">
        <v>-4.8077805920000003</v>
      </c>
      <c r="M1221" s="13">
        <v>-2.3112074730000001</v>
      </c>
      <c r="N1221" s="13">
        <v>-0.78135306000000004</v>
      </c>
      <c r="O1221" s="13">
        <v>-4.0690977889999997</v>
      </c>
      <c r="P1221" s="13">
        <v>-4.8504508489999996</v>
      </c>
      <c r="Q1221" s="13">
        <v>-0.75718306999999996</v>
      </c>
      <c r="R1221" s="13">
        <v>-0.75718306999999996</v>
      </c>
      <c r="S1221" s="13">
        <v>0</v>
      </c>
      <c r="T1221" s="13">
        <v>-0.74368043500000003</v>
      </c>
      <c r="U1221" s="13">
        <v>-3.369399032</v>
      </c>
      <c r="V1221" s="13">
        <v>-4.1130794670000004</v>
      </c>
      <c r="W1221" s="13">
        <v>0.49454622999999998</v>
      </c>
    </row>
    <row r="1222" spans="1:23" x14ac:dyDescent="0.3">
      <c r="A1222" s="13" t="s">
        <v>571</v>
      </c>
      <c r="B1222" s="13" t="s">
        <v>572</v>
      </c>
      <c r="C1222" s="15">
        <v>2017</v>
      </c>
      <c r="D1222" s="15" t="s">
        <v>25</v>
      </c>
      <c r="E1222" s="15" t="s">
        <v>38</v>
      </c>
      <c r="F1222" s="15">
        <v>120</v>
      </c>
      <c r="G1222" s="15">
        <v>53</v>
      </c>
      <c r="H1222" s="13">
        <v>-2.5748869550000002</v>
      </c>
      <c r="I1222" s="13">
        <v>-6.3389550339999996</v>
      </c>
      <c r="J1222" s="13">
        <v>-8.9138419889999998</v>
      </c>
      <c r="K1222" s="13">
        <v>-3.8199812870000001</v>
      </c>
      <c r="L1222" s="13">
        <v>3.8597940159999999</v>
      </c>
      <c r="M1222" s="13">
        <v>3.9812728999999998E-2</v>
      </c>
      <c r="N1222" s="13">
        <v>-2.9250180939999999</v>
      </c>
      <c r="O1222" s="13">
        <v>-4.6222267810000002</v>
      </c>
      <c r="P1222" s="13">
        <v>-7.5472448749999996</v>
      </c>
      <c r="Q1222" s="13">
        <v>-0.13820885599999999</v>
      </c>
      <c r="R1222" s="13">
        <v>0</v>
      </c>
      <c r="S1222" s="13">
        <v>-0.13820885599999999</v>
      </c>
      <c r="T1222" s="13">
        <v>-5.9064495819999996</v>
      </c>
      <c r="U1222" s="13">
        <v>-6.92241778</v>
      </c>
      <c r="V1222" s="13">
        <v>-12.82886736</v>
      </c>
      <c r="W1222" s="13">
        <v>3.1913470460000002</v>
      </c>
    </row>
    <row r="1223" spans="1:23" x14ac:dyDescent="0.3">
      <c r="A1223" s="13" t="s">
        <v>571</v>
      </c>
      <c r="B1223" s="13" t="s">
        <v>572</v>
      </c>
      <c r="C1223" s="15">
        <v>2017</v>
      </c>
      <c r="D1223" s="15" t="s">
        <v>27</v>
      </c>
      <c r="E1223" s="15" t="s">
        <v>38</v>
      </c>
      <c r="F1223" s="15">
        <v>976</v>
      </c>
      <c r="G1223" s="15">
        <v>475</v>
      </c>
      <c r="H1223" s="13">
        <v>6.2505155000000007E-2</v>
      </c>
      <c r="I1223" s="13">
        <v>-0.46281396000000002</v>
      </c>
      <c r="J1223" s="13">
        <v>-0.40030880499999999</v>
      </c>
      <c r="K1223" s="13">
        <v>-6.4098860909999997</v>
      </c>
      <c r="L1223" s="13">
        <v>1.3054432730000001</v>
      </c>
      <c r="M1223" s="13">
        <v>-5.1044428179999999</v>
      </c>
      <c r="N1223" s="13">
        <v>-1.2686689250000001</v>
      </c>
      <c r="O1223" s="13">
        <v>-0.15056997799999999</v>
      </c>
      <c r="P1223" s="13">
        <v>-1.4192389030000001</v>
      </c>
      <c r="Q1223" s="13">
        <v>0.32235998500000002</v>
      </c>
      <c r="R1223" s="13">
        <v>0.32235998500000002</v>
      </c>
      <c r="S1223" s="13">
        <v>0</v>
      </c>
      <c r="T1223" s="13">
        <v>-1.81943082</v>
      </c>
      <c r="U1223" s="13">
        <v>-1.151329206</v>
      </c>
      <c r="V1223" s="13">
        <v>-2.9707600260000002</v>
      </c>
      <c r="W1223" s="13">
        <v>-4.3589441E-2</v>
      </c>
    </row>
    <row r="1224" spans="1:23" x14ac:dyDescent="0.3">
      <c r="A1224" s="13" t="s">
        <v>571</v>
      </c>
      <c r="B1224" s="13" t="s">
        <v>572</v>
      </c>
      <c r="C1224" s="15">
        <v>2017</v>
      </c>
      <c r="D1224" s="15" t="s">
        <v>27</v>
      </c>
      <c r="E1224" s="15" t="s">
        <v>49</v>
      </c>
      <c r="F1224" s="15">
        <v>757</v>
      </c>
      <c r="G1224" s="15">
        <v>366</v>
      </c>
      <c r="H1224" s="13">
        <v>-1.3851710500000001</v>
      </c>
      <c r="I1224" s="13">
        <v>0.28754525600000003</v>
      </c>
      <c r="J1224" s="13">
        <v>-1.097625794</v>
      </c>
      <c r="K1224" s="13">
        <v>-6.9763788169999996</v>
      </c>
      <c r="L1224" s="13">
        <v>3.5980443879999999</v>
      </c>
      <c r="M1224" s="13">
        <v>-3.3783344290000001</v>
      </c>
      <c r="N1224" s="13">
        <v>-2.6829396299999999</v>
      </c>
      <c r="O1224" s="13">
        <v>0.99435974500000002</v>
      </c>
      <c r="P1224" s="13">
        <v>-1.688579885</v>
      </c>
      <c r="Q1224" s="13">
        <v>0.19941387599999999</v>
      </c>
      <c r="R1224" s="13">
        <v>0.19941387599999999</v>
      </c>
      <c r="S1224" s="13">
        <v>0</v>
      </c>
      <c r="T1224" s="13">
        <v>-2.0433024139999998</v>
      </c>
      <c r="U1224" s="13">
        <v>-0.42400926</v>
      </c>
      <c r="V1224" s="13">
        <v>-2.4673116739999998</v>
      </c>
      <c r="W1224" s="13">
        <v>0.59957457400000003</v>
      </c>
    </row>
    <row r="1225" spans="1:23" x14ac:dyDescent="0.3">
      <c r="A1225" s="13" t="s">
        <v>573</v>
      </c>
      <c r="B1225" s="13" t="s">
        <v>574</v>
      </c>
      <c r="C1225" s="15">
        <v>2017</v>
      </c>
      <c r="D1225" s="15" t="s">
        <v>27</v>
      </c>
      <c r="E1225" s="15" t="s">
        <v>54</v>
      </c>
      <c r="F1225" s="15">
        <v>2685</v>
      </c>
      <c r="G1225" s="15">
        <v>1333</v>
      </c>
      <c r="H1225" s="13">
        <v>-3.2620719419999999</v>
      </c>
      <c r="I1225" s="13">
        <v>1.0149692E-2</v>
      </c>
      <c r="J1225" s="13">
        <v>-3.2519222509999999</v>
      </c>
      <c r="K1225" s="13">
        <v>-2.5080561929999998</v>
      </c>
      <c r="L1225" s="13">
        <v>-0.11918442999999999</v>
      </c>
      <c r="M1225" s="13">
        <v>-2.6272406230000001</v>
      </c>
      <c r="N1225" s="13">
        <v>-3.3125116139999999</v>
      </c>
      <c r="O1225" s="13">
        <v>2.4034944999999999E-2</v>
      </c>
      <c r="P1225" s="13">
        <v>-3.2884766700000001</v>
      </c>
      <c r="Q1225" s="13">
        <v>-0.364594476</v>
      </c>
      <c r="R1225" s="13">
        <v>-0.364594476</v>
      </c>
      <c r="S1225" s="13">
        <v>0</v>
      </c>
      <c r="T1225" s="13">
        <v>-3.2149149929999998</v>
      </c>
      <c r="U1225" s="13">
        <v>0.67584354999999996</v>
      </c>
      <c r="V1225" s="13">
        <v>-2.5390714430000001</v>
      </c>
      <c r="W1225" s="13">
        <v>-0.43436487800000001</v>
      </c>
    </row>
    <row r="1226" spans="1:23" x14ac:dyDescent="0.3">
      <c r="A1226" s="13" t="s">
        <v>573</v>
      </c>
      <c r="B1226" s="13" t="s">
        <v>574</v>
      </c>
      <c r="C1226" s="15">
        <v>2018</v>
      </c>
      <c r="D1226" s="15" t="s">
        <v>27</v>
      </c>
      <c r="E1226" s="15" t="s">
        <v>78</v>
      </c>
      <c r="F1226" s="15">
        <v>3191</v>
      </c>
      <c r="G1226" s="15">
        <v>1525</v>
      </c>
      <c r="H1226" s="13">
        <v>-1.7936630689999999</v>
      </c>
      <c r="I1226" s="13">
        <v>1.0174104509999999</v>
      </c>
      <c r="J1226" s="13">
        <v>-0.77625261700000003</v>
      </c>
      <c r="K1226" s="13">
        <v>-0.96183715199999997</v>
      </c>
      <c r="L1226" s="13">
        <v>-2.1868325049999999</v>
      </c>
      <c r="M1226" s="13">
        <v>-3.1486696570000001</v>
      </c>
      <c r="N1226" s="13">
        <v>-1.6528076540000001</v>
      </c>
      <c r="O1226" s="13">
        <v>0.45795881300000002</v>
      </c>
      <c r="P1226" s="13">
        <v>-1.194848841</v>
      </c>
      <c r="Q1226" s="13">
        <v>1.2248530529999999</v>
      </c>
      <c r="R1226" s="13">
        <v>1.2248530529999999</v>
      </c>
      <c r="S1226" s="13">
        <v>0</v>
      </c>
      <c r="T1226" s="13">
        <v>-1.1861470089999999</v>
      </c>
      <c r="U1226" s="13">
        <v>1.2952050310000001</v>
      </c>
      <c r="V1226" s="13">
        <v>0.109058022</v>
      </c>
      <c r="W1226" s="13">
        <v>1.2182305389999999</v>
      </c>
    </row>
    <row r="1227" spans="1:23" x14ac:dyDescent="0.3">
      <c r="A1227" s="13" t="s">
        <v>573</v>
      </c>
      <c r="B1227" s="13" t="s">
        <v>574</v>
      </c>
      <c r="C1227" s="15">
        <v>2019</v>
      </c>
      <c r="D1227" s="15" t="s">
        <v>27</v>
      </c>
      <c r="E1227" s="15" t="s">
        <v>78</v>
      </c>
      <c r="F1227" s="15">
        <v>2879</v>
      </c>
      <c r="G1227" s="15">
        <v>1389</v>
      </c>
      <c r="H1227" s="13">
        <v>-1.592915729</v>
      </c>
      <c r="I1227" s="13">
        <v>-0.21914660699999999</v>
      </c>
      <c r="J1227" s="13">
        <v>-1.8120623360000001</v>
      </c>
      <c r="K1227" s="13">
        <v>0.97310259700000001</v>
      </c>
      <c r="L1227" s="13">
        <v>-2.5792082399999998</v>
      </c>
      <c r="M1227" s="13">
        <v>-1.6061056419999999</v>
      </c>
      <c r="N1227" s="13">
        <v>-1.085383421</v>
      </c>
      <c r="O1227" s="13">
        <v>-0.67156228600000001</v>
      </c>
      <c r="P1227" s="13">
        <v>-1.7569457070000001</v>
      </c>
      <c r="Q1227" s="13">
        <v>0.70242297399999998</v>
      </c>
      <c r="R1227" s="13">
        <v>0.70242297399999998</v>
      </c>
      <c r="S1227" s="13">
        <v>0</v>
      </c>
      <c r="T1227" s="13">
        <v>-1.9545338210000001</v>
      </c>
      <c r="U1227" s="13">
        <v>0.34547070099999999</v>
      </c>
      <c r="V1227" s="13">
        <v>-1.6090631200000001</v>
      </c>
      <c r="W1227" s="13">
        <v>-0.191537283</v>
      </c>
    </row>
    <row r="1228" spans="1:23" x14ac:dyDescent="0.3">
      <c r="A1228" s="13" t="s">
        <v>575</v>
      </c>
      <c r="B1228" s="13" t="s">
        <v>576</v>
      </c>
      <c r="C1228" s="15">
        <v>2014</v>
      </c>
      <c r="D1228" s="15" t="s">
        <v>25</v>
      </c>
      <c r="E1228" s="15" t="s">
        <v>26</v>
      </c>
      <c r="F1228" s="15">
        <v>1603</v>
      </c>
      <c r="G1228" s="15">
        <v>815</v>
      </c>
      <c r="H1228" s="13">
        <v>4.4078626029999999</v>
      </c>
      <c r="I1228" s="13">
        <v>1.1264048680000001</v>
      </c>
      <c r="J1228" s="13">
        <v>5.5342674719999998</v>
      </c>
      <c r="K1228" s="13">
        <v>6.570813308</v>
      </c>
      <c r="L1228" s="13">
        <v>-2.0634560560000001</v>
      </c>
      <c r="M1228" s="13">
        <v>4.5073572520000003</v>
      </c>
      <c r="N1228" s="13">
        <v>5.1009560350000003</v>
      </c>
      <c r="O1228" s="13">
        <v>0.47664563500000001</v>
      </c>
      <c r="P1228" s="13">
        <v>5.57760167</v>
      </c>
      <c r="Q1228" s="13">
        <v>3.661863705</v>
      </c>
      <c r="R1228" s="13">
        <v>0</v>
      </c>
      <c r="S1228" s="13">
        <v>3.661863705</v>
      </c>
      <c r="T1228" s="13">
        <v>4.3516262240000003</v>
      </c>
      <c r="U1228" s="13">
        <v>0.43251625900000001</v>
      </c>
      <c r="V1228" s="13">
        <v>4.7841424840000002</v>
      </c>
      <c r="W1228" s="13">
        <v>2.3529848370000002</v>
      </c>
    </row>
    <row r="1229" spans="1:23" x14ac:dyDescent="0.3">
      <c r="A1229" s="13" t="s">
        <v>575</v>
      </c>
      <c r="B1229" s="13" t="s">
        <v>576</v>
      </c>
      <c r="C1229" s="15">
        <v>2014</v>
      </c>
      <c r="D1229" s="15" t="s">
        <v>27</v>
      </c>
      <c r="E1229" s="15" t="s">
        <v>26</v>
      </c>
      <c r="F1229" s="15">
        <v>6344</v>
      </c>
      <c r="G1229" s="15">
        <v>3122</v>
      </c>
      <c r="H1229" s="13">
        <v>7.7056637800000001</v>
      </c>
      <c r="I1229" s="13">
        <v>-0.371663982</v>
      </c>
      <c r="J1229" s="13">
        <v>7.3339997969999997</v>
      </c>
      <c r="K1229" s="13">
        <v>5.3112879199999998</v>
      </c>
      <c r="L1229" s="13">
        <v>-0.96008184900000004</v>
      </c>
      <c r="M1229" s="13">
        <v>4.351206071</v>
      </c>
      <c r="N1229" s="13">
        <v>7.6386844590000003</v>
      </c>
      <c r="O1229" s="13">
        <v>-0.55220198899999995</v>
      </c>
      <c r="P1229" s="13">
        <v>7.0864824689999999</v>
      </c>
      <c r="Q1229" s="13">
        <v>16.01043151</v>
      </c>
      <c r="R1229" s="13">
        <v>16.01043151</v>
      </c>
      <c r="S1229" s="13">
        <v>0</v>
      </c>
      <c r="T1229" s="13">
        <v>7.3494931479999996</v>
      </c>
      <c r="U1229" s="13">
        <v>-0.38749926899999998</v>
      </c>
      <c r="V1229" s="13">
        <v>6.9619938790000004</v>
      </c>
      <c r="W1229" s="13">
        <v>2.0963528839999999</v>
      </c>
    </row>
    <row r="1230" spans="1:23" x14ac:dyDescent="0.3">
      <c r="A1230" s="13" t="s">
        <v>575</v>
      </c>
      <c r="B1230" s="13" t="s">
        <v>576</v>
      </c>
      <c r="C1230" s="15">
        <v>2015</v>
      </c>
      <c r="D1230" s="15" t="s">
        <v>27</v>
      </c>
      <c r="E1230" s="15" t="s">
        <v>26</v>
      </c>
      <c r="F1230" s="15">
        <v>1875</v>
      </c>
      <c r="G1230" s="15">
        <v>913</v>
      </c>
      <c r="H1230" s="13">
        <v>7.0601402780000004</v>
      </c>
      <c r="I1230" s="13">
        <v>0.58355435600000005</v>
      </c>
      <c r="J1230" s="13">
        <v>7.643694633</v>
      </c>
      <c r="K1230" s="13">
        <v>2.8157345839999999</v>
      </c>
      <c r="L1230" s="13">
        <v>4.0857858260000004</v>
      </c>
      <c r="M1230" s="13">
        <v>6.9015204099999998</v>
      </c>
      <c r="N1230" s="13">
        <v>6.591607282</v>
      </c>
      <c r="O1230" s="13">
        <v>1.344739983</v>
      </c>
      <c r="P1230" s="13">
        <v>7.9363472650000002</v>
      </c>
      <c r="Q1230" s="13">
        <v>5.0543404220000001</v>
      </c>
      <c r="R1230" s="13">
        <v>5.0543404220000001</v>
      </c>
      <c r="S1230" s="13">
        <v>0</v>
      </c>
      <c r="T1230" s="13">
        <v>6.4352227690000001</v>
      </c>
      <c r="U1230" s="13">
        <v>-0.13356193699999999</v>
      </c>
      <c r="V1230" s="13">
        <v>6.3016608329999997</v>
      </c>
      <c r="W1230" s="13">
        <v>1.473819886</v>
      </c>
    </row>
    <row r="1231" spans="1:23" x14ac:dyDescent="0.3">
      <c r="A1231" s="13" t="s">
        <v>575</v>
      </c>
      <c r="B1231" s="13" t="s">
        <v>576</v>
      </c>
      <c r="C1231" s="15">
        <v>2016</v>
      </c>
      <c r="D1231" s="15" t="s">
        <v>25</v>
      </c>
      <c r="E1231" s="15" t="s">
        <v>26</v>
      </c>
      <c r="F1231" s="15">
        <v>1471</v>
      </c>
      <c r="G1231" s="15">
        <v>726</v>
      </c>
      <c r="H1231" s="13">
        <v>2.3091732380000001</v>
      </c>
      <c r="I1231" s="13">
        <v>-1.094325473</v>
      </c>
      <c r="J1231" s="13">
        <v>1.2148477639999999</v>
      </c>
      <c r="K1231" s="13">
        <v>4.1654545870000002</v>
      </c>
      <c r="L1231" s="13">
        <v>4.2961701779999997</v>
      </c>
      <c r="M1231" s="13">
        <v>8.4616247649999998</v>
      </c>
      <c r="N1231" s="13">
        <v>2.7628229740000001</v>
      </c>
      <c r="O1231" s="13">
        <v>-9.7776356999999994E-2</v>
      </c>
      <c r="P1231" s="13">
        <v>2.6650466169999998</v>
      </c>
      <c r="Q1231" s="13">
        <v>2.1065010709999998</v>
      </c>
      <c r="R1231" s="13">
        <v>0</v>
      </c>
      <c r="S1231" s="13">
        <v>2.1065010709999998</v>
      </c>
      <c r="T1231" s="13">
        <v>6.0879214990000001</v>
      </c>
      <c r="U1231" s="13">
        <v>-0.15436686799999999</v>
      </c>
      <c r="V1231" s="13">
        <v>5.9335546309999998</v>
      </c>
      <c r="W1231" s="13">
        <v>1.7395316249999999</v>
      </c>
    </row>
    <row r="1232" spans="1:23" x14ac:dyDescent="0.3">
      <c r="A1232" s="13" t="s">
        <v>575</v>
      </c>
      <c r="B1232" s="13" t="s">
        <v>576</v>
      </c>
      <c r="C1232" s="15">
        <v>2016</v>
      </c>
      <c r="D1232" s="15" t="s">
        <v>27</v>
      </c>
      <c r="E1232" s="15" t="s">
        <v>26</v>
      </c>
      <c r="F1232" s="15">
        <v>5335</v>
      </c>
      <c r="G1232" s="15">
        <v>2578</v>
      </c>
      <c r="H1232" s="13">
        <v>6.2898550450000004</v>
      </c>
      <c r="I1232" s="13">
        <v>-0.58352652100000002</v>
      </c>
      <c r="J1232" s="13">
        <v>5.7063285239999999</v>
      </c>
      <c r="K1232" s="13">
        <v>4.8835653560000001</v>
      </c>
      <c r="L1232" s="13">
        <v>2.3113338630000002</v>
      </c>
      <c r="M1232" s="13">
        <v>7.1948992189999998</v>
      </c>
      <c r="N1232" s="13">
        <v>6.237833062</v>
      </c>
      <c r="O1232" s="13">
        <v>-2.2718011999999999E-2</v>
      </c>
      <c r="P1232" s="13">
        <v>6.2151150499999996</v>
      </c>
      <c r="Q1232" s="13">
        <v>11.990726629999999</v>
      </c>
      <c r="R1232" s="13">
        <v>11.990726629999999</v>
      </c>
      <c r="S1232" s="13">
        <v>0</v>
      </c>
      <c r="T1232" s="13">
        <v>6.5728344359999999</v>
      </c>
      <c r="U1232" s="13">
        <v>-0.63721191300000002</v>
      </c>
      <c r="V1232" s="13">
        <v>5.9356225230000002</v>
      </c>
      <c r="W1232" s="13">
        <v>1.6485490110000001</v>
      </c>
    </row>
    <row r="1233" spans="1:23" x14ac:dyDescent="0.3">
      <c r="A1233" s="13" t="s">
        <v>575</v>
      </c>
      <c r="B1233" s="13" t="s">
        <v>576</v>
      </c>
      <c r="C1233" s="15">
        <v>2017</v>
      </c>
      <c r="D1233" s="15" t="s">
        <v>25</v>
      </c>
      <c r="E1233" s="15" t="s">
        <v>137</v>
      </c>
      <c r="F1233" s="15">
        <v>1124</v>
      </c>
      <c r="G1233" s="15">
        <v>533</v>
      </c>
      <c r="H1233" s="13">
        <v>7.7723095119999996</v>
      </c>
      <c r="I1233" s="13">
        <v>0.228833913</v>
      </c>
      <c r="J1233" s="13">
        <v>8.0011434260000005</v>
      </c>
      <c r="K1233" s="13">
        <v>11.825159060000001</v>
      </c>
      <c r="L1233" s="13">
        <v>-5.4457182299999998</v>
      </c>
      <c r="M1233" s="13">
        <v>6.3794408340000004</v>
      </c>
      <c r="N1233" s="13">
        <v>8.9498081129999996</v>
      </c>
      <c r="O1233" s="13">
        <v>-1.0352711130000001</v>
      </c>
      <c r="P1233" s="13">
        <v>7.9145370000000002</v>
      </c>
      <c r="Q1233" s="13">
        <v>3.0259268709999998</v>
      </c>
      <c r="R1233" s="13">
        <v>0</v>
      </c>
      <c r="S1233" s="13">
        <v>3.0259268709999998</v>
      </c>
      <c r="T1233" s="13">
        <v>8.8867345849999992</v>
      </c>
      <c r="U1233" s="13">
        <v>-0.73997329700000003</v>
      </c>
      <c r="V1233" s="13">
        <v>8.1467612880000004</v>
      </c>
      <c r="W1233" s="13">
        <v>1.1270863769999999</v>
      </c>
    </row>
    <row r="1234" spans="1:23" x14ac:dyDescent="0.3">
      <c r="A1234" s="13" t="s">
        <v>575</v>
      </c>
      <c r="B1234" s="13" t="s">
        <v>576</v>
      </c>
      <c r="C1234" s="15">
        <v>2017</v>
      </c>
      <c r="D1234" s="15" t="s">
        <v>27</v>
      </c>
      <c r="E1234" s="15" t="s">
        <v>137</v>
      </c>
      <c r="F1234" s="15">
        <v>4436</v>
      </c>
      <c r="G1234" s="15">
        <v>2070</v>
      </c>
      <c r="H1234" s="13">
        <v>5.2428420100000004</v>
      </c>
      <c r="I1234" s="13">
        <v>1.9817129710000001</v>
      </c>
      <c r="J1234" s="13">
        <v>7.2245549809999998</v>
      </c>
      <c r="K1234" s="13">
        <v>3.993611477</v>
      </c>
      <c r="L1234" s="13">
        <v>0.356081804</v>
      </c>
      <c r="M1234" s="13">
        <v>4.3496932810000004</v>
      </c>
      <c r="N1234" s="13">
        <v>5.1680936879999999</v>
      </c>
      <c r="O1234" s="13">
        <v>1.6917477030000001</v>
      </c>
      <c r="P1234" s="13">
        <v>6.8598413909999998</v>
      </c>
      <c r="Q1234" s="13">
        <v>10.260466900000001</v>
      </c>
      <c r="R1234" s="13">
        <v>10.260466900000001</v>
      </c>
      <c r="S1234" s="13">
        <v>0</v>
      </c>
      <c r="T1234" s="13">
        <v>5.9075960260000002</v>
      </c>
      <c r="U1234" s="13">
        <v>1.4399775420000001</v>
      </c>
      <c r="V1234" s="13">
        <v>7.3475735679999996</v>
      </c>
      <c r="W1234" s="13">
        <v>1.0764750759999999</v>
      </c>
    </row>
    <row r="1235" spans="1:23" x14ac:dyDescent="0.3">
      <c r="A1235" s="13" t="s">
        <v>575</v>
      </c>
      <c r="B1235" s="13" t="s">
        <v>576</v>
      </c>
      <c r="C1235" s="15">
        <v>2018</v>
      </c>
      <c r="D1235" s="15" t="s">
        <v>25</v>
      </c>
      <c r="E1235" s="15" t="s">
        <v>137</v>
      </c>
      <c r="F1235" s="15">
        <v>1652</v>
      </c>
      <c r="G1235" s="15">
        <v>807</v>
      </c>
      <c r="H1235" s="13">
        <v>5.67092493</v>
      </c>
      <c r="I1235" s="13">
        <v>1.01376829</v>
      </c>
      <c r="J1235" s="13">
        <v>6.6846932199999998</v>
      </c>
      <c r="K1235" s="13">
        <v>10.52912394</v>
      </c>
      <c r="L1235" s="13">
        <v>1.577124757</v>
      </c>
      <c r="M1235" s="13">
        <v>12.1062487</v>
      </c>
      <c r="N1235" s="13">
        <v>6.9369207599999996</v>
      </c>
      <c r="O1235" s="13">
        <v>1.0951965880000001</v>
      </c>
      <c r="P1235" s="13">
        <v>8.0321173479999999</v>
      </c>
      <c r="Q1235" s="13">
        <v>4.598082668</v>
      </c>
      <c r="R1235" s="13">
        <v>0</v>
      </c>
      <c r="S1235" s="13">
        <v>4.598082668</v>
      </c>
      <c r="T1235" s="13">
        <v>6.9603589729999999</v>
      </c>
      <c r="U1235" s="13">
        <v>0.67974832100000004</v>
      </c>
      <c r="V1235" s="13">
        <v>7.6401072939999999</v>
      </c>
      <c r="W1235" s="13">
        <v>0.416012734</v>
      </c>
    </row>
    <row r="1236" spans="1:23" x14ac:dyDescent="0.3">
      <c r="A1236" s="13" t="s">
        <v>575</v>
      </c>
      <c r="B1236" s="13" t="s">
        <v>576</v>
      </c>
      <c r="C1236" s="15">
        <v>2018</v>
      </c>
      <c r="D1236" s="15" t="s">
        <v>27</v>
      </c>
      <c r="E1236" s="15" t="s">
        <v>137</v>
      </c>
      <c r="F1236" s="15">
        <v>4952</v>
      </c>
      <c r="G1236" s="15">
        <v>2325</v>
      </c>
      <c r="H1236" s="13">
        <v>5.2714943090000004</v>
      </c>
      <c r="I1236" s="13">
        <v>-0.56502221900000005</v>
      </c>
      <c r="J1236" s="13">
        <v>4.7064720910000002</v>
      </c>
      <c r="K1236" s="13">
        <v>5.523304596</v>
      </c>
      <c r="L1236" s="13">
        <v>-4.0663136599999996</v>
      </c>
      <c r="M1236" s="13">
        <v>1.456990936</v>
      </c>
      <c r="N1236" s="13">
        <v>5.5503255759999996</v>
      </c>
      <c r="O1236" s="13">
        <v>-1.348546134</v>
      </c>
      <c r="P1236" s="13">
        <v>4.2017794420000003</v>
      </c>
      <c r="Q1236" s="13">
        <v>8.3631562739999996</v>
      </c>
      <c r="R1236" s="13">
        <v>8.3631562739999996</v>
      </c>
      <c r="S1236" s="13">
        <v>0</v>
      </c>
      <c r="T1236" s="13">
        <v>6.1840798000000001</v>
      </c>
      <c r="U1236" s="13">
        <v>-1.523258037</v>
      </c>
      <c r="V1236" s="13">
        <v>4.6608217620000003</v>
      </c>
      <c r="W1236" s="13">
        <v>1.4056261350000001</v>
      </c>
    </row>
    <row r="1237" spans="1:23" x14ac:dyDescent="0.3">
      <c r="A1237" s="13" t="s">
        <v>575</v>
      </c>
      <c r="B1237" s="13" t="s">
        <v>576</v>
      </c>
      <c r="C1237" s="15">
        <v>2019</v>
      </c>
      <c r="D1237" s="15" t="s">
        <v>25</v>
      </c>
      <c r="E1237" s="15" t="s">
        <v>137</v>
      </c>
      <c r="F1237" s="15">
        <v>922</v>
      </c>
      <c r="G1237" s="15">
        <v>442</v>
      </c>
      <c r="H1237" s="13">
        <v>7.2700234359999998</v>
      </c>
      <c r="I1237" s="13">
        <v>-0.52320352699999995</v>
      </c>
      <c r="J1237" s="13">
        <v>6.7468199100000001</v>
      </c>
      <c r="K1237" s="13">
        <v>3.4968779040000002</v>
      </c>
      <c r="L1237" s="13">
        <v>2.0744757040000001</v>
      </c>
      <c r="M1237" s="13">
        <v>5.5713536079999999</v>
      </c>
      <c r="N1237" s="13">
        <v>6.7904592800000003</v>
      </c>
      <c r="O1237" s="13">
        <v>-3.5327758000000001E-2</v>
      </c>
      <c r="P1237" s="13">
        <v>6.7551315230000002</v>
      </c>
      <c r="Q1237" s="13">
        <v>2.2405484769999999</v>
      </c>
      <c r="R1237" s="13">
        <v>0</v>
      </c>
      <c r="S1237" s="13">
        <v>2.2405484769999999</v>
      </c>
      <c r="T1237" s="13">
        <v>4.9909158729999996</v>
      </c>
      <c r="U1237" s="13">
        <v>-0.34656949399999998</v>
      </c>
      <c r="V1237" s="13">
        <v>4.6443463789999999</v>
      </c>
      <c r="W1237" s="13">
        <v>1.3419817140000001</v>
      </c>
    </row>
    <row r="1238" spans="1:23" x14ac:dyDescent="0.3">
      <c r="A1238" s="13" t="s">
        <v>575</v>
      </c>
      <c r="B1238" s="13" t="s">
        <v>576</v>
      </c>
      <c r="C1238" s="15">
        <v>2019</v>
      </c>
      <c r="D1238" s="15" t="s">
        <v>27</v>
      </c>
      <c r="E1238" s="15" t="s">
        <v>137</v>
      </c>
      <c r="F1238" s="15">
        <v>5817</v>
      </c>
      <c r="G1238" s="15">
        <v>2702</v>
      </c>
      <c r="H1238" s="13">
        <v>4.253847038</v>
      </c>
      <c r="I1238" s="13">
        <v>-0.42526771800000002</v>
      </c>
      <c r="J1238" s="13">
        <v>3.8285793190000001</v>
      </c>
      <c r="K1238" s="13">
        <v>7.0549070729999999</v>
      </c>
      <c r="L1238" s="13">
        <v>0.96214333799999996</v>
      </c>
      <c r="M1238" s="13">
        <v>8.0170504109999996</v>
      </c>
      <c r="N1238" s="13">
        <v>4.9714884189999999</v>
      </c>
      <c r="O1238" s="13">
        <v>-0.175648056</v>
      </c>
      <c r="P1238" s="13">
        <v>4.7958403629999999</v>
      </c>
      <c r="Q1238" s="13">
        <v>10.51977868</v>
      </c>
      <c r="R1238" s="13">
        <v>10.51977868</v>
      </c>
      <c r="S1238" s="13">
        <v>0</v>
      </c>
      <c r="T1238" s="13">
        <v>5.7198400740000004</v>
      </c>
      <c r="U1238" s="13">
        <v>-0.69841702699999997</v>
      </c>
      <c r="V1238" s="13">
        <v>5.0214230469999999</v>
      </c>
      <c r="W1238" s="13">
        <v>1.150004671</v>
      </c>
    </row>
    <row r="1239" spans="1:23" x14ac:dyDescent="0.3">
      <c r="A1239" s="13" t="s">
        <v>577</v>
      </c>
      <c r="B1239" s="13" t="s">
        <v>578</v>
      </c>
      <c r="C1239" s="15">
        <v>2019</v>
      </c>
      <c r="D1239" s="15" t="s">
        <v>27</v>
      </c>
      <c r="E1239" s="15" t="s">
        <v>52</v>
      </c>
      <c r="F1239" s="15">
        <v>13</v>
      </c>
      <c r="G1239" s="15">
        <v>6</v>
      </c>
      <c r="H1239" s="13">
        <v>11.64857142</v>
      </c>
      <c r="I1239" s="13">
        <v>-5.8500717629999999</v>
      </c>
      <c r="J1239" s="13">
        <v>5.7984996559999997</v>
      </c>
      <c r="K1239" s="13">
        <v>5.017833972</v>
      </c>
      <c r="L1239" s="13">
        <v>0.77548993099999997</v>
      </c>
      <c r="M1239" s="13">
        <v>5.7933239030000001</v>
      </c>
      <c r="N1239" s="13">
        <v>10.987752889999999</v>
      </c>
      <c r="O1239" s="13">
        <v>-4.8289408820000004</v>
      </c>
      <c r="P1239" s="13">
        <v>6.158812009</v>
      </c>
      <c r="Q1239" s="13">
        <v>2.6414288000000001E-2</v>
      </c>
      <c r="R1239" s="13">
        <v>2.6414288000000001E-2</v>
      </c>
      <c r="S1239" s="13">
        <v>0</v>
      </c>
      <c r="T1239" s="13">
        <v>11.094260200000001</v>
      </c>
      <c r="U1239" s="13">
        <v>-2.2163288830000001</v>
      </c>
      <c r="V1239" s="13">
        <v>8.8779313179999999</v>
      </c>
      <c r="W1239" s="13">
        <v>-3.2039578660000001</v>
      </c>
    </row>
    <row r="1240" spans="1:23" x14ac:dyDescent="0.3">
      <c r="A1240" s="13" t="s">
        <v>579</v>
      </c>
      <c r="B1240" s="13" t="s">
        <v>580</v>
      </c>
      <c r="C1240" s="15">
        <v>2015</v>
      </c>
      <c r="D1240" s="15" t="s">
        <v>27</v>
      </c>
      <c r="E1240" s="15" t="s">
        <v>32</v>
      </c>
      <c r="F1240" s="15">
        <v>1290</v>
      </c>
      <c r="G1240" s="15">
        <v>647</v>
      </c>
      <c r="H1240" s="13">
        <v>-4.276429458</v>
      </c>
      <c r="I1240" s="13">
        <v>-0.80532195500000003</v>
      </c>
      <c r="J1240" s="13">
        <v>-5.0817514130000001</v>
      </c>
      <c r="K1240" s="13">
        <v>-5.6395859000000002</v>
      </c>
      <c r="L1240" s="13">
        <v>1.7094778070000001</v>
      </c>
      <c r="M1240" s="13">
        <v>-3.9301080929999999</v>
      </c>
      <c r="N1240" s="13">
        <v>-4.7193117520000003</v>
      </c>
      <c r="O1240" s="13">
        <v>-0.24019726599999999</v>
      </c>
      <c r="P1240" s="13">
        <v>-4.9595090180000003</v>
      </c>
      <c r="Q1240" s="13">
        <v>-0.73416591399999998</v>
      </c>
      <c r="R1240" s="13">
        <v>-0.73416591399999998</v>
      </c>
      <c r="S1240" s="13">
        <v>0</v>
      </c>
      <c r="T1240" s="13">
        <v>-3.3735529689999999</v>
      </c>
      <c r="U1240" s="13">
        <v>-1.5226918469999999</v>
      </c>
      <c r="V1240" s="13">
        <v>-4.8962448160000003</v>
      </c>
      <c r="W1240" s="13">
        <v>0.63218775599999999</v>
      </c>
    </row>
    <row r="1241" spans="1:23" x14ac:dyDescent="0.3">
      <c r="A1241" s="13" t="s">
        <v>579</v>
      </c>
      <c r="B1241" s="13" t="s">
        <v>580</v>
      </c>
      <c r="C1241" s="15">
        <v>2016</v>
      </c>
      <c r="D1241" s="15" t="s">
        <v>27</v>
      </c>
      <c r="E1241" s="15" t="s">
        <v>32</v>
      </c>
      <c r="F1241" s="15">
        <v>305</v>
      </c>
      <c r="G1241" s="15">
        <v>154</v>
      </c>
      <c r="H1241" s="13">
        <v>-5.37391855</v>
      </c>
      <c r="I1241" s="13">
        <v>-2.1715786850000001</v>
      </c>
      <c r="J1241" s="13">
        <v>-7.545497235</v>
      </c>
      <c r="K1241" s="13">
        <v>-0.409626243</v>
      </c>
      <c r="L1241" s="13">
        <v>5.2065572329999998</v>
      </c>
      <c r="M1241" s="13">
        <v>4.7969309899999999</v>
      </c>
      <c r="N1241" s="13">
        <v>-4.6678397140000003</v>
      </c>
      <c r="O1241" s="13">
        <v>-0.75479437800000004</v>
      </c>
      <c r="P1241" s="13">
        <v>-5.422634092</v>
      </c>
      <c r="Q1241" s="13">
        <v>-0.21025349300000001</v>
      </c>
      <c r="R1241" s="13">
        <v>-0.21025349300000001</v>
      </c>
      <c r="S1241" s="13">
        <v>0</v>
      </c>
      <c r="T1241" s="13">
        <v>-4.354316345</v>
      </c>
      <c r="U1241" s="13">
        <v>-2.902802426</v>
      </c>
      <c r="V1241" s="13">
        <v>-7.2571187699999999</v>
      </c>
      <c r="W1241" s="13">
        <v>0.122139498</v>
      </c>
    </row>
    <row r="1242" spans="1:23" x14ac:dyDescent="0.3">
      <c r="A1242" s="13" t="s">
        <v>581</v>
      </c>
      <c r="B1242" s="13" t="s">
        <v>582</v>
      </c>
      <c r="C1242" s="15">
        <v>2016</v>
      </c>
      <c r="D1242" s="15" t="s">
        <v>27</v>
      </c>
      <c r="E1242" s="15" t="s">
        <v>100</v>
      </c>
      <c r="F1242" s="15">
        <v>322</v>
      </c>
      <c r="G1242" s="15">
        <v>147</v>
      </c>
      <c r="H1242" s="13">
        <v>-0.23228185700000001</v>
      </c>
      <c r="I1242" s="13">
        <v>-1.90657276</v>
      </c>
      <c r="J1242" s="13">
        <v>-2.1388546169999998</v>
      </c>
      <c r="K1242" s="13">
        <v>-7.9370430289999998</v>
      </c>
      <c r="L1242" s="13">
        <v>-1.217218642</v>
      </c>
      <c r="M1242" s="13">
        <v>-9.1542616710000004</v>
      </c>
      <c r="N1242" s="13">
        <v>-1.8379164889999999</v>
      </c>
      <c r="O1242" s="13">
        <v>-1.8752776179999999</v>
      </c>
      <c r="P1242" s="13">
        <v>-3.7131941080000002</v>
      </c>
      <c r="Q1242" s="13">
        <v>-7.1951770999999998E-2</v>
      </c>
      <c r="R1242" s="13">
        <v>-7.1951770999999998E-2</v>
      </c>
      <c r="S1242" s="13">
        <v>0</v>
      </c>
      <c r="T1242" s="13">
        <v>-1.0574131369999999</v>
      </c>
      <c r="U1242" s="13">
        <v>-4.011080604</v>
      </c>
      <c r="V1242" s="13">
        <v>-5.0684937410000002</v>
      </c>
      <c r="W1242" s="13">
        <v>-0.38847493700000002</v>
      </c>
    </row>
    <row r="1243" spans="1:23" x14ac:dyDescent="0.3">
      <c r="A1243" s="13" t="s">
        <v>581</v>
      </c>
      <c r="B1243" s="13" t="s">
        <v>582</v>
      </c>
      <c r="C1243" s="15">
        <v>2017</v>
      </c>
      <c r="D1243" s="15" t="s">
        <v>27</v>
      </c>
      <c r="E1243" s="15" t="s">
        <v>35</v>
      </c>
      <c r="F1243" s="15">
        <v>141</v>
      </c>
      <c r="G1243" s="15">
        <v>62</v>
      </c>
      <c r="H1243" s="13">
        <v>1.148423658</v>
      </c>
      <c r="I1243" s="13">
        <v>-2.7449052260000002</v>
      </c>
      <c r="J1243" s="13">
        <v>-1.596481568</v>
      </c>
      <c r="K1243" s="13">
        <v>-10.54911972</v>
      </c>
      <c r="L1243" s="13">
        <v>7.1257510650000002</v>
      </c>
      <c r="M1243" s="13">
        <v>-3.4233686539999999</v>
      </c>
      <c r="N1243" s="13">
        <v>-1.201564863</v>
      </c>
      <c r="O1243" s="13">
        <v>-0.79404086600000001</v>
      </c>
      <c r="P1243" s="13">
        <v>-1.995605729</v>
      </c>
      <c r="Q1243" s="13">
        <v>2.4069792999999999E-2</v>
      </c>
      <c r="R1243" s="13">
        <v>2.4069792999999999E-2</v>
      </c>
      <c r="S1243" s="13">
        <v>0</v>
      </c>
      <c r="T1243" s="13">
        <v>-0.94495720500000002</v>
      </c>
      <c r="U1243" s="13">
        <v>-3.1527646250000001</v>
      </c>
      <c r="V1243" s="13">
        <v>-4.0977218300000002</v>
      </c>
      <c r="W1243" s="13">
        <v>0.84878996900000003</v>
      </c>
    </row>
    <row r="1244" spans="1:23" x14ac:dyDescent="0.3">
      <c r="A1244" s="13" t="s">
        <v>581</v>
      </c>
      <c r="B1244" s="13" t="s">
        <v>582</v>
      </c>
      <c r="C1244" s="15">
        <v>2018</v>
      </c>
      <c r="D1244" s="15" t="s">
        <v>27</v>
      </c>
      <c r="E1244" s="15" t="s">
        <v>78</v>
      </c>
      <c r="F1244" s="15">
        <v>7</v>
      </c>
      <c r="G1244" s="15">
        <v>3</v>
      </c>
      <c r="H1244" s="13">
        <v>-0.91850501100000004</v>
      </c>
      <c r="I1244" s="13">
        <v>0.81527655200000004</v>
      </c>
      <c r="J1244" s="13">
        <v>-0.10322845899999999</v>
      </c>
      <c r="K1244" s="13">
        <v>44.825377160000002</v>
      </c>
      <c r="L1244" s="13">
        <v>51.66369341</v>
      </c>
      <c r="M1244" s="13">
        <v>96.489070569999996</v>
      </c>
      <c r="N1244" s="13">
        <v>8.6799532250000002</v>
      </c>
      <c r="O1244" s="13">
        <v>11.54509912</v>
      </c>
      <c r="P1244" s="13">
        <v>20.225052349999999</v>
      </c>
      <c r="Q1244" s="13">
        <v>3.5382509999999999E-2</v>
      </c>
      <c r="R1244" s="13">
        <v>3.5382509999999999E-2</v>
      </c>
      <c r="S1244" s="13">
        <v>0</v>
      </c>
      <c r="T1244" s="13">
        <v>0.85003377300000005</v>
      </c>
      <c r="U1244" s="13">
        <v>2.3439691429999998</v>
      </c>
      <c r="V1244" s="13">
        <v>3.1940029170000002</v>
      </c>
      <c r="W1244" s="13">
        <v>0.61182589300000001</v>
      </c>
    </row>
    <row r="1245" spans="1:23" x14ac:dyDescent="0.3">
      <c r="A1245" s="13" t="s">
        <v>581</v>
      </c>
      <c r="B1245" s="13" t="s">
        <v>582</v>
      </c>
      <c r="C1245" s="15">
        <v>2018</v>
      </c>
      <c r="D1245" s="15" t="s">
        <v>27</v>
      </c>
      <c r="E1245" s="15" t="s">
        <v>86</v>
      </c>
      <c r="F1245" s="15">
        <v>13</v>
      </c>
      <c r="G1245" s="15">
        <v>6</v>
      </c>
      <c r="H1245" s="13">
        <v>-9.3207895660000002</v>
      </c>
      <c r="I1245" s="13">
        <v>14.07981251</v>
      </c>
      <c r="J1245" s="13">
        <v>4.7590229470000001</v>
      </c>
      <c r="K1245" s="13">
        <v>-35.569323969999999</v>
      </c>
      <c r="L1245" s="13">
        <v>-17.638788290000001</v>
      </c>
      <c r="M1245" s="13">
        <v>-53.20811226</v>
      </c>
      <c r="N1245" s="13">
        <v>-15.387245180000001</v>
      </c>
      <c r="O1245" s="13">
        <v>8.1867726239999996</v>
      </c>
      <c r="P1245" s="13">
        <v>-7.2004725540000001</v>
      </c>
      <c r="Q1245" s="13">
        <v>-1.3570604E-2</v>
      </c>
      <c r="R1245" s="13">
        <v>-1.3570604E-2</v>
      </c>
      <c r="S1245" s="13">
        <v>0</v>
      </c>
      <c r="T1245" s="13">
        <v>-10.037099</v>
      </c>
      <c r="U1245" s="13">
        <v>9.7094839309999994</v>
      </c>
      <c r="V1245" s="13">
        <v>-0.32761507099999998</v>
      </c>
      <c r="W1245" s="13">
        <v>-0.38722956400000003</v>
      </c>
    </row>
    <row r="1246" spans="1:23" x14ac:dyDescent="0.3">
      <c r="A1246" s="13" t="s">
        <v>583</v>
      </c>
      <c r="B1246" s="13" t="s">
        <v>584</v>
      </c>
      <c r="C1246" s="15">
        <v>2014</v>
      </c>
      <c r="D1246" s="15" t="s">
        <v>27</v>
      </c>
      <c r="E1246" s="15" t="s">
        <v>49</v>
      </c>
      <c r="F1246" s="15">
        <v>24</v>
      </c>
      <c r="G1246" s="15">
        <v>12</v>
      </c>
      <c r="H1246" s="13">
        <v>-10.18164243</v>
      </c>
      <c r="I1246" s="13">
        <v>4.7093847970000002</v>
      </c>
      <c r="J1246" s="13">
        <v>-5.4722576360000001</v>
      </c>
      <c r="K1246" s="13">
        <v>-17.695895159999999</v>
      </c>
      <c r="L1246" s="13">
        <v>-1.3675709680000001</v>
      </c>
      <c r="M1246" s="13">
        <v>-19.063466129999998</v>
      </c>
      <c r="N1246" s="13">
        <v>-12.345342369999999</v>
      </c>
      <c r="O1246" s="13">
        <v>3.7705863850000001</v>
      </c>
      <c r="P1246" s="13">
        <v>-8.5747559819999992</v>
      </c>
      <c r="Q1246" s="13">
        <v>-3.5443521999999998E-2</v>
      </c>
      <c r="R1246" s="13">
        <v>-3.5443521999999998E-2</v>
      </c>
      <c r="S1246" s="13">
        <v>0</v>
      </c>
      <c r="T1246" s="13">
        <v>-7.994387111</v>
      </c>
      <c r="U1246" s="13">
        <v>0.15469813299999999</v>
      </c>
      <c r="V1246" s="13">
        <v>-7.8396889779999999</v>
      </c>
      <c r="W1246" s="13">
        <v>-0.586234433</v>
      </c>
    </row>
    <row r="1247" spans="1:23" x14ac:dyDescent="0.3">
      <c r="A1247" s="13" t="s">
        <v>585</v>
      </c>
      <c r="B1247" s="13" t="s">
        <v>586</v>
      </c>
      <c r="C1247" s="15">
        <v>2019</v>
      </c>
      <c r="D1247" s="15" t="s">
        <v>27</v>
      </c>
      <c r="E1247" s="15" t="s">
        <v>111</v>
      </c>
      <c r="F1247" s="15">
        <v>34</v>
      </c>
      <c r="G1247" s="15">
        <v>16</v>
      </c>
      <c r="H1247" s="13">
        <v>-0.96353357699999997</v>
      </c>
      <c r="I1247" s="13">
        <v>-1.6572435839999999</v>
      </c>
      <c r="J1247" s="13">
        <v>-2.6207771609999999</v>
      </c>
      <c r="K1247" s="13">
        <v>-6.0384256939999998</v>
      </c>
      <c r="L1247" s="13">
        <v>-4.4537881290000003</v>
      </c>
      <c r="M1247" s="13">
        <v>-10.49221382</v>
      </c>
      <c r="N1247" s="13">
        <v>-2.091369426</v>
      </c>
      <c r="O1247" s="13">
        <v>-2.2832938999999999</v>
      </c>
      <c r="P1247" s="13">
        <v>-4.3746633260000003</v>
      </c>
      <c r="Q1247" s="13">
        <v>-1.3086643E-2</v>
      </c>
      <c r="R1247" s="13">
        <v>-1.3086643E-2</v>
      </c>
      <c r="S1247" s="13">
        <v>0</v>
      </c>
      <c r="T1247" s="13">
        <v>-3.4661798570000002</v>
      </c>
      <c r="U1247" s="13">
        <v>-5.7193764170000003</v>
      </c>
      <c r="V1247" s="13">
        <v>-9.1855562739999996</v>
      </c>
      <c r="W1247" s="13">
        <v>-1.3509800059999999</v>
      </c>
    </row>
    <row r="1248" spans="1:23" x14ac:dyDescent="0.3">
      <c r="A1248" s="13" t="s">
        <v>587</v>
      </c>
      <c r="B1248" s="13" t="s">
        <v>588</v>
      </c>
      <c r="C1248" s="15">
        <v>2017</v>
      </c>
      <c r="D1248" s="15" t="s">
        <v>27</v>
      </c>
      <c r="E1248" s="15" t="s">
        <v>124</v>
      </c>
      <c r="F1248" s="15">
        <v>295</v>
      </c>
      <c r="G1248" s="15">
        <v>146</v>
      </c>
      <c r="H1248" s="13">
        <v>-4.9296343279999997</v>
      </c>
      <c r="I1248" s="13">
        <v>-2.764913344</v>
      </c>
      <c r="J1248" s="13">
        <v>-7.6945476719999997</v>
      </c>
      <c r="K1248" s="13">
        <v>-2.734587935</v>
      </c>
      <c r="L1248" s="13">
        <v>2.0749401519999999</v>
      </c>
      <c r="M1248" s="13">
        <v>-0.65964778300000004</v>
      </c>
      <c r="N1248" s="13">
        <v>-4.7282848099999999</v>
      </c>
      <c r="O1248" s="13">
        <v>-1.920889847</v>
      </c>
      <c r="P1248" s="13">
        <v>-6.6491746569999997</v>
      </c>
      <c r="Q1248" s="13">
        <v>-0.29461146900000001</v>
      </c>
      <c r="R1248" s="13">
        <v>-0.29461146900000001</v>
      </c>
      <c r="S1248" s="13">
        <v>0</v>
      </c>
      <c r="T1248" s="13">
        <v>-3.7126896889999998</v>
      </c>
      <c r="U1248" s="13">
        <v>-4.2623045800000003</v>
      </c>
      <c r="V1248" s="13">
        <v>-7.9749942699999998</v>
      </c>
      <c r="W1248" s="13">
        <v>1.406644188</v>
      </c>
    </row>
    <row r="1249" spans="1:23" x14ac:dyDescent="0.3">
      <c r="A1249" s="13" t="s">
        <v>587</v>
      </c>
      <c r="B1249" s="13" t="s">
        <v>588</v>
      </c>
      <c r="C1249" s="15">
        <v>2018</v>
      </c>
      <c r="D1249" s="15" t="s">
        <v>27</v>
      </c>
      <c r="E1249" s="15" t="s">
        <v>124</v>
      </c>
      <c r="F1249" s="15">
        <v>690</v>
      </c>
      <c r="G1249" s="15">
        <v>329</v>
      </c>
      <c r="H1249" s="13">
        <v>-3.9585570250000002</v>
      </c>
      <c r="I1249" s="13">
        <v>-3.2283583199999999</v>
      </c>
      <c r="J1249" s="13">
        <v>-7.1869153450000001</v>
      </c>
      <c r="K1249" s="13">
        <v>-5.5849234589999996</v>
      </c>
      <c r="L1249" s="13">
        <v>4.6861809839999999</v>
      </c>
      <c r="M1249" s="13">
        <v>-0.89874247500000004</v>
      </c>
      <c r="N1249" s="13">
        <v>-4.5194533049999999</v>
      </c>
      <c r="O1249" s="13">
        <v>-1.783313291</v>
      </c>
      <c r="P1249" s="13">
        <v>-6.3027665959999997</v>
      </c>
      <c r="Q1249" s="13">
        <v>-0.59867702499999997</v>
      </c>
      <c r="R1249" s="13">
        <v>-0.59867702499999997</v>
      </c>
      <c r="S1249" s="13">
        <v>0</v>
      </c>
      <c r="T1249" s="13">
        <v>-3.3947371020000001</v>
      </c>
      <c r="U1249" s="13">
        <v>-2.752207173</v>
      </c>
      <c r="V1249" s="13">
        <v>-6.1469442750000001</v>
      </c>
      <c r="W1249" s="13">
        <v>0.38666155699999999</v>
      </c>
    </row>
    <row r="1250" spans="1:23" x14ac:dyDescent="0.3">
      <c r="A1250" s="13" t="s">
        <v>587</v>
      </c>
      <c r="B1250" s="13" t="s">
        <v>588</v>
      </c>
      <c r="C1250" s="15">
        <v>2019</v>
      </c>
      <c r="D1250" s="15" t="s">
        <v>27</v>
      </c>
      <c r="E1250" s="15" t="s">
        <v>32</v>
      </c>
      <c r="F1250" s="15">
        <v>496</v>
      </c>
      <c r="G1250" s="15">
        <v>234</v>
      </c>
      <c r="H1250" s="13">
        <v>-1.144563083</v>
      </c>
      <c r="I1250" s="13">
        <v>-5.4066076220000001</v>
      </c>
      <c r="J1250" s="13">
        <v>-6.5511707049999996</v>
      </c>
      <c r="K1250" s="13">
        <v>-0.70695733599999999</v>
      </c>
      <c r="L1250" s="13">
        <v>1.930100368</v>
      </c>
      <c r="M1250" s="13">
        <v>1.2231430320000001</v>
      </c>
      <c r="N1250" s="13">
        <v>-1.021767895</v>
      </c>
      <c r="O1250" s="13">
        <v>-4.1208711449999997</v>
      </c>
      <c r="P1250" s="13">
        <v>-5.1426390399999997</v>
      </c>
      <c r="Q1250" s="13">
        <v>-0.28497388400000001</v>
      </c>
      <c r="R1250" s="13">
        <v>-0.28497388400000001</v>
      </c>
      <c r="S1250" s="13">
        <v>0</v>
      </c>
      <c r="T1250" s="13">
        <v>-1.3661404669999999</v>
      </c>
      <c r="U1250" s="13">
        <v>-3.117699692</v>
      </c>
      <c r="V1250" s="13">
        <v>-4.4838401589999997</v>
      </c>
      <c r="W1250" s="13">
        <v>-0.241051716</v>
      </c>
    </row>
    <row r="1251" spans="1:23" x14ac:dyDescent="0.3">
      <c r="A1251" s="13" t="s">
        <v>587</v>
      </c>
      <c r="B1251" s="13" t="s">
        <v>588</v>
      </c>
      <c r="C1251" s="15">
        <v>2019</v>
      </c>
      <c r="D1251" s="15" t="s">
        <v>27</v>
      </c>
      <c r="E1251" s="15" t="s">
        <v>124</v>
      </c>
      <c r="F1251" s="15">
        <v>51</v>
      </c>
      <c r="G1251" s="15">
        <v>25</v>
      </c>
      <c r="H1251" s="13">
        <v>2.188890684</v>
      </c>
      <c r="I1251" s="13">
        <v>6.8280836249999997</v>
      </c>
      <c r="J1251" s="13">
        <v>9.016974308</v>
      </c>
      <c r="K1251" s="13">
        <v>-1.8790889660000001</v>
      </c>
      <c r="L1251" s="13">
        <v>-2.3981407510000001</v>
      </c>
      <c r="M1251" s="13">
        <v>-4.277229717</v>
      </c>
      <c r="N1251" s="13">
        <v>1.52848279</v>
      </c>
      <c r="O1251" s="13">
        <v>5.357852254</v>
      </c>
      <c r="P1251" s="13">
        <v>6.886335044</v>
      </c>
      <c r="Q1251" s="13">
        <v>0.120930186</v>
      </c>
      <c r="R1251" s="13">
        <v>0.120930186</v>
      </c>
      <c r="S1251" s="13">
        <v>0</v>
      </c>
      <c r="T1251" s="13">
        <v>2.014204018</v>
      </c>
      <c r="U1251" s="13">
        <v>3.7270345840000001</v>
      </c>
      <c r="V1251" s="13">
        <v>5.7412386020000001</v>
      </c>
      <c r="W1251" s="13">
        <v>-1.642791211</v>
      </c>
    </row>
    <row r="1252" spans="1:23" x14ac:dyDescent="0.3">
      <c r="A1252" s="13" t="s">
        <v>589</v>
      </c>
      <c r="B1252" s="13" t="s">
        <v>590</v>
      </c>
      <c r="C1252" s="15">
        <v>2014</v>
      </c>
      <c r="D1252" s="15" t="s">
        <v>25</v>
      </c>
      <c r="E1252" s="15" t="s">
        <v>33</v>
      </c>
      <c r="F1252" s="15">
        <v>27</v>
      </c>
      <c r="G1252" s="15">
        <v>14</v>
      </c>
      <c r="H1252" s="13">
        <v>0.16201202100000001</v>
      </c>
      <c r="I1252" s="13">
        <v>1.256067525</v>
      </c>
      <c r="J1252" s="13">
        <v>1.418079546</v>
      </c>
      <c r="K1252" s="13">
        <v>-5.3921871899999996</v>
      </c>
      <c r="L1252" s="13">
        <v>16.83707734</v>
      </c>
      <c r="M1252" s="13">
        <v>11.444890150000001</v>
      </c>
      <c r="N1252" s="13">
        <v>-0.93392402200000002</v>
      </c>
      <c r="O1252" s="13">
        <v>4.5928420660000002</v>
      </c>
      <c r="P1252" s="13">
        <v>3.6589180429999999</v>
      </c>
      <c r="Q1252" s="13">
        <v>4.9406291999999997E-2</v>
      </c>
      <c r="R1252" s="13">
        <v>0</v>
      </c>
      <c r="S1252" s="13">
        <v>4.9406291999999997E-2</v>
      </c>
      <c r="T1252" s="13">
        <v>4.1469262330000003</v>
      </c>
      <c r="U1252" s="13">
        <v>-0.57201505100000005</v>
      </c>
      <c r="V1252" s="13">
        <v>3.5749111820000001</v>
      </c>
      <c r="W1252" s="13">
        <v>4.3108661369999997</v>
      </c>
    </row>
    <row r="1253" spans="1:23" x14ac:dyDescent="0.3">
      <c r="A1253" s="13" t="s">
        <v>589</v>
      </c>
      <c r="B1253" s="13" t="s">
        <v>590</v>
      </c>
      <c r="C1253" s="15">
        <v>2014</v>
      </c>
      <c r="D1253" s="15" t="s">
        <v>27</v>
      </c>
      <c r="E1253" s="15" t="s">
        <v>33</v>
      </c>
      <c r="F1253" s="15">
        <v>830</v>
      </c>
      <c r="G1253" s="15">
        <v>393</v>
      </c>
      <c r="H1253" s="13">
        <v>0.89239377499999994</v>
      </c>
      <c r="I1253" s="13">
        <v>-2.4231053400000002</v>
      </c>
      <c r="J1253" s="13">
        <v>-1.530711564</v>
      </c>
      <c r="K1253" s="13">
        <v>0.63212959400000002</v>
      </c>
      <c r="L1253" s="13">
        <v>-3.4712834670000001</v>
      </c>
      <c r="M1253" s="13">
        <v>-2.8391538729999999</v>
      </c>
      <c r="N1253" s="13">
        <v>0.87060347299999996</v>
      </c>
      <c r="O1253" s="13">
        <v>-2.7871569909999998</v>
      </c>
      <c r="P1253" s="13">
        <v>-1.916553518</v>
      </c>
      <c r="Q1253" s="13">
        <v>0.16802145399999999</v>
      </c>
      <c r="R1253" s="13">
        <v>0.16802145399999999</v>
      </c>
      <c r="S1253" s="13">
        <v>0</v>
      </c>
      <c r="T1253" s="13">
        <v>0.21780465700000001</v>
      </c>
      <c r="U1253" s="13">
        <v>-3.0388652249999999</v>
      </c>
      <c r="V1253" s="13">
        <v>-2.821060568</v>
      </c>
      <c r="W1253" s="13">
        <v>0.52130118199999997</v>
      </c>
    </row>
    <row r="1254" spans="1:23" x14ac:dyDescent="0.3">
      <c r="A1254" s="13" t="s">
        <v>589</v>
      </c>
      <c r="B1254" s="13" t="s">
        <v>590</v>
      </c>
      <c r="C1254" s="15">
        <v>2015</v>
      </c>
      <c r="D1254" s="15" t="s">
        <v>27</v>
      </c>
      <c r="E1254" s="15" t="s">
        <v>140</v>
      </c>
      <c r="F1254" s="15">
        <v>3340</v>
      </c>
      <c r="G1254" s="15">
        <v>1675</v>
      </c>
      <c r="H1254" s="13">
        <v>0.44440339800000001</v>
      </c>
      <c r="I1254" s="13">
        <v>-1.41754574</v>
      </c>
      <c r="J1254" s="13">
        <v>-0.97314234099999997</v>
      </c>
      <c r="K1254" s="13">
        <v>-0.34890892800000001</v>
      </c>
      <c r="L1254" s="13">
        <v>3.1243230120000001</v>
      </c>
      <c r="M1254" s="13">
        <v>2.7754140839999999</v>
      </c>
      <c r="N1254" s="13">
        <v>0.33507182699999999</v>
      </c>
      <c r="O1254" s="13">
        <v>-0.50237745099999997</v>
      </c>
      <c r="P1254" s="13">
        <v>-0.16730562299999999</v>
      </c>
      <c r="Q1254" s="13">
        <v>2.1897002900000002</v>
      </c>
      <c r="R1254" s="13">
        <v>2.1897002900000002</v>
      </c>
      <c r="S1254" s="13">
        <v>0</v>
      </c>
      <c r="T1254" s="13">
        <v>-0.30079896299999997</v>
      </c>
      <c r="U1254" s="13">
        <v>-1.48078379</v>
      </c>
      <c r="V1254" s="13">
        <v>-1.781582754</v>
      </c>
      <c r="W1254" s="13">
        <v>-0.75736012600000002</v>
      </c>
    </row>
    <row r="1255" spans="1:23" x14ac:dyDescent="0.3">
      <c r="A1255" s="13" t="s">
        <v>589</v>
      </c>
      <c r="B1255" s="13" t="s">
        <v>590</v>
      </c>
      <c r="C1255" s="15">
        <v>2016</v>
      </c>
      <c r="D1255" s="15" t="s">
        <v>27</v>
      </c>
      <c r="E1255" s="15" t="s">
        <v>34</v>
      </c>
      <c r="F1255" s="15">
        <v>3266</v>
      </c>
      <c r="G1255" s="15">
        <v>1615</v>
      </c>
      <c r="H1255" s="13">
        <v>-0.77212959400000003</v>
      </c>
      <c r="I1255" s="13">
        <v>-0.985175727</v>
      </c>
      <c r="J1255" s="13">
        <v>-1.757305321</v>
      </c>
      <c r="K1255" s="13">
        <v>-5.9650026069999997</v>
      </c>
      <c r="L1255" s="13">
        <v>-0.276976732</v>
      </c>
      <c r="M1255" s="13">
        <v>-6.2419793380000002</v>
      </c>
      <c r="N1255" s="13">
        <v>-1.8591413649999999</v>
      </c>
      <c r="O1255" s="13">
        <v>-0.85716202799999996</v>
      </c>
      <c r="P1255" s="13">
        <v>-2.7163033919999999</v>
      </c>
      <c r="Q1255" s="13">
        <v>2.7701070000000001E-2</v>
      </c>
      <c r="R1255" s="13">
        <v>2.7701070000000001E-2</v>
      </c>
      <c r="S1255" s="13">
        <v>0</v>
      </c>
      <c r="T1255" s="13">
        <v>-1.832771296</v>
      </c>
      <c r="U1255" s="13">
        <v>-1.9630030519999999</v>
      </c>
      <c r="V1255" s="13">
        <v>-3.7957743480000001</v>
      </c>
      <c r="W1255" s="13">
        <v>-0.225312504</v>
      </c>
    </row>
    <row r="1256" spans="1:23" x14ac:dyDescent="0.3">
      <c r="A1256" s="13" t="s">
        <v>589</v>
      </c>
      <c r="B1256" s="13" t="s">
        <v>590</v>
      </c>
      <c r="C1256" s="15">
        <v>2017</v>
      </c>
      <c r="D1256" s="15" t="s">
        <v>27</v>
      </c>
      <c r="E1256" s="15" t="s">
        <v>46</v>
      </c>
      <c r="F1256" s="15">
        <v>3017</v>
      </c>
      <c r="G1256" s="15">
        <v>1500</v>
      </c>
      <c r="H1256" s="13">
        <v>1.517550773</v>
      </c>
      <c r="I1256" s="13">
        <v>-0.58213123700000002</v>
      </c>
      <c r="J1256" s="13">
        <v>0.93541953600000005</v>
      </c>
      <c r="K1256" s="13">
        <v>1.6982698700000001</v>
      </c>
      <c r="L1256" s="13">
        <v>7.6765809000000004E-2</v>
      </c>
      <c r="M1256" s="13">
        <v>1.7750356789999999</v>
      </c>
      <c r="N1256" s="13">
        <v>1.661049956</v>
      </c>
      <c r="O1256" s="13">
        <v>-0.49291422600000001</v>
      </c>
      <c r="P1256" s="13">
        <v>1.1681357299999999</v>
      </c>
      <c r="Q1256" s="13">
        <v>2.9802293689999999</v>
      </c>
      <c r="R1256" s="13">
        <v>2.9802293689999999</v>
      </c>
      <c r="S1256" s="13">
        <v>0</v>
      </c>
      <c r="T1256" s="13">
        <v>1.5849227379999999</v>
      </c>
      <c r="U1256" s="13">
        <v>-0.55120992000000002</v>
      </c>
      <c r="V1256" s="13">
        <v>1.0337128179999999</v>
      </c>
      <c r="W1256" s="13">
        <v>-0.59929441500000002</v>
      </c>
    </row>
    <row r="1257" spans="1:23" x14ac:dyDescent="0.3">
      <c r="A1257" s="13" t="s">
        <v>589</v>
      </c>
      <c r="B1257" s="13" t="s">
        <v>590</v>
      </c>
      <c r="C1257" s="15">
        <v>2018</v>
      </c>
      <c r="D1257" s="15" t="s">
        <v>25</v>
      </c>
      <c r="E1257" s="15" t="s">
        <v>46</v>
      </c>
      <c r="F1257" s="15">
        <v>222</v>
      </c>
      <c r="G1257" s="15">
        <v>101</v>
      </c>
      <c r="H1257" s="13">
        <v>-1.077005148</v>
      </c>
      <c r="I1257" s="13">
        <v>-2.656712041</v>
      </c>
      <c r="J1257" s="13">
        <v>-3.733717189</v>
      </c>
      <c r="K1257" s="13">
        <v>-13.414612330000001</v>
      </c>
      <c r="L1257" s="13">
        <v>-10.01558125</v>
      </c>
      <c r="M1257" s="13">
        <v>-23.430193580000001</v>
      </c>
      <c r="N1257" s="13">
        <v>-3.7224739250000001</v>
      </c>
      <c r="O1257" s="13">
        <v>-4.3177115150000001</v>
      </c>
      <c r="P1257" s="13">
        <v>-8.0401854400000001</v>
      </c>
      <c r="Q1257" s="13">
        <v>-0.28033008599999998</v>
      </c>
      <c r="R1257" s="13">
        <v>0</v>
      </c>
      <c r="S1257" s="13">
        <v>-0.28033008599999998</v>
      </c>
      <c r="T1257" s="13">
        <v>-1.3943733220000001</v>
      </c>
      <c r="U1257" s="13">
        <v>-4.4797544470000004</v>
      </c>
      <c r="V1257" s="13">
        <v>-5.8741277700000003</v>
      </c>
      <c r="W1257" s="13">
        <v>-0.28558079800000002</v>
      </c>
    </row>
    <row r="1258" spans="1:23" x14ac:dyDescent="0.3">
      <c r="A1258" s="13" t="s">
        <v>589</v>
      </c>
      <c r="B1258" s="13" t="s">
        <v>590</v>
      </c>
      <c r="C1258" s="15">
        <v>2018</v>
      </c>
      <c r="D1258" s="15" t="s">
        <v>27</v>
      </c>
      <c r="E1258" s="15" t="s">
        <v>46</v>
      </c>
      <c r="F1258" s="15">
        <v>4087</v>
      </c>
      <c r="G1258" s="15">
        <v>2041</v>
      </c>
      <c r="H1258" s="13">
        <v>1.3561674130000001</v>
      </c>
      <c r="I1258" s="13">
        <v>-2.445923718</v>
      </c>
      <c r="J1258" s="13">
        <v>-1.0897563050000001</v>
      </c>
      <c r="K1258" s="13">
        <v>1.576458031</v>
      </c>
      <c r="L1258" s="13">
        <v>-0.121172536</v>
      </c>
      <c r="M1258" s="13">
        <v>1.455285495</v>
      </c>
      <c r="N1258" s="13">
        <v>1.5081610990000001</v>
      </c>
      <c r="O1258" s="13">
        <v>-2.1151528320000001</v>
      </c>
      <c r="P1258" s="13">
        <v>-0.60699173399999995</v>
      </c>
      <c r="Q1258" s="13">
        <v>2.2113643010000001</v>
      </c>
      <c r="R1258" s="13">
        <v>2.2113643010000001</v>
      </c>
      <c r="S1258" s="13">
        <v>0</v>
      </c>
      <c r="T1258" s="13">
        <v>1.566466597</v>
      </c>
      <c r="U1258" s="13">
        <v>-1.857419326</v>
      </c>
      <c r="V1258" s="13">
        <v>-0.29095272900000002</v>
      </c>
      <c r="W1258" s="13">
        <v>-0.89744526099999999</v>
      </c>
    </row>
    <row r="1259" spans="1:23" x14ac:dyDescent="0.3">
      <c r="A1259" s="13" t="s">
        <v>589</v>
      </c>
      <c r="B1259" s="13" t="s">
        <v>590</v>
      </c>
      <c r="C1259" s="15">
        <v>2019</v>
      </c>
      <c r="D1259" s="15" t="s">
        <v>25</v>
      </c>
      <c r="E1259" s="15" t="s">
        <v>124</v>
      </c>
      <c r="F1259" s="15">
        <v>282</v>
      </c>
      <c r="G1259" s="15">
        <v>131</v>
      </c>
      <c r="H1259" s="13">
        <v>-0.84922018899999996</v>
      </c>
      <c r="I1259" s="13">
        <v>-2.0436763409999998</v>
      </c>
      <c r="J1259" s="13">
        <v>-2.8928965299999998</v>
      </c>
      <c r="K1259" s="13">
        <v>-2.4710742909999999</v>
      </c>
      <c r="L1259" s="13">
        <v>-12.60214955</v>
      </c>
      <c r="M1259" s="13">
        <v>-15.073223840000001</v>
      </c>
      <c r="N1259" s="13">
        <v>-1.269861151</v>
      </c>
      <c r="O1259" s="13">
        <v>-4.2533158389999999</v>
      </c>
      <c r="P1259" s="13">
        <v>-5.5231769899999996</v>
      </c>
      <c r="Q1259" s="13">
        <v>-0.19137849600000001</v>
      </c>
      <c r="R1259" s="13">
        <v>0</v>
      </c>
      <c r="S1259" s="13">
        <v>-0.19137849600000001</v>
      </c>
      <c r="T1259" s="13">
        <v>1.233235157</v>
      </c>
      <c r="U1259" s="13">
        <v>-5.9671883469999996</v>
      </c>
      <c r="V1259" s="13">
        <v>-4.7339531890000002</v>
      </c>
      <c r="W1259" s="13">
        <v>0.113014093</v>
      </c>
    </row>
    <row r="1260" spans="1:23" x14ac:dyDescent="0.3">
      <c r="A1260" s="13" t="s">
        <v>589</v>
      </c>
      <c r="B1260" s="13" t="s">
        <v>590</v>
      </c>
      <c r="C1260" s="15">
        <v>2019</v>
      </c>
      <c r="D1260" s="15" t="s">
        <v>27</v>
      </c>
      <c r="E1260" s="15" t="s">
        <v>124</v>
      </c>
      <c r="F1260" s="15">
        <v>1555</v>
      </c>
      <c r="G1260" s="15">
        <v>764</v>
      </c>
      <c r="H1260" s="13">
        <v>0.37560939799999998</v>
      </c>
      <c r="I1260" s="13">
        <v>1.15027053</v>
      </c>
      <c r="J1260" s="13">
        <v>1.525879929</v>
      </c>
      <c r="K1260" s="13">
        <v>0.33488943500000001</v>
      </c>
      <c r="L1260" s="13">
        <v>-0.52379994299999999</v>
      </c>
      <c r="M1260" s="13">
        <v>-0.188910509</v>
      </c>
      <c r="N1260" s="13">
        <v>0.406287862</v>
      </c>
      <c r="O1260" s="13">
        <v>0.87525882099999996</v>
      </c>
      <c r="P1260" s="13">
        <v>1.2815466820000001</v>
      </c>
      <c r="Q1260" s="13">
        <v>1.5720038300000001</v>
      </c>
      <c r="R1260" s="13">
        <v>1.5720038300000001</v>
      </c>
      <c r="S1260" s="13">
        <v>0</v>
      </c>
      <c r="T1260" s="13">
        <v>0.91712111699999999</v>
      </c>
      <c r="U1260" s="13">
        <v>0.57966900399999999</v>
      </c>
      <c r="V1260" s="13">
        <v>1.4967901210000001</v>
      </c>
      <c r="W1260" s="13">
        <v>3.4758328999999998E-2</v>
      </c>
    </row>
    <row r="1261" spans="1:23" x14ac:dyDescent="0.3">
      <c r="A1261" s="13" t="s">
        <v>589</v>
      </c>
      <c r="B1261" s="13" t="s">
        <v>590</v>
      </c>
      <c r="C1261" s="15">
        <v>2019</v>
      </c>
      <c r="D1261" s="15" t="s">
        <v>27</v>
      </c>
      <c r="E1261" s="15" t="s">
        <v>46</v>
      </c>
      <c r="F1261" s="15">
        <v>1107</v>
      </c>
      <c r="G1261" s="15">
        <v>533</v>
      </c>
      <c r="H1261" s="13">
        <v>0.30976307600000003</v>
      </c>
      <c r="I1261" s="13">
        <v>-1.2073976829999999</v>
      </c>
      <c r="J1261" s="13">
        <v>-0.89763460699999997</v>
      </c>
      <c r="K1261" s="13">
        <v>-5.5841481399999999</v>
      </c>
      <c r="L1261" s="13">
        <v>-0.96891494700000003</v>
      </c>
      <c r="M1261" s="13">
        <v>-6.553063088</v>
      </c>
      <c r="N1261" s="13">
        <v>-0.86689276100000001</v>
      </c>
      <c r="O1261" s="13">
        <v>-1.2491562329999999</v>
      </c>
      <c r="P1261" s="13">
        <v>-2.1160489939999998</v>
      </c>
      <c r="Q1261" s="13">
        <v>0.17248587800000001</v>
      </c>
      <c r="R1261" s="13">
        <v>0.17248587800000001</v>
      </c>
      <c r="S1261" s="13">
        <v>0</v>
      </c>
      <c r="T1261" s="13">
        <v>-0.265927368</v>
      </c>
      <c r="U1261" s="13">
        <v>-0.72022287799999996</v>
      </c>
      <c r="V1261" s="13">
        <v>-0.98615024500000004</v>
      </c>
      <c r="W1261" s="13">
        <v>5.4030369000000002E-2</v>
      </c>
    </row>
    <row r="1262" spans="1:23" x14ac:dyDescent="0.3">
      <c r="A1262" s="13" t="s">
        <v>591</v>
      </c>
      <c r="B1262" s="13" t="s">
        <v>592</v>
      </c>
      <c r="C1262" s="15">
        <v>2014</v>
      </c>
      <c r="D1262" s="15" t="s">
        <v>25</v>
      </c>
      <c r="E1262" s="15" t="s">
        <v>33</v>
      </c>
      <c r="F1262" s="15">
        <v>488</v>
      </c>
      <c r="G1262" s="15">
        <v>249</v>
      </c>
      <c r="H1262" s="13">
        <v>0.83783152999999999</v>
      </c>
      <c r="I1262" s="13">
        <v>-4.9086285E-2</v>
      </c>
      <c r="J1262" s="13">
        <v>0.78874524400000001</v>
      </c>
      <c r="K1262" s="13">
        <v>-9.0029169899999992</v>
      </c>
      <c r="L1262" s="13">
        <v>-8.283068514</v>
      </c>
      <c r="M1262" s="13">
        <v>-17.285985499999999</v>
      </c>
      <c r="N1262" s="13">
        <v>-1.155983797</v>
      </c>
      <c r="O1262" s="13">
        <v>-1.803838021</v>
      </c>
      <c r="P1262" s="13">
        <v>-2.959821818</v>
      </c>
      <c r="Q1262" s="13">
        <v>-2.7526437000000001E-2</v>
      </c>
      <c r="R1262" s="13">
        <v>0</v>
      </c>
      <c r="S1262" s="13">
        <v>-2.7526437000000001E-2</v>
      </c>
      <c r="T1262" s="13">
        <v>2.522860434</v>
      </c>
      <c r="U1262" s="13">
        <v>-0.49874332199999999</v>
      </c>
      <c r="V1262" s="13">
        <v>2.0241171119999999</v>
      </c>
      <c r="W1262" s="13">
        <v>0.117426508</v>
      </c>
    </row>
    <row r="1263" spans="1:23" x14ac:dyDescent="0.3">
      <c r="A1263" s="13" t="s">
        <v>591</v>
      </c>
      <c r="B1263" s="13" t="s">
        <v>592</v>
      </c>
      <c r="C1263" s="15">
        <v>2014</v>
      </c>
      <c r="D1263" s="15" t="s">
        <v>27</v>
      </c>
      <c r="E1263" s="15" t="s">
        <v>33</v>
      </c>
      <c r="F1263" s="15">
        <v>6015</v>
      </c>
      <c r="G1263" s="15">
        <v>3023</v>
      </c>
      <c r="H1263" s="13">
        <v>1.0758547869999999</v>
      </c>
      <c r="I1263" s="13">
        <v>-0.153565802</v>
      </c>
      <c r="J1263" s="13">
        <v>0.92228898500000001</v>
      </c>
      <c r="K1263" s="13">
        <v>0.67003082599999997</v>
      </c>
      <c r="L1263" s="13">
        <v>-3.0784288320000002</v>
      </c>
      <c r="M1263" s="13">
        <v>-2.4083980060000001</v>
      </c>
      <c r="N1263" s="13">
        <v>0.98152807099999995</v>
      </c>
      <c r="O1263" s="13">
        <v>-0.78065860799999998</v>
      </c>
      <c r="P1263" s="13">
        <v>0.200869463</v>
      </c>
      <c r="Q1263" s="13">
        <v>4.5816536389999998</v>
      </c>
      <c r="R1263" s="13">
        <v>4.5816536389999998</v>
      </c>
      <c r="S1263" s="13">
        <v>0</v>
      </c>
      <c r="T1263" s="13">
        <v>1.613976973</v>
      </c>
      <c r="U1263" s="13">
        <v>-0.29647079900000001</v>
      </c>
      <c r="V1263" s="13">
        <v>1.317506174</v>
      </c>
      <c r="W1263" s="13">
        <v>0.64120393799999997</v>
      </c>
    </row>
    <row r="1264" spans="1:23" x14ac:dyDescent="0.3">
      <c r="A1264" s="13" t="s">
        <v>591</v>
      </c>
      <c r="B1264" s="13" t="s">
        <v>592</v>
      </c>
      <c r="C1264" s="15">
        <v>2015</v>
      </c>
      <c r="D1264" s="15" t="s">
        <v>25</v>
      </c>
      <c r="E1264" s="15" t="s">
        <v>33</v>
      </c>
      <c r="F1264" s="15">
        <v>426</v>
      </c>
      <c r="G1264" s="15">
        <v>197</v>
      </c>
      <c r="H1264" s="13">
        <v>4.2847695549999996</v>
      </c>
      <c r="I1264" s="13">
        <v>-3.8888916189999998</v>
      </c>
      <c r="J1264" s="13">
        <v>0.39587793599999999</v>
      </c>
      <c r="K1264" s="13">
        <v>12.735104570000001</v>
      </c>
      <c r="L1264" s="13">
        <v>1.732291987</v>
      </c>
      <c r="M1264" s="13">
        <v>14.467396559999999</v>
      </c>
      <c r="N1264" s="13">
        <v>6.1896664059999997</v>
      </c>
      <c r="O1264" s="13">
        <v>-2.8640572450000001</v>
      </c>
      <c r="P1264" s="13">
        <v>3.325609161</v>
      </c>
      <c r="Q1264" s="13">
        <v>0.65501479600000001</v>
      </c>
      <c r="R1264" s="13">
        <v>0</v>
      </c>
      <c r="S1264" s="13">
        <v>0.65501479600000001</v>
      </c>
      <c r="T1264" s="13">
        <v>5.1539220219999997</v>
      </c>
      <c r="U1264" s="13">
        <v>-4.7680416670000003</v>
      </c>
      <c r="V1264" s="13">
        <v>0.38588035500000001</v>
      </c>
      <c r="W1264" s="13">
        <v>3.8622390860000002</v>
      </c>
    </row>
    <row r="1265" spans="1:23" x14ac:dyDescent="0.3">
      <c r="A1265" s="13" t="s">
        <v>591</v>
      </c>
      <c r="B1265" s="13" t="s">
        <v>592</v>
      </c>
      <c r="C1265" s="15">
        <v>2015</v>
      </c>
      <c r="D1265" s="15" t="s">
        <v>27</v>
      </c>
      <c r="E1265" s="15" t="s">
        <v>33</v>
      </c>
      <c r="F1265" s="15">
        <v>5493</v>
      </c>
      <c r="G1265" s="15">
        <v>2699</v>
      </c>
      <c r="H1265" s="13">
        <v>0.53955044699999999</v>
      </c>
      <c r="I1265" s="13">
        <v>0.58846833799999998</v>
      </c>
      <c r="J1265" s="13">
        <v>1.128018784</v>
      </c>
      <c r="K1265" s="13">
        <v>1.3767674489999999</v>
      </c>
      <c r="L1265" s="13">
        <v>1.2936237049999999</v>
      </c>
      <c r="M1265" s="13">
        <v>2.6703911530000002</v>
      </c>
      <c r="N1265" s="13">
        <v>0.66255101400000005</v>
      </c>
      <c r="O1265" s="13">
        <v>0.75876997899999998</v>
      </c>
      <c r="P1265" s="13">
        <v>1.4213209920000001</v>
      </c>
      <c r="Q1265" s="13">
        <v>5.8228731859999998</v>
      </c>
      <c r="R1265" s="13">
        <v>5.8228731859999998</v>
      </c>
      <c r="S1265" s="13">
        <v>0</v>
      </c>
      <c r="T1265" s="13">
        <v>1.633005783</v>
      </c>
      <c r="U1265" s="13">
        <v>1.2714150559999999</v>
      </c>
      <c r="V1265" s="13">
        <v>2.9044208390000001</v>
      </c>
      <c r="W1265" s="13">
        <v>1.3162028969999999</v>
      </c>
    </row>
    <row r="1266" spans="1:23" x14ac:dyDescent="0.3">
      <c r="A1266" s="13" t="s">
        <v>591</v>
      </c>
      <c r="B1266" s="13" t="s">
        <v>592</v>
      </c>
      <c r="C1266" s="15">
        <v>2016</v>
      </c>
      <c r="D1266" s="15" t="s">
        <v>25</v>
      </c>
      <c r="E1266" s="15" t="s">
        <v>89</v>
      </c>
      <c r="F1266" s="15">
        <v>430</v>
      </c>
      <c r="G1266" s="15">
        <v>225</v>
      </c>
      <c r="H1266" s="13">
        <v>-0.89896606000000001</v>
      </c>
      <c r="I1266" s="13">
        <v>-0.39200715699999999</v>
      </c>
      <c r="J1266" s="13">
        <v>-1.290973218</v>
      </c>
      <c r="K1266" s="13">
        <v>-11.111575119999999</v>
      </c>
      <c r="L1266" s="13">
        <v>-6.4782688620000002</v>
      </c>
      <c r="M1266" s="13">
        <v>-17.589843989999999</v>
      </c>
      <c r="N1266" s="13">
        <v>-3.0951453130000002</v>
      </c>
      <c r="O1266" s="13">
        <v>-1.7696821949999999</v>
      </c>
      <c r="P1266" s="13">
        <v>-4.8648275080000003</v>
      </c>
      <c r="Q1266" s="13">
        <v>-0.25545954900000001</v>
      </c>
      <c r="R1266" s="13">
        <v>0</v>
      </c>
      <c r="S1266" s="13">
        <v>-0.25545954900000001</v>
      </c>
      <c r="T1266" s="13">
        <v>-3.8152338490000002</v>
      </c>
      <c r="U1266" s="13">
        <v>0.529796661</v>
      </c>
      <c r="V1266" s="13">
        <v>-3.285437188</v>
      </c>
      <c r="W1266" s="13">
        <v>1.927424713</v>
      </c>
    </row>
    <row r="1267" spans="1:23" x14ac:dyDescent="0.3">
      <c r="A1267" s="13" t="s">
        <v>591</v>
      </c>
      <c r="B1267" s="13" t="s">
        <v>592</v>
      </c>
      <c r="C1267" s="15">
        <v>2016</v>
      </c>
      <c r="D1267" s="15" t="s">
        <v>27</v>
      </c>
      <c r="E1267" s="15" t="s">
        <v>89</v>
      </c>
      <c r="F1267" s="15">
        <v>5623</v>
      </c>
      <c r="G1267" s="15">
        <v>2734</v>
      </c>
      <c r="H1267" s="13">
        <v>-9.6049820999999994E-2</v>
      </c>
      <c r="I1267" s="13">
        <v>-8.4246560999999998E-2</v>
      </c>
      <c r="J1267" s="13">
        <v>-0.18029638200000001</v>
      </c>
      <c r="K1267" s="13">
        <v>-0.96042333999999996</v>
      </c>
      <c r="L1267" s="13">
        <v>1.4593212250000001</v>
      </c>
      <c r="M1267" s="13">
        <v>0.49889788400000001</v>
      </c>
      <c r="N1267" s="13">
        <v>-0.26094400899999998</v>
      </c>
      <c r="O1267" s="13">
        <v>0.20046671699999999</v>
      </c>
      <c r="P1267" s="13">
        <v>-6.0477292000000002E-2</v>
      </c>
      <c r="Q1267" s="13">
        <v>3.784336879</v>
      </c>
      <c r="R1267" s="13">
        <v>3.784336879</v>
      </c>
      <c r="S1267" s="13">
        <v>0</v>
      </c>
      <c r="T1267" s="13">
        <v>6.9530870000000002E-3</v>
      </c>
      <c r="U1267" s="13">
        <v>0.91862974399999997</v>
      </c>
      <c r="V1267" s="13">
        <v>0.92558283100000005</v>
      </c>
      <c r="W1267" s="13">
        <v>0.85315628799999998</v>
      </c>
    </row>
    <row r="1268" spans="1:23" x14ac:dyDescent="0.3">
      <c r="A1268" s="13" t="s">
        <v>591</v>
      </c>
      <c r="B1268" s="13" t="s">
        <v>592</v>
      </c>
      <c r="C1268" s="15">
        <v>2017</v>
      </c>
      <c r="D1268" s="15" t="s">
        <v>25</v>
      </c>
      <c r="E1268" s="15" t="s">
        <v>89</v>
      </c>
      <c r="F1268" s="15">
        <v>155</v>
      </c>
      <c r="G1268" s="15">
        <v>76</v>
      </c>
      <c r="H1268" s="13">
        <v>-2.51488779</v>
      </c>
      <c r="I1268" s="13">
        <v>0.30874848199999999</v>
      </c>
      <c r="J1268" s="13">
        <v>-2.206139308</v>
      </c>
      <c r="K1268" s="13">
        <v>3.3544993340000002</v>
      </c>
      <c r="L1268" s="13">
        <v>-7.1334025570000001</v>
      </c>
      <c r="M1268" s="13">
        <v>-3.7789032229999999</v>
      </c>
      <c r="N1268" s="13">
        <v>-1.4513452280000001</v>
      </c>
      <c r="O1268" s="13">
        <v>-1.2930309360000001</v>
      </c>
      <c r="P1268" s="13">
        <v>-2.7443761640000002</v>
      </c>
      <c r="Q1268" s="13">
        <v>2.2699499999999999E-4</v>
      </c>
      <c r="R1268" s="13">
        <v>0</v>
      </c>
      <c r="S1268" s="13">
        <v>2.2699499999999999E-4</v>
      </c>
      <c r="T1268" s="13">
        <v>-3.3202596739999999</v>
      </c>
      <c r="U1268" s="13">
        <v>-2.0988676079999999</v>
      </c>
      <c r="V1268" s="13">
        <v>-5.4191272819999998</v>
      </c>
      <c r="W1268" s="13">
        <v>0.89814535500000003</v>
      </c>
    </row>
    <row r="1269" spans="1:23" x14ac:dyDescent="0.3">
      <c r="A1269" s="13" t="s">
        <v>591</v>
      </c>
      <c r="B1269" s="13" t="s">
        <v>592</v>
      </c>
      <c r="C1269" s="15">
        <v>2017</v>
      </c>
      <c r="D1269" s="15" t="s">
        <v>27</v>
      </c>
      <c r="E1269" s="15" t="s">
        <v>89</v>
      </c>
      <c r="F1269" s="15">
        <v>4058</v>
      </c>
      <c r="G1269" s="15">
        <v>1998</v>
      </c>
      <c r="H1269" s="13">
        <v>-1.541855465</v>
      </c>
      <c r="I1269" s="13">
        <v>-0.218447636</v>
      </c>
      <c r="J1269" s="13">
        <v>-1.7603031010000001</v>
      </c>
      <c r="K1269" s="13">
        <v>-1.060625191</v>
      </c>
      <c r="L1269" s="13">
        <v>-1.619170174</v>
      </c>
      <c r="M1269" s="13">
        <v>-2.6797953649999999</v>
      </c>
      <c r="N1269" s="13">
        <v>-1.528382259</v>
      </c>
      <c r="O1269" s="13">
        <v>-0.507991568</v>
      </c>
      <c r="P1269" s="13">
        <v>-2.0363738269999998</v>
      </c>
      <c r="Q1269" s="13">
        <v>0.72707706299999997</v>
      </c>
      <c r="R1269" s="13">
        <v>0.72707706299999997</v>
      </c>
      <c r="S1269" s="13">
        <v>0</v>
      </c>
      <c r="T1269" s="13">
        <v>-1.8517307030000001</v>
      </c>
      <c r="U1269" s="13">
        <v>-0.725823047</v>
      </c>
      <c r="V1269" s="13">
        <v>-2.5775537499999999</v>
      </c>
      <c r="W1269" s="13">
        <v>-5.1091223999999998E-2</v>
      </c>
    </row>
    <row r="1270" spans="1:23" x14ac:dyDescent="0.3">
      <c r="A1270" s="13" t="s">
        <v>593</v>
      </c>
      <c r="B1270" s="13" t="s">
        <v>594</v>
      </c>
      <c r="C1270" s="15">
        <v>2014</v>
      </c>
      <c r="D1270" s="15" t="s">
        <v>27</v>
      </c>
      <c r="E1270" s="15" t="s">
        <v>62</v>
      </c>
      <c r="F1270" s="15">
        <v>49</v>
      </c>
      <c r="G1270" s="15">
        <v>27</v>
      </c>
      <c r="H1270" s="13">
        <v>-3.370084265</v>
      </c>
      <c r="I1270" s="13">
        <v>-2.7177351060000001</v>
      </c>
      <c r="J1270" s="13">
        <v>-6.0878193710000001</v>
      </c>
      <c r="K1270" s="13">
        <v>12.66667397</v>
      </c>
      <c r="L1270" s="13">
        <v>-25.100374169999998</v>
      </c>
      <c r="M1270" s="13">
        <v>-12.433700200000001</v>
      </c>
      <c r="N1270" s="13">
        <v>-0.223520737</v>
      </c>
      <c r="O1270" s="13">
        <v>-7.5395284970000001</v>
      </c>
      <c r="P1270" s="13">
        <v>-7.7630492330000003</v>
      </c>
      <c r="Q1270" s="13">
        <v>-6.7588803000000003E-2</v>
      </c>
      <c r="R1270" s="13">
        <v>-6.7588803000000003E-2</v>
      </c>
      <c r="S1270" s="13">
        <v>0</v>
      </c>
      <c r="T1270" s="13">
        <v>-0.84127228499999995</v>
      </c>
      <c r="U1270" s="13">
        <v>-6.5042048069999998</v>
      </c>
      <c r="V1270" s="13">
        <v>-7.3454770920000003</v>
      </c>
      <c r="W1270" s="13">
        <v>-2.0388850230000002</v>
      </c>
    </row>
    <row r="1271" spans="1:23" x14ac:dyDescent="0.3">
      <c r="A1271" s="13" t="s">
        <v>595</v>
      </c>
      <c r="B1271" s="13" t="s">
        <v>596</v>
      </c>
      <c r="C1271" s="15">
        <v>2017</v>
      </c>
      <c r="D1271" s="15" t="s">
        <v>27</v>
      </c>
      <c r="E1271" s="15" t="s">
        <v>67</v>
      </c>
      <c r="F1271" s="15">
        <v>1642</v>
      </c>
      <c r="G1271" s="15">
        <v>786</v>
      </c>
      <c r="H1271" s="13">
        <v>-1.3363299230000001</v>
      </c>
      <c r="I1271" s="13">
        <v>5.2472924140000003</v>
      </c>
      <c r="J1271" s="13">
        <v>3.9109624900000002</v>
      </c>
      <c r="K1271" s="13">
        <v>-2.484062904</v>
      </c>
      <c r="L1271" s="13">
        <v>5.420154846</v>
      </c>
      <c r="M1271" s="13">
        <v>2.9360919409999999</v>
      </c>
      <c r="N1271" s="13">
        <v>-1.5019597389999999</v>
      </c>
      <c r="O1271" s="13">
        <v>5.6002338160000003</v>
      </c>
      <c r="P1271" s="13">
        <v>4.0982740780000002</v>
      </c>
      <c r="Q1271" s="13">
        <v>2.7923426330000001</v>
      </c>
      <c r="R1271" s="13">
        <v>2.7923426330000001</v>
      </c>
      <c r="S1271" s="13">
        <v>0</v>
      </c>
      <c r="T1271" s="13">
        <v>-2.019135795</v>
      </c>
      <c r="U1271" s="13">
        <v>4.2775936110000004</v>
      </c>
      <c r="V1271" s="13">
        <v>2.258457816</v>
      </c>
      <c r="W1271" s="13">
        <v>1.645407235</v>
      </c>
    </row>
    <row r="1272" spans="1:23" x14ac:dyDescent="0.3">
      <c r="A1272" s="13" t="s">
        <v>595</v>
      </c>
      <c r="B1272" s="13" t="s">
        <v>596</v>
      </c>
      <c r="C1272" s="15">
        <v>2018</v>
      </c>
      <c r="D1272" s="15" t="s">
        <v>25</v>
      </c>
      <c r="E1272" s="15" t="s">
        <v>67</v>
      </c>
      <c r="F1272" s="15">
        <v>575</v>
      </c>
      <c r="G1272" s="15">
        <v>278</v>
      </c>
      <c r="H1272" s="13">
        <v>-1.5154468649999999</v>
      </c>
      <c r="I1272" s="13">
        <v>6.2915648659999999</v>
      </c>
      <c r="J1272" s="13">
        <v>4.7761180010000004</v>
      </c>
      <c r="K1272" s="13">
        <v>3.0591151490000001</v>
      </c>
      <c r="L1272" s="13">
        <v>10.42186506</v>
      </c>
      <c r="M1272" s="13">
        <v>13.48098021</v>
      </c>
      <c r="N1272" s="13">
        <v>-0.63785785399999995</v>
      </c>
      <c r="O1272" s="13">
        <v>7.4809203740000001</v>
      </c>
      <c r="P1272" s="13">
        <v>6.8430625200000001</v>
      </c>
      <c r="Q1272" s="13">
        <v>1.4136962070000001</v>
      </c>
      <c r="R1272" s="13">
        <v>0</v>
      </c>
      <c r="S1272" s="13">
        <v>1.4136962070000001</v>
      </c>
      <c r="T1272" s="13">
        <v>3.5155185480000002</v>
      </c>
      <c r="U1272" s="13">
        <v>4.727697321</v>
      </c>
      <c r="V1272" s="13">
        <v>8.2432158690000001</v>
      </c>
      <c r="W1272" s="13">
        <v>0.72207676600000004</v>
      </c>
    </row>
    <row r="1273" spans="1:23" x14ac:dyDescent="0.3">
      <c r="A1273" s="13" t="s">
        <v>595</v>
      </c>
      <c r="B1273" s="13" t="s">
        <v>596</v>
      </c>
      <c r="C1273" s="15">
        <v>2018</v>
      </c>
      <c r="D1273" s="15" t="s">
        <v>27</v>
      </c>
      <c r="E1273" s="15" t="s">
        <v>67</v>
      </c>
      <c r="F1273" s="15">
        <v>4027</v>
      </c>
      <c r="G1273" s="15">
        <v>1912</v>
      </c>
      <c r="H1273" s="13">
        <v>-4.7877754000000002E-2</v>
      </c>
      <c r="I1273" s="13">
        <v>3.1855400490000001</v>
      </c>
      <c r="J1273" s="13">
        <v>3.1376622950000002</v>
      </c>
      <c r="K1273" s="13">
        <v>2.7300523609999998</v>
      </c>
      <c r="L1273" s="13">
        <v>3.873058984</v>
      </c>
      <c r="M1273" s="13">
        <v>6.6031113450000003</v>
      </c>
      <c r="N1273" s="13">
        <v>0.53088029000000003</v>
      </c>
      <c r="O1273" s="13">
        <v>3.4360935769999998</v>
      </c>
      <c r="P1273" s="13">
        <v>3.9669738670000001</v>
      </c>
      <c r="Q1273" s="13">
        <v>6.5990809429999997</v>
      </c>
      <c r="R1273" s="13">
        <v>6.5990809429999997</v>
      </c>
      <c r="S1273" s="13">
        <v>0</v>
      </c>
      <c r="T1273" s="13">
        <v>1.3774162569999999</v>
      </c>
      <c r="U1273" s="13">
        <v>2.656575358</v>
      </c>
      <c r="V1273" s="13">
        <v>4.0339916159999998</v>
      </c>
      <c r="W1273" s="13">
        <v>0.70633225799999999</v>
      </c>
    </row>
    <row r="1274" spans="1:23" x14ac:dyDescent="0.3">
      <c r="A1274" s="13" t="s">
        <v>595</v>
      </c>
      <c r="B1274" s="13" t="s">
        <v>596</v>
      </c>
      <c r="C1274" s="15">
        <v>2019</v>
      </c>
      <c r="D1274" s="15" t="s">
        <v>25</v>
      </c>
      <c r="E1274" s="15" t="s">
        <v>67</v>
      </c>
      <c r="F1274" s="15">
        <v>687</v>
      </c>
      <c r="G1274" s="15">
        <v>334</v>
      </c>
      <c r="H1274" s="13">
        <v>1.290989784</v>
      </c>
      <c r="I1274" s="13">
        <v>11.6436811</v>
      </c>
      <c r="J1274" s="13">
        <v>12.934670880000001</v>
      </c>
      <c r="K1274" s="13">
        <v>9.6079098869999999</v>
      </c>
      <c r="L1274" s="13">
        <v>16.821783499999999</v>
      </c>
      <c r="M1274" s="13">
        <v>26.42969338</v>
      </c>
      <c r="N1274" s="13">
        <v>3.0804139579999998</v>
      </c>
      <c r="O1274" s="13">
        <v>13.32604053</v>
      </c>
      <c r="P1274" s="13">
        <v>16.406454490000002</v>
      </c>
      <c r="Q1274" s="13">
        <v>3.3890579139999999</v>
      </c>
      <c r="R1274" s="13">
        <v>0</v>
      </c>
      <c r="S1274" s="13">
        <v>3.3890579139999999</v>
      </c>
      <c r="T1274" s="13">
        <v>3.8893148399999999</v>
      </c>
      <c r="U1274" s="13">
        <v>10.77587947</v>
      </c>
      <c r="V1274" s="13">
        <v>14.66519431</v>
      </c>
      <c r="W1274" s="13">
        <v>0.65837099499999996</v>
      </c>
    </row>
    <row r="1275" spans="1:23" x14ac:dyDescent="0.3">
      <c r="A1275" s="13" t="s">
        <v>595</v>
      </c>
      <c r="B1275" s="13" t="s">
        <v>596</v>
      </c>
      <c r="C1275" s="15">
        <v>2019</v>
      </c>
      <c r="D1275" s="15" t="s">
        <v>27</v>
      </c>
      <c r="E1275" s="15" t="s">
        <v>67</v>
      </c>
      <c r="F1275" s="15">
        <v>4663</v>
      </c>
      <c r="G1275" s="15">
        <v>2154</v>
      </c>
      <c r="H1275" s="13">
        <v>2.476642778</v>
      </c>
      <c r="I1275" s="13">
        <v>3.5023378140000001</v>
      </c>
      <c r="J1275" s="13">
        <v>5.9789805930000002</v>
      </c>
      <c r="K1275" s="13">
        <v>2.6098181380000001</v>
      </c>
      <c r="L1275" s="13">
        <v>3.0871706250000002</v>
      </c>
      <c r="M1275" s="13">
        <v>5.6969887620000002</v>
      </c>
      <c r="N1275" s="13">
        <v>2.6286695510000002</v>
      </c>
      <c r="O1275" s="13">
        <v>3.5906930990000001</v>
      </c>
      <c r="P1275" s="13">
        <v>6.2193626499999999</v>
      </c>
      <c r="Q1275" s="13">
        <v>9.9170431739999998</v>
      </c>
      <c r="R1275" s="13">
        <v>9.9170431739999998</v>
      </c>
      <c r="S1275" s="13">
        <v>0</v>
      </c>
      <c r="T1275" s="13">
        <v>3.272134093</v>
      </c>
      <c r="U1275" s="13">
        <v>2.7731898410000002</v>
      </c>
      <c r="V1275" s="13">
        <v>6.0453239339999998</v>
      </c>
      <c r="W1275" s="13">
        <v>0.62009459600000005</v>
      </c>
    </row>
    <row r="1276" spans="1:23" x14ac:dyDescent="0.3">
      <c r="A1276" s="13" t="s">
        <v>597</v>
      </c>
      <c r="B1276" s="13" t="s">
        <v>598</v>
      </c>
      <c r="C1276" s="15">
        <v>2015</v>
      </c>
      <c r="D1276" s="15" t="s">
        <v>27</v>
      </c>
      <c r="E1276" s="15" t="s">
        <v>46</v>
      </c>
      <c r="F1276" s="15">
        <v>2035</v>
      </c>
      <c r="G1276" s="15">
        <v>1051</v>
      </c>
      <c r="H1276" s="13">
        <v>-0.15463935500000001</v>
      </c>
      <c r="I1276" s="13">
        <v>-2.1136149020000001</v>
      </c>
      <c r="J1276" s="13">
        <v>-2.2682542570000002</v>
      </c>
      <c r="K1276" s="13">
        <v>0.20981340000000001</v>
      </c>
      <c r="L1276" s="13">
        <v>2.8191701189999998</v>
      </c>
      <c r="M1276" s="13">
        <v>3.0289835190000001</v>
      </c>
      <c r="N1276" s="13">
        <v>-8.9493093999999995E-2</v>
      </c>
      <c r="O1276" s="13">
        <v>-1.1868416049999999</v>
      </c>
      <c r="P1276" s="13">
        <v>-1.276334699</v>
      </c>
      <c r="Q1276" s="13">
        <v>0.78746646899999995</v>
      </c>
      <c r="R1276" s="13">
        <v>0.78746646899999995</v>
      </c>
      <c r="S1276" s="13">
        <v>0</v>
      </c>
      <c r="T1276" s="13">
        <v>-0.52001044600000002</v>
      </c>
      <c r="U1276" s="13">
        <v>-2.122751982</v>
      </c>
      <c r="V1276" s="13">
        <v>-2.6427624270000001</v>
      </c>
      <c r="W1276" s="13">
        <v>-0.33282779099999998</v>
      </c>
    </row>
    <row r="1277" spans="1:23" x14ac:dyDescent="0.3">
      <c r="A1277" s="13" t="s">
        <v>597</v>
      </c>
      <c r="B1277" s="13" t="s">
        <v>598</v>
      </c>
      <c r="C1277" s="15">
        <v>2016</v>
      </c>
      <c r="D1277" s="15" t="s">
        <v>27</v>
      </c>
      <c r="E1277" s="15" t="s">
        <v>41</v>
      </c>
      <c r="F1277" s="15">
        <v>84</v>
      </c>
      <c r="G1277" s="15">
        <v>40</v>
      </c>
      <c r="H1277" s="13">
        <v>-2.6107110269999998</v>
      </c>
      <c r="I1277" s="13">
        <v>3.6843812319999998</v>
      </c>
      <c r="J1277" s="13">
        <v>1.073670205</v>
      </c>
      <c r="K1277" s="13">
        <v>-12.89203994</v>
      </c>
      <c r="L1277" s="13">
        <v>-5.0384534419999998</v>
      </c>
      <c r="M1277" s="13">
        <v>-17.930493389999999</v>
      </c>
      <c r="N1277" s="13">
        <v>-4.9018045490000004</v>
      </c>
      <c r="O1277" s="13">
        <v>2.1038172199999998</v>
      </c>
      <c r="P1277" s="13">
        <v>-2.7979873290000001</v>
      </c>
      <c r="Q1277" s="13">
        <v>-9.8702600000000001E-4</v>
      </c>
      <c r="R1277" s="13">
        <v>-9.8702600000000001E-4</v>
      </c>
      <c r="S1277" s="13">
        <v>0</v>
      </c>
      <c r="T1277" s="13">
        <v>-1.4266325289999999</v>
      </c>
      <c r="U1277" s="13">
        <v>2.2611156100000001</v>
      </c>
      <c r="V1277" s="13">
        <v>0.83448308199999999</v>
      </c>
      <c r="W1277" s="13">
        <v>0.76834468600000005</v>
      </c>
    </row>
    <row r="1278" spans="1:23" x14ac:dyDescent="0.3">
      <c r="A1278" s="13" t="s">
        <v>597</v>
      </c>
      <c r="B1278" s="13" t="s">
        <v>598</v>
      </c>
      <c r="C1278" s="15">
        <v>2016</v>
      </c>
      <c r="D1278" s="15" t="s">
        <v>27</v>
      </c>
      <c r="E1278" s="15" t="s">
        <v>46</v>
      </c>
      <c r="F1278" s="15">
        <v>13</v>
      </c>
      <c r="G1278" s="15">
        <v>7</v>
      </c>
      <c r="H1278" s="13">
        <v>-3.419440995</v>
      </c>
      <c r="I1278" s="13">
        <v>-4.4561514469999999</v>
      </c>
      <c r="J1278" s="13">
        <v>-7.8755924420000003</v>
      </c>
      <c r="K1278" s="13">
        <v>-8.6195862939999994</v>
      </c>
      <c r="L1278" s="13">
        <v>2.7011388599999999</v>
      </c>
      <c r="M1278" s="13">
        <v>-5.918447434</v>
      </c>
      <c r="N1278" s="13">
        <v>-4.7362603700000001</v>
      </c>
      <c r="O1278" s="13">
        <v>-3.2845903870000002</v>
      </c>
      <c r="P1278" s="13">
        <v>-8.0208507579999999</v>
      </c>
      <c r="Q1278" s="13">
        <v>-1.8510077999999999E-2</v>
      </c>
      <c r="R1278" s="13">
        <v>-1.8510077999999999E-2</v>
      </c>
      <c r="S1278" s="13">
        <v>0</v>
      </c>
      <c r="T1278" s="13">
        <v>-6.5693218069999997</v>
      </c>
      <c r="U1278" s="13">
        <v>-4.2459223020000003</v>
      </c>
      <c r="V1278" s="13">
        <v>-10.81524411</v>
      </c>
      <c r="W1278" s="13">
        <v>-1.6310855200000001</v>
      </c>
    </row>
    <row r="1279" spans="1:23" x14ac:dyDescent="0.3">
      <c r="A1279" s="13" t="s">
        <v>597</v>
      </c>
      <c r="B1279" s="13" t="s">
        <v>598</v>
      </c>
      <c r="C1279" s="15">
        <v>2016</v>
      </c>
      <c r="D1279" s="15" t="s">
        <v>27</v>
      </c>
      <c r="E1279" s="15" t="s">
        <v>62</v>
      </c>
      <c r="F1279" s="15">
        <v>565</v>
      </c>
      <c r="G1279" s="15">
        <v>282</v>
      </c>
      <c r="H1279" s="13">
        <v>1.273779971</v>
      </c>
      <c r="I1279" s="13">
        <v>-1.876775871</v>
      </c>
      <c r="J1279" s="13">
        <v>-0.60299590000000003</v>
      </c>
      <c r="K1279" s="13">
        <v>1.0644809669999999</v>
      </c>
      <c r="L1279" s="13">
        <v>-3.842291736</v>
      </c>
      <c r="M1279" s="13">
        <v>-2.7778107689999998</v>
      </c>
      <c r="N1279" s="13">
        <v>1.3289544049999999</v>
      </c>
      <c r="O1279" s="13">
        <v>-2.3614262890000002</v>
      </c>
      <c r="P1279" s="13">
        <v>-1.032471884</v>
      </c>
      <c r="Q1279" s="13">
        <v>0.24843088999999999</v>
      </c>
      <c r="R1279" s="13">
        <v>0.24843088999999999</v>
      </c>
      <c r="S1279" s="13">
        <v>0</v>
      </c>
      <c r="T1279" s="13">
        <v>-0.50420864399999998</v>
      </c>
      <c r="U1279" s="13">
        <v>-1.173940472</v>
      </c>
      <c r="V1279" s="13">
        <v>-1.6781491159999999</v>
      </c>
      <c r="W1279" s="13">
        <v>0.52159089999999997</v>
      </c>
    </row>
    <row r="1280" spans="1:23" x14ac:dyDescent="0.3">
      <c r="A1280" s="13" t="s">
        <v>597</v>
      </c>
      <c r="B1280" s="13" t="s">
        <v>598</v>
      </c>
      <c r="C1280" s="15">
        <v>2017</v>
      </c>
      <c r="D1280" s="15" t="s">
        <v>25</v>
      </c>
      <c r="E1280" s="15" t="s">
        <v>41</v>
      </c>
      <c r="F1280" s="15">
        <v>286</v>
      </c>
      <c r="G1280" s="15">
        <v>159</v>
      </c>
      <c r="H1280" s="13">
        <v>-0.42318975800000003</v>
      </c>
      <c r="I1280" s="13">
        <v>-6.854992331</v>
      </c>
      <c r="J1280" s="13">
        <v>-7.2781820890000004</v>
      </c>
      <c r="K1280" s="13">
        <v>-7.2049082980000003</v>
      </c>
      <c r="L1280" s="13">
        <v>-9.8870461659999993</v>
      </c>
      <c r="M1280" s="13">
        <v>-17.09195446</v>
      </c>
      <c r="N1280" s="13">
        <v>-1.9367693560000001</v>
      </c>
      <c r="O1280" s="13">
        <v>-7.8241847419999999</v>
      </c>
      <c r="P1280" s="13">
        <v>-9.7609540979999991</v>
      </c>
      <c r="Q1280" s="13">
        <v>-0.57914200599999999</v>
      </c>
      <c r="R1280" s="13">
        <v>0</v>
      </c>
      <c r="S1280" s="13">
        <v>-0.57914200599999999</v>
      </c>
      <c r="T1280" s="13">
        <v>0.52274488100000005</v>
      </c>
      <c r="U1280" s="13">
        <v>-5.7554577079999998</v>
      </c>
      <c r="V1280" s="13">
        <v>-5.2327128270000003</v>
      </c>
      <c r="W1280" s="13">
        <v>-1.2243066819999999</v>
      </c>
    </row>
    <row r="1281" spans="1:23" x14ac:dyDescent="0.3">
      <c r="A1281" s="13" t="s">
        <v>597</v>
      </c>
      <c r="B1281" s="13" t="s">
        <v>598</v>
      </c>
      <c r="C1281" s="15">
        <v>2017</v>
      </c>
      <c r="D1281" s="15" t="s">
        <v>27</v>
      </c>
      <c r="E1281" s="15" t="s">
        <v>41</v>
      </c>
      <c r="F1281" s="15">
        <v>2963</v>
      </c>
      <c r="G1281" s="15">
        <v>1501</v>
      </c>
      <c r="H1281" s="13">
        <v>-1.5361527230000001</v>
      </c>
      <c r="I1281" s="13">
        <v>0.54956582499999995</v>
      </c>
      <c r="J1281" s="13">
        <v>-0.98658689899999996</v>
      </c>
      <c r="K1281" s="13">
        <v>-1.71997921</v>
      </c>
      <c r="L1281" s="13">
        <v>3.104952382</v>
      </c>
      <c r="M1281" s="13">
        <v>1.384973172</v>
      </c>
      <c r="N1281" s="13">
        <v>-1.6913859739999999</v>
      </c>
      <c r="O1281" s="13">
        <v>1.089968297</v>
      </c>
      <c r="P1281" s="13">
        <v>-0.60141767599999996</v>
      </c>
      <c r="Q1281" s="13">
        <v>1.6443843789999999</v>
      </c>
      <c r="R1281" s="13">
        <v>1.6443843789999999</v>
      </c>
      <c r="S1281" s="13">
        <v>0</v>
      </c>
      <c r="T1281" s="13">
        <v>-1.7669816920000001</v>
      </c>
      <c r="U1281" s="13">
        <v>1.1164129190000001</v>
      </c>
      <c r="V1281" s="13">
        <v>-0.65056877300000004</v>
      </c>
      <c r="W1281" s="13">
        <v>-6.0919278E-2</v>
      </c>
    </row>
    <row r="1282" spans="1:23" x14ac:dyDescent="0.3">
      <c r="A1282" s="13" t="s">
        <v>597</v>
      </c>
      <c r="B1282" s="13" t="s">
        <v>598</v>
      </c>
      <c r="C1282" s="15">
        <v>2018</v>
      </c>
      <c r="D1282" s="15" t="s">
        <v>27</v>
      </c>
      <c r="E1282" s="15" t="s">
        <v>41</v>
      </c>
      <c r="F1282" s="15">
        <v>2123</v>
      </c>
      <c r="G1282" s="15">
        <v>1053</v>
      </c>
      <c r="H1282" s="13">
        <v>-0.90407056299999999</v>
      </c>
      <c r="I1282" s="13">
        <v>1.609095226</v>
      </c>
      <c r="J1282" s="13">
        <v>0.705024663</v>
      </c>
      <c r="K1282" s="13">
        <v>-2.6936504979999998</v>
      </c>
      <c r="L1282" s="13">
        <v>1.523315507</v>
      </c>
      <c r="M1282" s="13">
        <v>-1.170334991</v>
      </c>
      <c r="N1282" s="13">
        <v>-1.3068582950000001</v>
      </c>
      <c r="O1282" s="13">
        <v>1.7241947449999999</v>
      </c>
      <c r="P1282" s="13">
        <v>0.417336451</v>
      </c>
      <c r="Q1282" s="13">
        <v>1.6980420469999999</v>
      </c>
      <c r="R1282" s="13">
        <v>1.6980420469999999</v>
      </c>
      <c r="S1282" s="13">
        <v>0</v>
      </c>
      <c r="T1282" s="13">
        <v>-1.7470958940000001</v>
      </c>
      <c r="U1282" s="13">
        <v>0.93823466499999997</v>
      </c>
      <c r="V1282" s="13">
        <v>-0.80886122900000001</v>
      </c>
      <c r="W1282" s="13">
        <v>-0.208678696</v>
      </c>
    </row>
    <row r="1283" spans="1:23" x14ac:dyDescent="0.3">
      <c r="A1283" s="13" t="s">
        <v>597</v>
      </c>
      <c r="B1283" s="13" t="s">
        <v>598</v>
      </c>
      <c r="C1283" s="15">
        <v>2018</v>
      </c>
      <c r="D1283" s="15" t="s">
        <v>27</v>
      </c>
      <c r="E1283" s="15" t="s">
        <v>124</v>
      </c>
      <c r="F1283" s="15">
        <v>1117</v>
      </c>
      <c r="G1283" s="15">
        <v>551</v>
      </c>
      <c r="H1283" s="13">
        <v>-1.3050065479999999</v>
      </c>
      <c r="I1283" s="13">
        <v>0.16478906400000001</v>
      </c>
      <c r="J1283" s="13">
        <v>-1.140217483</v>
      </c>
      <c r="K1283" s="13">
        <v>0.14828218200000001</v>
      </c>
      <c r="L1283" s="13">
        <v>-4.2355164109999999</v>
      </c>
      <c r="M1283" s="13">
        <v>-4.0872342289999999</v>
      </c>
      <c r="N1283" s="13">
        <v>-1.067820961</v>
      </c>
      <c r="O1283" s="13">
        <v>-0.75450422100000003</v>
      </c>
      <c r="P1283" s="13">
        <v>-1.8223251819999999</v>
      </c>
      <c r="Q1283" s="13">
        <v>0.25991647099999998</v>
      </c>
      <c r="R1283" s="13">
        <v>0.25991647099999998</v>
      </c>
      <c r="S1283" s="13">
        <v>0</v>
      </c>
      <c r="T1283" s="13">
        <v>-1.3785769000000001</v>
      </c>
      <c r="U1283" s="13">
        <v>-0.58025311000000002</v>
      </c>
      <c r="V1283" s="13">
        <v>-1.95883001</v>
      </c>
      <c r="W1283" s="13">
        <v>-0.331554509</v>
      </c>
    </row>
    <row r="1284" spans="1:23" x14ac:dyDescent="0.3">
      <c r="A1284" s="13" t="s">
        <v>597</v>
      </c>
      <c r="B1284" s="13" t="s">
        <v>598</v>
      </c>
      <c r="C1284" s="15">
        <v>2019</v>
      </c>
      <c r="D1284" s="15" t="s">
        <v>25</v>
      </c>
      <c r="E1284" s="15" t="s">
        <v>67</v>
      </c>
      <c r="F1284" s="15">
        <v>485</v>
      </c>
      <c r="G1284" s="15">
        <v>232</v>
      </c>
      <c r="H1284" s="13">
        <v>0.87216214999999997</v>
      </c>
      <c r="I1284" s="13">
        <v>-2.8973917849999999</v>
      </c>
      <c r="J1284" s="13">
        <v>-2.0252296350000001</v>
      </c>
      <c r="K1284" s="13">
        <v>1.4962866340000001</v>
      </c>
      <c r="L1284" s="13">
        <v>-4.5337287240000004</v>
      </c>
      <c r="M1284" s="13">
        <v>-3.0374420889999998</v>
      </c>
      <c r="N1284" s="13">
        <v>0.99567938199999995</v>
      </c>
      <c r="O1284" s="13">
        <v>-3.4495592980000001</v>
      </c>
      <c r="P1284" s="13">
        <v>-2.4538799170000001</v>
      </c>
      <c r="Q1284" s="13">
        <v>3.6182428000000003E-2</v>
      </c>
      <c r="R1284" s="13">
        <v>0</v>
      </c>
      <c r="S1284" s="13">
        <v>3.6182428000000003E-2</v>
      </c>
      <c r="T1284" s="13">
        <v>1.3609758839999999</v>
      </c>
      <c r="U1284" s="13">
        <v>-4.1898624260000004</v>
      </c>
      <c r="V1284" s="13">
        <v>-2.8288865419999998</v>
      </c>
      <c r="W1284" s="13">
        <v>8.9548955999999999E-2</v>
      </c>
    </row>
    <row r="1285" spans="1:23" x14ac:dyDescent="0.3">
      <c r="A1285" s="13" t="s">
        <v>597</v>
      </c>
      <c r="B1285" s="13" t="s">
        <v>598</v>
      </c>
      <c r="C1285" s="15">
        <v>2019</v>
      </c>
      <c r="D1285" s="15" t="s">
        <v>27</v>
      </c>
      <c r="E1285" s="15" t="s">
        <v>111</v>
      </c>
      <c r="F1285" s="15">
        <v>1970</v>
      </c>
      <c r="G1285" s="15">
        <v>949</v>
      </c>
      <c r="H1285" s="13">
        <v>-1.395244189</v>
      </c>
      <c r="I1285" s="13">
        <v>-1.0562724349999999</v>
      </c>
      <c r="J1285" s="13">
        <v>-2.4515166239999999</v>
      </c>
      <c r="K1285" s="13">
        <v>-0.87249060499999997</v>
      </c>
      <c r="L1285" s="13">
        <v>-2.4767885930000002</v>
      </c>
      <c r="M1285" s="13">
        <v>-3.3492791980000001</v>
      </c>
      <c r="N1285" s="13">
        <v>-1.444124977</v>
      </c>
      <c r="O1285" s="13">
        <v>-1.419538322</v>
      </c>
      <c r="P1285" s="13">
        <v>-2.8636632980000001</v>
      </c>
      <c r="Q1285" s="13">
        <v>-5.5038889000000001E-2</v>
      </c>
      <c r="R1285" s="13">
        <v>-5.5038889000000001E-2</v>
      </c>
      <c r="S1285" s="13">
        <v>0</v>
      </c>
      <c r="T1285" s="13">
        <v>-0.99071912100000004</v>
      </c>
      <c r="U1285" s="13">
        <v>-0.210418887</v>
      </c>
      <c r="V1285" s="13">
        <v>-1.201138008</v>
      </c>
      <c r="W1285" s="13">
        <v>1.0029153000000001E-2</v>
      </c>
    </row>
    <row r="1286" spans="1:23" x14ac:dyDescent="0.3">
      <c r="A1286" s="13" t="s">
        <v>597</v>
      </c>
      <c r="B1286" s="13" t="s">
        <v>598</v>
      </c>
      <c r="C1286" s="15">
        <v>2019</v>
      </c>
      <c r="D1286" s="15" t="s">
        <v>27</v>
      </c>
      <c r="E1286" s="15" t="s">
        <v>67</v>
      </c>
      <c r="F1286" s="15">
        <v>619</v>
      </c>
      <c r="G1286" s="15">
        <v>281</v>
      </c>
      <c r="H1286" s="13">
        <v>-2.7969238160000001</v>
      </c>
      <c r="I1286" s="13">
        <v>-3.0204374189999998</v>
      </c>
      <c r="J1286" s="13">
        <v>-5.8173612349999999</v>
      </c>
      <c r="K1286" s="13">
        <v>-1.7397191839999999</v>
      </c>
      <c r="L1286" s="13">
        <v>0.71324747300000002</v>
      </c>
      <c r="M1286" s="13">
        <v>-1.0264717109999999</v>
      </c>
      <c r="N1286" s="13">
        <v>-2.771261462</v>
      </c>
      <c r="O1286" s="13">
        <v>-2.4339894549999999</v>
      </c>
      <c r="P1286" s="13">
        <v>-5.2052509169999999</v>
      </c>
      <c r="Q1286" s="13">
        <v>-0.35177951000000002</v>
      </c>
      <c r="R1286" s="13">
        <v>-0.35177951000000002</v>
      </c>
      <c r="S1286" s="13">
        <v>0</v>
      </c>
      <c r="T1286" s="13">
        <v>-3.1620469739999999</v>
      </c>
      <c r="U1286" s="13">
        <v>-1.8974650930000001</v>
      </c>
      <c r="V1286" s="13">
        <v>-5.059512067</v>
      </c>
      <c r="W1286" s="13">
        <v>-6.3836126000000007E-2</v>
      </c>
    </row>
    <row r="1287" spans="1:23" x14ac:dyDescent="0.3">
      <c r="A1287" s="13" t="s">
        <v>599</v>
      </c>
      <c r="B1287" s="13" t="s">
        <v>600</v>
      </c>
      <c r="C1287" s="15">
        <v>2015</v>
      </c>
      <c r="D1287" s="15" t="s">
        <v>25</v>
      </c>
      <c r="E1287" s="15" t="s">
        <v>52</v>
      </c>
      <c r="F1287" s="15">
        <v>30</v>
      </c>
      <c r="G1287" s="15">
        <v>16</v>
      </c>
      <c r="H1287" s="13">
        <v>-2.3155407829999999</v>
      </c>
      <c r="I1287" s="13">
        <v>-12.22009705</v>
      </c>
      <c r="J1287" s="13">
        <v>-14.535637830000001</v>
      </c>
      <c r="K1287" s="13">
        <v>-0.132066563</v>
      </c>
      <c r="L1287" s="13">
        <v>-19.621046159999999</v>
      </c>
      <c r="M1287" s="13">
        <v>-19.753112720000001</v>
      </c>
      <c r="N1287" s="13">
        <v>-1.7747755089999999</v>
      </c>
      <c r="O1287" s="13">
        <v>-14.525467089999999</v>
      </c>
      <c r="P1287" s="13">
        <v>-16.30024259</v>
      </c>
      <c r="Q1287" s="13">
        <v>-0.111093497</v>
      </c>
      <c r="R1287" s="13">
        <v>0</v>
      </c>
      <c r="S1287" s="13">
        <v>-0.111093497</v>
      </c>
      <c r="T1287" s="13">
        <v>-2.8674165540000001</v>
      </c>
      <c r="U1287" s="13">
        <v>-13.87257176</v>
      </c>
      <c r="V1287" s="13">
        <v>-16.739988319999998</v>
      </c>
      <c r="W1287" s="13">
        <v>-2.527911113</v>
      </c>
    </row>
    <row r="1288" spans="1:23" x14ac:dyDescent="0.3">
      <c r="A1288" s="13" t="s">
        <v>599</v>
      </c>
      <c r="B1288" s="13" t="s">
        <v>600</v>
      </c>
      <c r="C1288" s="15">
        <v>2015</v>
      </c>
      <c r="D1288" s="15" t="s">
        <v>27</v>
      </c>
      <c r="E1288" s="15" t="s">
        <v>52</v>
      </c>
      <c r="F1288" s="15">
        <v>712</v>
      </c>
      <c r="G1288" s="15">
        <v>353</v>
      </c>
      <c r="H1288" s="13">
        <v>-3.2720115729999999</v>
      </c>
      <c r="I1288" s="13">
        <v>-0.58495133099999996</v>
      </c>
      <c r="J1288" s="13">
        <v>-3.856962904</v>
      </c>
      <c r="K1288" s="13">
        <v>-2.2773945769999999</v>
      </c>
      <c r="L1288" s="13">
        <v>-3.1743144659999998</v>
      </c>
      <c r="M1288" s="13">
        <v>-5.4517090430000001</v>
      </c>
      <c r="N1288" s="13">
        <v>-3.2261239960000001</v>
      </c>
      <c r="O1288" s="13">
        <v>-1.1863320070000001</v>
      </c>
      <c r="P1288" s="13">
        <v>-4.412456003</v>
      </c>
      <c r="Q1288" s="13">
        <v>-0.30196299300000001</v>
      </c>
      <c r="R1288" s="13">
        <v>-0.30196299300000001</v>
      </c>
      <c r="S1288" s="13">
        <v>0</v>
      </c>
      <c r="T1288" s="13">
        <v>-2.0265459240000001</v>
      </c>
      <c r="U1288" s="13">
        <v>-1.0645907750000001</v>
      </c>
      <c r="V1288" s="13">
        <v>-3.0911366990000002</v>
      </c>
      <c r="W1288" s="13">
        <v>0.81788691700000005</v>
      </c>
    </row>
    <row r="1289" spans="1:23" x14ac:dyDescent="0.3">
      <c r="A1289" s="13" t="s">
        <v>599</v>
      </c>
      <c r="B1289" s="13" t="s">
        <v>600</v>
      </c>
      <c r="C1289" s="15">
        <v>2015</v>
      </c>
      <c r="D1289" s="15" t="s">
        <v>27</v>
      </c>
      <c r="E1289" s="15" t="s">
        <v>35</v>
      </c>
      <c r="F1289" s="15">
        <v>122</v>
      </c>
      <c r="G1289" s="15">
        <v>58</v>
      </c>
      <c r="H1289" s="13">
        <v>-4.6639884980000001</v>
      </c>
      <c r="I1289" s="13">
        <v>1.092423175</v>
      </c>
      <c r="J1289" s="13">
        <v>-3.5715653239999998</v>
      </c>
      <c r="K1289" s="13">
        <v>-4.6370302219999999</v>
      </c>
      <c r="L1289" s="13">
        <v>2.617681025</v>
      </c>
      <c r="M1289" s="13">
        <v>-2.0193491969999999</v>
      </c>
      <c r="N1289" s="13">
        <v>-4.9137750440000003</v>
      </c>
      <c r="O1289" s="13">
        <v>1.506340735</v>
      </c>
      <c r="P1289" s="13">
        <v>-3.4074343090000001</v>
      </c>
      <c r="Q1289" s="13">
        <v>-1.9826677000000001E-2</v>
      </c>
      <c r="R1289" s="13">
        <v>-1.9826677000000001E-2</v>
      </c>
      <c r="S1289" s="13">
        <v>0</v>
      </c>
      <c r="T1289" s="13">
        <v>-4.4143652309999997</v>
      </c>
      <c r="U1289" s="13">
        <v>-2.8209438420000001</v>
      </c>
      <c r="V1289" s="13">
        <v>-7.2353090729999998</v>
      </c>
      <c r="W1289" s="13">
        <v>1.8343582279999999</v>
      </c>
    </row>
    <row r="1290" spans="1:23" x14ac:dyDescent="0.3">
      <c r="A1290" s="13" t="s">
        <v>599</v>
      </c>
      <c r="B1290" s="13" t="s">
        <v>600</v>
      </c>
      <c r="C1290" s="15">
        <v>2016</v>
      </c>
      <c r="D1290" s="15" t="s">
        <v>27</v>
      </c>
      <c r="E1290" s="15" t="s">
        <v>52</v>
      </c>
      <c r="F1290" s="15">
        <v>1303</v>
      </c>
      <c r="G1290" s="15">
        <v>654</v>
      </c>
      <c r="H1290" s="13">
        <v>-1.5044167909999999</v>
      </c>
      <c r="I1290" s="13">
        <v>-1.443243652</v>
      </c>
      <c r="J1290" s="13">
        <v>-2.9476604430000002</v>
      </c>
      <c r="K1290" s="13">
        <v>-3.0997075289999998</v>
      </c>
      <c r="L1290" s="13">
        <v>0.47146153899999999</v>
      </c>
      <c r="M1290" s="13">
        <v>-2.6282459899999999</v>
      </c>
      <c r="N1290" s="13">
        <v>-1.9030102280000001</v>
      </c>
      <c r="O1290" s="13">
        <v>-1.0874432890000001</v>
      </c>
      <c r="P1290" s="13">
        <v>-2.9904535170000002</v>
      </c>
      <c r="Q1290" s="13">
        <v>-7.9898957000000007E-2</v>
      </c>
      <c r="R1290" s="13">
        <v>-7.9898957000000007E-2</v>
      </c>
      <c r="S1290" s="13">
        <v>0</v>
      </c>
      <c r="T1290" s="13">
        <v>-1.7561640919999999</v>
      </c>
      <c r="U1290" s="13">
        <v>-1.3381233880000001</v>
      </c>
      <c r="V1290" s="13">
        <v>-3.0942874800000002</v>
      </c>
      <c r="W1290" s="13">
        <v>-0.40597665399999999</v>
      </c>
    </row>
    <row r="1291" spans="1:23" x14ac:dyDescent="0.3">
      <c r="A1291" s="13" t="s">
        <v>599</v>
      </c>
      <c r="B1291" s="13" t="s">
        <v>600</v>
      </c>
      <c r="C1291" s="15">
        <v>2017</v>
      </c>
      <c r="D1291" s="15" t="s">
        <v>27</v>
      </c>
      <c r="E1291" s="15" t="s">
        <v>111</v>
      </c>
      <c r="F1291" s="15">
        <v>407</v>
      </c>
      <c r="G1291" s="15">
        <v>196</v>
      </c>
      <c r="H1291" s="13">
        <v>-3.8850660129999999</v>
      </c>
      <c r="I1291" s="13">
        <v>-2.6203936680000002</v>
      </c>
      <c r="J1291" s="13">
        <v>-6.5054596809999996</v>
      </c>
      <c r="K1291" s="13">
        <v>-4.2477849519999999</v>
      </c>
      <c r="L1291" s="13">
        <v>0.60174673599999995</v>
      </c>
      <c r="M1291" s="13">
        <v>-3.646038216</v>
      </c>
      <c r="N1291" s="13">
        <v>-4.3067238290000001</v>
      </c>
      <c r="O1291" s="13">
        <v>-2.1300602070000001</v>
      </c>
      <c r="P1291" s="13">
        <v>-6.4367840359999997</v>
      </c>
      <c r="Q1291" s="13">
        <v>-0.37076916999999998</v>
      </c>
      <c r="R1291" s="13">
        <v>-0.37076916999999998</v>
      </c>
      <c r="S1291" s="13">
        <v>0</v>
      </c>
      <c r="T1291" s="13">
        <v>-3.6039197029999999</v>
      </c>
      <c r="U1291" s="13">
        <v>-3.3992505830000002</v>
      </c>
      <c r="V1291" s="13">
        <v>-7.0031702859999996</v>
      </c>
      <c r="W1291" s="13">
        <v>0.55705959800000004</v>
      </c>
    </row>
    <row r="1292" spans="1:23" x14ac:dyDescent="0.3">
      <c r="A1292" s="13" t="s">
        <v>599</v>
      </c>
      <c r="B1292" s="13" t="s">
        <v>600</v>
      </c>
      <c r="C1292" s="15">
        <v>2017</v>
      </c>
      <c r="D1292" s="15" t="s">
        <v>27</v>
      </c>
      <c r="E1292" s="15" t="s">
        <v>140</v>
      </c>
      <c r="F1292" s="15">
        <v>823</v>
      </c>
      <c r="G1292" s="15">
        <v>392</v>
      </c>
      <c r="H1292" s="13">
        <v>1.4257071400000001</v>
      </c>
      <c r="I1292" s="13">
        <v>3.4444625229999999</v>
      </c>
      <c r="J1292" s="13">
        <v>4.8701696630000004</v>
      </c>
      <c r="K1292" s="13">
        <v>1.9977480240000001</v>
      </c>
      <c r="L1292" s="13">
        <v>5.5423803139999999</v>
      </c>
      <c r="M1292" s="13">
        <v>7.5401283379999997</v>
      </c>
      <c r="N1292" s="13">
        <v>1.6795570280000001</v>
      </c>
      <c r="O1292" s="13">
        <v>4.1563580499999997</v>
      </c>
      <c r="P1292" s="13">
        <v>5.8359150780000002</v>
      </c>
      <c r="Q1292" s="13">
        <v>1.7164334939999999</v>
      </c>
      <c r="R1292" s="13">
        <v>1.7164334939999999</v>
      </c>
      <c r="S1292" s="13">
        <v>0</v>
      </c>
      <c r="T1292" s="13">
        <v>0.857040044</v>
      </c>
      <c r="U1292" s="13">
        <v>2.4729699589999998</v>
      </c>
      <c r="V1292" s="13">
        <v>3.3300100029999999</v>
      </c>
      <c r="W1292" s="13">
        <v>-4.2030563999999999E-2</v>
      </c>
    </row>
    <row r="1293" spans="1:23" x14ac:dyDescent="0.3">
      <c r="A1293" s="13" t="s">
        <v>599</v>
      </c>
      <c r="B1293" s="13" t="s">
        <v>600</v>
      </c>
      <c r="C1293" s="15">
        <v>2018</v>
      </c>
      <c r="D1293" s="15" t="s">
        <v>27</v>
      </c>
      <c r="E1293" s="15" t="s">
        <v>140</v>
      </c>
      <c r="F1293" s="15">
        <v>1441</v>
      </c>
      <c r="G1293" s="15">
        <v>683</v>
      </c>
      <c r="H1293" s="13">
        <v>-0.68209948799999998</v>
      </c>
      <c r="I1293" s="13">
        <v>-1.9827287999999998E-2</v>
      </c>
      <c r="J1293" s="13">
        <v>-0.70192677599999997</v>
      </c>
      <c r="K1293" s="13">
        <v>-2.719746083</v>
      </c>
      <c r="L1293" s="13">
        <v>2.5752646970000002</v>
      </c>
      <c r="M1293" s="13">
        <v>-0.14448138599999999</v>
      </c>
      <c r="N1293" s="13">
        <v>-1.1295532589999999</v>
      </c>
      <c r="O1293" s="13">
        <v>0.51953178700000002</v>
      </c>
      <c r="P1293" s="13">
        <v>-0.61002147200000001</v>
      </c>
      <c r="Q1293" s="13">
        <v>0.74396466699999997</v>
      </c>
      <c r="R1293" s="13">
        <v>0.74396466699999997</v>
      </c>
      <c r="S1293" s="13">
        <v>0</v>
      </c>
      <c r="T1293" s="13">
        <v>-1.380807739</v>
      </c>
      <c r="U1293" s="13">
        <v>0.49197884800000002</v>
      </c>
      <c r="V1293" s="13">
        <v>-0.88882888999999998</v>
      </c>
      <c r="W1293" s="13">
        <v>-0.23230726700000001</v>
      </c>
    </row>
    <row r="1294" spans="1:23" x14ac:dyDescent="0.3">
      <c r="A1294" s="13" t="s">
        <v>601</v>
      </c>
      <c r="B1294" s="13" t="s">
        <v>602</v>
      </c>
      <c r="C1294" s="15">
        <v>2019</v>
      </c>
      <c r="D1294" s="15" t="s">
        <v>27</v>
      </c>
      <c r="E1294" s="15" t="s">
        <v>73</v>
      </c>
      <c r="F1294" s="15">
        <v>239</v>
      </c>
      <c r="G1294" s="15">
        <v>113</v>
      </c>
      <c r="H1294" s="13">
        <v>-2.1800853120000001</v>
      </c>
      <c r="I1294" s="13">
        <v>-1.039637438</v>
      </c>
      <c r="J1294" s="13">
        <v>-3.2197227499999999</v>
      </c>
      <c r="K1294" s="13">
        <v>-9.6360451390000001</v>
      </c>
      <c r="L1294" s="13">
        <v>0.10931895799999999</v>
      </c>
      <c r="M1294" s="13">
        <v>-9.5267261810000008</v>
      </c>
      <c r="N1294" s="13">
        <v>-3.8719433560000001</v>
      </c>
      <c r="O1294" s="13">
        <v>-0.83507942000000002</v>
      </c>
      <c r="P1294" s="13">
        <v>-4.7070227759999996</v>
      </c>
      <c r="Q1294" s="13">
        <v>-0.112343449</v>
      </c>
      <c r="R1294" s="13">
        <v>-0.112343449</v>
      </c>
      <c r="S1294" s="13">
        <v>0</v>
      </c>
      <c r="T1294" s="13">
        <v>-4.2108744170000003</v>
      </c>
      <c r="U1294" s="13">
        <v>-3.016260178</v>
      </c>
      <c r="V1294" s="13">
        <v>-7.2271345949999999</v>
      </c>
      <c r="W1294" s="13">
        <v>-0.43718426100000002</v>
      </c>
    </row>
    <row r="1295" spans="1:23" x14ac:dyDescent="0.3">
      <c r="A1295" s="13" t="s">
        <v>603</v>
      </c>
      <c r="B1295" s="13" t="s">
        <v>604</v>
      </c>
      <c r="C1295" s="15">
        <v>2018</v>
      </c>
      <c r="D1295" s="15" t="s">
        <v>27</v>
      </c>
      <c r="E1295" s="15" t="s">
        <v>70</v>
      </c>
      <c r="F1295" s="15">
        <v>1674</v>
      </c>
      <c r="G1295" s="15">
        <v>778</v>
      </c>
      <c r="H1295" s="13">
        <v>-3.0550181900000002</v>
      </c>
      <c r="I1295" s="13">
        <v>1.00915453</v>
      </c>
      <c r="J1295" s="13">
        <v>-2.0458636600000002</v>
      </c>
      <c r="K1295" s="13">
        <v>-1.9607203769999999</v>
      </c>
      <c r="L1295" s="13">
        <v>2.7897336269999999</v>
      </c>
      <c r="M1295" s="13">
        <v>0.82901325000000003</v>
      </c>
      <c r="N1295" s="13">
        <v>-3.038265752</v>
      </c>
      <c r="O1295" s="13">
        <v>1.46402929</v>
      </c>
      <c r="P1295" s="13">
        <v>-1.574236462</v>
      </c>
      <c r="Q1295" s="13">
        <v>0.469441371</v>
      </c>
      <c r="R1295" s="13">
        <v>0.469441371</v>
      </c>
      <c r="S1295" s="13">
        <v>0</v>
      </c>
      <c r="T1295" s="13">
        <v>-2.6283764779999998</v>
      </c>
      <c r="U1295" s="13">
        <v>1.2866250260000001</v>
      </c>
      <c r="V1295" s="13">
        <v>-1.3417514530000001</v>
      </c>
      <c r="W1295" s="13">
        <v>0.58216014400000005</v>
      </c>
    </row>
    <row r="1296" spans="1:23" x14ac:dyDescent="0.3">
      <c r="A1296" s="13" t="s">
        <v>603</v>
      </c>
      <c r="B1296" s="13" t="s">
        <v>604</v>
      </c>
      <c r="C1296" s="15">
        <v>2019</v>
      </c>
      <c r="D1296" s="15" t="s">
        <v>27</v>
      </c>
      <c r="E1296" s="15" t="s">
        <v>35</v>
      </c>
      <c r="F1296" s="15">
        <v>131</v>
      </c>
      <c r="G1296" s="15">
        <v>64</v>
      </c>
      <c r="H1296" s="13">
        <v>-4.8999328430000002</v>
      </c>
      <c r="I1296" s="13">
        <v>2.0555260529999999</v>
      </c>
      <c r="J1296" s="13">
        <v>-2.8444067909999999</v>
      </c>
      <c r="K1296" s="13">
        <v>-14.59331281</v>
      </c>
      <c r="L1296" s="13">
        <v>-6.2042688009999996</v>
      </c>
      <c r="M1296" s="13">
        <v>-20.797581610000002</v>
      </c>
      <c r="N1296" s="13">
        <v>-7.1955713159999997</v>
      </c>
      <c r="O1296" s="13">
        <v>0.51157689200000001</v>
      </c>
      <c r="P1296" s="13">
        <v>-6.6839944229999997</v>
      </c>
      <c r="Q1296" s="13">
        <v>-0.12899971299999999</v>
      </c>
      <c r="R1296" s="13">
        <v>-0.12899971299999999</v>
      </c>
      <c r="S1296" s="13">
        <v>0</v>
      </c>
      <c r="T1296" s="13">
        <v>-7.4461454590000002</v>
      </c>
      <c r="U1296" s="13">
        <v>-0.99730620999999997</v>
      </c>
      <c r="V1296" s="13">
        <v>-8.4434516689999999</v>
      </c>
      <c r="W1296" s="13">
        <v>0.43142043800000002</v>
      </c>
    </row>
    <row r="1297" spans="1:23" x14ac:dyDescent="0.3">
      <c r="A1297" s="13" t="s">
        <v>603</v>
      </c>
      <c r="B1297" s="13" t="s">
        <v>604</v>
      </c>
      <c r="C1297" s="15">
        <v>2019</v>
      </c>
      <c r="D1297" s="15" t="s">
        <v>27</v>
      </c>
      <c r="E1297" s="15" t="s">
        <v>26</v>
      </c>
      <c r="F1297" s="15">
        <v>2</v>
      </c>
      <c r="G1297" s="15">
        <v>1</v>
      </c>
      <c r="H1297" s="13">
        <v>-38.817185530000003</v>
      </c>
      <c r="I1297" s="13">
        <v>4.3134394570000003</v>
      </c>
      <c r="J1297" s="13">
        <v>-34.503746079999999</v>
      </c>
      <c r="K1297" s="13">
        <v>-62.587602879999999</v>
      </c>
      <c r="L1297" s="13">
        <v>64.139825139999999</v>
      </c>
      <c r="M1297" s="13">
        <v>1.5522222640000001</v>
      </c>
      <c r="N1297" s="13">
        <v>-46.22628684</v>
      </c>
      <c r="O1297" s="13">
        <v>17.037559900000002</v>
      </c>
      <c r="P1297" s="13">
        <v>-29.188726939999999</v>
      </c>
      <c r="Q1297" s="13">
        <v>-1.3374393E-2</v>
      </c>
      <c r="R1297" s="13">
        <v>-1.3374393E-2</v>
      </c>
      <c r="S1297" s="13">
        <v>0</v>
      </c>
      <c r="T1297" s="13">
        <v>-24.213807760000002</v>
      </c>
      <c r="U1297" s="13">
        <v>7.1301214919999998</v>
      </c>
      <c r="V1297" s="13">
        <v>-17.083686270000001</v>
      </c>
      <c r="W1297" s="13">
        <v>-0.86618202600000005</v>
      </c>
    </row>
    <row r="1298" spans="1:23" x14ac:dyDescent="0.3">
      <c r="A1298" s="13" t="s">
        <v>605</v>
      </c>
      <c r="B1298" s="13" t="s">
        <v>606</v>
      </c>
      <c r="C1298" s="15">
        <v>2019</v>
      </c>
      <c r="D1298" s="15" t="s">
        <v>25</v>
      </c>
      <c r="E1298" s="15" t="s">
        <v>137</v>
      </c>
      <c r="F1298" s="15">
        <v>39</v>
      </c>
      <c r="G1298" s="15">
        <v>18</v>
      </c>
      <c r="H1298" s="13">
        <v>-5.1445559879999996</v>
      </c>
      <c r="I1298" s="13">
        <v>0.98210340799999996</v>
      </c>
      <c r="J1298" s="13">
        <v>-4.1624525800000001</v>
      </c>
      <c r="K1298" s="13">
        <v>-5.3059888940000004</v>
      </c>
      <c r="L1298" s="13">
        <v>6.6528596389999999</v>
      </c>
      <c r="M1298" s="13">
        <v>1.3468707440000001</v>
      </c>
      <c r="N1298" s="13">
        <v>-5.6154598780000002</v>
      </c>
      <c r="O1298" s="13">
        <v>2.1801994960000002</v>
      </c>
      <c r="P1298" s="13">
        <v>-3.4352603820000001</v>
      </c>
      <c r="Q1298" s="13">
        <v>-6.5378550000000004E-3</v>
      </c>
      <c r="R1298" s="13">
        <v>0</v>
      </c>
      <c r="S1298" s="13">
        <v>-6.5378550000000004E-3</v>
      </c>
      <c r="T1298" s="13">
        <v>-5.0324030029999998</v>
      </c>
      <c r="U1298" s="13">
        <v>-2.8503319519999999</v>
      </c>
      <c r="V1298" s="13">
        <v>-7.8827349560000002</v>
      </c>
      <c r="W1298" s="13">
        <v>0.72515721799999999</v>
      </c>
    </row>
    <row r="1299" spans="1:23" x14ac:dyDescent="0.3">
      <c r="A1299" s="13" t="s">
        <v>605</v>
      </c>
      <c r="B1299" s="13" t="s">
        <v>606</v>
      </c>
      <c r="C1299" s="15">
        <v>2019</v>
      </c>
      <c r="D1299" s="15" t="s">
        <v>27</v>
      </c>
      <c r="E1299" s="15" t="s">
        <v>137</v>
      </c>
      <c r="F1299" s="15">
        <v>433</v>
      </c>
      <c r="G1299" s="15">
        <v>204</v>
      </c>
      <c r="H1299" s="13">
        <v>-4.6524420229999999</v>
      </c>
      <c r="I1299" s="13">
        <v>-3.5077438359999999</v>
      </c>
      <c r="J1299" s="13">
        <v>-8.1601858590000003</v>
      </c>
      <c r="K1299" s="13">
        <v>-5.3206481529999996</v>
      </c>
      <c r="L1299" s="13">
        <v>1.2300012549999999</v>
      </c>
      <c r="M1299" s="13">
        <v>-4.0906468980000001</v>
      </c>
      <c r="N1299" s="13">
        <v>-5.108427775</v>
      </c>
      <c r="O1299" s="13">
        <v>-2.7593456129999998</v>
      </c>
      <c r="P1299" s="13">
        <v>-7.8677733869999997</v>
      </c>
      <c r="Q1299" s="13">
        <v>-0.53206940000000003</v>
      </c>
      <c r="R1299" s="13">
        <v>-0.53206940000000003</v>
      </c>
      <c r="S1299" s="13">
        <v>0</v>
      </c>
      <c r="T1299" s="13">
        <v>-4.2062066839999996</v>
      </c>
      <c r="U1299" s="13">
        <v>-2.905901692</v>
      </c>
      <c r="V1299" s="13">
        <v>-7.1121083760000001</v>
      </c>
      <c r="W1299" s="13">
        <v>-0.113371369</v>
      </c>
    </row>
    <row r="1300" spans="1:23" x14ac:dyDescent="0.3">
      <c r="A1300" s="13" t="s">
        <v>607</v>
      </c>
      <c r="B1300" s="13" t="s">
        <v>608</v>
      </c>
      <c r="C1300" s="15">
        <v>2014</v>
      </c>
      <c r="D1300" s="15" t="s">
        <v>27</v>
      </c>
      <c r="E1300" s="15" t="s">
        <v>81</v>
      </c>
      <c r="F1300" s="15">
        <v>2356</v>
      </c>
      <c r="G1300" s="15">
        <v>1209</v>
      </c>
      <c r="H1300" s="13">
        <v>0.78118439500000003</v>
      </c>
      <c r="I1300" s="13">
        <v>0.99745161599999999</v>
      </c>
      <c r="J1300" s="13">
        <v>1.77863601</v>
      </c>
      <c r="K1300" s="13">
        <v>-2.4418739880000002</v>
      </c>
      <c r="L1300" s="13">
        <v>0.96729401800000003</v>
      </c>
      <c r="M1300" s="13">
        <v>-1.47457997</v>
      </c>
      <c r="N1300" s="13">
        <v>0.198624948</v>
      </c>
      <c r="O1300" s="13">
        <v>1.1107737040000001</v>
      </c>
      <c r="P1300" s="13">
        <v>1.3093986520000001</v>
      </c>
      <c r="Q1300" s="13">
        <v>2.4888492919999998</v>
      </c>
      <c r="R1300" s="13">
        <v>2.4888492919999998</v>
      </c>
      <c r="S1300" s="13">
        <v>0</v>
      </c>
      <c r="T1300" s="13">
        <v>-0.32469719000000002</v>
      </c>
      <c r="U1300" s="13">
        <v>0.96269995200000003</v>
      </c>
      <c r="V1300" s="13">
        <v>0.63800276199999995</v>
      </c>
      <c r="W1300" s="13">
        <v>-0.57905520600000004</v>
      </c>
    </row>
    <row r="1301" spans="1:23" x14ac:dyDescent="0.3">
      <c r="A1301" s="13" t="s">
        <v>607</v>
      </c>
      <c r="B1301" s="13" t="s">
        <v>608</v>
      </c>
      <c r="C1301" s="15">
        <v>2015</v>
      </c>
      <c r="D1301" s="15" t="s">
        <v>27</v>
      </c>
      <c r="E1301" s="15" t="s">
        <v>81</v>
      </c>
      <c r="F1301" s="15">
        <v>522</v>
      </c>
      <c r="G1301" s="15">
        <v>266</v>
      </c>
      <c r="H1301" s="13">
        <v>2.7425554970000001</v>
      </c>
      <c r="I1301" s="13">
        <v>2.7207151729999999</v>
      </c>
      <c r="J1301" s="13">
        <v>5.4632706710000001</v>
      </c>
      <c r="K1301" s="13">
        <v>-0.94291083600000003</v>
      </c>
      <c r="L1301" s="13">
        <v>2.5580459210000002</v>
      </c>
      <c r="M1301" s="13">
        <v>1.6151350849999999</v>
      </c>
      <c r="N1301" s="13">
        <v>2.1430156070000002</v>
      </c>
      <c r="O1301" s="13">
        <v>2.8467116099999998</v>
      </c>
      <c r="P1301" s="13">
        <v>4.9897272170000004</v>
      </c>
      <c r="Q1301" s="13">
        <v>1.0382601060000001</v>
      </c>
      <c r="R1301" s="13">
        <v>1.0382601060000001</v>
      </c>
      <c r="S1301" s="13">
        <v>0</v>
      </c>
      <c r="T1301" s="13">
        <v>1.0622800699999999</v>
      </c>
      <c r="U1301" s="13">
        <v>2.6398689860000002</v>
      </c>
      <c r="V1301" s="13">
        <v>3.702149055</v>
      </c>
      <c r="W1301" s="13">
        <v>-1.1067709109999999</v>
      </c>
    </row>
    <row r="1302" spans="1:23" x14ac:dyDescent="0.3">
      <c r="A1302" s="13" t="s">
        <v>607</v>
      </c>
      <c r="B1302" s="13" t="s">
        <v>608</v>
      </c>
      <c r="C1302" s="15">
        <v>2016</v>
      </c>
      <c r="D1302" s="15" t="s">
        <v>27</v>
      </c>
      <c r="E1302" s="15" t="s">
        <v>33</v>
      </c>
      <c r="F1302" s="15">
        <v>542</v>
      </c>
      <c r="G1302" s="15">
        <v>251</v>
      </c>
      <c r="H1302" s="13">
        <v>-2.5250974980000001</v>
      </c>
      <c r="I1302" s="13">
        <v>0.26288317</v>
      </c>
      <c r="J1302" s="13">
        <v>-2.2622143280000002</v>
      </c>
      <c r="K1302" s="13">
        <v>-6.3280420399999997</v>
      </c>
      <c r="L1302" s="13">
        <v>3.2641900289999999</v>
      </c>
      <c r="M1302" s="13">
        <v>-3.0638520109999998</v>
      </c>
      <c r="N1302" s="13">
        <v>-3.4536544340000002</v>
      </c>
      <c r="O1302" s="13">
        <v>0.91452034100000001</v>
      </c>
      <c r="P1302" s="13">
        <v>-2.5391340929999999</v>
      </c>
      <c r="Q1302" s="13">
        <v>2.7047121E-2</v>
      </c>
      <c r="R1302" s="13">
        <v>2.7047121E-2</v>
      </c>
      <c r="S1302" s="13">
        <v>0</v>
      </c>
      <c r="T1302" s="13">
        <v>-3.7949642790000002</v>
      </c>
      <c r="U1302" s="13">
        <v>-1.166351234</v>
      </c>
      <c r="V1302" s="13">
        <v>-4.9613155129999997</v>
      </c>
      <c r="W1302" s="13">
        <v>0.15773009499999999</v>
      </c>
    </row>
    <row r="1303" spans="1:23" x14ac:dyDescent="0.3">
      <c r="A1303" s="13" t="s">
        <v>607</v>
      </c>
      <c r="B1303" s="13" t="s">
        <v>608</v>
      </c>
      <c r="C1303" s="15">
        <v>2018</v>
      </c>
      <c r="D1303" s="15" t="s">
        <v>27</v>
      </c>
      <c r="E1303" s="15" t="s">
        <v>38</v>
      </c>
      <c r="F1303" s="15">
        <v>12</v>
      </c>
      <c r="G1303" s="15">
        <v>5</v>
      </c>
      <c r="H1303" s="13">
        <v>-2.403046808</v>
      </c>
      <c r="I1303" s="13">
        <v>-23.753865829999999</v>
      </c>
      <c r="J1303" s="13">
        <v>-26.156912640000002</v>
      </c>
      <c r="K1303" s="13">
        <v>-5.3082613060000003</v>
      </c>
      <c r="L1303" s="13">
        <v>-23.113226910000002</v>
      </c>
      <c r="M1303" s="13">
        <v>-28.421488220000001</v>
      </c>
      <c r="N1303" s="13">
        <v>-3.0227805669999999</v>
      </c>
      <c r="O1303" s="13">
        <v>-24.933548609999999</v>
      </c>
      <c r="P1303" s="13">
        <v>-27.956329180000001</v>
      </c>
      <c r="Q1303" s="13">
        <v>-6.8182386999999997E-2</v>
      </c>
      <c r="R1303" s="13">
        <v>-6.8182386999999997E-2</v>
      </c>
      <c r="S1303" s="13">
        <v>0</v>
      </c>
      <c r="T1303" s="13">
        <v>-2.3633978980000001</v>
      </c>
      <c r="U1303" s="13">
        <v>-22.09243601</v>
      </c>
      <c r="V1303" s="13">
        <v>-24.455833909999999</v>
      </c>
      <c r="W1303" s="13">
        <v>5.9872060720000002</v>
      </c>
    </row>
    <row r="1304" spans="1:23" x14ac:dyDescent="0.3">
      <c r="A1304" s="13" t="s">
        <v>609</v>
      </c>
      <c r="B1304" s="13" t="s">
        <v>610</v>
      </c>
      <c r="C1304" s="15">
        <v>2014</v>
      </c>
      <c r="D1304" s="15" t="s">
        <v>27</v>
      </c>
      <c r="E1304" s="15" t="s">
        <v>31</v>
      </c>
      <c r="F1304" s="15">
        <v>983</v>
      </c>
      <c r="G1304" s="15">
        <v>500</v>
      </c>
      <c r="H1304" s="13">
        <v>-2.2951543550000002</v>
      </c>
      <c r="I1304" s="13">
        <v>0.90080067799999997</v>
      </c>
      <c r="J1304" s="13">
        <v>-1.394353677</v>
      </c>
      <c r="K1304" s="13">
        <v>-0.82303913699999998</v>
      </c>
      <c r="L1304" s="13">
        <v>0.222907671</v>
      </c>
      <c r="M1304" s="13">
        <v>-0.600131466</v>
      </c>
      <c r="N1304" s="13">
        <v>-2.1444238370000002</v>
      </c>
      <c r="O1304" s="13">
        <v>0.83943628699999995</v>
      </c>
      <c r="P1304" s="13">
        <v>-1.3049875500000001</v>
      </c>
      <c r="Q1304" s="13">
        <v>0.36841623400000001</v>
      </c>
      <c r="R1304" s="13">
        <v>0.36841623400000001</v>
      </c>
      <c r="S1304" s="13">
        <v>0</v>
      </c>
      <c r="T1304" s="13">
        <v>-2.4534505339999999</v>
      </c>
      <c r="U1304" s="13">
        <v>1.4634793269999999</v>
      </c>
      <c r="V1304" s="13">
        <v>-0.98997120699999996</v>
      </c>
      <c r="W1304" s="13">
        <v>-5.3715797000000003E-2</v>
      </c>
    </row>
    <row r="1305" spans="1:23" x14ac:dyDescent="0.3">
      <c r="A1305" s="13" t="s">
        <v>609</v>
      </c>
      <c r="B1305" s="13" t="s">
        <v>610</v>
      </c>
      <c r="C1305" s="15">
        <v>2014</v>
      </c>
      <c r="D1305" s="15" t="s">
        <v>27</v>
      </c>
      <c r="E1305" s="15" t="s">
        <v>34</v>
      </c>
      <c r="F1305" s="15">
        <v>775</v>
      </c>
      <c r="G1305" s="15">
        <v>399</v>
      </c>
      <c r="H1305" s="13">
        <v>-4.9309898099999998</v>
      </c>
      <c r="I1305" s="13">
        <v>0.64001482300000001</v>
      </c>
      <c r="J1305" s="13">
        <v>-4.2909749870000002</v>
      </c>
      <c r="K1305" s="13">
        <v>-6.1968741439999997</v>
      </c>
      <c r="L1305" s="13">
        <v>-3.6626444130000002</v>
      </c>
      <c r="M1305" s="13">
        <v>-9.8595185579999995</v>
      </c>
      <c r="N1305" s="13">
        <v>-5.5049806449999998</v>
      </c>
      <c r="O1305" s="13">
        <v>-0.19645756</v>
      </c>
      <c r="P1305" s="13">
        <v>-5.7014382049999996</v>
      </c>
      <c r="Q1305" s="13">
        <v>-0.60284222499999995</v>
      </c>
      <c r="R1305" s="13">
        <v>-0.60284222499999995</v>
      </c>
      <c r="S1305" s="13">
        <v>0</v>
      </c>
      <c r="T1305" s="13">
        <v>-5.1686896610000002</v>
      </c>
      <c r="U1305" s="13">
        <v>-0.36850042700000002</v>
      </c>
      <c r="V1305" s="13">
        <v>-5.537190088</v>
      </c>
      <c r="W1305" s="13">
        <v>0.32223770200000001</v>
      </c>
    </row>
    <row r="1306" spans="1:23" x14ac:dyDescent="0.3">
      <c r="A1306" s="13" t="s">
        <v>609</v>
      </c>
      <c r="B1306" s="13" t="s">
        <v>610</v>
      </c>
      <c r="C1306" s="15">
        <v>2015</v>
      </c>
      <c r="D1306" s="15" t="s">
        <v>27</v>
      </c>
      <c r="E1306" s="15" t="s">
        <v>31</v>
      </c>
      <c r="F1306" s="15">
        <v>1494</v>
      </c>
      <c r="G1306" s="15">
        <v>764</v>
      </c>
      <c r="H1306" s="13">
        <v>-1.679846897</v>
      </c>
      <c r="I1306" s="13">
        <v>-0.89512020800000003</v>
      </c>
      <c r="J1306" s="13">
        <v>-2.5749671049999998</v>
      </c>
      <c r="K1306" s="13">
        <v>-0.91046899100000001</v>
      </c>
      <c r="L1306" s="13">
        <v>-0.93579210700000004</v>
      </c>
      <c r="M1306" s="13">
        <v>-1.846261098</v>
      </c>
      <c r="N1306" s="13">
        <v>-1.6435846629999999</v>
      </c>
      <c r="O1306" s="13">
        <v>-0.91930970300000003</v>
      </c>
      <c r="P1306" s="13">
        <v>-2.5628943660000001</v>
      </c>
      <c r="Q1306" s="13">
        <v>7.2620158000000004E-2</v>
      </c>
      <c r="R1306" s="13">
        <v>7.2620158000000004E-2</v>
      </c>
      <c r="S1306" s="13">
        <v>0</v>
      </c>
      <c r="T1306" s="13">
        <v>-2.1758661450000001</v>
      </c>
      <c r="U1306" s="13">
        <v>-0.85654427700000002</v>
      </c>
      <c r="V1306" s="13">
        <v>-3.0324104219999999</v>
      </c>
      <c r="W1306" s="13">
        <v>-0.41058729900000002</v>
      </c>
    </row>
    <row r="1307" spans="1:23" x14ac:dyDescent="0.3">
      <c r="A1307" s="13" t="s">
        <v>611</v>
      </c>
      <c r="B1307" s="13" t="s">
        <v>612</v>
      </c>
      <c r="C1307" s="15">
        <v>2014</v>
      </c>
      <c r="D1307" s="15" t="s">
        <v>27</v>
      </c>
      <c r="E1307" s="15" t="s">
        <v>62</v>
      </c>
      <c r="F1307" s="15">
        <v>3975</v>
      </c>
      <c r="G1307" s="15">
        <v>2028</v>
      </c>
      <c r="H1307" s="13">
        <v>1.896026641</v>
      </c>
      <c r="I1307" s="13">
        <v>-0.36116953899999998</v>
      </c>
      <c r="J1307" s="13">
        <v>1.5348571019999999</v>
      </c>
      <c r="K1307" s="13">
        <v>-1.697158495</v>
      </c>
      <c r="L1307" s="13">
        <v>-2.614589821</v>
      </c>
      <c r="M1307" s="13">
        <v>-4.3117483170000002</v>
      </c>
      <c r="N1307" s="13">
        <v>1.242720397</v>
      </c>
      <c r="O1307" s="13">
        <v>-0.81647786200000005</v>
      </c>
      <c r="P1307" s="13">
        <v>0.42624253499999998</v>
      </c>
      <c r="Q1307" s="13">
        <v>3.2659408519999999</v>
      </c>
      <c r="R1307" s="13">
        <v>3.2659408519999999</v>
      </c>
      <c r="S1307" s="13">
        <v>0</v>
      </c>
      <c r="T1307" s="13">
        <v>2.1908772999999999E-2</v>
      </c>
      <c r="U1307" s="13">
        <v>-0.86356665499999996</v>
      </c>
      <c r="V1307" s="13">
        <v>-0.84165788100000005</v>
      </c>
      <c r="W1307" s="13">
        <v>-0.59746848299999999</v>
      </c>
    </row>
    <row r="1308" spans="1:23" x14ac:dyDescent="0.3">
      <c r="A1308" s="13" t="s">
        <v>611</v>
      </c>
      <c r="B1308" s="13" t="s">
        <v>612</v>
      </c>
      <c r="C1308" s="15">
        <v>2015</v>
      </c>
      <c r="D1308" s="15" t="s">
        <v>25</v>
      </c>
      <c r="E1308" s="15" t="s">
        <v>62</v>
      </c>
      <c r="F1308" s="15">
        <v>239</v>
      </c>
      <c r="G1308" s="15">
        <v>125</v>
      </c>
      <c r="H1308" s="13">
        <v>-1.6472219210000001</v>
      </c>
      <c r="I1308" s="13">
        <v>-3.3299465709999998</v>
      </c>
      <c r="J1308" s="13">
        <v>-4.9771684919999997</v>
      </c>
      <c r="K1308" s="13">
        <v>4.1315683669999999</v>
      </c>
      <c r="L1308" s="13">
        <v>-20.895388100000002</v>
      </c>
      <c r="M1308" s="13">
        <v>-16.763819730000002</v>
      </c>
      <c r="N1308" s="13">
        <v>-0.60192019200000002</v>
      </c>
      <c r="O1308" s="13">
        <v>-7.1508694989999997</v>
      </c>
      <c r="P1308" s="13">
        <v>-7.7527896910000003</v>
      </c>
      <c r="Q1308" s="13">
        <v>-0.31516934200000002</v>
      </c>
      <c r="R1308" s="13">
        <v>0</v>
      </c>
      <c r="S1308" s="13">
        <v>-0.31516934200000002</v>
      </c>
      <c r="T1308" s="13">
        <v>4.8897004380000002</v>
      </c>
      <c r="U1308" s="13">
        <v>-4.6956808969999999</v>
      </c>
      <c r="V1308" s="13">
        <v>0.19401954099999999</v>
      </c>
      <c r="W1308" s="13">
        <v>-4.0728567330000001</v>
      </c>
    </row>
    <row r="1309" spans="1:23" x14ac:dyDescent="0.3">
      <c r="A1309" s="13" t="s">
        <v>611</v>
      </c>
      <c r="B1309" s="13" t="s">
        <v>612</v>
      </c>
      <c r="C1309" s="15">
        <v>2015</v>
      </c>
      <c r="D1309" s="15" t="s">
        <v>27</v>
      </c>
      <c r="E1309" s="15" t="s">
        <v>62</v>
      </c>
      <c r="F1309" s="15">
        <v>5196</v>
      </c>
      <c r="G1309" s="15">
        <v>2690</v>
      </c>
      <c r="H1309" s="13">
        <v>1.8780680489999999</v>
      </c>
      <c r="I1309" s="13">
        <v>-1.116122348</v>
      </c>
      <c r="J1309" s="13">
        <v>0.76194570100000003</v>
      </c>
      <c r="K1309" s="13">
        <v>4.878007051</v>
      </c>
      <c r="L1309" s="13">
        <v>-1.847164094</v>
      </c>
      <c r="M1309" s="13">
        <v>3.0308429569999999</v>
      </c>
      <c r="N1309" s="13">
        <v>2.558936111</v>
      </c>
      <c r="O1309" s="13">
        <v>-1.3257626410000001</v>
      </c>
      <c r="P1309" s="13">
        <v>1.2331734700000001</v>
      </c>
      <c r="Q1309" s="13">
        <v>5.4366265059999996</v>
      </c>
      <c r="R1309" s="13">
        <v>5.4366265059999996</v>
      </c>
      <c r="S1309" s="13">
        <v>0</v>
      </c>
      <c r="T1309" s="13">
        <v>1.9985033109999999</v>
      </c>
      <c r="U1309" s="13">
        <v>-0.52503028799999996</v>
      </c>
      <c r="V1309" s="13">
        <v>1.4734730229999999</v>
      </c>
      <c r="W1309" s="13">
        <v>-0.52681481600000002</v>
      </c>
    </row>
    <row r="1310" spans="1:23" x14ac:dyDescent="0.3">
      <c r="A1310" s="13" t="s">
        <v>611</v>
      </c>
      <c r="B1310" s="13" t="s">
        <v>612</v>
      </c>
      <c r="C1310" s="15">
        <v>2016</v>
      </c>
      <c r="D1310" s="15" t="s">
        <v>27</v>
      </c>
      <c r="E1310" s="15" t="s">
        <v>62</v>
      </c>
      <c r="F1310" s="15">
        <v>1510</v>
      </c>
      <c r="G1310" s="15">
        <v>765</v>
      </c>
      <c r="H1310" s="13">
        <v>1.9673372979999999</v>
      </c>
      <c r="I1310" s="13">
        <v>-0.67665814599999996</v>
      </c>
      <c r="J1310" s="13">
        <v>1.2906791520000001</v>
      </c>
      <c r="K1310" s="13">
        <v>1.2393616709999999</v>
      </c>
      <c r="L1310" s="13">
        <v>0.30624154799999997</v>
      </c>
      <c r="M1310" s="13">
        <v>1.545603219</v>
      </c>
      <c r="N1310" s="13">
        <v>1.937312065</v>
      </c>
      <c r="O1310" s="13">
        <v>-0.478769206</v>
      </c>
      <c r="P1310" s="13">
        <v>1.4585428600000001</v>
      </c>
      <c r="Q1310" s="13">
        <v>1.6314144530000001</v>
      </c>
      <c r="R1310" s="13">
        <v>1.6314144530000001</v>
      </c>
      <c r="S1310" s="13">
        <v>0</v>
      </c>
      <c r="T1310" s="13">
        <v>1.132150365</v>
      </c>
      <c r="U1310" s="13">
        <v>-0.11421305900000001</v>
      </c>
      <c r="V1310" s="13">
        <v>1.017937307</v>
      </c>
      <c r="W1310" s="13">
        <v>-0.66577602300000005</v>
      </c>
    </row>
    <row r="1311" spans="1:23" x14ac:dyDescent="0.3">
      <c r="A1311" s="13" t="s">
        <v>611</v>
      </c>
      <c r="B1311" s="13" t="s">
        <v>612</v>
      </c>
      <c r="C1311" s="15">
        <v>2017</v>
      </c>
      <c r="D1311" s="15" t="s">
        <v>27</v>
      </c>
      <c r="E1311" s="15" t="s">
        <v>62</v>
      </c>
      <c r="F1311" s="15">
        <v>980</v>
      </c>
      <c r="G1311" s="15">
        <v>474</v>
      </c>
      <c r="H1311" s="13">
        <v>1.1008871650000001</v>
      </c>
      <c r="I1311" s="13">
        <v>-0.82827223299999997</v>
      </c>
      <c r="J1311" s="13">
        <v>0.272614931</v>
      </c>
      <c r="K1311" s="13">
        <v>-3.775741472</v>
      </c>
      <c r="L1311" s="13">
        <v>-2.1742749020000001</v>
      </c>
      <c r="M1311" s="13">
        <v>-5.9500163739999996</v>
      </c>
      <c r="N1311" s="13">
        <v>0.193029485</v>
      </c>
      <c r="O1311" s="13">
        <v>-1.183817076</v>
      </c>
      <c r="P1311" s="13">
        <v>-0.99078759100000002</v>
      </c>
      <c r="Q1311" s="13">
        <v>0.42371081799999999</v>
      </c>
      <c r="R1311" s="13">
        <v>0.42371081799999999</v>
      </c>
      <c r="S1311" s="13">
        <v>0</v>
      </c>
      <c r="T1311" s="13">
        <v>-0.56310480299999999</v>
      </c>
      <c r="U1311" s="13">
        <v>-1.679823667</v>
      </c>
      <c r="V1311" s="13">
        <v>-2.2429284709999999</v>
      </c>
      <c r="W1311" s="13">
        <v>-0.398405813</v>
      </c>
    </row>
    <row r="1312" spans="1:23" x14ac:dyDescent="0.3">
      <c r="A1312" s="13" t="s">
        <v>611</v>
      </c>
      <c r="B1312" s="13" t="s">
        <v>612</v>
      </c>
      <c r="C1312" s="15">
        <v>2017</v>
      </c>
      <c r="D1312" s="15" t="s">
        <v>27</v>
      </c>
      <c r="E1312" s="15" t="s">
        <v>31</v>
      </c>
      <c r="F1312" s="15">
        <v>625</v>
      </c>
      <c r="G1312" s="15">
        <v>314</v>
      </c>
      <c r="H1312" s="13">
        <v>0.41269676500000002</v>
      </c>
      <c r="I1312" s="13">
        <v>-0.70095077500000003</v>
      </c>
      <c r="J1312" s="13">
        <v>-0.28825401</v>
      </c>
      <c r="K1312" s="13">
        <v>-6.6395028979999999</v>
      </c>
      <c r="L1312" s="13">
        <v>0.50242577899999996</v>
      </c>
      <c r="M1312" s="13">
        <v>-6.1370771189999997</v>
      </c>
      <c r="N1312" s="13">
        <v>-1.0065480019999999</v>
      </c>
      <c r="O1312" s="13">
        <v>-0.45358003699999999</v>
      </c>
      <c r="P1312" s="13">
        <v>-1.460128039</v>
      </c>
      <c r="Q1312" s="13">
        <v>0.206937018</v>
      </c>
      <c r="R1312" s="13">
        <v>0.206937018</v>
      </c>
      <c r="S1312" s="13">
        <v>0</v>
      </c>
      <c r="T1312" s="13">
        <v>-1.1039958510000001</v>
      </c>
      <c r="U1312" s="13">
        <v>-0.84710577200000003</v>
      </c>
      <c r="V1312" s="13">
        <v>-1.9511016240000001</v>
      </c>
      <c r="W1312" s="13">
        <v>0.140469706</v>
      </c>
    </row>
    <row r="1313" spans="1:23" x14ac:dyDescent="0.3">
      <c r="A1313" s="13" t="s">
        <v>611</v>
      </c>
      <c r="B1313" s="13" t="s">
        <v>612</v>
      </c>
      <c r="C1313" s="15">
        <v>2018</v>
      </c>
      <c r="D1313" s="15" t="s">
        <v>27</v>
      </c>
      <c r="E1313" s="15" t="s">
        <v>41</v>
      </c>
      <c r="F1313" s="15">
        <v>3207</v>
      </c>
      <c r="G1313" s="15">
        <v>1607</v>
      </c>
      <c r="H1313" s="13">
        <v>4.213043495</v>
      </c>
      <c r="I1313" s="13">
        <v>-1.3205776629999999</v>
      </c>
      <c r="J1313" s="13">
        <v>2.8924658330000002</v>
      </c>
      <c r="K1313" s="13">
        <v>3.631231573</v>
      </c>
      <c r="L1313" s="13">
        <v>2.4794968210000001</v>
      </c>
      <c r="M1313" s="13">
        <v>6.1107283939999997</v>
      </c>
      <c r="N1313" s="13">
        <v>4.4454492600000002</v>
      </c>
      <c r="O1313" s="13">
        <v>-0.573010413</v>
      </c>
      <c r="P1313" s="13">
        <v>3.8724388470000002</v>
      </c>
      <c r="Q1313" s="13">
        <v>5.3911379720000001</v>
      </c>
      <c r="R1313" s="13">
        <v>5.3911379720000001</v>
      </c>
      <c r="S1313" s="13">
        <v>0</v>
      </c>
      <c r="T1313" s="13">
        <v>3.4799217050000002</v>
      </c>
      <c r="U1313" s="13">
        <v>-1.005790905</v>
      </c>
      <c r="V1313" s="13">
        <v>2.4741308000000002</v>
      </c>
      <c r="W1313" s="13">
        <v>-0.70414750299999995</v>
      </c>
    </row>
    <row r="1314" spans="1:23" x14ac:dyDescent="0.3">
      <c r="A1314" s="13" t="s">
        <v>611</v>
      </c>
      <c r="B1314" s="13" t="s">
        <v>612</v>
      </c>
      <c r="C1314" s="15">
        <v>2019</v>
      </c>
      <c r="D1314" s="15" t="s">
        <v>25</v>
      </c>
      <c r="E1314" s="15" t="s">
        <v>89</v>
      </c>
      <c r="F1314" s="15">
        <v>172</v>
      </c>
      <c r="G1314" s="15">
        <v>84</v>
      </c>
      <c r="H1314" s="13">
        <v>2.1688682500000001</v>
      </c>
      <c r="I1314" s="13">
        <v>-2.512042632</v>
      </c>
      <c r="J1314" s="13">
        <v>-0.343174382</v>
      </c>
      <c r="K1314" s="13">
        <v>-4.0233254560000002</v>
      </c>
      <c r="L1314" s="13">
        <v>4.0920830429999997</v>
      </c>
      <c r="M1314" s="13">
        <v>6.8757586999999995E-2</v>
      </c>
      <c r="N1314" s="13">
        <v>1.2368831220000001</v>
      </c>
      <c r="O1314" s="13">
        <v>-1.3540077939999999</v>
      </c>
      <c r="P1314" s="13">
        <v>-0.117124672</v>
      </c>
      <c r="Q1314" s="13">
        <v>0.116534032</v>
      </c>
      <c r="R1314" s="13">
        <v>0</v>
      </c>
      <c r="S1314" s="13">
        <v>0.116534032</v>
      </c>
      <c r="T1314" s="13">
        <v>1.32497833</v>
      </c>
      <c r="U1314" s="13">
        <v>-2.3013810719999999</v>
      </c>
      <c r="V1314" s="13">
        <v>-0.97640274199999999</v>
      </c>
      <c r="W1314" s="13">
        <v>0.13569087399999999</v>
      </c>
    </row>
    <row r="1315" spans="1:23" x14ac:dyDescent="0.3">
      <c r="A1315" s="13" t="s">
        <v>611</v>
      </c>
      <c r="B1315" s="13" t="s">
        <v>612</v>
      </c>
      <c r="C1315" s="15">
        <v>2019</v>
      </c>
      <c r="D1315" s="15" t="s">
        <v>27</v>
      </c>
      <c r="E1315" s="15" t="s">
        <v>89</v>
      </c>
      <c r="F1315" s="15">
        <v>2933</v>
      </c>
      <c r="G1315" s="15">
        <v>1402</v>
      </c>
      <c r="H1315" s="13">
        <v>-0.52647646599999998</v>
      </c>
      <c r="I1315" s="13">
        <v>0.48455405699999998</v>
      </c>
      <c r="J1315" s="13">
        <v>-4.1922409000000001E-2</v>
      </c>
      <c r="K1315" s="13">
        <v>-1.0469554080000001</v>
      </c>
      <c r="L1315" s="13">
        <v>0.458188708</v>
      </c>
      <c r="M1315" s="13">
        <v>-0.58876669999999998</v>
      </c>
      <c r="N1315" s="13">
        <v>-0.68800107700000002</v>
      </c>
      <c r="O1315" s="13">
        <v>0.46540483900000001</v>
      </c>
      <c r="P1315" s="13">
        <v>-0.222596237</v>
      </c>
      <c r="Q1315" s="13">
        <v>1.816510753</v>
      </c>
      <c r="R1315" s="13">
        <v>1.816510753</v>
      </c>
      <c r="S1315" s="13">
        <v>0</v>
      </c>
      <c r="T1315" s="13">
        <v>-0.95779151699999998</v>
      </c>
      <c r="U1315" s="13">
        <v>0.24914425000000001</v>
      </c>
      <c r="V1315" s="13">
        <v>-0.70864726600000005</v>
      </c>
      <c r="W1315" s="13">
        <v>0.48806493000000001</v>
      </c>
    </row>
    <row r="1316" spans="1:23" x14ac:dyDescent="0.3">
      <c r="A1316" s="13" t="s">
        <v>613</v>
      </c>
      <c r="B1316" s="13" t="s">
        <v>614</v>
      </c>
      <c r="C1316" s="15">
        <v>2015</v>
      </c>
      <c r="D1316" s="15" t="s">
        <v>27</v>
      </c>
      <c r="E1316" s="15" t="s">
        <v>81</v>
      </c>
      <c r="F1316" s="15">
        <v>3446</v>
      </c>
      <c r="G1316" s="15">
        <v>1817</v>
      </c>
      <c r="H1316" s="13">
        <v>-3.425695315</v>
      </c>
      <c r="I1316" s="13">
        <v>-1.6406132330000001</v>
      </c>
      <c r="J1316" s="13">
        <v>-5.0663085470000002</v>
      </c>
      <c r="K1316" s="13">
        <v>0.35285998000000002</v>
      </c>
      <c r="L1316" s="13">
        <v>3.1479009360000001</v>
      </c>
      <c r="M1316" s="13">
        <v>3.5007609159999999</v>
      </c>
      <c r="N1316" s="13">
        <v>-2.8449058310000002</v>
      </c>
      <c r="O1316" s="13">
        <v>-0.76178202900000003</v>
      </c>
      <c r="P1316" s="13">
        <v>-3.6066878600000001</v>
      </c>
      <c r="Q1316" s="13">
        <v>-0.78695447500000004</v>
      </c>
      <c r="R1316" s="13">
        <v>-0.78695447500000004</v>
      </c>
      <c r="S1316" s="13">
        <v>0</v>
      </c>
      <c r="T1316" s="13">
        <v>-2.5839043780000002</v>
      </c>
      <c r="U1316" s="13">
        <v>-0.55620970300000006</v>
      </c>
      <c r="V1316" s="13">
        <v>-3.1401140810000001</v>
      </c>
      <c r="W1316" s="13">
        <v>-0.87224936600000003</v>
      </c>
    </row>
    <row r="1317" spans="1:23" x14ac:dyDescent="0.3">
      <c r="A1317" s="13" t="s">
        <v>613</v>
      </c>
      <c r="B1317" s="13" t="s">
        <v>614</v>
      </c>
      <c r="C1317" s="15">
        <v>2017</v>
      </c>
      <c r="D1317" s="15" t="s">
        <v>25</v>
      </c>
      <c r="E1317" s="15" t="s">
        <v>81</v>
      </c>
      <c r="F1317" s="15">
        <v>174</v>
      </c>
      <c r="G1317" s="15">
        <v>84</v>
      </c>
      <c r="H1317" s="13">
        <v>1.9952857559999999</v>
      </c>
      <c r="I1317" s="13">
        <v>2.9365879769999998</v>
      </c>
      <c r="J1317" s="13">
        <v>4.9318737329999998</v>
      </c>
      <c r="K1317" s="13">
        <v>3.9906750990000002</v>
      </c>
      <c r="L1317" s="13">
        <v>0.12673569300000001</v>
      </c>
      <c r="M1317" s="13">
        <v>4.1174107910000002</v>
      </c>
      <c r="N1317" s="13">
        <v>2.5570183690000001</v>
      </c>
      <c r="O1317" s="13">
        <v>2.4924179629999998</v>
      </c>
      <c r="P1317" s="13">
        <v>5.049436332</v>
      </c>
      <c r="Q1317" s="13">
        <v>0.34479402199999998</v>
      </c>
      <c r="R1317" s="13">
        <v>0</v>
      </c>
      <c r="S1317" s="13">
        <v>0.34479402199999998</v>
      </c>
      <c r="T1317" s="13">
        <v>3.8407797260000001</v>
      </c>
      <c r="U1317" s="13">
        <v>3.721860151</v>
      </c>
      <c r="V1317" s="13">
        <v>7.5626398769999996</v>
      </c>
      <c r="W1317" s="13">
        <v>1.4764482000000001E-2</v>
      </c>
    </row>
    <row r="1318" spans="1:23" x14ac:dyDescent="0.3">
      <c r="A1318" s="13" t="s">
        <v>613</v>
      </c>
      <c r="B1318" s="13" t="s">
        <v>614</v>
      </c>
      <c r="C1318" s="15">
        <v>2017</v>
      </c>
      <c r="D1318" s="15" t="s">
        <v>27</v>
      </c>
      <c r="E1318" s="15" t="s">
        <v>81</v>
      </c>
      <c r="F1318" s="15">
        <v>2419</v>
      </c>
      <c r="G1318" s="15">
        <v>1228</v>
      </c>
      <c r="H1318" s="13">
        <v>-2.0283204430000001</v>
      </c>
      <c r="I1318" s="13">
        <v>0.59065332299999995</v>
      </c>
      <c r="J1318" s="13">
        <v>-1.43766712</v>
      </c>
      <c r="K1318" s="13">
        <v>-2.2862164210000002</v>
      </c>
      <c r="L1318" s="13">
        <v>1.3149079539999999</v>
      </c>
      <c r="M1318" s="13">
        <v>-0.97130846699999995</v>
      </c>
      <c r="N1318" s="13">
        <v>-2.2082021350000001</v>
      </c>
      <c r="O1318" s="13">
        <v>0.72387240799999997</v>
      </c>
      <c r="P1318" s="13">
        <v>-1.484329727</v>
      </c>
      <c r="Q1318" s="13">
        <v>0.79349279500000003</v>
      </c>
      <c r="R1318" s="13">
        <v>0.79349279500000003</v>
      </c>
      <c r="S1318" s="13">
        <v>0</v>
      </c>
      <c r="T1318" s="13">
        <v>-2.0625966670000002</v>
      </c>
      <c r="U1318" s="13">
        <v>0.72714540599999999</v>
      </c>
      <c r="V1318" s="13">
        <v>-1.335451261</v>
      </c>
      <c r="W1318" s="13">
        <v>6.4072505000000002E-2</v>
      </c>
    </row>
    <row r="1319" spans="1:23" x14ac:dyDescent="0.3">
      <c r="A1319" s="13" t="s">
        <v>613</v>
      </c>
      <c r="B1319" s="13" t="s">
        <v>614</v>
      </c>
      <c r="C1319" s="15">
        <v>2018</v>
      </c>
      <c r="D1319" s="15" t="s">
        <v>25</v>
      </c>
      <c r="E1319" s="15" t="s">
        <v>81</v>
      </c>
      <c r="F1319" s="15">
        <v>250</v>
      </c>
      <c r="G1319" s="15">
        <v>114</v>
      </c>
      <c r="H1319" s="13">
        <v>-3.6942976910000001</v>
      </c>
      <c r="I1319" s="13">
        <v>-1.006230014</v>
      </c>
      <c r="J1319" s="13">
        <v>-4.7005277049999998</v>
      </c>
      <c r="K1319" s="13">
        <v>-9.7786317999999997E-2</v>
      </c>
      <c r="L1319" s="13">
        <v>-3.9491240419999998</v>
      </c>
      <c r="M1319" s="13">
        <v>-4.04691036</v>
      </c>
      <c r="N1319" s="13">
        <v>-3.1594975349999999</v>
      </c>
      <c r="O1319" s="13">
        <v>-1.740388169</v>
      </c>
      <c r="P1319" s="13">
        <v>-4.8998857039999999</v>
      </c>
      <c r="Q1319" s="13">
        <v>-0.131799377</v>
      </c>
      <c r="R1319" s="13">
        <v>0</v>
      </c>
      <c r="S1319" s="13">
        <v>-0.131799377</v>
      </c>
      <c r="T1319" s="13">
        <v>-3.5042711610000001</v>
      </c>
      <c r="U1319" s="13">
        <v>-2.3449825610000001</v>
      </c>
      <c r="V1319" s="13">
        <v>-5.8492537220000003</v>
      </c>
      <c r="W1319" s="13">
        <v>2.1439108450000002</v>
      </c>
    </row>
    <row r="1320" spans="1:23" x14ac:dyDescent="0.3">
      <c r="A1320" s="13" t="s">
        <v>613</v>
      </c>
      <c r="B1320" s="13" t="s">
        <v>614</v>
      </c>
      <c r="C1320" s="15">
        <v>2018</v>
      </c>
      <c r="D1320" s="15" t="s">
        <v>27</v>
      </c>
      <c r="E1320" s="15" t="s">
        <v>81</v>
      </c>
      <c r="F1320" s="15">
        <v>498</v>
      </c>
      <c r="G1320" s="15">
        <v>235</v>
      </c>
      <c r="H1320" s="13">
        <v>1.7748225289999999</v>
      </c>
      <c r="I1320" s="13">
        <v>2.3492639579999999</v>
      </c>
      <c r="J1320" s="13">
        <v>4.1240864869999996</v>
      </c>
      <c r="K1320" s="13">
        <v>1.370897461</v>
      </c>
      <c r="L1320" s="13">
        <v>2.055377805</v>
      </c>
      <c r="M1320" s="13">
        <v>3.4262752660000002</v>
      </c>
      <c r="N1320" s="13">
        <v>1.7851009419999999</v>
      </c>
      <c r="O1320" s="13">
        <v>2.3449531100000001</v>
      </c>
      <c r="P1320" s="13">
        <v>4.1300540520000002</v>
      </c>
      <c r="Q1320" s="13">
        <v>0.82843004399999998</v>
      </c>
      <c r="R1320" s="13">
        <v>0.82843004399999998</v>
      </c>
      <c r="S1320" s="13">
        <v>0</v>
      </c>
      <c r="T1320" s="13">
        <v>0.42553699299999997</v>
      </c>
      <c r="U1320" s="13">
        <v>1.6594008979999999</v>
      </c>
      <c r="V1320" s="13">
        <v>2.084937891</v>
      </c>
      <c r="W1320" s="13">
        <v>0.42475789600000002</v>
      </c>
    </row>
    <row r="1321" spans="1:23" x14ac:dyDescent="0.3">
      <c r="A1321" s="13" t="s">
        <v>613</v>
      </c>
      <c r="B1321" s="13" t="s">
        <v>614</v>
      </c>
      <c r="C1321" s="15">
        <v>2019</v>
      </c>
      <c r="D1321" s="15" t="s">
        <v>27</v>
      </c>
      <c r="E1321" s="15" t="s">
        <v>81</v>
      </c>
      <c r="F1321" s="15">
        <v>1426</v>
      </c>
      <c r="G1321" s="15">
        <v>664</v>
      </c>
      <c r="H1321" s="13">
        <v>-0.21367144699999999</v>
      </c>
      <c r="I1321" s="13">
        <v>-0.35308236599999998</v>
      </c>
      <c r="J1321" s="13">
        <v>-0.56675381300000005</v>
      </c>
      <c r="K1321" s="13">
        <v>-2.4945477679999999</v>
      </c>
      <c r="L1321" s="13">
        <v>1.697324448</v>
      </c>
      <c r="M1321" s="13">
        <v>-0.79722331999999996</v>
      </c>
      <c r="N1321" s="13">
        <v>-0.71055012299999998</v>
      </c>
      <c r="O1321" s="13">
        <v>-1.3893065E-2</v>
      </c>
      <c r="P1321" s="13">
        <v>-0.72444318799999996</v>
      </c>
      <c r="Q1321" s="13">
        <v>0.68551833900000003</v>
      </c>
      <c r="R1321" s="13">
        <v>0.68551833900000003</v>
      </c>
      <c r="S1321" s="13">
        <v>0</v>
      </c>
      <c r="T1321" s="13">
        <v>-1.063445661</v>
      </c>
      <c r="U1321" s="13">
        <v>-8.9088320000000002E-3</v>
      </c>
      <c r="V1321" s="13">
        <v>-1.072354493</v>
      </c>
      <c r="W1321" s="13">
        <v>-0.10176648100000001</v>
      </c>
    </row>
    <row r="1322" spans="1:23" x14ac:dyDescent="0.3">
      <c r="A1322" s="13" t="s">
        <v>615</v>
      </c>
      <c r="B1322" s="13" t="s">
        <v>616</v>
      </c>
      <c r="C1322" s="15">
        <v>2015</v>
      </c>
      <c r="D1322" s="15" t="s">
        <v>25</v>
      </c>
      <c r="E1322" s="15" t="s">
        <v>137</v>
      </c>
      <c r="F1322" s="15">
        <v>379</v>
      </c>
      <c r="G1322" s="15">
        <v>183</v>
      </c>
      <c r="H1322" s="13">
        <v>-1.109121942</v>
      </c>
      <c r="I1322" s="13">
        <v>3.0729892159999999</v>
      </c>
      <c r="J1322" s="13">
        <v>1.9638672740000001</v>
      </c>
      <c r="K1322" s="13">
        <v>-0.61597068799999999</v>
      </c>
      <c r="L1322" s="13">
        <v>-1.806016627</v>
      </c>
      <c r="M1322" s="13">
        <v>-2.421987315</v>
      </c>
      <c r="N1322" s="13">
        <v>-1.1435470000000001</v>
      </c>
      <c r="O1322" s="13">
        <v>2.117908248</v>
      </c>
      <c r="P1322" s="13">
        <v>0.97436124800000001</v>
      </c>
      <c r="Q1322" s="13">
        <v>0.35693957300000001</v>
      </c>
      <c r="R1322" s="13">
        <v>0</v>
      </c>
      <c r="S1322" s="13">
        <v>0.35693957300000001</v>
      </c>
      <c r="T1322" s="13">
        <v>-2.043847253</v>
      </c>
      <c r="U1322" s="13">
        <v>0.44354630900000003</v>
      </c>
      <c r="V1322" s="13">
        <v>-1.600300944</v>
      </c>
      <c r="W1322" s="13">
        <v>-0.45640081300000002</v>
      </c>
    </row>
    <row r="1323" spans="1:23" x14ac:dyDescent="0.3">
      <c r="A1323" s="13" t="s">
        <v>615</v>
      </c>
      <c r="B1323" s="13" t="s">
        <v>616</v>
      </c>
      <c r="C1323" s="15">
        <v>2015</v>
      </c>
      <c r="D1323" s="15" t="s">
        <v>27</v>
      </c>
      <c r="E1323" s="15" t="s">
        <v>137</v>
      </c>
      <c r="F1323" s="15">
        <v>1052</v>
      </c>
      <c r="G1323" s="15">
        <v>504</v>
      </c>
      <c r="H1323" s="13">
        <v>-3.0565080290000002</v>
      </c>
      <c r="I1323" s="13">
        <v>-8.9855409999999997E-2</v>
      </c>
      <c r="J1323" s="13">
        <v>-3.1463634389999999</v>
      </c>
      <c r="K1323" s="13">
        <v>-4.535488612</v>
      </c>
      <c r="L1323" s="13">
        <v>-1.048888649</v>
      </c>
      <c r="M1323" s="13">
        <v>-5.5843772610000002</v>
      </c>
      <c r="N1323" s="13">
        <v>-3.622669916</v>
      </c>
      <c r="O1323" s="13">
        <v>-0.40197491099999999</v>
      </c>
      <c r="P1323" s="13">
        <v>-4.0246448270000004</v>
      </c>
      <c r="Q1323" s="13">
        <v>-0.32788234999999999</v>
      </c>
      <c r="R1323" s="13">
        <v>-0.32788234999999999</v>
      </c>
      <c r="S1323" s="13">
        <v>0</v>
      </c>
      <c r="T1323" s="13">
        <v>-2.987848214</v>
      </c>
      <c r="U1323" s="13">
        <v>-0.214288538</v>
      </c>
      <c r="V1323" s="13">
        <v>-3.2021367509999998</v>
      </c>
      <c r="W1323" s="13">
        <v>3.4862780000000003E-2</v>
      </c>
    </row>
    <row r="1324" spans="1:23" x14ac:dyDescent="0.3">
      <c r="A1324" s="13" t="s">
        <v>615</v>
      </c>
      <c r="B1324" s="13" t="s">
        <v>616</v>
      </c>
      <c r="C1324" s="15">
        <v>2016</v>
      </c>
      <c r="D1324" s="15" t="s">
        <v>25</v>
      </c>
      <c r="E1324" s="15" t="s">
        <v>137</v>
      </c>
      <c r="F1324" s="15">
        <v>437</v>
      </c>
      <c r="G1324" s="15">
        <v>203</v>
      </c>
      <c r="H1324" s="13">
        <v>-2.971404454</v>
      </c>
      <c r="I1324" s="13">
        <v>-1.3792325489999999</v>
      </c>
      <c r="J1324" s="13">
        <v>-4.3506370030000001</v>
      </c>
      <c r="K1324" s="13">
        <v>2.345640993</v>
      </c>
      <c r="L1324" s="13">
        <v>-4.1508742969999997</v>
      </c>
      <c r="M1324" s="13">
        <v>-1.8052333039999999</v>
      </c>
      <c r="N1324" s="13">
        <v>-2.1247542460000002</v>
      </c>
      <c r="O1324" s="13">
        <v>-2.0784889930000001</v>
      </c>
      <c r="P1324" s="13">
        <v>-4.2032432399999999</v>
      </c>
      <c r="Q1324" s="13">
        <v>-0.15751539000000001</v>
      </c>
      <c r="R1324" s="13">
        <v>0</v>
      </c>
      <c r="S1324" s="13">
        <v>-0.15751539000000001</v>
      </c>
      <c r="T1324" s="13">
        <v>-2.7390075280000001</v>
      </c>
      <c r="U1324" s="13">
        <v>-1.956325358</v>
      </c>
      <c r="V1324" s="13">
        <v>-4.6953328860000001</v>
      </c>
      <c r="W1324" s="13">
        <v>1.398026553</v>
      </c>
    </row>
    <row r="1325" spans="1:23" x14ac:dyDescent="0.3">
      <c r="A1325" s="13" t="s">
        <v>615</v>
      </c>
      <c r="B1325" s="13" t="s">
        <v>616</v>
      </c>
      <c r="C1325" s="15">
        <v>2016</v>
      </c>
      <c r="D1325" s="15" t="s">
        <v>27</v>
      </c>
      <c r="E1325" s="15" t="s">
        <v>137</v>
      </c>
      <c r="F1325" s="15">
        <v>1631</v>
      </c>
      <c r="G1325" s="15">
        <v>770</v>
      </c>
      <c r="H1325" s="13">
        <v>-2.142598564</v>
      </c>
      <c r="I1325" s="13">
        <v>3.706953913</v>
      </c>
      <c r="J1325" s="13">
        <v>1.5643553480000001</v>
      </c>
      <c r="K1325" s="13">
        <v>-1.851676485</v>
      </c>
      <c r="L1325" s="13">
        <v>2.148950186</v>
      </c>
      <c r="M1325" s="13">
        <v>0.297273701</v>
      </c>
      <c r="N1325" s="13">
        <v>-2.3087869200000002</v>
      </c>
      <c r="O1325" s="13">
        <v>3.5362480949999999</v>
      </c>
      <c r="P1325" s="13">
        <v>1.227461175</v>
      </c>
      <c r="Q1325" s="13">
        <v>1.5570715509999999</v>
      </c>
      <c r="R1325" s="13">
        <v>1.5570715509999999</v>
      </c>
      <c r="S1325" s="13">
        <v>0</v>
      </c>
      <c r="T1325" s="13">
        <v>-0.95636989299999997</v>
      </c>
      <c r="U1325" s="13">
        <v>3.0870050039999999</v>
      </c>
      <c r="V1325" s="13">
        <v>2.1306351110000001</v>
      </c>
      <c r="W1325" s="13">
        <v>-0.34329723600000001</v>
      </c>
    </row>
    <row r="1326" spans="1:23" x14ac:dyDescent="0.3">
      <c r="A1326" s="13" t="s">
        <v>617</v>
      </c>
      <c r="B1326" s="13" t="s">
        <v>618</v>
      </c>
      <c r="C1326" s="15">
        <v>2014</v>
      </c>
      <c r="D1326" s="15" t="s">
        <v>27</v>
      </c>
      <c r="E1326" s="15" t="s">
        <v>59</v>
      </c>
      <c r="F1326" s="15">
        <v>4534</v>
      </c>
      <c r="G1326" s="15">
        <v>2178</v>
      </c>
      <c r="H1326" s="13">
        <v>0.30733856399999998</v>
      </c>
      <c r="I1326" s="13">
        <v>-1.42937337</v>
      </c>
      <c r="J1326" s="13">
        <v>-1.1220348069999999</v>
      </c>
      <c r="K1326" s="13">
        <v>4.612143433</v>
      </c>
      <c r="L1326" s="13">
        <v>-5.8564882669999996</v>
      </c>
      <c r="M1326" s="13">
        <v>-1.2443448340000001</v>
      </c>
      <c r="N1326" s="13">
        <v>1.2356526409999999</v>
      </c>
      <c r="O1326" s="13">
        <v>-2.4280609819999999</v>
      </c>
      <c r="P1326" s="13">
        <v>-1.1924083409999999</v>
      </c>
      <c r="Q1326" s="13">
        <v>1.7407903419999999</v>
      </c>
      <c r="R1326" s="13">
        <v>1.7407903419999999</v>
      </c>
      <c r="S1326" s="13">
        <v>0</v>
      </c>
      <c r="T1326" s="13">
        <v>1.165807686</v>
      </c>
      <c r="U1326" s="13">
        <v>-1.5327399209999999</v>
      </c>
      <c r="V1326" s="13">
        <v>-0.366932235</v>
      </c>
      <c r="W1326" s="13">
        <v>0.55250690599999996</v>
      </c>
    </row>
    <row r="1327" spans="1:23" x14ac:dyDescent="0.3">
      <c r="A1327" s="13" t="s">
        <v>617</v>
      </c>
      <c r="B1327" s="13" t="s">
        <v>618</v>
      </c>
      <c r="C1327" s="15">
        <v>2015</v>
      </c>
      <c r="D1327" s="15" t="s">
        <v>27</v>
      </c>
      <c r="E1327" s="15" t="s">
        <v>59</v>
      </c>
      <c r="F1327" s="15">
        <v>4228</v>
      </c>
      <c r="G1327" s="15">
        <v>2086</v>
      </c>
      <c r="H1327" s="13">
        <v>-0.17470876499999999</v>
      </c>
      <c r="I1327" s="13">
        <v>0.36492274800000002</v>
      </c>
      <c r="J1327" s="13">
        <v>0.190213983</v>
      </c>
      <c r="K1327" s="13">
        <v>3.7395720259999998</v>
      </c>
      <c r="L1327" s="13">
        <v>-2.2419368030000002</v>
      </c>
      <c r="M1327" s="13">
        <v>1.497635222</v>
      </c>
      <c r="N1327" s="13">
        <v>0.64409170699999996</v>
      </c>
      <c r="O1327" s="13">
        <v>-0.131802103</v>
      </c>
      <c r="P1327" s="13">
        <v>0.51228960400000001</v>
      </c>
      <c r="Q1327" s="13">
        <v>3.4818759899999998</v>
      </c>
      <c r="R1327" s="13">
        <v>3.4818759899999998</v>
      </c>
      <c r="S1327" s="13">
        <v>0</v>
      </c>
      <c r="T1327" s="13">
        <v>0.37307232200000001</v>
      </c>
      <c r="U1327" s="13">
        <v>0.430808417</v>
      </c>
      <c r="V1327" s="13">
        <v>0.80388073900000001</v>
      </c>
      <c r="W1327" s="13">
        <v>0.27331049200000002</v>
      </c>
    </row>
    <row r="1328" spans="1:23" x14ac:dyDescent="0.3">
      <c r="A1328" s="13" t="s">
        <v>617</v>
      </c>
      <c r="B1328" s="13" t="s">
        <v>618</v>
      </c>
      <c r="C1328" s="15">
        <v>2016</v>
      </c>
      <c r="D1328" s="15" t="s">
        <v>27</v>
      </c>
      <c r="E1328" s="15" t="s">
        <v>59</v>
      </c>
      <c r="F1328" s="15">
        <v>3420</v>
      </c>
      <c r="G1328" s="15">
        <v>1694</v>
      </c>
      <c r="H1328" s="13">
        <v>0.344241776</v>
      </c>
      <c r="I1328" s="13">
        <v>-2.2944017090000002</v>
      </c>
      <c r="J1328" s="13">
        <v>-1.9501599329999999</v>
      </c>
      <c r="K1328" s="13">
        <v>3.0303224590000002</v>
      </c>
      <c r="L1328" s="13">
        <v>-3.2625063289999998</v>
      </c>
      <c r="M1328" s="13">
        <v>-0.23218386999999999</v>
      </c>
      <c r="N1328" s="13">
        <v>0.93562197999999996</v>
      </c>
      <c r="O1328" s="13">
        <v>-2.5981894759999999</v>
      </c>
      <c r="P1328" s="13">
        <v>-1.6625674960000001</v>
      </c>
      <c r="Q1328" s="13">
        <v>0.939223857</v>
      </c>
      <c r="R1328" s="13">
        <v>0.939223857</v>
      </c>
      <c r="S1328" s="13">
        <v>0</v>
      </c>
      <c r="T1328" s="13">
        <v>0.34966463800000003</v>
      </c>
      <c r="U1328" s="13">
        <v>-1.8402441650000001</v>
      </c>
      <c r="V1328" s="13">
        <v>-1.490579527</v>
      </c>
      <c r="W1328" s="13">
        <v>-6.4561505000000005E-2</v>
      </c>
    </row>
    <row r="1329" spans="1:23" x14ac:dyDescent="0.3">
      <c r="A1329" s="13" t="s">
        <v>617</v>
      </c>
      <c r="B1329" s="13" t="s">
        <v>618</v>
      </c>
      <c r="C1329" s="15">
        <v>2017</v>
      </c>
      <c r="D1329" s="15" t="s">
        <v>27</v>
      </c>
      <c r="E1329" s="15" t="s">
        <v>59</v>
      </c>
      <c r="F1329" s="15">
        <v>2699</v>
      </c>
      <c r="G1329" s="15">
        <v>1296</v>
      </c>
      <c r="H1329" s="13">
        <v>1.360275237</v>
      </c>
      <c r="I1329" s="13">
        <v>-0.174485843</v>
      </c>
      <c r="J1329" s="13">
        <v>1.1857893939999999</v>
      </c>
      <c r="K1329" s="13">
        <v>-0.20490098200000001</v>
      </c>
      <c r="L1329" s="13">
        <v>-1.5220180480000001</v>
      </c>
      <c r="M1329" s="13">
        <v>-1.7269190299999999</v>
      </c>
      <c r="N1329" s="13">
        <v>1.0625325590000001</v>
      </c>
      <c r="O1329" s="13">
        <v>-0.41601848800000002</v>
      </c>
      <c r="P1329" s="13">
        <v>0.646514072</v>
      </c>
      <c r="Q1329" s="13">
        <v>2.2476873209999999</v>
      </c>
      <c r="R1329" s="13">
        <v>2.2476873209999999</v>
      </c>
      <c r="S1329" s="13">
        <v>0</v>
      </c>
      <c r="T1329" s="13">
        <v>0.80018503799999996</v>
      </c>
      <c r="U1329" s="13">
        <v>-0.91071456699999997</v>
      </c>
      <c r="V1329" s="13">
        <v>-0.110529529</v>
      </c>
      <c r="W1329" s="13">
        <v>8.0670922000000006E-2</v>
      </c>
    </row>
    <row r="1330" spans="1:23" x14ac:dyDescent="0.3">
      <c r="A1330" s="13" t="s">
        <v>617</v>
      </c>
      <c r="B1330" s="13" t="s">
        <v>618</v>
      </c>
      <c r="C1330" s="15">
        <v>2018</v>
      </c>
      <c r="D1330" s="15" t="s">
        <v>27</v>
      </c>
      <c r="E1330" s="15" t="s">
        <v>59</v>
      </c>
      <c r="F1330" s="15">
        <v>948</v>
      </c>
      <c r="G1330" s="15">
        <v>461</v>
      </c>
      <c r="H1330" s="13">
        <v>-0.280246626</v>
      </c>
      <c r="I1330" s="13">
        <v>-2.0496872939999999</v>
      </c>
      <c r="J1330" s="13">
        <v>-2.3299339200000002</v>
      </c>
      <c r="K1330" s="13">
        <v>-4.8956128850000002</v>
      </c>
      <c r="L1330" s="13">
        <v>-1.8112140329999999</v>
      </c>
      <c r="M1330" s="13">
        <v>-6.706826918</v>
      </c>
      <c r="N1330" s="13">
        <v>-1.3033776539999999</v>
      </c>
      <c r="O1330" s="13">
        <v>-2.0857420630000001</v>
      </c>
      <c r="P1330" s="13">
        <v>-3.3891197169999998</v>
      </c>
      <c r="Q1330" s="13">
        <v>-0.14994977300000001</v>
      </c>
      <c r="R1330" s="13">
        <v>-0.14994977300000001</v>
      </c>
      <c r="S1330" s="13">
        <v>0</v>
      </c>
      <c r="T1330" s="13">
        <v>-1.2015317990000001</v>
      </c>
      <c r="U1330" s="13">
        <v>-1.669468618</v>
      </c>
      <c r="V1330" s="13">
        <v>-2.8710004169999999</v>
      </c>
      <c r="W1330" s="13">
        <v>-0.245869004</v>
      </c>
    </row>
    <row r="1331" spans="1:23" x14ac:dyDescent="0.3">
      <c r="A1331" s="13" t="s">
        <v>617</v>
      </c>
      <c r="B1331" s="13" t="s">
        <v>618</v>
      </c>
      <c r="C1331" s="15">
        <v>2019</v>
      </c>
      <c r="D1331" s="15" t="s">
        <v>25</v>
      </c>
      <c r="E1331" s="15" t="s">
        <v>111</v>
      </c>
      <c r="F1331" s="15">
        <v>121</v>
      </c>
      <c r="G1331" s="15">
        <v>56</v>
      </c>
      <c r="H1331" s="13">
        <v>2.9289581240000002</v>
      </c>
      <c r="I1331" s="13">
        <v>0.58654489600000004</v>
      </c>
      <c r="J1331" s="13">
        <v>3.5155030200000001</v>
      </c>
      <c r="K1331" s="13">
        <v>-7.8479996740000004</v>
      </c>
      <c r="L1331" s="13">
        <v>12.09332023</v>
      </c>
      <c r="M1331" s="13">
        <v>4.2453205589999996</v>
      </c>
      <c r="N1331" s="13">
        <v>0.73469767799999997</v>
      </c>
      <c r="O1331" s="13">
        <v>2.9623755890000001</v>
      </c>
      <c r="P1331" s="13">
        <v>3.697073268</v>
      </c>
      <c r="Q1331" s="13">
        <v>0.18944159799999999</v>
      </c>
      <c r="R1331" s="13">
        <v>0</v>
      </c>
      <c r="S1331" s="13">
        <v>0.18944159799999999</v>
      </c>
      <c r="T1331" s="13">
        <v>2.5851760389999998</v>
      </c>
      <c r="U1331" s="13">
        <v>1.076020787</v>
      </c>
      <c r="V1331" s="13">
        <v>3.6611968259999998</v>
      </c>
      <c r="W1331" s="13">
        <v>-0.28028550200000002</v>
      </c>
    </row>
    <row r="1332" spans="1:23" x14ac:dyDescent="0.3">
      <c r="A1332" s="13" t="s">
        <v>617</v>
      </c>
      <c r="B1332" s="13" t="s">
        <v>618</v>
      </c>
      <c r="C1332" s="15">
        <v>2019</v>
      </c>
      <c r="D1332" s="15" t="s">
        <v>27</v>
      </c>
      <c r="E1332" s="15" t="s">
        <v>111</v>
      </c>
      <c r="F1332" s="15">
        <v>1291</v>
      </c>
      <c r="G1332" s="15">
        <v>610</v>
      </c>
      <c r="H1332" s="13">
        <v>0.138710159</v>
      </c>
      <c r="I1332" s="13">
        <v>0.15000734199999999</v>
      </c>
      <c r="J1332" s="13">
        <v>0.28871750099999999</v>
      </c>
      <c r="K1332" s="13">
        <v>3.0261940900000002</v>
      </c>
      <c r="L1332" s="13">
        <v>-2.0694072559999999</v>
      </c>
      <c r="M1332" s="13">
        <v>0.95678683499999995</v>
      </c>
      <c r="N1332" s="13">
        <v>0.66475181800000005</v>
      </c>
      <c r="O1332" s="13">
        <v>-0.32057591600000002</v>
      </c>
      <c r="P1332" s="13">
        <v>0.34417590199999998</v>
      </c>
      <c r="Q1332" s="13">
        <v>0.96701656000000002</v>
      </c>
      <c r="R1332" s="13">
        <v>0.96701656000000002</v>
      </c>
      <c r="S1332" s="13">
        <v>0</v>
      </c>
      <c r="T1332" s="13">
        <v>0.51903726299999997</v>
      </c>
      <c r="U1332" s="13">
        <v>0.16801613700000001</v>
      </c>
      <c r="V1332" s="13">
        <v>0.68705340000000004</v>
      </c>
      <c r="W1332" s="13">
        <v>0.42766087400000002</v>
      </c>
    </row>
    <row r="1333" spans="1:23" x14ac:dyDescent="0.3">
      <c r="A1333" s="13" t="s">
        <v>617</v>
      </c>
      <c r="B1333" s="13" t="s">
        <v>618</v>
      </c>
      <c r="C1333" s="15">
        <v>2019</v>
      </c>
      <c r="D1333" s="15" t="s">
        <v>27</v>
      </c>
      <c r="E1333" s="15" t="s">
        <v>34</v>
      </c>
      <c r="F1333" s="15">
        <v>255</v>
      </c>
      <c r="G1333" s="15">
        <v>118</v>
      </c>
      <c r="H1333" s="13">
        <v>0.45363954899999998</v>
      </c>
      <c r="I1333" s="13">
        <v>0.84895021500000001</v>
      </c>
      <c r="J1333" s="13">
        <v>1.3025897639999999</v>
      </c>
      <c r="K1333" s="13">
        <v>-7.6457183100000004</v>
      </c>
      <c r="L1333" s="13">
        <v>-2.3296078840000001</v>
      </c>
      <c r="M1333" s="13">
        <v>-9.9753261940000009</v>
      </c>
      <c r="N1333" s="13">
        <v>-1.161719862</v>
      </c>
      <c r="O1333" s="13">
        <v>0.268615514</v>
      </c>
      <c r="P1333" s="13">
        <v>-0.89310434800000005</v>
      </c>
      <c r="Q1333" s="13">
        <v>0.11204383699999999</v>
      </c>
      <c r="R1333" s="13">
        <v>0.11204383699999999</v>
      </c>
      <c r="S1333" s="13">
        <v>0</v>
      </c>
      <c r="T1333" s="13">
        <v>-0.64289571000000001</v>
      </c>
      <c r="U1333" s="13">
        <v>-0.98013682599999996</v>
      </c>
      <c r="V1333" s="13">
        <v>-1.623032536</v>
      </c>
      <c r="W1333" s="13">
        <v>0.22976368</v>
      </c>
    </row>
    <row r="1334" spans="1:23" x14ac:dyDescent="0.3">
      <c r="A1334" s="13" t="s">
        <v>619</v>
      </c>
      <c r="B1334" s="13" t="s">
        <v>620</v>
      </c>
      <c r="C1334" s="15">
        <v>2014</v>
      </c>
      <c r="D1334" s="15" t="s">
        <v>27</v>
      </c>
      <c r="E1334" s="15" t="s">
        <v>140</v>
      </c>
      <c r="F1334" s="15">
        <v>1925</v>
      </c>
      <c r="G1334" s="15">
        <v>912</v>
      </c>
      <c r="H1334" s="13">
        <v>0.32741968700000001</v>
      </c>
      <c r="I1334" s="13">
        <v>-0.59485847199999997</v>
      </c>
      <c r="J1334" s="13">
        <v>-0.26743878500000001</v>
      </c>
      <c r="K1334" s="13">
        <v>0.45384623099999999</v>
      </c>
      <c r="L1334" s="13">
        <v>-0.31316527999999999</v>
      </c>
      <c r="M1334" s="13">
        <v>0.14068095</v>
      </c>
      <c r="N1334" s="13">
        <v>0.41510014299999998</v>
      </c>
      <c r="O1334" s="13">
        <v>-0.53475768800000001</v>
      </c>
      <c r="P1334" s="13">
        <v>-0.119657545</v>
      </c>
      <c r="Q1334" s="13">
        <v>1.2356945450000001</v>
      </c>
      <c r="R1334" s="13">
        <v>1.2356945450000001</v>
      </c>
      <c r="S1334" s="13">
        <v>0</v>
      </c>
      <c r="T1334" s="13">
        <v>0.26767267500000003</v>
      </c>
      <c r="U1334" s="13">
        <v>-1.0908702800000001</v>
      </c>
      <c r="V1334" s="13">
        <v>-0.82319760500000005</v>
      </c>
      <c r="W1334" s="13">
        <v>0.92394938900000001</v>
      </c>
    </row>
    <row r="1335" spans="1:23" x14ac:dyDescent="0.3">
      <c r="A1335" s="13" t="s">
        <v>619</v>
      </c>
      <c r="B1335" s="13" t="s">
        <v>620</v>
      </c>
      <c r="C1335" s="15">
        <v>2015</v>
      </c>
      <c r="D1335" s="15" t="s">
        <v>27</v>
      </c>
      <c r="E1335" s="15" t="s">
        <v>70</v>
      </c>
      <c r="F1335" s="15">
        <v>1074</v>
      </c>
      <c r="G1335" s="15">
        <v>529</v>
      </c>
      <c r="H1335" s="13">
        <v>-0.56158981699999999</v>
      </c>
      <c r="I1335" s="13">
        <v>-6.4010541000000004E-2</v>
      </c>
      <c r="J1335" s="13">
        <v>-0.62560035800000002</v>
      </c>
      <c r="K1335" s="13">
        <v>-7.4345146839999998</v>
      </c>
      <c r="L1335" s="13">
        <v>1.4514343940000001</v>
      </c>
      <c r="M1335" s="13">
        <v>-5.9830802900000002</v>
      </c>
      <c r="N1335" s="13">
        <v>-2.0698791320000001</v>
      </c>
      <c r="O1335" s="13">
        <v>0.22772662499999999</v>
      </c>
      <c r="P1335" s="13">
        <v>-1.842152507</v>
      </c>
      <c r="Q1335" s="13">
        <v>0.24568337500000001</v>
      </c>
      <c r="R1335" s="13">
        <v>0.24568337500000001</v>
      </c>
      <c r="S1335" s="13">
        <v>0</v>
      </c>
      <c r="T1335" s="13">
        <v>-0.10348742</v>
      </c>
      <c r="U1335" s="13">
        <v>-0.14945978300000001</v>
      </c>
      <c r="V1335" s="13">
        <v>-0.25294720399999998</v>
      </c>
      <c r="W1335" s="13">
        <v>0.25796966100000002</v>
      </c>
    </row>
    <row r="1336" spans="1:23" x14ac:dyDescent="0.3">
      <c r="A1336" s="13" t="s">
        <v>619</v>
      </c>
      <c r="B1336" s="13" t="s">
        <v>620</v>
      </c>
      <c r="C1336" s="15">
        <v>2016</v>
      </c>
      <c r="D1336" s="15" t="s">
        <v>25</v>
      </c>
      <c r="E1336" s="15" t="s">
        <v>41</v>
      </c>
      <c r="F1336" s="15">
        <v>212</v>
      </c>
      <c r="G1336" s="15">
        <v>113</v>
      </c>
      <c r="H1336" s="13">
        <v>-3.3471063640000001</v>
      </c>
      <c r="I1336" s="13">
        <v>0.155125291</v>
      </c>
      <c r="J1336" s="13">
        <v>-3.191981073</v>
      </c>
      <c r="K1336" s="13">
        <v>4.9633882979999999</v>
      </c>
      <c r="L1336" s="13">
        <v>4.6549583129999998</v>
      </c>
      <c r="M1336" s="13">
        <v>9.6183466109999998</v>
      </c>
      <c r="N1336" s="13">
        <v>-1.76564992</v>
      </c>
      <c r="O1336" s="13">
        <v>1.1800696909999999</v>
      </c>
      <c r="P1336" s="13">
        <v>-0.58558022799999998</v>
      </c>
      <c r="Q1336" s="13">
        <v>0.128374819</v>
      </c>
      <c r="R1336" s="13">
        <v>0</v>
      </c>
      <c r="S1336" s="13">
        <v>0.128374819</v>
      </c>
      <c r="T1336" s="13">
        <v>3.7392220030000001</v>
      </c>
      <c r="U1336" s="13">
        <v>0.47202709300000001</v>
      </c>
      <c r="V1336" s="13">
        <v>4.2112490960000004</v>
      </c>
      <c r="W1336" s="13">
        <v>-0.23859276300000001</v>
      </c>
    </row>
    <row r="1337" spans="1:23" x14ac:dyDescent="0.3">
      <c r="A1337" s="13" t="s">
        <v>619</v>
      </c>
      <c r="B1337" s="13" t="s">
        <v>620</v>
      </c>
      <c r="C1337" s="15">
        <v>2016</v>
      </c>
      <c r="D1337" s="15" t="s">
        <v>27</v>
      </c>
      <c r="E1337" s="15" t="s">
        <v>41</v>
      </c>
      <c r="F1337" s="15">
        <v>574</v>
      </c>
      <c r="G1337" s="15">
        <v>291</v>
      </c>
      <c r="H1337" s="13">
        <v>1.193118377</v>
      </c>
      <c r="I1337" s="13">
        <v>-0.164249014</v>
      </c>
      <c r="J1337" s="13">
        <v>1.0288693630000001</v>
      </c>
      <c r="K1337" s="13">
        <v>6.6881452999999993E-2</v>
      </c>
      <c r="L1337" s="13">
        <v>-2.609891228</v>
      </c>
      <c r="M1337" s="13">
        <v>-2.5430097759999999</v>
      </c>
      <c r="N1337" s="13">
        <v>1.049335592</v>
      </c>
      <c r="O1337" s="13">
        <v>-0.65788170499999998</v>
      </c>
      <c r="P1337" s="13">
        <v>0.39145388800000003</v>
      </c>
      <c r="Q1337" s="13">
        <v>0.46477521100000002</v>
      </c>
      <c r="R1337" s="13">
        <v>0.46477521100000002</v>
      </c>
      <c r="S1337" s="13">
        <v>0</v>
      </c>
      <c r="T1337" s="13">
        <v>1.0554187159999999</v>
      </c>
      <c r="U1337" s="13">
        <v>0.37932453799999999</v>
      </c>
      <c r="V1337" s="13">
        <v>1.4347432550000001</v>
      </c>
      <c r="W1337" s="13">
        <v>-0.34164212999999999</v>
      </c>
    </row>
    <row r="1338" spans="1:23" x14ac:dyDescent="0.3">
      <c r="A1338" s="13" t="s">
        <v>619</v>
      </c>
      <c r="B1338" s="13" t="s">
        <v>620</v>
      </c>
      <c r="C1338" s="15">
        <v>2017</v>
      </c>
      <c r="D1338" s="15" t="s">
        <v>27</v>
      </c>
      <c r="E1338" s="15" t="s">
        <v>31</v>
      </c>
      <c r="F1338" s="15">
        <v>69</v>
      </c>
      <c r="G1338" s="15">
        <v>35</v>
      </c>
      <c r="H1338" s="13">
        <v>0.84391296100000002</v>
      </c>
      <c r="I1338" s="13">
        <v>-2.3936824950000002</v>
      </c>
      <c r="J1338" s="13">
        <v>-1.5497695339999999</v>
      </c>
      <c r="K1338" s="13">
        <v>4.6955939219999996</v>
      </c>
      <c r="L1338" s="13">
        <v>-10.555170439999999</v>
      </c>
      <c r="M1338" s="13">
        <v>-5.8595765200000001</v>
      </c>
      <c r="N1338" s="13">
        <v>1.762510915</v>
      </c>
      <c r="O1338" s="13">
        <v>-4.1699140290000001</v>
      </c>
      <c r="P1338" s="13">
        <v>-2.4074031140000001</v>
      </c>
      <c r="Q1338" s="13">
        <v>6.0855600000000003E-3</v>
      </c>
      <c r="R1338" s="13">
        <v>6.0855600000000003E-3</v>
      </c>
      <c r="S1338" s="13">
        <v>0</v>
      </c>
      <c r="T1338" s="13">
        <v>2.0723760910000002</v>
      </c>
      <c r="U1338" s="13">
        <v>-4.9428869300000002</v>
      </c>
      <c r="V1338" s="13">
        <v>-2.870510838</v>
      </c>
      <c r="W1338" s="13">
        <v>-0.51616719700000002</v>
      </c>
    </row>
    <row r="1339" spans="1:23" x14ac:dyDescent="0.3">
      <c r="A1339" s="13" t="s">
        <v>621</v>
      </c>
      <c r="B1339" s="13" t="s">
        <v>622</v>
      </c>
      <c r="C1339" s="15">
        <v>2014</v>
      </c>
      <c r="D1339" s="15" t="s">
        <v>27</v>
      </c>
      <c r="E1339" s="15" t="s">
        <v>86</v>
      </c>
      <c r="F1339" s="15">
        <v>965</v>
      </c>
      <c r="G1339" s="15">
        <v>488</v>
      </c>
      <c r="H1339" s="13">
        <v>-5.0414260549999996</v>
      </c>
      <c r="I1339" s="13">
        <v>1.3909897389999999</v>
      </c>
      <c r="J1339" s="13">
        <v>-3.650436316</v>
      </c>
      <c r="K1339" s="13">
        <v>-6.0431815530000002</v>
      </c>
      <c r="L1339" s="13">
        <v>0.97830252799999995</v>
      </c>
      <c r="M1339" s="13">
        <v>-5.0648790249999998</v>
      </c>
      <c r="N1339" s="13">
        <v>-5.5105350150000003</v>
      </c>
      <c r="O1339" s="13">
        <v>1.3899379569999999</v>
      </c>
      <c r="P1339" s="13">
        <v>-4.1205970589999996</v>
      </c>
      <c r="Q1339" s="13">
        <v>-0.34223719000000002</v>
      </c>
      <c r="R1339" s="13">
        <v>-0.34223719000000002</v>
      </c>
      <c r="S1339" s="13">
        <v>0</v>
      </c>
      <c r="T1339" s="13">
        <v>-4.8014500150000003</v>
      </c>
      <c r="U1339" s="13">
        <v>0.269483097</v>
      </c>
      <c r="V1339" s="13">
        <v>-4.5319669180000002</v>
      </c>
      <c r="W1339" s="13">
        <v>0.278042124</v>
      </c>
    </row>
    <row r="1340" spans="1:23" x14ac:dyDescent="0.3">
      <c r="A1340" s="13" t="s">
        <v>623</v>
      </c>
      <c r="B1340" s="13" t="s">
        <v>624</v>
      </c>
      <c r="C1340" s="15">
        <v>2014</v>
      </c>
      <c r="D1340" s="15" t="s">
        <v>27</v>
      </c>
      <c r="E1340" s="15" t="s">
        <v>81</v>
      </c>
      <c r="F1340" s="15">
        <v>4247</v>
      </c>
      <c r="G1340" s="15">
        <v>2201</v>
      </c>
      <c r="H1340" s="13">
        <v>-1.220721808</v>
      </c>
      <c r="I1340" s="13">
        <v>0.81252506999999996</v>
      </c>
      <c r="J1340" s="13">
        <v>-0.40819673899999998</v>
      </c>
      <c r="K1340" s="13">
        <v>0.18875746700000001</v>
      </c>
      <c r="L1340" s="13">
        <v>-1.5359837080000001</v>
      </c>
      <c r="M1340" s="13">
        <v>-1.347226241</v>
      </c>
      <c r="N1340" s="13">
        <v>-0.95647704700000002</v>
      </c>
      <c r="O1340" s="13">
        <v>0.43834609800000002</v>
      </c>
      <c r="P1340" s="13">
        <v>-0.51813094900000001</v>
      </c>
      <c r="Q1340" s="13">
        <v>2.4978424879999999</v>
      </c>
      <c r="R1340" s="13">
        <v>2.4978424879999999</v>
      </c>
      <c r="S1340" s="13">
        <v>0</v>
      </c>
      <c r="T1340" s="13">
        <v>-0.41727652100000001</v>
      </c>
      <c r="U1340" s="13">
        <v>0.97396744400000002</v>
      </c>
      <c r="V1340" s="13">
        <v>0.556690923</v>
      </c>
      <c r="W1340" s="13">
        <v>-0.32281813300000001</v>
      </c>
    </row>
    <row r="1341" spans="1:23" x14ac:dyDescent="0.3">
      <c r="A1341" s="13" t="s">
        <v>623</v>
      </c>
      <c r="B1341" s="13" t="s">
        <v>624</v>
      </c>
      <c r="C1341" s="15">
        <v>2015</v>
      </c>
      <c r="D1341" s="15" t="s">
        <v>27</v>
      </c>
      <c r="E1341" s="15" t="s">
        <v>81</v>
      </c>
      <c r="F1341" s="15">
        <v>4349</v>
      </c>
      <c r="G1341" s="15">
        <v>2280</v>
      </c>
      <c r="H1341" s="13">
        <v>-0.42277851799999999</v>
      </c>
      <c r="I1341" s="13">
        <v>2.3897027569999998</v>
      </c>
      <c r="J1341" s="13">
        <v>1.9669242389999999</v>
      </c>
      <c r="K1341" s="13">
        <v>2.16398161</v>
      </c>
      <c r="L1341" s="13">
        <v>0.57262770100000004</v>
      </c>
      <c r="M1341" s="13">
        <v>2.736609311</v>
      </c>
      <c r="N1341" s="13">
        <v>0.106758937</v>
      </c>
      <c r="O1341" s="13">
        <v>2.1469111810000001</v>
      </c>
      <c r="P1341" s="13">
        <v>2.2536701180000001</v>
      </c>
      <c r="Q1341" s="13">
        <v>5.7827197669999997</v>
      </c>
      <c r="R1341" s="13">
        <v>5.7827197669999997</v>
      </c>
      <c r="S1341" s="13">
        <v>0</v>
      </c>
      <c r="T1341" s="13">
        <v>1.049689299</v>
      </c>
      <c r="U1341" s="13">
        <v>2.7251098100000002</v>
      </c>
      <c r="V1341" s="13">
        <v>3.7747991079999998</v>
      </c>
      <c r="W1341" s="13">
        <v>-0.62324775899999996</v>
      </c>
    </row>
    <row r="1342" spans="1:23" x14ac:dyDescent="0.3">
      <c r="A1342" s="13" t="s">
        <v>623</v>
      </c>
      <c r="B1342" s="13" t="s">
        <v>624</v>
      </c>
      <c r="C1342" s="15">
        <v>2016</v>
      </c>
      <c r="D1342" s="15" t="s">
        <v>27</v>
      </c>
      <c r="E1342" s="15" t="s">
        <v>81</v>
      </c>
      <c r="F1342" s="15">
        <v>3823</v>
      </c>
      <c r="G1342" s="15">
        <v>1983</v>
      </c>
      <c r="H1342" s="13">
        <v>0.314235916</v>
      </c>
      <c r="I1342" s="13">
        <v>3.8272563759999998</v>
      </c>
      <c r="J1342" s="13">
        <v>4.1414922919999997</v>
      </c>
      <c r="K1342" s="13">
        <v>1.5351386970000001</v>
      </c>
      <c r="L1342" s="13">
        <v>-0.50788095099999997</v>
      </c>
      <c r="M1342" s="13">
        <v>1.0272577460000001</v>
      </c>
      <c r="N1342" s="13">
        <v>0.59460796400000004</v>
      </c>
      <c r="O1342" s="13">
        <v>3.1074330250000002</v>
      </c>
      <c r="P1342" s="13">
        <v>3.7020409889999999</v>
      </c>
      <c r="Q1342" s="13">
        <v>6.4810057939999997</v>
      </c>
      <c r="R1342" s="13">
        <v>6.4810057939999997</v>
      </c>
      <c r="S1342" s="13">
        <v>0</v>
      </c>
      <c r="T1342" s="13">
        <v>1.039654707</v>
      </c>
      <c r="U1342" s="13">
        <v>3.7457159390000001</v>
      </c>
      <c r="V1342" s="13">
        <v>4.7853706459999996</v>
      </c>
      <c r="W1342" s="13">
        <v>-0.69896139999999995</v>
      </c>
    </row>
    <row r="1343" spans="1:23" x14ac:dyDescent="0.3">
      <c r="A1343" s="13" t="s">
        <v>623</v>
      </c>
      <c r="B1343" s="13" t="s">
        <v>624</v>
      </c>
      <c r="C1343" s="15">
        <v>2017</v>
      </c>
      <c r="D1343" s="15" t="s">
        <v>25</v>
      </c>
      <c r="E1343" s="15" t="s">
        <v>81</v>
      </c>
      <c r="F1343" s="15">
        <v>437</v>
      </c>
      <c r="G1343" s="15">
        <v>225</v>
      </c>
      <c r="H1343" s="13">
        <v>-2.4741545079999998</v>
      </c>
      <c r="I1343" s="13">
        <v>-0.72836963799999999</v>
      </c>
      <c r="J1343" s="13">
        <v>-3.202524146</v>
      </c>
      <c r="K1343" s="13">
        <v>6.1892384119999999</v>
      </c>
      <c r="L1343" s="13">
        <v>-4.2265144350000003</v>
      </c>
      <c r="M1343" s="13">
        <v>1.962723977</v>
      </c>
      <c r="N1343" s="13">
        <v>-0.81683456499999996</v>
      </c>
      <c r="O1343" s="13">
        <v>-1.539821755</v>
      </c>
      <c r="P1343" s="13">
        <v>-2.3566563199999999</v>
      </c>
      <c r="Q1343" s="13">
        <v>4.6014108999999997E-2</v>
      </c>
      <c r="R1343" s="13">
        <v>0</v>
      </c>
      <c r="S1343" s="13">
        <v>4.6014108999999997E-2</v>
      </c>
      <c r="T1343" s="13">
        <v>0.47598638599999998</v>
      </c>
      <c r="U1343" s="13">
        <v>0.45467237199999999</v>
      </c>
      <c r="V1343" s="13">
        <v>0.93065875799999997</v>
      </c>
      <c r="W1343" s="13">
        <v>-1.152803832</v>
      </c>
    </row>
    <row r="1344" spans="1:23" x14ac:dyDescent="0.3">
      <c r="A1344" s="13" t="s">
        <v>623</v>
      </c>
      <c r="B1344" s="13" t="s">
        <v>624</v>
      </c>
      <c r="C1344" s="15">
        <v>2017</v>
      </c>
      <c r="D1344" s="15" t="s">
        <v>27</v>
      </c>
      <c r="E1344" s="15" t="s">
        <v>81</v>
      </c>
      <c r="F1344" s="15">
        <v>2311</v>
      </c>
      <c r="G1344" s="15">
        <v>1186</v>
      </c>
      <c r="H1344" s="13">
        <v>-3.1581309449999999</v>
      </c>
      <c r="I1344" s="13">
        <v>0.77996909800000003</v>
      </c>
      <c r="J1344" s="13">
        <v>-2.3781618459999998</v>
      </c>
      <c r="K1344" s="13">
        <v>-2.5078540629999999</v>
      </c>
      <c r="L1344" s="13">
        <v>0.18126677699999999</v>
      </c>
      <c r="M1344" s="13">
        <v>-2.3265872860000001</v>
      </c>
      <c r="N1344" s="13">
        <v>-3.2242543480000001</v>
      </c>
      <c r="O1344" s="13">
        <v>0.64518202499999999</v>
      </c>
      <c r="P1344" s="13">
        <v>-2.5790723230000001</v>
      </c>
      <c r="Q1344" s="13">
        <v>0.103025506</v>
      </c>
      <c r="R1344" s="13">
        <v>0.103025506</v>
      </c>
      <c r="S1344" s="13">
        <v>0</v>
      </c>
      <c r="T1344" s="13">
        <v>-2.747068944</v>
      </c>
      <c r="U1344" s="13">
        <v>1.723274092</v>
      </c>
      <c r="V1344" s="13">
        <v>-1.023794852</v>
      </c>
      <c r="W1344" s="13">
        <v>-0.381590716</v>
      </c>
    </row>
    <row r="1345" spans="1:23" x14ac:dyDescent="0.3">
      <c r="A1345" s="13" t="s">
        <v>623</v>
      </c>
      <c r="B1345" s="13" t="s">
        <v>624</v>
      </c>
      <c r="C1345" s="15">
        <v>2018</v>
      </c>
      <c r="D1345" s="15" t="s">
        <v>25</v>
      </c>
      <c r="E1345" s="15" t="s">
        <v>81</v>
      </c>
      <c r="F1345" s="15">
        <v>591</v>
      </c>
      <c r="G1345" s="15">
        <v>286</v>
      </c>
      <c r="H1345" s="13">
        <v>0.93799031200000005</v>
      </c>
      <c r="I1345" s="13">
        <v>4.6349694350000004</v>
      </c>
      <c r="J1345" s="13">
        <v>5.5729597469999996</v>
      </c>
      <c r="K1345" s="13">
        <v>10.97519613</v>
      </c>
      <c r="L1345" s="13">
        <v>1.8864011490000001</v>
      </c>
      <c r="M1345" s="13">
        <v>12.86159728</v>
      </c>
      <c r="N1345" s="13">
        <v>3.1071624799999999</v>
      </c>
      <c r="O1345" s="13">
        <v>4.2846397329999997</v>
      </c>
      <c r="P1345" s="13">
        <v>7.3918022130000001</v>
      </c>
      <c r="Q1345" s="13">
        <v>1.5267771699999999</v>
      </c>
      <c r="R1345" s="13">
        <v>0</v>
      </c>
      <c r="S1345" s="13">
        <v>1.5267771699999999</v>
      </c>
      <c r="T1345" s="13">
        <v>1.7192214699999999</v>
      </c>
      <c r="U1345" s="13">
        <v>4.0439589820000004</v>
      </c>
      <c r="V1345" s="13">
        <v>5.7631804510000002</v>
      </c>
      <c r="W1345" s="13">
        <v>3.2267003000000002E-2</v>
      </c>
    </row>
    <row r="1346" spans="1:23" x14ac:dyDescent="0.3">
      <c r="A1346" s="13" t="s">
        <v>623</v>
      </c>
      <c r="B1346" s="13" t="s">
        <v>624</v>
      </c>
      <c r="C1346" s="15">
        <v>2018</v>
      </c>
      <c r="D1346" s="15" t="s">
        <v>27</v>
      </c>
      <c r="E1346" s="15" t="s">
        <v>81</v>
      </c>
      <c r="F1346" s="15">
        <v>4357</v>
      </c>
      <c r="G1346" s="15">
        <v>2153</v>
      </c>
      <c r="H1346" s="13">
        <v>-0.69723190499999999</v>
      </c>
      <c r="I1346" s="13">
        <v>2.3226661750000002</v>
      </c>
      <c r="J1346" s="13">
        <v>1.62543427</v>
      </c>
      <c r="K1346" s="13">
        <v>1.2260148390000001</v>
      </c>
      <c r="L1346" s="13">
        <v>-2.0677222610000001</v>
      </c>
      <c r="M1346" s="13">
        <v>-0.84170742200000004</v>
      </c>
      <c r="N1346" s="13">
        <v>-0.33294742999999999</v>
      </c>
      <c r="O1346" s="13">
        <v>1.46852644</v>
      </c>
      <c r="P1346" s="13">
        <v>1.1355790100000001</v>
      </c>
      <c r="Q1346" s="13">
        <v>4.2192165900000003</v>
      </c>
      <c r="R1346" s="13">
        <v>4.2192165900000003</v>
      </c>
      <c r="S1346" s="13">
        <v>0</v>
      </c>
      <c r="T1346" s="13">
        <v>-0.39010212300000002</v>
      </c>
      <c r="U1346" s="13">
        <v>2.2769962929999998</v>
      </c>
      <c r="V1346" s="13">
        <v>1.8868941699999999</v>
      </c>
      <c r="W1346" s="13">
        <v>-1.137390449</v>
      </c>
    </row>
    <row r="1347" spans="1:23" x14ac:dyDescent="0.3">
      <c r="A1347" s="13" t="s">
        <v>623</v>
      </c>
      <c r="B1347" s="13" t="s">
        <v>624</v>
      </c>
      <c r="C1347" s="15">
        <v>2019</v>
      </c>
      <c r="D1347" s="15" t="s">
        <v>25</v>
      </c>
      <c r="E1347" s="15" t="s">
        <v>81</v>
      </c>
      <c r="F1347" s="15">
        <v>211</v>
      </c>
      <c r="G1347" s="15">
        <v>103</v>
      </c>
      <c r="H1347" s="13">
        <v>1.6852185230000001</v>
      </c>
      <c r="I1347" s="13">
        <v>13.609542469999999</v>
      </c>
      <c r="J1347" s="13">
        <v>15.29476099</v>
      </c>
      <c r="K1347" s="13">
        <v>0.20802917100000001</v>
      </c>
      <c r="L1347" s="13">
        <v>13.58813732</v>
      </c>
      <c r="M1347" s="13">
        <v>13.796166489999999</v>
      </c>
      <c r="N1347" s="13">
        <v>1.5824433449999999</v>
      </c>
      <c r="O1347" s="13">
        <v>14.3624274</v>
      </c>
      <c r="P1347" s="13">
        <v>15.94487075</v>
      </c>
      <c r="Q1347" s="13">
        <v>1.0102711520000001</v>
      </c>
      <c r="R1347" s="13">
        <v>0</v>
      </c>
      <c r="S1347" s="13">
        <v>1.0102711520000001</v>
      </c>
      <c r="T1347" s="13">
        <v>-0.81892871599999995</v>
      </c>
      <c r="U1347" s="13">
        <v>13.467373820000001</v>
      </c>
      <c r="V1347" s="13">
        <v>12.6484451</v>
      </c>
      <c r="W1347" s="13">
        <v>-0.29088917600000003</v>
      </c>
    </row>
    <row r="1348" spans="1:23" x14ac:dyDescent="0.3">
      <c r="A1348" s="13" t="s">
        <v>623</v>
      </c>
      <c r="B1348" s="13" t="s">
        <v>624</v>
      </c>
      <c r="C1348" s="15">
        <v>2019</v>
      </c>
      <c r="D1348" s="15" t="s">
        <v>27</v>
      </c>
      <c r="E1348" s="15" t="s">
        <v>81</v>
      </c>
      <c r="F1348" s="15">
        <v>3766</v>
      </c>
      <c r="G1348" s="15">
        <v>1766</v>
      </c>
      <c r="H1348" s="13">
        <v>0.236892082</v>
      </c>
      <c r="I1348" s="13">
        <v>3.4943969450000001</v>
      </c>
      <c r="J1348" s="13">
        <v>3.7312890269999999</v>
      </c>
      <c r="K1348" s="13">
        <v>-1.136898851</v>
      </c>
      <c r="L1348" s="13">
        <v>1.583607821</v>
      </c>
      <c r="M1348" s="13">
        <v>0.44670896999999998</v>
      </c>
      <c r="N1348" s="13">
        <v>-4.3964858000000002E-2</v>
      </c>
      <c r="O1348" s="13">
        <v>3.2318248970000001</v>
      </c>
      <c r="P1348" s="13">
        <v>3.1878600389999998</v>
      </c>
      <c r="Q1348" s="13">
        <v>5.347568731</v>
      </c>
      <c r="R1348" s="13">
        <v>5.347568731</v>
      </c>
      <c r="S1348" s="13">
        <v>0</v>
      </c>
      <c r="T1348" s="13">
        <v>0.12351651199999999</v>
      </c>
      <c r="U1348" s="13">
        <v>3.5124017919999999</v>
      </c>
      <c r="V1348" s="13">
        <v>3.635918304</v>
      </c>
      <c r="W1348" s="13">
        <v>-4.8032699999999998E-2</v>
      </c>
    </row>
    <row r="1349" spans="1:23" x14ac:dyDescent="0.3">
      <c r="A1349" s="13" t="s">
        <v>625</v>
      </c>
      <c r="B1349" s="13" t="s">
        <v>626</v>
      </c>
      <c r="C1349" s="15">
        <v>2017</v>
      </c>
      <c r="D1349" s="15" t="s">
        <v>27</v>
      </c>
      <c r="E1349" s="15" t="s">
        <v>49</v>
      </c>
      <c r="F1349" s="15">
        <v>803</v>
      </c>
      <c r="G1349" s="15">
        <v>386</v>
      </c>
      <c r="H1349" s="13">
        <v>-3.8867337329999998</v>
      </c>
      <c r="I1349" s="13">
        <v>-1.310005377</v>
      </c>
      <c r="J1349" s="13">
        <v>-5.1967391110000003</v>
      </c>
      <c r="K1349" s="13">
        <v>-7.0353646459999997</v>
      </c>
      <c r="L1349" s="13">
        <v>0.51353262200000005</v>
      </c>
      <c r="M1349" s="13">
        <v>-6.5218320250000001</v>
      </c>
      <c r="N1349" s="13">
        <v>-4.8766810539999996</v>
      </c>
      <c r="O1349" s="13">
        <v>-1.0006067009999999</v>
      </c>
      <c r="P1349" s="13">
        <v>-5.8772877540000001</v>
      </c>
      <c r="Q1349" s="13">
        <v>-0.61268041100000004</v>
      </c>
      <c r="R1349" s="13">
        <v>-0.61268041100000004</v>
      </c>
      <c r="S1349" s="13">
        <v>0</v>
      </c>
      <c r="T1349" s="13">
        <v>-3.3627166100000001</v>
      </c>
      <c r="U1349" s="13">
        <v>-1.879108231</v>
      </c>
      <c r="V1349" s="13">
        <v>-5.2418248409999997</v>
      </c>
      <c r="W1349" s="13">
        <v>-0.50948452300000002</v>
      </c>
    </row>
    <row r="1350" spans="1:23" x14ac:dyDescent="0.3">
      <c r="A1350" s="13" t="s">
        <v>625</v>
      </c>
      <c r="B1350" s="13" t="s">
        <v>626</v>
      </c>
      <c r="C1350" s="15">
        <v>2018</v>
      </c>
      <c r="D1350" s="15" t="s">
        <v>27</v>
      </c>
      <c r="E1350" s="15" t="s">
        <v>78</v>
      </c>
      <c r="F1350" s="15">
        <v>286</v>
      </c>
      <c r="G1350" s="15">
        <v>134</v>
      </c>
      <c r="H1350" s="13">
        <v>-8.4741918090000006</v>
      </c>
      <c r="I1350" s="13">
        <v>2.5059885730000002</v>
      </c>
      <c r="J1350" s="13">
        <v>-5.9682032359999999</v>
      </c>
      <c r="K1350" s="13">
        <v>-6.8944075050000002</v>
      </c>
      <c r="L1350" s="13">
        <v>-0.38519223200000002</v>
      </c>
      <c r="M1350" s="13">
        <v>-7.2795997369999998</v>
      </c>
      <c r="N1350" s="13">
        <v>-8.5443681609999995</v>
      </c>
      <c r="O1350" s="13">
        <v>2.1230834180000002</v>
      </c>
      <c r="P1350" s="13">
        <v>-6.4212847430000002</v>
      </c>
      <c r="Q1350" s="13">
        <v>-0.256199281</v>
      </c>
      <c r="R1350" s="13">
        <v>-0.256199281</v>
      </c>
      <c r="S1350" s="13">
        <v>0</v>
      </c>
      <c r="T1350" s="13">
        <v>-5.0695145840000002</v>
      </c>
      <c r="U1350" s="13">
        <v>-0.88702909299999999</v>
      </c>
      <c r="V1350" s="13">
        <v>-5.956543677</v>
      </c>
      <c r="W1350" s="13">
        <v>2.057205282</v>
      </c>
    </row>
    <row r="1351" spans="1:23" x14ac:dyDescent="0.3">
      <c r="A1351" s="13" t="s">
        <v>625</v>
      </c>
      <c r="B1351" s="13" t="s">
        <v>626</v>
      </c>
      <c r="C1351" s="15">
        <v>2018</v>
      </c>
      <c r="D1351" s="15" t="s">
        <v>27</v>
      </c>
      <c r="E1351" s="15" t="s">
        <v>124</v>
      </c>
      <c r="F1351" s="15">
        <v>12</v>
      </c>
      <c r="G1351" s="15">
        <v>6</v>
      </c>
      <c r="H1351" s="13">
        <v>7.8976432580000004</v>
      </c>
      <c r="I1351" s="13">
        <v>-3.7301682729999999</v>
      </c>
      <c r="J1351" s="13">
        <v>4.1674749850000001</v>
      </c>
      <c r="K1351" s="13">
        <v>-4.5913112370000002</v>
      </c>
      <c r="L1351" s="13">
        <v>3.7512085260000001</v>
      </c>
      <c r="M1351" s="13">
        <v>-0.840102711</v>
      </c>
      <c r="N1351" s="13">
        <v>5.7141378339999997</v>
      </c>
      <c r="O1351" s="13">
        <v>-2.5126389470000001</v>
      </c>
      <c r="P1351" s="13">
        <v>3.2014988870000001</v>
      </c>
      <c r="Q1351" s="13">
        <v>1.8692083000000002E-2</v>
      </c>
      <c r="R1351" s="13">
        <v>1.8692083000000002E-2</v>
      </c>
      <c r="S1351" s="13">
        <v>0</v>
      </c>
      <c r="T1351" s="13">
        <v>-1.080279327</v>
      </c>
      <c r="U1351" s="13">
        <v>-6.4195935659999996</v>
      </c>
      <c r="V1351" s="13">
        <v>-7.499872893</v>
      </c>
      <c r="W1351" s="13">
        <v>2.5772988059999999</v>
      </c>
    </row>
    <row r="1352" spans="1:23" x14ac:dyDescent="0.3">
      <c r="A1352" s="13" t="s">
        <v>627</v>
      </c>
      <c r="B1352" s="13" t="s">
        <v>628</v>
      </c>
      <c r="C1352" s="15">
        <v>2016</v>
      </c>
      <c r="D1352" s="15" t="s">
        <v>27</v>
      </c>
      <c r="E1352" s="15" t="s">
        <v>78</v>
      </c>
      <c r="F1352" s="15">
        <v>654</v>
      </c>
      <c r="G1352" s="15">
        <v>321</v>
      </c>
      <c r="H1352" s="13">
        <v>-1.5025088209999999</v>
      </c>
      <c r="I1352" s="13">
        <v>3.3678132839999999</v>
      </c>
      <c r="J1352" s="13">
        <v>1.8653044640000001</v>
      </c>
      <c r="K1352" s="13">
        <v>1.80544606</v>
      </c>
      <c r="L1352" s="13">
        <v>3.8565099699999998</v>
      </c>
      <c r="M1352" s="13">
        <v>5.6619560299999998</v>
      </c>
      <c r="N1352" s="13">
        <v>-0.88941545600000005</v>
      </c>
      <c r="O1352" s="13">
        <v>3.6943100800000002</v>
      </c>
      <c r="P1352" s="13">
        <v>2.804894623</v>
      </c>
      <c r="Q1352" s="13">
        <v>0.90295320999999995</v>
      </c>
      <c r="R1352" s="13">
        <v>0.90295320999999995</v>
      </c>
      <c r="S1352" s="13">
        <v>0</v>
      </c>
      <c r="T1352" s="13">
        <v>-1.450211401</v>
      </c>
      <c r="U1352" s="13">
        <v>1.38874491</v>
      </c>
      <c r="V1352" s="13">
        <v>-6.1466490999999998E-2</v>
      </c>
      <c r="W1352" s="13">
        <v>-0.72982441399999998</v>
      </c>
    </row>
    <row r="1353" spans="1:23" x14ac:dyDescent="0.3">
      <c r="A1353" s="13" t="s">
        <v>627</v>
      </c>
      <c r="B1353" s="13" t="s">
        <v>628</v>
      </c>
      <c r="C1353" s="15">
        <v>2017</v>
      </c>
      <c r="D1353" s="15" t="s">
        <v>25</v>
      </c>
      <c r="E1353" s="15" t="s">
        <v>78</v>
      </c>
      <c r="F1353" s="15">
        <v>167</v>
      </c>
      <c r="G1353" s="15">
        <v>82</v>
      </c>
      <c r="H1353" s="13">
        <v>-6.8411763519999997</v>
      </c>
      <c r="I1353" s="13">
        <v>-4.8858033130000003</v>
      </c>
      <c r="J1353" s="13">
        <v>-11.72697967</v>
      </c>
      <c r="K1353" s="13">
        <v>-6.276636431</v>
      </c>
      <c r="L1353" s="13">
        <v>4.4056706400000003</v>
      </c>
      <c r="M1353" s="13">
        <v>-1.8709657900000001</v>
      </c>
      <c r="N1353" s="13">
        <v>-7.0705348939999997</v>
      </c>
      <c r="O1353" s="13">
        <v>-3.2614290179999998</v>
      </c>
      <c r="P1353" s="13">
        <v>-10.331963910000001</v>
      </c>
      <c r="Q1353" s="13">
        <v>-0.33321241600000001</v>
      </c>
      <c r="R1353" s="13">
        <v>0</v>
      </c>
      <c r="S1353" s="13">
        <v>-0.33321241600000001</v>
      </c>
      <c r="T1353" s="13">
        <v>-7.2011583349999997</v>
      </c>
      <c r="U1353" s="13">
        <v>-2.6217607460000001</v>
      </c>
      <c r="V1353" s="13">
        <v>-9.8229190810000002</v>
      </c>
      <c r="W1353" s="13">
        <v>1.790016195</v>
      </c>
    </row>
    <row r="1354" spans="1:23" x14ac:dyDescent="0.3">
      <c r="A1354" s="13" t="s">
        <v>627</v>
      </c>
      <c r="B1354" s="13" t="s">
        <v>628</v>
      </c>
      <c r="C1354" s="15">
        <v>2017</v>
      </c>
      <c r="D1354" s="15" t="s">
        <v>27</v>
      </c>
      <c r="E1354" s="15" t="s">
        <v>78</v>
      </c>
      <c r="F1354" s="15">
        <v>2089</v>
      </c>
      <c r="G1354" s="15">
        <v>1040</v>
      </c>
      <c r="H1354" s="13">
        <v>-0.35764340100000003</v>
      </c>
      <c r="I1354" s="13">
        <v>0.39218208900000001</v>
      </c>
      <c r="J1354" s="13">
        <v>3.4538688999999997E-2</v>
      </c>
      <c r="K1354" s="13">
        <v>-2.2672387860000001</v>
      </c>
      <c r="L1354" s="13">
        <v>0.88626585499999999</v>
      </c>
      <c r="M1354" s="13">
        <v>-1.3809729310000001</v>
      </c>
      <c r="N1354" s="13">
        <v>-0.78465961500000003</v>
      </c>
      <c r="O1354" s="13">
        <v>0.51180776500000003</v>
      </c>
      <c r="P1354" s="13">
        <v>-0.27285185000000001</v>
      </c>
      <c r="Q1354" s="13">
        <v>1.3062923820000001</v>
      </c>
      <c r="R1354" s="13">
        <v>1.3062923820000001</v>
      </c>
      <c r="S1354" s="13">
        <v>0</v>
      </c>
      <c r="T1354" s="13">
        <v>-1.2639419629999999</v>
      </c>
      <c r="U1354" s="13">
        <v>0.690631298</v>
      </c>
      <c r="V1354" s="13">
        <v>-0.57331066500000005</v>
      </c>
      <c r="W1354" s="13">
        <v>-0.60465506999999996</v>
      </c>
    </row>
    <row r="1355" spans="1:23" x14ac:dyDescent="0.3">
      <c r="A1355" s="13" t="s">
        <v>627</v>
      </c>
      <c r="B1355" s="13" t="s">
        <v>628</v>
      </c>
      <c r="C1355" s="15">
        <v>2018</v>
      </c>
      <c r="D1355" s="15" t="s">
        <v>27</v>
      </c>
      <c r="E1355" s="15" t="s">
        <v>78</v>
      </c>
      <c r="F1355" s="15">
        <v>2013</v>
      </c>
      <c r="G1355" s="15">
        <v>977</v>
      </c>
      <c r="H1355" s="13">
        <v>-4.7265339800000001</v>
      </c>
      <c r="I1355" s="13">
        <v>-3.337575712</v>
      </c>
      <c r="J1355" s="13">
        <v>-8.0641096920000006</v>
      </c>
      <c r="K1355" s="13">
        <v>-7.3024829120000003</v>
      </c>
      <c r="L1355" s="13">
        <v>-3.4211619290000002</v>
      </c>
      <c r="M1355" s="13">
        <v>-10.72364484</v>
      </c>
      <c r="N1355" s="13">
        <v>-5.5057374379999997</v>
      </c>
      <c r="O1355" s="13">
        <v>-3.5009097499999999</v>
      </c>
      <c r="P1355" s="13">
        <v>-9.0066471880000005</v>
      </c>
      <c r="Q1355" s="13">
        <v>-3.104465126</v>
      </c>
      <c r="R1355" s="13">
        <v>-3.104465126</v>
      </c>
      <c r="S1355" s="13">
        <v>0</v>
      </c>
      <c r="T1355" s="13">
        <v>-6.5066391469999996</v>
      </c>
      <c r="U1355" s="13">
        <v>-3.593692237</v>
      </c>
      <c r="V1355" s="13">
        <v>-10.10033138</v>
      </c>
      <c r="W1355" s="13">
        <v>-0.45346936500000001</v>
      </c>
    </row>
    <row r="1356" spans="1:23" x14ac:dyDescent="0.3">
      <c r="A1356" s="13" t="s">
        <v>627</v>
      </c>
      <c r="B1356" s="13" t="s">
        <v>628</v>
      </c>
      <c r="C1356" s="15">
        <v>2019</v>
      </c>
      <c r="D1356" s="15" t="s">
        <v>27</v>
      </c>
      <c r="E1356" s="15" t="s">
        <v>78</v>
      </c>
      <c r="F1356" s="15">
        <v>1577</v>
      </c>
      <c r="G1356" s="15">
        <v>746</v>
      </c>
      <c r="H1356" s="13">
        <v>-2.9688308619999999</v>
      </c>
      <c r="I1356" s="13">
        <v>-3.9168241250000002</v>
      </c>
      <c r="J1356" s="13">
        <v>-6.8856549859999996</v>
      </c>
      <c r="K1356" s="13">
        <v>0.23845590699999999</v>
      </c>
      <c r="L1356" s="13">
        <v>-3.0363281199999999</v>
      </c>
      <c r="M1356" s="13">
        <v>-2.7978722130000002</v>
      </c>
      <c r="N1356" s="13">
        <v>-2.408120061</v>
      </c>
      <c r="O1356" s="13">
        <v>-3.8861379</v>
      </c>
      <c r="P1356" s="13">
        <v>-6.2942579609999996</v>
      </c>
      <c r="Q1356" s="13">
        <v>-1.3423265680000001</v>
      </c>
      <c r="R1356" s="13">
        <v>-1.3423265680000001</v>
      </c>
      <c r="S1356" s="13">
        <v>0</v>
      </c>
      <c r="T1356" s="13">
        <v>-3.5837809489999999</v>
      </c>
      <c r="U1356" s="13">
        <v>-3.820271907</v>
      </c>
      <c r="V1356" s="13">
        <v>-7.4040528559999998</v>
      </c>
      <c r="W1356" s="13">
        <v>-0.50244563399999997</v>
      </c>
    </row>
    <row r="1357" spans="1:23" x14ac:dyDescent="0.3">
      <c r="A1357" s="13" t="s">
        <v>629</v>
      </c>
      <c r="B1357" s="13" t="s">
        <v>630</v>
      </c>
      <c r="C1357" s="15">
        <v>2014</v>
      </c>
      <c r="D1357" s="15" t="s">
        <v>27</v>
      </c>
      <c r="E1357" s="15" t="s">
        <v>49</v>
      </c>
      <c r="F1357" s="15">
        <v>83</v>
      </c>
      <c r="G1357" s="15">
        <v>38</v>
      </c>
      <c r="H1357" s="13">
        <v>-3.7290216109999998</v>
      </c>
      <c r="I1357" s="13">
        <v>0.15706983999999999</v>
      </c>
      <c r="J1357" s="13">
        <v>-3.5719517710000002</v>
      </c>
      <c r="K1357" s="13">
        <v>3.0063538470000002</v>
      </c>
      <c r="L1357" s="13">
        <v>4.4117960790000001</v>
      </c>
      <c r="M1357" s="13">
        <v>7.4181499259999999</v>
      </c>
      <c r="N1357" s="13">
        <v>-2.5044394369999998</v>
      </c>
      <c r="O1357" s="13">
        <v>1.092228239</v>
      </c>
      <c r="P1357" s="13">
        <v>-1.4122111980000001</v>
      </c>
      <c r="Q1357" s="13">
        <v>2.6525337E-2</v>
      </c>
      <c r="R1357" s="13">
        <v>2.6525337E-2</v>
      </c>
      <c r="S1357" s="13">
        <v>0</v>
      </c>
      <c r="T1357" s="13">
        <v>-1.78638713</v>
      </c>
      <c r="U1357" s="13">
        <v>-1.613412531</v>
      </c>
      <c r="V1357" s="13">
        <v>-3.3997996599999998</v>
      </c>
      <c r="W1357" s="13">
        <v>2.1775066750000001</v>
      </c>
    </row>
    <row r="1358" spans="1:23" x14ac:dyDescent="0.3">
      <c r="A1358" s="13" t="s">
        <v>631</v>
      </c>
      <c r="B1358" s="13" t="s">
        <v>632</v>
      </c>
      <c r="C1358" s="15">
        <v>2014</v>
      </c>
      <c r="D1358" s="15" t="s">
        <v>27</v>
      </c>
      <c r="E1358" s="15" t="s">
        <v>32</v>
      </c>
      <c r="F1358" s="15">
        <v>3850</v>
      </c>
      <c r="G1358" s="15">
        <v>2017</v>
      </c>
      <c r="H1358" s="13">
        <v>-0.27431376099999999</v>
      </c>
      <c r="I1358" s="13">
        <v>-0.15722704400000001</v>
      </c>
      <c r="J1358" s="13">
        <v>-0.43154080500000003</v>
      </c>
      <c r="K1358" s="13">
        <v>1.3111316230000001</v>
      </c>
      <c r="L1358" s="13">
        <v>-2.1870454430000001</v>
      </c>
      <c r="M1358" s="13">
        <v>-0.87591381899999998</v>
      </c>
      <c r="N1358" s="13">
        <v>2.775381E-2</v>
      </c>
      <c r="O1358" s="13">
        <v>-0.55663755100000001</v>
      </c>
      <c r="P1358" s="13">
        <v>-0.52888374100000002</v>
      </c>
      <c r="Q1358" s="13">
        <v>2.267696242</v>
      </c>
      <c r="R1358" s="13">
        <v>2.267696242</v>
      </c>
      <c r="S1358" s="13">
        <v>0</v>
      </c>
      <c r="T1358" s="13">
        <v>0.32328938000000002</v>
      </c>
      <c r="U1358" s="13">
        <v>-0.38130071599999998</v>
      </c>
      <c r="V1358" s="13">
        <v>-5.8011335999999997E-2</v>
      </c>
      <c r="W1358" s="13">
        <v>-0.75514513599999999</v>
      </c>
    </row>
    <row r="1359" spans="1:23" x14ac:dyDescent="0.3">
      <c r="A1359" s="13" t="s">
        <v>631</v>
      </c>
      <c r="B1359" s="13" t="s">
        <v>632</v>
      </c>
      <c r="C1359" s="15">
        <v>2015</v>
      </c>
      <c r="D1359" s="15" t="s">
        <v>25</v>
      </c>
      <c r="E1359" s="15" t="s">
        <v>33</v>
      </c>
      <c r="F1359" s="15">
        <v>73</v>
      </c>
      <c r="G1359" s="15">
        <v>36</v>
      </c>
      <c r="H1359" s="13">
        <v>0.319536131</v>
      </c>
      <c r="I1359" s="13">
        <v>7.1909358320000001</v>
      </c>
      <c r="J1359" s="13">
        <v>7.5104719629999996</v>
      </c>
      <c r="K1359" s="13">
        <v>-5.5067123100000002</v>
      </c>
      <c r="L1359" s="13">
        <v>-5.5297297289999996</v>
      </c>
      <c r="M1359" s="13">
        <v>-11.036442040000001</v>
      </c>
      <c r="N1359" s="13">
        <v>-0.95565454699999997</v>
      </c>
      <c r="O1359" s="13">
        <v>5.0912850719999998</v>
      </c>
      <c r="P1359" s="13">
        <v>4.1356305259999999</v>
      </c>
      <c r="Q1359" s="13">
        <v>0.12743502800000001</v>
      </c>
      <c r="R1359" s="13">
        <v>0</v>
      </c>
      <c r="S1359" s="13">
        <v>0.12743502800000001</v>
      </c>
      <c r="T1359" s="13">
        <v>-2.97087162</v>
      </c>
      <c r="U1359" s="13">
        <v>0.44648121200000002</v>
      </c>
      <c r="V1359" s="13">
        <v>-2.5243904079999999</v>
      </c>
      <c r="W1359" s="13">
        <v>-2.2199515449999998</v>
      </c>
    </row>
    <row r="1360" spans="1:23" x14ac:dyDescent="0.3">
      <c r="A1360" s="13" t="s">
        <v>631</v>
      </c>
      <c r="B1360" s="13" t="s">
        <v>632</v>
      </c>
      <c r="C1360" s="15">
        <v>2015</v>
      </c>
      <c r="D1360" s="15" t="s">
        <v>27</v>
      </c>
      <c r="E1360" s="15" t="s">
        <v>33</v>
      </c>
      <c r="F1360" s="15">
        <v>580</v>
      </c>
      <c r="G1360" s="15">
        <v>281</v>
      </c>
      <c r="H1360" s="13">
        <v>0.13487450100000001</v>
      </c>
      <c r="I1360" s="13">
        <v>0.98729685499999997</v>
      </c>
      <c r="J1360" s="13">
        <v>1.122171356</v>
      </c>
      <c r="K1360" s="13">
        <v>-4.3281012710000004</v>
      </c>
      <c r="L1360" s="13">
        <v>0.62490857099999997</v>
      </c>
      <c r="M1360" s="13">
        <v>-3.7031926999999998</v>
      </c>
      <c r="N1360" s="13">
        <v>-0.83125355599999995</v>
      </c>
      <c r="O1360" s="13">
        <v>0.95833306399999996</v>
      </c>
      <c r="P1360" s="13">
        <v>0.12707950800000001</v>
      </c>
      <c r="Q1360" s="13">
        <v>0.41148985199999999</v>
      </c>
      <c r="R1360" s="13">
        <v>0.41148985199999999</v>
      </c>
      <c r="S1360" s="13">
        <v>0</v>
      </c>
      <c r="T1360" s="13">
        <v>-0.63473065100000003</v>
      </c>
      <c r="U1360" s="13">
        <v>-0.45432883800000001</v>
      </c>
      <c r="V1360" s="13">
        <v>-1.089059489</v>
      </c>
      <c r="W1360" s="13">
        <v>-0.22925462199999999</v>
      </c>
    </row>
    <row r="1361" spans="1:23" x14ac:dyDescent="0.3">
      <c r="A1361" s="13" t="s">
        <v>631</v>
      </c>
      <c r="B1361" s="13" t="s">
        <v>632</v>
      </c>
      <c r="C1361" s="15">
        <v>2016</v>
      </c>
      <c r="D1361" s="15" t="s">
        <v>25</v>
      </c>
      <c r="E1361" s="15" t="s">
        <v>33</v>
      </c>
      <c r="F1361" s="15">
        <v>335</v>
      </c>
      <c r="G1361" s="15">
        <v>172</v>
      </c>
      <c r="H1361" s="13">
        <v>-0.28896285599999999</v>
      </c>
      <c r="I1361" s="13">
        <v>3.4144476429999999</v>
      </c>
      <c r="J1361" s="13">
        <v>3.125484787</v>
      </c>
      <c r="K1361" s="13">
        <v>-5.8493013039999999</v>
      </c>
      <c r="L1361" s="13">
        <v>18.24536264</v>
      </c>
      <c r="M1361" s="13">
        <v>12.396061339999999</v>
      </c>
      <c r="N1361" s="13">
        <v>-1.4413014630000001</v>
      </c>
      <c r="O1361" s="13">
        <v>6.8374347359999996</v>
      </c>
      <c r="P1361" s="13">
        <v>5.3961332740000003</v>
      </c>
      <c r="Q1361" s="13">
        <v>0.72872632599999998</v>
      </c>
      <c r="R1361" s="13">
        <v>0</v>
      </c>
      <c r="S1361" s="13">
        <v>0.72872632599999998</v>
      </c>
      <c r="T1361" s="13">
        <v>-2.5116898440000002</v>
      </c>
      <c r="U1361" s="13">
        <v>6.389063224</v>
      </c>
      <c r="V1361" s="13">
        <v>3.8773733799999999</v>
      </c>
      <c r="W1361" s="13">
        <v>-1.102981</v>
      </c>
    </row>
    <row r="1362" spans="1:23" x14ac:dyDescent="0.3">
      <c r="A1362" s="13" t="s">
        <v>631</v>
      </c>
      <c r="B1362" s="13" t="s">
        <v>632</v>
      </c>
      <c r="C1362" s="15">
        <v>2016</v>
      </c>
      <c r="D1362" s="15" t="s">
        <v>27</v>
      </c>
      <c r="E1362" s="15" t="s">
        <v>33</v>
      </c>
      <c r="F1362" s="15">
        <v>4407</v>
      </c>
      <c r="G1362" s="15">
        <v>2192</v>
      </c>
      <c r="H1362" s="13">
        <v>-0.225573724</v>
      </c>
      <c r="I1362" s="13">
        <v>-0.74029853899999998</v>
      </c>
      <c r="J1362" s="13">
        <v>-0.96587226299999995</v>
      </c>
      <c r="K1362" s="13">
        <v>-0.59317659199999995</v>
      </c>
      <c r="L1362" s="13">
        <v>-0.73176392199999996</v>
      </c>
      <c r="M1362" s="13">
        <v>-1.3249405139999999</v>
      </c>
      <c r="N1362" s="13">
        <v>-0.307927583</v>
      </c>
      <c r="O1362" s="13">
        <v>-0.78802631499999998</v>
      </c>
      <c r="P1362" s="13">
        <v>-1.095953897</v>
      </c>
      <c r="Q1362" s="13">
        <v>1.8371304230000001</v>
      </c>
      <c r="R1362" s="13">
        <v>1.8371304230000001</v>
      </c>
      <c r="S1362" s="13">
        <v>0</v>
      </c>
      <c r="T1362" s="13">
        <v>-0.74749459799999995</v>
      </c>
      <c r="U1362" s="13">
        <v>-0.87696174299999996</v>
      </c>
      <c r="V1362" s="13">
        <v>-1.6244563409999999</v>
      </c>
      <c r="W1362" s="13">
        <v>-0.67008561200000005</v>
      </c>
    </row>
    <row r="1363" spans="1:23" x14ac:dyDescent="0.3">
      <c r="A1363" s="13" t="s">
        <v>631</v>
      </c>
      <c r="B1363" s="13" t="s">
        <v>632</v>
      </c>
      <c r="C1363" s="15">
        <v>2017</v>
      </c>
      <c r="D1363" s="15" t="s">
        <v>25</v>
      </c>
      <c r="E1363" s="15" t="s">
        <v>70</v>
      </c>
      <c r="F1363" s="15">
        <v>250</v>
      </c>
      <c r="G1363" s="15">
        <v>127</v>
      </c>
      <c r="H1363" s="13">
        <v>0.54652564800000003</v>
      </c>
      <c r="I1363" s="13">
        <v>3.3932141950000001</v>
      </c>
      <c r="J1363" s="13">
        <v>3.9397398429999999</v>
      </c>
      <c r="K1363" s="13">
        <v>4.2801413110000004</v>
      </c>
      <c r="L1363" s="13">
        <v>-2.3561669859999999</v>
      </c>
      <c r="M1363" s="13">
        <v>1.9239743250000001</v>
      </c>
      <c r="N1363" s="13">
        <v>1.3022075529999999</v>
      </c>
      <c r="O1363" s="13">
        <v>2.359006876</v>
      </c>
      <c r="P1363" s="13">
        <v>3.6612144290000002</v>
      </c>
      <c r="Q1363" s="13">
        <v>0.425878541</v>
      </c>
      <c r="R1363" s="13">
        <v>0</v>
      </c>
      <c r="S1363" s="13">
        <v>0.425878541</v>
      </c>
      <c r="T1363" s="13">
        <v>2.1150107070000002</v>
      </c>
      <c r="U1363" s="13">
        <v>0.93352782400000001</v>
      </c>
      <c r="V1363" s="13">
        <v>3.0485385300000001</v>
      </c>
      <c r="W1363" s="13">
        <v>-0.57854085099999997</v>
      </c>
    </row>
    <row r="1364" spans="1:23" x14ac:dyDescent="0.3">
      <c r="A1364" s="13" t="s">
        <v>631</v>
      </c>
      <c r="B1364" s="13" t="s">
        <v>632</v>
      </c>
      <c r="C1364" s="15">
        <v>2017</v>
      </c>
      <c r="D1364" s="15" t="s">
        <v>27</v>
      </c>
      <c r="E1364" s="15" t="s">
        <v>70</v>
      </c>
      <c r="F1364" s="15">
        <v>3486</v>
      </c>
      <c r="G1364" s="15">
        <v>1700</v>
      </c>
      <c r="H1364" s="13">
        <v>-1.531920341</v>
      </c>
      <c r="I1364" s="13">
        <v>0.50761119399999999</v>
      </c>
      <c r="J1364" s="13">
        <v>-1.0243091470000001</v>
      </c>
      <c r="K1364" s="13">
        <v>-5.4916503619999997</v>
      </c>
      <c r="L1364" s="13">
        <v>-1.8441992549999999</v>
      </c>
      <c r="M1364" s="13">
        <v>-7.335849617</v>
      </c>
      <c r="N1364" s="13">
        <v>-2.4891702549999999</v>
      </c>
      <c r="O1364" s="13">
        <v>2.7895025E-2</v>
      </c>
      <c r="P1364" s="13">
        <v>-2.46127523</v>
      </c>
      <c r="Q1364" s="13">
        <v>0.24829221400000001</v>
      </c>
      <c r="R1364" s="13">
        <v>0.24829221400000001</v>
      </c>
      <c r="S1364" s="13">
        <v>0</v>
      </c>
      <c r="T1364" s="13">
        <v>-1.9122199259999999</v>
      </c>
      <c r="U1364" s="13">
        <v>4.5897439999999998E-2</v>
      </c>
      <c r="V1364" s="13">
        <v>-1.8663224860000001</v>
      </c>
      <c r="W1364" s="13">
        <v>-0.83445171900000004</v>
      </c>
    </row>
    <row r="1365" spans="1:23" x14ac:dyDescent="0.3">
      <c r="A1365" s="13" t="s">
        <v>631</v>
      </c>
      <c r="B1365" s="13" t="s">
        <v>632</v>
      </c>
      <c r="C1365" s="15">
        <v>2018</v>
      </c>
      <c r="D1365" s="15" t="s">
        <v>25</v>
      </c>
      <c r="E1365" s="15" t="s">
        <v>26</v>
      </c>
      <c r="F1365" s="15">
        <v>163</v>
      </c>
      <c r="G1365" s="15">
        <v>79</v>
      </c>
      <c r="H1365" s="13">
        <v>-1.4999404649999999</v>
      </c>
      <c r="I1365" s="13">
        <v>0.24629714</v>
      </c>
      <c r="J1365" s="13">
        <v>-1.2536433250000001</v>
      </c>
      <c r="K1365" s="13">
        <v>-0.27100397300000001</v>
      </c>
      <c r="L1365" s="13">
        <v>1.7944611029999999</v>
      </c>
      <c r="M1365" s="13">
        <v>1.523457131</v>
      </c>
      <c r="N1365" s="13">
        <v>-1.3463887640000001</v>
      </c>
      <c r="O1365" s="13">
        <v>0.58256265399999996</v>
      </c>
      <c r="P1365" s="13">
        <v>-0.76382611</v>
      </c>
      <c r="Q1365" s="13">
        <v>8.2760060999999996E-2</v>
      </c>
      <c r="R1365" s="13">
        <v>0</v>
      </c>
      <c r="S1365" s="13">
        <v>8.2760060999999996E-2</v>
      </c>
      <c r="T1365" s="13">
        <v>1.4265557879999999</v>
      </c>
      <c r="U1365" s="13">
        <v>-1.2957246179999999</v>
      </c>
      <c r="V1365" s="13">
        <v>0.13083117</v>
      </c>
      <c r="W1365" s="13">
        <v>0.23061578299999999</v>
      </c>
    </row>
    <row r="1366" spans="1:23" x14ac:dyDescent="0.3">
      <c r="A1366" s="13" t="s">
        <v>631</v>
      </c>
      <c r="B1366" s="13" t="s">
        <v>632</v>
      </c>
      <c r="C1366" s="15">
        <v>2018</v>
      </c>
      <c r="D1366" s="15" t="s">
        <v>27</v>
      </c>
      <c r="E1366" s="15" t="s">
        <v>26</v>
      </c>
      <c r="F1366" s="15">
        <v>2728</v>
      </c>
      <c r="G1366" s="15">
        <v>1365</v>
      </c>
      <c r="H1366" s="13">
        <v>-6.6697881000000001E-2</v>
      </c>
      <c r="I1366" s="13">
        <v>-0.412414436</v>
      </c>
      <c r="J1366" s="13">
        <v>-0.47911231799999998</v>
      </c>
      <c r="K1366" s="13">
        <v>-4.9327228520000004</v>
      </c>
      <c r="L1366" s="13">
        <v>-0.57913197199999999</v>
      </c>
      <c r="M1366" s="13">
        <v>-5.5118548240000003</v>
      </c>
      <c r="N1366" s="13">
        <v>-1.1242652630000001</v>
      </c>
      <c r="O1366" s="13">
        <v>-0.49758731299999998</v>
      </c>
      <c r="P1366" s="13">
        <v>-1.621852576</v>
      </c>
      <c r="Q1366" s="13">
        <v>0.76812885600000003</v>
      </c>
      <c r="R1366" s="13">
        <v>0.76812885600000003</v>
      </c>
      <c r="S1366" s="13">
        <v>0</v>
      </c>
      <c r="T1366" s="13">
        <v>-0.90371474100000004</v>
      </c>
      <c r="U1366" s="13">
        <v>-0.95978609000000004</v>
      </c>
      <c r="V1366" s="13">
        <v>-1.8635008310000001</v>
      </c>
      <c r="W1366" s="13">
        <v>-2.214423987</v>
      </c>
    </row>
    <row r="1367" spans="1:23" x14ac:dyDescent="0.3">
      <c r="A1367" s="13" t="s">
        <v>631</v>
      </c>
      <c r="B1367" s="13" t="s">
        <v>632</v>
      </c>
      <c r="C1367" s="15">
        <v>2019</v>
      </c>
      <c r="D1367" s="15" t="s">
        <v>25</v>
      </c>
      <c r="E1367" s="15" t="s">
        <v>26</v>
      </c>
      <c r="F1367" s="15">
        <v>117</v>
      </c>
      <c r="G1367" s="15">
        <v>57</v>
      </c>
      <c r="H1367" s="13">
        <v>-4.3747849990000001</v>
      </c>
      <c r="I1367" s="13">
        <v>10.28996512</v>
      </c>
      <c r="J1367" s="13">
        <v>5.9151801229999998</v>
      </c>
      <c r="K1367" s="13">
        <v>-9.8498401540000007</v>
      </c>
      <c r="L1367" s="13">
        <v>19.138845180000001</v>
      </c>
      <c r="M1367" s="13">
        <v>9.2890050209999995</v>
      </c>
      <c r="N1367" s="13">
        <v>-5.6925096530000001</v>
      </c>
      <c r="O1367" s="13">
        <v>12.74410612</v>
      </c>
      <c r="P1367" s="13">
        <v>7.0515964660000003</v>
      </c>
      <c r="Q1367" s="13">
        <v>0.292404783</v>
      </c>
      <c r="R1367" s="13">
        <v>0</v>
      </c>
      <c r="S1367" s="13">
        <v>0.292404783</v>
      </c>
      <c r="T1367" s="13">
        <v>-7.9890771200000001</v>
      </c>
      <c r="U1367" s="13">
        <v>11.214494269999999</v>
      </c>
      <c r="V1367" s="13">
        <v>3.2254171459999998</v>
      </c>
      <c r="W1367" s="13">
        <v>-0.53377950600000001</v>
      </c>
    </row>
    <row r="1368" spans="1:23" x14ac:dyDescent="0.3">
      <c r="A1368" s="13" t="s">
        <v>631</v>
      </c>
      <c r="B1368" s="13" t="s">
        <v>632</v>
      </c>
      <c r="C1368" s="15">
        <v>2019</v>
      </c>
      <c r="D1368" s="15" t="s">
        <v>27</v>
      </c>
      <c r="E1368" s="15" t="s">
        <v>26</v>
      </c>
      <c r="F1368" s="15">
        <v>813</v>
      </c>
      <c r="G1368" s="15">
        <v>379</v>
      </c>
      <c r="H1368" s="13">
        <v>-0.95079797899999996</v>
      </c>
      <c r="I1368" s="13">
        <v>-0.101288275</v>
      </c>
      <c r="J1368" s="13">
        <v>-1.052086254</v>
      </c>
      <c r="K1368" s="13">
        <v>-5.2878146810000004</v>
      </c>
      <c r="L1368" s="13">
        <v>4.0554500740000003</v>
      </c>
      <c r="M1368" s="13">
        <v>-1.2323646070000001</v>
      </c>
      <c r="N1368" s="13">
        <v>-1.918909609</v>
      </c>
      <c r="O1368" s="13">
        <v>0.71800917900000005</v>
      </c>
      <c r="P1368" s="13">
        <v>-1.2009004299999999</v>
      </c>
      <c r="Q1368" s="13">
        <v>0.29661845999999997</v>
      </c>
      <c r="R1368" s="13">
        <v>0.29661845999999997</v>
      </c>
      <c r="S1368" s="13">
        <v>0</v>
      </c>
      <c r="T1368" s="13">
        <v>-2.6657789379999999</v>
      </c>
      <c r="U1368" s="13">
        <v>9.4352669E-2</v>
      </c>
      <c r="V1368" s="13">
        <v>-2.5714262689999998</v>
      </c>
      <c r="W1368" s="13">
        <v>-0.99497467699999997</v>
      </c>
    </row>
    <row r="1369" spans="1:23" x14ac:dyDescent="0.3">
      <c r="A1369" s="13" t="s">
        <v>633</v>
      </c>
      <c r="B1369" s="13" t="s">
        <v>634</v>
      </c>
      <c r="C1369" s="15">
        <v>2018</v>
      </c>
      <c r="D1369" s="15" t="s">
        <v>25</v>
      </c>
      <c r="E1369" s="15" t="s">
        <v>26</v>
      </c>
      <c r="F1369" s="15">
        <v>12</v>
      </c>
      <c r="G1369" s="15">
        <v>6</v>
      </c>
      <c r="H1369" s="13">
        <v>22.175837000000001</v>
      </c>
      <c r="I1369" s="13">
        <v>-12.96394181</v>
      </c>
      <c r="J1369" s="13">
        <v>9.2118951839999994</v>
      </c>
      <c r="K1369" s="13">
        <v>55.851015080000003</v>
      </c>
      <c r="L1369" s="13">
        <v>-7.4539888689999998</v>
      </c>
      <c r="M1369" s="13">
        <v>48.39702621</v>
      </c>
      <c r="N1369" s="13">
        <v>30.4653147</v>
      </c>
      <c r="O1369" s="13">
        <v>-12.55707847</v>
      </c>
      <c r="P1369" s="13">
        <v>17.90823623</v>
      </c>
      <c r="Q1369" s="13">
        <v>6.5386583999999998E-2</v>
      </c>
      <c r="R1369" s="13">
        <v>0</v>
      </c>
      <c r="S1369" s="13">
        <v>6.5386583999999998E-2</v>
      </c>
      <c r="T1369" s="13">
        <v>21.409288889999999</v>
      </c>
      <c r="U1369" s="13">
        <v>-10.98386616</v>
      </c>
      <c r="V1369" s="13">
        <v>10.425422729999999</v>
      </c>
      <c r="W1369" s="13">
        <v>0.245862045</v>
      </c>
    </row>
    <row r="1370" spans="1:23" x14ac:dyDescent="0.3">
      <c r="A1370" s="13" t="s">
        <v>633</v>
      </c>
      <c r="B1370" s="13" t="s">
        <v>634</v>
      </c>
      <c r="C1370" s="15">
        <v>2018</v>
      </c>
      <c r="D1370" s="15" t="s">
        <v>27</v>
      </c>
      <c r="E1370" s="15" t="s">
        <v>26</v>
      </c>
      <c r="F1370" s="15">
        <v>1550</v>
      </c>
      <c r="G1370" s="15">
        <v>763</v>
      </c>
      <c r="H1370" s="13">
        <v>-1.92168413</v>
      </c>
      <c r="I1370" s="13">
        <v>-1.745353352</v>
      </c>
      <c r="J1370" s="13">
        <v>-3.667037482</v>
      </c>
      <c r="K1370" s="13">
        <v>-2.6275800810000001</v>
      </c>
      <c r="L1370" s="13">
        <v>-4.6574317069999998</v>
      </c>
      <c r="M1370" s="13">
        <v>-7.2850117880000003</v>
      </c>
      <c r="N1370" s="13">
        <v>-2.192706603</v>
      </c>
      <c r="O1370" s="13">
        <v>-2.4874666520000002</v>
      </c>
      <c r="P1370" s="13">
        <v>-4.6801732549999997</v>
      </c>
      <c r="Q1370" s="13">
        <v>-0.74539949000000005</v>
      </c>
      <c r="R1370" s="13">
        <v>-0.74539949000000005</v>
      </c>
      <c r="S1370" s="13">
        <v>0</v>
      </c>
      <c r="T1370" s="13">
        <v>-2.4917255319999998</v>
      </c>
      <c r="U1370" s="13">
        <v>-1.7523164</v>
      </c>
      <c r="V1370" s="13">
        <v>-4.244041932</v>
      </c>
      <c r="W1370" s="13">
        <v>-0.789915692</v>
      </c>
    </row>
    <row r="1371" spans="1:23" x14ac:dyDescent="0.3">
      <c r="A1371" s="13" t="s">
        <v>633</v>
      </c>
      <c r="B1371" s="13" t="s">
        <v>634</v>
      </c>
      <c r="C1371" s="15">
        <v>2019</v>
      </c>
      <c r="D1371" s="15" t="s">
        <v>25</v>
      </c>
      <c r="E1371" s="15" t="s">
        <v>26</v>
      </c>
      <c r="F1371" s="15">
        <v>274</v>
      </c>
      <c r="G1371" s="15">
        <v>128</v>
      </c>
      <c r="H1371" s="13">
        <v>-2.9754259780000001</v>
      </c>
      <c r="I1371" s="13">
        <v>-3.2078053899999999</v>
      </c>
      <c r="J1371" s="13">
        <v>-6.1832313670000003</v>
      </c>
      <c r="K1371" s="13">
        <v>4.2215519309999996</v>
      </c>
      <c r="L1371" s="13">
        <v>-7.7915294169999996</v>
      </c>
      <c r="M1371" s="13">
        <v>-3.569977486</v>
      </c>
      <c r="N1371" s="13">
        <v>-1.541852362</v>
      </c>
      <c r="O1371" s="13">
        <v>-4.3878589039999998</v>
      </c>
      <c r="P1371" s="13">
        <v>-5.929711266</v>
      </c>
      <c r="Q1371" s="13">
        <v>-0.214430598</v>
      </c>
      <c r="R1371" s="13">
        <v>0</v>
      </c>
      <c r="S1371" s="13">
        <v>-0.214430598</v>
      </c>
      <c r="T1371" s="13">
        <v>-5.3331584940000001</v>
      </c>
      <c r="U1371" s="13">
        <v>-3.2252215820000001</v>
      </c>
      <c r="V1371" s="13">
        <v>-8.5583800760000006</v>
      </c>
      <c r="W1371" s="13">
        <v>0.123292583</v>
      </c>
    </row>
    <row r="1372" spans="1:23" x14ac:dyDescent="0.3">
      <c r="A1372" s="13" t="s">
        <v>633</v>
      </c>
      <c r="B1372" s="13" t="s">
        <v>634</v>
      </c>
      <c r="C1372" s="15">
        <v>2019</v>
      </c>
      <c r="D1372" s="15" t="s">
        <v>27</v>
      </c>
      <c r="E1372" s="15" t="s">
        <v>26</v>
      </c>
      <c r="F1372" s="15">
        <v>4198</v>
      </c>
      <c r="G1372" s="15">
        <v>1931</v>
      </c>
      <c r="H1372" s="13">
        <v>-2.1112783610000001</v>
      </c>
      <c r="I1372" s="13">
        <v>-1.2406232100000001</v>
      </c>
      <c r="J1372" s="13">
        <v>-3.351901571</v>
      </c>
      <c r="K1372" s="13">
        <v>1.1260432</v>
      </c>
      <c r="L1372" s="13">
        <v>-1.424777154</v>
      </c>
      <c r="M1372" s="13">
        <v>-0.298733953</v>
      </c>
      <c r="N1372" s="13">
        <v>-1.5638184129999999</v>
      </c>
      <c r="O1372" s="13">
        <v>-1.3963048280000001</v>
      </c>
      <c r="P1372" s="13">
        <v>-2.9601232409999998</v>
      </c>
      <c r="Q1372" s="13">
        <v>-0.206544107</v>
      </c>
      <c r="R1372" s="13">
        <v>-0.206544107</v>
      </c>
      <c r="S1372" s="13">
        <v>0</v>
      </c>
      <c r="T1372" s="13">
        <v>-2.168224817</v>
      </c>
      <c r="U1372" s="13">
        <v>-7.2418207999999998E-2</v>
      </c>
      <c r="V1372" s="13">
        <v>-2.2406430240000001</v>
      </c>
      <c r="W1372" s="13">
        <v>-0.230650772</v>
      </c>
    </row>
    <row r="1373" spans="1:23" x14ac:dyDescent="0.3">
      <c r="A1373" s="13" t="s">
        <v>635</v>
      </c>
      <c r="B1373" s="13" t="s">
        <v>636</v>
      </c>
      <c r="C1373" s="15">
        <v>2017</v>
      </c>
      <c r="D1373" s="15" t="s">
        <v>27</v>
      </c>
      <c r="E1373" s="15" t="s">
        <v>33</v>
      </c>
      <c r="F1373" s="15">
        <v>2077</v>
      </c>
      <c r="G1373" s="15">
        <v>1046</v>
      </c>
      <c r="H1373" s="13">
        <v>-9.7977927000000006E-2</v>
      </c>
      <c r="I1373" s="13">
        <v>-1.543271034</v>
      </c>
      <c r="J1373" s="13">
        <v>-1.6412489610000001</v>
      </c>
      <c r="K1373" s="13">
        <v>-0.78807661100000004</v>
      </c>
      <c r="L1373" s="13">
        <v>-0.81777127500000002</v>
      </c>
      <c r="M1373" s="13">
        <v>-1.6058478860000001</v>
      </c>
      <c r="N1373" s="13">
        <v>-0.200846522</v>
      </c>
      <c r="O1373" s="13">
        <v>-1.498863294</v>
      </c>
      <c r="P1373" s="13">
        <v>-1.6997098159999999</v>
      </c>
      <c r="Q1373" s="13">
        <v>0.55644303299999998</v>
      </c>
      <c r="R1373" s="13">
        <v>0.55644303299999998</v>
      </c>
      <c r="S1373" s="13">
        <v>0</v>
      </c>
      <c r="T1373" s="13">
        <v>-7.1364316999999997E-2</v>
      </c>
      <c r="U1373" s="13">
        <v>-0.60391748300000003</v>
      </c>
      <c r="V1373" s="13">
        <v>-0.67528180000000004</v>
      </c>
      <c r="W1373" s="13">
        <v>-0.71129987900000002</v>
      </c>
    </row>
    <row r="1374" spans="1:23" x14ac:dyDescent="0.3">
      <c r="A1374" s="13" t="s">
        <v>635</v>
      </c>
      <c r="B1374" s="13" t="s">
        <v>636</v>
      </c>
      <c r="C1374" s="15">
        <v>2017</v>
      </c>
      <c r="D1374" s="15" t="s">
        <v>27</v>
      </c>
      <c r="E1374" s="15" t="s">
        <v>34</v>
      </c>
      <c r="F1374" s="15">
        <v>325</v>
      </c>
      <c r="G1374" s="15">
        <v>151</v>
      </c>
      <c r="H1374" s="13">
        <v>-5.470320955</v>
      </c>
      <c r="I1374" s="13">
        <v>-3.5511610629999999</v>
      </c>
      <c r="J1374" s="13">
        <v>-9.0214820190000005</v>
      </c>
      <c r="K1374" s="13">
        <v>-0.90471555699999995</v>
      </c>
      <c r="L1374" s="13">
        <v>-7.8751714929999999</v>
      </c>
      <c r="M1374" s="13">
        <v>-8.7798870489999992</v>
      </c>
      <c r="N1374" s="13">
        <v>-4.7646056679999997</v>
      </c>
      <c r="O1374" s="13">
        <v>-4.627872526</v>
      </c>
      <c r="P1374" s="13">
        <v>-9.3924781950000007</v>
      </c>
      <c r="Q1374" s="13">
        <v>-0.51470357</v>
      </c>
      <c r="R1374" s="13">
        <v>-0.51470357</v>
      </c>
      <c r="S1374" s="13">
        <v>0</v>
      </c>
      <c r="T1374" s="13">
        <v>-5.4854729180000001</v>
      </c>
      <c r="U1374" s="13">
        <v>-5.0267071459999997</v>
      </c>
      <c r="V1374" s="13">
        <v>-10.51218006</v>
      </c>
      <c r="W1374" s="13">
        <v>0.56847457099999998</v>
      </c>
    </row>
    <row r="1375" spans="1:23" x14ac:dyDescent="0.3">
      <c r="A1375" s="13" t="s">
        <v>635</v>
      </c>
      <c r="B1375" s="13" t="s">
        <v>636</v>
      </c>
      <c r="C1375" s="15">
        <v>2018</v>
      </c>
      <c r="D1375" s="15" t="s">
        <v>27</v>
      </c>
      <c r="E1375" s="15" t="s">
        <v>33</v>
      </c>
      <c r="F1375" s="15">
        <v>4643</v>
      </c>
      <c r="G1375" s="15">
        <v>2282</v>
      </c>
      <c r="H1375" s="13">
        <v>-0.42711434599999998</v>
      </c>
      <c r="I1375" s="13">
        <v>-0.28089624699999999</v>
      </c>
      <c r="J1375" s="13">
        <v>-0.70801059300000002</v>
      </c>
      <c r="K1375" s="13">
        <v>-1.419790578</v>
      </c>
      <c r="L1375" s="13">
        <v>6.9476486580000003</v>
      </c>
      <c r="M1375" s="13">
        <v>5.5278580799999997</v>
      </c>
      <c r="N1375" s="13">
        <v>-0.62718384900000002</v>
      </c>
      <c r="O1375" s="13">
        <v>1.207727276</v>
      </c>
      <c r="P1375" s="13">
        <v>0.58054342800000003</v>
      </c>
      <c r="Q1375" s="13">
        <v>3.8443442559999998</v>
      </c>
      <c r="R1375" s="13">
        <v>3.8443442559999998</v>
      </c>
      <c r="S1375" s="13">
        <v>0</v>
      </c>
      <c r="T1375" s="13">
        <v>-0.44005858199999998</v>
      </c>
      <c r="U1375" s="13">
        <v>1.1487482090000001</v>
      </c>
      <c r="V1375" s="13">
        <v>0.70868962700000004</v>
      </c>
      <c r="W1375" s="13">
        <v>-0.85259967000000003</v>
      </c>
    </row>
    <row r="1376" spans="1:23" x14ac:dyDescent="0.3">
      <c r="A1376" s="13" t="s">
        <v>635</v>
      </c>
      <c r="B1376" s="13" t="s">
        <v>636</v>
      </c>
      <c r="C1376" s="15">
        <v>2019</v>
      </c>
      <c r="D1376" s="15" t="s">
        <v>27</v>
      </c>
      <c r="E1376" s="15" t="s">
        <v>31</v>
      </c>
      <c r="F1376" s="15">
        <v>2310</v>
      </c>
      <c r="G1376" s="15">
        <v>1067</v>
      </c>
      <c r="H1376" s="13">
        <v>0.93448652099999996</v>
      </c>
      <c r="I1376" s="13">
        <v>2.9420248999999999E-2</v>
      </c>
      <c r="J1376" s="13">
        <v>0.96390677000000002</v>
      </c>
      <c r="K1376" s="13">
        <v>9.5370888000000001E-2</v>
      </c>
      <c r="L1376" s="13">
        <v>-0.46102298899999999</v>
      </c>
      <c r="M1376" s="13">
        <v>-0.36565210100000001</v>
      </c>
      <c r="N1376" s="13">
        <v>0.81923254899999998</v>
      </c>
      <c r="O1376" s="13">
        <v>-5.5286934000000003E-2</v>
      </c>
      <c r="P1376" s="13">
        <v>0.76394561500000002</v>
      </c>
      <c r="Q1376" s="13">
        <v>1.8940358340000001</v>
      </c>
      <c r="R1376" s="13">
        <v>1.8940358340000001</v>
      </c>
      <c r="S1376" s="13">
        <v>0</v>
      </c>
      <c r="T1376" s="13">
        <v>4.709357E-3</v>
      </c>
      <c r="U1376" s="13">
        <v>-0.69120025799999996</v>
      </c>
      <c r="V1376" s="13">
        <v>-0.68649090099999999</v>
      </c>
      <c r="W1376" s="13">
        <v>-1.0068008450000001</v>
      </c>
    </row>
    <row r="1377" spans="1:23" x14ac:dyDescent="0.3">
      <c r="A1377" s="13" t="s">
        <v>637</v>
      </c>
      <c r="B1377" s="13" t="s">
        <v>638</v>
      </c>
      <c r="C1377" s="15">
        <v>2014</v>
      </c>
      <c r="D1377" s="15" t="s">
        <v>25</v>
      </c>
      <c r="E1377" s="15" t="s">
        <v>30</v>
      </c>
      <c r="F1377" s="15">
        <v>57</v>
      </c>
      <c r="G1377" s="15">
        <v>26</v>
      </c>
      <c r="H1377" s="13">
        <v>-5.7654336089999996</v>
      </c>
      <c r="I1377" s="13">
        <v>16.76339832</v>
      </c>
      <c r="J1377" s="13">
        <v>10.99796471</v>
      </c>
      <c r="K1377" s="13">
        <v>-9.8917692650000006</v>
      </c>
      <c r="L1377" s="13">
        <v>19.220897570000002</v>
      </c>
      <c r="M1377" s="13">
        <v>9.3291283039999993</v>
      </c>
      <c r="N1377" s="13">
        <v>-6.859391682</v>
      </c>
      <c r="O1377" s="13">
        <v>18.265364770000001</v>
      </c>
      <c r="P1377" s="13">
        <v>11.40597309</v>
      </c>
      <c r="Q1377" s="13">
        <v>0.19773337499999999</v>
      </c>
      <c r="R1377" s="13">
        <v>0</v>
      </c>
      <c r="S1377" s="13">
        <v>0.19773337499999999</v>
      </c>
      <c r="T1377" s="13">
        <v>-5.7559610210000001</v>
      </c>
      <c r="U1377" s="13">
        <v>12.501621099999999</v>
      </c>
      <c r="V1377" s="13">
        <v>6.7456600790000003</v>
      </c>
      <c r="W1377" s="13">
        <v>1.946807401</v>
      </c>
    </row>
    <row r="1378" spans="1:23" x14ac:dyDescent="0.3">
      <c r="A1378" s="13" t="s">
        <v>637</v>
      </c>
      <c r="B1378" s="13" t="s">
        <v>638</v>
      </c>
      <c r="C1378" s="15">
        <v>2014</v>
      </c>
      <c r="D1378" s="15" t="s">
        <v>27</v>
      </c>
      <c r="E1378" s="15" t="s">
        <v>30</v>
      </c>
      <c r="F1378" s="15">
        <v>641</v>
      </c>
      <c r="G1378" s="15">
        <v>322</v>
      </c>
      <c r="H1378" s="13">
        <v>-2.0124688669999999</v>
      </c>
      <c r="I1378" s="13">
        <v>0.44306870300000001</v>
      </c>
      <c r="J1378" s="13">
        <v>-1.5694001639999999</v>
      </c>
      <c r="K1378" s="13">
        <v>-1.183278227</v>
      </c>
      <c r="L1378" s="13">
        <v>0.26581191700000001</v>
      </c>
      <c r="M1378" s="13">
        <v>-0.91746631099999998</v>
      </c>
      <c r="N1378" s="13">
        <v>-1.9996331000000001</v>
      </c>
      <c r="O1378" s="13">
        <v>0.42061759500000001</v>
      </c>
      <c r="P1378" s="13">
        <v>-1.579015504</v>
      </c>
      <c r="Q1378" s="13">
        <v>0.19160364999999999</v>
      </c>
      <c r="R1378" s="13">
        <v>0.19160364999999999</v>
      </c>
      <c r="S1378" s="13">
        <v>0</v>
      </c>
      <c r="T1378" s="13">
        <v>-1.830247935</v>
      </c>
      <c r="U1378" s="13">
        <v>-0.52211249599999998</v>
      </c>
      <c r="V1378" s="13">
        <v>-2.3523604310000001</v>
      </c>
      <c r="W1378" s="13">
        <v>-0.38432665100000002</v>
      </c>
    </row>
    <row r="1379" spans="1:23" x14ac:dyDescent="0.3">
      <c r="A1379" s="13" t="s">
        <v>637</v>
      </c>
      <c r="B1379" s="13" t="s">
        <v>638</v>
      </c>
      <c r="C1379" s="15">
        <v>2015</v>
      </c>
      <c r="D1379" s="15" t="s">
        <v>27</v>
      </c>
      <c r="E1379" s="15" t="s">
        <v>30</v>
      </c>
      <c r="F1379" s="15">
        <v>435</v>
      </c>
      <c r="G1379" s="15">
        <v>216</v>
      </c>
      <c r="H1379" s="13">
        <v>-1.2804056210000001</v>
      </c>
      <c r="I1379" s="13">
        <v>-1.9914184029999999</v>
      </c>
      <c r="J1379" s="13">
        <v>-3.2718240239999998</v>
      </c>
      <c r="K1379" s="13">
        <v>-8.1413822210000006</v>
      </c>
      <c r="L1379" s="13">
        <v>-4.9894824819999997</v>
      </c>
      <c r="M1379" s="13">
        <v>-13.1308647</v>
      </c>
      <c r="N1379" s="13">
        <v>-2.8377132970000001</v>
      </c>
      <c r="O1379" s="13">
        <v>-2.7106644979999999</v>
      </c>
      <c r="P1379" s="13">
        <v>-5.5483777950000004</v>
      </c>
      <c r="Q1379" s="13">
        <v>-0.30789885299999997</v>
      </c>
      <c r="R1379" s="13">
        <v>-0.30789885299999997</v>
      </c>
      <c r="S1379" s="13">
        <v>0</v>
      </c>
      <c r="T1379" s="13">
        <v>-2.76928917</v>
      </c>
      <c r="U1379" s="13">
        <v>-2.4545867729999999</v>
      </c>
      <c r="V1379" s="13">
        <v>-5.2238759430000004</v>
      </c>
      <c r="W1379" s="13">
        <v>-0.152781413</v>
      </c>
    </row>
    <row r="1380" spans="1:23" x14ac:dyDescent="0.3">
      <c r="A1380" s="13" t="s">
        <v>639</v>
      </c>
      <c r="B1380" s="13" t="s">
        <v>640</v>
      </c>
      <c r="C1380" s="15">
        <v>2017</v>
      </c>
      <c r="D1380" s="15" t="s">
        <v>27</v>
      </c>
      <c r="E1380" s="15" t="s">
        <v>33</v>
      </c>
      <c r="F1380" s="15">
        <v>3206</v>
      </c>
      <c r="G1380" s="15">
        <v>1642</v>
      </c>
      <c r="H1380" s="13">
        <v>-3.005031958</v>
      </c>
      <c r="I1380" s="13">
        <v>0.94581727100000001</v>
      </c>
      <c r="J1380" s="13">
        <v>-2.0592146869999999</v>
      </c>
      <c r="K1380" s="13">
        <v>-0.246000939</v>
      </c>
      <c r="L1380" s="13">
        <v>-2.9355281E-2</v>
      </c>
      <c r="M1380" s="13">
        <v>-0.27535621999999998</v>
      </c>
      <c r="N1380" s="13">
        <v>-2.569092242</v>
      </c>
      <c r="O1380" s="13">
        <v>0.78708904599999996</v>
      </c>
      <c r="P1380" s="13">
        <v>-1.782003196</v>
      </c>
      <c r="Q1380" s="13">
        <v>0.80326768699999995</v>
      </c>
      <c r="R1380" s="13">
        <v>0.80326768699999995</v>
      </c>
      <c r="S1380" s="13">
        <v>0</v>
      </c>
      <c r="T1380" s="13">
        <v>-2.9141582910000001</v>
      </c>
      <c r="U1380" s="13">
        <v>0.48936304200000003</v>
      </c>
      <c r="V1380" s="13">
        <v>-2.4247952480000001</v>
      </c>
      <c r="W1380" s="13">
        <v>-0.92777127800000003</v>
      </c>
    </row>
    <row r="1381" spans="1:23" x14ac:dyDescent="0.3">
      <c r="A1381" s="13" t="s">
        <v>639</v>
      </c>
      <c r="B1381" s="13" t="s">
        <v>640</v>
      </c>
      <c r="C1381" s="15">
        <v>2018</v>
      </c>
      <c r="D1381" s="15" t="s">
        <v>27</v>
      </c>
      <c r="E1381" s="15" t="s">
        <v>33</v>
      </c>
      <c r="F1381" s="15">
        <v>912</v>
      </c>
      <c r="G1381" s="15">
        <v>448</v>
      </c>
      <c r="H1381" s="13">
        <v>-3.0428891569999998</v>
      </c>
      <c r="I1381" s="13">
        <v>0.66166034100000004</v>
      </c>
      <c r="J1381" s="13">
        <v>-2.3812288160000001</v>
      </c>
      <c r="K1381" s="13">
        <v>-2.6172473589999998</v>
      </c>
      <c r="L1381" s="13">
        <v>3.8466700309999999</v>
      </c>
      <c r="M1381" s="13">
        <v>1.2294226720000001</v>
      </c>
      <c r="N1381" s="13">
        <v>-3.109069372</v>
      </c>
      <c r="O1381" s="13">
        <v>1.3674664320000001</v>
      </c>
      <c r="P1381" s="13">
        <v>-1.7416029399999999</v>
      </c>
      <c r="Q1381" s="13">
        <v>0.23027229499999999</v>
      </c>
      <c r="R1381" s="13">
        <v>0.23027229499999999</v>
      </c>
      <c r="S1381" s="13">
        <v>0</v>
      </c>
      <c r="T1381" s="13">
        <v>-2.9826216489999999</v>
      </c>
      <c r="U1381" s="13">
        <v>0.33777929200000001</v>
      </c>
      <c r="V1381" s="13">
        <v>-2.6448423559999998</v>
      </c>
      <c r="W1381" s="13">
        <v>-9.3226774999999998E-2</v>
      </c>
    </row>
    <row r="1382" spans="1:23" x14ac:dyDescent="0.3">
      <c r="A1382" s="13" t="s">
        <v>639</v>
      </c>
      <c r="B1382" s="13" t="s">
        <v>640</v>
      </c>
      <c r="C1382" s="15">
        <v>2019</v>
      </c>
      <c r="D1382" s="15" t="s">
        <v>27</v>
      </c>
      <c r="E1382" s="15" t="s">
        <v>33</v>
      </c>
      <c r="F1382" s="15">
        <v>4164</v>
      </c>
      <c r="G1382" s="15">
        <v>1985</v>
      </c>
      <c r="H1382" s="13">
        <v>-2.126347719</v>
      </c>
      <c r="I1382" s="13">
        <v>1.7652782250000001</v>
      </c>
      <c r="J1382" s="13">
        <v>-0.36106949399999999</v>
      </c>
      <c r="K1382" s="13">
        <v>-1.2128346169999999</v>
      </c>
      <c r="L1382" s="13">
        <v>0.82055592600000005</v>
      </c>
      <c r="M1382" s="13">
        <v>-0.39227869100000001</v>
      </c>
      <c r="N1382" s="13">
        <v>-2.077004922</v>
      </c>
      <c r="O1382" s="13">
        <v>1.6781753740000001</v>
      </c>
      <c r="P1382" s="13">
        <v>-0.39882954799999998</v>
      </c>
      <c r="Q1382" s="13">
        <v>2.3762373229999998</v>
      </c>
      <c r="R1382" s="13">
        <v>2.3762373229999998</v>
      </c>
      <c r="S1382" s="13">
        <v>0</v>
      </c>
      <c r="T1382" s="13">
        <v>-2.2161937059999999</v>
      </c>
      <c r="U1382" s="13">
        <v>1.638862442</v>
      </c>
      <c r="V1382" s="13">
        <v>-0.57733126499999998</v>
      </c>
      <c r="W1382" s="13">
        <v>-0.20987107599999999</v>
      </c>
    </row>
    <row r="1383" spans="1:23" x14ac:dyDescent="0.3">
      <c r="A1383" s="13" t="s">
        <v>641</v>
      </c>
      <c r="B1383" s="13" t="s">
        <v>642</v>
      </c>
      <c r="C1383" s="15">
        <v>2014</v>
      </c>
      <c r="D1383" s="15" t="s">
        <v>25</v>
      </c>
      <c r="E1383" s="15" t="s">
        <v>26</v>
      </c>
      <c r="F1383" s="15">
        <v>600</v>
      </c>
      <c r="G1383" s="15">
        <v>299</v>
      </c>
      <c r="H1383" s="13">
        <v>-1.104745844</v>
      </c>
      <c r="I1383" s="13">
        <v>-2.0357222560000001</v>
      </c>
      <c r="J1383" s="13">
        <v>-3.1404681000000001</v>
      </c>
      <c r="K1383" s="13">
        <v>-6.2604387289999996</v>
      </c>
      <c r="L1383" s="13">
        <v>2.1861569159999998</v>
      </c>
      <c r="M1383" s="13">
        <v>-4.0742818139999999</v>
      </c>
      <c r="N1383" s="13">
        <v>-2.2722355940000001</v>
      </c>
      <c r="O1383" s="13">
        <v>-1.3246695820000001</v>
      </c>
      <c r="P1383" s="13">
        <v>-3.5969051759999999</v>
      </c>
      <c r="Q1383" s="13">
        <v>-0.13309568199999999</v>
      </c>
      <c r="R1383" s="13">
        <v>0</v>
      </c>
      <c r="S1383" s="13">
        <v>-0.13309568199999999</v>
      </c>
      <c r="T1383" s="13">
        <v>-1.3113405499999999</v>
      </c>
      <c r="U1383" s="13">
        <v>-0.60563635400000004</v>
      </c>
      <c r="V1383" s="13">
        <v>-1.916976904</v>
      </c>
      <c r="W1383" s="13">
        <v>-0.10525983</v>
      </c>
    </row>
    <row r="1384" spans="1:23" x14ac:dyDescent="0.3">
      <c r="A1384" s="13" t="s">
        <v>641</v>
      </c>
      <c r="B1384" s="13" t="s">
        <v>642</v>
      </c>
      <c r="C1384" s="15">
        <v>2014</v>
      </c>
      <c r="D1384" s="15" t="s">
        <v>27</v>
      </c>
      <c r="E1384" s="15" t="s">
        <v>26</v>
      </c>
      <c r="F1384" s="15">
        <v>2889</v>
      </c>
      <c r="G1384" s="15">
        <v>1428</v>
      </c>
      <c r="H1384" s="13">
        <v>0.44726153299999999</v>
      </c>
      <c r="I1384" s="13">
        <v>1.691373308</v>
      </c>
      <c r="J1384" s="13">
        <v>2.138634841</v>
      </c>
      <c r="K1384" s="13">
        <v>2.6677759999999998E-2</v>
      </c>
      <c r="L1384" s="13">
        <v>2.8507705539999999</v>
      </c>
      <c r="M1384" s="13">
        <v>2.877448314</v>
      </c>
      <c r="N1384" s="13">
        <v>0.32566904499999999</v>
      </c>
      <c r="O1384" s="13">
        <v>1.993661157</v>
      </c>
      <c r="P1384" s="13">
        <v>2.3193302010000001</v>
      </c>
      <c r="Q1384" s="13">
        <v>3.6888202309999998</v>
      </c>
      <c r="R1384" s="13">
        <v>3.6888202309999998</v>
      </c>
      <c r="S1384" s="13">
        <v>0</v>
      </c>
      <c r="T1384" s="13">
        <v>0.31322304899999998</v>
      </c>
      <c r="U1384" s="13">
        <v>2.355537005</v>
      </c>
      <c r="V1384" s="13">
        <v>2.6687600539999998</v>
      </c>
      <c r="W1384" s="13">
        <v>-0.117366631</v>
      </c>
    </row>
    <row r="1385" spans="1:23" x14ac:dyDescent="0.3">
      <c r="A1385" s="13" t="s">
        <v>643</v>
      </c>
      <c r="B1385" s="13" t="s">
        <v>644</v>
      </c>
      <c r="C1385" s="15">
        <v>2017</v>
      </c>
      <c r="D1385" s="15" t="s">
        <v>25</v>
      </c>
      <c r="E1385" s="15" t="s">
        <v>73</v>
      </c>
      <c r="F1385" s="15">
        <v>158</v>
      </c>
      <c r="G1385" s="15">
        <v>73</v>
      </c>
      <c r="H1385" s="13">
        <v>-2.7165577550000002</v>
      </c>
      <c r="I1385" s="13">
        <v>-8.9915568750000006</v>
      </c>
      <c r="J1385" s="13">
        <v>-11.708114630000001</v>
      </c>
      <c r="K1385" s="13">
        <v>1.9531142909999999</v>
      </c>
      <c r="L1385" s="13">
        <v>2.3422593229999999</v>
      </c>
      <c r="M1385" s="13">
        <v>4.2953736139999998</v>
      </c>
      <c r="N1385" s="13">
        <v>-1.965205324</v>
      </c>
      <c r="O1385" s="13">
        <v>-7.194833032</v>
      </c>
      <c r="P1385" s="13">
        <v>-9.1600383559999994</v>
      </c>
      <c r="Q1385" s="13">
        <v>-0.244972577</v>
      </c>
      <c r="R1385" s="13">
        <v>0</v>
      </c>
      <c r="S1385" s="13">
        <v>-0.244972577</v>
      </c>
      <c r="T1385" s="13">
        <v>8.1525058999999997E-2</v>
      </c>
      <c r="U1385" s="13">
        <v>-7.8058081770000003</v>
      </c>
      <c r="V1385" s="13">
        <v>-7.7242831189999999</v>
      </c>
      <c r="W1385" s="13">
        <v>-0.49178579500000003</v>
      </c>
    </row>
    <row r="1386" spans="1:23" x14ac:dyDescent="0.3">
      <c r="A1386" s="13" t="s">
        <v>643</v>
      </c>
      <c r="B1386" s="13" t="s">
        <v>644</v>
      </c>
      <c r="C1386" s="15">
        <v>2017</v>
      </c>
      <c r="D1386" s="15" t="s">
        <v>27</v>
      </c>
      <c r="E1386" s="15" t="s">
        <v>73</v>
      </c>
      <c r="F1386" s="15">
        <v>579</v>
      </c>
      <c r="G1386" s="15">
        <v>285</v>
      </c>
      <c r="H1386" s="13">
        <v>-2.897134952</v>
      </c>
      <c r="I1386" s="13">
        <v>-4.8593373939999998</v>
      </c>
      <c r="J1386" s="13">
        <v>-7.7564723459999998</v>
      </c>
      <c r="K1386" s="13">
        <v>-9.7896691439999994</v>
      </c>
      <c r="L1386" s="13">
        <v>-1.783529522</v>
      </c>
      <c r="M1386" s="13">
        <v>-11.57319867</v>
      </c>
      <c r="N1386" s="13">
        <v>-4.5511816789999999</v>
      </c>
      <c r="O1386" s="13">
        <v>-4.5877562279999999</v>
      </c>
      <c r="P1386" s="13">
        <v>-9.1389379080000008</v>
      </c>
      <c r="Q1386" s="13">
        <v>-0.92004357999999997</v>
      </c>
      <c r="R1386" s="13">
        <v>-0.92004357999999997</v>
      </c>
      <c r="S1386" s="13">
        <v>0</v>
      </c>
      <c r="T1386" s="13">
        <v>-3.6458383130000001</v>
      </c>
      <c r="U1386" s="13">
        <v>-5.1082433199999997</v>
      </c>
      <c r="V1386" s="13">
        <v>-8.7540816330000002</v>
      </c>
      <c r="W1386" s="13">
        <v>-0.94529844500000004</v>
      </c>
    </row>
    <row r="1387" spans="1:23" x14ac:dyDescent="0.3">
      <c r="A1387" s="13" t="s">
        <v>643</v>
      </c>
      <c r="B1387" s="13" t="s">
        <v>644</v>
      </c>
      <c r="C1387" s="15">
        <v>2018</v>
      </c>
      <c r="D1387" s="15" t="s">
        <v>25</v>
      </c>
      <c r="E1387" s="15" t="s">
        <v>73</v>
      </c>
      <c r="F1387" s="15">
        <v>110</v>
      </c>
      <c r="G1387" s="15">
        <v>54</v>
      </c>
      <c r="H1387" s="13">
        <v>-1.2079610839999999</v>
      </c>
      <c r="I1387" s="13">
        <v>-3.856539213</v>
      </c>
      <c r="J1387" s="13">
        <v>-5.0645002970000004</v>
      </c>
      <c r="K1387" s="13">
        <v>-7.4648826980000003</v>
      </c>
      <c r="L1387" s="13">
        <v>-5.0506823030000003</v>
      </c>
      <c r="M1387" s="13">
        <v>-12.515565</v>
      </c>
      <c r="N1387" s="13">
        <v>-2.5525784370000002</v>
      </c>
      <c r="O1387" s="13">
        <v>-4.3345192859999999</v>
      </c>
      <c r="P1387" s="13">
        <v>-6.8870977230000001</v>
      </c>
      <c r="Q1387" s="13">
        <v>-0.11735682</v>
      </c>
      <c r="R1387" s="13">
        <v>0</v>
      </c>
      <c r="S1387" s="13">
        <v>-0.11735682</v>
      </c>
      <c r="T1387" s="13">
        <v>-2.0938187450000001</v>
      </c>
      <c r="U1387" s="13">
        <v>-4.6475726909999997</v>
      </c>
      <c r="V1387" s="13">
        <v>-6.7413914369999999</v>
      </c>
      <c r="W1387" s="13">
        <v>-0.164275962</v>
      </c>
    </row>
    <row r="1388" spans="1:23" x14ac:dyDescent="0.3">
      <c r="A1388" s="13" t="s">
        <v>643</v>
      </c>
      <c r="B1388" s="13" t="s">
        <v>644</v>
      </c>
      <c r="C1388" s="15">
        <v>2018</v>
      </c>
      <c r="D1388" s="15" t="s">
        <v>27</v>
      </c>
      <c r="E1388" s="15" t="s">
        <v>73</v>
      </c>
      <c r="F1388" s="15">
        <v>3095</v>
      </c>
      <c r="G1388" s="15">
        <v>1517</v>
      </c>
      <c r="H1388" s="13">
        <v>-1.1861387880000001</v>
      </c>
      <c r="I1388" s="13">
        <v>-1.1052142410000001</v>
      </c>
      <c r="J1388" s="13">
        <v>-2.2913530290000002</v>
      </c>
      <c r="K1388" s="13">
        <v>0.53417048899999997</v>
      </c>
      <c r="L1388" s="13">
        <v>-0.745083096</v>
      </c>
      <c r="M1388" s="13">
        <v>-0.210912607</v>
      </c>
      <c r="N1388" s="13">
        <v>-0.89527454200000001</v>
      </c>
      <c r="O1388" s="13">
        <v>-1.1477789650000001</v>
      </c>
      <c r="P1388" s="13">
        <v>-2.0430535070000002</v>
      </c>
      <c r="Q1388" s="13">
        <v>0.54434013199999998</v>
      </c>
      <c r="R1388" s="13">
        <v>0.54434013199999998</v>
      </c>
      <c r="S1388" s="13">
        <v>0</v>
      </c>
      <c r="T1388" s="13">
        <v>-1.7853025579999999</v>
      </c>
      <c r="U1388" s="13">
        <v>-1.196347281</v>
      </c>
      <c r="V1388" s="13">
        <v>-2.9816498390000001</v>
      </c>
      <c r="W1388" s="13">
        <v>-0.51082281299999999</v>
      </c>
    </row>
    <row r="1389" spans="1:23" x14ac:dyDescent="0.3">
      <c r="A1389" s="13" t="s">
        <v>643</v>
      </c>
      <c r="B1389" s="13" t="s">
        <v>644</v>
      </c>
      <c r="C1389" s="15">
        <v>2019</v>
      </c>
      <c r="D1389" s="15" t="s">
        <v>25</v>
      </c>
      <c r="E1389" s="15" t="s">
        <v>73</v>
      </c>
      <c r="F1389" s="15">
        <v>409</v>
      </c>
      <c r="G1389" s="15">
        <v>212</v>
      </c>
      <c r="H1389" s="13">
        <v>0.52028954199999999</v>
      </c>
      <c r="I1389" s="13">
        <v>-1.2992818420000001</v>
      </c>
      <c r="J1389" s="13">
        <v>-0.77899230100000005</v>
      </c>
      <c r="K1389" s="13">
        <v>1.740172703</v>
      </c>
      <c r="L1389" s="13">
        <v>3.8334924190000002</v>
      </c>
      <c r="M1389" s="13">
        <v>5.5736651220000004</v>
      </c>
      <c r="N1389" s="13">
        <v>0.78497621399999995</v>
      </c>
      <c r="O1389" s="13">
        <v>-0.32299694400000001</v>
      </c>
      <c r="P1389" s="13">
        <v>0.46197927</v>
      </c>
      <c r="Q1389" s="13">
        <v>0.351948865</v>
      </c>
      <c r="R1389" s="13">
        <v>0</v>
      </c>
      <c r="S1389" s="13">
        <v>0.351948865</v>
      </c>
      <c r="T1389" s="13">
        <v>-0.15389319000000001</v>
      </c>
      <c r="U1389" s="13">
        <v>-0.45761943999999999</v>
      </c>
      <c r="V1389" s="13">
        <v>-0.61151263</v>
      </c>
      <c r="W1389" s="13">
        <v>-1.7650851890000001</v>
      </c>
    </row>
    <row r="1390" spans="1:23" x14ac:dyDescent="0.3">
      <c r="A1390" s="13" t="s">
        <v>643</v>
      </c>
      <c r="B1390" s="13" t="s">
        <v>644</v>
      </c>
      <c r="C1390" s="15">
        <v>2019</v>
      </c>
      <c r="D1390" s="15" t="s">
        <v>27</v>
      </c>
      <c r="E1390" s="15" t="s">
        <v>73</v>
      </c>
      <c r="F1390" s="15">
        <v>4739</v>
      </c>
      <c r="G1390" s="15">
        <v>2293</v>
      </c>
      <c r="H1390" s="13">
        <v>0.27780089699999999</v>
      </c>
      <c r="I1390" s="13">
        <v>-2.704427312</v>
      </c>
      <c r="J1390" s="13">
        <v>-2.426626416</v>
      </c>
      <c r="K1390" s="13">
        <v>0.34468827000000002</v>
      </c>
      <c r="L1390" s="13">
        <v>-0.30976714700000002</v>
      </c>
      <c r="M1390" s="13">
        <v>3.4921122999999998E-2</v>
      </c>
      <c r="N1390" s="13">
        <v>0.28702667199999998</v>
      </c>
      <c r="O1390" s="13">
        <v>-2.372749303</v>
      </c>
      <c r="P1390" s="13">
        <v>-2.0857226309999999</v>
      </c>
      <c r="Q1390" s="13">
        <v>0.77110240900000004</v>
      </c>
      <c r="R1390" s="13">
        <v>0.77110240900000004</v>
      </c>
      <c r="S1390" s="13">
        <v>0</v>
      </c>
      <c r="T1390" s="13">
        <v>7.9535623E-2</v>
      </c>
      <c r="U1390" s="13">
        <v>-1.7083164369999999</v>
      </c>
      <c r="V1390" s="13">
        <v>-1.628780815</v>
      </c>
      <c r="W1390" s="13">
        <v>-0.79053115100000004</v>
      </c>
    </row>
    <row r="1391" spans="1:23" x14ac:dyDescent="0.3">
      <c r="A1391" s="13" t="s">
        <v>645</v>
      </c>
      <c r="B1391" s="13" t="s">
        <v>646</v>
      </c>
      <c r="C1391" s="15">
        <v>2014</v>
      </c>
      <c r="D1391" s="15" t="s">
        <v>27</v>
      </c>
      <c r="E1391" s="15" t="s">
        <v>59</v>
      </c>
      <c r="F1391" s="15">
        <v>3187</v>
      </c>
      <c r="G1391" s="15">
        <v>1503</v>
      </c>
      <c r="H1391" s="13">
        <v>-0.99894838500000005</v>
      </c>
      <c r="I1391" s="13">
        <v>-1.969197697</v>
      </c>
      <c r="J1391" s="13">
        <v>-2.968146081</v>
      </c>
      <c r="K1391" s="13">
        <v>-2.8186933249999999</v>
      </c>
      <c r="L1391" s="13">
        <v>4.3189810189999998</v>
      </c>
      <c r="M1391" s="13">
        <v>1.5002876940000001</v>
      </c>
      <c r="N1391" s="13">
        <v>-1.4294466530000001</v>
      </c>
      <c r="O1391" s="13">
        <v>-0.75446592300000004</v>
      </c>
      <c r="P1391" s="13">
        <v>-2.183912576</v>
      </c>
      <c r="Q1391" s="13">
        <v>0.43791224099999998</v>
      </c>
      <c r="R1391" s="13">
        <v>0.43791224099999998</v>
      </c>
      <c r="S1391" s="13">
        <v>0</v>
      </c>
      <c r="T1391" s="13">
        <v>-1.6450921199999999</v>
      </c>
      <c r="U1391" s="13">
        <v>-1.014324928</v>
      </c>
      <c r="V1391" s="13">
        <v>-2.6594170479999999</v>
      </c>
      <c r="W1391" s="13">
        <v>0.84384395199999995</v>
      </c>
    </row>
    <row r="1392" spans="1:23" x14ac:dyDescent="0.3">
      <c r="A1392" s="13" t="s">
        <v>645</v>
      </c>
      <c r="B1392" s="13" t="s">
        <v>646</v>
      </c>
      <c r="C1392" s="15">
        <v>2015</v>
      </c>
      <c r="D1392" s="15" t="s">
        <v>27</v>
      </c>
      <c r="E1392" s="15" t="s">
        <v>57</v>
      </c>
      <c r="F1392" s="15">
        <v>3286</v>
      </c>
      <c r="G1392" s="15">
        <v>1661</v>
      </c>
      <c r="H1392" s="13">
        <v>0.11127870099999999</v>
      </c>
      <c r="I1392" s="13">
        <v>-1.946939363</v>
      </c>
      <c r="J1392" s="13">
        <v>-1.835660662</v>
      </c>
      <c r="K1392" s="13">
        <v>9.5007302000000002E-2</v>
      </c>
      <c r="L1392" s="13">
        <v>0.39499462800000001</v>
      </c>
      <c r="M1392" s="13">
        <v>0.49000192999999997</v>
      </c>
      <c r="N1392" s="13">
        <v>0.16793346000000001</v>
      </c>
      <c r="O1392" s="13">
        <v>-1.5471913020000001</v>
      </c>
      <c r="P1392" s="13">
        <v>-1.379257843</v>
      </c>
      <c r="Q1392" s="13">
        <v>1.160070707</v>
      </c>
      <c r="R1392" s="13">
        <v>1.160070707</v>
      </c>
      <c r="S1392" s="13">
        <v>0</v>
      </c>
      <c r="T1392" s="13">
        <v>-0.39498318900000001</v>
      </c>
      <c r="U1392" s="13">
        <v>-1.5368587950000001</v>
      </c>
      <c r="V1392" s="13">
        <v>-1.9318419840000001</v>
      </c>
      <c r="W1392" s="13">
        <v>-0.12828941999999999</v>
      </c>
    </row>
    <row r="1393" spans="1:23" x14ac:dyDescent="0.3">
      <c r="A1393" s="13" t="s">
        <v>645</v>
      </c>
      <c r="B1393" s="13" t="s">
        <v>646</v>
      </c>
      <c r="C1393" s="15">
        <v>2016</v>
      </c>
      <c r="D1393" s="15" t="s">
        <v>27</v>
      </c>
      <c r="E1393" s="15" t="s">
        <v>57</v>
      </c>
      <c r="F1393" s="15">
        <v>5178</v>
      </c>
      <c r="G1393" s="15">
        <v>2566</v>
      </c>
      <c r="H1393" s="13">
        <v>1.9047434809999999</v>
      </c>
      <c r="I1393" s="13">
        <v>-1.1990502080000001</v>
      </c>
      <c r="J1393" s="13">
        <v>0.70569327299999995</v>
      </c>
      <c r="K1393" s="13">
        <v>0.189704293</v>
      </c>
      <c r="L1393" s="13">
        <v>-4.2770666830000001</v>
      </c>
      <c r="M1393" s="13">
        <v>-4.08736239</v>
      </c>
      <c r="N1393" s="13">
        <v>1.674732855</v>
      </c>
      <c r="O1393" s="13">
        <v>-1.9019723040000001</v>
      </c>
      <c r="P1393" s="13">
        <v>-0.22723944900000001</v>
      </c>
      <c r="Q1393" s="13">
        <v>3.2989000229999998</v>
      </c>
      <c r="R1393" s="13">
        <v>3.2989000229999998</v>
      </c>
      <c r="S1393" s="13">
        <v>0</v>
      </c>
      <c r="T1393" s="13">
        <v>1.253327324</v>
      </c>
      <c r="U1393" s="13">
        <v>-1.068939541</v>
      </c>
      <c r="V1393" s="13">
        <v>0.184387783</v>
      </c>
      <c r="W1393" s="13">
        <v>-0.113322662</v>
      </c>
    </row>
    <row r="1394" spans="1:23" x14ac:dyDescent="0.3">
      <c r="A1394" s="13" t="s">
        <v>645</v>
      </c>
      <c r="B1394" s="13" t="s">
        <v>646</v>
      </c>
      <c r="C1394" s="15">
        <v>2017</v>
      </c>
      <c r="D1394" s="15" t="s">
        <v>27</v>
      </c>
      <c r="E1394" s="15" t="s">
        <v>57</v>
      </c>
      <c r="F1394" s="15">
        <v>4551</v>
      </c>
      <c r="G1394" s="15">
        <v>2234</v>
      </c>
      <c r="H1394" s="13">
        <v>0.392810887</v>
      </c>
      <c r="I1394" s="13">
        <v>-0.54085726300000003</v>
      </c>
      <c r="J1394" s="13">
        <v>-0.14804637600000001</v>
      </c>
      <c r="K1394" s="13">
        <v>-0.74345695999999994</v>
      </c>
      <c r="L1394" s="13">
        <v>0.127991258</v>
      </c>
      <c r="M1394" s="13">
        <v>-0.61546570300000003</v>
      </c>
      <c r="N1394" s="13">
        <v>0.24603961099999999</v>
      </c>
      <c r="O1394" s="13">
        <v>-0.40844932299999998</v>
      </c>
      <c r="P1394" s="13">
        <v>-0.16240971100000001</v>
      </c>
      <c r="Q1394" s="13">
        <v>2.958528313</v>
      </c>
      <c r="R1394" s="13">
        <v>2.958528313</v>
      </c>
      <c r="S1394" s="13">
        <v>0</v>
      </c>
      <c r="T1394" s="13">
        <v>-0.105265566</v>
      </c>
      <c r="U1394" s="13">
        <v>-0.257235565</v>
      </c>
      <c r="V1394" s="13">
        <v>-0.36250113099999998</v>
      </c>
      <c r="W1394" s="13">
        <v>0.30688262999999999</v>
      </c>
    </row>
    <row r="1395" spans="1:23" x14ac:dyDescent="0.3">
      <c r="A1395" s="13" t="s">
        <v>645</v>
      </c>
      <c r="B1395" s="13" t="s">
        <v>646</v>
      </c>
      <c r="C1395" s="15">
        <v>2018</v>
      </c>
      <c r="D1395" s="15" t="s">
        <v>27</v>
      </c>
      <c r="E1395" s="15" t="s">
        <v>57</v>
      </c>
      <c r="F1395" s="15">
        <v>3878</v>
      </c>
      <c r="G1395" s="15">
        <v>1837</v>
      </c>
      <c r="H1395" s="13">
        <v>1.3808062860000001</v>
      </c>
      <c r="I1395" s="13">
        <v>-2.0726366779999998</v>
      </c>
      <c r="J1395" s="13">
        <v>-0.69183039199999996</v>
      </c>
      <c r="K1395" s="13">
        <v>2.895080208</v>
      </c>
      <c r="L1395" s="13">
        <v>-1.626896879</v>
      </c>
      <c r="M1395" s="13">
        <v>1.268183329</v>
      </c>
      <c r="N1395" s="13">
        <v>1.8292428999999999</v>
      </c>
      <c r="O1395" s="13">
        <v>-2.0818346069999998</v>
      </c>
      <c r="P1395" s="13">
        <v>-0.252591707</v>
      </c>
      <c r="Q1395" s="13">
        <v>2.3631923420000001</v>
      </c>
      <c r="R1395" s="13">
        <v>2.3631923420000001</v>
      </c>
      <c r="S1395" s="13">
        <v>0</v>
      </c>
      <c r="T1395" s="13">
        <v>1.034241658</v>
      </c>
      <c r="U1395" s="13">
        <v>-1.6144859629999999</v>
      </c>
      <c r="V1395" s="13">
        <v>-0.58024430500000002</v>
      </c>
      <c r="W1395" s="13">
        <v>0.95472270800000003</v>
      </c>
    </row>
    <row r="1396" spans="1:23" x14ac:dyDescent="0.3">
      <c r="A1396" s="13" t="s">
        <v>645</v>
      </c>
      <c r="B1396" s="13" t="s">
        <v>646</v>
      </c>
      <c r="C1396" s="15">
        <v>2019</v>
      </c>
      <c r="D1396" s="15" t="s">
        <v>25</v>
      </c>
      <c r="E1396" s="15" t="s">
        <v>57</v>
      </c>
      <c r="F1396" s="15">
        <v>345</v>
      </c>
      <c r="G1396" s="15">
        <v>175</v>
      </c>
      <c r="H1396" s="13">
        <v>-4.3201467239999998</v>
      </c>
      <c r="I1396" s="13">
        <v>1.2045733649999999</v>
      </c>
      <c r="J1396" s="13">
        <v>-3.1155733579999998</v>
      </c>
      <c r="K1396" s="13">
        <v>-9.0817538379999991</v>
      </c>
      <c r="L1396" s="13">
        <v>-12.241139220000001</v>
      </c>
      <c r="M1396" s="13">
        <v>-21.322893050000001</v>
      </c>
      <c r="N1396" s="13">
        <v>-5.4577049710000001</v>
      </c>
      <c r="O1396" s="13">
        <v>-1.513907608</v>
      </c>
      <c r="P1396" s="13">
        <v>-6.9716125790000003</v>
      </c>
      <c r="Q1396" s="13">
        <v>-0.38744686699999997</v>
      </c>
      <c r="R1396" s="13">
        <v>0</v>
      </c>
      <c r="S1396" s="13">
        <v>-0.38744686699999997</v>
      </c>
      <c r="T1396" s="13">
        <v>-3.738167909</v>
      </c>
      <c r="U1396" s="13">
        <v>-0.19176791500000001</v>
      </c>
      <c r="V1396" s="13">
        <v>-3.9299358240000002</v>
      </c>
      <c r="W1396" s="13">
        <v>-0.332542438</v>
      </c>
    </row>
    <row r="1397" spans="1:23" x14ac:dyDescent="0.3">
      <c r="A1397" s="13" t="s">
        <v>645</v>
      </c>
      <c r="B1397" s="13" t="s">
        <v>646</v>
      </c>
      <c r="C1397" s="15">
        <v>2019</v>
      </c>
      <c r="D1397" s="15" t="s">
        <v>27</v>
      </c>
      <c r="E1397" s="15" t="s">
        <v>57</v>
      </c>
      <c r="F1397" s="15">
        <v>5257</v>
      </c>
      <c r="G1397" s="15">
        <v>2553</v>
      </c>
      <c r="H1397" s="13">
        <v>7.6076970000000001E-3</v>
      </c>
      <c r="I1397" s="13">
        <v>6.2459807999999999E-2</v>
      </c>
      <c r="J1397" s="13">
        <v>7.0067505000000002E-2</v>
      </c>
      <c r="K1397" s="13">
        <v>3.6404632430000001</v>
      </c>
      <c r="L1397" s="13">
        <v>-2.6500759619999998</v>
      </c>
      <c r="M1397" s="13">
        <v>0.99038728200000004</v>
      </c>
      <c r="N1397" s="13">
        <v>0.77467730000000001</v>
      </c>
      <c r="O1397" s="13">
        <v>-0.52565845099999997</v>
      </c>
      <c r="P1397" s="13">
        <v>0.24901884799999999</v>
      </c>
      <c r="Q1397" s="13">
        <v>3.9184629480000002</v>
      </c>
      <c r="R1397" s="13">
        <v>3.9184629480000002</v>
      </c>
      <c r="S1397" s="13">
        <v>0</v>
      </c>
      <c r="T1397" s="13">
        <v>0.63695468600000005</v>
      </c>
      <c r="U1397" s="13">
        <v>-6.6890632000000005E-2</v>
      </c>
      <c r="V1397" s="13">
        <v>0.57006405400000004</v>
      </c>
      <c r="W1397" s="13">
        <v>0.31617889799999999</v>
      </c>
    </row>
    <row r="1398" spans="1:23" x14ac:dyDescent="0.3">
      <c r="A1398" s="13" t="s">
        <v>647</v>
      </c>
      <c r="B1398" s="13" t="s">
        <v>648</v>
      </c>
      <c r="C1398" s="15">
        <v>2018</v>
      </c>
      <c r="D1398" s="15" t="s">
        <v>27</v>
      </c>
      <c r="E1398" s="15" t="s">
        <v>31</v>
      </c>
      <c r="F1398" s="15">
        <v>4139</v>
      </c>
      <c r="G1398" s="15">
        <v>2026</v>
      </c>
      <c r="H1398" s="13">
        <v>-2.4401898599999998</v>
      </c>
      <c r="I1398" s="13">
        <v>-1.772573602</v>
      </c>
      <c r="J1398" s="13">
        <v>-4.2127634619999998</v>
      </c>
      <c r="K1398" s="13">
        <v>-1.683157185</v>
      </c>
      <c r="L1398" s="13">
        <v>-2.4596163579999999</v>
      </c>
      <c r="M1398" s="13">
        <v>-4.1427735429999997</v>
      </c>
      <c r="N1398" s="13">
        <v>-2.3629965899999998</v>
      </c>
      <c r="O1398" s="13">
        <v>-1.9843458759999999</v>
      </c>
      <c r="P1398" s="13">
        <v>-4.3473424649999997</v>
      </c>
      <c r="Q1398" s="13">
        <v>-1.6663197430000001</v>
      </c>
      <c r="R1398" s="13">
        <v>-1.6663197430000001</v>
      </c>
      <c r="S1398" s="13">
        <v>0</v>
      </c>
      <c r="T1398" s="13">
        <v>-2.5400168839999999</v>
      </c>
      <c r="U1398" s="13">
        <v>-1.6901584350000001</v>
      </c>
      <c r="V1398" s="13">
        <v>-4.2301753189999998</v>
      </c>
      <c r="W1398" s="13">
        <v>0.91333659899999997</v>
      </c>
    </row>
    <row r="1399" spans="1:23" x14ac:dyDescent="0.3">
      <c r="A1399" s="13" t="s">
        <v>647</v>
      </c>
      <c r="B1399" s="13" t="s">
        <v>648</v>
      </c>
      <c r="C1399" s="15">
        <v>2019</v>
      </c>
      <c r="D1399" s="15" t="s">
        <v>27</v>
      </c>
      <c r="E1399" s="15" t="s">
        <v>31</v>
      </c>
      <c r="F1399" s="15">
        <v>5600</v>
      </c>
      <c r="G1399" s="15">
        <v>2546</v>
      </c>
      <c r="H1399" s="13">
        <v>2.2719228309999999</v>
      </c>
      <c r="I1399" s="13">
        <v>-0.57586637200000002</v>
      </c>
      <c r="J1399" s="13">
        <v>1.6960564600000001</v>
      </c>
      <c r="K1399" s="13">
        <v>-0.41317293700000002</v>
      </c>
      <c r="L1399" s="13">
        <v>1.7571483240000001</v>
      </c>
      <c r="M1399" s="13">
        <v>1.3439753860000001</v>
      </c>
      <c r="N1399" s="13">
        <v>1.850909879</v>
      </c>
      <c r="O1399" s="13">
        <v>-0.111283064</v>
      </c>
      <c r="P1399" s="13">
        <v>1.739626815</v>
      </c>
      <c r="Q1399" s="13">
        <v>5.9515437430000002</v>
      </c>
      <c r="R1399" s="13">
        <v>5.9515437430000002</v>
      </c>
      <c r="S1399" s="13">
        <v>0</v>
      </c>
      <c r="T1399" s="13">
        <v>1.6152511110000001</v>
      </c>
      <c r="U1399" s="13">
        <v>0.35916785299999998</v>
      </c>
      <c r="V1399" s="13">
        <v>1.9744189640000001</v>
      </c>
      <c r="W1399" s="13">
        <v>2.091028069</v>
      </c>
    </row>
    <row r="1400" spans="1:23" x14ac:dyDescent="0.3">
      <c r="A1400" s="13" t="s">
        <v>649</v>
      </c>
      <c r="B1400" s="13" t="s">
        <v>650</v>
      </c>
      <c r="C1400" s="15">
        <v>2014</v>
      </c>
      <c r="D1400" s="15" t="s">
        <v>27</v>
      </c>
      <c r="E1400" s="15" t="s">
        <v>59</v>
      </c>
      <c r="F1400" s="15">
        <v>5198</v>
      </c>
      <c r="G1400" s="15">
        <v>2485</v>
      </c>
      <c r="H1400" s="13">
        <v>2.0719886060000001</v>
      </c>
      <c r="I1400" s="13">
        <v>-1.1036641460000001</v>
      </c>
      <c r="J1400" s="13">
        <v>0.96832446000000005</v>
      </c>
      <c r="K1400" s="13">
        <v>1.422712518</v>
      </c>
      <c r="L1400" s="13">
        <v>-2.201028709</v>
      </c>
      <c r="M1400" s="13">
        <v>-0.77831619100000005</v>
      </c>
      <c r="N1400" s="13">
        <v>2.07001736</v>
      </c>
      <c r="O1400" s="13">
        <v>-1.381271315</v>
      </c>
      <c r="P1400" s="13">
        <v>0.68874604500000003</v>
      </c>
      <c r="Q1400" s="13">
        <v>4.4189073130000001</v>
      </c>
      <c r="R1400" s="13">
        <v>4.4189073130000001</v>
      </c>
      <c r="S1400" s="13">
        <v>0</v>
      </c>
      <c r="T1400" s="13">
        <v>1.6972832710000001</v>
      </c>
      <c r="U1400" s="13">
        <v>-1.025477025</v>
      </c>
      <c r="V1400" s="13">
        <v>0.67180624600000005</v>
      </c>
      <c r="W1400" s="13">
        <v>1.3002654890000001</v>
      </c>
    </row>
    <row r="1401" spans="1:23" x14ac:dyDescent="0.3">
      <c r="A1401" s="13" t="s">
        <v>649</v>
      </c>
      <c r="B1401" s="13" t="s">
        <v>650</v>
      </c>
      <c r="C1401" s="15">
        <v>2015</v>
      </c>
      <c r="D1401" s="15" t="s">
        <v>27</v>
      </c>
      <c r="E1401" s="15" t="s">
        <v>59</v>
      </c>
      <c r="F1401" s="15">
        <v>2239</v>
      </c>
      <c r="G1401" s="15">
        <v>1087</v>
      </c>
      <c r="H1401" s="13">
        <v>0.113210132</v>
      </c>
      <c r="I1401" s="13">
        <v>-3.3672241889999999</v>
      </c>
      <c r="J1401" s="13">
        <v>-3.254014057</v>
      </c>
      <c r="K1401" s="13">
        <v>-2.0590784590000002</v>
      </c>
      <c r="L1401" s="13">
        <v>-0.44364208500000002</v>
      </c>
      <c r="M1401" s="13">
        <v>-2.5027205440000002</v>
      </c>
      <c r="N1401" s="13">
        <v>-0.312533801</v>
      </c>
      <c r="O1401" s="13">
        <v>-2.9221570450000001</v>
      </c>
      <c r="P1401" s="13">
        <v>-3.2346908459999999</v>
      </c>
      <c r="Q1401" s="13">
        <v>-0.27097431700000002</v>
      </c>
      <c r="R1401" s="13">
        <v>-0.27097431700000002</v>
      </c>
      <c r="S1401" s="13">
        <v>0</v>
      </c>
      <c r="T1401" s="13">
        <v>-0.272818483</v>
      </c>
      <c r="U1401" s="13">
        <v>-2.6287876159999999</v>
      </c>
      <c r="V1401" s="13">
        <v>-2.9016060989999999</v>
      </c>
      <c r="W1401" s="13">
        <v>0.77445295400000003</v>
      </c>
    </row>
    <row r="1402" spans="1:23" x14ac:dyDescent="0.3">
      <c r="A1402" s="13" t="s">
        <v>649</v>
      </c>
      <c r="B1402" s="13" t="s">
        <v>650</v>
      </c>
      <c r="C1402" s="15">
        <v>2016</v>
      </c>
      <c r="D1402" s="15" t="s">
        <v>25</v>
      </c>
      <c r="E1402" s="15" t="s">
        <v>26</v>
      </c>
      <c r="F1402" s="15">
        <v>382</v>
      </c>
      <c r="G1402" s="15">
        <v>190</v>
      </c>
      <c r="H1402" s="13">
        <v>-3.7733971039999998</v>
      </c>
      <c r="I1402" s="13">
        <v>0.77477304899999999</v>
      </c>
      <c r="J1402" s="13">
        <v>-2.9986240550000001</v>
      </c>
      <c r="K1402" s="13">
        <v>-8.2630138520000003</v>
      </c>
      <c r="L1402" s="13">
        <v>-0.87950799599999996</v>
      </c>
      <c r="M1402" s="13">
        <v>-9.1425218479999995</v>
      </c>
      <c r="N1402" s="13">
        <v>-5.1269715209999998</v>
      </c>
      <c r="O1402" s="13">
        <v>0.42250500899999999</v>
      </c>
      <c r="P1402" s="13">
        <v>-4.7044665119999998</v>
      </c>
      <c r="Q1402" s="13">
        <v>-0.19314210000000001</v>
      </c>
      <c r="R1402" s="13">
        <v>0</v>
      </c>
      <c r="S1402" s="13">
        <v>-0.19314210000000001</v>
      </c>
      <c r="T1402" s="13">
        <v>-3.6031338449999999</v>
      </c>
      <c r="U1402" s="13">
        <v>-0.264892407</v>
      </c>
      <c r="V1402" s="13">
        <v>-3.868026253</v>
      </c>
      <c r="W1402" s="13">
        <v>-1.100683705</v>
      </c>
    </row>
    <row r="1403" spans="1:23" x14ac:dyDescent="0.3">
      <c r="A1403" s="13" t="s">
        <v>649</v>
      </c>
      <c r="B1403" s="13" t="s">
        <v>650</v>
      </c>
      <c r="C1403" s="15">
        <v>2016</v>
      </c>
      <c r="D1403" s="15" t="s">
        <v>27</v>
      </c>
      <c r="E1403" s="15" t="s">
        <v>26</v>
      </c>
      <c r="F1403" s="15">
        <v>1180</v>
      </c>
      <c r="G1403" s="15">
        <v>572</v>
      </c>
      <c r="H1403" s="13">
        <v>-0.62997481799999999</v>
      </c>
      <c r="I1403" s="13">
        <v>-0.67444504299999997</v>
      </c>
      <c r="J1403" s="13">
        <v>-1.304419861</v>
      </c>
      <c r="K1403" s="13">
        <v>1.3817415369999999</v>
      </c>
      <c r="L1403" s="13">
        <v>1.133863995</v>
      </c>
      <c r="M1403" s="13">
        <v>2.5156055319999999</v>
      </c>
      <c r="N1403" s="13">
        <v>-0.31395432600000001</v>
      </c>
      <c r="O1403" s="13">
        <v>-0.355381104</v>
      </c>
      <c r="P1403" s="13">
        <v>-0.66933542999999995</v>
      </c>
      <c r="Q1403" s="13">
        <v>0.60644971999999997</v>
      </c>
      <c r="R1403" s="13">
        <v>0.60644971999999997</v>
      </c>
      <c r="S1403" s="13">
        <v>0</v>
      </c>
      <c r="T1403" s="13">
        <v>-0.14732864600000001</v>
      </c>
      <c r="U1403" s="13">
        <v>-1.037532575</v>
      </c>
      <c r="V1403" s="13">
        <v>-1.184861221</v>
      </c>
      <c r="W1403" s="13">
        <v>-0.12225984500000001</v>
      </c>
    </row>
    <row r="1404" spans="1:23" x14ac:dyDescent="0.3">
      <c r="A1404" s="13" t="s">
        <v>649</v>
      </c>
      <c r="B1404" s="13" t="s">
        <v>650</v>
      </c>
      <c r="C1404" s="15">
        <v>2016</v>
      </c>
      <c r="D1404" s="15" t="s">
        <v>27</v>
      </c>
      <c r="E1404" s="15" t="s">
        <v>59</v>
      </c>
      <c r="F1404" s="15">
        <v>2146</v>
      </c>
      <c r="G1404" s="15">
        <v>1070</v>
      </c>
      <c r="H1404" s="13">
        <v>-1.9396241460000001</v>
      </c>
      <c r="I1404" s="13">
        <v>-0.77838070500000001</v>
      </c>
      <c r="J1404" s="13">
        <v>-2.7180048509999999</v>
      </c>
      <c r="K1404" s="13">
        <v>-1.5888672589999999</v>
      </c>
      <c r="L1404" s="13">
        <v>3.3296299870000001</v>
      </c>
      <c r="M1404" s="13">
        <v>1.740762728</v>
      </c>
      <c r="N1404" s="13">
        <v>-1.9804785170000001</v>
      </c>
      <c r="O1404" s="13">
        <v>6.2174618000000001E-2</v>
      </c>
      <c r="P1404" s="13">
        <v>-1.9183038990000001</v>
      </c>
      <c r="Q1404" s="13">
        <v>0.45277030899999998</v>
      </c>
      <c r="R1404" s="13">
        <v>0.45277030899999998</v>
      </c>
      <c r="S1404" s="13">
        <v>0</v>
      </c>
      <c r="T1404" s="13">
        <v>-1.8327157860000001</v>
      </c>
      <c r="U1404" s="13">
        <v>-1.120625443</v>
      </c>
      <c r="V1404" s="13">
        <v>-2.9533412299999999</v>
      </c>
      <c r="W1404" s="13">
        <v>-0.272067104</v>
      </c>
    </row>
    <row r="1405" spans="1:23" x14ac:dyDescent="0.3">
      <c r="A1405" s="13" t="s">
        <v>649</v>
      </c>
      <c r="B1405" s="13" t="s">
        <v>650</v>
      </c>
      <c r="C1405" s="15">
        <v>2017</v>
      </c>
      <c r="D1405" s="15" t="s">
        <v>27</v>
      </c>
      <c r="E1405" s="15" t="s">
        <v>34</v>
      </c>
      <c r="F1405" s="15">
        <v>2755</v>
      </c>
      <c r="G1405" s="15">
        <v>1284</v>
      </c>
      <c r="H1405" s="13">
        <v>-2.753666543</v>
      </c>
      <c r="I1405" s="13">
        <v>-1.646875608</v>
      </c>
      <c r="J1405" s="13">
        <v>-4.4005421519999999</v>
      </c>
      <c r="K1405" s="13">
        <v>-1.8329723149999999</v>
      </c>
      <c r="L1405" s="13">
        <v>-1.491066877</v>
      </c>
      <c r="M1405" s="13">
        <v>-3.3240391919999999</v>
      </c>
      <c r="N1405" s="13">
        <v>-2.6891483749999998</v>
      </c>
      <c r="O1405" s="13">
        <v>-1.686278264</v>
      </c>
      <c r="P1405" s="13">
        <v>-4.3754266399999997</v>
      </c>
      <c r="Q1405" s="13">
        <v>-1.070719821</v>
      </c>
      <c r="R1405" s="13">
        <v>-1.070719821</v>
      </c>
      <c r="S1405" s="13">
        <v>0</v>
      </c>
      <c r="T1405" s="13">
        <v>-3.0597918590000002</v>
      </c>
      <c r="U1405" s="13">
        <v>-2.545294824</v>
      </c>
      <c r="V1405" s="13">
        <v>-5.6050866829999997</v>
      </c>
      <c r="W1405" s="13">
        <v>0.54424957500000004</v>
      </c>
    </row>
    <row r="1406" spans="1:23" x14ac:dyDescent="0.3">
      <c r="A1406" s="13" t="s">
        <v>651</v>
      </c>
      <c r="B1406" s="13" t="s">
        <v>652</v>
      </c>
      <c r="C1406" s="15">
        <v>2014</v>
      </c>
      <c r="D1406" s="15" t="s">
        <v>25</v>
      </c>
      <c r="E1406" s="15" t="s">
        <v>41</v>
      </c>
      <c r="F1406" s="15">
        <v>7</v>
      </c>
      <c r="G1406" s="15">
        <v>4</v>
      </c>
      <c r="H1406" s="13">
        <v>6.0104965999999997</v>
      </c>
      <c r="I1406" s="13">
        <v>-6.8937050529999997</v>
      </c>
      <c r="J1406" s="13">
        <v>-0.88320845299999995</v>
      </c>
      <c r="K1406" s="13">
        <v>23.211514390000001</v>
      </c>
      <c r="L1406" s="13">
        <v>18.76298937</v>
      </c>
      <c r="M1406" s="13">
        <v>41.974503759999997</v>
      </c>
      <c r="N1406" s="13">
        <v>9.9958134179999991</v>
      </c>
      <c r="O1406" s="13">
        <v>-1.974834048</v>
      </c>
      <c r="P1406" s="13">
        <v>8.0209793699999992</v>
      </c>
      <c r="Q1406" s="13">
        <v>2.2547057999999998E-2</v>
      </c>
      <c r="R1406" s="13">
        <v>0</v>
      </c>
      <c r="S1406" s="13">
        <v>2.2547057999999998E-2</v>
      </c>
      <c r="T1406" s="13">
        <v>-1.8906844629999999</v>
      </c>
      <c r="U1406" s="13">
        <v>-4.752308964</v>
      </c>
      <c r="V1406" s="13">
        <v>-6.6429934270000004</v>
      </c>
      <c r="W1406" s="13">
        <v>-0.50638145599999995</v>
      </c>
    </row>
    <row r="1407" spans="1:23" x14ac:dyDescent="0.3">
      <c r="A1407" s="13" t="s">
        <v>651</v>
      </c>
      <c r="B1407" s="13" t="s">
        <v>652</v>
      </c>
      <c r="C1407" s="15">
        <v>2014</v>
      </c>
      <c r="D1407" s="15" t="s">
        <v>27</v>
      </c>
      <c r="E1407" s="15" t="s">
        <v>41</v>
      </c>
      <c r="F1407" s="15">
        <v>320</v>
      </c>
      <c r="G1407" s="15">
        <v>161</v>
      </c>
      <c r="H1407" s="13">
        <v>-3.2417420049999999</v>
      </c>
      <c r="I1407" s="13">
        <v>-2.1907000409999999</v>
      </c>
      <c r="J1407" s="13">
        <v>-5.4324420460000002</v>
      </c>
      <c r="K1407" s="13">
        <v>-0.12834848900000001</v>
      </c>
      <c r="L1407" s="13">
        <v>2.4730120879999999</v>
      </c>
      <c r="M1407" s="13">
        <v>2.3446636000000001</v>
      </c>
      <c r="N1407" s="13">
        <v>-2.7655654639999998</v>
      </c>
      <c r="O1407" s="13">
        <v>-1.375345536</v>
      </c>
      <c r="P1407" s="13">
        <v>-4.140911</v>
      </c>
      <c r="Q1407" s="13">
        <v>-0.11537646</v>
      </c>
      <c r="R1407" s="13">
        <v>-0.11537646</v>
      </c>
      <c r="S1407" s="13">
        <v>0</v>
      </c>
      <c r="T1407" s="13">
        <v>-3.6338130999999998</v>
      </c>
      <c r="U1407" s="13">
        <v>-0.61268271900000004</v>
      </c>
      <c r="V1407" s="13">
        <v>-4.2464958189999997</v>
      </c>
      <c r="W1407" s="13">
        <v>0.94357289499999997</v>
      </c>
    </row>
    <row r="1408" spans="1:23" x14ac:dyDescent="0.3">
      <c r="A1408" s="13" t="s">
        <v>651</v>
      </c>
      <c r="B1408" s="13" t="s">
        <v>652</v>
      </c>
      <c r="C1408" s="15">
        <v>2015</v>
      </c>
      <c r="D1408" s="15" t="s">
        <v>27</v>
      </c>
      <c r="E1408" s="15" t="s">
        <v>59</v>
      </c>
      <c r="F1408" s="15">
        <v>32</v>
      </c>
      <c r="G1408" s="15">
        <v>13</v>
      </c>
      <c r="H1408" s="13">
        <v>-3.5565162319999999</v>
      </c>
      <c r="I1408" s="13">
        <v>-17.915620279999999</v>
      </c>
      <c r="J1408" s="13">
        <v>-21.472136509999999</v>
      </c>
      <c r="K1408" s="13">
        <v>1.4245634359999999</v>
      </c>
      <c r="L1408" s="13">
        <v>-9.53358229</v>
      </c>
      <c r="M1408" s="13">
        <v>-8.1090188540000003</v>
      </c>
      <c r="N1408" s="13">
        <v>-2.7509300670000001</v>
      </c>
      <c r="O1408" s="13">
        <v>-17.250612780000001</v>
      </c>
      <c r="P1408" s="13">
        <v>-20.001542839999999</v>
      </c>
      <c r="Q1408" s="13">
        <v>-0.119560284</v>
      </c>
      <c r="R1408" s="13">
        <v>-0.119560284</v>
      </c>
      <c r="S1408" s="13">
        <v>0</v>
      </c>
      <c r="T1408" s="13">
        <v>-0.88339369199999995</v>
      </c>
      <c r="U1408" s="13">
        <v>-15.692684870000001</v>
      </c>
      <c r="V1408" s="13">
        <v>-16.576078559999999</v>
      </c>
      <c r="W1408" s="13">
        <v>4.3057714029999996</v>
      </c>
    </row>
    <row r="1409" spans="1:23" x14ac:dyDescent="0.3">
      <c r="A1409" s="13" t="s">
        <v>653</v>
      </c>
      <c r="B1409" s="13" t="s">
        <v>654</v>
      </c>
      <c r="C1409" s="15">
        <v>2019</v>
      </c>
      <c r="D1409" s="15" t="s">
        <v>25</v>
      </c>
      <c r="E1409" s="15" t="s">
        <v>57</v>
      </c>
      <c r="F1409" s="15">
        <v>34</v>
      </c>
      <c r="G1409" s="15">
        <v>15</v>
      </c>
      <c r="H1409" s="13">
        <v>-5.0208080380000002</v>
      </c>
      <c r="I1409" s="13">
        <v>4.4612097410000002</v>
      </c>
      <c r="J1409" s="13">
        <v>-0.55959829699999997</v>
      </c>
      <c r="K1409" s="13">
        <v>-4.2278678190000001</v>
      </c>
      <c r="L1409" s="13">
        <v>39.622298720000003</v>
      </c>
      <c r="M1409" s="13">
        <v>35.394430900000003</v>
      </c>
      <c r="N1409" s="13">
        <v>-5.0494620870000002</v>
      </c>
      <c r="O1409" s="13">
        <v>12.131087539999999</v>
      </c>
      <c r="P1409" s="13">
        <v>7.0816254540000001</v>
      </c>
      <c r="Q1409" s="13">
        <v>7.7413629999999997E-2</v>
      </c>
      <c r="R1409" s="13">
        <v>0</v>
      </c>
      <c r="S1409" s="13">
        <v>7.7413629999999997E-2</v>
      </c>
      <c r="T1409" s="13">
        <v>-4.7011197649999996</v>
      </c>
      <c r="U1409" s="13">
        <v>4.154498394</v>
      </c>
      <c r="V1409" s="13">
        <v>-0.54662137</v>
      </c>
      <c r="W1409" s="13">
        <v>-0.24007168000000001</v>
      </c>
    </row>
    <row r="1410" spans="1:23" x14ac:dyDescent="0.3">
      <c r="A1410" s="13" t="s">
        <v>653</v>
      </c>
      <c r="B1410" s="13" t="s">
        <v>654</v>
      </c>
      <c r="C1410" s="15">
        <v>2019</v>
      </c>
      <c r="D1410" s="15" t="s">
        <v>27</v>
      </c>
      <c r="E1410" s="15" t="s">
        <v>57</v>
      </c>
      <c r="F1410" s="15">
        <v>96</v>
      </c>
      <c r="G1410" s="15">
        <v>44</v>
      </c>
      <c r="H1410" s="13">
        <v>-7.8447263119999997</v>
      </c>
      <c r="I1410" s="13">
        <v>-1.154575549</v>
      </c>
      <c r="J1410" s="13">
        <v>-8.9993018609999993</v>
      </c>
      <c r="K1410" s="13">
        <v>-4.9248704759999997</v>
      </c>
      <c r="L1410" s="13">
        <v>0.47702039200000002</v>
      </c>
      <c r="M1410" s="13">
        <v>-4.4478500839999997</v>
      </c>
      <c r="N1410" s="13">
        <v>-7.7682857570000001</v>
      </c>
      <c r="O1410" s="13">
        <v>-0.96559181800000005</v>
      </c>
      <c r="P1410" s="13">
        <v>-8.7338775759999994</v>
      </c>
      <c r="Q1410" s="13">
        <v>-0.134762668</v>
      </c>
      <c r="R1410" s="13">
        <v>-0.134762668</v>
      </c>
      <c r="S1410" s="13">
        <v>0</v>
      </c>
      <c r="T1410" s="13">
        <v>-8.3914404979999997</v>
      </c>
      <c r="U1410" s="13">
        <v>-0.80257526499999998</v>
      </c>
      <c r="V1410" s="13">
        <v>-9.1940157629999995</v>
      </c>
      <c r="W1410" s="13">
        <v>0.32759348300000002</v>
      </c>
    </row>
    <row r="1411" spans="1:23" x14ac:dyDescent="0.3">
      <c r="A1411" s="13" t="s">
        <v>655</v>
      </c>
      <c r="B1411" s="13" t="s">
        <v>656</v>
      </c>
      <c r="C1411" s="15">
        <v>2015</v>
      </c>
      <c r="D1411" s="15" t="s">
        <v>25</v>
      </c>
      <c r="E1411" s="15" t="s">
        <v>58</v>
      </c>
      <c r="F1411" s="15">
        <v>9</v>
      </c>
      <c r="G1411" s="15">
        <v>3</v>
      </c>
      <c r="H1411" s="13">
        <v>-26.424402700000002</v>
      </c>
      <c r="I1411" s="13">
        <v>-7.1373298030000001</v>
      </c>
      <c r="J1411" s="13">
        <v>-33.561732499999998</v>
      </c>
      <c r="K1411" s="13">
        <v>-12.02752319</v>
      </c>
      <c r="L1411" s="13">
        <v>40.61403627</v>
      </c>
      <c r="M1411" s="13">
        <v>28.58651308</v>
      </c>
      <c r="N1411" s="13">
        <v>-25.063137380000001</v>
      </c>
      <c r="O1411" s="13">
        <v>2.5318026300000001</v>
      </c>
      <c r="P1411" s="13">
        <v>-22.531334749999999</v>
      </c>
      <c r="Q1411" s="13">
        <v>-3.2955318999999997E-2</v>
      </c>
      <c r="R1411" s="13">
        <v>0</v>
      </c>
      <c r="S1411" s="13">
        <v>-3.2955318999999997E-2</v>
      </c>
      <c r="T1411" s="13">
        <v>-18.936654069999999</v>
      </c>
      <c r="U1411" s="13">
        <v>-7.9006077960000001</v>
      </c>
      <c r="V1411" s="13">
        <v>-26.837261869999999</v>
      </c>
      <c r="W1411" s="13">
        <v>5.3412065430000002</v>
      </c>
    </row>
    <row r="1412" spans="1:23" x14ac:dyDescent="0.3">
      <c r="A1412" s="13" t="s">
        <v>655</v>
      </c>
      <c r="B1412" s="13" t="s">
        <v>656</v>
      </c>
      <c r="C1412" s="15">
        <v>2015</v>
      </c>
      <c r="D1412" s="15" t="s">
        <v>27</v>
      </c>
      <c r="E1412" s="15" t="s">
        <v>67</v>
      </c>
      <c r="F1412" s="15">
        <v>351</v>
      </c>
      <c r="G1412" s="15">
        <v>171</v>
      </c>
      <c r="H1412" s="13">
        <v>-4.8469952840000001</v>
      </c>
      <c r="I1412" s="13">
        <v>3.124510205</v>
      </c>
      <c r="J1412" s="13">
        <v>-1.7224850789999999</v>
      </c>
      <c r="K1412" s="13">
        <v>3.4268177639999999</v>
      </c>
      <c r="L1412" s="13">
        <v>0.505588547</v>
      </c>
      <c r="M1412" s="13">
        <v>3.9324063109999998</v>
      </c>
      <c r="N1412" s="13">
        <v>-3.3078999150000001</v>
      </c>
      <c r="O1412" s="13">
        <v>2.774798423</v>
      </c>
      <c r="P1412" s="13">
        <v>-0.53310149200000001</v>
      </c>
      <c r="Q1412" s="13">
        <v>0.19510201899999999</v>
      </c>
      <c r="R1412" s="13">
        <v>0.19510201899999999</v>
      </c>
      <c r="S1412" s="13">
        <v>0</v>
      </c>
      <c r="T1412" s="13">
        <v>-1.8326283430000001</v>
      </c>
      <c r="U1412" s="13">
        <v>1.7638311550000001</v>
      </c>
      <c r="V1412" s="13">
        <v>-6.8797187999999995E-2</v>
      </c>
      <c r="W1412" s="13">
        <v>0.83815064399999994</v>
      </c>
    </row>
    <row r="1413" spans="1:23" x14ac:dyDescent="0.3">
      <c r="A1413" s="13" t="s">
        <v>655</v>
      </c>
      <c r="B1413" s="13" t="s">
        <v>656</v>
      </c>
      <c r="C1413" s="15">
        <v>2015</v>
      </c>
      <c r="D1413" s="15" t="s">
        <v>27</v>
      </c>
      <c r="E1413" s="15" t="s">
        <v>58</v>
      </c>
      <c r="F1413" s="15">
        <v>140</v>
      </c>
      <c r="G1413" s="15">
        <v>68</v>
      </c>
      <c r="H1413" s="13">
        <v>-3.5127883729999998</v>
      </c>
      <c r="I1413" s="13">
        <v>-9.5274787550000006</v>
      </c>
      <c r="J1413" s="13">
        <v>-13.04026713</v>
      </c>
      <c r="K1413" s="13">
        <v>-4.5624548459999996</v>
      </c>
      <c r="L1413" s="13">
        <v>-0.57591101700000003</v>
      </c>
      <c r="M1413" s="13">
        <v>-5.1383658629999998</v>
      </c>
      <c r="N1413" s="13">
        <v>-3.95330227</v>
      </c>
      <c r="O1413" s="13">
        <v>-8.2612498399999996</v>
      </c>
      <c r="P1413" s="13">
        <v>-12.21455211</v>
      </c>
      <c r="Q1413" s="13">
        <v>-0.32935396099999997</v>
      </c>
      <c r="R1413" s="13">
        <v>-0.32935396099999997</v>
      </c>
      <c r="S1413" s="13">
        <v>0</v>
      </c>
      <c r="T1413" s="13">
        <v>-4.518522441</v>
      </c>
      <c r="U1413" s="13">
        <v>-6.3995910020000002</v>
      </c>
      <c r="V1413" s="13">
        <v>-10.918113440000001</v>
      </c>
      <c r="W1413" s="13">
        <v>0.29045737100000002</v>
      </c>
    </row>
    <row r="1414" spans="1:23" x14ac:dyDescent="0.3">
      <c r="A1414" s="13" t="s">
        <v>655</v>
      </c>
      <c r="B1414" s="13" t="s">
        <v>656</v>
      </c>
      <c r="C1414" s="15">
        <v>2016</v>
      </c>
      <c r="D1414" s="15" t="s">
        <v>27</v>
      </c>
      <c r="E1414" s="15" t="s">
        <v>62</v>
      </c>
      <c r="F1414" s="15">
        <v>969</v>
      </c>
      <c r="G1414" s="15">
        <v>469</v>
      </c>
      <c r="H1414" s="13">
        <v>2.3862645150000001</v>
      </c>
      <c r="I1414" s="13">
        <v>-0.11135434399999999</v>
      </c>
      <c r="J1414" s="13">
        <v>2.2749101710000001</v>
      </c>
      <c r="K1414" s="13">
        <v>1.7131947199999999</v>
      </c>
      <c r="L1414" s="13">
        <v>0.45377344400000003</v>
      </c>
      <c r="M1414" s="13">
        <v>2.1669681650000001</v>
      </c>
      <c r="N1414" s="13">
        <v>2.4111957550000001</v>
      </c>
      <c r="O1414" s="13">
        <v>4.4345779000000002E-2</v>
      </c>
      <c r="P1414" s="13">
        <v>2.455541534</v>
      </c>
      <c r="Q1414" s="13">
        <v>1.246723306</v>
      </c>
      <c r="R1414" s="13">
        <v>1.246723306</v>
      </c>
      <c r="S1414" s="13">
        <v>0</v>
      </c>
      <c r="T1414" s="13">
        <v>1.4545608830000001</v>
      </c>
      <c r="U1414" s="13">
        <v>0.28591535600000001</v>
      </c>
      <c r="V1414" s="13">
        <v>1.7404762380000001</v>
      </c>
      <c r="W1414" s="13">
        <v>8.7978147000000007E-2</v>
      </c>
    </row>
    <row r="1415" spans="1:23" x14ac:dyDescent="0.3">
      <c r="A1415" s="13" t="s">
        <v>655</v>
      </c>
      <c r="B1415" s="13" t="s">
        <v>656</v>
      </c>
      <c r="C1415" s="15">
        <v>2016</v>
      </c>
      <c r="D1415" s="15" t="s">
        <v>27</v>
      </c>
      <c r="E1415" s="15" t="s">
        <v>58</v>
      </c>
      <c r="F1415" s="15">
        <v>541</v>
      </c>
      <c r="G1415" s="15">
        <v>272</v>
      </c>
      <c r="H1415" s="13">
        <v>-6.3059207859999997</v>
      </c>
      <c r="I1415" s="13">
        <v>-1.642240106</v>
      </c>
      <c r="J1415" s="13">
        <v>-7.9481608919999998</v>
      </c>
      <c r="K1415" s="13">
        <v>-6.4898739169999997</v>
      </c>
      <c r="L1415" s="13">
        <v>3.8550135270000001</v>
      </c>
      <c r="M1415" s="13">
        <v>-2.6348603900000001</v>
      </c>
      <c r="N1415" s="13">
        <v>-6.7382421209999999</v>
      </c>
      <c r="O1415" s="13">
        <v>-0.57097852800000004</v>
      </c>
      <c r="P1415" s="13">
        <v>-7.3092206500000003</v>
      </c>
      <c r="Q1415" s="13">
        <v>-0.62889720000000005</v>
      </c>
      <c r="R1415" s="13">
        <v>-0.62889720000000005</v>
      </c>
      <c r="S1415" s="13">
        <v>0</v>
      </c>
      <c r="T1415" s="13">
        <v>-5.0897255729999999</v>
      </c>
      <c r="U1415" s="13">
        <v>-1.0267241730000001</v>
      </c>
      <c r="V1415" s="13">
        <v>-6.1164497459999998</v>
      </c>
      <c r="W1415" s="13">
        <v>-0.58775344900000004</v>
      </c>
    </row>
    <row r="1416" spans="1:23" x14ac:dyDescent="0.3">
      <c r="A1416" s="13" t="s">
        <v>655</v>
      </c>
      <c r="B1416" s="13" t="s">
        <v>656</v>
      </c>
      <c r="C1416" s="15">
        <v>2017</v>
      </c>
      <c r="D1416" s="15" t="s">
        <v>27</v>
      </c>
      <c r="E1416" s="15" t="s">
        <v>62</v>
      </c>
      <c r="F1416" s="15">
        <v>3156</v>
      </c>
      <c r="G1416" s="15">
        <v>1525</v>
      </c>
      <c r="H1416" s="13">
        <v>-0.52334192000000002</v>
      </c>
      <c r="I1416" s="13">
        <v>-1.1160030000000001</v>
      </c>
      <c r="J1416" s="13">
        <v>-1.6393449200000001</v>
      </c>
      <c r="K1416" s="13">
        <v>-0.69888482799999996</v>
      </c>
      <c r="L1416" s="13">
        <v>-1.5961083920000001</v>
      </c>
      <c r="M1416" s="13">
        <v>-2.2949932199999998</v>
      </c>
      <c r="N1416" s="13">
        <v>-0.54652561300000002</v>
      </c>
      <c r="O1416" s="13">
        <v>-1.3030850220000001</v>
      </c>
      <c r="P1416" s="13">
        <v>-1.8496106349999999</v>
      </c>
      <c r="Q1416" s="13">
        <v>0.69863135099999996</v>
      </c>
      <c r="R1416" s="13">
        <v>0.69863135099999996</v>
      </c>
      <c r="S1416" s="13">
        <v>0</v>
      </c>
      <c r="T1416" s="13">
        <v>-0.89168477199999996</v>
      </c>
      <c r="U1416" s="13">
        <v>-0.86317532900000005</v>
      </c>
      <c r="V1416" s="13">
        <v>-1.754860101</v>
      </c>
      <c r="W1416" s="13">
        <v>-0.26899039699999999</v>
      </c>
    </row>
    <row r="1417" spans="1:23" x14ac:dyDescent="0.3">
      <c r="A1417" s="13" t="s">
        <v>655</v>
      </c>
      <c r="B1417" s="13" t="s">
        <v>656</v>
      </c>
      <c r="C1417" s="15">
        <v>2018</v>
      </c>
      <c r="D1417" s="15" t="s">
        <v>25</v>
      </c>
      <c r="E1417" s="15" t="s">
        <v>100</v>
      </c>
      <c r="F1417" s="15">
        <v>13</v>
      </c>
      <c r="G1417" s="15">
        <v>6</v>
      </c>
      <c r="H1417" s="13">
        <v>8.0457083780000005</v>
      </c>
      <c r="I1417" s="13">
        <v>11.9327463</v>
      </c>
      <c r="J1417" s="13">
        <v>19.978454670000001</v>
      </c>
      <c r="K1417" s="13">
        <v>-10.86492509</v>
      </c>
      <c r="L1417" s="13">
        <v>-10.43000769</v>
      </c>
      <c r="M1417" s="13">
        <v>-21.29493278</v>
      </c>
      <c r="N1417" s="13">
        <v>4.5377669540000003</v>
      </c>
      <c r="O1417" s="13">
        <v>8.0674521079999995</v>
      </c>
      <c r="P1417" s="13">
        <v>12.60521906</v>
      </c>
      <c r="Q1417" s="13">
        <v>4.8710863E-2</v>
      </c>
      <c r="R1417" s="13">
        <v>0</v>
      </c>
      <c r="S1417" s="13">
        <v>4.8710863E-2</v>
      </c>
      <c r="T1417" s="13">
        <v>4.241297941</v>
      </c>
      <c r="U1417" s="13">
        <v>15.418590979999999</v>
      </c>
      <c r="V1417" s="13">
        <v>19.65988892</v>
      </c>
      <c r="W1417" s="13">
        <v>0.46550520299999998</v>
      </c>
    </row>
    <row r="1418" spans="1:23" x14ac:dyDescent="0.3">
      <c r="A1418" s="13" t="s">
        <v>655</v>
      </c>
      <c r="B1418" s="13" t="s">
        <v>656</v>
      </c>
      <c r="C1418" s="15">
        <v>2018</v>
      </c>
      <c r="D1418" s="15" t="s">
        <v>27</v>
      </c>
      <c r="E1418" s="15" t="s">
        <v>100</v>
      </c>
      <c r="F1418" s="15">
        <v>1711</v>
      </c>
      <c r="G1418" s="15">
        <v>838</v>
      </c>
      <c r="H1418" s="13">
        <v>-0.86342794199999995</v>
      </c>
      <c r="I1418" s="13">
        <v>1.3155239649999999</v>
      </c>
      <c r="J1418" s="13">
        <v>0.45209602300000001</v>
      </c>
      <c r="K1418" s="13">
        <v>-2.5576725229999999</v>
      </c>
      <c r="L1418" s="13">
        <v>-1.2588966479999999</v>
      </c>
      <c r="M1418" s="13">
        <v>-3.8165691719999999</v>
      </c>
      <c r="N1418" s="13">
        <v>-1.2648943509999999</v>
      </c>
      <c r="O1418" s="13">
        <v>0.85499569099999995</v>
      </c>
      <c r="P1418" s="13">
        <v>-0.40989866000000003</v>
      </c>
      <c r="Q1418" s="13">
        <v>0.99396372499999996</v>
      </c>
      <c r="R1418" s="13">
        <v>0.99396372499999996</v>
      </c>
      <c r="S1418" s="13">
        <v>0</v>
      </c>
      <c r="T1418" s="13">
        <v>-1.157399863</v>
      </c>
      <c r="U1418" s="13">
        <v>1.0289314389999999</v>
      </c>
      <c r="V1418" s="13">
        <v>-0.128468424</v>
      </c>
      <c r="W1418" s="13">
        <v>-0.64851504999999998</v>
      </c>
    </row>
    <row r="1419" spans="1:23" x14ac:dyDescent="0.3">
      <c r="A1419" s="13" t="s">
        <v>655</v>
      </c>
      <c r="B1419" s="13" t="s">
        <v>656</v>
      </c>
      <c r="C1419" s="15">
        <v>2019</v>
      </c>
      <c r="D1419" s="15" t="s">
        <v>25</v>
      </c>
      <c r="E1419" s="15" t="s">
        <v>52</v>
      </c>
      <c r="F1419" s="15">
        <v>93</v>
      </c>
      <c r="G1419" s="15">
        <v>40</v>
      </c>
      <c r="H1419" s="13">
        <v>6.8029637909999998</v>
      </c>
      <c r="I1419" s="13">
        <v>-2.6560415310000001</v>
      </c>
      <c r="J1419" s="13">
        <v>4.1469222600000002</v>
      </c>
      <c r="K1419" s="13">
        <v>-8.4578409919999995</v>
      </c>
      <c r="L1419" s="13">
        <v>-3.8638472909999999</v>
      </c>
      <c r="M1419" s="13">
        <v>-12.32168828</v>
      </c>
      <c r="N1419" s="13">
        <v>3.925953469</v>
      </c>
      <c r="O1419" s="13">
        <v>-3.1909577260000002</v>
      </c>
      <c r="P1419" s="13">
        <v>0.73499574300000003</v>
      </c>
      <c r="Q1419" s="13">
        <v>7.2981080000000004E-2</v>
      </c>
      <c r="R1419" s="13">
        <v>0</v>
      </c>
      <c r="S1419" s="13">
        <v>7.2981080000000004E-2</v>
      </c>
      <c r="T1419" s="13">
        <v>3.8625757589999998</v>
      </c>
      <c r="U1419" s="13">
        <v>-4.707766125</v>
      </c>
      <c r="V1419" s="13">
        <v>-0.84519036599999997</v>
      </c>
      <c r="W1419" s="13">
        <v>-0.502981448</v>
      </c>
    </row>
    <row r="1420" spans="1:23" x14ac:dyDescent="0.3">
      <c r="A1420" s="13" t="s">
        <v>655</v>
      </c>
      <c r="B1420" s="13" t="s">
        <v>656</v>
      </c>
      <c r="C1420" s="15">
        <v>2019</v>
      </c>
      <c r="D1420" s="15" t="s">
        <v>27</v>
      </c>
      <c r="E1420" s="15" t="s">
        <v>62</v>
      </c>
      <c r="F1420" s="15">
        <v>1961</v>
      </c>
      <c r="G1420" s="15">
        <v>909</v>
      </c>
      <c r="H1420" s="13">
        <v>0.41315268999999999</v>
      </c>
      <c r="I1420" s="13">
        <v>-1.599059376</v>
      </c>
      <c r="J1420" s="13">
        <v>-1.185906686</v>
      </c>
      <c r="K1420" s="13">
        <v>-0.45739612200000002</v>
      </c>
      <c r="L1420" s="13">
        <v>-1.2021381739999999</v>
      </c>
      <c r="M1420" s="13">
        <v>-1.6595342959999999</v>
      </c>
      <c r="N1420" s="13">
        <v>0.25317705200000001</v>
      </c>
      <c r="O1420" s="13">
        <v>-1.5866450510000001</v>
      </c>
      <c r="P1420" s="13">
        <v>-1.333467999</v>
      </c>
      <c r="Q1420" s="13">
        <v>0.65460078899999996</v>
      </c>
      <c r="R1420" s="13">
        <v>0.65460078899999996</v>
      </c>
      <c r="S1420" s="13">
        <v>0</v>
      </c>
      <c r="T1420" s="13">
        <v>-0.34048143199999997</v>
      </c>
      <c r="U1420" s="13">
        <v>-1.5883405829999999</v>
      </c>
      <c r="V1420" s="13">
        <v>-1.9288220149999999</v>
      </c>
      <c r="W1420" s="13">
        <v>-0.36406444300000002</v>
      </c>
    </row>
    <row r="1421" spans="1:23" x14ac:dyDescent="0.3">
      <c r="A1421" s="13" t="s">
        <v>655</v>
      </c>
      <c r="B1421" s="13" t="s">
        <v>656</v>
      </c>
      <c r="C1421" s="15">
        <v>2019</v>
      </c>
      <c r="D1421" s="15" t="s">
        <v>27</v>
      </c>
      <c r="E1421" s="15" t="s">
        <v>52</v>
      </c>
      <c r="F1421" s="15">
        <v>480</v>
      </c>
      <c r="G1421" s="15">
        <v>211</v>
      </c>
      <c r="H1421" s="13">
        <v>-1.7124949089999999</v>
      </c>
      <c r="I1421" s="13">
        <v>-5.0098969819999999</v>
      </c>
      <c r="J1421" s="13">
        <v>-6.722391891</v>
      </c>
      <c r="K1421" s="13">
        <v>-4.3484423440000004</v>
      </c>
      <c r="L1421" s="13">
        <v>-3.7802643269999998</v>
      </c>
      <c r="M1421" s="13">
        <v>-8.1287066709999998</v>
      </c>
      <c r="N1421" s="13">
        <v>-2.3990809319999999</v>
      </c>
      <c r="O1421" s="13">
        <v>-5.1248357279999999</v>
      </c>
      <c r="P1421" s="13">
        <v>-7.5239166590000002</v>
      </c>
      <c r="Q1421" s="13">
        <v>-0.51574687399999997</v>
      </c>
      <c r="R1421" s="13">
        <v>-0.51574687399999997</v>
      </c>
      <c r="S1421" s="13">
        <v>0</v>
      </c>
      <c r="T1421" s="13">
        <v>-2.1645043560000001</v>
      </c>
      <c r="U1421" s="13">
        <v>-4.7712139029999996</v>
      </c>
      <c r="V1421" s="13">
        <v>-6.9357182589999997</v>
      </c>
      <c r="W1421" s="13">
        <v>0.36175660199999998</v>
      </c>
    </row>
    <row r="1422" spans="1:23" x14ac:dyDescent="0.3">
      <c r="A1422" s="13" t="s">
        <v>657</v>
      </c>
      <c r="B1422" s="13" t="s">
        <v>658</v>
      </c>
      <c r="C1422" s="15">
        <v>2014</v>
      </c>
      <c r="D1422" s="15" t="s">
        <v>27</v>
      </c>
      <c r="E1422" s="15" t="s">
        <v>78</v>
      </c>
      <c r="F1422" s="15">
        <v>115</v>
      </c>
      <c r="G1422" s="15">
        <v>56</v>
      </c>
      <c r="H1422" s="13">
        <v>2.570597566</v>
      </c>
      <c r="I1422" s="13">
        <v>-4.2177167139999998</v>
      </c>
      <c r="J1422" s="13">
        <v>-1.647119148</v>
      </c>
      <c r="K1422" s="13">
        <v>9.1756045850000003</v>
      </c>
      <c r="L1422" s="13">
        <v>4.4174791080000002</v>
      </c>
      <c r="M1422" s="13">
        <v>13.59308369</v>
      </c>
      <c r="N1422" s="13">
        <v>4.177840733</v>
      </c>
      <c r="O1422" s="13">
        <v>-2.744554108</v>
      </c>
      <c r="P1422" s="13">
        <v>1.433286625</v>
      </c>
      <c r="Q1422" s="13">
        <v>0.11984668900000001</v>
      </c>
      <c r="R1422" s="13">
        <v>0.11984668900000001</v>
      </c>
      <c r="S1422" s="13">
        <v>0</v>
      </c>
      <c r="T1422" s="13">
        <v>2.484638168</v>
      </c>
      <c r="U1422" s="13">
        <v>-3.9707476270000002</v>
      </c>
      <c r="V1422" s="13">
        <v>-1.4861094589999999</v>
      </c>
      <c r="W1422" s="13">
        <v>0.26094603100000002</v>
      </c>
    </row>
    <row r="1423" spans="1:23" x14ac:dyDescent="0.3">
      <c r="A1423" s="13" t="s">
        <v>657</v>
      </c>
      <c r="B1423" s="13" t="s">
        <v>658</v>
      </c>
      <c r="C1423" s="15">
        <v>2014</v>
      </c>
      <c r="D1423" s="15" t="s">
        <v>27</v>
      </c>
      <c r="E1423" s="15" t="s">
        <v>31</v>
      </c>
      <c r="F1423" s="15">
        <v>919</v>
      </c>
      <c r="G1423" s="15">
        <v>463</v>
      </c>
      <c r="H1423" s="13">
        <v>2.7172560780000001</v>
      </c>
      <c r="I1423" s="13">
        <v>-0.97408781799999999</v>
      </c>
      <c r="J1423" s="13">
        <v>1.7431682589999999</v>
      </c>
      <c r="K1423" s="13">
        <v>0.713798987</v>
      </c>
      <c r="L1423" s="13">
        <v>-3.6226502890000001</v>
      </c>
      <c r="M1423" s="13">
        <v>-2.908851302</v>
      </c>
      <c r="N1423" s="13">
        <v>2.4892115399999999</v>
      </c>
      <c r="O1423" s="13">
        <v>-1.563543495</v>
      </c>
      <c r="P1423" s="13">
        <v>0.92566804499999999</v>
      </c>
      <c r="Q1423" s="13">
        <v>0.86649681199999995</v>
      </c>
      <c r="R1423" s="13">
        <v>0.86649681199999995</v>
      </c>
      <c r="S1423" s="13">
        <v>0</v>
      </c>
      <c r="T1423" s="13">
        <v>1.0738603849999999</v>
      </c>
      <c r="U1423" s="13">
        <v>-2.6325198350000001</v>
      </c>
      <c r="V1423" s="13">
        <v>-1.5586594499999999</v>
      </c>
      <c r="W1423" s="13">
        <v>-0.19652450899999999</v>
      </c>
    </row>
    <row r="1424" spans="1:23" x14ac:dyDescent="0.3">
      <c r="A1424" s="13" t="s">
        <v>657</v>
      </c>
      <c r="B1424" s="13" t="s">
        <v>658</v>
      </c>
      <c r="C1424" s="15">
        <v>2015</v>
      </c>
      <c r="D1424" s="15" t="s">
        <v>27</v>
      </c>
      <c r="E1424" s="15" t="s">
        <v>62</v>
      </c>
      <c r="F1424" s="15">
        <v>1026</v>
      </c>
      <c r="G1424" s="15">
        <v>509</v>
      </c>
      <c r="H1424" s="13">
        <v>-1.304164077</v>
      </c>
      <c r="I1424" s="13">
        <v>-3.7604264289999998</v>
      </c>
      <c r="J1424" s="13">
        <v>-5.064590506</v>
      </c>
      <c r="K1424" s="13">
        <v>1.933668937</v>
      </c>
      <c r="L1424" s="13">
        <v>0.70038845599999999</v>
      </c>
      <c r="M1424" s="13">
        <v>2.6340573940000001</v>
      </c>
      <c r="N1424" s="13">
        <v>-0.73697110499999996</v>
      </c>
      <c r="O1424" s="13">
        <v>-3.0477867500000002</v>
      </c>
      <c r="P1424" s="13">
        <v>-3.7847578550000001</v>
      </c>
      <c r="Q1424" s="13">
        <v>-0.26949044100000002</v>
      </c>
      <c r="R1424" s="13">
        <v>-0.26949044100000002</v>
      </c>
      <c r="S1424" s="13">
        <v>0</v>
      </c>
      <c r="T1424" s="13">
        <v>-0.55807962600000005</v>
      </c>
      <c r="U1424" s="13">
        <v>-3.1658462190000001</v>
      </c>
      <c r="V1424" s="13">
        <v>-3.7239258460000002</v>
      </c>
      <c r="W1424" s="13">
        <v>0.27560626300000002</v>
      </c>
    </row>
    <row r="1425" spans="1:23" x14ac:dyDescent="0.3">
      <c r="A1425" s="13" t="s">
        <v>657</v>
      </c>
      <c r="B1425" s="13" t="s">
        <v>658</v>
      </c>
      <c r="C1425" s="15">
        <v>2016</v>
      </c>
      <c r="D1425" s="15" t="s">
        <v>27</v>
      </c>
      <c r="E1425" s="15" t="s">
        <v>62</v>
      </c>
      <c r="F1425" s="15">
        <v>28</v>
      </c>
      <c r="G1425" s="15">
        <v>13</v>
      </c>
      <c r="H1425" s="13">
        <v>-14.304096189999999</v>
      </c>
      <c r="I1425" s="13">
        <v>-8.6420741299999992</v>
      </c>
      <c r="J1425" s="13">
        <v>-22.94617032</v>
      </c>
      <c r="K1425" s="13">
        <v>-41.600462749999998</v>
      </c>
      <c r="L1425" s="13">
        <v>1.277688927</v>
      </c>
      <c r="M1425" s="13">
        <v>-40.322773820000002</v>
      </c>
      <c r="N1425" s="13">
        <v>-20.89503011</v>
      </c>
      <c r="O1425" s="13">
        <v>-7.0966843319999997</v>
      </c>
      <c r="P1425" s="13">
        <v>-27.991714439999999</v>
      </c>
      <c r="Q1425" s="13">
        <v>-0.16800095400000001</v>
      </c>
      <c r="R1425" s="13">
        <v>-0.16800095400000001</v>
      </c>
      <c r="S1425" s="13">
        <v>0</v>
      </c>
      <c r="T1425" s="13">
        <v>-16.140926820000001</v>
      </c>
      <c r="U1425" s="13">
        <v>-5.1512201959999997</v>
      </c>
      <c r="V1425" s="13">
        <v>-21.292147010000001</v>
      </c>
      <c r="W1425" s="13">
        <v>0.34011269399999999</v>
      </c>
    </row>
    <row r="1426" spans="1:23" x14ac:dyDescent="0.3">
      <c r="A1426" s="13" t="s">
        <v>657</v>
      </c>
      <c r="B1426" s="13" t="s">
        <v>658</v>
      </c>
      <c r="C1426" s="15">
        <v>2016</v>
      </c>
      <c r="D1426" s="15" t="s">
        <v>27</v>
      </c>
      <c r="E1426" s="15" t="s">
        <v>32</v>
      </c>
      <c r="F1426" s="15">
        <v>11</v>
      </c>
      <c r="G1426" s="15">
        <v>5</v>
      </c>
      <c r="H1426" s="13">
        <v>10.471597060000001</v>
      </c>
      <c r="I1426" s="13">
        <v>-1.799917625</v>
      </c>
      <c r="J1426" s="13">
        <v>8.6716794319999995</v>
      </c>
      <c r="K1426" s="13">
        <v>-32.021211999999998</v>
      </c>
      <c r="L1426" s="13">
        <v>-20.61712275</v>
      </c>
      <c r="M1426" s="13">
        <v>-52.638334749999999</v>
      </c>
      <c r="N1426" s="13">
        <v>2.3777911409999999</v>
      </c>
      <c r="O1426" s="13">
        <v>-5.7445564710000001</v>
      </c>
      <c r="P1426" s="13">
        <v>-3.3667653290000001</v>
      </c>
      <c r="Q1426" s="13">
        <v>-1.6348980000000001E-3</v>
      </c>
      <c r="R1426" s="13">
        <v>-1.6348980000000001E-3</v>
      </c>
      <c r="S1426" s="13">
        <v>0</v>
      </c>
      <c r="T1426" s="13">
        <v>-1.291851686</v>
      </c>
      <c r="U1426" s="13">
        <v>-8.3728232170000005</v>
      </c>
      <c r="V1426" s="13">
        <v>-9.664674904</v>
      </c>
      <c r="W1426" s="13">
        <v>3.821139574</v>
      </c>
    </row>
    <row r="1427" spans="1:23" x14ac:dyDescent="0.3">
      <c r="A1427" s="13" t="s">
        <v>657</v>
      </c>
      <c r="B1427" s="13" t="s">
        <v>658</v>
      </c>
      <c r="C1427" s="15">
        <v>2019</v>
      </c>
      <c r="D1427" s="15" t="s">
        <v>27</v>
      </c>
      <c r="E1427" s="15" t="s">
        <v>35</v>
      </c>
      <c r="F1427" s="15">
        <v>142</v>
      </c>
      <c r="G1427" s="15">
        <v>65</v>
      </c>
      <c r="H1427" s="13">
        <v>-10.089847349999999</v>
      </c>
      <c r="I1427" s="13">
        <v>-6.2019171860000002</v>
      </c>
      <c r="J1427" s="13">
        <v>-16.291764529999998</v>
      </c>
      <c r="K1427" s="13">
        <v>-8.9870450539999993</v>
      </c>
      <c r="L1427" s="13">
        <v>-8.0040347319999992</v>
      </c>
      <c r="M1427" s="13">
        <v>-16.991079790000001</v>
      </c>
      <c r="N1427" s="13">
        <v>-10.376522919999999</v>
      </c>
      <c r="O1427" s="13">
        <v>-6.8973785679999997</v>
      </c>
      <c r="P1427" s="13">
        <v>-17.27390149</v>
      </c>
      <c r="Q1427" s="13">
        <v>-0.47701436200000003</v>
      </c>
      <c r="R1427" s="13">
        <v>-0.47701436200000003</v>
      </c>
      <c r="S1427" s="13">
        <v>0</v>
      </c>
      <c r="T1427" s="13">
        <v>-8.1260875210000005</v>
      </c>
      <c r="U1427" s="13">
        <v>-5.862649502</v>
      </c>
      <c r="V1427" s="13">
        <v>-13.98873702</v>
      </c>
      <c r="W1427" s="13">
        <v>-0.98215341700000003</v>
      </c>
    </row>
    <row r="1428" spans="1:23" x14ac:dyDescent="0.3">
      <c r="A1428" s="13" t="s">
        <v>659</v>
      </c>
      <c r="B1428" s="13" t="s">
        <v>660</v>
      </c>
      <c r="C1428" s="15">
        <v>2014</v>
      </c>
      <c r="D1428" s="15" t="s">
        <v>25</v>
      </c>
      <c r="E1428" s="15" t="s">
        <v>58</v>
      </c>
      <c r="F1428" s="15">
        <v>47</v>
      </c>
      <c r="G1428" s="15">
        <v>24</v>
      </c>
      <c r="H1428" s="13">
        <v>-13.57043792</v>
      </c>
      <c r="I1428" s="13">
        <v>2.7489319590000001</v>
      </c>
      <c r="J1428" s="13">
        <v>-10.82150596</v>
      </c>
      <c r="K1428" s="13">
        <v>-22.628608920000001</v>
      </c>
      <c r="L1428" s="13">
        <v>11.30313539</v>
      </c>
      <c r="M1428" s="13">
        <v>-11.32547353</v>
      </c>
      <c r="N1428" s="13">
        <v>-16.32735447</v>
      </c>
      <c r="O1428" s="13">
        <v>4.7422780769999999</v>
      </c>
      <c r="P1428" s="13">
        <v>-11.5850764</v>
      </c>
      <c r="Q1428" s="13">
        <v>-0.115622745</v>
      </c>
      <c r="R1428" s="13">
        <v>0</v>
      </c>
      <c r="S1428" s="13">
        <v>-0.115622745</v>
      </c>
      <c r="T1428" s="13">
        <v>-12.20737308</v>
      </c>
      <c r="U1428" s="13">
        <v>1.591272537</v>
      </c>
      <c r="V1428" s="13">
        <v>-10.61610054</v>
      </c>
      <c r="W1428" s="13">
        <v>3.3656103110000002</v>
      </c>
    </row>
    <row r="1429" spans="1:23" x14ac:dyDescent="0.3">
      <c r="A1429" s="13" t="s">
        <v>659</v>
      </c>
      <c r="B1429" s="13" t="s">
        <v>660</v>
      </c>
      <c r="C1429" s="15">
        <v>2014</v>
      </c>
      <c r="D1429" s="15" t="s">
        <v>27</v>
      </c>
      <c r="E1429" s="15" t="s">
        <v>58</v>
      </c>
      <c r="F1429" s="15">
        <v>1475</v>
      </c>
      <c r="G1429" s="15">
        <v>727</v>
      </c>
      <c r="H1429" s="13">
        <v>-1.7652554650000001</v>
      </c>
      <c r="I1429" s="13">
        <v>-7.9424171000000002E-2</v>
      </c>
      <c r="J1429" s="13">
        <v>-1.844679637</v>
      </c>
      <c r="K1429" s="13">
        <v>1.6255989999999999E-3</v>
      </c>
      <c r="L1429" s="13">
        <v>-0.50628343200000003</v>
      </c>
      <c r="M1429" s="13">
        <v>-0.504657833</v>
      </c>
      <c r="N1429" s="13">
        <v>-1.5550408410000001</v>
      </c>
      <c r="O1429" s="13">
        <v>-0.16504818499999999</v>
      </c>
      <c r="P1429" s="13">
        <v>-1.7200890259999999</v>
      </c>
      <c r="Q1429" s="13">
        <v>0.37966382199999998</v>
      </c>
      <c r="R1429" s="13">
        <v>0.37966382199999998</v>
      </c>
      <c r="S1429" s="13">
        <v>0</v>
      </c>
      <c r="T1429" s="13">
        <v>-1.4746225850000001</v>
      </c>
      <c r="U1429" s="13">
        <v>-0.71398094599999995</v>
      </c>
      <c r="V1429" s="13">
        <v>-2.188603531</v>
      </c>
      <c r="W1429" s="13">
        <v>-0.58903773500000001</v>
      </c>
    </row>
    <row r="1430" spans="1:23" x14ac:dyDescent="0.3">
      <c r="A1430" s="13" t="s">
        <v>659</v>
      </c>
      <c r="B1430" s="13" t="s">
        <v>660</v>
      </c>
      <c r="C1430" s="15">
        <v>2015</v>
      </c>
      <c r="D1430" s="15" t="s">
        <v>25</v>
      </c>
      <c r="E1430" s="15" t="s">
        <v>58</v>
      </c>
      <c r="F1430" s="15">
        <v>15</v>
      </c>
      <c r="G1430" s="15">
        <v>7</v>
      </c>
      <c r="H1430" s="13">
        <v>-3.4492221619999999</v>
      </c>
      <c r="I1430" s="13">
        <v>16.357140810000001</v>
      </c>
      <c r="J1430" s="13">
        <v>12.907918649999999</v>
      </c>
      <c r="K1430" s="13">
        <v>-27.97290688</v>
      </c>
      <c r="L1430" s="13">
        <v>19.977791010000001</v>
      </c>
      <c r="M1430" s="13">
        <v>-7.9951158649999998</v>
      </c>
      <c r="N1430" s="13">
        <v>-8.8294852109999997</v>
      </c>
      <c r="O1430" s="13">
        <v>18.193494690000001</v>
      </c>
      <c r="P1430" s="13">
        <v>9.36400948</v>
      </c>
      <c r="Q1430" s="13">
        <v>4.4810243999999999E-2</v>
      </c>
      <c r="R1430" s="13">
        <v>0</v>
      </c>
      <c r="S1430" s="13">
        <v>4.4810243999999999E-2</v>
      </c>
      <c r="T1430" s="13">
        <v>-6.9974574279999997</v>
      </c>
      <c r="U1430" s="13">
        <v>14.93593712</v>
      </c>
      <c r="V1430" s="13">
        <v>7.9384796900000003</v>
      </c>
      <c r="W1430" s="13">
        <v>0.40979980199999999</v>
      </c>
    </row>
    <row r="1431" spans="1:23" x14ac:dyDescent="0.3">
      <c r="A1431" s="13" t="s">
        <v>659</v>
      </c>
      <c r="B1431" s="13" t="s">
        <v>660</v>
      </c>
      <c r="C1431" s="15">
        <v>2015</v>
      </c>
      <c r="D1431" s="15" t="s">
        <v>27</v>
      </c>
      <c r="E1431" s="15" t="s">
        <v>58</v>
      </c>
      <c r="F1431" s="15">
        <v>1247</v>
      </c>
      <c r="G1431" s="15">
        <v>617</v>
      </c>
      <c r="H1431" s="13">
        <v>-2.3573316860000002</v>
      </c>
      <c r="I1431" s="13">
        <v>2.582012132</v>
      </c>
      <c r="J1431" s="13">
        <v>0.22468044600000001</v>
      </c>
      <c r="K1431" s="13">
        <v>0.422968607</v>
      </c>
      <c r="L1431" s="13">
        <v>2.803337559</v>
      </c>
      <c r="M1431" s="13">
        <v>3.2263061660000001</v>
      </c>
      <c r="N1431" s="13">
        <v>-1.9262559589999999</v>
      </c>
      <c r="O1431" s="13">
        <v>2.7565920949999998</v>
      </c>
      <c r="P1431" s="13">
        <v>0.830336136</v>
      </c>
      <c r="Q1431" s="13">
        <v>1.125517492</v>
      </c>
      <c r="R1431" s="13">
        <v>1.125517492</v>
      </c>
      <c r="S1431" s="13">
        <v>0</v>
      </c>
      <c r="T1431" s="13">
        <v>-1.876684169</v>
      </c>
      <c r="U1431" s="13">
        <v>2.7145777299999998</v>
      </c>
      <c r="V1431" s="13">
        <v>0.83789356100000001</v>
      </c>
      <c r="W1431" s="13">
        <v>-0.13176795999999999</v>
      </c>
    </row>
    <row r="1432" spans="1:23" x14ac:dyDescent="0.3">
      <c r="A1432" s="13" t="s">
        <v>661</v>
      </c>
      <c r="B1432" s="13" t="s">
        <v>662</v>
      </c>
      <c r="C1432" s="15">
        <v>2014</v>
      </c>
      <c r="D1432" s="15" t="s">
        <v>27</v>
      </c>
      <c r="E1432" s="15" t="s">
        <v>35</v>
      </c>
      <c r="F1432" s="15">
        <v>4669</v>
      </c>
      <c r="G1432" s="15">
        <v>2312</v>
      </c>
      <c r="H1432" s="13">
        <v>0.680659762</v>
      </c>
      <c r="I1432" s="13">
        <v>0.69294986800000002</v>
      </c>
      <c r="J1432" s="13">
        <v>1.37360963</v>
      </c>
      <c r="K1432" s="13">
        <v>6.7900857099999996</v>
      </c>
      <c r="L1432" s="13">
        <v>-0.66642463699999999</v>
      </c>
      <c r="M1432" s="13">
        <v>6.1236610730000001</v>
      </c>
      <c r="N1432" s="13">
        <v>1.9663717430000001</v>
      </c>
      <c r="O1432" s="13">
        <v>0.44006736899999999</v>
      </c>
      <c r="P1432" s="13">
        <v>2.4064391120000002</v>
      </c>
      <c r="Q1432" s="13">
        <v>6.072285205</v>
      </c>
      <c r="R1432" s="13">
        <v>6.072285205</v>
      </c>
      <c r="S1432" s="13">
        <v>0</v>
      </c>
      <c r="T1432" s="13">
        <v>2.1163210509999999</v>
      </c>
      <c r="U1432" s="13">
        <v>1.3503838480000001</v>
      </c>
      <c r="V1432" s="13">
        <v>3.4667048980000001</v>
      </c>
      <c r="W1432" s="13">
        <v>-0.160208407</v>
      </c>
    </row>
    <row r="1433" spans="1:23" x14ac:dyDescent="0.3">
      <c r="A1433" s="13" t="s">
        <v>661</v>
      </c>
      <c r="B1433" s="13" t="s">
        <v>662</v>
      </c>
      <c r="C1433" s="15">
        <v>2015</v>
      </c>
      <c r="D1433" s="15" t="s">
        <v>27</v>
      </c>
      <c r="E1433" s="15" t="s">
        <v>57</v>
      </c>
      <c r="F1433" s="15">
        <v>3722</v>
      </c>
      <c r="G1433" s="15">
        <v>1870</v>
      </c>
      <c r="H1433" s="13">
        <v>-1.1140644799999999</v>
      </c>
      <c r="I1433" s="13">
        <v>-0.86380139700000003</v>
      </c>
      <c r="J1433" s="13">
        <v>-1.9778658769999999</v>
      </c>
      <c r="K1433" s="13">
        <v>-0.65055631899999999</v>
      </c>
      <c r="L1433" s="13">
        <v>-2.4861159329999998</v>
      </c>
      <c r="M1433" s="13">
        <v>-3.136672253</v>
      </c>
      <c r="N1433" s="13">
        <v>-1.039897165</v>
      </c>
      <c r="O1433" s="13">
        <v>-1.212634464</v>
      </c>
      <c r="P1433" s="13">
        <v>-2.2525316289999999</v>
      </c>
      <c r="Q1433" s="13">
        <v>0.47532344700000001</v>
      </c>
      <c r="R1433" s="13">
        <v>0.47532344700000001</v>
      </c>
      <c r="S1433" s="13">
        <v>0</v>
      </c>
      <c r="T1433" s="13">
        <v>-0.51783232199999996</v>
      </c>
      <c r="U1433" s="13">
        <v>-5.9655844E-2</v>
      </c>
      <c r="V1433" s="13">
        <v>-0.57748816599999997</v>
      </c>
      <c r="W1433" s="13">
        <v>0.141796322</v>
      </c>
    </row>
    <row r="1434" spans="1:23" x14ac:dyDescent="0.3">
      <c r="A1434" s="13" t="s">
        <v>661</v>
      </c>
      <c r="B1434" s="13" t="s">
        <v>662</v>
      </c>
      <c r="C1434" s="15">
        <v>2016</v>
      </c>
      <c r="D1434" s="15" t="s">
        <v>25</v>
      </c>
      <c r="E1434" s="15" t="s">
        <v>49</v>
      </c>
      <c r="F1434" s="15">
        <v>461</v>
      </c>
      <c r="G1434" s="15">
        <v>237</v>
      </c>
      <c r="H1434" s="13">
        <v>4.7029277169999997</v>
      </c>
      <c r="I1434" s="13">
        <v>4.5189483719999997</v>
      </c>
      <c r="J1434" s="13">
        <v>9.2218760890000002</v>
      </c>
      <c r="K1434" s="13">
        <v>2.815564932</v>
      </c>
      <c r="L1434" s="13">
        <v>4.407694781</v>
      </c>
      <c r="M1434" s="13">
        <v>7.223259713</v>
      </c>
      <c r="N1434" s="13">
        <v>4.4278798640000003</v>
      </c>
      <c r="O1434" s="13">
        <v>4.7135911630000003</v>
      </c>
      <c r="P1434" s="13">
        <v>9.1414710269999997</v>
      </c>
      <c r="Q1434" s="13">
        <v>1.4926086869999999</v>
      </c>
      <c r="R1434" s="13">
        <v>0</v>
      </c>
      <c r="S1434" s="13">
        <v>1.4926086869999999</v>
      </c>
      <c r="T1434" s="13">
        <v>5.1502480400000001</v>
      </c>
      <c r="U1434" s="13">
        <v>3.4767130759999998</v>
      </c>
      <c r="V1434" s="13">
        <v>8.6269611160000004</v>
      </c>
      <c r="W1434" s="13">
        <v>0.61759134800000004</v>
      </c>
    </row>
    <row r="1435" spans="1:23" x14ac:dyDescent="0.3">
      <c r="A1435" s="13" t="s">
        <v>661</v>
      </c>
      <c r="B1435" s="13" t="s">
        <v>662</v>
      </c>
      <c r="C1435" s="15">
        <v>2016</v>
      </c>
      <c r="D1435" s="15" t="s">
        <v>27</v>
      </c>
      <c r="E1435" s="15" t="s">
        <v>49</v>
      </c>
      <c r="F1435" s="15">
        <v>882</v>
      </c>
      <c r="G1435" s="15">
        <v>446</v>
      </c>
      <c r="H1435" s="13">
        <v>1.582290454</v>
      </c>
      <c r="I1435" s="13">
        <v>0.47392057300000001</v>
      </c>
      <c r="J1435" s="13">
        <v>2.0562110269999998</v>
      </c>
      <c r="K1435" s="13">
        <v>1.562840504</v>
      </c>
      <c r="L1435" s="13">
        <v>-1.04418126</v>
      </c>
      <c r="M1435" s="13">
        <v>0.51865924399999996</v>
      </c>
      <c r="N1435" s="13">
        <v>1.6182532430000001</v>
      </c>
      <c r="O1435" s="13">
        <v>0.145498186</v>
      </c>
      <c r="P1435" s="13">
        <v>1.7637514299999999</v>
      </c>
      <c r="Q1435" s="13">
        <v>1.027824751</v>
      </c>
      <c r="R1435" s="13">
        <v>1.027824751</v>
      </c>
      <c r="S1435" s="13">
        <v>0</v>
      </c>
      <c r="T1435" s="13">
        <v>1.782220087</v>
      </c>
      <c r="U1435" s="13">
        <v>-0.22266380499999999</v>
      </c>
      <c r="V1435" s="13">
        <v>1.559556283</v>
      </c>
      <c r="W1435" s="13">
        <v>6.8896447999999999E-2</v>
      </c>
    </row>
    <row r="1436" spans="1:23" x14ac:dyDescent="0.3">
      <c r="A1436" s="13" t="s">
        <v>661</v>
      </c>
      <c r="B1436" s="13" t="s">
        <v>662</v>
      </c>
      <c r="C1436" s="15">
        <v>2016</v>
      </c>
      <c r="D1436" s="15" t="s">
        <v>27</v>
      </c>
      <c r="E1436" s="15" t="s">
        <v>57</v>
      </c>
      <c r="F1436" s="15">
        <v>1476</v>
      </c>
      <c r="G1436" s="15">
        <v>754</v>
      </c>
      <c r="H1436" s="13">
        <v>-0.374348352</v>
      </c>
      <c r="I1436" s="13">
        <v>-5.4227758000000001E-2</v>
      </c>
      <c r="J1436" s="13">
        <v>-0.42857611000000001</v>
      </c>
      <c r="K1436" s="13">
        <v>3.1554620610000002</v>
      </c>
      <c r="L1436" s="13">
        <v>1.2340008490000001</v>
      </c>
      <c r="M1436" s="13">
        <v>4.3894629099999998</v>
      </c>
      <c r="N1436" s="13">
        <v>0.34969455300000002</v>
      </c>
      <c r="O1436" s="13">
        <v>0.21609625299999999</v>
      </c>
      <c r="P1436" s="13">
        <v>0.56579080500000001</v>
      </c>
      <c r="Q1436" s="13">
        <v>1.2707334969999999</v>
      </c>
      <c r="R1436" s="13">
        <v>1.2707334969999999</v>
      </c>
      <c r="S1436" s="13">
        <v>0</v>
      </c>
      <c r="T1436" s="13">
        <v>0.80223532099999995</v>
      </c>
      <c r="U1436" s="13">
        <v>-0.18611504200000001</v>
      </c>
      <c r="V1436" s="13">
        <v>0.61612027899999999</v>
      </c>
      <c r="W1436" s="13">
        <v>-0.36927474700000001</v>
      </c>
    </row>
    <row r="1437" spans="1:23" x14ac:dyDescent="0.3">
      <c r="A1437" s="13" t="s">
        <v>661</v>
      </c>
      <c r="B1437" s="13" t="s">
        <v>662</v>
      </c>
      <c r="C1437" s="15">
        <v>2017</v>
      </c>
      <c r="D1437" s="15" t="s">
        <v>25</v>
      </c>
      <c r="E1437" s="15" t="s">
        <v>49</v>
      </c>
      <c r="F1437" s="15">
        <v>314</v>
      </c>
      <c r="G1437" s="15">
        <v>154</v>
      </c>
      <c r="H1437" s="13">
        <v>4.8028742400000004</v>
      </c>
      <c r="I1437" s="13">
        <v>-5.3566378290000003</v>
      </c>
      <c r="J1437" s="13">
        <v>-0.55376358800000003</v>
      </c>
      <c r="K1437" s="13">
        <v>4.11877271</v>
      </c>
      <c r="L1437" s="13">
        <v>-15.30566731</v>
      </c>
      <c r="M1437" s="13">
        <v>-11.1868946</v>
      </c>
      <c r="N1437" s="13">
        <v>4.7822026180000003</v>
      </c>
      <c r="O1437" s="13">
        <v>-7.7624505800000003</v>
      </c>
      <c r="P1437" s="13">
        <v>-2.980247962</v>
      </c>
      <c r="Q1437" s="13">
        <v>-1.8686386999999999E-2</v>
      </c>
      <c r="R1437" s="13">
        <v>0</v>
      </c>
      <c r="S1437" s="13">
        <v>-1.8686386999999999E-2</v>
      </c>
      <c r="T1437" s="13">
        <v>4.5296741239999996</v>
      </c>
      <c r="U1437" s="13">
        <v>-4.9442308840000004</v>
      </c>
      <c r="V1437" s="13">
        <v>-0.414556759</v>
      </c>
      <c r="W1437" s="13">
        <v>0.14644749500000001</v>
      </c>
    </row>
    <row r="1438" spans="1:23" x14ac:dyDescent="0.3">
      <c r="A1438" s="13" t="s">
        <v>661</v>
      </c>
      <c r="B1438" s="13" t="s">
        <v>662</v>
      </c>
      <c r="C1438" s="15">
        <v>2017</v>
      </c>
      <c r="D1438" s="15" t="s">
        <v>27</v>
      </c>
      <c r="E1438" s="15" t="s">
        <v>49</v>
      </c>
      <c r="F1438" s="15">
        <v>2849</v>
      </c>
      <c r="G1438" s="15">
        <v>1398</v>
      </c>
      <c r="H1438" s="13">
        <v>0.80676225700000004</v>
      </c>
      <c r="I1438" s="13">
        <v>2.2649574819999998</v>
      </c>
      <c r="J1438" s="13">
        <v>3.0717197390000002</v>
      </c>
      <c r="K1438" s="13">
        <v>-0.86288558800000004</v>
      </c>
      <c r="L1438" s="13">
        <v>-0.69087022200000003</v>
      </c>
      <c r="M1438" s="13">
        <v>-1.55375581</v>
      </c>
      <c r="N1438" s="13">
        <v>0.44415289200000002</v>
      </c>
      <c r="O1438" s="13">
        <v>1.8493830570000001</v>
      </c>
      <c r="P1438" s="13">
        <v>2.2935359499999999</v>
      </c>
      <c r="Q1438" s="13">
        <v>3.607710338</v>
      </c>
      <c r="R1438" s="13">
        <v>3.607710338</v>
      </c>
      <c r="S1438" s="13">
        <v>0</v>
      </c>
      <c r="T1438" s="13">
        <v>1.4164595799999999</v>
      </c>
      <c r="U1438" s="13">
        <v>1.536328546</v>
      </c>
      <c r="V1438" s="13">
        <v>2.9527881260000002</v>
      </c>
      <c r="W1438" s="13">
        <v>0.28248877</v>
      </c>
    </row>
    <row r="1439" spans="1:23" x14ac:dyDescent="0.3">
      <c r="A1439" s="13" t="s">
        <v>661</v>
      </c>
      <c r="B1439" s="13" t="s">
        <v>662</v>
      </c>
      <c r="C1439" s="15">
        <v>2018</v>
      </c>
      <c r="D1439" s="15" t="s">
        <v>27</v>
      </c>
      <c r="E1439" s="15" t="s">
        <v>140</v>
      </c>
      <c r="F1439" s="15">
        <v>315</v>
      </c>
      <c r="G1439" s="15">
        <v>150</v>
      </c>
      <c r="H1439" s="13">
        <v>1.4182823280000001</v>
      </c>
      <c r="I1439" s="13">
        <v>-1.300454252</v>
      </c>
      <c r="J1439" s="13">
        <v>0.117828077</v>
      </c>
      <c r="K1439" s="13">
        <v>3.7326509849999998</v>
      </c>
      <c r="L1439" s="13">
        <v>1.688841204</v>
      </c>
      <c r="M1439" s="13">
        <v>5.4214921890000003</v>
      </c>
      <c r="N1439" s="13">
        <v>2.0085794969999999</v>
      </c>
      <c r="O1439" s="13">
        <v>-0.75458940500000005</v>
      </c>
      <c r="P1439" s="13">
        <v>1.2539900930000001</v>
      </c>
      <c r="Q1439" s="13">
        <v>0.30551726299999998</v>
      </c>
      <c r="R1439" s="13">
        <v>0.30551726299999998</v>
      </c>
      <c r="S1439" s="13">
        <v>0</v>
      </c>
      <c r="T1439" s="13">
        <v>1.4195838569999999</v>
      </c>
      <c r="U1439" s="13">
        <v>-1.6304391149999999</v>
      </c>
      <c r="V1439" s="13">
        <v>-0.21085525799999999</v>
      </c>
      <c r="W1439" s="13">
        <v>-0.29397088599999999</v>
      </c>
    </row>
    <row r="1440" spans="1:23" x14ac:dyDescent="0.3">
      <c r="A1440" s="13" t="s">
        <v>661</v>
      </c>
      <c r="B1440" s="13" t="s">
        <v>662</v>
      </c>
      <c r="C1440" s="15">
        <v>2018</v>
      </c>
      <c r="D1440" s="15" t="s">
        <v>27</v>
      </c>
      <c r="E1440" s="15" t="s">
        <v>49</v>
      </c>
      <c r="F1440" s="15">
        <v>1139</v>
      </c>
      <c r="G1440" s="15">
        <v>545</v>
      </c>
      <c r="H1440" s="13">
        <v>-0.14583539000000001</v>
      </c>
      <c r="I1440" s="13">
        <v>-0.490004257</v>
      </c>
      <c r="J1440" s="13">
        <v>-0.63583964699999995</v>
      </c>
      <c r="K1440" s="13">
        <v>2.2179076100000001</v>
      </c>
      <c r="L1440" s="13">
        <v>1.067023305</v>
      </c>
      <c r="M1440" s="13">
        <v>3.2849309149999999</v>
      </c>
      <c r="N1440" s="13">
        <v>0.29601039000000001</v>
      </c>
      <c r="O1440" s="13">
        <v>-0.117094411</v>
      </c>
      <c r="P1440" s="13">
        <v>0.178915979</v>
      </c>
      <c r="Q1440" s="13">
        <v>0.81424196400000004</v>
      </c>
      <c r="R1440" s="13">
        <v>0.81424196400000004</v>
      </c>
      <c r="S1440" s="13">
        <v>0</v>
      </c>
      <c r="T1440" s="13">
        <v>0.48482069999999999</v>
      </c>
      <c r="U1440" s="13">
        <v>-0.715727632</v>
      </c>
      <c r="V1440" s="13">
        <v>-0.23090693200000001</v>
      </c>
      <c r="W1440" s="13">
        <v>-2.0643405E-2</v>
      </c>
    </row>
    <row r="1441" spans="1:23" x14ac:dyDescent="0.3">
      <c r="A1441" s="13" t="s">
        <v>661</v>
      </c>
      <c r="B1441" s="13" t="s">
        <v>662</v>
      </c>
      <c r="C1441" s="15">
        <v>2019</v>
      </c>
      <c r="D1441" s="15" t="s">
        <v>27</v>
      </c>
      <c r="E1441" s="15" t="s">
        <v>49</v>
      </c>
      <c r="F1441" s="15">
        <v>696</v>
      </c>
      <c r="G1441" s="15">
        <v>341</v>
      </c>
      <c r="H1441" s="13">
        <v>-2.8581766630000001</v>
      </c>
      <c r="I1441" s="13">
        <v>-7.4996110329999999</v>
      </c>
      <c r="J1441" s="13">
        <v>-10.357787699999999</v>
      </c>
      <c r="K1441" s="13">
        <v>-5.512309116</v>
      </c>
      <c r="L1441" s="13">
        <v>-8.0175884429999993</v>
      </c>
      <c r="M1441" s="13">
        <v>-13.52989756</v>
      </c>
      <c r="N1441" s="13">
        <v>-3.533367487</v>
      </c>
      <c r="O1441" s="13">
        <v>-7.8911688389999997</v>
      </c>
      <c r="P1441" s="13">
        <v>-11.42453633</v>
      </c>
      <c r="Q1441" s="13">
        <v>-1.504987605</v>
      </c>
      <c r="R1441" s="13">
        <v>-1.504987605</v>
      </c>
      <c r="S1441" s="13">
        <v>0</v>
      </c>
      <c r="T1441" s="13">
        <v>-2.6692845150000002</v>
      </c>
      <c r="U1441" s="13">
        <v>-7.1902383030000001</v>
      </c>
      <c r="V1441" s="13">
        <v>-9.8595228180000003</v>
      </c>
      <c r="W1441" s="13">
        <v>-0.28312294500000001</v>
      </c>
    </row>
    <row r="1442" spans="1:23" x14ac:dyDescent="0.3">
      <c r="A1442" s="13" t="s">
        <v>663</v>
      </c>
      <c r="B1442" s="13" t="s">
        <v>664</v>
      </c>
      <c r="C1442" s="15">
        <v>2018</v>
      </c>
      <c r="D1442" s="15" t="s">
        <v>25</v>
      </c>
      <c r="E1442" s="15" t="s">
        <v>67</v>
      </c>
      <c r="F1442" s="15">
        <v>50</v>
      </c>
      <c r="G1442" s="15">
        <v>23</v>
      </c>
      <c r="H1442" s="13">
        <v>-5.2334477909999997</v>
      </c>
      <c r="I1442" s="13">
        <v>6.814573395</v>
      </c>
      <c r="J1442" s="13">
        <v>1.581125603</v>
      </c>
      <c r="K1442" s="13">
        <v>4.4456643199999997</v>
      </c>
      <c r="L1442" s="13">
        <v>2.2556829629999999</v>
      </c>
      <c r="M1442" s="13">
        <v>6.7013472829999996</v>
      </c>
      <c r="N1442" s="13">
        <v>-3.6232872399999998</v>
      </c>
      <c r="O1442" s="13">
        <v>6.1929042030000003</v>
      </c>
      <c r="P1442" s="13">
        <v>2.5696169640000002</v>
      </c>
      <c r="Q1442" s="13">
        <v>6.3358670000000006E-2</v>
      </c>
      <c r="R1442" s="13">
        <v>0</v>
      </c>
      <c r="S1442" s="13">
        <v>6.3358670000000006E-2</v>
      </c>
      <c r="T1442" s="13">
        <v>-1.6685887210000001</v>
      </c>
      <c r="U1442" s="13">
        <v>4.9439330090000002</v>
      </c>
      <c r="V1442" s="13">
        <v>3.2753442879999999</v>
      </c>
      <c r="W1442" s="13">
        <v>-1.54917123</v>
      </c>
    </row>
    <row r="1443" spans="1:23" x14ac:dyDescent="0.3">
      <c r="A1443" s="13" t="s">
        <v>663</v>
      </c>
      <c r="B1443" s="13" t="s">
        <v>664</v>
      </c>
      <c r="C1443" s="15">
        <v>2018</v>
      </c>
      <c r="D1443" s="15" t="s">
        <v>27</v>
      </c>
      <c r="E1443" s="15" t="s">
        <v>67</v>
      </c>
      <c r="F1443" s="15">
        <v>566</v>
      </c>
      <c r="G1443" s="15">
        <v>253</v>
      </c>
      <c r="H1443" s="13">
        <v>-2.4137826530000002</v>
      </c>
      <c r="I1443" s="13">
        <v>1.2613591580000001</v>
      </c>
      <c r="J1443" s="13">
        <v>-1.1524234950000001</v>
      </c>
      <c r="K1443" s="13">
        <v>-2.6799698730000001</v>
      </c>
      <c r="L1443" s="13">
        <v>4.2584349259999996</v>
      </c>
      <c r="M1443" s="13">
        <v>1.578465053</v>
      </c>
      <c r="N1443" s="13">
        <v>-2.6398669180000001</v>
      </c>
      <c r="O1443" s="13">
        <v>1.8793229140000001</v>
      </c>
      <c r="P1443" s="13">
        <v>-0.760544004</v>
      </c>
      <c r="Q1443" s="13">
        <v>0.25584316000000001</v>
      </c>
      <c r="R1443" s="13">
        <v>0.25584316000000001</v>
      </c>
      <c r="S1443" s="13">
        <v>0</v>
      </c>
      <c r="T1443" s="13">
        <v>-2.7162127159999998</v>
      </c>
      <c r="U1443" s="13">
        <v>1.4695425179999999</v>
      </c>
      <c r="V1443" s="13">
        <v>-1.246670197</v>
      </c>
      <c r="W1443" s="13">
        <v>-0.36967392199999999</v>
      </c>
    </row>
    <row r="1444" spans="1:23" x14ac:dyDescent="0.3">
      <c r="A1444" s="13" t="s">
        <v>663</v>
      </c>
      <c r="B1444" s="13" t="s">
        <v>664</v>
      </c>
      <c r="C1444" s="15">
        <v>2019</v>
      </c>
      <c r="D1444" s="15" t="s">
        <v>27</v>
      </c>
      <c r="E1444" s="15" t="s">
        <v>67</v>
      </c>
      <c r="F1444" s="15">
        <v>931</v>
      </c>
      <c r="G1444" s="15">
        <v>427</v>
      </c>
      <c r="H1444" s="13">
        <v>-2.4226027280000002</v>
      </c>
      <c r="I1444" s="13">
        <v>-0.70167473000000002</v>
      </c>
      <c r="J1444" s="13">
        <v>-3.124277459</v>
      </c>
      <c r="K1444" s="13">
        <v>-4.3702131900000003</v>
      </c>
      <c r="L1444" s="13">
        <v>1.9226144999999999</v>
      </c>
      <c r="M1444" s="13">
        <v>-2.44759869</v>
      </c>
      <c r="N1444" s="13">
        <v>-3.0050601399999999</v>
      </c>
      <c r="O1444" s="13">
        <v>-0.20559138800000001</v>
      </c>
      <c r="P1444" s="13">
        <v>-3.2106515280000001</v>
      </c>
      <c r="Q1444" s="13">
        <v>-9.9637976000000003E-2</v>
      </c>
      <c r="R1444" s="13">
        <v>-9.9637976000000003E-2</v>
      </c>
      <c r="S1444" s="13">
        <v>0</v>
      </c>
      <c r="T1444" s="13">
        <v>-2.1976965380000002</v>
      </c>
      <c r="U1444" s="13">
        <v>-0.20539243800000001</v>
      </c>
      <c r="V1444" s="13">
        <v>-2.4030889759999998</v>
      </c>
      <c r="W1444" s="13">
        <v>-0.72858529599999999</v>
      </c>
    </row>
    <row r="1445" spans="1:23" x14ac:dyDescent="0.3">
      <c r="A1445" s="13" t="s">
        <v>665</v>
      </c>
      <c r="B1445" s="13" t="s">
        <v>666</v>
      </c>
      <c r="C1445" s="15">
        <v>2015</v>
      </c>
      <c r="D1445" s="15" t="s">
        <v>27</v>
      </c>
      <c r="E1445" s="15" t="s">
        <v>59</v>
      </c>
      <c r="F1445" s="15">
        <v>2913</v>
      </c>
      <c r="G1445" s="15">
        <v>1426</v>
      </c>
      <c r="H1445" s="13">
        <v>2.973135729</v>
      </c>
      <c r="I1445" s="13">
        <v>-5.4006507000000002E-2</v>
      </c>
      <c r="J1445" s="13">
        <v>2.919129222</v>
      </c>
      <c r="K1445" s="13">
        <v>1.0185850940000001</v>
      </c>
      <c r="L1445" s="13">
        <v>1.2545609470000001</v>
      </c>
      <c r="M1445" s="13">
        <v>2.273146041</v>
      </c>
      <c r="N1445" s="13">
        <v>2.7656142469999998</v>
      </c>
      <c r="O1445" s="13">
        <v>0.24497094599999999</v>
      </c>
      <c r="P1445" s="13">
        <v>3.0105851929999998</v>
      </c>
      <c r="Q1445" s="13">
        <v>4.211029613</v>
      </c>
      <c r="R1445" s="13">
        <v>4.211029613</v>
      </c>
      <c r="S1445" s="13">
        <v>0</v>
      </c>
      <c r="T1445" s="13">
        <v>2.505368185</v>
      </c>
      <c r="U1445" s="13">
        <v>-0.12429715600000001</v>
      </c>
      <c r="V1445" s="13">
        <v>2.3810710290000001</v>
      </c>
      <c r="W1445" s="13">
        <v>0.45631926900000003</v>
      </c>
    </row>
    <row r="1446" spans="1:23" x14ac:dyDescent="0.3">
      <c r="A1446" s="13" t="s">
        <v>665</v>
      </c>
      <c r="B1446" s="13" t="s">
        <v>666</v>
      </c>
      <c r="C1446" s="15">
        <v>2016</v>
      </c>
      <c r="D1446" s="15" t="s">
        <v>27</v>
      </c>
      <c r="E1446" s="15" t="s">
        <v>59</v>
      </c>
      <c r="F1446" s="15">
        <v>3726</v>
      </c>
      <c r="G1446" s="15">
        <v>1839</v>
      </c>
      <c r="H1446" s="13">
        <v>3.8809457730000001</v>
      </c>
      <c r="I1446" s="13">
        <v>-0.935937825</v>
      </c>
      <c r="J1446" s="13">
        <v>2.9450079480000002</v>
      </c>
      <c r="K1446" s="13">
        <v>-1.536205373</v>
      </c>
      <c r="L1446" s="13">
        <v>-0.79611222800000003</v>
      </c>
      <c r="M1446" s="13">
        <v>-2.3323176010000002</v>
      </c>
      <c r="N1446" s="13">
        <v>3.0028716559999999</v>
      </c>
      <c r="O1446" s="13">
        <v>-0.93568823499999998</v>
      </c>
      <c r="P1446" s="13">
        <v>2.0671834210000002</v>
      </c>
      <c r="Q1446" s="13">
        <v>4.510366211</v>
      </c>
      <c r="R1446" s="13">
        <v>4.510366211</v>
      </c>
      <c r="S1446" s="13">
        <v>0</v>
      </c>
      <c r="T1446" s="13">
        <v>2.3973916879999999</v>
      </c>
      <c r="U1446" s="13">
        <v>-1.190940887</v>
      </c>
      <c r="V1446" s="13">
        <v>1.2064508009999999</v>
      </c>
      <c r="W1446" s="13">
        <v>-0.20307584000000001</v>
      </c>
    </row>
    <row r="1447" spans="1:23" x14ac:dyDescent="0.3">
      <c r="A1447" s="13" t="s">
        <v>665</v>
      </c>
      <c r="B1447" s="13" t="s">
        <v>666</v>
      </c>
      <c r="C1447" s="15">
        <v>2017</v>
      </c>
      <c r="D1447" s="15" t="s">
        <v>27</v>
      </c>
      <c r="E1447" s="15" t="s">
        <v>59</v>
      </c>
      <c r="F1447" s="15">
        <v>4413</v>
      </c>
      <c r="G1447" s="15">
        <v>2134</v>
      </c>
      <c r="H1447" s="13">
        <v>2.7321361450000001</v>
      </c>
      <c r="I1447" s="13">
        <v>-0.73115656299999998</v>
      </c>
      <c r="J1447" s="13">
        <v>2.0009795819999998</v>
      </c>
      <c r="K1447" s="13">
        <v>1.758964609</v>
      </c>
      <c r="L1447" s="13">
        <v>0.40106282900000001</v>
      </c>
      <c r="M1447" s="13">
        <v>2.1600274380000002</v>
      </c>
      <c r="N1447" s="13">
        <v>2.6376378049999998</v>
      </c>
      <c r="O1447" s="13">
        <v>-0.51073322700000001</v>
      </c>
      <c r="P1447" s="13">
        <v>2.126904578</v>
      </c>
      <c r="Q1447" s="13">
        <v>5.308113026</v>
      </c>
      <c r="R1447" s="13">
        <v>5.308113026</v>
      </c>
      <c r="S1447" s="13">
        <v>0</v>
      </c>
      <c r="T1447" s="13">
        <v>2.6443258539999999</v>
      </c>
      <c r="U1447" s="13">
        <v>-1.4325103990000001</v>
      </c>
      <c r="V1447" s="13">
        <v>1.211815455</v>
      </c>
      <c r="W1447" s="13">
        <v>-3.1382139000000003E-2</v>
      </c>
    </row>
    <row r="1448" spans="1:23" x14ac:dyDescent="0.3">
      <c r="A1448" s="13" t="s">
        <v>665</v>
      </c>
      <c r="B1448" s="13" t="s">
        <v>666</v>
      </c>
      <c r="C1448" s="15">
        <v>2018</v>
      </c>
      <c r="D1448" s="15" t="s">
        <v>27</v>
      </c>
      <c r="E1448" s="15" t="s">
        <v>70</v>
      </c>
      <c r="F1448" s="15">
        <v>1369</v>
      </c>
      <c r="G1448" s="15">
        <v>671</v>
      </c>
      <c r="H1448" s="13">
        <v>1.160168608</v>
      </c>
      <c r="I1448" s="13">
        <v>2.3543165049999999</v>
      </c>
      <c r="J1448" s="13">
        <v>3.5144851130000001</v>
      </c>
      <c r="K1448" s="13">
        <v>-2.5973016090000001</v>
      </c>
      <c r="L1448" s="13">
        <v>2.313891414</v>
      </c>
      <c r="M1448" s="13">
        <v>-0.28341019499999998</v>
      </c>
      <c r="N1448" s="13">
        <v>0.42779745899999999</v>
      </c>
      <c r="O1448" s="13">
        <v>2.5059664860000002</v>
      </c>
      <c r="P1448" s="13">
        <v>2.9337639449999999</v>
      </c>
      <c r="Q1448" s="13">
        <v>1.9418572439999999</v>
      </c>
      <c r="R1448" s="13">
        <v>1.9418572439999999</v>
      </c>
      <c r="S1448" s="13">
        <v>0</v>
      </c>
      <c r="T1448" s="13">
        <v>1.3788074130000001</v>
      </c>
      <c r="U1448" s="13">
        <v>1.7270513750000001</v>
      </c>
      <c r="V1448" s="13">
        <v>3.1058587879999999</v>
      </c>
      <c r="W1448" s="13">
        <v>-0.20118493200000001</v>
      </c>
    </row>
    <row r="1449" spans="1:23" x14ac:dyDescent="0.3">
      <c r="A1449" s="13" t="s">
        <v>665</v>
      </c>
      <c r="B1449" s="13" t="s">
        <v>666</v>
      </c>
      <c r="C1449" s="15">
        <v>2019</v>
      </c>
      <c r="D1449" s="15" t="s">
        <v>25</v>
      </c>
      <c r="E1449" s="15" t="s">
        <v>70</v>
      </c>
      <c r="F1449" s="15">
        <v>435</v>
      </c>
      <c r="G1449" s="15">
        <v>201</v>
      </c>
      <c r="H1449" s="13">
        <v>0.410966691</v>
      </c>
      <c r="I1449" s="13">
        <v>-2.1118571350000002</v>
      </c>
      <c r="J1449" s="13">
        <v>-1.7008904439999999</v>
      </c>
      <c r="K1449" s="13">
        <v>1.7271402870000001</v>
      </c>
      <c r="L1449" s="13">
        <v>1.817768625</v>
      </c>
      <c r="M1449" s="13">
        <v>3.5449089119999999</v>
      </c>
      <c r="N1449" s="13">
        <v>0.61133089200000001</v>
      </c>
      <c r="O1449" s="13">
        <v>-1.320018366</v>
      </c>
      <c r="P1449" s="13">
        <v>-0.70868747399999998</v>
      </c>
      <c r="Q1449" s="13">
        <v>0.216052148</v>
      </c>
      <c r="R1449" s="13">
        <v>0</v>
      </c>
      <c r="S1449" s="13">
        <v>0.216052148</v>
      </c>
      <c r="T1449" s="13">
        <v>0.625286703</v>
      </c>
      <c r="U1449" s="13">
        <v>0.89732103399999996</v>
      </c>
      <c r="V1449" s="13">
        <v>1.522607737</v>
      </c>
      <c r="W1449" s="13">
        <v>6.9199476999999995E-2</v>
      </c>
    </row>
    <row r="1450" spans="1:23" x14ac:dyDescent="0.3">
      <c r="A1450" s="13" t="s">
        <v>665</v>
      </c>
      <c r="B1450" s="13" t="s">
        <v>666</v>
      </c>
      <c r="C1450" s="15">
        <v>2019</v>
      </c>
      <c r="D1450" s="15" t="s">
        <v>27</v>
      </c>
      <c r="E1450" s="15" t="s">
        <v>70</v>
      </c>
      <c r="F1450" s="15">
        <v>4357</v>
      </c>
      <c r="G1450" s="15">
        <v>2059</v>
      </c>
      <c r="H1450" s="13">
        <v>4.5837006220000003</v>
      </c>
      <c r="I1450" s="13">
        <v>0.70260018400000002</v>
      </c>
      <c r="J1450" s="13">
        <v>5.2863008059999999</v>
      </c>
      <c r="K1450" s="13">
        <v>3.7248294309999999</v>
      </c>
      <c r="L1450" s="13">
        <v>-1.9077014809999999</v>
      </c>
      <c r="M1450" s="13">
        <v>1.8171279499999999</v>
      </c>
      <c r="N1450" s="13">
        <v>4.6745883079999997</v>
      </c>
      <c r="O1450" s="13">
        <v>0.20789318800000001</v>
      </c>
      <c r="P1450" s="13">
        <v>4.8824814959999996</v>
      </c>
      <c r="Q1450" s="13">
        <v>7.9798616410000003</v>
      </c>
      <c r="R1450" s="13">
        <v>7.9798616410000003</v>
      </c>
      <c r="S1450" s="13">
        <v>0</v>
      </c>
      <c r="T1450" s="13">
        <v>4.375342313</v>
      </c>
      <c r="U1450" s="13">
        <v>0.28608833900000002</v>
      </c>
      <c r="V1450" s="13">
        <v>4.661430652</v>
      </c>
      <c r="W1450" s="13">
        <v>-0.48394557599999999</v>
      </c>
    </row>
    <row r="1451" spans="1:23" x14ac:dyDescent="0.3">
      <c r="A1451" s="13" t="s">
        <v>667</v>
      </c>
      <c r="B1451" s="13" t="s">
        <v>668</v>
      </c>
      <c r="C1451" s="15">
        <v>2015</v>
      </c>
      <c r="D1451" s="15" t="s">
        <v>27</v>
      </c>
      <c r="E1451" s="15" t="s">
        <v>32</v>
      </c>
      <c r="F1451" s="15">
        <v>2843</v>
      </c>
      <c r="G1451" s="15">
        <v>1457</v>
      </c>
      <c r="H1451" s="13">
        <v>-0.38112868999999999</v>
      </c>
      <c r="I1451" s="13">
        <v>1.2466405679999999</v>
      </c>
      <c r="J1451" s="13">
        <v>0.86551187699999999</v>
      </c>
      <c r="K1451" s="13">
        <v>-2.0307403690000001</v>
      </c>
      <c r="L1451" s="13">
        <v>1.0275323220000001</v>
      </c>
      <c r="M1451" s="13">
        <v>-1.003208047</v>
      </c>
      <c r="N1451" s="13">
        <v>-0.66201000499999996</v>
      </c>
      <c r="O1451" s="13">
        <v>1.348801082</v>
      </c>
      <c r="P1451" s="13">
        <v>0.68679107699999997</v>
      </c>
      <c r="Q1451" s="13">
        <v>2.5441332129999998</v>
      </c>
      <c r="R1451" s="13">
        <v>2.5441332129999998</v>
      </c>
      <c r="S1451" s="13">
        <v>0</v>
      </c>
      <c r="T1451" s="13">
        <v>-0.76532966800000002</v>
      </c>
      <c r="U1451" s="13">
        <v>1.3074881030000001</v>
      </c>
      <c r="V1451" s="13">
        <v>0.54215843500000005</v>
      </c>
      <c r="W1451" s="13">
        <v>-0.39954953199999999</v>
      </c>
    </row>
    <row r="1452" spans="1:23" x14ac:dyDescent="0.3">
      <c r="A1452" s="13" t="s">
        <v>667</v>
      </c>
      <c r="B1452" s="13" t="s">
        <v>668</v>
      </c>
      <c r="C1452" s="15">
        <v>2016</v>
      </c>
      <c r="D1452" s="15" t="s">
        <v>27</v>
      </c>
      <c r="E1452" s="15" t="s">
        <v>32</v>
      </c>
      <c r="F1452" s="15">
        <v>4082</v>
      </c>
      <c r="G1452" s="15">
        <v>2033</v>
      </c>
      <c r="H1452" s="13">
        <v>-0.13601959599999999</v>
      </c>
      <c r="I1452" s="13">
        <v>0.94541132800000005</v>
      </c>
      <c r="J1452" s="13">
        <v>0.80939173200000003</v>
      </c>
      <c r="K1452" s="13">
        <v>-3.1861345339999998</v>
      </c>
      <c r="L1452" s="13">
        <v>3.0517149209999999</v>
      </c>
      <c r="M1452" s="13">
        <v>-0.13441961299999999</v>
      </c>
      <c r="N1452" s="13">
        <v>-0.77173363399999995</v>
      </c>
      <c r="O1452" s="13">
        <v>1.4620149769999999</v>
      </c>
      <c r="P1452" s="13">
        <v>0.69028134299999999</v>
      </c>
      <c r="Q1452" s="13">
        <v>3.5526727560000002</v>
      </c>
      <c r="R1452" s="13">
        <v>3.5526727560000002</v>
      </c>
      <c r="S1452" s="13">
        <v>0</v>
      </c>
      <c r="T1452" s="13">
        <v>-0.96171180499999998</v>
      </c>
      <c r="U1452" s="13">
        <v>1.625295009</v>
      </c>
      <c r="V1452" s="13">
        <v>0.66358320400000004</v>
      </c>
      <c r="W1452" s="13">
        <v>-0.43025212699999998</v>
      </c>
    </row>
    <row r="1453" spans="1:23" x14ac:dyDescent="0.3">
      <c r="A1453" s="13" t="s">
        <v>667</v>
      </c>
      <c r="B1453" s="13" t="s">
        <v>668</v>
      </c>
      <c r="C1453" s="15">
        <v>2017</v>
      </c>
      <c r="D1453" s="15" t="s">
        <v>27</v>
      </c>
      <c r="E1453" s="15" t="s">
        <v>31</v>
      </c>
      <c r="F1453" s="15">
        <v>761</v>
      </c>
      <c r="G1453" s="15">
        <v>375</v>
      </c>
      <c r="H1453" s="13">
        <v>-2.2233334079999998</v>
      </c>
      <c r="I1453" s="13">
        <v>0.29387253899999999</v>
      </c>
      <c r="J1453" s="13">
        <v>-1.9294608689999999</v>
      </c>
      <c r="K1453" s="13">
        <v>3.0366174250000002</v>
      </c>
      <c r="L1453" s="13">
        <v>1.545412469</v>
      </c>
      <c r="M1453" s="13">
        <v>4.5820298929999996</v>
      </c>
      <c r="N1453" s="13">
        <v>-1.2294202750000001</v>
      </c>
      <c r="O1453" s="13">
        <v>0.621287861</v>
      </c>
      <c r="P1453" s="13">
        <v>-0.60813241399999995</v>
      </c>
      <c r="Q1453" s="13">
        <v>0.40732589400000002</v>
      </c>
      <c r="R1453" s="13">
        <v>0.40732589400000002</v>
      </c>
      <c r="S1453" s="13">
        <v>0</v>
      </c>
      <c r="T1453" s="13">
        <v>-1.7393590560000001</v>
      </c>
      <c r="U1453" s="13">
        <v>-0.67944376100000003</v>
      </c>
      <c r="V1453" s="13">
        <v>-2.4188028159999999</v>
      </c>
      <c r="W1453" s="13">
        <v>-0.59049910999999999</v>
      </c>
    </row>
    <row r="1454" spans="1:23" x14ac:dyDescent="0.3">
      <c r="A1454" s="13" t="s">
        <v>667</v>
      </c>
      <c r="B1454" s="13" t="s">
        <v>668</v>
      </c>
      <c r="C1454" s="15">
        <v>2017</v>
      </c>
      <c r="D1454" s="15" t="s">
        <v>27</v>
      </c>
      <c r="E1454" s="15" t="s">
        <v>62</v>
      </c>
      <c r="F1454" s="15">
        <v>2323</v>
      </c>
      <c r="G1454" s="15">
        <v>1120</v>
      </c>
      <c r="H1454" s="13">
        <v>1.1781084000000001E-2</v>
      </c>
      <c r="I1454" s="13">
        <v>-7.4601881999999994E-2</v>
      </c>
      <c r="J1454" s="13">
        <v>-6.2820797999999997E-2</v>
      </c>
      <c r="K1454" s="13">
        <v>-3.2454212010000001</v>
      </c>
      <c r="L1454" s="13">
        <v>-1.007025568</v>
      </c>
      <c r="M1454" s="13">
        <v>-4.2524467689999996</v>
      </c>
      <c r="N1454" s="13">
        <v>-0.62071063199999998</v>
      </c>
      <c r="O1454" s="13">
        <v>-0.29554533399999999</v>
      </c>
      <c r="P1454" s="13">
        <v>-0.916255967</v>
      </c>
      <c r="Q1454" s="13">
        <v>1.0444535500000001</v>
      </c>
      <c r="R1454" s="13">
        <v>1.0444535500000001</v>
      </c>
      <c r="S1454" s="13">
        <v>0</v>
      </c>
      <c r="T1454" s="13">
        <v>-0.70204264900000002</v>
      </c>
      <c r="U1454" s="13">
        <v>-0.37502254099999999</v>
      </c>
      <c r="V1454" s="13">
        <v>-1.0770651899999999</v>
      </c>
      <c r="W1454" s="13">
        <v>-0.317512868</v>
      </c>
    </row>
    <row r="1455" spans="1:23" x14ac:dyDescent="0.3">
      <c r="A1455" s="13" t="s">
        <v>667</v>
      </c>
      <c r="B1455" s="13" t="s">
        <v>668</v>
      </c>
      <c r="C1455" s="15">
        <v>2018</v>
      </c>
      <c r="D1455" s="15" t="s">
        <v>27</v>
      </c>
      <c r="E1455" s="15" t="s">
        <v>124</v>
      </c>
      <c r="F1455" s="15">
        <v>1765</v>
      </c>
      <c r="G1455" s="15">
        <v>863</v>
      </c>
      <c r="H1455" s="13">
        <v>3.6077029999999999E-3</v>
      </c>
      <c r="I1455" s="13">
        <v>1.9170296179999999</v>
      </c>
      <c r="J1455" s="13">
        <v>1.9206373210000001</v>
      </c>
      <c r="K1455" s="13">
        <v>-1.9995249209999999</v>
      </c>
      <c r="L1455" s="13">
        <v>6.0300435500000003</v>
      </c>
      <c r="M1455" s="13">
        <v>4.0305186300000004</v>
      </c>
      <c r="N1455" s="13">
        <v>-0.39732457799999998</v>
      </c>
      <c r="O1455" s="13">
        <v>2.881800819</v>
      </c>
      <c r="P1455" s="13">
        <v>2.4844762409999999</v>
      </c>
      <c r="Q1455" s="13">
        <v>2.296792054</v>
      </c>
      <c r="R1455" s="13">
        <v>2.296792054</v>
      </c>
      <c r="S1455" s="13">
        <v>0</v>
      </c>
      <c r="T1455" s="13">
        <v>1.2607795E-2</v>
      </c>
      <c r="U1455" s="13">
        <v>1.383935278</v>
      </c>
      <c r="V1455" s="13">
        <v>1.396543074</v>
      </c>
      <c r="W1455" s="13">
        <v>-0.34265995900000001</v>
      </c>
    </row>
    <row r="1456" spans="1:23" x14ac:dyDescent="0.3">
      <c r="A1456" s="13" t="s">
        <v>667</v>
      </c>
      <c r="B1456" s="13" t="s">
        <v>668</v>
      </c>
      <c r="C1456" s="15">
        <v>2019</v>
      </c>
      <c r="D1456" s="15" t="s">
        <v>25</v>
      </c>
      <c r="E1456" s="15" t="s">
        <v>124</v>
      </c>
      <c r="F1456" s="15">
        <v>234</v>
      </c>
      <c r="G1456" s="15">
        <v>110</v>
      </c>
      <c r="H1456" s="13">
        <v>-1.708903439</v>
      </c>
      <c r="I1456" s="13">
        <v>-1.600439444</v>
      </c>
      <c r="J1456" s="13">
        <v>-3.3093428829999998</v>
      </c>
      <c r="K1456" s="13">
        <v>-7.5673689169999996</v>
      </c>
      <c r="L1456" s="13">
        <v>15.40235425</v>
      </c>
      <c r="M1456" s="13">
        <v>7.8349853280000001</v>
      </c>
      <c r="N1456" s="13">
        <v>-3.0380952109999999</v>
      </c>
      <c r="O1456" s="13">
        <v>1.9812234740000001</v>
      </c>
      <c r="P1456" s="13">
        <v>-1.056871737</v>
      </c>
      <c r="Q1456" s="13">
        <v>9.8367986000000004E-2</v>
      </c>
      <c r="R1456" s="13">
        <v>0</v>
      </c>
      <c r="S1456" s="13">
        <v>9.8367986000000004E-2</v>
      </c>
      <c r="T1456" s="13">
        <v>-0.49961003399999998</v>
      </c>
      <c r="U1456" s="13">
        <v>0.47030985199999997</v>
      </c>
      <c r="V1456" s="13">
        <v>-2.9300182000000001E-2</v>
      </c>
      <c r="W1456" s="13">
        <v>0.371627498</v>
      </c>
    </row>
    <row r="1457" spans="1:23" x14ac:dyDescent="0.3">
      <c r="A1457" s="13" t="s">
        <v>667</v>
      </c>
      <c r="B1457" s="13" t="s">
        <v>668</v>
      </c>
      <c r="C1457" s="15">
        <v>2019</v>
      </c>
      <c r="D1457" s="15" t="s">
        <v>27</v>
      </c>
      <c r="E1457" s="15" t="s">
        <v>124</v>
      </c>
      <c r="F1457" s="15">
        <v>3634</v>
      </c>
      <c r="G1457" s="15">
        <v>1745</v>
      </c>
      <c r="H1457" s="13">
        <v>0.14992820300000001</v>
      </c>
      <c r="I1457" s="13">
        <v>-0.99371726800000004</v>
      </c>
      <c r="J1457" s="13">
        <v>-0.84378906499999995</v>
      </c>
      <c r="K1457" s="13">
        <v>-6.1975862999999999E-2</v>
      </c>
      <c r="L1457" s="13">
        <v>-0.76402086199999997</v>
      </c>
      <c r="M1457" s="13">
        <v>-0.82599672499999999</v>
      </c>
      <c r="N1457" s="13">
        <v>0.12359131600000001</v>
      </c>
      <c r="O1457" s="13">
        <v>-1.0049755970000001</v>
      </c>
      <c r="P1457" s="13">
        <v>-0.88138428099999999</v>
      </c>
      <c r="Q1457" s="13">
        <v>1.6577378060000001</v>
      </c>
      <c r="R1457" s="13">
        <v>1.6577378060000001</v>
      </c>
      <c r="S1457" s="13">
        <v>0</v>
      </c>
      <c r="T1457" s="13">
        <v>-0.24068878899999999</v>
      </c>
      <c r="U1457" s="13">
        <v>-0.98278161500000005</v>
      </c>
      <c r="V1457" s="13">
        <v>-1.223470404</v>
      </c>
      <c r="W1457" s="13">
        <v>-0.36075296200000001</v>
      </c>
    </row>
    <row r="1458" spans="1:23" x14ac:dyDescent="0.3">
      <c r="A1458" s="13" t="s">
        <v>669</v>
      </c>
      <c r="B1458" s="13" t="s">
        <v>670</v>
      </c>
      <c r="C1458" s="15">
        <v>2014</v>
      </c>
      <c r="D1458" s="15" t="s">
        <v>25</v>
      </c>
      <c r="E1458" s="15" t="s">
        <v>111</v>
      </c>
      <c r="F1458" s="15">
        <v>48</v>
      </c>
      <c r="G1458" s="15">
        <v>22</v>
      </c>
      <c r="H1458" s="13">
        <v>-0.14538047100000001</v>
      </c>
      <c r="I1458" s="13">
        <v>-7.731090171</v>
      </c>
      <c r="J1458" s="13">
        <v>-7.8764706420000001</v>
      </c>
      <c r="K1458" s="13">
        <v>-5.4544823950000003</v>
      </c>
      <c r="L1458" s="13">
        <v>9.6758312140000005</v>
      </c>
      <c r="M1458" s="13">
        <v>4.2213488180000001</v>
      </c>
      <c r="N1458" s="13">
        <v>-1.2897482739999999</v>
      </c>
      <c r="O1458" s="13">
        <v>-4.6228897260000004</v>
      </c>
      <c r="P1458" s="13">
        <v>-5.9126380010000004</v>
      </c>
      <c r="Q1458" s="13">
        <v>-3.6884118E-2</v>
      </c>
      <c r="R1458" s="13">
        <v>0</v>
      </c>
      <c r="S1458" s="13">
        <v>-3.6884118E-2</v>
      </c>
      <c r="T1458" s="13">
        <v>-4.7204785969999996</v>
      </c>
      <c r="U1458" s="13">
        <v>-5.578195408</v>
      </c>
      <c r="V1458" s="13">
        <v>-10.298674009999999</v>
      </c>
      <c r="W1458" s="13">
        <v>0.68987258699999998</v>
      </c>
    </row>
    <row r="1459" spans="1:23" x14ac:dyDescent="0.3">
      <c r="A1459" s="13" t="s">
        <v>669</v>
      </c>
      <c r="B1459" s="13" t="s">
        <v>670</v>
      </c>
      <c r="C1459" s="15">
        <v>2014</v>
      </c>
      <c r="D1459" s="15" t="s">
        <v>27</v>
      </c>
      <c r="E1459" s="15" t="s">
        <v>111</v>
      </c>
      <c r="F1459" s="15">
        <v>2247</v>
      </c>
      <c r="G1459" s="15">
        <v>1083</v>
      </c>
      <c r="H1459" s="13">
        <v>-1.9823331999999999E-2</v>
      </c>
      <c r="I1459" s="13">
        <v>-2.052963637</v>
      </c>
      <c r="J1459" s="13">
        <v>-2.072786968</v>
      </c>
      <c r="K1459" s="13">
        <v>-1.5422822</v>
      </c>
      <c r="L1459" s="13">
        <v>1.9939964569999999</v>
      </c>
      <c r="M1459" s="13">
        <v>0.45171425700000001</v>
      </c>
      <c r="N1459" s="13">
        <v>-0.40506708000000002</v>
      </c>
      <c r="O1459" s="13">
        <v>-1.354578624</v>
      </c>
      <c r="P1459" s="13">
        <v>-1.759645704</v>
      </c>
      <c r="Q1459" s="13">
        <v>0.54811731699999999</v>
      </c>
      <c r="R1459" s="13">
        <v>0.54811731699999999</v>
      </c>
      <c r="S1459" s="13">
        <v>0</v>
      </c>
      <c r="T1459" s="13">
        <v>-0.51199099000000003</v>
      </c>
      <c r="U1459" s="13">
        <v>-1.20655204</v>
      </c>
      <c r="V1459" s="13">
        <v>-1.7185430310000001</v>
      </c>
      <c r="W1459" s="13">
        <v>0.157823251</v>
      </c>
    </row>
    <row r="1460" spans="1:23" x14ac:dyDescent="0.3">
      <c r="A1460" s="13" t="s">
        <v>669</v>
      </c>
      <c r="B1460" s="13" t="s">
        <v>670</v>
      </c>
      <c r="C1460" s="15">
        <v>2015</v>
      </c>
      <c r="D1460" s="15" t="s">
        <v>27</v>
      </c>
      <c r="E1460" s="15" t="s">
        <v>111</v>
      </c>
      <c r="F1460" s="15">
        <v>398</v>
      </c>
      <c r="G1460" s="15">
        <v>200</v>
      </c>
      <c r="H1460" s="13">
        <v>-3.2733647119999998</v>
      </c>
      <c r="I1460" s="13">
        <v>-2.6670247539999998</v>
      </c>
      <c r="J1460" s="13">
        <v>-5.9403894660000001</v>
      </c>
      <c r="K1460" s="13">
        <v>-4.6119977990000001</v>
      </c>
      <c r="L1460" s="13">
        <v>2.345000883</v>
      </c>
      <c r="M1460" s="13">
        <v>-2.2669969160000001</v>
      </c>
      <c r="N1460" s="13">
        <v>-3.7938919119999999</v>
      </c>
      <c r="O1460" s="13">
        <v>-1.827916898</v>
      </c>
      <c r="P1460" s="13">
        <v>-5.6218088100000001</v>
      </c>
      <c r="Q1460" s="13">
        <v>-0.29293464499999999</v>
      </c>
      <c r="R1460" s="13">
        <v>-0.29293464499999999</v>
      </c>
      <c r="S1460" s="13">
        <v>0</v>
      </c>
      <c r="T1460" s="13">
        <v>-3.146436682</v>
      </c>
      <c r="U1460" s="13">
        <v>-1.263680291</v>
      </c>
      <c r="V1460" s="13">
        <v>-4.4101169730000001</v>
      </c>
      <c r="W1460" s="13">
        <v>-3.4270770999999998E-2</v>
      </c>
    </row>
    <row r="1461" spans="1:23" x14ac:dyDescent="0.3">
      <c r="A1461" s="13" t="s">
        <v>671</v>
      </c>
      <c r="B1461" s="13" t="s">
        <v>672</v>
      </c>
      <c r="C1461" s="15">
        <v>2017</v>
      </c>
      <c r="D1461" s="15" t="s">
        <v>27</v>
      </c>
      <c r="E1461" s="15" t="s">
        <v>57</v>
      </c>
      <c r="F1461" s="15">
        <v>86</v>
      </c>
      <c r="G1461" s="15">
        <v>43</v>
      </c>
      <c r="H1461" s="13">
        <v>-11.18537551</v>
      </c>
      <c r="I1461" s="13">
        <v>-10.47107924</v>
      </c>
      <c r="J1461" s="13">
        <v>-21.656454750000002</v>
      </c>
      <c r="K1461" s="13">
        <v>-7.5230486560000003</v>
      </c>
      <c r="L1461" s="13">
        <v>-8.3663208190000002</v>
      </c>
      <c r="M1461" s="13">
        <v>-15.88936947</v>
      </c>
      <c r="N1461" s="13">
        <v>-11.0377803</v>
      </c>
      <c r="O1461" s="13">
        <v>-10.634272380000001</v>
      </c>
      <c r="P1461" s="13">
        <v>-21.67205268</v>
      </c>
      <c r="Q1461" s="13">
        <v>-0.418480503</v>
      </c>
      <c r="R1461" s="13">
        <v>-0.418480503</v>
      </c>
      <c r="S1461" s="13">
        <v>0</v>
      </c>
      <c r="T1461" s="13">
        <v>-9.2064712750000002</v>
      </c>
      <c r="U1461" s="13">
        <v>-8.730265481</v>
      </c>
      <c r="V1461" s="13">
        <v>-17.936736759999999</v>
      </c>
      <c r="W1461" s="13">
        <v>0.79327331899999998</v>
      </c>
    </row>
    <row r="1462" spans="1:23" x14ac:dyDescent="0.3">
      <c r="A1462" s="13" t="s">
        <v>673</v>
      </c>
      <c r="B1462" s="13" t="s">
        <v>674</v>
      </c>
      <c r="C1462" s="15">
        <v>2014</v>
      </c>
      <c r="D1462" s="15" t="s">
        <v>25</v>
      </c>
      <c r="E1462" s="15" t="s">
        <v>34</v>
      </c>
      <c r="F1462" s="15">
        <v>463</v>
      </c>
      <c r="G1462" s="15">
        <v>250</v>
      </c>
      <c r="H1462" s="13">
        <v>-1.8837097780000001</v>
      </c>
      <c r="I1462" s="13">
        <v>0.54771845399999997</v>
      </c>
      <c r="J1462" s="13">
        <v>-1.3359913240000001</v>
      </c>
      <c r="K1462" s="13">
        <v>2.3095027909999999</v>
      </c>
      <c r="L1462" s="13">
        <v>9.3919180000000008E-3</v>
      </c>
      <c r="M1462" s="13">
        <v>2.3188947089999998</v>
      </c>
      <c r="N1462" s="13">
        <v>-1.138373708</v>
      </c>
      <c r="O1462" s="13">
        <v>0.446177135</v>
      </c>
      <c r="P1462" s="13">
        <v>-0.69219657300000004</v>
      </c>
      <c r="Q1462" s="13">
        <v>0.27087007600000002</v>
      </c>
      <c r="R1462" s="13">
        <v>0</v>
      </c>
      <c r="S1462" s="13">
        <v>0.27087007600000002</v>
      </c>
      <c r="T1462" s="13">
        <v>-1.598587151</v>
      </c>
      <c r="U1462" s="13">
        <v>0.217075347</v>
      </c>
      <c r="V1462" s="13">
        <v>-1.3815118040000001</v>
      </c>
      <c r="W1462" s="13">
        <v>5.6921836000000003E-2</v>
      </c>
    </row>
    <row r="1463" spans="1:23" x14ac:dyDescent="0.3">
      <c r="A1463" s="13" t="s">
        <v>673</v>
      </c>
      <c r="B1463" s="13" t="s">
        <v>674</v>
      </c>
      <c r="C1463" s="15">
        <v>2014</v>
      </c>
      <c r="D1463" s="15" t="s">
        <v>27</v>
      </c>
      <c r="E1463" s="15" t="s">
        <v>34</v>
      </c>
      <c r="F1463" s="15">
        <v>2136</v>
      </c>
      <c r="G1463" s="15">
        <v>1109</v>
      </c>
      <c r="H1463" s="13">
        <v>-3.9734840789999999</v>
      </c>
      <c r="I1463" s="13">
        <v>3.4837701129999998</v>
      </c>
      <c r="J1463" s="13">
        <v>-0.489713966</v>
      </c>
      <c r="K1463" s="13">
        <v>-3.9519455649999999</v>
      </c>
      <c r="L1463" s="13">
        <v>2.6431183809999999</v>
      </c>
      <c r="M1463" s="13">
        <v>-1.3088271840000001</v>
      </c>
      <c r="N1463" s="13">
        <v>-4.2105195970000002</v>
      </c>
      <c r="O1463" s="13">
        <v>3.541576337</v>
      </c>
      <c r="P1463" s="13">
        <v>-0.66894326000000004</v>
      </c>
      <c r="Q1463" s="13">
        <v>1.171359995</v>
      </c>
      <c r="R1463" s="13">
        <v>1.171359995</v>
      </c>
      <c r="S1463" s="13">
        <v>0</v>
      </c>
      <c r="T1463" s="13">
        <v>-2.6808576689999999</v>
      </c>
      <c r="U1463" s="13">
        <v>2.3074238899999999</v>
      </c>
      <c r="V1463" s="13">
        <v>-0.37343377900000002</v>
      </c>
      <c r="W1463" s="13">
        <v>-0.49904552800000002</v>
      </c>
    </row>
    <row r="1464" spans="1:23" x14ac:dyDescent="0.3">
      <c r="A1464" s="13" t="s">
        <v>673</v>
      </c>
      <c r="B1464" s="13" t="s">
        <v>674</v>
      </c>
      <c r="C1464" s="15">
        <v>2015</v>
      </c>
      <c r="D1464" s="15" t="s">
        <v>27</v>
      </c>
      <c r="E1464" s="15" t="s">
        <v>54</v>
      </c>
      <c r="F1464" s="15">
        <v>204</v>
      </c>
      <c r="G1464" s="15">
        <v>98</v>
      </c>
      <c r="H1464" s="13">
        <v>1.634387684</v>
      </c>
      <c r="I1464" s="13">
        <v>6.7328358560000003</v>
      </c>
      <c r="J1464" s="13">
        <v>8.3672235399999995</v>
      </c>
      <c r="K1464" s="13">
        <v>-3.5410184830000002</v>
      </c>
      <c r="L1464" s="13">
        <v>7.0208104950000001</v>
      </c>
      <c r="M1464" s="13">
        <v>3.4797920119999999</v>
      </c>
      <c r="N1464" s="13">
        <v>0.66261866300000005</v>
      </c>
      <c r="O1464" s="13">
        <v>7.3027629259999998</v>
      </c>
      <c r="P1464" s="13">
        <v>7.9653815889999997</v>
      </c>
      <c r="Q1464" s="13">
        <v>0.53791095499999997</v>
      </c>
      <c r="R1464" s="13">
        <v>0.53791095499999997</v>
      </c>
      <c r="S1464" s="13">
        <v>0</v>
      </c>
      <c r="T1464" s="13">
        <v>-0.101834457</v>
      </c>
      <c r="U1464" s="13">
        <v>5.802056221</v>
      </c>
      <c r="V1464" s="13">
        <v>5.7002217630000001</v>
      </c>
      <c r="W1464" s="13">
        <v>0.38413353500000003</v>
      </c>
    </row>
    <row r="1465" spans="1:23" x14ac:dyDescent="0.3">
      <c r="A1465" s="13" t="s">
        <v>673</v>
      </c>
      <c r="B1465" s="13" t="s">
        <v>674</v>
      </c>
      <c r="C1465" s="15">
        <v>2015</v>
      </c>
      <c r="D1465" s="15" t="s">
        <v>27</v>
      </c>
      <c r="E1465" s="15" t="s">
        <v>34</v>
      </c>
      <c r="F1465" s="15">
        <v>1664</v>
      </c>
      <c r="G1465" s="15">
        <v>854</v>
      </c>
      <c r="H1465" s="13">
        <v>-1.924246624</v>
      </c>
      <c r="I1465" s="13">
        <v>2.2812676789999999</v>
      </c>
      <c r="J1465" s="13">
        <v>0.35702105499999998</v>
      </c>
      <c r="K1465" s="13">
        <v>-0.71988184</v>
      </c>
      <c r="L1465" s="13">
        <v>1.3852939559999999</v>
      </c>
      <c r="M1465" s="13">
        <v>0.66541211499999997</v>
      </c>
      <c r="N1465" s="13">
        <v>-1.776999268</v>
      </c>
      <c r="O1465" s="13">
        <v>2.256481736</v>
      </c>
      <c r="P1465" s="13">
        <v>0.479482468</v>
      </c>
      <c r="Q1465" s="13">
        <v>1.406078119</v>
      </c>
      <c r="R1465" s="13">
        <v>1.406078119</v>
      </c>
      <c r="S1465" s="13">
        <v>0</v>
      </c>
      <c r="T1465" s="13">
        <v>-1.2058540499999999</v>
      </c>
      <c r="U1465" s="13">
        <v>1.613174941</v>
      </c>
      <c r="V1465" s="13">
        <v>0.40732089100000002</v>
      </c>
      <c r="W1465" s="13">
        <v>-7.1030199000000002E-2</v>
      </c>
    </row>
    <row r="1466" spans="1:23" x14ac:dyDescent="0.3">
      <c r="A1466" s="13" t="s">
        <v>673</v>
      </c>
      <c r="B1466" s="13" t="s">
        <v>674</v>
      </c>
      <c r="C1466" s="15">
        <v>2016</v>
      </c>
      <c r="D1466" s="15" t="s">
        <v>27</v>
      </c>
      <c r="E1466" s="15" t="s">
        <v>54</v>
      </c>
      <c r="F1466" s="15">
        <v>1113</v>
      </c>
      <c r="G1466" s="15">
        <v>556</v>
      </c>
      <c r="H1466" s="13">
        <v>-1.4160305520000001</v>
      </c>
      <c r="I1466" s="13">
        <v>4.1426956300000004</v>
      </c>
      <c r="J1466" s="13">
        <v>2.7266650779999999</v>
      </c>
      <c r="K1466" s="13">
        <v>-2.1770924790000001</v>
      </c>
      <c r="L1466" s="13">
        <v>6.6750342749999998</v>
      </c>
      <c r="M1466" s="13">
        <v>4.497941795</v>
      </c>
      <c r="N1466" s="13">
        <v>-1.6660962079999999</v>
      </c>
      <c r="O1466" s="13">
        <v>4.9741734260000001</v>
      </c>
      <c r="P1466" s="13">
        <v>3.3080772189999998</v>
      </c>
      <c r="Q1466" s="13">
        <v>1.703361444</v>
      </c>
      <c r="R1466" s="13">
        <v>1.703361444</v>
      </c>
      <c r="S1466" s="13">
        <v>0</v>
      </c>
      <c r="T1466" s="13">
        <v>-1.9251864839999999</v>
      </c>
      <c r="U1466" s="13">
        <v>4.2604768460000004</v>
      </c>
      <c r="V1466" s="13">
        <v>2.3352903619999998</v>
      </c>
      <c r="W1466" s="13">
        <v>-0.86085371600000005</v>
      </c>
    </row>
    <row r="1467" spans="1:23" x14ac:dyDescent="0.3">
      <c r="A1467" s="13" t="s">
        <v>675</v>
      </c>
      <c r="B1467" s="13" t="s">
        <v>676</v>
      </c>
      <c r="C1467" s="15">
        <v>2019</v>
      </c>
      <c r="D1467" s="15" t="s">
        <v>27</v>
      </c>
      <c r="E1467" s="15" t="s">
        <v>32</v>
      </c>
      <c r="F1467" s="15">
        <v>137</v>
      </c>
      <c r="G1467" s="15">
        <v>63</v>
      </c>
      <c r="H1467" s="13">
        <v>-5.9423612669999999</v>
      </c>
      <c r="I1467" s="13">
        <v>-6.5363595779999999</v>
      </c>
      <c r="J1467" s="13">
        <v>-12.478720839999999</v>
      </c>
      <c r="K1467" s="13">
        <v>-4.8366112509999999</v>
      </c>
      <c r="L1467" s="13">
        <v>-1.082686357</v>
      </c>
      <c r="M1467" s="13">
        <v>-5.9192976079999999</v>
      </c>
      <c r="N1467" s="13">
        <v>-5.9508921069999996</v>
      </c>
      <c r="O1467" s="13">
        <v>-5.7143712969999996</v>
      </c>
      <c r="P1467" s="13">
        <v>-11.665263400000001</v>
      </c>
      <c r="Q1467" s="13">
        <v>-0.28359758800000001</v>
      </c>
      <c r="R1467" s="13">
        <v>-0.28359758800000001</v>
      </c>
      <c r="S1467" s="13">
        <v>0</v>
      </c>
      <c r="T1467" s="13">
        <v>-5.7754797199999999</v>
      </c>
      <c r="U1467" s="13">
        <v>-7.2009151239999998</v>
      </c>
      <c r="V1467" s="13">
        <v>-12.976394839999999</v>
      </c>
      <c r="W1467" s="13">
        <v>-1.0534760009999999</v>
      </c>
    </row>
    <row r="1468" spans="1:23" x14ac:dyDescent="0.3">
      <c r="A1468" s="13" t="s">
        <v>677</v>
      </c>
      <c r="B1468" s="13" t="s">
        <v>678</v>
      </c>
      <c r="C1468" s="15">
        <v>2014</v>
      </c>
      <c r="D1468" s="15" t="s">
        <v>27</v>
      </c>
      <c r="E1468" s="15" t="s">
        <v>81</v>
      </c>
      <c r="F1468" s="15">
        <v>2045</v>
      </c>
      <c r="G1468" s="15">
        <v>1048</v>
      </c>
      <c r="H1468" s="13">
        <v>-3.9999368500000001</v>
      </c>
      <c r="I1468" s="13">
        <v>-1.752229807</v>
      </c>
      <c r="J1468" s="13">
        <v>-5.7521666580000002</v>
      </c>
      <c r="K1468" s="13">
        <v>-3.0196872539999999</v>
      </c>
      <c r="L1468" s="13">
        <v>1.7096413070000001</v>
      </c>
      <c r="M1468" s="13">
        <v>-1.310045946</v>
      </c>
      <c r="N1468" s="13">
        <v>-3.9985031000000002</v>
      </c>
      <c r="O1468" s="13">
        <v>-1.0843173559999999</v>
      </c>
      <c r="P1468" s="13">
        <v>-5.0828204570000004</v>
      </c>
      <c r="Q1468" s="13">
        <v>-1.235093816</v>
      </c>
      <c r="R1468" s="13">
        <v>-1.235093816</v>
      </c>
      <c r="S1468" s="13">
        <v>0</v>
      </c>
      <c r="T1468" s="13">
        <v>-4.0909270250000001</v>
      </c>
      <c r="U1468" s="13">
        <v>-1.5078156570000001</v>
      </c>
      <c r="V1468" s="13">
        <v>-5.5987426820000001</v>
      </c>
      <c r="W1468" s="13">
        <v>-0.94128404499999996</v>
      </c>
    </row>
    <row r="1469" spans="1:23" x14ac:dyDescent="0.3">
      <c r="A1469" s="13" t="s">
        <v>679</v>
      </c>
      <c r="B1469" s="13" t="s">
        <v>680</v>
      </c>
      <c r="C1469" s="15">
        <v>2014</v>
      </c>
      <c r="D1469" s="15" t="s">
        <v>25</v>
      </c>
      <c r="E1469" s="15" t="s">
        <v>41</v>
      </c>
      <c r="F1469" s="15">
        <v>565</v>
      </c>
      <c r="G1469" s="15">
        <v>299</v>
      </c>
      <c r="H1469" s="13">
        <v>-0.79895477999999998</v>
      </c>
      <c r="I1469" s="13">
        <v>6.5167082059999997</v>
      </c>
      <c r="J1469" s="13">
        <v>5.7177534259999998</v>
      </c>
      <c r="K1469" s="13">
        <v>-0.24430823600000001</v>
      </c>
      <c r="L1469" s="13">
        <v>-6.8450992570000002</v>
      </c>
      <c r="M1469" s="13">
        <v>-7.0894074930000004</v>
      </c>
      <c r="N1469" s="13">
        <v>-0.69530529100000005</v>
      </c>
      <c r="O1469" s="13">
        <v>4.0561361050000002</v>
      </c>
      <c r="P1469" s="13">
        <v>3.3608308139999998</v>
      </c>
      <c r="Q1469" s="13">
        <v>0.93554349000000003</v>
      </c>
      <c r="R1469" s="13">
        <v>0</v>
      </c>
      <c r="S1469" s="13">
        <v>0.93554349000000003</v>
      </c>
      <c r="T1469" s="13">
        <v>-1.4242728060000001</v>
      </c>
      <c r="U1469" s="13">
        <v>4.0566336889999999</v>
      </c>
      <c r="V1469" s="13">
        <v>2.632360883</v>
      </c>
      <c r="W1469" s="13">
        <v>-2.4997554750000002</v>
      </c>
    </row>
    <row r="1470" spans="1:23" x14ac:dyDescent="0.3">
      <c r="A1470" s="13" t="s">
        <v>679</v>
      </c>
      <c r="B1470" s="13" t="s">
        <v>680</v>
      </c>
      <c r="C1470" s="15">
        <v>2014</v>
      </c>
      <c r="D1470" s="15" t="s">
        <v>27</v>
      </c>
      <c r="E1470" s="15" t="s">
        <v>41</v>
      </c>
      <c r="F1470" s="15">
        <v>3712</v>
      </c>
      <c r="G1470" s="15">
        <v>1970</v>
      </c>
      <c r="H1470" s="13">
        <v>-0.70115467799999998</v>
      </c>
      <c r="I1470" s="13">
        <v>3.2238825480000002</v>
      </c>
      <c r="J1470" s="13">
        <v>2.5227278700000002</v>
      </c>
      <c r="K1470" s="13">
        <v>-2.265440656</v>
      </c>
      <c r="L1470" s="13">
        <v>0.597672804</v>
      </c>
      <c r="M1470" s="13">
        <v>-1.6677678520000001</v>
      </c>
      <c r="N1470" s="13">
        <v>-1.0771891600000001</v>
      </c>
      <c r="O1470" s="13">
        <v>2.8411717570000001</v>
      </c>
      <c r="P1470" s="13">
        <v>1.763982597</v>
      </c>
      <c r="Q1470" s="13">
        <v>4.5128624100000003</v>
      </c>
      <c r="R1470" s="13">
        <v>4.5128624100000003</v>
      </c>
      <c r="S1470" s="13">
        <v>0</v>
      </c>
      <c r="T1470" s="13">
        <v>-0.85780314300000005</v>
      </c>
      <c r="U1470" s="13">
        <v>2.93758659</v>
      </c>
      <c r="V1470" s="13">
        <v>2.0797834470000001</v>
      </c>
      <c r="W1470" s="13">
        <v>-0.50979582199999995</v>
      </c>
    </row>
    <row r="1471" spans="1:23" x14ac:dyDescent="0.3">
      <c r="A1471" s="13" t="s">
        <v>679</v>
      </c>
      <c r="B1471" s="13" t="s">
        <v>680</v>
      </c>
      <c r="C1471" s="15">
        <v>2015</v>
      </c>
      <c r="D1471" s="15" t="s">
        <v>25</v>
      </c>
      <c r="E1471" s="15" t="s">
        <v>41</v>
      </c>
      <c r="F1471" s="15">
        <v>815</v>
      </c>
      <c r="G1471" s="15">
        <v>416</v>
      </c>
      <c r="H1471" s="13">
        <v>1.4567202909999999</v>
      </c>
      <c r="I1471" s="13">
        <v>7.7374238010000003</v>
      </c>
      <c r="J1471" s="13">
        <v>9.1941440920000002</v>
      </c>
      <c r="K1471" s="13">
        <v>-2.0800068089999999</v>
      </c>
      <c r="L1471" s="13">
        <v>-6.1530800409999999</v>
      </c>
      <c r="M1471" s="13">
        <v>-8.2330868509999995</v>
      </c>
      <c r="N1471" s="13">
        <v>0.79052350900000001</v>
      </c>
      <c r="O1471" s="13">
        <v>5.2702159689999997</v>
      </c>
      <c r="P1471" s="13">
        <v>6.0607394780000003</v>
      </c>
      <c r="Q1471" s="13">
        <v>1.9203634789999999</v>
      </c>
      <c r="R1471" s="13">
        <v>0</v>
      </c>
      <c r="S1471" s="13">
        <v>1.9203634789999999</v>
      </c>
      <c r="T1471" s="13">
        <v>2.5128312450000001</v>
      </c>
      <c r="U1471" s="13">
        <v>5.3638023730000004</v>
      </c>
      <c r="V1471" s="13">
        <v>7.8766336179999996</v>
      </c>
      <c r="W1471" s="13">
        <v>-0.41527534399999999</v>
      </c>
    </row>
    <row r="1472" spans="1:23" x14ac:dyDescent="0.3">
      <c r="A1472" s="13" t="s">
        <v>679</v>
      </c>
      <c r="B1472" s="13" t="s">
        <v>680</v>
      </c>
      <c r="C1472" s="15">
        <v>2015</v>
      </c>
      <c r="D1472" s="15" t="s">
        <v>27</v>
      </c>
      <c r="E1472" s="15" t="s">
        <v>41</v>
      </c>
      <c r="F1472" s="15">
        <v>5212</v>
      </c>
      <c r="G1472" s="15">
        <v>2687</v>
      </c>
      <c r="H1472" s="13">
        <v>1.044043955</v>
      </c>
      <c r="I1472" s="13">
        <v>3.8453444380000001</v>
      </c>
      <c r="J1472" s="13">
        <v>4.8893883919999999</v>
      </c>
      <c r="K1472" s="13">
        <v>2.7074917680000001</v>
      </c>
      <c r="L1472" s="13">
        <v>-3.0357280719999999</v>
      </c>
      <c r="M1472" s="13">
        <v>-0.32823630399999998</v>
      </c>
      <c r="N1472" s="13">
        <v>1.446120093</v>
      </c>
      <c r="O1472" s="13">
        <v>2.5893099529999999</v>
      </c>
      <c r="P1472" s="13">
        <v>4.0354300460000001</v>
      </c>
      <c r="Q1472" s="13">
        <v>9.2612415600000002</v>
      </c>
      <c r="R1472" s="13">
        <v>9.2612415600000002</v>
      </c>
      <c r="S1472" s="13">
        <v>0</v>
      </c>
      <c r="T1472" s="13">
        <v>0.98346899600000004</v>
      </c>
      <c r="U1472" s="13">
        <v>2.392726519</v>
      </c>
      <c r="V1472" s="13">
        <v>3.376195515</v>
      </c>
      <c r="W1472" s="13">
        <v>-0.42219408200000003</v>
      </c>
    </row>
    <row r="1473" spans="1:23" x14ac:dyDescent="0.3">
      <c r="A1473" s="13" t="s">
        <v>679</v>
      </c>
      <c r="B1473" s="13" t="s">
        <v>680</v>
      </c>
      <c r="C1473" s="15">
        <v>2016</v>
      </c>
      <c r="D1473" s="15" t="s">
        <v>27</v>
      </c>
      <c r="E1473" s="15" t="s">
        <v>41</v>
      </c>
      <c r="F1473" s="15">
        <v>3484</v>
      </c>
      <c r="G1473" s="15">
        <v>1791</v>
      </c>
      <c r="H1473" s="13">
        <v>-1.4377106479999999</v>
      </c>
      <c r="I1473" s="13">
        <v>2.5281779449999999</v>
      </c>
      <c r="J1473" s="13">
        <v>1.090467297</v>
      </c>
      <c r="K1473" s="13">
        <v>-1.5807620499999999</v>
      </c>
      <c r="L1473" s="13">
        <v>1.906686949</v>
      </c>
      <c r="M1473" s="13">
        <v>0.32592489899999999</v>
      </c>
      <c r="N1473" s="13">
        <v>-1.5312042109999999</v>
      </c>
      <c r="O1473" s="13">
        <v>2.5694905970000002</v>
      </c>
      <c r="P1473" s="13">
        <v>1.038286386</v>
      </c>
      <c r="Q1473" s="13">
        <v>3.4239946570000002</v>
      </c>
      <c r="R1473" s="13">
        <v>3.4239946570000002</v>
      </c>
      <c r="S1473" s="13">
        <v>0</v>
      </c>
      <c r="T1473" s="13">
        <v>-1.82493255</v>
      </c>
      <c r="U1473" s="13">
        <v>2.0720406489999998</v>
      </c>
      <c r="V1473" s="13">
        <v>0.247108099</v>
      </c>
      <c r="W1473" s="13">
        <v>-1.0619102119999999</v>
      </c>
    </row>
    <row r="1474" spans="1:23" x14ac:dyDescent="0.3">
      <c r="A1474" s="13" t="s">
        <v>679</v>
      </c>
      <c r="B1474" s="13" t="s">
        <v>680</v>
      </c>
      <c r="C1474" s="15">
        <v>2017</v>
      </c>
      <c r="D1474" s="15" t="s">
        <v>25</v>
      </c>
      <c r="E1474" s="15" t="s">
        <v>41</v>
      </c>
      <c r="F1474" s="15">
        <v>435</v>
      </c>
      <c r="G1474" s="15">
        <v>240</v>
      </c>
      <c r="H1474" s="13">
        <v>0.83039762500000003</v>
      </c>
      <c r="I1474" s="13">
        <v>-1.0713727550000001</v>
      </c>
      <c r="J1474" s="13">
        <v>-0.24097513000000001</v>
      </c>
      <c r="K1474" s="13">
        <v>7.3761271089999996</v>
      </c>
      <c r="L1474" s="13">
        <v>-0.89647681899999998</v>
      </c>
      <c r="M1474" s="13">
        <v>6.4796502909999996</v>
      </c>
      <c r="N1474" s="13">
        <v>2.1880553229999999</v>
      </c>
      <c r="O1474" s="13">
        <v>-1.0270456539999999</v>
      </c>
      <c r="P1474" s="13">
        <v>1.161009669</v>
      </c>
      <c r="Q1474" s="13">
        <v>0.49494424199999998</v>
      </c>
      <c r="R1474" s="13">
        <v>0</v>
      </c>
      <c r="S1474" s="13">
        <v>0.49494424199999998</v>
      </c>
      <c r="T1474" s="13">
        <v>4.3891350559999998</v>
      </c>
      <c r="U1474" s="13">
        <v>-1.7189007730000001</v>
      </c>
      <c r="V1474" s="13">
        <v>2.6702342830000001</v>
      </c>
      <c r="W1474" s="13">
        <v>0.20155389400000001</v>
      </c>
    </row>
    <row r="1475" spans="1:23" x14ac:dyDescent="0.3">
      <c r="A1475" s="13" t="s">
        <v>679</v>
      </c>
      <c r="B1475" s="13" t="s">
        <v>680</v>
      </c>
      <c r="C1475" s="15">
        <v>2017</v>
      </c>
      <c r="D1475" s="15" t="s">
        <v>27</v>
      </c>
      <c r="E1475" s="15" t="s">
        <v>41</v>
      </c>
      <c r="F1475" s="15">
        <v>4915</v>
      </c>
      <c r="G1475" s="15">
        <v>2531</v>
      </c>
      <c r="H1475" s="13">
        <v>0.91121239200000004</v>
      </c>
      <c r="I1475" s="13">
        <v>1.9599348560000001</v>
      </c>
      <c r="J1475" s="13">
        <v>2.8711472480000002</v>
      </c>
      <c r="K1475" s="13">
        <v>0.34715400200000002</v>
      </c>
      <c r="L1475" s="13">
        <v>-0.34968717300000002</v>
      </c>
      <c r="M1475" s="13">
        <v>-2.5331709999999999E-3</v>
      </c>
      <c r="N1475" s="13">
        <v>0.90363811500000002</v>
      </c>
      <c r="O1475" s="13">
        <v>1.572527827</v>
      </c>
      <c r="P1475" s="13">
        <v>2.4761659420000002</v>
      </c>
      <c r="Q1475" s="13">
        <v>6.7294626810000002</v>
      </c>
      <c r="R1475" s="13">
        <v>6.7294626810000002</v>
      </c>
      <c r="S1475" s="13">
        <v>0</v>
      </c>
      <c r="T1475" s="13">
        <v>0.83156715299999995</v>
      </c>
      <c r="U1475" s="13">
        <v>1.3773827409999999</v>
      </c>
      <c r="V1475" s="13">
        <v>2.2089498939999999</v>
      </c>
      <c r="W1475" s="13">
        <v>-0.27863517799999998</v>
      </c>
    </row>
    <row r="1476" spans="1:23" x14ac:dyDescent="0.3">
      <c r="A1476" s="13" t="s">
        <v>679</v>
      </c>
      <c r="B1476" s="13" t="s">
        <v>680</v>
      </c>
      <c r="C1476" s="15">
        <v>2018</v>
      </c>
      <c r="D1476" s="15" t="s">
        <v>27</v>
      </c>
      <c r="E1476" s="15" t="s">
        <v>41</v>
      </c>
      <c r="F1476" s="15">
        <v>4767</v>
      </c>
      <c r="G1476" s="15">
        <v>2408</v>
      </c>
      <c r="H1476" s="13">
        <v>-1.3513507170000001</v>
      </c>
      <c r="I1476" s="13">
        <v>2.2619289199999999</v>
      </c>
      <c r="J1476" s="13">
        <v>0.910578204</v>
      </c>
      <c r="K1476" s="13">
        <v>-1.228754135</v>
      </c>
      <c r="L1476" s="13">
        <v>-1.114842256</v>
      </c>
      <c r="M1476" s="13">
        <v>-2.3435963910000002</v>
      </c>
      <c r="N1476" s="13">
        <v>-1.3223283349999999</v>
      </c>
      <c r="O1476" s="13">
        <v>1.72539047</v>
      </c>
      <c r="P1476" s="13">
        <v>0.40306213499999999</v>
      </c>
      <c r="Q1476" s="13">
        <v>3.8607276800000001</v>
      </c>
      <c r="R1476" s="13">
        <v>3.8607276800000001</v>
      </c>
      <c r="S1476" s="13">
        <v>0</v>
      </c>
      <c r="T1476" s="13">
        <v>-0.85962565099999999</v>
      </c>
      <c r="U1476" s="13">
        <v>1.0470606179999999</v>
      </c>
      <c r="V1476" s="13">
        <v>0.18743496700000001</v>
      </c>
      <c r="W1476" s="13">
        <v>-0.332983578</v>
      </c>
    </row>
    <row r="1477" spans="1:23" x14ac:dyDescent="0.3">
      <c r="A1477" s="13" t="s">
        <v>679</v>
      </c>
      <c r="B1477" s="13" t="s">
        <v>680</v>
      </c>
      <c r="C1477" s="15">
        <v>2019</v>
      </c>
      <c r="D1477" s="15" t="s">
        <v>25</v>
      </c>
      <c r="E1477" s="15" t="s">
        <v>30</v>
      </c>
      <c r="F1477" s="15">
        <v>1474</v>
      </c>
      <c r="G1477" s="15">
        <v>735</v>
      </c>
      <c r="H1477" s="13">
        <v>-6.6404761000000007E-2</v>
      </c>
      <c r="I1477" s="13">
        <v>3.522973924</v>
      </c>
      <c r="J1477" s="13">
        <v>3.4565691620000001</v>
      </c>
      <c r="K1477" s="13">
        <v>-2.1546389879999999</v>
      </c>
      <c r="L1477" s="13">
        <v>-1.407373185</v>
      </c>
      <c r="M1477" s="13">
        <v>-3.5620121729999998</v>
      </c>
      <c r="N1477" s="13">
        <v>-0.56840888700000003</v>
      </c>
      <c r="O1477" s="13">
        <v>2.6315582769999999</v>
      </c>
      <c r="P1477" s="13">
        <v>2.06314939</v>
      </c>
      <c r="Q1477" s="13">
        <v>1.8515607860000001</v>
      </c>
      <c r="R1477" s="13">
        <v>0</v>
      </c>
      <c r="S1477" s="13">
        <v>1.8515607860000001</v>
      </c>
      <c r="T1477" s="13">
        <v>0.17412657400000001</v>
      </c>
      <c r="U1477" s="13">
        <v>3.800044019</v>
      </c>
      <c r="V1477" s="13">
        <v>3.9741705920000001</v>
      </c>
      <c r="W1477" s="13">
        <v>-0.53184518300000005</v>
      </c>
    </row>
    <row r="1478" spans="1:23" x14ac:dyDescent="0.3">
      <c r="A1478" s="13" t="s">
        <v>679</v>
      </c>
      <c r="B1478" s="13" t="s">
        <v>680</v>
      </c>
      <c r="C1478" s="15">
        <v>2019</v>
      </c>
      <c r="D1478" s="15" t="s">
        <v>27</v>
      </c>
      <c r="E1478" s="15" t="s">
        <v>30</v>
      </c>
      <c r="F1478" s="15">
        <v>1361</v>
      </c>
      <c r="G1478" s="15">
        <v>648</v>
      </c>
      <c r="H1478" s="13">
        <v>-0.74840004699999996</v>
      </c>
      <c r="I1478" s="13">
        <v>6.4091144079999998</v>
      </c>
      <c r="J1478" s="13">
        <v>5.6607143620000002</v>
      </c>
      <c r="K1478" s="13">
        <v>3.0934896759999999</v>
      </c>
      <c r="L1478" s="13">
        <v>1.8709965420000001</v>
      </c>
      <c r="M1478" s="13">
        <v>4.9644862180000002</v>
      </c>
      <c r="N1478" s="13">
        <v>-2.7862358E-2</v>
      </c>
      <c r="O1478" s="13">
        <v>5.8169196239999996</v>
      </c>
      <c r="P1478" s="13">
        <v>5.7890572669999996</v>
      </c>
      <c r="Q1478" s="13">
        <v>2.8356610189999998</v>
      </c>
      <c r="R1478" s="13">
        <v>2.8356610189999998</v>
      </c>
      <c r="S1478" s="13">
        <v>0</v>
      </c>
      <c r="T1478" s="13">
        <v>-0.176769381</v>
      </c>
      <c r="U1478" s="13">
        <v>4.8705769249999999</v>
      </c>
      <c r="V1478" s="13">
        <v>4.6938075430000001</v>
      </c>
      <c r="W1478" s="13">
        <v>0.45365726299999998</v>
      </c>
    </row>
    <row r="1479" spans="1:23" x14ac:dyDescent="0.3">
      <c r="A1479" s="13" t="s">
        <v>679</v>
      </c>
      <c r="B1479" s="13" t="s">
        <v>680</v>
      </c>
      <c r="C1479" s="15">
        <v>2019</v>
      </c>
      <c r="D1479" s="15" t="s">
        <v>27</v>
      </c>
      <c r="E1479" s="15" t="s">
        <v>41</v>
      </c>
      <c r="F1479" s="15">
        <v>3570</v>
      </c>
      <c r="G1479" s="15">
        <v>1788</v>
      </c>
      <c r="H1479" s="13">
        <v>-1.3904161020000001</v>
      </c>
      <c r="I1479" s="13">
        <v>3.1742271720000002</v>
      </c>
      <c r="J1479" s="13">
        <v>1.783811069</v>
      </c>
      <c r="K1479" s="13">
        <v>-0.35214082000000002</v>
      </c>
      <c r="L1479" s="13">
        <v>2.5283022540000002</v>
      </c>
      <c r="M1479" s="13">
        <v>2.176161434</v>
      </c>
      <c r="N1479" s="13">
        <v>-1.1922950830000001</v>
      </c>
      <c r="O1479" s="13">
        <v>3.198711259</v>
      </c>
      <c r="P1479" s="13">
        <v>2.0064161760000001</v>
      </c>
      <c r="Q1479" s="13">
        <v>4.3068388359999998</v>
      </c>
      <c r="R1479" s="13">
        <v>4.3068388359999998</v>
      </c>
      <c r="S1479" s="13">
        <v>0</v>
      </c>
      <c r="T1479" s="13">
        <v>-1.196322806</v>
      </c>
      <c r="U1479" s="13">
        <v>3.2085626060000001</v>
      </c>
      <c r="V1479" s="13">
        <v>2.0122398000000001</v>
      </c>
      <c r="W1479" s="13">
        <v>-0.75496716200000002</v>
      </c>
    </row>
    <row r="1480" spans="1:23" x14ac:dyDescent="0.3">
      <c r="A1480" s="13" t="s">
        <v>681</v>
      </c>
      <c r="B1480" s="13" t="s">
        <v>682</v>
      </c>
      <c r="C1480" s="15">
        <v>2014</v>
      </c>
      <c r="D1480" s="15" t="s">
        <v>27</v>
      </c>
      <c r="E1480" s="15" t="s">
        <v>140</v>
      </c>
      <c r="F1480" s="15">
        <v>3939</v>
      </c>
      <c r="G1480" s="15">
        <v>1884</v>
      </c>
      <c r="H1480" s="13">
        <v>-1.759937286</v>
      </c>
      <c r="I1480" s="13">
        <v>-0.33047841700000002</v>
      </c>
      <c r="J1480" s="13">
        <v>-2.0904157030000001</v>
      </c>
      <c r="K1480" s="13">
        <v>-0.95037591700000001</v>
      </c>
      <c r="L1480" s="13">
        <v>-2.7198027929999999</v>
      </c>
      <c r="M1480" s="13">
        <v>-3.6701787100000001</v>
      </c>
      <c r="N1480" s="13">
        <v>-1.6551326449999999</v>
      </c>
      <c r="O1480" s="13">
        <v>-0.78546063600000005</v>
      </c>
      <c r="P1480" s="13">
        <v>-2.4405932809999999</v>
      </c>
      <c r="Q1480" s="13">
        <v>0.29949883599999999</v>
      </c>
      <c r="R1480" s="13">
        <v>0.29949883599999999</v>
      </c>
      <c r="S1480" s="13">
        <v>0</v>
      </c>
      <c r="T1480" s="13">
        <v>-0.71917827499999998</v>
      </c>
      <c r="U1480" s="13">
        <v>-1.028715117</v>
      </c>
      <c r="V1480" s="13">
        <v>-1.747893393</v>
      </c>
      <c r="W1480" s="13">
        <v>0.67464580299999999</v>
      </c>
    </row>
    <row r="1481" spans="1:23" x14ac:dyDescent="0.3">
      <c r="A1481" s="13" t="s">
        <v>681</v>
      </c>
      <c r="B1481" s="13" t="s">
        <v>682</v>
      </c>
      <c r="C1481" s="15">
        <v>2015</v>
      </c>
      <c r="D1481" s="15" t="s">
        <v>25</v>
      </c>
      <c r="E1481" s="15" t="s">
        <v>78</v>
      </c>
      <c r="F1481" s="15">
        <v>608</v>
      </c>
      <c r="G1481" s="15">
        <v>317</v>
      </c>
      <c r="H1481" s="13">
        <v>0.14552315399999999</v>
      </c>
      <c r="I1481" s="13">
        <v>3.2340734219999998</v>
      </c>
      <c r="J1481" s="13">
        <v>3.3795965749999999</v>
      </c>
      <c r="K1481" s="13">
        <v>-0.93922240099999998</v>
      </c>
      <c r="L1481" s="13">
        <v>3.7283239840000002</v>
      </c>
      <c r="M1481" s="13">
        <v>2.7891015829999999</v>
      </c>
      <c r="N1481" s="13">
        <v>-8.6188479999999998E-2</v>
      </c>
      <c r="O1481" s="13">
        <v>3.4860301319999998</v>
      </c>
      <c r="P1481" s="13">
        <v>3.3998416520000001</v>
      </c>
      <c r="Q1481" s="13">
        <v>1.037292358</v>
      </c>
      <c r="R1481" s="13">
        <v>0</v>
      </c>
      <c r="S1481" s="13">
        <v>1.037292358</v>
      </c>
      <c r="T1481" s="13">
        <v>2.276556067</v>
      </c>
      <c r="U1481" s="13">
        <v>1.2112809929999999</v>
      </c>
      <c r="V1481" s="13">
        <v>3.487837061</v>
      </c>
      <c r="W1481" s="13">
        <v>1.07849431</v>
      </c>
    </row>
    <row r="1482" spans="1:23" x14ac:dyDescent="0.3">
      <c r="A1482" s="13" t="s">
        <v>681</v>
      </c>
      <c r="B1482" s="13" t="s">
        <v>682</v>
      </c>
      <c r="C1482" s="15">
        <v>2015</v>
      </c>
      <c r="D1482" s="15" t="s">
        <v>27</v>
      </c>
      <c r="E1482" s="15" t="s">
        <v>78</v>
      </c>
      <c r="F1482" s="15">
        <v>5312</v>
      </c>
      <c r="G1482" s="15">
        <v>2681</v>
      </c>
      <c r="H1482" s="13">
        <v>0.48196948699999997</v>
      </c>
      <c r="I1482" s="13">
        <v>0.80615811999999998</v>
      </c>
      <c r="J1482" s="13">
        <v>1.2881276070000001</v>
      </c>
      <c r="K1482" s="13">
        <v>-0.491203414</v>
      </c>
      <c r="L1482" s="13">
        <v>-0.943689004</v>
      </c>
      <c r="M1482" s="13">
        <v>-1.434892418</v>
      </c>
      <c r="N1482" s="13">
        <v>0.30532033600000003</v>
      </c>
      <c r="O1482" s="13">
        <v>0.480547379</v>
      </c>
      <c r="P1482" s="13">
        <v>0.78586771600000005</v>
      </c>
      <c r="Q1482" s="13">
        <v>4.8630061050000002</v>
      </c>
      <c r="R1482" s="13">
        <v>4.8630061050000002</v>
      </c>
      <c r="S1482" s="13">
        <v>0</v>
      </c>
      <c r="T1482" s="13">
        <v>0.91279053899999996</v>
      </c>
      <c r="U1482" s="13">
        <v>0.44053681</v>
      </c>
      <c r="V1482" s="13">
        <v>1.353327349</v>
      </c>
      <c r="W1482" s="13">
        <v>0.52508052500000002</v>
      </c>
    </row>
    <row r="1483" spans="1:23" x14ac:dyDescent="0.3">
      <c r="A1483" s="13" t="s">
        <v>681</v>
      </c>
      <c r="B1483" s="13" t="s">
        <v>682</v>
      </c>
      <c r="C1483" s="15">
        <v>2016</v>
      </c>
      <c r="D1483" s="15" t="s">
        <v>27</v>
      </c>
      <c r="E1483" s="15" t="s">
        <v>78</v>
      </c>
      <c r="F1483" s="15">
        <v>4652</v>
      </c>
      <c r="G1483" s="15">
        <v>2291</v>
      </c>
      <c r="H1483" s="13">
        <v>0.75950232600000001</v>
      </c>
      <c r="I1483" s="13">
        <v>2.5617652500000001</v>
      </c>
      <c r="J1483" s="13">
        <v>3.3212675759999999</v>
      </c>
      <c r="K1483" s="13">
        <v>3.7262039999999999E-3</v>
      </c>
      <c r="L1483" s="13">
        <v>0.94341477600000001</v>
      </c>
      <c r="M1483" s="13">
        <v>0.94714098000000002</v>
      </c>
      <c r="N1483" s="13">
        <v>0.67563790199999996</v>
      </c>
      <c r="O1483" s="13">
        <v>2.3900070680000001</v>
      </c>
      <c r="P1483" s="13">
        <v>3.0656449700000001</v>
      </c>
      <c r="Q1483" s="13">
        <v>6.8430434030000002</v>
      </c>
      <c r="R1483" s="13">
        <v>6.8430434030000002</v>
      </c>
      <c r="S1483" s="13">
        <v>0</v>
      </c>
      <c r="T1483" s="13">
        <v>1.3783439239999999</v>
      </c>
      <c r="U1483" s="13">
        <v>1.653814248</v>
      </c>
      <c r="V1483" s="13">
        <v>3.0321581719999999</v>
      </c>
      <c r="W1483" s="13">
        <v>0.65143641500000005</v>
      </c>
    </row>
    <row r="1484" spans="1:23" x14ac:dyDescent="0.3">
      <c r="A1484" s="13" t="s">
        <v>681</v>
      </c>
      <c r="B1484" s="13" t="s">
        <v>682</v>
      </c>
      <c r="C1484" s="15">
        <v>2017</v>
      </c>
      <c r="D1484" s="15" t="s">
        <v>25</v>
      </c>
      <c r="E1484" s="15" t="s">
        <v>73</v>
      </c>
      <c r="F1484" s="15">
        <v>712</v>
      </c>
      <c r="G1484" s="15">
        <v>365</v>
      </c>
      <c r="H1484" s="13">
        <v>-0.44792247800000001</v>
      </c>
      <c r="I1484" s="13">
        <v>1.8721216709999999</v>
      </c>
      <c r="J1484" s="13">
        <v>1.424199193</v>
      </c>
      <c r="K1484" s="13">
        <v>7.5784524710000003</v>
      </c>
      <c r="L1484" s="13">
        <v>-0.36718619499999999</v>
      </c>
      <c r="M1484" s="13">
        <v>7.2112662759999999</v>
      </c>
      <c r="N1484" s="13">
        <v>1.1309789180000001</v>
      </c>
      <c r="O1484" s="13">
        <v>1.496690023</v>
      </c>
      <c r="P1484" s="13">
        <v>2.627668941</v>
      </c>
      <c r="Q1484" s="13">
        <v>1.0278249340000001</v>
      </c>
      <c r="R1484" s="13">
        <v>0</v>
      </c>
      <c r="S1484" s="13">
        <v>1.0278249340000001</v>
      </c>
      <c r="T1484" s="13">
        <v>2.264352143</v>
      </c>
      <c r="U1484" s="13">
        <v>1.8385819329999999</v>
      </c>
      <c r="V1484" s="13">
        <v>4.1029340760000004</v>
      </c>
      <c r="W1484" s="13">
        <v>-0.470045771</v>
      </c>
    </row>
    <row r="1485" spans="1:23" x14ac:dyDescent="0.3">
      <c r="A1485" s="13" t="s">
        <v>681</v>
      </c>
      <c r="B1485" s="13" t="s">
        <v>682</v>
      </c>
      <c r="C1485" s="15">
        <v>2017</v>
      </c>
      <c r="D1485" s="15" t="s">
        <v>27</v>
      </c>
      <c r="E1485" s="15" t="s">
        <v>73</v>
      </c>
      <c r="F1485" s="15">
        <v>3234</v>
      </c>
      <c r="G1485" s="15">
        <v>1627</v>
      </c>
      <c r="H1485" s="13">
        <v>1.181953037</v>
      </c>
      <c r="I1485" s="13">
        <v>2.2425692829999999</v>
      </c>
      <c r="J1485" s="13">
        <v>3.4245223199999999</v>
      </c>
      <c r="K1485" s="13">
        <v>2.0429779410000002</v>
      </c>
      <c r="L1485" s="13">
        <v>-1.1483347189999999</v>
      </c>
      <c r="M1485" s="13">
        <v>0.89464322200000002</v>
      </c>
      <c r="N1485" s="13">
        <v>1.409058299</v>
      </c>
      <c r="O1485" s="13">
        <v>1.5866452019999999</v>
      </c>
      <c r="P1485" s="13">
        <v>2.9957035009999999</v>
      </c>
      <c r="Q1485" s="13">
        <v>4.76727977</v>
      </c>
      <c r="R1485" s="13">
        <v>4.76727977</v>
      </c>
      <c r="S1485" s="13">
        <v>0</v>
      </c>
      <c r="T1485" s="13">
        <v>1.7251756650000001</v>
      </c>
      <c r="U1485" s="13">
        <v>1.7537515319999999</v>
      </c>
      <c r="V1485" s="13">
        <v>3.478927197</v>
      </c>
      <c r="W1485" s="13">
        <v>-4.529275E-2</v>
      </c>
    </row>
    <row r="1486" spans="1:23" x14ac:dyDescent="0.3">
      <c r="A1486" s="13" t="s">
        <v>681</v>
      </c>
      <c r="B1486" s="13" t="s">
        <v>682</v>
      </c>
      <c r="C1486" s="15">
        <v>2018</v>
      </c>
      <c r="D1486" s="15" t="s">
        <v>25</v>
      </c>
      <c r="E1486" s="15" t="s">
        <v>73</v>
      </c>
      <c r="F1486" s="15">
        <v>184</v>
      </c>
      <c r="G1486" s="15">
        <v>90</v>
      </c>
      <c r="H1486" s="13">
        <v>0.15228777900000001</v>
      </c>
      <c r="I1486" s="13">
        <v>-2.9446883069999998</v>
      </c>
      <c r="J1486" s="13">
        <v>-2.792400529</v>
      </c>
      <c r="K1486" s="13">
        <v>0.23327505100000001</v>
      </c>
      <c r="L1486" s="13">
        <v>-6.9761478260000001</v>
      </c>
      <c r="M1486" s="13">
        <v>-6.7428727750000004</v>
      </c>
      <c r="N1486" s="13">
        <v>0.19612048900000001</v>
      </c>
      <c r="O1486" s="13">
        <v>-3.979268405</v>
      </c>
      <c r="P1486" s="13">
        <v>-3.7831479159999999</v>
      </c>
      <c r="Q1486" s="13">
        <v>-4.9414475999999999E-2</v>
      </c>
      <c r="R1486" s="13">
        <v>0</v>
      </c>
      <c r="S1486" s="13">
        <v>-4.9414475999999999E-2</v>
      </c>
      <c r="T1486" s="13">
        <v>0.35133108299999999</v>
      </c>
      <c r="U1486" s="13">
        <v>-5.4958936759999997</v>
      </c>
      <c r="V1486" s="13">
        <v>-5.1445625919999998</v>
      </c>
      <c r="W1486" s="13">
        <v>0.97017783499999999</v>
      </c>
    </row>
    <row r="1487" spans="1:23" x14ac:dyDescent="0.3">
      <c r="A1487" s="13" t="s">
        <v>681</v>
      </c>
      <c r="B1487" s="13" t="s">
        <v>682</v>
      </c>
      <c r="C1487" s="15">
        <v>2018</v>
      </c>
      <c r="D1487" s="15" t="s">
        <v>27</v>
      </c>
      <c r="E1487" s="15" t="s">
        <v>73</v>
      </c>
      <c r="F1487" s="15">
        <v>3662</v>
      </c>
      <c r="G1487" s="15">
        <v>1812</v>
      </c>
      <c r="H1487" s="13">
        <v>-0.22732680999999999</v>
      </c>
      <c r="I1487" s="13">
        <v>1.4348101</v>
      </c>
      <c r="J1487" s="13">
        <v>1.2074832900000001</v>
      </c>
      <c r="K1487" s="13">
        <v>-3.9111422280000001</v>
      </c>
      <c r="L1487" s="13">
        <v>-0.28745849899999998</v>
      </c>
      <c r="M1487" s="13">
        <v>-4.1986007269999996</v>
      </c>
      <c r="N1487" s="13">
        <v>-0.99829466200000005</v>
      </c>
      <c r="O1487" s="13">
        <v>1.1029191759999999</v>
      </c>
      <c r="P1487" s="13">
        <v>0.104624514</v>
      </c>
      <c r="Q1487" s="13">
        <v>2.6532827509999999</v>
      </c>
      <c r="R1487" s="13">
        <v>2.6532827509999999</v>
      </c>
      <c r="S1487" s="13">
        <v>0</v>
      </c>
      <c r="T1487" s="13">
        <v>-1.0366006969999999</v>
      </c>
      <c r="U1487" s="13">
        <v>0.63725209199999999</v>
      </c>
      <c r="V1487" s="13">
        <v>-0.39934860500000002</v>
      </c>
      <c r="W1487" s="13">
        <v>0.53497496300000003</v>
      </c>
    </row>
    <row r="1488" spans="1:23" x14ac:dyDescent="0.3">
      <c r="A1488" s="13" t="s">
        <v>681</v>
      </c>
      <c r="B1488" s="13" t="s">
        <v>682</v>
      </c>
      <c r="C1488" s="15">
        <v>2019</v>
      </c>
      <c r="D1488" s="15" t="s">
        <v>27</v>
      </c>
      <c r="E1488" s="15" t="s">
        <v>73</v>
      </c>
      <c r="F1488" s="15">
        <v>708</v>
      </c>
      <c r="G1488" s="15">
        <v>330</v>
      </c>
      <c r="H1488" s="13">
        <v>-1.126754472</v>
      </c>
      <c r="I1488" s="13">
        <v>0.81885943000000005</v>
      </c>
      <c r="J1488" s="13">
        <v>-0.30789504299999998</v>
      </c>
      <c r="K1488" s="13">
        <v>-3.7860501179999999</v>
      </c>
      <c r="L1488" s="13">
        <v>-1.9563386899999999</v>
      </c>
      <c r="M1488" s="13">
        <v>-5.7423888090000004</v>
      </c>
      <c r="N1488" s="13">
        <v>-1.764960987</v>
      </c>
      <c r="O1488" s="13">
        <v>0.30150695</v>
      </c>
      <c r="P1488" s="13">
        <v>-1.463454037</v>
      </c>
      <c r="Q1488" s="13">
        <v>0.21594839699999999</v>
      </c>
      <c r="R1488" s="13">
        <v>0.21594839699999999</v>
      </c>
      <c r="S1488" s="13">
        <v>0</v>
      </c>
      <c r="T1488" s="13">
        <v>-1.8929652320000001</v>
      </c>
      <c r="U1488" s="13">
        <v>-0.439441001</v>
      </c>
      <c r="V1488" s="13">
        <v>-2.3324062329999999</v>
      </c>
      <c r="W1488" s="13">
        <v>-0.31155960399999999</v>
      </c>
    </row>
    <row r="1489" spans="1:23" x14ac:dyDescent="0.3">
      <c r="A1489" s="13" t="s">
        <v>681</v>
      </c>
      <c r="B1489" s="13" t="s">
        <v>682</v>
      </c>
      <c r="C1489" s="15">
        <v>2019</v>
      </c>
      <c r="D1489" s="15" t="s">
        <v>27</v>
      </c>
      <c r="E1489" s="15" t="s">
        <v>52</v>
      </c>
      <c r="F1489" s="15">
        <v>66</v>
      </c>
      <c r="G1489" s="15">
        <v>30</v>
      </c>
      <c r="H1489" s="13">
        <v>-9.5197764060000001</v>
      </c>
      <c r="I1489" s="13">
        <v>-9.6516580300000001</v>
      </c>
      <c r="J1489" s="13">
        <v>-19.171434439999999</v>
      </c>
      <c r="K1489" s="13">
        <v>-11.445560090000001</v>
      </c>
      <c r="L1489" s="13">
        <v>-11.107991500000001</v>
      </c>
      <c r="M1489" s="13">
        <v>-22.553551590000001</v>
      </c>
      <c r="N1489" s="13">
        <v>-10.53622848</v>
      </c>
      <c r="O1489" s="13">
        <v>-10.6224797</v>
      </c>
      <c r="P1489" s="13">
        <v>-21.158708180000001</v>
      </c>
      <c r="Q1489" s="13">
        <v>-0.28446791300000002</v>
      </c>
      <c r="R1489" s="13">
        <v>-0.28446791300000002</v>
      </c>
      <c r="S1489" s="13">
        <v>0</v>
      </c>
      <c r="T1489" s="13">
        <v>-8.3762248849999992</v>
      </c>
      <c r="U1489" s="13">
        <v>-7.7690745300000001</v>
      </c>
      <c r="V1489" s="13">
        <v>-16.14529941</v>
      </c>
      <c r="W1489" s="13">
        <v>0.97811393599999996</v>
      </c>
    </row>
    <row r="1490" spans="1:23" x14ac:dyDescent="0.3">
      <c r="A1490" s="13" t="s">
        <v>683</v>
      </c>
      <c r="B1490" s="13" t="s">
        <v>684</v>
      </c>
      <c r="C1490" s="15">
        <v>2014</v>
      </c>
      <c r="D1490" s="15" t="s">
        <v>27</v>
      </c>
      <c r="E1490" s="15" t="s">
        <v>31</v>
      </c>
      <c r="F1490" s="15">
        <v>3773</v>
      </c>
      <c r="G1490" s="15">
        <v>1892</v>
      </c>
      <c r="H1490" s="13">
        <v>2.0972902769999999</v>
      </c>
      <c r="I1490" s="13">
        <v>-0.60176171099999998</v>
      </c>
      <c r="J1490" s="13">
        <v>1.4955285659999999</v>
      </c>
      <c r="K1490" s="13">
        <v>2.396451618</v>
      </c>
      <c r="L1490" s="13">
        <v>-2.1348337819999998</v>
      </c>
      <c r="M1490" s="13">
        <v>0.26161783599999999</v>
      </c>
      <c r="N1490" s="13">
        <v>2.320386767</v>
      </c>
      <c r="O1490" s="13">
        <v>-0.937190258</v>
      </c>
      <c r="P1490" s="13">
        <v>1.383196509</v>
      </c>
      <c r="Q1490" s="13">
        <v>4.0003666310000003</v>
      </c>
      <c r="R1490" s="13">
        <v>4.0003666310000003</v>
      </c>
      <c r="S1490" s="13">
        <v>0</v>
      </c>
      <c r="T1490" s="13">
        <v>1.606912984</v>
      </c>
      <c r="U1490" s="13">
        <v>-1.158628089</v>
      </c>
      <c r="V1490" s="13">
        <v>0.44828489500000002</v>
      </c>
      <c r="W1490" s="13">
        <v>0.25479399200000002</v>
      </c>
    </row>
    <row r="1491" spans="1:23" x14ac:dyDescent="0.3">
      <c r="A1491" s="13" t="s">
        <v>683</v>
      </c>
      <c r="B1491" s="13" t="s">
        <v>684</v>
      </c>
      <c r="C1491" s="15">
        <v>2014</v>
      </c>
      <c r="D1491" s="15" t="s">
        <v>27</v>
      </c>
      <c r="E1491" s="15" t="s">
        <v>30</v>
      </c>
      <c r="F1491" s="15">
        <v>1249</v>
      </c>
      <c r="G1491" s="15">
        <v>639</v>
      </c>
      <c r="H1491" s="13">
        <v>-2.1089342219999998</v>
      </c>
      <c r="I1491" s="13">
        <v>0.81622934800000002</v>
      </c>
      <c r="J1491" s="13">
        <v>-1.292704874</v>
      </c>
      <c r="K1491" s="13">
        <v>-4.2612969349999998</v>
      </c>
      <c r="L1491" s="13">
        <v>1.11143514</v>
      </c>
      <c r="M1491" s="13">
        <v>-3.1498617950000001</v>
      </c>
      <c r="N1491" s="13">
        <v>-2.700211248</v>
      </c>
      <c r="O1491" s="13">
        <v>0.92835610000000002</v>
      </c>
      <c r="P1491" s="13">
        <v>-1.771855148</v>
      </c>
      <c r="Q1491" s="13">
        <v>0.319317715</v>
      </c>
      <c r="R1491" s="13">
        <v>0.319317715</v>
      </c>
      <c r="S1491" s="13">
        <v>0</v>
      </c>
      <c r="T1491" s="13">
        <v>-1.420499022</v>
      </c>
      <c r="U1491" s="13">
        <v>0.98368035700000001</v>
      </c>
      <c r="V1491" s="13">
        <v>-0.43681866499999999</v>
      </c>
      <c r="W1491" s="13">
        <v>0.12785416899999999</v>
      </c>
    </row>
    <row r="1492" spans="1:23" x14ac:dyDescent="0.3">
      <c r="A1492" s="13" t="s">
        <v>683</v>
      </c>
      <c r="B1492" s="13" t="s">
        <v>684</v>
      </c>
      <c r="C1492" s="15">
        <v>2015</v>
      </c>
      <c r="D1492" s="15" t="s">
        <v>27</v>
      </c>
      <c r="E1492" s="15" t="s">
        <v>31</v>
      </c>
      <c r="F1492" s="15">
        <v>4868</v>
      </c>
      <c r="G1492" s="15">
        <v>2408</v>
      </c>
      <c r="H1492" s="13">
        <v>3.3142974509999998</v>
      </c>
      <c r="I1492" s="13">
        <v>-0.77427834399999995</v>
      </c>
      <c r="J1492" s="13">
        <v>2.540019107</v>
      </c>
      <c r="K1492" s="13">
        <v>3.3124817690000001</v>
      </c>
      <c r="L1492" s="13">
        <v>-2.378173511</v>
      </c>
      <c r="M1492" s="13">
        <v>0.93430825799999995</v>
      </c>
      <c r="N1492" s="13">
        <v>3.5416345960000002</v>
      </c>
      <c r="O1492" s="13">
        <v>-1.116385561</v>
      </c>
      <c r="P1492" s="13">
        <v>2.4252490359999999</v>
      </c>
      <c r="Q1492" s="13">
        <v>6.4090342629999997</v>
      </c>
      <c r="R1492" s="13">
        <v>6.4090342629999997</v>
      </c>
      <c r="S1492" s="13">
        <v>0</v>
      </c>
      <c r="T1492" s="13">
        <v>2.6635675170000002</v>
      </c>
      <c r="U1492" s="13">
        <v>-1.605253963</v>
      </c>
      <c r="V1492" s="13">
        <v>1.0583135539999999</v>
      </c>
      <c r="W1492" s="13">
        <v>0.76801794800000001</v>
      </c>
    </row>
    <row r="1493" spans="1:23" x14ac:dyDescent="0.3">
      <c r="A1493" s="13" t="s">
        <v>683</v>
      </c>
      <c r="B1493" s="13" t="s">
        <v>684</v>
      </c>
      <c r="C1493" s="15">
        <v>2016</v>
      </c>
      <c r="D1493" s="15" t="s">
        <v>27</v>
      </c>
      <c r="E1493" s="15" t="s">
        <v>31</v>
      </c>
      <c r="F1493" s="15">
        <v>5011</v>
      </c>
      <c r="G1493" s="15">
        <v>2379</v>
      </c>
      <c r="H1493" s="13">
        <v>-0.45808092299999997</v>
      </c>
      <c r="I1493" s="13">
        <v>-8.3305411999999995E-2</v>
      </c>
      <c r="J1493" s="13">
        <v>-0.541386335</v>
      </c>
      <c r="K1493" s="13">
        <v>0.42663948200000001</v>
      </c>
      <c r="L1493" s="13">
        <v>-0.56599716</v>
      </c>
      <c r="M1493" s="13">
        <v>-0.13935767900000001</v>
      </c>
      <c r="N1493" s="13">
        <v>-0.29437141500000003</v>
      </c>
      <c r="O1493" s="13">
        <v>-0.16494197199999999</v>
      </c>
      <c r="P1493" s="13">
        <v>-0.45931338599999999</v>
      </c>
      <c r="Q1493" s="13">
        <v>2.7929007970000002</v>
      </c>
      <c r="R1493" s="13">
        <v>2.7929007970000002</v>
      </c>
      <c r="S1493" s="13">
        <v>0</v>
      </c>
      <c r="T1493" s="13">
        <v>-0.14947327599999999</v>
      </c>
      <c r="U1493" s="13">
        <v>-0.145546174</v>
      </c>
      <c r="V1493" s="13">
        <v>-0.29501944899999999</v>
      </c>
      <c r="W1493" s="13">
        <v>0.440821346</v>
      </c>
    </row>
    <row r="1494" spans="1:23" x14ac:dyDescent="0.3">
      <c r="A1494" s="13" t="s">
        <v>683</v>
      </c>
      <c r="B1494" s="13" t="s">
        <v>684</v>
      </c>
      <c r="C1494" s="15">
        <v>2017</v>
      </c>
      <c r="D1494" s="15" t="s">
        <v>27</v>
      </c>
      <c r="E1494" s="15" t="s">
        <v>31</v>
      </c>
      <c r="F1494" s="15">
        <v>2036</v>
      </c>
      <c r="G1494" s="15">
        <v>1013</v>
      </c>
      <c r="H1494" s="13">
        <v>1.2388527220000001</v>
      </c>
      <c r="I1494" s="13">
        <v>2.132741019</v>
      </c>
      <c r="J1494" s="13">
        <v>3.3715937399999998</v>
      </c>
      <c r="K1494" s="13">
        <v>0.16220065</v>
      </c>
      <c r="L1494" s="13">
        <v>3.611689385</v>
      </c>
      <c r="M1494" s="13">
        <v>3.773890035</v>
      </c>
      <c r="N1494" s="13">
        <v>1.1133691779999999</v>
      </c>
      <c r="O1494" s="13">
        <v>2.6053540810000002</v>
      </c>
      <c r="P1494" s="13">
        <v>3.7187232589999999</v>
      </c>
      <c r="Q1494" s="13">
        <v>3.368650884</v>
      </c>
      <c r="R1494" s="13">
        <v>3.368650884</v>
      </c>
      <c r="S1494" s="13">
        <v>0</v>
      </c>
      <c r="T1494" s="13">
        <v>0.72446217700000004</v>
      </c>
      <c r="U1494" s="13">
        <v>1.991417939</v>
      </c>
      <c r="V1494" s="13">
        <v>2.7158801170000002</v>
      </c>
      <c r="W1494" s="13">
        <v>0.74534751600000004</v>
      </c>
    </row>
    <row r="1495" spans="1:23" x14ac:dyDescent="0.3">
      <c r="A1495" s="13" t="s">
        <v>683</v>
      </c>
      <c r="B1495" s="13" t="s">
        <v>684</v>
      </c>
      <c r="C1495" s="15">
        <v>2018</v>
      </c>
      <c r="D1495" s="15" t="s">
        <v>25</v>
      </c>
      <c r="E1495" s="15" t="s">
        <v>73</v>
      </c>
      <c r="F1495" s="15">
        <v>311</v>
      </c>
      <c r="G1495" s="15">
        <v>160</v>
      </c>
      <c r="H1495" s="13">
        <v>-2.4238520110000001</v>
      </c>
      <c r="I1495" s="13">
        <v>-1.0802930630000001</v>
      </c>
      <c r="J1495" s="13">
        <v>-3.5041450730000001</v>
      </c>
      <c r="K1495" s="13">
        <v>3.203614907</v>
      </c>
      <c r="L1495" s="13">
        <v>7.745044708</v>
      </c>
      <c r="M1495" s="13">
        <v>10.948659620000001</v>
      </c>
      <c r="N1495" s="13">
        <v>-1.3596450659999999</v>
      </c>
      <c r="O1495" s="13">
        <v>0.68228650999999996</v>
      </c>
      <c r="P1495" s="13">
        <v>-0.67735855599999995</v>
      </c>
      <c r="Q1495" s="13">
        <v>0.17027613799999999</v>
      </c>
      <c r="R1495" s="13">
        <v>0</v>
      </c>
      <c r="S1495" s="13">
        <v>0.17027613799999999</v>
      </c>
      <c r="T1495" s="13">
        <v>3.2758917999999998E-2</v>
      </c>
      <c r="U1495" s="13">
        <v>1.5757472720000001</v>
      </c>
      <c r="V1495" s="13">
        <v>1.6085061899999999</v>
      </c>
      <c r="W1495" s="13">
        <v>-2.3609189549999998</v>
      </c>
    </row>
    <row r="1496" spans="1:23" x14ac:dyDescent="0.3">
      <c r="A1496" s="13" t="s">
        <v>683</v>
      </c>
      <c r="B1496" s="13" t="s">
        <v>684</v>
      </c>
      <c r="C1496" s="15">
        <v>2018</v>
      </c>
      <c r="D1496" s="15" t="s">
        <v>27</v>
      </c>
      <c r="E1496" s="15" t="s">
        <v>73</v>
      </c>
      <c r="F1496" s="15">
        <v>2490</v>
      </c>
      <c r="G1496" s="15">
        <v>1231</v>
      </c>
      <c r="H1496" s="13">
        <v>1.0324573990000001</v>
      </c>
      <c r="I1496" s="13">
        <v>1.6461484550000001</v>
      </c>
      <c r="J1496" s="13">
        <v>2.6786058540000002</v>
      </c>
      <c r="K1496" s="13">
        <v>0.45947716199999999</v>
      </c>
      <c r="L1496" s="13">
        <v>0.26016212599999999</v>
      </c>
      <c r="M1496" s="13">
        <v>0.71963928799999999</v>
      </c>
      <c r="N1496" s="13">
        <v>0.99509821499999995</v>
      </c>
      <c r="O1496" s="13">
        <v>1.3991357369999999</v>
      </c>
      <c r="P1496" s="13">
        <v>2.394233952</v>
      </c>
      <c r="Q1496" s="13">
        <v>3.237472092</v>
      </c>
      <c r="R1496" s="13">
        <v>3.237472092</v>
      </c>
      <c r="S1496" s="13">
        <v>0</v>
      </c>
      <c r="T1496" s="13">
        <v>0.79217142500000004</v>
      </c>
      <c r="U1496" s="13">
        <v>1.0985562179999999</v>
      </c>
      <c r="V1496" s="13">
        <v>1.890727644</v>
      </c>
      <c r="W1496" s="13">
        <v>0.202762677</v>
      </c>
    </row>
    <row r="1497" spans="1:23" x14ac:dyDescent="0.3">
      <c r="A1497" s="13" t="s">
        <v>683</v>
      </c>
      <c r="B1497" s="13" t="s">
        <v>684</v>
      </c>
      <c r="C1497" s="15">
        <v>2019</v>
      </c>
      <c r="D1497" s="15" t="s">
        <v>25</v>
      </c>
      <c r="E1497" s="15" t="s">
        <v>73</v>
      </c>
      <c r="F1497" s="15">
        <v>356</v>
      </c>
      <c r="G1497" s="15">
        <v>179</v>
      </c>
      <c r="H1497" s="13">
        <v>0.35320737099999999</v>
      </c>
      <c r="I1497" s="13">
        <v>-0.628766355</v>
      </c>
      <c r="J1497" s="13">
        <v>-0.27555898400000001</v>
      </c>
      <c r="K1497" s="13">
        <v>-2.3734664599999999</v>
      </c>
      <c r="L1497" s="13">
        <v>-6.8841075360000001</v>
      </c>
      <c r="M1497" s="13">
        <v>-9.2575739959999996</v>
      </c>
      <c r="N1497" s="13">
        <v>-0.27228015999999999</v>
      </c>
      <c r="O1497" s="13">
        <v>-1.968806389</v>
      </c>
      <c r="P1497" s="13">
        <v>-2.2410865489999998</v>
      </c>
      <c r="Q1497" s="13">
        <v>4.7833500000000001E-2</v>
      </c>
      <c r="R1497" s="13">
        <v>0</v>
      </c>
      <c r="S1497" s="13">
        <v>4.7833500000000001E-2</v>
      </c>
      <c r="T1497" s="13">
        <v>-0.92695396600000002</v>
      </c>
      <c r="U1497" s="13">
        <v>-2.19643159</v>
      </c>
      <c r="V1497" s="13">
        <v>-3.1233855560000001</v>
      </c>
      <c r="W1497" s="13">
        <v>-0.20938557799999999</v>
      </c>
    </row>
    <row r="1498" spans="1:23" x14ac:dyDescent="0.3">
      <c r="A1498" s="13" t="s">
        <v>683</v>
      </c>
      <c r="B1498" s="13" t="s">
        <v>684</v>
      </c>
      <c r="C1498" s="15">
        <v>2019</v>
      </c>
      <c r="D1498" s="15" t="s">
        <v>27</v>
      </c>
      <c r="E1498" s="15" t="s">
        <v>73</v>
      </c>
      <c r="F1498" s="15">
        <v>3820</v>
      </c>
      <c r="G1498" s="15">
        <v>1842</v>
      </c>
      <c r="H1498" s="13">
        <v>1.249436397</v>
      </c>
      <c r="I1498" s="13">
        <v>1.058048879</v>
      </c>
      <c r="J1498" s="13">
        <v>2.307485276</v>
      </c>
      <c r="K1498" s="13">
        <v>0.50442964999999995</v>
      </c>
      <c r="L1498" s="13">
        <v>2.8252202629999998</v>
      </c>
      <c r="M1498" s="13">
        <v>3.3296499119999998</v>
      </c>
      <c r="N1498" s="13">
        <v>1.1286340989999999</v>
      </c>
      <c r="O1498" s="13">
        <v>1.490174492</v>
      </c>
      <c r="P1498" s="13">
        <v>2.61880859</v>
      </c>
      <c r="Q1498" s="13">
        <v>5.0358591710000002</v>
      </c>
      <c r="R1498" s="13">
        <v>5.0358591710000002</v>
      </c>
      <c r="S1498" s="13">
        <v>0</v>
      </c>
      <c r="T1498" s="13">
        <v>0.85766716200000004</v>
      </c>
      <c r="U1498" s="13">
        <v>0.81082823100000001</v>
      </c>
      <c r="V1498" s="13">
        <v>1.6684953929999999</v>
      </c>
      <c r="W1498" s="13">
        <v>-0.19562175300000001</v>
      </c>
    </row>
    <row r="1499" spans="1:23" x14ac:dyDescent="0.3">
      <c r="A1499" s="13" t="s">
        <v>685</v>
      </c>
      <c r="B1499" s="13" t="s">
        <v>686</v>
      </c>
      <c r="C1499" s="15">
        <v>2017</v>
      </c>
      <c r="D1499" s="15" t="s">
        <v>27</v>
      </c>
      <c r="E1499" s="15" t="s">
        <v>124</v>
      </c>
      <c r="F1499" s="15">
        <v>65</v>
      </c>
      <c r="G1499" s="15">
        <v>32</v>
      </c>
      <c r="H1499" s="13">
        <v>-5.89428544</v>
      </c>
      <c r="I1499" s="13">
        <v>-2.7168483430000001</v>
      </c>
      <c r="J1499" s="13">
        <v>-8.6111337829999997</v>
      </c>
      <c r="K1499" s="13">
        <v>-3.7382350340000001</v>
      </c>
      <c r="L1499" s="13">
        <v>1.0744559499999999</v>
      </c>
      <c r="M1499" s="13">
        <v>-2.6637790840000002</v>
      </c>
      <c r="N1499" s="13">
        <v>-5.8147404490000003</v>
      </c>
      <c r="O1499" s="13">
        <v>-2.1565483269999999</v>
      </c>
      <c r="P1499" s="13">
        <v>-7.9712887759999997</v>
      </c>
      <c r="Q1499" s="13">
        <v>-8.4070565E-2</v>
      </c>
      <c r="R1499" s="13">
        <v>-8.4070565E-2</v>
      </c>
      <c r="S1499" s="13">
        <v>0</v>
      </c>
      <c r="T1499" s="13">
        <v>-4.7101369980000003</v>
      </c>
      <c r="U1499" s="13">
        <v>-3.4873876049999999</v>
      </c>
      <c r="V1499" s="13">
        <v>-8.1975246029999997</v>
      </c>
      <c r="W1499" s="13">
        <v>-1.351242268</v>
      </c>
    </row>
    <row r="1500" spans="1:23" x14ac:dyDescent="0.3">
      <c r="A1500" s="13" t="s">
        <v>687</v>
      </c>
      <c r="B1500" s="13" t="s">
        <v>688</v>
      </c>
      <c r="C1500" s="15">
        <v>2014</v>
      </c>
      <c r="D1500" s="15" t="s">
        <v>27</v>
      </c>
      <c r="E1500" s="15" t="s">
        <v>49</v>
      </c>
      <c r="F1500" s="15">
        <v>2055</v>
      </c>
      <c r="G1500" s="15">
        <v>1020</v>
      </c>
      <c r="H1500" s="13">
        <v>-2.8951369709999999</v>
      </c>
      <c r="I1500" s="13">
        <v>-2.1294859449999999</v>
      </c>
      <c r="J1500" s="13">
        <v>-5.0246229160000002</v>
      </c>
      <c r="K1500" s="13">
        <v>-4.0493995109999998</v>
      </c>
      <c r="L1500" s="13">
        <v>-1.524700615</v>
      </c>
      <c r="M1500" s="13">
        <v>-5.5741001260000003</v>
      </c>
      <c r="N1500" s="13">
        <v>-3.3008524989999999</v>
      </c>
      <c r="O1500" s="13">
        <v>-2.1110052860000001</v>
      </c>
      <c r="P1500" s="13">
        <v>-5.4118577849999996</v>
      </c>
      <c r="Q1500" s="13">
        <v>-1.3908842269999999</v>
      </c>
      <c r="R1500" s="13">
        <v>-1.3908842269999999</v>
      </c>
      <c r="S1500" s="13">
        <v>0</v>
      </c>
      <c r="T1500" s="13">
        <v>-3.2943111530000002</v>
      </c>
      <c r="U1500" s="13">
        <v>-2.211826464</v>
      </c>
      <c r="V1500" s="13">
        <v>-5.5061376170000003</v>
      </c>
      <c r="W1500" s="13">
        <v>0.39070986899999999</v>
      </c>
    </row>
    <row r="1501" spans="1:23" x14ac:dyDescent="0.3">
      <c r="A1501" s="13" t="s">
        <v>687</v>
      </c>
      <c r="B1501" s="13" t="s">
        <v>688</v>
      </c>
      <c r="C1501" s="15">
        <v>2015</v>
      </c>
      <c r="D1501" s="15" t="s">
        <v>25</v>
      </c>
      <c r="E1501" s="15" t="s">
        <v>58</v>
      </c>
      <c r="F1501" s="15">
        <v>8</v>
      </c>
      <c r="G1501" s="15">
        <v>3</v>
      </c>
      <c r="H1501" s="13">
        <v>2.2723053499999999</v>
      </c>
      <c r="I1501" s="13">
        <v>-2.059457702</v>
      </c>
      <c r="J1501" s="13">
        <v>0.212847648</v>
      </c>
      <c r="K1501" s="13">
        <v>-24.463680020000002</v>
      </c>
      <c r="L1501" s="13">
        <v>43.707159699999998</v>
      </c>
      <c r="M1501" s="13">
        <v>19.24347968</v>
      </c>
      <c r="N1501" s="13">
        <v>-3.2143794739999998</v>
      </c>
      <c r="O1501" s="13">
        <v>7.5114508930000001</v>
      </c>
      <c r="P1501" s="13">
        <v>4.2970714189999999</v>
      </c>
      <c r="Q1501" s="13">
        <v>1.1418854000000001E-2</v>
      </c>
      <c r="R1501" s="13">
        <v>0</v>
      </c>
      <c r="S1501" s="13">
        <v>1.1418854000000001E-2</v>
      </c>
      <c r="T1501" s="13">
        <v>-3.6622085649999998</v>
      </c>
      <c r="U1501" s="13">
        <v>-0.40288182700000003</v>
      </c>
      <c r="V1501" s="13">
        <v>-4.0650903920000001</v>
      </c>
      <c r="W1501" s="13">
        <v>2.553142206</v>
      </c>
    </row>
    <row r="1502" spans="1:23" x14ac:dyDescent="0.3">
      <c r="A1502" s="13" t="s">
        <v>687</v>
      </c>
      <c r="B1502" s="13" t="s">
        <v>688</v>
      </c>
      <c r="C1502" s="15">
        <v>2015</v>
      </c>
      <c r="D1502" s="15" t="s">
        <v>27</v>
      </c>
      <c r="E1502" s="15" t="s">
        <v>58</v>
      </c>
      <c r="F1502" s="15">
        <v>317</v>
      </c>
      <c r="G1502" s="15">
        <v>151</v>
      </c>
      <c r="H1502" s="13">
        <v>-3.9215069730000001</v>
      </c>
      <c r="I1502" s="13">
        <v>1.3626148010000001</v>
      </c>
      <c r="J1502" s="13">
        <v>-2.5588921710000001</v>
      </c>
      <c r="K1502" s="13">
        <v>-5.8508964170000004</v>
      </c>
      <c r="L1502" s="13">
        <v>3.4473156199999999</v>
      </c>
      <c r="M1502" s="13">
        <v>-2.403580797</v>
      </c>
      <c r="N1502" s="13">
        <v>-4.5845202709999997</v>
      </c>
      <c r="O1502" s="13">
        <v>1.8514016360000001</v>
      </c>
      <c r="P1502" s="13">
        <v>-2.7331186349999999</v>
      </c>
      <c r="Q1502" s="13">
        <v>1.311776E-3</v>
      </c>
      <c r="R1502" s="13">
        <v>1.311776E-3</v>
      </c>
      <c r="S1502" s="13">
        <v>0</v>
      </c>
      <c r="T1502" s="13">
        <v>-3.701704748</v>
      </c>
      <c r="U1502" s="13">
        <v>0.77335847099999999</v>
      </c>
      <c r="V1502" s="13">
        <v>-2.9283462770000002</v>
      </c>
      <c r="W1502" s="13">
        <v>0.82823755899999996</v>
      </c>
    </row>
    <row r="1503" spans="1:23" x14ac:dyDescent="0.3">
      <c r="A1503" s="13" t="s">
        <v>687</v>
      </c>
      <c r="B1503" s="13" t="s">
        <v>688</v>
      </c>
      <c r="C1503" s="15">
        <v>2015</v>
      </c>
      <c r="D1503" s="15" t="s">
        <v>27</v>
      </c>
      <c r="E1503" s="15" t="s">
        <v>59</v>
      </c>
      <c r="F1503" s="15">
        <v>1064</v>
      </c>
      <c r="G1503" s="15">
        <v>511</v>
      </c>
      <c r="H1503" s="13">
        <v>-0.91022615699999998</v>
      </c>
      <c r="I1503" s="13">
        <v>-0.79591248199999998</v>
      </c>
      <c r="J1503" s="13">
        <v>-1.706138639</v>
      </c>
      <c r="K1503" s="13">
        <v>-3.3727299560000001</v>
      </c>
      <c r="L1503" s="13">
        <v>-2.3053474789999999</v>
      </c>
      <c r="M1503" s="13">
        <v>-5.6780774349999996</v>
      </c>
      <c r="N1503" s="13">
        <v>-1.4629420710000001</v>
      </c>
      <c r="O1503" s="13">
        <v>-1.1109020629999999</v>
      </c>
      <c r="P1503" s="13">
        <v>-2.5738441339999998</v>
      </c>
      <c r="Q1503" s="13">
        <v>4.6041914000000003E-2</v>
      </c>
      <c r="R1503" s="13">
        <v>4.6041914000000003E-2</v>
      </c>
      <c r="S1503" s="13">
        <v>0</v>
      </c>
      <c r="T1503" s="13">
        <v>-2.426826616</v>
      </c>
      <c r="U1503" s="13">
        <v>-1.867526381</v>
      </c>
      <c r="V1503" s="13">
        <v>-4.2943529969999998</v>
      </c>
      <c r="W1503" s="13">
        <v>0.242066951</v>
      </c>
    </row>
    <row r="1504" spans="1:23" x14ac:dyDescent="0.3">
      <c r="A1504" s="13" t="s">
        <v>687</v>
      </c>
      <c r="B1504" s="13" t="s">
        <v>688</v>
      </c>
      <c r="C1504" s="15">
        <v>2016</v>
      </c>
      <c r="D1504" s="15" t="s">
        <v>27</v>
      </c>
      <c r="E1504" s="15" t="s">
        <v>62</v>
      </c>
      <c r="F1504" s="15">
        <v>3375</v>
      </c>
      <c r="G1504" s="15">
        <v>1632</v>
      </c>
      <c r="H1504" s="13">
        <v>-2.679164289</v>
      </c>
      <c r="I1504" s="13">
        <v>0.91954878500000004</v>
      </c>
      <c r="J1504" s="13">
        <v>-1.7596155040000001</v>
      </c>
      <c r="K1504" s="13">
        <v>-3.8474210059999998</v>
      </c>
      <c r="L1504" s="13">
        <v>1.421061957</v>
      </c>
      <c r="M1504" s="13">
        <v>-2.4263590490000002</v>
      </c>
      <c r="N1504" s="13">
        <v>-3.0639300290000002</v>
      </c>
      <c r="O1504" s="13">
        <v>1.1148418899999999</v>
      </c>
      <c r="P1504" s="13">
        <v>-1.9490881390000001</v>
      </c>
      <c r="Q1504" s="13">
        <v>0.66734047299999999</v>
      </c>
      <c r="R1504" s="13">
        <v>0.66734047299999999</v>
      </c>
      <c r="S1504" s="13">
        <v>0</v>
      </c>
      <c r="T1504" s="13">
        <v>-3.507023781</v>
      </c>
      <c r="U1504" s="13">
        <v>1.1490281790000001</v>
      </c>
      <c r="V1504" s="13">
        <v>-2.3579956019999999</v>
      </c>
      <c r="W1504" s="13">
        <v>6.7998380999999997E-2</v>
      </c>
    </row>
    <row r="1505" spans="1:23" x14ac:dyDescent="0.3">
      <c r="A1505" s="13" t="s">
        <v>687</v>
      </c>
      <c r="B1505" s="13" t="s">
        <v>688</v>
      </c>
      <c r="C1505" s="15">
        <v>2017</v>
      </c>
      <c r="D1505" s="15" t="s">
        <v>27</v>
      </c>
      <c r="E1505" s="15" t="s">
        <v>59</v>
      </c>
      <c r="F1505" s="15">
        <v>200</v>
      </c>
      <c r="G1505" s="15">
        <v>89</v>
      </c>
      <c r="H1505" s="13">
        <v>-5.0721518430000003</v>
      </c>
      <c r="I1505" s="13">
        <v>3.544871659</v>
      </c>
      <c r="J1505" s="13">
        <v>-1.5272801840000001</v>
      </c>
      <c r="K1505" s="13">
        <v>-2.9824499520000001</v>
      </c>
      <c r="L1505" s="13">
        <v>4.8768411350000003</v>
      </c>
      <c r="M1505" s="13">
        <v>1.894391183</v>
      </c>
      <c r="N1505" s="13">
        <v>-4.9725030979999998</v>
      </c>
      <c r="O1505" s="13">
        <v>4.1049390749999999</v>
      </c>
      <c r="P1505" s="13">
        <v>-0.86756402300000002</v>
      </c>
      <c r="Q1505" s="13">
        <v>8.5839712999999998E-2</v>
      </c>
      <c r="R1505" s="13">
        <v>8.5839712999999998E-2</v>
      </c>
      <c r="S1505" s="13">
        <v>0</v>
      </c>
      <c r="T1505" s="13">
        <v>-4.3785864309999996</v>
      </c>
      <c r="U1505" s="13">
        <v>1.4312263649999999</v>
      </c>
      <c r="V1505" s="13">
        <v>-2.9473600649999998</v>
      </c>
      <c r="W1505" s="13">
        <v>0.41591931300000001</v>
      </c>
    </row>
    <row r="1506" spans="1:23" x14ac:dyDescent="0.3">
      <c r="A1506" s="13" t="s">
        <v>689</v>
      </c>
      <c r="B1506" s="13" t="s">
        <v>690</v>
      </c>
      <c r="C1506" s="15">
        <v>2017</v>
      </c>
      <c r="D1506" s="15" t="s">
        <v>27</v>
      </c>
      <c r="E1506" s="15" t="s">
        <v>57</v>
      </c>
      <c r="F1506" s="15">
        <v>101</v>
      </c>
      <c r="G1506" s="15">
        <v>48</v>
      </c>
      <c r="H1506" s="13">
        <v>-1.112772305</v>
      </c>
      <c r="I1506" s="13">
        <v>-7.3803700880000003</v>
      </c>
      <c r="J1506" s="13">
        <v>-8.4931423929999994</v>
      </c>
      <c r="K1506" s="13">
        <v>-13.56775092</v>
      </c>
      <c r="L1506" s="13">
        <v>-7.862248277</v>
      </c>
      <c r="M1506" s="13">
        <v>-21.429999200000001</v>
      </c>
      <c r="N1506" s="13">
        <v>-3.7136801450000001</v>
      </c>
      <c r="O1506" s="13">
        <v>-7.8809060119999996</v>
      </c>
      <c r="P1506" s="13">
        <v>-11.59458616</v>
      </c>
      <c r="Q1506" s="13">
        <v>-0.217833259</v>
      </c>
      <c r="R1506" s="13">
        <v>-0.217833259</v>
      </c>
      <c r="S1506" s="13">
        <v>0</v>
      </c>
      <c r="T1506" s="13">
        <v>-4.0827982150000004</v>
      </c>
      <c r="U1506" s="13">
        <v>-7.1337387000000003</v>
      </c>
      <c r="V1506" s="13">
        <v>-11.21653691</v>
      </c>
      <c r="W1506" s="13">
        <v>0.55832950100000001</v>
      </c>
    </row>
    <row r="1507" spans="1:23" x14ac:dyDescent="0.3">
      <c r="A1507" s="13" t="s">
        <v>689</v>
      </c>
      <c r="B1507" s="13" t="s">
        <v>690</v>
      </c>
      <c r="C1507" s="15">
        <v>2018</v>
      </c>
      <c r="D1507" s="15" t="s">
        <v>25</v>
      </c>
      <c r="E1507" s="15" t="s">
        <v>54</v>
      </c>
      <c r="F1507" s="15">
        <v>8</v>
      </c>
      <c r="G1507" s="15">
        <v>3</v>
      </c>
      <c r="H1507" s="13">
        <v>-10.082597979999999</v>
      </c>
      <c r="I1507" s="13">
        <v>-21.096160609999998</v>
      </c>
      <c r="J1507" s="13">
        <v>-31.178758599999998</v>
      </c>
      <c r="K1507" s="13">
        <v>-20.878706189999999</v>
      </c>
      <c r="L1507" s="13">
        <v>3.540690771</v>
      </c>
      <c r="M1507" s="13">
        <v>-17.338015420000001</v>
      </c>
      <c r="N1507" s="13">
        <v>-12.94052662</v>
      </c>
      <c r="O1507" s="13">
        <v>-17.231007009999999</v>
      </c>
      <c r="P1507" s="13">
        <v>-30.171533629999999</v>
      </c>
      <c r="Q1507" s="13">
        <v>-4.2992638E-2</v>
      </c>
      <c r="R1507" s="13">
        <v>0</v>
      </c>
      <c r="S1507" s="13">
        <v>-4.2992638E-2</v>
      </c>
      <c r="T1507" s="13">
        <v>-9.3066555139999991</v>
      </c>
      <c r="U1507" s="13">
        <v>-16.45303084</v>
      </c>
      <c r="V1507" s="13">
        <v>-25.759686349999999</v>
      </c>
      <c r="W1507" s="13">
        <v>-0.66471315200000003</v>
      </c>
    </row>
    <row r="1508" spans="1:23" x14ac:dyDescent="0.3">
      <c r="A1508" s="13" t="s">
        <v>689</v>
      </c>
      <c r="B1508" s="13" t="s">
        <v>690</v>
      </c>
      <c r="C1508" s="15">
        <v>2018</v>
      </c>
      <c r="D1508" s="15" t="s">
        <v>27</v>
      </c>
      <c r="E1508" s="15" t="s">
        <v>54</v>
      </c>
      <c r="F1508" s="15">
        <v>478</v>
      </c>
      <c r="G1508" s="15">
        <v>224</v>
      </c>
      <c r="H1508" s="13">
        <v>-1.5335844089999999</v>
      </c>
      <c r="I1508" s="13">
        <v>-1.3859400239999999</v>
      </c>
      <c r="J1508" s="13">
        <v>-2.9195244329999999</v>
      </c>
      <c r="K1508" s="13">
        <v>-1.7707722539999999</v>
      </c>
      <c r="L1508" s="13">
        <v>-0.82998683900000003</v>
      </c>
      <c r="M1508" s="13">
        <v>-2.6007590939999998</v>
      </c>
      <c r="N1508" s="13">
        <v>-1.7147490889999999</v>
      </c>
      <c r="O1508" s="13">
        <v>-1.328708985</v>
      </c>
      <c r="P1508" s="13">
        <v>-3.0434580750000002</v>
      </c>
      <c r="Q1508" s="13">
        <v>-3.3393495000000002E-2</v>
      </c>
      <c r="R1508" s="13">
        <v>-3.3393495000000002E-2</v>
      </c>
      <c r="S1508" s="13">
        <v>0</v>
      </c>
      <c r="T1508" s="13">
        <v>-2.108416192</v>
      </c>
      <c r="U1508" s="13">
        <v>-1.8814957050000001</v>
      </c>
      <c r="V1508" s="13">
        <v>-3.9899118969999998</v>
      </c>
      <c r="W1508" s="13">
        <v>-0.42680907400000001</v>
      </c>
    </row>
    <row r="1509" spans="1:23" x14ac:dyDescent="0.3">
      <c r="A1509" s="13" t="s">
        <v>691</v>
      </c>
      <c r="B1509" s="13" t="s">
        <v>692</v>
      </c>
      <c r="C1509" s="15">
        <v>2014</v>
      </c>
      <c r="D1509" s="15" t="s">
        <v>25</v>
      </c>
      <c r="E1509" s="15" t="s">
        <v>89</v>
      </c>
      <c r="F1509" s="15">
        <v>1453</v>
      </c>
      <c r="G1509" s="15">
        <v>781</v>
      </c>
      <c r="H1509" s="13">
        <v>3.657706219</v>
      </c>
      <c r="I1509" s="13">
        <v>2.3912151490000002</v>
      </c>
      <c r="J1509" s="13">
        <v>6.0489213680000002</v>
      </c>
      <c r="K1509" s="13">
        <v>4.9596406059999998</v>
      </c>
      <c r="L1509" s="13">
        <v>6.5220459159999997</v>
      </c>
      <c r="M1509" s="13">
        <v>11.48168652</v>
      </c>
      <c r="N1509" s="13">
        <v>4.2301981890000002</v>
      </c>
      <c r="O1509" s="13">
        <v>3.3568071289999999</v>
      </c>
      <c r="P1509" s="13">
        <v>7.5870053180000001</v>
      </c>
      <c r="Q1509" s="13">
        <v>4.2684011030000004</v>
      </c>
      <c r="R1509" s="13">
        <v>0</v>
      </c>
      <c r="S1509" s="13">
        <v>4.2684011030000004</v>
      </c>
      <c r="T1509" s="13">
        <v>3.2948580029999999</v>
      </c>
      <c r="U1509" s="13">
        <v>3.5232275460000002</v>
      </c>
      <c r="V1509" s="13">
        <v>6.8180855490000001</v>
      </c>
      <c r="W1509" s="13">
        <v>0.44310115</v>
      </c>
    </row>
    <row r="1510" spans="1:23" x14ac:dyDescent="0.3">
      <c r="A1510" s="13" t="s">
        <v>691</v>
      </c>
      <c r="B1510" s="13" t="s">
        <v>692</v>
      </c>
      <c r="C1510" s="15">
        <v>2014</v>
      </c>
      <c r="D1510" s="15" t="s">
        <v>27</v>
      </c>
      <c r="E1510" s="15" t="s">
        <v>89</v>
      </c>
      <c r="F1510" s="15">
        <v>5633</v>
      </c>
      <c r="G1510" s="15">
        <v>2898</v>
      </c>
      <c r="H1510" s="13">
        <v>2.9843034209999999</v>
      </c>
      <c r="I1510" s="13">
        <v>3.0438364720000002</v>
      </c>
      <c r="J1510" s="13">
        <v>6.0281398929999996</v>
      </c>
      <c r="K1510" s="13">
        <v>0.43166470699999998</v>
      </c>
      <c r="L1510" s="13">
        <v>2.082759217</v>
      </c>
      <c r="M1510" s="13">
        <v>2.5144239239999999</v>
      </c>
      <c r="N1510" s="13">
        <v>2.6447672440000001</v>
      </c>
      <c r="O1510" s="13">
        <v>2.9498352950000002</v>
      </c>
      <c r="P1510" s="13">
        <v>5.5946025390000003</v>
      </c>
      <c r="Q1510" s="13">
        <v>12.44134378</v>
      </c>
      <c r="R1510" s="13">
        <v>12.44134378</v>
      </c>
      <c r="S1510" s="13">
        <v>0</v>
      </c>
      <c r="T1510" s="13">
        <v>2.4254648379999999</v>
      </c>
      <c r="U1510" s="13">
        <v>3.9904883080000002</v>
      </c>
      <c r="V1510" s="13">
        <v>6.4159531459999997</v>
      </c>
      <c r="W1510" s="13">
        <v>0.80344981999999998</v>
      </c>
    </row>
    <row r="1511" spans="1:23" x14ac:dyDescent="0.3">
      <c r="A1511" s="13" t="s">
        <v>691</v>
      </c>
      <c r="B1511" s="13" t="s">
        <v>692</v>
      </c>
      <c r="C1511" s="15">
        <v>2015</v>
      </c>
      <c r="D1511" s="15" t="s">
        <v>27</v>
      </c>
      <c r="E1511" s="15" t="s">
        <v>89</v>
      </c>
      <c r="F1511" s="15">
        <v>179</v>
      </c>
      <c r="G1511" s="15">
        <v>91</v>
      </c>
      <c r="H1511" s="13">
        <v>0.49908632200000003</v>
      </c>
      <c r="I1511" s="13">
        <v>6.1991572279999998</v>
      </c>
      <c r="J1511" s="13">
        <v>6.6982435489999999</v>
      </c>
      <c r="K1511" s="13">
        <v>1.3093026569999999</v>
      </c>
      <c r="L1511" s="13">
        <v>1.527395641</v>
      </c>
      <c r="M1511" s="13">
        <v>2.836698298</v>
      </c>
      <c r="N1511" s="13">
        <v>0.74422961600000004</v>
      </c>
      <c r="O1511" s="13">
        <v>5.5779824060000003</v>
      </c>
      <c r="P1511" s="13">
        <v>6.3222120220000004</v>
      </c>
      <c r="Q1511" s="13">
        <v>0.42820922</v>
      </c>
      <c r="R1511" s="13">
        <v>0.42820922</v>
      </c>
      <c r="S1511" s="13">
        <v>0</v>
      </c>
      <c r="T1511" s="13">
        <v>0.46679126100000001</v>
      </c>
      <c r="U1511" s="13">
        <v>3.4358585179999999</v>
      </c>
      <c r="V1511" s="13">
        <v>3.9026497789999999</v>
      </c>
      <c r="W1511" s="13">
        <v>1.594289426</v>
      </c>
    </row>
    <row r="1512" spans="1:23" x14ac:dyDescent="0.3">
      <c r="A1512" s="13" t="s">
        <v>691</v>
      </c>
      <c r="B1512" s="13" t="s">
        <v>692</v>
      </c>
      <c r="C1512" s="15">
        <v>2016</v>
      </c>
      <c r="D1512" s="15" t="s">
        <v>25</v>
      </c>
      <c r="E1512" s="15" t="s">
        <v>89</v>
      </c>
      <c r="F1512" s="15">
        <v>516</v>
      </c>
      <c r="G1512" s="15">
        <v>275</v>
      </c>
      <c r="H1512" s="13">
        <v>9.2809335080000004</v>
      </c>
      <c r="I1512" s="13">
        <v>4.590353887</v>
      </c>
      <c r="J1512" s="13">
        <v>13.871287390000001</v>
      </c>
      <c r="K1512" s="13">
        <v>23.56486499</v>
      </c>
      <c r="L1512" s="13">
        <v>11.180010709999999</v>
      </c>
      <c r="M1512" s="13">
        <v>34.744875700000001</v>
      </c>
      <c r="N1512" s="13">
        <v>12.808880670000001</v>
      </c>
      <c r="O1512" s="13">
        <v>6.1984589809999999</v>
      </c>
      <c r="P1512" s="13">
        <v>19.007339649999999</v>
      </c>
      <c r="Q1512" s="13">
        <v>3.1984056340000002</v>
      </c>
      <c r="R1512" s="13">
        <v>0</v>
      </c>
      <c r="S1512" s="13">
        <v>3.1984056340000002</v>
      </c>
      <c r="T1512" s="13">
        <v>9.4456707000000009</v>
      </c>
      <c r="U1512" s="13">
        <v>7.7535748890000002</v>
      </c>
      <c r="V1512" s="13">
        <v>17.19924559</v>
      </c>
      <c r="W1512" s="13">
        <v>1.5106166809999999</v>
      </c>
    </row>
    <row r="1513" spans="1:23" x14ac:dyDescent="0.3">
      <c r="A1513" s="13" t="s">
        <v>691</v>
      </c>
      <c r="B1513" s="13" t="s">
        <v>692</v>
      </c>
      <c r="C1513" s="15">
        <v>2016</v>
      </c>
      <c r="D1513" s="15" t="s">
        <v>27</v>
      </c>
      <c r="E1513" s="15" t="s">
        <v>89</v>
      </c>
      <c r="F1513" s="15">
        <v>5802</v>
      </c>
      <c r="G1513" s="15">
        <v>2819</v>
      </c>
      <c r="H1513" s="13">
        <v>2.9626946599999999</v>
      </c>
      <c r="I1513" s="13">
        <v>2.1249589850000001</v>
      </c>
      <c r="J1513" s="13">
        <v>5.0876536449999996</v>
      </c>
      <c r="K1513" s="13">
        <v>0.69041552299999998</v>
      </c>
      <c r="L1513" s="13">
        <v>2.497167084</v>
      </c>
      <c r="M1513" s="13">
        <v>3.187582607</v>
      </c>
      <c r="N1513" s="13">
        <v>2.718685867</v>
      </c>
      <c r="O1513" s="13">
        <v>2.2947016279999999</v>
      </c>
      <c r="P1513" s="13">
        <v>5.0133874939999998</v>
      </c>
      <c r="Q1513" s="13">
        <v>11.42704161</v>
      </c>
      <c r="R1513" s="13">
        <v>11.42704161</v>
      </c>
      <c r="S1513" s="13">
        <v>0</v>
      </c>
      <c r="T1513" s="13">
        <v>3.3480957189999998</v>
      </c>
      <c r="U1513" s="13">
        <v>2.6072076339999999</v>
      </c>
      <c r="V1513" s="13">
        <v>5.9553033519999996</v>
      </c>
      <c r="W1513" s="13">
        <v>2.2867702109999999</v>
      </c>
    </row>
    <row r="1514" spans="1:23" x14ac:dyDescent="0.3">
      <c r="A1514" s="13" t="s">
        <v>691</v>
      </c>
      <c r="B1514" s="13" t="s">
        <v>692</v>
      </c>
      <c r="C1514" s="15">
        <v>2017</v>
      </c>
      <c r="D1514" s="15" t="s">
        <v>25</v>
      </c>
      <c r="E1514" s="15" t="s">
        <v>89</v>
      </c>
      <c r="F1514" s="15">
        <v>337</v>
      </c>
      <c r="G1514" s="15">
        <v>172</v>
      </c>
      <c r="H1514" s="13">
        <v>4.2577941199999998</v>
      </c>
      <c r="I1514" s="13">
        <v>0.92700719899999995</v>
      </c>
      <c r="J1514" s="13">
        <v>5.184801319</v>
      </c>
      <c r="K1514" s="13">
        <v>-9.0024032940000005</v>
      </c>
      <c r="L1514" s="13">
        <v>-20.223453920000001</v>
      </c>
      <c r="M1514" s="13">
        <v>-29.225857210000001</v>
      </c>
      <c r="N1514" s="13">
        <v>1.634600458</v>
      </c>
      <c r="O1514" s="13">
        <v>-3.4199403259999999</v>
      </c>
      <c r="P1514" s="13">
        <v>-1.785339867</v>
      </c>
      <c r="Q1514" s="13">
        <v>8.7368816000000002E-2</v>
      </c>
      <c r="R1514" s="13">
        <v>0</v>
      </c>
      <c r="S1514" s="13">
        <v>8.7368816000000002E-2</v>
      </c>
      <c r="T1514" s="13">
        <v>-0.12161003300000001</v>
      </c>
      <c r="U1514" s="13">
        <v>-1.19715474</v>
      </c>
      <c r="V1514" s="13">
        <v>-1.3187647730000001</v>
      </c>
      <c r="W1514" s="13">
        <v>6.7374899000000002E-2</v>
      </c>
    </row>
    <row r="1515" spans="1:23" x14ac:dyDescent="0.3">
      <c r="A1515" s="13" t="s">
        <v>691</v>
      </c>
      <c r="B1515" s="13" t="s">
        <v>692</v>
      </c>
      <c r="C1515" s="15">
        <v>2017</v>
      </c>
      <c r="D1515" s="15" t="s">
        <v>27</v>
      </c>
      <c r="E1515" s="15" t="s">
        <v>89</v>
      </c>
      <c r="F1515" s="15">
        <v>5434</v>
      </c>
      <c r="G1515" s="15">
        <v>2689</v>
      </c>
      <c r="H1515" s="13">
        <v>2.0098946369999999</v>
      </c>
      <c r="I1515" s="13">
        <v>0.33100227700000001</v>
      </c>
      <c r="J1515" s="13">
        <v>2.340896914</v>
      </c>
      <c r="K1515" s="13">
        <v>3.539950572</v>
      </c>
      <c r="L1515" s="13">
        <v>0.52773789900000001</v>
      </c>
      <c r="M1515" s="13">
        <v>4.0676884710000003</v>
      </c>
      <c r="N1515" s="13">
        <v>2.4586296459999999</v>
      </c>
      <c r="O1515" s="13">
        <v>0.39821406199999998</v>
      </c>
      <c r="P1515" s="13">
        <v>2.8568437069999999</v>
      </c>
      <c r="Q1515" s="13">
        <v>7.763310326</v>
      </c>
      <c r="R1515" s="13">
        <v>7.763310326</v>
      </c>
      <c r="S1515" s="13">
        <v>0</v>
      </c>
      <c r="T1515" s="13">
        <v>2.6944811209999999</v>
      </c>
      <c r="U1515" s="13">
        <v>0.523438081</v>
      </c>
      <c r="V1515" s="13">
        <v>3.217919202</v>
      </c>
      <c r="W1515" s="13">
        <v>0.90699369200000002</v>
      </c>
    </row>
    <row r="1516" spans="1:23" x14ac:dyDescent="0.3">
      <c r="A1516" s="13" t="s">
        <v>691</v>
      </c>
      <c r="B1516" s="13" t="s">
        <v>692</v>
      </c>
      <c r="C1516" s="15">
        <v>2018</v>
      </c>
      <c r="D1516" s="15" t="s">
        <v>25</v>
      </c>
      <c r="E1516" s="15" t="s">
        <v>26</v>
      </c>
      <c r="F1516" s="15">
        <v>511</v>
      </c>
      <c r="G1516" s="15">
        <v>251</v>
      </c>
      <c r="H1516" s="13">
        <v>1.5832769360000001</v>
      </c>
      <c r="I1516" s="13">
        <v>2.1217317859999998</v>
      </c>
      <c r="J1516" s="13">
        <v>3.7050087220000001</v>
      </c>
      <c r="K1516" s="13">
        <v>8.9643144600000007</v>
      </c>
      <c r="L1516" s="13">
        <v>-1.113025895</v>
      </c>
      <c r="M1516" s="13">
        <v>7.8512885649999999</v>
      </c>
      <c r="N1516" s="13">
        <v>3.2754297380000001</v>
      </c>
      <c r="O1516" s="13">
        <v>1.5971219050000001</v>
      </c>
      <c r="P1516" s="13">
        <v>4.8725516430000004</v>
      </c>
      <c r="Q1516" s="13">
        <v>0.98067892199999995</v>
      </c>
      <c r="R1516" s="13">
        <v>0</v>
      </c>
      <c r="S1516" s="13">
        <v>0.98067892199999995</v>
      </c>
      <c r="T1516" s="13">
        <v>6.9408350560000001</v>
      </c>
      <c r="U1516" s="13">
        <v>0.70792639199999996</v>
      </c>
      <c r="V1516" s="13">
        <v>7.6487614480000001</v>
      </c>
      <c r="W1516" s="13">
        <v>-2.526652721</v>
      </c>
    </row>
    <row r="1517" spans="1:23" x14ac:dyDescent="0.3">
      <c r="A1517" s="13" t="s">
        <v>691</v>
      </c>
      <c r="B1517" s="13" t="s">
        <v>692</v>
      </c>
      <c r="C1517" s="15">
        <v>2018</v>
      </c>
      <c r="D1517" s="15" t="s">
        <v>27</v>
      </c>
      <c r="E1517" s="15" t="s">
        <v>26</v>
      </c>
      <c r="F1517" s="15">
        <v>5977</v>
      </c>
      <c r="G1517" s="15">
        <v>2891</v>
      </c>
      <c r="H1517" s="13">
        <v>2.0082416539999999</v>
      </c>
      <c r="I1517" s="13">
        <v>1.7588204140000001</v>
      </c>
      <c r="J1517" s="13">
        <v>3.7670620669999999</v>
      </c>
      <c r="K1517" s="13">
        <v>-0.33072328899999998</v>
      </c>
      <c r="L1517" s="13">
        <v>0.28337191699999997</v>
      </c>
      <c r="M1517" s="13">
        <v>-4.7351372000000003E-2</v>
      </c>
      <c r="N1517" s="13">
        <v>1.5909789240000001</v>
      </c>
      <c r="O1517" s="13">
        <v>1.537340259</v>
      </c>
      <c r="P1517" s="13">
        <v>3.1283191829999999</v>
      </c>
      <c r="Q1517" s="13">
        <v>8.8258696929999996</v>
      </c>
      <c r="R1517" s="13">
        <v>8.8258696929999996</v>
      </c>
      <c r="S1517" s="13">
        <v>0</v>
      </c>
      <c r="T1517" s="13">
        <v>2.400285604</v>
      </c>
      <c r="U1517" s="13">
        <v>2.5742728690000001</v>
      </c>
      <c r="V1517" s="13">
        <v>4.974558472</v>
      </c>
      <c r="W1517" s="13">
        <v>1.778100461</v>
      </c>
    </row>
    <row r="1518" spans="1:23" x14ac:dyDescent="0.3">
      <c r="A1518" s="13" t="s">
        <v>691</v>
      </c>
      <c r="B1518" s="13" t="s">
        <v>692</v>
      </c>
      <c r="C1518" s="15">
        <v>2019</v>
      </c>
      <c r="D1518" s="15" t="s">
        <v>25</v>
      </c>
      <c r="E1518" s="15" t="s">
        <v>26</v>
      </c>
      <c r="F1518" s="15">
        <v>432</v>
      </c>
      <c r="G1518" s="15">
        <v>204</v>
      </c>
      <c r="H1518" s="13">
        <v>3.8006194180000001</v>
      </c>
      <c r="I1518" s="13">
        <v>7.4474099330000003</v>
      </c>
      <c r="J1518" s="13">
        <v>11.248029349999999</v>
      </c>
      <c r="K1518" s="13">
        <v>11.47898412</v>
      </c>
      <c r="L1518" s="13">
        <v>18.510846959999999</v>
      </c>
      <c r="M1518" s="13">
        <v>29.989831079999998</v>
      </c>
      <c r="N1518" s="13">
        <v>5.5806238080000004</v>
      </c>
      <c r="O1518" s="13">
        <v>10.189311740000001</v>
      </c>
      <c r="P1518" s="13">
        <v>15.76993555</v>
      </c>
      <c r="Q1518" s="13">
        <v>2.0369731529999999</v>
      </c>
      <c r="R1518" s="13">
        <v>0</v>
      </c>
      <c r="S1518" s="13">
        <v>2.0369731529999999</v>
      </c>
      <c r="T1518" s="13">
        <v>1.1097213990000001</v>
      </c>
      <c r="U1518" s="13">
        <v>10.18313863</v>
      </c>
      <c r="V1518" s="13">
        <v>11.29286003</v>
      </c>
      <c r="W1518" s="13">
        <v>2.4481205849999998</v>
      </c>
    </row>
    <row r="1519" spans="1:23" x14ac:dyDescent="0.3">
      <c r="A1519" s="13" t="s">
        <v>691</v>
      </c>
      <c r="B1519" s="13" t="s">
        <v>692</v>
      </c>
      <c r="C1519" s="15">
        <v>2019</v>
      </c>
      <c r="D1519" s="15" t="s">
        <v>27</v>
      </c>
      <c r="E1519" s="15" t="s">
        <v>26</v>
      </c>
      <c r="F1519" s="15">
        <v>6176</v>
      </c>
      <c r="G1519" s="15">
        <v>2841</v>
      </c>
      <c r="H1519" s="13">
        <v>5.1846741180000002</v>
      </c>
      <c r="I1519" s="13">
        <v>3.0544723139999999</v>
      </c>
      <c r="J1519" s="13">
        <v>8.2391464320000001</v>
      </c>
      <c r="K1519" s="13">
        <v>4.3276328360000003</v>
      </c>
      <c r="L1519" s="13">
        <v>5.8675249049999998</v>
      </c>
      <c r="M1519" s="13">
        <v>10.195157740000001</v>
      </c>
      <c r="N1519" s="13">
        <v>5.3163628020000004</v>
      </c>
      <c r="O1519" s="13">
        <v>3.7878235770000002</v>
      </c>
      <c r="P1519" s="13">
        <v>9.1041863789999997</v>
      </c>
      <c r="Q1519" s="13">
        <v>17.381798870000001</v>
      </c>
      <c r="R1519" s="13">
        <v>17.381798870000001</v>
      </c>
      <c r="S1519" s="13">
        <v>0</v>
      </c>
      <c r="T1519" s="13">
        <v>5.3472469010000001</v>
      </c>
      <c r="U1519" s="13">
        <v>4.519896578</v>
      </c>
      <c r="V1519" s="13">
        <v>9.8671434789999992</v>
      </c>
      <c r="W1519" s="13">
        <v>1.1827803459999999</v>
      </c>
    </row>
    <row r="1520" spans="1:23" x14ac:dyDescent="0.3">
      <c r="A1520" s="13" t="s">
        <v>693</v>
      </c>
      <c r="B1520" s="13" t="s">
        <v>694</v>
      </c>
      <c r="C1520" s="15">
        <v>2017</v>
      </c>
      <c r="D1520" s="15" t="s">
        <v>27</v>
      </c>
      <c r="E1520" s="15" t="s">
        <v>33</v>
      </c>
      <c r="F1520" s="15">
        <v>474</v>
      </c>
      <c r="G1520" s="15">
        <v>231</v>
      </c>
      <c r="H1520" s="13">
        <v>-4.2365103890000002</v>
      </c>
      <c r="I1520" s="13">
        <v>-4.2023631229999996</v>
      </c>
      <c r="J1520" s="13">
        <v>-8.4388735120000007</v>
      </c>
      <c r="K1520" s="13">
        <v>-6.7081757780000002</v>
      </c>
      <c r="L1520" s="13">
        <v>-6.4867399499999996</v>
      </c>
      <c r="M1520" s="13">
        <v>-13.19491573</v>
      </c>
      <c r="N1520" s="13">
        <v>-4.939440608</v>
      </c>
      <c r="O1520" s="13">
        <v>-4.9262882509999999</v>
      </c>
      <c r="P1520" s="13">
        <v>-9.8657288590000007</v>
      </c>
      <c r="Q1520" s="13">
        <v>-0.84386772399999999</v>
      </c>
      <c r="R1520" s="13">
        <v>-0.84386772399999999</v>
      </c>
      <c r="S1520" s="13">
        <v>0</v>
      </c>
      <c r="T1520" s="13">
        <v>-3.6832349849999999</v>
      </c>
      <c r="U1520" s="13">
        <v>-4.231885707</v>
      </c>
      <c r="V1520" s="13">
        <v>-7.9151206910000003</v>
      </c>
      <c r="W1520" s="13">
        <v>0.612307716</v>
      </c>
    </row>
    <row r="1521" spans="1:23" x14ac:dyDescent="0.3">
      <c r="A1521" s="13" t="s">
        <v>693</v>
      </c>
      <c r="B1521" s="13" t="s">
        <v>694</v>
      </c>
      <c r="C1521" s="15">
        <v>2018</v>
      </c>
      <c r="D1521" s="15" t="s">
        <v>27</v>
      </c>
      <c r="E1521" s="15" t="s">
        <v>86</v>
      </c>
      <c r="F1521" s="15">
        <v>87</v>
      </c>
      <c r="G1521" s="15">
        <v>40</v>
      </c>
      <c r="H1521" s="13">
        <v>5.1376964520000001</v>
      </c>
      <c r="I1521" s="13">
        <v>-4.1640130109999998</v>
      </c>
      <c r="J1521" s="13">
        <v>0.97368344100000004</v>
      </c>
      <c r="K1521" s="13">
        <v>9.4946519560000002</v>
      </c>
      <c r="L1521" s="13">
        <v>-9.5923669690000004</v>
      </c>
      <c r="M1521" s="13">
        <v>-9.7715013000000003E-2</v>
      </c>
      <c r="N1521" s="13">
        <v>6.3638054110000004</v>
      </c>
      <c r="O1521" s="13">
        <v>-5.5804397120000004</v>
      </c>
      <c r="P1521" s="13">
        <v>0.78336570000000005</v>
      </c>
      <c r="Q1521" s="13">
        <v>7.3252618000000005E-2</v>
      </c>
      <c r="R1521" s="13">
        <v>7.3252618000000005E-2</v>
      </c>
      <c r="S1521" s="13">
        <v>0</v>
      </c>
      <c r="T1521" s="13">
        <v>5.0088059029999998</v>
      </c>
      <c r="U1521" s="13">
        <v>-5.5139003579999999</v>
      </c>
      <c r="V1521" s="13">
        <v>-0.50509445500000005</v>
      </c>
      <c r="W1521" s="13">
        <v>1.5733147709999999</v>
      </c>
    </row>
    <row r="1522" spans="1:23" x14ac:dyDescent="0.3">
      <c r="A1522" s="13" t="s">
        <v>695</v>
      </c>
      <c r="B1522" s="13" t="s">
        <v>696</v>
      </c>
      <c r="C1522" s="15">
        <v>2014</v>
      </c>
      <c r="D1522" s="15" t="s">
        <v>25</v>
      </c>
      <c r="E1522" s="15" t="s">
        <v>78</v>
      </c>
      <c r="F1522" s="15">
        <v>279</v>
      </c>
      <c r="G1522" s="15">
        <v>154</v>
      </c>
      <c r="H1522" s="13">
        <v>3.8142566229999999</v>
      </c>
      <c r="I1522" s="13">
        <v>6.184417743</v>
      </c>
      <c r="J1522" s="13">
        <v>9.9986743669999996</v>
      </c>
      <c r="K1522" s="13">
        <v>7.913368009</v>
      </c>
      <c r="L1522" s="13">
        <v>8.9428999699999991</v>
      </c>
      <c r="M1522" s="13">
        <v>16.856267979999998</v>
      </c>
      <c r="N1522" s="13">
        <v>4.9763730089999996</v>
      </c>
      <c r="O1522" s="13">
        <v>7.1330341280000003</v>
      </c>
      <c r="P1522" s="13">
        <v>12.10940714</v>
      </c>
      <c r="Q1522" s="13">
        <v>1.1981000509999999</v>
      </c>
      <c r="R1522" s="13">
        <v>0</v>
      </c>
      <c r="S1522" s="13">
        <v>1.1981000509999999</v>
      </c>
      <c r="T1522" s="13">
        <v>4.0345776769999997</v>
      </c>
      <c r="U1522" s="13">
        <v>3.3491637559999998</v>
      </c>
      <c r="V1522" s="13">
        <v>7.383741434</v>
      </c>
      <c r="W1522" s="13">
        <v>-0.46467506200000003</v>
      </c>
    </row>
    <row r="1523" spans="1:23" x14ac:dyDescent="0.3">
      <c r="A1523" s="13" t="s">
        <v>695</v>
      </c>
      <c r="B1523" s="13" t="s">
        <v>696</v>
      </c>
      <c r="C1523" s="15">
        <v>2014</v>
      </c>
      <c r="D1523" s="15" t="s">
        <v>27</v>
      </c>
      <c r="E1523" s="15" t="s">
        <v>78</v>
      </c>
      <c r="F1523" s="15">
        <v>4473</v>
      </c>
      <c r="G1523" s="15">
        <v>2351</v>
      </c>
      <c r="H1523" s="13">
        <v>-1.6442662450000001</v>
      </c>
      <c r="I1523" s="13">
        <v>0.56250567399999996</v>
      </c>
      <c r="J1523" s="13">
        <v>-1.081760571</v>
      </c>
      <c r="K1523" s="13">
        <v>-0.36658768000000003</v>
      </c>
      <c r="L1523" s="13">
        <v>2.0653269700000001</v>
      </c>
      <c r="M1523" s="13">
        <v>1.69873929</v>
      </c>
      <c r="N1523" s="13">
        <v>-1.4139041320000001</v>
      </c>
      <c r="O1523" s="13">
        <v>0.83452278700000004</v>
      </c>
      <c r="P1523" s="13">
        <v>-0.57938134500000005</v>
      </c>
      <c r="Q1523" s="13">
        <v>2.5761740290000001</v>
      </c>
      <c r="R1523" s="13">
        <v>2.5761740290000001</v>
      </c>
      <c r="S1523" s="13">
        <v>0</v>
      </c>
      <c r="T1523" s="13">
        <v>-1.9753215310000001</v>
      </c>
      <c r="U1523" s="13">
        <v>1.1012359110000001</v>
      </c>
      <c r="V1523" s="13">
        <v>-0.87408562000000001</v>
      </c>
      <c r="W1523" s="13">
        <v>-1.0108685850000001</v>
      </c>
    </row>
    <row r="1524" spans="1:23" x14ac:dyDescent="0.3">
      <c r="A1524" s="13" t="s">
        <v>695</v>
      </c>
      <c r="B1524" s="13" t="s">
        <v>696</v>
      </c>
      <c r="C1524" s="15">
        <v>2015</v>
      </c>
      <c r="D1524" s="15" t="s">
        <v>25</v>
      </c>
      <c r="E1524" s="15" t="s">
        <v>78</v>
      </c>
      <c r="F1524" s="15">
        <v>528</v>
      </c>
      <c r="G1524" s="15">
        <v>276</v>
      </c>
      <c r="H1524" s="13">
        <v>-1.0697343560000001</v>
      </c>
      <c r="I1524" s="13">
        <v>-1.6468089619999999</v>
      </c>
      <c r="J1524" s="13">
        <v>-2.7165433179999998</v>
      </c>
      <c r="K1524" s="13">
        <v>-10.32973338</v>
      </c>
      <c r="L1524" s="13">
        <v>-8.020688045</v>
      </c>
      <c r="M1524" s="13">
        <v>-18.350421430000001</v>
      </c>
      <c r="N1524" s="13">
        <v>-3.1491550990000001</v>
      </c>
      <c r="O1524" s="13">
        <v>-3.1192223000000001</v>
      </c>
      <c r="P1524" s="13">
        <v>-6.2683773990000002</v>
      </c>
      <c r="Q1524" s="13">
        <v>-0.50958989300000002</v>
      </c>
      <c r="R1524" s="13">
        <v>0</v>
      </c>
      <c r="S1524" s="13">
        <v>-0.50958989300000002</v>
      </c>
      <c r="T1524" s="13">
        <v>-2.4830975230000001</v>
      </c>
      <c r="U1524" s="13">
        <v>-5.01144502</v>
      </c>
      <c r="V1524" s="13">
        <v>-7.4945425439999998</v>
      </c>
      <c r="W1524" s="13">
        <v>-0.26216276500000002</v>
      </c>
    </row>
    <row r="1525" spans="1:23" x14ac:dyDescent="0.3">
      <c r="A1525" s="13" t="s">
        <v>695</v>
      </c>
      <c r="B1525" s="13" t="s">
        <v>696</v>
      </c>
      <c r="C1525" s="15">
        <v>2015</v>
      </c>
      <c r="D1525" s="15" t="s">
        <v>27</v>
      </c>
      <c r="E1525" s="15" t="s">
        <v>78</v>
      </c>
      <c r="F1525" s="15">
        <v>3287</v>
      </c>
      <c r="G1525" s="15">
        <v>1692</v>
      </c>
      <c r="H1525" s="13">
        <v>-1.3304775929999999</v>
      </c>
      <c r="I1525" s="13">
        <v>1.000973229</v>
      </c>
      <c r="J1525" s="13">
        <v>-0.32950436399999999</v>
      </c>
      <c r="K1525" s="13">
        <v>-0.42839733899999999</v>
      </c>
      <c r="L1525" s="13">
        <v>-0.39733503799999997</v>
      </c>
      <c r="M1525" s="13">
        <v>-0.82573237700000002</v>
      </c>
      <c r="N1525" s="13">
        <v>-1.2557028699999999</v>
      </c>
      <c r="O1525" s="13">
        <v>0.75921827099999994</v>
      </c>
      <c r="P1525" s="13">
        <v>-0.49648459900000003</v>
      </c>
      <c r="Q1525" s="13">
        <v>1.926273533</v>
      </c>
      <c r="R1525" s="13">
        <v>1.926273533</v>
      </c>
      <c r="S1525" s="13">
        <v>0</v>
      </c>
      <c r="T1525" s="13">
        <v>-1.290772826</v>
      </c>
      <c r="U1525" s="13">
        <v>0.736200784</v>
      </c>
      <c r="V1525" s="13">
        <v>-0.55457204199999999</v>
      </c>
      <c r="W1525" s="13">
        <v>-0.94114564599999995</v>
      </c>
    </row>
    <row r="1526" spans="1:23" x14ac:dyDescent="0.3">
      <c r="A1526" s="13" t="s">
        <v>695</v>
      </c>
      <c r="B1526" s="13" t="s">
        <v>696</v>
      </c>
      <c r="C1526" s="15">
        <v>2016</v>
      </c>
      <c r="D1526" s="15" t="s">
        <v>27</v>
      </c>
      <c r="E1526" s="15" t="s">
        <v>78</v>
      </c>
      <c r="F1526" s="15">
        <v>3887</v>
      </c>
      <c r="G1526" s="15">
        <v>1936</v>
      </c>
      <c r="H1526" s="13">
        <v>-0.960179899</v>
      </c>
      <c r="I1526" s="13">
        <v>0.50216629199999996</v>
      </c>
      <c r="J1526" s="13">
        <v>-0.45801360699999999</v>
      </c>
      <c r="K1526" s="13">
        <v>0.75022173800000003</v>
      </c>
      <c r="L1526" s="13">
        <v>-1.1234701039999999</v>
      </c>
      <c r="M1526" s="13">
        <v>-0.373248366</v>
      </c>
      <c r="N1526" s="13">
        <v>-0.65999443899999999</v>
      </c>
      <c r="O1526" s="13">
        <v>0.196923921</v>
      </c>
      <c r="P1526" s="13">
        <v>-0.46307051799999999</v>
      </c>
      <c r="Q1526" s="13">
        <v>2.2380699750000002</v>
      </c>
      <c r="R1526" s="13">
        <v>2.2380699750000002</v>
      </c>
      <c r="S1526" s="13">
        <v>0</v>
      </c>
      <c r="T1526" s="13">
        <v>-0.76241079700000003</v>
      </c>
      <c r="U1526" s="13">
        <v>-9.0270718E-2</v>
      </c>
      <c r="V1526" s="13">
        <v>-0.852681515</v>
      </c>
      <c r="W1526" s="13">
        <v>-0.90136062100000003</v>
      </c>
    </row>
    <row r="1527" spans="1:23" x14ac:dyDescent="0.3">
      <c r="A1527" s="13" t="s">
        <v>695</v>
      </c>
      <c r="B1527" s="13" t="s">
        <v>696</v>
      </c>
      <c r="C1527" s="15">
        <v>2017</v>
      </c>
      <c r="D1527" s="15" t="s">
        <v>25</v>
      </c>
      <c r="E1527" s="15" t="s">
        <v>26</v>
      </c>
      <c r="F1527" s="15">
        <v>238</v>
      </c>
      <c r="G1527" s="15">
        <v>118</v>
      </c>
      <c r="H1527" s="13">
        <v>-1.42076446</v>
      </c>
      <c r="I1527" s="13">
        <v>2.9135255029999998</v>
      </c>
      <c r="J1527" s="13">
        <v>1.492761043</v>
      </c>
      <c r="K1527" s="13">
        <v>10.3442208</v>
      </c>
      <c r="L1527" s="13">
        <v>0.80930412600000001</v>
      </c>
      <c r="M1527" s="13">
        <v>11.153524920000001</v>
      </c>
      <c r="N1527" s="13">
        <v>0.98954755100000003</v>
      </c>
      <c r="O1527" s="13">
        <v>2.6313829549999999</v>
      </c>
      <c r="P1527" s="13">
        <v>3.6209305060000001</v>
      </c>
      <c r="Q1527" s="13">
        <v>0.393226664</v>
      </c>
      <c r="R1527" s="13">
        <v>0</v>
      </c>
      <c r="S1527" s="13">
        <v>0.393226664</v>
      </c>
      <c r="T1527" s="13">
        <v>-1.8762056620000001</v>
      </c>
      <c r="U1527" s="13">
        <v>-0.40394428199999999</v>
      </c>
      <c r="V1527" s="13">
        <v>-2.2801499440000002</v>
      </c>
      <c r="W1527" s="13">
        <v>-0.57492632399999999</v>
      </c>
    </row>
    <row r="1528" spans="1:23" x14ac:dyDescent="0.3">
      <c r="A1528" s="13" t="s">
        <v>695</v>
      </c>
      <c r="B1528" s="13" t="s">
        <v>696</v>
      </c>
      <c r="C1528" s="15">
        <v>2017</v>
      </c>
      <c r="D1528" s="15" t="s">
        <v>27</v>
      </c>
      <c r="E1528" s="15" t="s">
        <v>78</v>
      </c>
      <c r="F1528" s="15">
        <v>3013</v>
      </c>
      <c r="G1528" s="15">
        <v>1502</v>
      </c>
      <c r="H1528" s="13">
        <v>-1.595431257</v>
      </c>
      <c r="I1528" s="13">
        <v>0.58841224999999997</v>
      </c>
      <c r="J1528" s="13">
        <v>-1.0070190059999999</v>
      </c>
      <c r="K1528" s="13">
        <v>-1.4150259350000001</v>
      </c>
      <c r="L1528" s="13">
        <v>6.022782E-3</v>
      </c>
      <c r="M1528" s="13">
        <v>-1.409003153</v>
      </c>
      <c r="N1528" s="13">
        <v>-1.640238554</v>
      </c>
      <c r="O1528" s="13">
        <v>0.48675421600000002</v>
      </c>
      <c r="P1528" s="13">
        <v>-1.1534843370000001</v>
      </c>
      <c r="Q1528" s="13">
        <v>1.214465452</v>
      </c>
      <c r="R1528" s="13">
        <v>1.214465452</v>
      </c>
      <c r="S1528" s="13">
        <v>0</v>
      </c>
      <c r="T1528" s="13">
        <v>-2.0933487789999998</v>
      </c>
      <c r="U1528" s="13">
        <v>0.19285527099999999</v>
      </c>
      <c r="V1528" s="13">
        <v>-1.9004935080000001</v>
      </c>
      <c r="W1528" s="13">
        <v>-0.71974592500000001</v>
      </c>
    </row>
    <row r="1529" spans="1:23" x14ac:dyDescent="0.3">
      <c r="A1529" s="13" t="s">
        <v>695</v>
      </c>
      <c r="B1529" s="13" t="s">
        <v>696</v>
      </c>
      <c r="C1529" s="15">
        <v>2017</v>
      </c>
      <c r="D1529" s="15" t="s">
        <v>27</v>
      </c>
      <c r="E1529" s="15" t="s">
        <v>26</v>
      </c>
      <c r="F1529" s="15">
        <v>1009</v>
      </c>
      <c r="G1529" s="15">
        <v>487</v>
      </c>
      <c r="H1529" s="13">
        <v>-2.848380868</v>
      </c>
      <c r="I1529" s="13">
        <v>1.3852161599999999</v>
      </c>
      <c r="J1529" s="13">
        <v>-1.4631647080000001</v>
      </c>
      <c r="K1529" s="13">
        <v>-2.025687E-3</v>
      </c>
      <c r="L1529" s="13">
        <v>-0.34713732400000002</v>
      </c>
      <c r="M1529" s="13">
        <v>-0.34916301100000002</v>
      </c>
      <c r="N1529" s="13">
        <v>-2.4305052420000002</v>
      </c>
      <c r="O1529" s="13">
        <v>1.0873532910000001</v>
      </c>
      <c r="P1529" s="13">
        <v>-1.3431519510000001</v>
      </c>
      <c r="Q1529" s="13">
        <v>0.34765937400000002</v>
      </c>
      <c r="R1529" s="13">
        <v>0.34765937400000002</v>
      </c>
      <c r="S1529" s="13">
        <v>0</v>
      </c>
      <c r="T1529" s="13">
        <v>-2.750576868</v>
      </c>
      <c r="U1529" s="13">
        <v>0.47301478200000002</v>
      </c>
      <c r="V1529" s="13">
        <v>-2.2775620860000001</v>
      </c>
      <c r="W1529" s="13">
        <v>-0.53218792500000001</v>
      </c>
    </row>
    <row r="1530" spans="1:23" x14ac:dyDescent="0.3">
      <c r="A1530" s="13" t="s">
        <v>695</v>
      </c>
      <c r="B1530" s="13" t="s">
        <v>696</v>
      </c>
      <c r="C1530" s="15">
        <v>2018</v>
      </c>
      <c r="D1530" s="15" t="s">
        <v>25</v>
      </c>
      <c r="E1530" s="15" t="s">
        <v>54</v>
      </c>
      <c r="F1530" s="15">
        <v>234</v>
      </c>
      <c r="G1530" s="15">
        <v>123</v>
      </c>
      <c r="H1530" s="13">
        <v>-1.0029644360000001</v>
      </c>
      <c r="I1530" s="13">
        <v>3.9430468890000001</v>
      </c>
      <c r="J1530" s="13">
        <v>2.940082453</v>
      </c>
      <c r="K1530" s="13">
        <v>-9.6670564920000004</v>
      </c>
      <c r="L1530" s="13">
        <v>5.85341326</v>
      </c>
      <c r="M1530" s="13">
        <v>-3.813643232</v>
      </c>
      <c r="N1530" s="13">
        <v>-2.8826973470000001</v>
      </c>
      <c r="O1530" s="13">
        <v>4.6162045579999997</v>
      </c>
      <c r="P1530" s="13">
        <v>1.733507211</v>
      </c>
      <c r="Q1530" s="13">
        <v>0.283874497</v>
      </c>
      <c r="R1530" s="13">
        <v>0</v>
      </c>
      <c r="S1530" s="13">
        <v>0.283874497</v>
      </c>
      <c r="T1530" s="13">
        <v>-2.463505418</v>
      </c>
      <c r="U1530" s="13">
        <v>3.6626895899999998</v>
      </c>
      <c r="V1530" s="13">
        <v>1.199184172</v>
      </c>
      <c r="W1530" s="13">
        <v>-2.1209093370000001</v>
      </c>
    </row>
    <row r="1531" spans="1:23" x14ac:dyDescent="0.3">
      <c r="A1531" s="13" t="s">
        <v>695</v>
      </c>
      <c r="B1531" s="13" t="s">
        <v>696</v>
      </c>
      <c r="C1531" s="15">
        <v>2018</v>
      </c>
      <c r="D1531" s="15" t="s">
        <v>27</v>
      </c>
      <c r="E1531" s="15" t="s">
        <v>54</v>
      </c>
      <c r="F1531" s="15">
        <v>5519</v>
      </c>
      <c r="G1531" s="15">
        <v>2726</v>
      </c>
      <c r="H1531" s="13">
        <v>-0.19215864599999999</v>
      </c>
      <c r="I1531" s="13">
        <v>0.31811030099999998</v>
      </c>
      <c r="J1531" s="13">
        <v>0.125951655</v>
      </c>
      <c r="K1531" s="13">
        <v>2.0680473359999998</v>
      </c>
      <c r="L1531" s="13">
        <v>1.043896208</v>
      </c>
      <c r="M1531" s="13">
        <v>3.1119435439999998</v>
      </c>
      <c r="N1531" s="13">
        <v>0.21841881199999999</v>
      </c>
      <c r="O1531" s="13">
        <v>0.51496854000000003</v>
      </c>
      <c r="P1531" s="13">
        <v>0.73338735200000005</v>
      </c>
      <c r="Q1531" s="13">
        <v>4.8003832380000002</v>
      </c>
      <c r="R1531" s="13">
        <v>4.8003832380000002</v>
      </c>
      <c r="S1531" s="13">
        <v>0</v>
      </c>
      <c r="T1531" s="13">
        <v>0.14396044699999999</v>
      </c>
      <c r="U1531" s="13">
        <v>0.75556393300000002</v>
      </c>
      <c r="V1531" s="13">
        <v>0.89952438000000001</v>
      </c>
      <c r="W1531" s="13">
        <v>-0.90766513100000001</v>
      </c>
    </row>
    <row r="1532" spans="1:23" x14ac:dyDescent="0.3">
      <c r="A1532" s="13" t="s">
        <v>695</v>
      </c>
      <c r="B1532" s="13" t="s">
        <v>696</v>
      </c>
      <c r="C1532" s="15">
        <v>2019</v>
      </c>
      <c r="D1532" s="15" t="s">
        <v>27</v>
      </c>
      <c r="E1532" s="15" t="s">
        <v>54</v>
      </c>
      <c r="F1532" s="15">
        <v>3574</v>
      </c>
      <c r="G1532" s="15">
        <v>1686</v>
      </c>
      <c r="H1532" s="13">
        <v>0.30755380100000002</v>
      </c>
      <c r="I1532" s="13">
        <v>-1.7746714669999999</v>
      </c>
      <c r="J1532" s="13">
        <v>-1.467117666</v>
      </c>
      <c r="K1532" s="13">
        <v>0.56820455199999997</v>
      </c>
      <c r="L1532" s="13">
        <v>-0.33291296199999998</v>
      </c>
      <c r="M1532" s="13">
        <v>0.23529158999999999</v>
      </c>
      <c r="N1532" s="13">
        <v>0.36397325600000002</v>
      </c>
      <c r="O1532" s="13">
        <v>-1.546470137</v>
      </c>
      <c r="P1532" s="13">
        <v>-1.1824968810000001</v>
      </c>
      <c r="Q1532" s="13">
        <v>1.341856127</v>
      </c>
      <c r="R1532" s="13">
        <v>1.341856127</v>
      </c>
      <c r="S1532" s="13">
        <v>0</v>
      </c>
      <c r="T1532" s="13">
        <v>9.1056546000000002E-2</v>
      </c>
      <c r="U1532" s="13">
        <v>-0.96800133899999996</v>
      </c>
      <c r="V1532" s="13">
        <v>-0.87694479299999994</v>
      </c>
      <c r="W1532" s="13">
        <v>-0.491719038</v>
      </c>
    </row>
    <row r="1533" spans="1:23" x14ac:dyDescent="0.3">
      <c r="A1533" s="13" t="s">
        <v>697</v>
      </c>
      <c r="B1533" s="13" t="s">
        <v>698</v>
      </c>
      <c r="C1533" s="15">
        <v>2019</v>
      </c>
      <c r="D1533" s="15" t="s">
        <v>27</v>
      </c>
      <c r="E1533" s="15" t="s">
        <v>31</v>
      </c>
      <c r="F1533" s="15">
        <v>1820</v>
      </c>
      <c r="G1533" s="15">
        <v>820</v>
      </c>
      <c r="H1533" s="13">
        <v>-3.50658454</v>
      </c>
      <c r="I1533" s="13">
        <v>-0.75912298499999997</v>
      </c>
      <c r="J1533" s="13">
        <v>-4.2657075249999998</v>
      </c>
      <c r="K1533" s="13">
        <v>-2.3954550960000001</v>
      </c>
      <c r="L1533" s="13">
        <v>0.132237466</v>
      </c>
      <c r="M1533" s="13">
        <v>-2.2632176290000001</v>
      </c>
      <c r="N1533" s="13">
        <v>-3.4899138760000001</v>
      </c>
      <c r="O1533" s="13">
        <v>-0.60526153400000005</v>
      </c>
      <c r="P1533" s="13">
        <v>-4.0951754100000004</v>
      </c>
      <c r="Q1533" s="13">
        <v>-0.56987835899999995</v>
      </c>
      <c r="R1533" s="13">
        <v>-0.56987835899999995</v>
      </c>
      <c r="S1533" s="13">
        <v>0</v>
      </c>
      <c r="T1533" s="13">
        <v>-2.9622420919999999</v>
      </c>
      <c r="U1533" s="13">
        <v>-0.80610855400000003</v>
      </c>
      <c r="V1533" s="13">
        <v>-3.768350646</v>
      </c>
      <c r="W1533" s="13">
        <v>1.2867273079999999</v>
      </c>
    </row>
    <row r="1534" spans="1:23" x14ac:dyDescent="0.3">
      <c r="A1534" s="13" t="s">
        <v>699</v>
      </c>
      <c r="B1534" s="13" t="s">
        <v>700</v>
      </c>
      <c r="C1534" s="15">
        <v>2019</v>
      </c>
      <c r="D1534" s="15" t="s">
        <v>25</v>
      </c>
      <c r="E1534" s="15" t="s">
        <v>70</v>
      </c>
      <c r="F1534" s="15">
        <v>375</v>
      </c>
      <c r="G1534" s="15">
        <v>173</v>
      </c>
      <c r="H1534" s="13">
        <v>2.6670582829999998</v>
      </c>
      <c r="I1534" s="13">
        <v>-3.6481473919999998</v>
      </c>
      <c r="J1534" s="13">
        <v>-0.98108910999999999</v>
      </c>
      <c r="K1534" s="13">
        <v>-3.6236090110000001</v>
      </c>
      <c r="L1534" s="13">
        <v>-4.4023028589999997</v>
      </c>
      <c r="M1534" s="13">
        <v>-8.0259118699999998</v>
      </c>
      <c r="N1534" s="13">
        <v>1.476521153</v>
      </c>
      <c r="O1534" s="13">
        <v>-3.9301808820000002</v>
      </c>
      <c r="P1534" s="13">
        <v>-2.453659729</v>
      </c>
      <c r="Q1534" s="13">
        <v>2.6661335000000001E-2</v>
      </c>
      <c r="R1534" s="13">
        <v>0</v>
      </c>
      <c r="S1534" s="13">
        <v>2.6661335000000001E-2</v>
      </c>
      <c r="T1534" s="13">
        <v>-0.25329997900000001</v>
      </c>
      <c r="U1534" s="13">
        <v>-2.171303371</v>
      </c>
      <c r="V1534" s="13">
        <v>-2.424603351</v>
      </c>
      <c r="W1534" s="13">
        <v>-1.161944275</v>
      </c>
    </row>
    <row r="1535" spans="1:23" x14ac:dyDescent="0.3">
      <c r="A1535" s="13" t="s">
        <v>699</v>
      </c>
      <c r="B1535" s="13" t="s">
        <v>700</v>
      </c>
      <c r="C1535" s="15">
        <v>2019</v>
      </c>
      <c r="D1535" s="15" t="s">
        <v>27</v>
      </c>
      <c r="E1535" s="15" t="s">
        <v>70</v>
      </c>
      <c r="F1535" s="15">
        <v>4676</v>
      </c>
      <c r="G1535" s="15">
        <v>2174</v>
      </c>
      <c r="H1535" s="13">
        <v>-0.895861617</v>
      </c>
      <c r="I1535" s="13">
        <v>0.99602796199999999</v>
      </c>
      <c r="J1535" s="13">
        <v>0.100166346</v>
      </c>
      <c r="K1535" s="13">
        <v>-1.479499737</v>
      </c>
      <c r="L1535" s="13">
        <v>-2.9202626980000002</v>
      </c>
      <c r="M1535" s="13">
        <v>-4.3997624340000003</v>
      </c>
      <c r="N1535" s="13">
        <v>-1.102864056</v>
      </c>
      <c r="O1535" s="13">
        <v>0.24575404100000001</v>
      </c>
      <c r="P1535" s="13">
        <v>-0.85711001600000003</v>
      </c>
      <c r="Q1535" s="13">
        <v>2.1017780589999999</v>
      </c>
      <c r="R1535" s="13">
        <v>2.1017780589999999</v>
      </c>
      <c r="S1535" s="13">
        <v>0</v>
      </c>
      <c r="T1535" s="13">
        <v>-1.2946005599999999</v>
      </c>
      <c r="U1535" s="13">
        <v>0.63764281599999995</v>
      </c>
      <c r="V1535" s="13">
        <v>-0.65695774399999995</v>
      </c>
      <c r="W1535" s="13">
        <v>0.108352085</v>
      </c>
    </row>
    <row r="1536" spans="1:23" x14ac:dyDescent="0.3">
      <c r="A1536" s="13" t="s">
        <v>701</v>
      </c>
      <c r="B1536" s="13" t="s">
        <v>702</v>
      </c>
      <c r="C1536" s="15">
        <v>2014</v>
      </c>
      <c r="D1536" s="15" t="s">
        <v>25</v>
      </c>
      <c r="E1536" s="15" t="s">
        <v>73</v>
      </c>
      <c r="F1536" s="15">
        <v>1182</v>
      </c>
      <c r="G1536" s="15">
        <v>586</v>
      </c>
      <c r="H1536" s="13">
        <v>3.88227104</v>
      </c>
      <c r="I1536" s="13">
        <v>2.9976345379999998</v>
      </c>
      <c r="J1536" s="13">
        <v>6.8799055769999997</v>
      </c>
      <c r="K1536" s="13">
        <v>6.0102986840000003</v>
      </c>
      <c r="L1536" s="13">
        <v>4.8550050669999996</v>
      </c>
      <c r="M1536" s="13">
        <v>10.865303750000001</v>
      </c>
      <c r="N1536" s="13">
        <v>4.4281621610000004</v>
      </c>
      <c r="O1536" s="13">
        <v>3.4369177889999998</v>
      </c>
      <c r="P1536" s="13">
        <v>7.8650799500000002</v>
      </c>
      <c r="Q1536" s="13">
        <v>3.3646036079999999</v>
      </c>
      <c r="R1536" s="13">
        <v>0</v>
      </c>
      <c r="S1536" s="13">
        <v>3.3646036079999999</v>
      </c>
      <c r="T1536" s="13">
        <v>2.2771404890000002</v>
      </c>
      <c r="U1536" s="13">
        <v>4.5758735430000002</v>
      </c>
      <c r="V1536" s="13">
        <v>6.8530140309999998</v>
      </c>
      <c r="W1536" s="13">
        <v>2.5917637130000002</v>
      </c>
    </row>
    <row r="1537" spans="1:23" x14ac:dyDescent="0.3">
      <c r="A1537" s="13" t="s">
        <v>701</v>
      </c>
      <c r="B1537" s="13" t="s">
        <v>702</v>
      </c>
      <c r="C1537" s="15">
        <v>2014</v>
      </c>
      <c r="D1537" s="15" t="s">
        <v>27</v>
      </c>
      <c r="E1537" s="15" t="s">
        <v>73</v>
      </c>
      <c r="F1537" s="15">
        <v>3194</v>
      </c>
      <c r="G1537" s="15">
        <v>1550</v>
      </c>
      <c r="H1537" s="13">
        <v>3.5695654619999999</v>
      </c>
      <c r="I1537" s="13">
        <v>1.137757597</v>
      </c>
      <c r="J1537" s="13">
        <v>4.7073230590000001</v>
      </c>
      <c r="K1537" s="13">
        <v>5.0203026790000003</v>
      </c>
      <c r="L1537" s="13">
        <v>1.046712235</v>
      </c>
      <c r="M1537" s="13">
        <v>6.0670149139999996</v>
      </c>
      <c r="N1537" s="13">
        <v>4.0067507429999996</v>
      </c>
      <c r="O1537" s="13">
        <v>1.1119507879999999</v>
      </c>
      <c r="P1537" s="13">
        <v>5.1187015310000001</v>
      </c>
      <c r="Q1537" s="13">
        <v>6.3702299230000001</v>
      </c>
      <c r="R1537" s="13">
        <v>6.3702299230000001</v>
      </c>
      <c r="S1537" s="13">
        <v>0</v>
      </c>
      <c r="T1537" s="13">
        <v>3.931738078</v>
      </c>
      <c r="U1537" s="13">
        <v>1.087072386</v>
      </c>
      <c r="V1537" s="13">
        <v>5.0188104630000003</v>
      </c>
      <c r="W1537" s="13">
        <v>2.274806554</v>
      </c>
    </row>
    <row r="1538" spans="1:23" x14ac:dyDescent="0.3">
      <c r="A1538" s="13" t="s">
        <v>701</v>
      </c>
      <c r="B1538" s="13" t="s">
        <v>702</v>
      </c>
      <c r="C1538" s="15">
        <v>2015</v>
      </c>
      <c r="D1538" s="15" t="s">
        <v>25</v>
      </c>
      <c r="E1538" s="15" t="s">
        <v>73</v>
      </c>
      <c r="F1538" s="15">
        <v>271</v>
      </c>
      <c r="G1538" s="15">
        <v>131</v>
      </c>
      <c r="H1538" s="13">
        <v>4.5431547439999997</v>
      </c>
      <c r="I1538" s="13">
        <v>3.5630828769999998</v>
      </c>
      <c r="J1538" s="13">
        <v>8.106237621</v>
      </c>
      <c r="K1538" s="13">
        <v>-0.87835642999999997</v>
      </c>
      <c r="L1538" s="13">
        <v>-1.171822175</v>
      </c>
      <c r="M1538" s="13">
        <v>-2.0501786050000002</v>
      </c>
      <c r="N1538" s="13">
        <v>3.6127733439999998</v>
      </c>
      <c r="O1538" s="13">
        <v>2.7277829840000001</v>
      </c>
      <c r="P1538" s="13">
        <v>6.3405563279999999</v>
      </c>
      <c r="Q1538" s="13">
        <v>0.64582012600000005</v>
      </c>
      <c r="R1538" s="13">
        <v>0</v>
      </c>
      <c r="S1538" s="13">
        <v>0.64582012600000005</v>
      </c>
      <c r="T1538" s="13">
        <v>0.58411293500000006</v>
      </c>
      <c r="U1538" s="13">
        <v>3.8438039910000001</v>
      </c>
      <c r="V1538" s="13">
        <v>4.427916926</v>
      </c>
      <c r="W1538" s="13">
        <v>2.9547140650000001</v>
      </c>
    </row>
    <row r="1539" spans="1:23" x14ac:dyDescent="0.3">
      <c r="A1539" s="13" t="s">
        <v>701</v>
      </c>
      <c r="B1539" s="13" t="s">
        <v>702</v>
      </c>
      <c r="C1539" s="15">
        <v>2015</v>
      </c>
      <c r="D1539" s="15" t="s">
        <v>27</v>
      </c>
      <c r="E1539" s="15" t="s">
        <v>73</v>
      </c>
      <c r="F1539" s="15">
        <v>3217</v>
      </c>
      <c r="G1539" s="15">
        <v>1587</v>
      </c>
      <c r="H1539" s="13">
        <v>2.075336471</v>
      </c>
      <c r="I1539" s="13">
        <v>0.54610744200000005</v>
      </c>
      <c r="J1539" s="13">
        <v>2.6214439139999999</v>
      </c>
      <c r="K1539" s="13">
        <v>3.0964436000000001E-2</v>
      </c>
      <c r="L1539" s="13">
        <v>4.9970214989999997</v>
      </c>
      <c r="M1539" s="13">
        <v>5.0279859340000002</v>
      </c>
      <c r="N1539" s="13">
        <v>1.720243819</v>
      </c>
      <c r="O1539" s="13">
        <v>1.4448405419999999</v>
      </c>
      <c r="P1539" s="13">
        <v>3.1650843609999999</v>
      </c>
      <c r="Q1539" s="13">
        <v>4.8778226250000003</v>
      </c>
      <c r="R1539" s="13">
        <v>4.8778226250000003</v>
      </c>
      <c r="S1539" s="13">
        <v>0</v>
      </c>
      <c r="T1539" s="13">
        <v>1.8653855829999999</v>
      </c>
      <c r="U1539" s="13">
        <v>0.94812023400000001</v>
      </c>
      <c r="V1539" s="13">
        <v>2.8135058169999998</v>
      </c>
      <c r="W1539" s="13">
        <v>1.7710459190000001</v>
      </c>
    </row>
    <row r="1540" spans="1:23" x14ac:dyDescent="0.3">
      <c r="A1540" s="13" t="s">
        <v>701</v>
      </c>
      <c r="B1540" s="13" t="s">
        <v>702</v>
      </c>
      <c r="C1540" s="15">
        <v>2016</v>
      </c>
      <c r="D1540" s="15" t="s">
        <v>25</v>
      </c>
      <c r="E1540" s="15" t="s">
        <v>73</v>
      </c>
      <c r="F1540" s="15">
        <v>383</v>
      </c>
      <c r="G1540" s="15">
        <v>192</v>
      </c>
      <c r="H1540" s="13">
        <v>2.7921527130000001</v>
      </c>
      <c r="I1540" s="13">
        <v>3.0944419700000001</v>
      </c>
      <c r="J1540" s="13">
        <v>5.8865946830000002</v>
      </c>
      <c r="K1540" s="13">
        <v>1.9147972959999999</v>
      </c>
      <c r="L1540" s="13">
        <v>7.2442114460000004</v>
      </c>
      <c r="M1540" s="13">
        <v>9.1590087419999993</v>
      </c>
      <c r="N1540" s="13">
        <v>2.7523005029999998</v>
      </c>
      <c r="O1540" s="13">
        <v>4.0468711879999999</v>
      </c>
      <c r="P1540" s="13">
        <v>6.7991716909999997</v>
      </c>
      <c r="Q1540" s="13">
        <v>0.97590439699999998</v>
      </c>
      <c r="R1540" s="13">
        <v>0</v>
      </c>
      <c r="S1540" s="13">
        <v>0.97590439699999998</v>
      </c>
      <c r="T1540" s="13">
        <v>0.278432603</v>
      </c>
      <c r="U1540" s="13">
        <v>4.4259021819999997</v>
      </c>
      <c r="V1540" s="13">
        <v>4.7043347850000004</v>
      </c>
      <c r="W1540" s="13">
        <v>1.098900483</v>
      </c>
    </row>
    <row r="1541" spans="1:23" x14ac:dyDescent="0.3">
      <c r="A1541" s="13" t="s">
        <v>701</v>
      </c>
      <c r="B1541" s="13" t="s">
        <v>702</v>
      </c>
      <c r="C1541" s="15">
        <v>2016</v>
      </c>
      <c r="D1541" s="15" t="s">
        <v>27</v>
      </c>
      <c r="E1541" s="15" t="s">
        <v>73</v>
      </c>
      <c r="F1541" s="15">
        <v>2341</v>
      </c>
      <c r="G1541" s="15">
        <v>1134</v>
      </c>
      <c r="H1541" s="13">
        <v>2.2397911279999998</v>
      </c>
      <c r="I1541" s="13">
        <v>2.7158314410000002</v>
      </c>
      <c r="J1541" s="13">
        <v>4.955622569</v>
      </c>
      <c r="K1541" s="13">
        <v>1.3599307169999999</v>
      </c>
      <c r="L1541" s="13">
        <v>4.6872864940000003</v>
      </c>
      <c r="M1541" s="13">
        <v>6.0472172110000004</v>
      </c>
      <c r="N1541" s="13">
        <v>2.1284246040000001</v>
      </c>
      <c r="O1541" s="13">
        <v>3.2046220970000001</v>
      </c>
      <c r="P1541" s="13">
        <v>5.3330467019999999</v>
      </c>
      <c r="Q1541" s="13">
        <v>4.7573990620000002</v>
      </c>
      <c r="R1541" s="13">
        <v>4.7573990620000002</v>
      </c>
      <c r="S1541" s="13">
        <v>0</v>
      </c>
      <c r="T1541" s="13">
        <v>2.4633911780000002</v>
      </c>
      <c r="U1541" s="13">
        <v>2.837424999</v>
      </c>
      <c r="V1541" s="13">
        <v>5.3008161769999997</v>
      </c>
      <c r="W1541" s="13">
        <v>1.688529151</v>
      </c>
    </row>
    <row r="1542" spans="1:23" x14ac:dyDescent="0.3">
      <c r="A1542" s="13" t="s">
        <v>701</v>
      </c>
      <c r="B1542" s="13" t="s">
        <v>702</v>
      </c>
      <c r="C1542" s="15">
        <v>2017</v>
      </c>
      <c r="D1542" s="15" t="s">
        <v>25</v>
      </c>
      <c r="E1542" s="15" t="s">
        <v>73</v>
      </c>
      <c r="F1542" s="15">
        <v>579</v>
      </c>
      <c r="G1542" s="15">
        <v>284</v>
      </c>
      <c r="H1542" s="13">
        <v>1.646620859</v>
      </c>
      <c r="I1542" s="13">
        <v>0.36854189500000001</v>
      </c>
      <c r="J1542" s="13">
        <v>2.0151627539999999</v>
      </c>
      <c r="K1542" s="13">
        <v>-0.90641355499999998</v>
      </c>
      <c r="L1542" s="13">
        <v>2.0995202690000001</v>
      </c>
      <c r="M1542" s="13">
        <v>1.1931067129999999</v>
      </c>
      <c r="N1542" s="13">
        <v>1.1445799329999999</v>
      </c>
      <c r="O1542" s="13">
        <v>0.71482706900000004</v>
      </c>
      <c r="P1542" s="13">
        <v>1.859407002</v>
      </c>
      <c r="Q1542" s="13">
        <v>0.69659430499999997</v>
      </c>
      <c r="R1542" s="13">
        <v>0</v>
      </c>
      <c r="S1542" s="13">
        <v>0.69659430499999997</v>
      </c>
      <c r="T1542" s="13">
        <v>1.883740258</v>
      </c>
      <c r="U1542" s="13">
        <v>0.42435433700000003</v>
      </c>
      <c r="V1542" s="13">
        <v>2.308094595</v>
      </c>
      <c r="W1542" s="13">
        <v>1.0882383900000001</v>
      </c>
    </row>
    <row r="1543" spans="1:23" x14ac:dyDescent="0.3">
      <c r="A1543" s="13" t="s">
        <v>701</v>
      </c>
      <c r="B1543" s="13" t="s">
        <v>702</v>
      </c>
      <c r="C1543" s="15">
        <v>2017</v>
      </c>
      <c r="D1543" s="15" t="s">
        <v>27</v>
      </c>
      <c r="E1543" s="15" t="s">
        <v>73</v>
      </c>
      <c r="F1543" s="15">
        <v>2734</v>
      </c>
      <c r="G1543" s="15">
        <v>1291</v>
      </c>
      <c r="H1543" s="13">
        <v>1.0598096720000001</v>
      </c>
      <c r="I1543" s="13">
        <v>2.8133135399999998</v>
      </c>
      <c r="J1543" s="13">
        <v>3.873123213</v>
      </c>
      <c r="K1543" s="13">
        <v>0.83307770000000003</v>
      </c>
      <c r="L1543" s="13">
        <v>2.8942185720000002</v>
      </c>
      <c r="M1543" s="13">
        <v>3.7272962719999998</v>
      </c>
      <c r="N1543" s="13">
        <v>1.0505936950000001</v>
      </c>
      <c r="O1543" s="13">
        <v>2.9359980430000001</v>
      </c>
      <c r="P1543" s="13">
        <v>3.986591738</v>
      </c>
      <c r="Q1543" s="13">
        <v>4.5415909499999998</v>
      </c>
      <c r="R1543" s="13">
        <v>4.5415909499999998</v>
      </c>
      <c r="S1543" s="13">
        <v>0</v>
      </c>
      <c r="T1543" s="13">
        <v>1.1652899619999999</v>
      </c>
      <c r="U1543" s="13">
        <v>2.6370553079999999</v>
      </c>
      <c r="V1543" s="13">
        <v>3.80234527</v>
      </c>
      <c r="W1543" s="13">
        <v>2.308194995</v>
      </c>
    </row>
    <row r="1544" spans="1:23" x14ac:dyDescent="0.3">
      <c r="A1544" s="13" t="s">
        <v>701</v>
      </c>
      <c r="B1544" s="13" t="s">
        <v>702</v>
      </c>
      <c r="C1544" s="15">
        <v>2018</v>
      </c>
      <c r="D1544" s="15" t="s">
        <v>25</v>
      </c>
      <c r="E1544" s="15" t="s">
        <v>73</v>
      </c>
      <c r="F1544" s="15">
        <v>223</v>
      </c>
      <c r="G1544" s="15">
        <v>107</v>
      </c>
      <c r="H1544" s="13">
        <v>1.3565364559999999</v>
      </c>
      <c r="I1544" s="13">
        <v>5.7101381690000004</v>
      </c>
      <c r="J1544" s="13">
        <v>7.0666746250000001</v>
      </c>
      <c r="K1544" s="13">
        <v>6.6770012899999998</v>
      </c>
      <c r="L1544" s="13">
        <v>1.3756431579999999</v>
      </c>
      <c r="M1544" s="13">
        <v>8.0526444480000006</v>
      </c>
      <c r="N1544" s="13">
        <v>2.5821525209999998</v>
      </c>
      <c r="O1544" s="13">
        <v>5.1510408710000002</v>
      </c>
      <c r="P1544" s="13">
        <v>7.7331933920000004</v>
      </c>
      <c r="Q1544" s="13">
        <v>0.604798681</v>
      </c>
      <c r="R1544" s="13">
        <v>0</v>
      </c>
      <c r="S1544" s="13">
        <v>0.604798681</v>
      </c>
      <c r="T1544" s="13">
        <v>2.5578752740000001</v>
      </c>
      <c r="U1544" s="13">
        <v>4.6682305570000002</v>
      </c>
      <c r="V1544" s="13">
        <v>7.2261058309999999</v>
      </c>
      <c r="W1544" s="13">
        <v>2.405995426</v>
      </c>
    </row>
    <row r="1545" spans="1:23" x14ac:dyDescent="0.3">
      <c r="A1545" s="13" t="s">
        <v>701</v>
      </c>
      <c r="B1545" s="13" t="s">
        <v>702</v>
      </c>
      <c r="C1545" s="15">
        <v>2018</v>
      </c>
      <c r="D1545" s="15" t="s">
        <v>27</v>
      </c>
      <c r="E1545" s="15" t="s">
        <v>73</v>
      </c>
      <c r="F1545" s="15">
        <v>2670</v>
      </c>
      <c r="G1545" s="15">
        <v>1299</v>
      </c>
      <c r="H1545" s="13">
        <v>0.572479878</v>
      </c>
      <c r="I1545" s="13">
        <v>0.66360510500000003</v>
      </c>
      <c r="J1545" s="13">
        <v>1.236084983</v>
      </c>
      <c r="K1545" s="13">
        <v>0.23186214199999999</v>
      </c>
      <c r="L1545" s="13">
        <v>-1.720830337</v>
      </c>
      <c r="M1545" s="13">
        <v>-1.488968195</v>
      </c>
      <c r="N1545" s="13">
        <v>0.54731425499999997</v>
      </c>
      <c r="O1545" s="13">
        <v>0.15654638900000001</v>
      </c>
      <c r="P1545" s="13">
        <v>0.70386064400000004</v>
      </c>
      <c r="Q1545" s="13">
        <v>2.3221117769999999</v>
      </c>
      <c r="R1545" s="13">
        <v>2.3221117769999999</v>
      </c>
      <c r="S1545" s="13">
        <v>0</v>
      </c>
      <c r="T1545" s="13">
        <v>0.15584252100000001</v>
      </c>
      <c r="U1545" s="13">
        <v>-0.123272032</v>
      </c>
      <c r="V1545" s="13">
        <v>3.2570489000000001E-2</v>
      </c>
      <c r="W1545" s="13">
        <v>1.432938265</v>
      </c>
    </row>
    <row r="1546" spans="1:23" x14ac:dyDescent="0.3">
      <c r="A1546" s="13" t="s">
        <v>703</v>
      </c>
      <c r="B1546" s="13" t="s">
        <v>704</v>
      </c>
      <c r="C1546" s="15">
        <v>2014</v>
      </c>
      <c r="D1546" s="15" t="s">
        <v>27</v>
      </c>
      <c r="E1546" s="15" t="s">
        <v>81</v>
      </c>
      <c r="F1546" s="15">
        <v>872</v>
      </c>
      <c r="G1546" s="15">
        <v>434</v>
      </c>
      <c r="H1546" s="13">
        <v>-3.787804242</v>
      </c>
      <c r="I1546" s="13">
        <v>2.1035828130000001</v>
      </c>
      <c r="J1546" s="13">
        <v>-1.6842214289999999</v>
      </c>
      <c r="K1546" s="13">
        <v>-4.4541089149999999</v>
      </c>
      <c r="L1546" s="13">
        <v>6.1514683010000004</v>
      </c>
      <c r="M1546" s="13">
        <v>1.6973593870000001</v>
      </c>
      <c r="N1546" s="13">
        <v>-4.1013613229999999</v>
      </c>
      <c r="O1546" s="13">
        <v>3.1599989430000002</v>
      </c>
      <c r="P1546" s="13">
        <v>-0.94136238000000005</v>
      </c>
      <c r="Q1546" s="13">
        <v>0.40225768200000001</v>
      </c>
      <c r="R1546" s="13">
        <v>0.40225768200000001</v>
      </c>
      <c r="S1546" s="13">
        <v>0</v>
      </c>
      <c r="T1546" s="13">
        <v>-3.5296759510000002</v>
      </c>
      <c r="U1546" s="13">
        <v>0.95883274799999996</v>
      </c>
      <c r="V1546" s="13">
        <v>-2.570843204</v>
      </c>
      <c r="W1546" s="13">
        <v>0.42555242199999999</v>
      </c>
    </row>
    <row r="1547" spans="1:23" x14ac:dyDescent="0.3">
      <c r="A1547" s="13" t="s">
        <v>703</v>
      </c>
      <c r="B1547" s="13" t="s">
        <v>704</v>
      </c>
      <c r="C1547" s="15">
        <v>2015</v>
      </c>
      <c r="D1547" s="15" t="s">
        <v>27</v>
      </c>
      <c r="E1547" s="15" t="s">
        <v>81</v>
      </c>
      <c r="F1547" s="15">
        <v>4149</v>
      </c>
      <c r="G1547" s="15">
        <v>2158</v>
      </c>
      <c r="H1547" s="13">
        <v>0.48818299300000001</v>
      </c>
      <c r="I1547" s="13">
        <v>4.5796941350000004</v>
      </c>
      <c r="J1547" s="13">
        <v>5.0678771280000001</v>
      </c>
      <c r="K1547" s="13">
        <v>-5.2796053919999997</v>
      </c>
      <c r="L1547" s="13">
        <v>4.3683560569999997</v>
      </c>
      <c r="M1547" s="13">
        <v>-0.91124933600000002</v>
      </c>
      <c r="N1547" s="13">
        <v>-0.68259631200000004</v>
      </c>
      <c r="O1547" s="13">
        <v>4.8091715500000003</v>
      </c>
      <c r="P1547" s="13">
        <v>4.126575238</v>
      </c>
      <c r="Q1547" s="13">
        <v>7.538518539</v>
      </c>
      <c r="R1547" s="13">
        <v>7.538518539</v>
      </c>
      <c r="S1547" s="13">
        <v>0</v>
      </c>
      <c r="T1547" s="13">
        <v>-0.68691825500000003</v>
      </c>
      <c r="U1547" s="13">
        <v>4.5894626059999997</v>
      </c>
      <c r="V1547" s="13">
        <v>3.902544351</v>
      </c>
      <c r="W1547" s="13">
        <v>-0.413796147</v>
      </c>
    </row>
    <row r="1548" spans="1:23" x14ac:dyDescent="0.3">
      <c r="A1548" s="13" t="s">
        <v>703</v>
      </c>
      <c r="B1548" s="13" t="s">
        <v>704</v>
      </c>
      <c r="C1548" s="15">
        <v>2016</v>
      </c>
      <c r="D1548" s="15" t="s">
        <v>27</v>
      </c>
      <c r="E1548" s="15" t="s">
        <v>81</v>
      </c>
      <c r="F1548" s="15">
        <v>3696</v>
      </c>
      <c r="G1548" s="15">
        <v>1932</v>
      </c>
      <c r="H1548" s="13">
        <v>-1.54625978</v>
      </c>
      <c r="I1548" s="13">
        <v>3.4438934080000001</v>
      </c>
      <c r="J1548" s="13">
        <v>1.8976336279999999</v>
      </c>
      <c r="K1548" s="13">
        <v>0.97654707299999999</v>
      </c>
      <c r="L1548" s="13">
        <v>2.823726288</v>
      </c>
      <c r="M1548" s="13">
        <v>3.8002733609999999</v>
      </c>
      <c r="N1548" s="13">
        <v>-1.0968039599999999</v>
      </c>
      <c r="O1548" s="13">
        <v>3.4798499899999999</v>
      </c>
      <c r="P1548" s="13">
        <v>2.38304603</v>
      </c>
      <c r="Q1548" s="13">
        <v>5.0425672620000004</v>
      </c>
      <c r="R1548" s="13">
        <v>5.0425672620000004</v>
      </c>
      <c r="S1548" s="13">
        <v>0</v>
      </c>
      <c r="T1548" s="13">
        <v>-1.047381192</v>
      </c>
      <c r="U1548" s="13">
        <v>3.3096929070000001</v>
      </c>
      <c r="V1548" s="13">
        <v>2.2623117150000001</v>
      </c>
      <c r="W1548" s="13">
        <v>-0.33040002000000002</v>
      </c>
    </row>
    <row r="1549" spans="1:23" x14ac:dyDescent="0.3">
      <c r="A1549" s="13" t="s">
        <v>703</v>
      </c>
      <c r="B1549" s="13" t="s">
        <v>704</v>
      </c>
      <c r="C1549" s="15">
        <v>2017</v>
      </c>
      <c r="D1549" s="15" t="s">
        <v>25</v>
      </c>
      <c r="E1549" s="15" t="s">
        <v>81</v>
      </c>
      <c r="F1549" s="15">
        <v>489</v>
      </c>
      <c r="G1549" s="15">
        <v>246</v>
      </c>
      <c r="H1549" s="13">
        <v>0.37598313799999999</v>
      </c>
      <c r="I1549" s="13">
        <v>5.5719154550000001</v>
      </c>
      <c r="J1549" s="13">
        <v>5.9478985929999997</v>
      </c>
      <c r="K1549" s="13">
        <v>-7.1645153639999997</v>
      </c>
      <c r="L1549" s="13">
        <v>4.4285988769999998</v>
      </c>
      <c r="M1549" s="13">
        <v>-2.7359164869999999</v>
      </c>
      <c r="N1549" s="13">
        <v>-1.161625125</v>
      </c>
      <c r="O1549" s="13">
        <v>5.6300926349999996</v>
      </c>
      <c r="P1549" s="13">
        <v>4.46846751</v>
      </c>
      <c r="Q1549" s="13">
        <v>0.93247689600000006</v>
      </c>
      <c r="R1549" s="13">
        <v>0</v>
      </c>
      <c r="S1549" s="13">
        <v>0.93247689600000006</v>
      </c>
      <c r="T1549" s="13">
        <v>1.19285102</v>
      </c>
      <c r="U1549" s="13">
        <v>7.1424542239999997</v>
      </c>
      <c r="V1549" s="13">
        <v>8.3353052440000006</v>
      </c>
      <c r="W1549" s="13">
        <v>-0.19837674399999999</v>
      </c>
    </row>
    <row r="1550" spans="1:23" x14ac:dyDescent="0.3">
      <c r="A1550" s="13" t="s">
        <v>703</v>
      </c>
      <c r="B1550" s="13" t="s">
        <v>704</v>
      </c>
      <c r="C1550" s="15">
        <v>2017</v>
      </c>
      <c r="D1550" s="15" t="s">
        <v>27</v>
      </c>
      <c r="E1550" s="15" t="s">
        <v>81</v>
      </c>
      <c r="F1550" s="15">
        <v>5246</v>
      </c>
      <c r="G1550" s="15">
        <v>2744</v>
      </c>
      <c r="H1550" s="13">
        <v>0.70312910500000003</v>
      </c>
      <c r="I1550" s="13">
        <v>5.1841199250000001</v>
      </c>
      <c r="J1550" s="13">
        <v>5.8872490300000004</v>
      </c>
      <c r="K1550" s="13">
        <v>2.6720105329999999</v>
      </c>
      <c r="L1550" s="13">
        <v>5.7218891709999999</v>
      </c>
      <c r="M1550" s="13">
        <v>8.3938997040000007</v>
      </c>
      <c r="N1550" s="13">
        <v>1.1558217420000001</v>
      </c>
      <c r="O1550" s="13">
        <v>5.5534599419999999</v>
      </c>
      <c r="P1550" s="13">
        <v>6.7092816839999996</v>
      </c>
      <c r="Q1550" s="13">
        <v>13.128127449999999</v>
      </c>
      <c r="R1550" s="13">
        <v>13.128127449999999</v>
      </c>
      <c r="S1550" s="13">
        <v>0</v>
      </c>
      <c r="T1550" s="13">
        <v>1.110887288</v>
      </c>
      <c r="U1550" s="13">
        <v>6.030598221</v>
      </c>
      <c r="V1550" s="13">
        <v>7.1414855079999997</v>
      </c>
      <c r="W1550" s="13">
        <v>-0.85004061600000003</v>
      </c>
    </row>
    <row r="1551" spans="1:23" x14ac:dyDescent="0.3">
      <c r="A1551" s="13" t="s">
        <v>703</v>
      </c>
      <c r="B1551" s="13" t="s">
        <v>704</v>
      </c>
      <c r="C1551" s="15">
        <v>2018</v>
      </c>
      <c r="D1551" s="15" t="s">
        <v>25</v>
      </c>
      <c r="E1551" s="15" t="s">
        <v>81</v>
      </c>
      <c r="F1551" s="15">
        <v>783</v>
      </c>
      <c r="G1551" s="15">
        <v>383</v>
      </c>
      <c r="H1551" s="13">
        <v>0.34894876200000002</v>
      </c>
      <c r="I1551" s="13">
        <v>6.436898105</v>
      </c>
      <c r="J1551" s="13">
        <v>6.7858468670000001</v>
      </c>
      <c r="K1551" s="13">
        <v>-0.76343198199999995</v>
      </c>
      <c r="L1551" s="13">
        <v>-1.600978105</v>
      </c>
      <c r="M1551" s="13">
        <v>-2.364410087</v>
      </c>
      <c r="N1551" s="13">
        <v>0.15403037999999999</v>
      </c>
      <c r="O1551" s="13">
        <v>5.1118778259999997</v>
      </c>
      <c r="P1551" s="13">
        <v>5.2659082059999998</v>
      </c>
      <c r="Q1551" s="13">
        <v>1.620005183</v>
      </c>
      <c r="R1551" s="13">
        <v>0</v>
      </c>
      <c r="S1551" s="13">
        <v>1.620005183</v>
      </c>
      <c r="T1551" s="13">
        <v>-0.16351089299999999</v>
      </c>
      <c r="U1551" s="13">
        <v>6.027301273</v>
      </c>
      <c r="V1551" s="13">
        <v>5.8637903800000002</v>
      </c>
      <c r="W1551" s="13">
        <v>0.27305105200000002</v>
      </c>
    </row>
    <row r="1552" spans="1:23" x14ac:dyDescent="0.3">
      <c r="A1552" s="13" t="s">
        <v>703</v>
      </c>
      <c r="B1552" s="13" t="s">
        <v>704</v>
      </c>
      <c r="C1552" s="15">
        <v>2018</v>
      </c>
      <c r="D1552" s="15" t="s">
        <v>27</v>
      </c>
      <c r="E1552" s="15" t="s">
        <v>81</v>
      </c>
      <c r="F1552" s="15">
        <v>3703</v>
      </c>
      <c r="G1552" s="15">
        <v>1816</v>
      </c>
      <c r="H1552" s="13">
        <v>-0.80860885699999996</v>
      </c>
      <c r="I1552" s="13">
        <v>3.544510447</v>
      </c>
      <c r="J1552" s="13">
        <v>2.7359015900000001</v>
      </c>
      <c r="K1552" s="13">
        <v>-0.24272659799999999</v>
      </c>
      <c r="L1552" s="13">
        <v>5.1377632670000004</v>
      </c>
      <c r="M1552" s="13">
        <v>4.8950366699999996</v>
      </c>
      <c r="N1552" s="13">
        <v>-0.73707124400000001</v>
      </c>
      <c r="O1552" s="13">
        <v>4.004686908</v>
      </c>
      <c r="P1552" s="13">
        <v>3.267615664</v>
      </c>
      <c r="Q1552" s="13">
        <v>5.5908545910000003</v>
      </c>
      <c r="R1552" s="13">
        <v>5.5908545910000003</v>
      </c>
      <c r="S1552" s="13">
        <v>0</v>
      </c>
      <c r="T1552" s="13">
        <v>-0.53183712299999997</v>
      </c>
      <c r="U1552" s="13">
        <v>4.6705913710000004</v>
      </c>
      <c r="V1552" s="13">
        <v>4.1387542479999997</v>
      </c>
      <c r="W1552" s="13">
        <v>0.27388525400000002</v>
      </c>
    </row>
    <row r="1553" spans="1:23" x14ac:dyDescent="0.3">
      <c r="A1553" s="13" t="s">
        <v>703</v>
      </c>
      <c r="B1553" s="13" t="s">
        <v>704</v>
      </c>
      <c r="C1553" s="15">
        <v>2019</v>
      </c>
      <c r="D1553" s="15" t="s">
        <v>25</v>
      </c>
      <c r="E1553" s="15" t="s">
        <v>81</v>
      </c>
      <c r="F1553" s="15">
        <v>314</v>
      </c>
      <c r="G1553" s="15">
        <v>152</v>
      </c>
      <c r="H1553" s="13">
        <v>-0.79179266400000003</v>
      </c>
      <c r="I1553" s="13">
        <v>1.116520363</v>
      </c>
      <c r="J1553" s="13">
        <v>0.32472769899999998</v>
      </c>
      <c r="K1553" s="13">
        <v>-7.1676447550000004</v>
      </c>
      <c r="L1553" s="13">
        <v>-9.4837906610000005</v>
      </c>
      <c r="M1553" s="13">
        <v>-16.651435419999999</v>
      </c>
      <c r="N1553" s="13">
        <v>-2.0860716300000002</v>
      </c>
      <c r="O1553" s="13">
        <v>-1.094174239</v>
      </c>
      <c r="P1553" s="13">
        <v>-3.1802458699999998</v>
      </c>
      <c r="Q1553" s="13">
        <v>-3.4893809999999997E-2</v>
      </c>
      <c r="R1553" s="13">
        <v>0</v>
      </c>
      <c r="S1553" s="13">
        <v>-3.4893809999999997E-2</v>
      </c>
      <c r="T1553" s="13">
        <v>-4.0534167009999997</v>
      </c>
      <c r="U1553" s="13">
        <v>-0.122583526</v>
      </c>
      <c r="V1553" s="13">
        <v>-4.1760002270000003</v>
      </c>
      <c r="W1553" s="13">
        <v>1.391677496</v>
      </c>
    </row>
    <row r="1554" spans="1:23" x14ac:dyDescent="0.3">
      <c r="A1554" s="13" t="s">
        <v>703</v>
      </c>
      <c r="B1554" s="13" t="s">
        <v>704</v>
      </c>
      <c r="C1554" s="15">
        <v>2019</v>
      </c>
      <c r="D1554" s="15" t="s">
        <v>27</v>
      </c>
      <c r="E1554" s="15" t="s">
        <v>81</v>
      </c>
      <c r="F1554" s="15">
        <v>5435</v>
      </c>
      <c r="G1554" s="15">
        <v>2577</v>
      </c>
      <c r="H1554" s="13">
        <v>0.73220552100000003</v>
      </c>
      <c r="I1554" s="13">
        <v>5.5467871610000001</v>
      </c>
      <c r="J1554" s="13">
        <v>6.2789926820000002</v>
      </c>
      <c r="K1554" s="13">
        <v>1.10595329</v>
      </c>
      <c r="L1554" s="13">
        <v>2.0857568780000002</v>
      </c>
      <c r="M1554" s="13">
        <v>3.1917101689999998</v>
      </c>
      <c r="N1554" s="13">
        <v>0.84583360900000004</v>
      </c>
      <c r="O1554" s="13">
        <v>5.0844442020000002</v>
      </c>
      <c r="P1554" s="13">
        <v>5.9302778109999998</v>
      </c>
      <c r="Q1554" s="13">
        <v>11.417805700000001</v>
      </c>
      <c r="R1554" s="13">
        <v>11.417805700000001</v>
      </c>
      <c r="S1554" s="13">
        <v>0</v>
      </c>
      <c r="T1554" s="13">
        <v>1.1005184480000001</v>
      </c>
      <c r="U1554" s="13">
        <v>5.6450280619999997</v>
      </c>
      <c r="V1554" s="13">
        <v>6.7455465109999997</v>
      </c>
      <c r="W1554" s="13">
        <v>4.5570405000000001E-2</v>
      </c>
    </row>
    <row r="1555" spans="1:23" x14ac:dyDescent="0.3">
      <c r="A1555" s="13" t="s">
        <v>705</v>
      </c>
      <c r="B1555" s="13" t="s">
        <v>706</v>
      </c>
      <c r="C1555" s="15">
        <v>2014</v>
      </c>
      <c r="D1555" s="15" t="s">
        <v>27</v>
      </c>
      <c r="E1555" s="15" t="s">
        <v>26</v>
      </c>
      <c r="F1555" s="15">
        <v>71</v>
      </c>
      <c r="G1555" s="15">
        <v>34</v>
      </c>
      <c r="H1555" s="13">
        <v>-5.4015824029999999</v>
      </c>
      <c r="I1555" s="13">
        <v>-1.068678748</v>
      </c>
      <c r="J1555" s="13">
        <v>-6.4702611509999999</v>
      </c>
      <c r="K1555" s="13">
        <v>-12.929591200000001</v>
      </c>
      <c r="L1555" s="13">
        <v>20.477539119999999</v>
      </c>
      <c r="M1555" s="13">
        <v>7.547947915</v>
      </c>
      <c r="N1555" s="13">
        <v>-7.4091734960000002</v>
      </c>
      <c r="O1555" s="13">
        <v>3.3023696949999999</v>
      </c>
      <c r="P1555" s="13">
        <v>-4.1068038009999999</v>
      </c>
      <c r="Q1555" s="13">
        <v>-2.3327876000000001E-2</v>
      </c>
      <c r="R1555" s="13">
        <v>-2.3327876000000001E-2</v>
      </c>
      <c r="S1555" s="13">
        <v>0</v>
      </c>
      <c r="T1555" s="13">
        <v>-6.1288676979999996</v>
      </c>
      <c r="U1555" s="13">
        <v>0.25062433299999998</v>
      </c>
      <c r="V1555" s="13">
        <v>-5.8782433650000003</v>
      </c>
      <c r="W1555" s="13">
        <v>-0.84898231499999999</v>
      </c>
    </row>
    <row r="1556" spans="1:23" x14ac:dyDescent="0.3">
      <c r="A1556" s="13" t="s">
        <v>707</v>
      </c>
      <c r="B1556" s="13" t="s">
        <v>708</v>
      </c>
      <c r="C1556" s="15">
        <v>2014</v>
      </c>
      <c r="D1556" s="15" t="s">
        <v>25</v>
      </c>
      <c r="E1556" s="15" t="s">
        <v>100</v>
      </c>
      <c r="F1556" s="15">
        <v>273</v>
      </c>
      <c r="G1556" s="15">
        <v>146</v>
      </c>
      <c r="H1556" s="13">
        <v>0.84719837200000003</v>
      </c>
      <c r="I1556" s="13">
        <v>1.0061012760000001</v>
      </c>
      <c r="J1556" s="13">
        <v>1.8532996479999999</v>
      </c>
      <c r="K1556" s="13">
        <v>5.3796360070000002</v>
      </c>
      <c r="L1556" s="13">
        <v>6.2439064039999996</v>
      </c>
      <c r="M1556" s="13">
        <v>11.623542410000001</v>
      </c>
      <c r="N1556" s="13">
        <v>1.7617778630000001</v>
      </c>
      <c r="O1556" s="13">
        <v>2.0050220410000001</v>
      </c>
      <c r="P1556" s="13">
        <v>3.7667999050000001</v>
      </c>
      <c r="Q1556" s="13">
        <v>0.50054330300000005</v>
      </c>
      <c r="R1556" s="13">
        <v>0</v>
      </c>
      <c r="S1556" s="13">
        <v>0.50054330300000005</v>
      </c>
      <c r="T1556" s="13">
        <v>4.26209668</v>
      </c>
      <c r="U1556" s="13">
        <v>2.439065759</v>
      </c>
      <c r="V1556" s="13">
        <v>6.701162439</v>
      </c>
      <c r="W1556" s="13">
        <v>-2.0604233999999999E-2</v>
      </c>
    </row>
    <row r="1557" spans="1:23" x14ac:dyDescent="0.3">
      <c r="A1557" s="13" t="s">
        <v>707</v>
      </c>
      <c r="B1557" s="13" t="s">
        <v>708</v>
      </c>
      <c r="C1557" s="15">
        <v>2014</v>
      </c>
      <c r="D1557" s="15" t="s">
        <v>27</v>
      </c>
      <c r="E1557" s="15" t="s">
        <v>100</v>
      </c>
      <c r="F1557" s="15">
        <v>761</v>
      </c>
      <c r="G1557" s="15">
        <v>395</v>
      </c>
      <c r="H1557" s="13">
        <v>0.75250887200000005</v>
      </c>
      <c r="I1557" s="13">
        <v>0.86438466700000005</v>
      </c>
      <c r="J1557" s="13">
        <v>1.6168935390000001</v>
      </c>
      <c r="K1557" s="13">
        <v>-0.61226616</v>
      </c>
      <c r="L1557" s="13">
        <v>-4.9662485119999999</v>
      </c>
      <c r="M1557" s="13">
        <v>-5.5785146719999998</v>
      </c>
      <c r="N1557" s="13">
        <v>0.51804631400000001</v>
      </c>
      <c r="O1557" s="13">
        <v>-0.36175323599999998</v>
      </c>
      <c r="P1557" s="13">
        <v>0.156293079</v>
      </c>
      <c r="Q1557" s="13">
        <v>0.58078631800000002</v>
      </c>
      <c r="R1557" s="13">
        <v>0.58078631800000002</v>
      </c>
      <c r="S1557" s="13">
        <v>0</v>
      </c>
      <c r="T1557" s="13">
        <v>-0.174483625</v>
      </c>
      <c r="U1557" s="13">
        <v>-0.67278389500000002</v>
      </c>
      <c r="V1557" s="13">
        <v>-0.84726752000000005</v>
      </c>
      <c r="W1557" s="13">
        <v>-0.80504987100000003</v>
      </c>
    </row>
    <row r="1558" spans="1:23" x14ac:dyDescent="0.3">
      <c r="A1558" s="13" t="s">
        <v>707</v>
      </c>
      <c r="B1558" s="13" t="s">
        <v>708</v>
      </c>
      <c r="C1558" s="15">
        <v>2015</v>
      </c>
      <c r="D1558" s="15" t="s">
        <v>25</v>
      </c>
      <c r="E1558" s="15" t="s">
        <v>100</v>
      </c>
      <c r="F1558" s="15">
        <v>360</v>
      </c>
      <c r="G1558" s="15">
        <v>178</v>
      </c>
      <c r="H1558" s="13">
        <v>0.32346952600000001</v>
      </c>
      <c r="I1558" s="13">
        <v>-3.4565799930000001</v>
      </c>
      <c r="J1558" s="13">
        <v>-3.1331104669999998</v>
      </c>
      <c r="K1558" s="13">
        <v>1.0389616310000001</v>
      </c>
      <c r="L1558" s="13">
        <v>8.4421886130000008</v>
      </c>
      <c r="M1558" s="13">
        <v>9.4811502440000002</v>
      </c>
      <c r="N1558" s="13">
        <v>0.45883706400000002</v>
      </c>
      <c r="O1558" s="13">
        <v>-1.2694957520000001</v>
      </c>
      <c r="P1558" s="13">
        <v>-0.81065868799999996</v>
      </c>
      <c r="Q1558" s="13">
        <v>0.184892011</v>
      </c>
      <c r="R1558" s="13">
        <v>0</v>
      </c>
      <c r="S1558" s="13">
        <v>0.184892011</v>
      </c>
      <c r="T1558" s="13">
        <v>-1.227018699</v>
      </c>
      <c r="U1558" s="13">
        <v>-0.21891022500000001</v>
      </c>
      <c r="V1558" s="13">
        <v>-1.4459289239999999</v>
      </c>
      <c r="W1558" s="13">
        <v>1.72449941</v>
      </c>
    </row>
    <row r="1559" spans="1:23" x14ac:dyDescent="0.3">
      <c r="A1559" s="13" t="s">
        <v>707</v>
      </c>
      <c r="B1559" s="13" t="s">
        <v>708</v>
      </c>
      <c r="C1559" s="15">
        <v>2015</v>
      </c>
      <c r="D1559" s="15" t="s">
        <v>27</v>
      </c>
      <c r="E1559" s="15" t="s">
        <v>100</v>
      </c>
      <c r="F1559" s="15">
        <v>1706</v>
      </c>
      <c r="G1559" s="15">
        <v>864</v>
      </c>
      <c r="H1559" s="13">
        <v>0.10616368</v>
      </c>
      <c r="I1559" s="13">
        <v>2.254720598</v>
      </c>
      <c r="J1559" s="13">
        <v>2.3608842779999999</v>
      </c>
      <c r="K1559" s="13">
        <v>-0.90409779599999995</v>
      </c>
      <c r="L1559" s="13">
        <v>-2.0222849850000002</v>
      </c>
      <c r="M1559" s="13">
        <v>-2.9263827820000001</v>
      </c>
      <c r="N1559" s="13">
        <v>-8.7254296999999995E-2</v>
      </c>
      <c r="O1559" s="13">
        <v>1.4645515490000001</v>
      </c>
      <c r="P1559" s="13">
        <v>1.3772972530000001</v>
      </c>
      <c r="Q1559" s="13">
        <v>1.810497563</v>
      </c>
      <c r="R1559" s="13">
        <v>1.810497563</v>
      </c>
      <c r="S1559" s="13">
        <v>0</v>
      </c>
      <c r="T1559" s="13">
        <v>-0.25761545600000002</v>
      </c>
      <c r="U1559" s="13">
        <v>0.694422808</v>
      </c>
      <c r="V1559" s="13">
        <v>0.43680735199999998</v>
      </c>
      <c r="W1559" s="13">
        <v>-0.46740620999999999</v>
      </c>
    </row>
    <row r="1560" spans="1:23" x14ac:dyDescent="0.3">
      <c r="A1560" s="13" t="s">
        <v>707</v>
      </c>
      <c r="B1560" s="13" t="s">
        <v>708</v>
      </c>
      <c r="C1560" s="15">
        <v>2016</v>
      </c>
      <c r="D1560" s="15" t="s">
        <v>27</v>
      </c>
      <c r="E1560" s="15" t="s">
        <v>100</v>
      </c>
      <c r="F1560" s="15">
        <v>647</v>
      </c>
      <c r="G1560" s="15">
        <v>305</v>
      </c>
      <c r="H1560" s="13">
        <v>-4.4167240769999996</v>
      </c>
      <c r="I1560" s="13">
        <v>-5.3475020840000003</v>
      </c>
      <c r="J1560" s="13">
        <v>-9.7642261609999998</v>
      </c>
      <c r="K1560" s="13">
        <v>-4.8376977800000001</v>
      </c>
      <c r="L1560" s="13">
        <v>-4.8876078319999996</v>
      </c>
      <c r="M1560" s="13">
        <v>-9.7253056119999997</v>
      </c>
      <c r="N1560" s="13">
        <v>-4.7680871859999998</v>
      </c>
      <c r="O1560" s="13">
        <v>-5.5908782019999999</v>
      </c>
      <c r="P1560" s="13">
        <v>-10.35896539</v>
      </c>
      <c r="Q1560" s="13">
        <v>-1.1884861289999999</v>
      </c>
      <c r="R1560" s="13">
        <v>-1.1884861289999999</v>
      </c>
      <c r="S1560" s="13">
        <v>0</v>
      </c>
      <c r="T1560" s="13">
        <v>-2.9099234470000002</v>
      </c>
      <c r="U1560" s="13">
        <v>-4.7049885070000004</v>
      </c>
      <c r="V1560" s="13">
        <v>-7.6149119540000001</v>
      </c>
      <c r="W1560" s="13">
        <v>0.36701049600000002</v>
      </c>
    </row>
    <row r="1561" spans="1:23" x14ac:dyDescent="0.3">
      <c r="A1561" s="13" t="s">
        <v>709</v>
      </c>
      <c r="B1561" s="13" t="s">
        <v>710</v>
      </c>
      <c r="C1561" s="15">
        <v>2014</v>
      </c>
      <c r="D1561" s="15" t="s">
        <v>27</v>
      </c>
      <c r="E1561" s="15" t="s">
        <v>35</v>
      </c>
      <c r="F1561" s="15">
        <v>1110</v>
      </c>
      <c r="G1561" s="15">
        <v>533</v>
      </c>
      <c r="H1561" s="13">
        <v>-2.6257833449999999</v>
      </c>
      <c r="I1561" s="13">
        <v>0.51965509399999998</v>
      </c>
      <c r="J1561" s="13">
        <v>-2.106128252</v>
      </c>
      <c r="K1561" s="13">
        <v>-5.8134864640000004</v>
      </c>
      <c r="L1561" s="13">
        <v>-2.459349719</v>
      </c>
      <c r="M1561" s="13">
        <v>-8.2728361830000008</v>
      </c>
      <c r="N1561" s="13">
        <v>-3.4934518730000002</v>
      </c>
      <c r="O1561" s="13">
        <v>-8.1273210999999998E-2</v>
      </c>
      <c r="P1561" s="13">
        <v>-3.5747250840000002</v>
      </c>
      <c r="Q1561" s="13">
        <v>-0.22596908600000001</v>
      </c>
      <c r="R1561" s="13">
        <v>-0.22596908600000001</v>
      </c>
      <c r="S1561" s="13">
        <v>0</v>
      </c>
      <c r="T1561" s="13">
        <v>-3.6888292219999999</v>
      </c>
      <c r="U1561" s="13">
        <v>-1.0841802730000001</v>
      </c>
      <c r="V1561" s="13">
        <v>-4.7730094950000002</v>
      </c>
      <c r="W1561" s="13">
        <v>0.72539342600000001</v>
      </c>
    </row>
    <row r="1562" spans="1:23" x14ac:dyDescent="0.3">
      <c r="A1562" s="13" t="s">
        <v>709</v>
      </c>
      <c r="B1562" s="13" t="s">
        <v>710</v>
      </c>
      <c r="C1562" s="15">
        <v>2015</v>
      </c>
      <c r="D1562" s="15" t="s">
        <v>27</v>
      </c>
      <c r="E1562" s="15" t="s">
        <v>35</v>
      </c>
      <c r="F1562" s="15">
        <v>1092</v>
      </c>
      <c r="G1562" s="15">
        <v>535</v>
      </c>
      <c r="H1562" s="13">
        <v>-1.6812223289999999</v>
      </c>
      <c r="I1562" s="13">
        <v>-1.0947812299999999</v>
      </c>
      <c r="J1562" s="13">
        <v>-2.7760035580000002</v>
      </c>
      <c r="K1562" s="13">
        <v>-8.7209469009999996</v>
      </c>
      <c r="L1562" s="13">
        <v>-3.622607753</v>
      </c>
      <c r="M1562" s="13">
        <v>-12.34355465</v>
      </c>
      <c r="N1562" s="13">
        <v>-3.2343642400000001</v>
      </c>
      <c r="O1562" s="13">
        <v>-1.674054503</v>
      </c>
      <c r="P1562" s="13">
        <v>-4.9084187420000003</v>
      </c>
      <c r="Q1562" s="13">
        <v>-0.59390432500000001</v>
      </c>
      <c r="R1562" s="13">
        <v>-0.59390432500000001</v>
      </c>
      <c r="S1562" s="13">
        <v>0</v>
      </c>
      <c r="T1562" s="13">
        <v>-3.460453738</v>
      </c>
      <c r="U1562" s="13">
        <v>-1.8515583499999999</v>
      </c>
      <c r="V1562" s="13">
        <v>-5.3120120880000004</v>
      </c>
      <c r="W1562" s="13">
        <v>0.77294698500000003</v>
      </c>
    </row>
    <row r="1563" spans="1:23" x14ac:dyDescent="0.3">
      <c r="A1563" s="13" t="s">
        <v>709</v>
      </c>
      <c r="B1563" s="13" t="s">
        <v>710</v>
      </c>
      <c r="C1563" s="15">
        <v>2016</v>
      </c>
      <c r="D1563" s="15" t="s">
        <v>27</v>
      </c>
      <c r="E1563" s="15" t="s">
        <v>35</v>
      </c>
      <c r="F1563" s="15">
        <v>2341</v>
      </c>
      <c r="G1563" s="15">
        <v>1114</v>
      </c>
      <c r="H1563" s="13">
        <v>-0.89719895299999997</v>
      </c>
      <c r="I1563" s="13">
        <v>-2.8158337640000002</v>
      </c>
      <c r="J1563" s="13">
        <v>-3.7130327169999999</v>
      </c>
      <c r="K1563" s="13">
        <v>-0.29167166700000002</v>
      </c>
      <c r="L1563" s="13">
        <v>-3.9345730849999998</v>
      </c>
      <c r="M1563" s="13">
        <v>-4.2262447520000004</v>
      </c>
      <c r="N1563" s="13">
        <v>-0.74003800799999997</v>
      </c>
      <c r="O1563" s="13">
        <v>-3.1759637660000002</v>
      </c>
      <c r="P1563" s="13">
        <v>-3.9160017740000002</v>
      </c>
      <c r="Q1563" s="13">
        <v>-0.66746843099999997</v>
      </c>
      <c r="R1563" s="13">
        <v>-0.66746843099999997</v>
      </c>
      <c r="S1563" s="13">
        <v>0</v>
      </c>
      <c r="T1563" s="13">
        <v>-0.87415223399999997</v>
      </c>
      <c r="U1563" s="13">
        <v>-3.8031916880000001</v>
      </c>
      <c r="V1563" s="13">
        <v>-4.6773439220000004</v>
      </c>
      <c r="W1563" s="13">
        <v>0.70127751500000002</v>
      </c>
    </row>
    <row r="1564" spans="1:23" x14ac:dyDescent="0.3">
      <c r="A1564" s="13" t="s">
        <v>709</v>
      </c>
      <c r="B1564" s="13" t="s">
        <v>710</v>
      </c>
      <c r="C1564" s="15">
        <v>2017</v>
      </c>
      <c r="D1564" s="15" t="s">
        <v>27</v>
      </c>
      <c r="E1564" s="15" t="s">
        <v>62</v>
      </c>
      <c r="F1564" s="15">
        <v>64</v>
      </c>
      <c r="G1564" s="15">
        <v>30</v>
      </c>
      <c r="H1564" s="13">
        <v>3.0483182590000002</v>
      </c>
      <c r="I1564" s="13">
        <v>-8.9193128319999992</v>
      </c>
      <c r="J1564" s="13">
        <v>-5.8709945719999999</v>
      </c>
      <c r="K1564" s="13">
        <v>6.2604119750000002</v>
      </c>
      <c r="L1564" s="13">
        <v>-14.4802114</v>
      </c>
      <c r="M1564" s="13">
        <v>-8.219799429</v>
      </c>
      <c r="N1564" s="13">
        <v>3.9616355790000002</v>
      </c>
      <c r="O1564" s="13">
        <v>-10.63861425</v>
      </c>
      <c r="P1564" s="13">
        <v>-6.6769786660000001</v>
      </c>
      <c r="Q1564" s="13">
        <v>-5.9884308999999997E-2</v>
      </c>
      <c r="R1564" s="13">
        <v>-5.9884308999999997E-2</v>
      </c>
      <c r="S1564" s="13">
        <v>0</v>
      </c>
      <c r="T1564" s="13">
        <v>1.279950242</v>
      </c>
      <c r="U1564" s="13">
        <v>-9.2831572770000008</v>
      </c>
      <c r="V1564" s="13">
        <v>-8.0032070359999992</v>
      </c>
      <c r="W1564" s="13">
        <v>-0.36233655300000001</v>
      </c>
    </row>
    <row r="1565" spans="1:23" x14ac:dyDescent="0.3">
      <c r="A1565" s="13" t="s">
        <v>709</v>
      </c>
      <c r="B1565" s="13" t="s">
        <v>710</v>
      </c>
      <c r="C1565" s="15">
        <v>2017</v>
      </c>
      <c r="D1565" s="15" t="s">
        <v>27</v>
      </c>
      <c r="E1565" s="15" t="s">
        <v>34</v>
      </c>
      <c r="F1565" s="15">
        <v>384</v>
      </c>
      <c r="G1565" s="15">
        <v>184</v>
      </c>
      <c r="H1565" s="13">
        <v>1.74087466</v>
      </c>
      <c r="I1565" s="13">
        <v>-1.71400101</v>
      </c>
      <c r="J1565" s="13">
        <v>2.6873648999999999E-2</v>
      </c>
      <c r="K1565" s="13">
        <v>-3.439249378</v>
      </c>
      <c r="L1565" s="13">
        <v>-1.9036527350000001</v>
      </c>
      <c r="M1565" s="13">
        <v>-5.342902112</v>
      </c>
      <c r="N1565" s="13">
        <v>0.83231818899999999</v>
      </c>
      <c r="O1565" s="13">
        <v>-1.8349464090000001</v>
      </c>
      <c r="P1565" s="13">
        <v>-1.0026282200000001</v>
      </c>
      <c r="Q1565" s="13">
        <v>0.164262081</v>
      </c>
      <c r="R1565" s="13">
        <v>0.164262081</v>
      </c>
      <c r="S1565" s="13">
        <v>0</v>
      </c>
      <c r="T1565" s="13">
        <v>-0.171532349</v>
      </c>
      <c r="U1565" s="13">
        <v>-2.8541831000000002</v>
      </c>
      <c r="V1565" s="13">
        <v>-3.0257154489999998</v>
      </c>
      <c r="W1565" s="13">
        <v>0.134192009</v>
      </c>
    </row>
    <row r="1566" spans="1:23" x14ac:dyDescent="0.3">
      <c r="A1566" s="13" t="s">
        <v>711</v>
      </c>
      <c r="B1566" s="13" t="s">
        <v>712</v>
      </c>
      <c r="C1566" s="15">
        <v>2019</v>
      </c>
      <c r="D1566" s="15" t="s">
        <v>27</v>
      </c>
      <c r="E1566" s="15" t="s">
        <v>59</v>
      </c>
      <c r="F1566" s="15">
        <v>124</v>
      </c>
      <c r="G1566" s="15">
        <v>57</v>
      </c>
      <c r="H1566" s="13">
        <v>-2.2872855560000001</v>
      </c>
      <c r="I1566" s="13">
        <v>-5.2739418819999999</v>
      </c>
      <c r="J1566" s="13">
        <v>-7.5612274380000004</v>
      </c>
      <c r="K1566" s="13">
        <v>2.0008786120000002</v>
      </c>
      <c r="L1566" s="13">
        <v>6.4071120490000002</v>
      </c>
      <c r="M1566" s="13">
        <v>8.4079906609999995</v>
      </c>
      <c r="N1566" s="13">
        <v>-1.5479483380000001</v>
      </c>
      <c r="O1566" s="13">
        <v>-3.1614205590000002</v>
      </c>
      <c r="P1566" s="13">
        <v>-4.7093688980000001</v>
      </c>
      <c r="Q1566" s="13">
        <v>-5.6749395000000001E-2</v>
      </c>
      <c r="R1566" s="13">
        <v>-5.6749395000000001E-2</v>
      </c>
      <c r="S1566" s="13">
        <v>0</v>
      </c>
      <c r="T1566" s="13">
        <v>-1.8884365809999999</v>
      </c>
      <c r="U1566" s="13">
        <v>-4.4203247550000002</v>
      </c>
      <c r="V1566" s="13">
        <v>-6.3087613359999999</v>
      </c>
      <c r="W1566" s="13">
        <v>-0.41457652299999997</v>
      </c>
    </row>
    <row r="1567" spans="1:23" x14ac:dyDescent="0.3">
      <c r="A1567" s="13" t="s">
        <v>713</v>
      </c>
      <c r="B1567" s="13" t="s">
        <v>714</v>
      </c>
      <c r="C1567" s="15">
        <v>2015</v>
      </c>
      <c r="D1567" s="15" t="s">
        <v>27</v>
      </c>
      <c r="E1567" s="15" t="s">
        <v>57</v>
      </c>
      <c r="F1567" s="15">
        <v>1603</v>
      </c>
      <c r="G1567" s="15">
        <v>797</v>
      </c>
      <c r="H1567" s="13">
        <v>-1.8647804050000001</v>
      </c>
      <c r="I1567" s="13">
        <v>-5.8033949000000001E-2</v>
      </c>
      <c r="J1567" s="13">
        <v>-1.922814354</v>
      </c>
      <c r="K1567" s="13">
        <v>-1.508845566</v>
      </c>
      <c r="L1567" s="13">
        <v>-3.1813901999999998E-2</v>
      </c>
      <c r="M1567" s="13">
        <v>-1.5406594680000001</v>
      </c>
      <c r="N1567" s="13">
        <v>-1.853828848</v>
      </c>
      <c r="O1567" s="13">
        <v>-1.4868085E-2</v>
      </c>
      <c r="P1567" s="13">
        <v>-1.8686969330000001</v>
      </c>
      <c r="Q1567" s="13">
        <v>0.35770152900000002</v>
      </c>
      <c r="R1567" s="13">
        <v>0.35770152900000002</v>
      </c>
      <c r="S1567" s="13">
        <v>0</v>
      </c>
      <c r="T1567" s="13">
        <v>-2.8804622700000002</v>
      </c>
      <c r="U1567" s="13">
        <v>-0.83873505900000001</v>
      </c>
      <c r="V1567" s="13">
        <v>-3.719197329</v>
      </c>
      <c r="W1567" s="13">
        <v>-0.17720031</v>
      </c>
    </row>
    <row r="1568" spans="1:23" x14ac:dyDescent="0.3">
      <c r="A1568" s="13" t="s">
        <v>713</v>
      </c>
      <c r="B1568" s="13" t="s">
        <v>714</v>
      </c>
      <c r="C1568" s="15">
        <v>2016</v>
      </c>
      <c r="D1568" s="15" t="s">
        <v>27</v>
      </c>
      <c r="E1568" s="15" t="s">
        <v>57</v>
      </c>
      <c r="F1568" s="15">
        <v>3823</v>
      </c>
      <c r="G1568" s="15">
        <v>1863</v>
      </c>
      <c r="H1568" s="13">
        <v>1.215972109</v>
      </c>
      <c r="I1568" s="13">
        <v>2.8771669E-2</v>
      </c>
      <c r="J1568" s="13">
        <v>1.244743779</v>
      </c>
      <c r="K1568" s="13">
        <v>-0.74050399099999997</v>
      </c>
      <c r="L1568" s="13">
        <v>3.8691391999999998E-2</v>
      </c>
      <c r="M1568" s="13">
        <v>-0.70181259900000004</v>
      </c>
      <c r="N1568" s="13">
        <v>0.89439697100000004</v>
      </c>
      <c r="O1568" s="13">
        <v>4.5811175000000003E-2</v>
      </c>
      <c r="P1568" s="13">
        <v>0.94020814600000002</v>
      </c>
      <c r="Q1568" s="13">
        <v>3.5053054879999999</v>
      </c>
      <c r="R1568" s="13">
        <v>3.5053054879999999</v>
      </c>
      <c r="S1568" s="13">
        <v>0</v>
      </c>
      <c r="T1568" s="13">
        <v>0.75629244299999998</v>
      </c>
      <c r="U1568" s="13">
        <v>-0.21265225200000001</v>
      </c>
      <c r="V1568" s="13">
        <v>0.54364019100000005</v>
      </c>
      <c r="W1568" s="13">
        <v>-6.2592982000000005E-2</v>
      </c>
    </row>
    <row r="1569" spans="1:23" x14ac:dyDescent="0.3">
      <c r="A1569" s="13" t="s">
        <v>713</v>
      </c>
      <c r="B1569" s="13" t="s">
        <v>714</v>
      </c>
      <c r="C1569" s="15">
        <v>2017</v>
      </c>
      <c r="D1569" s="15" t="s">
        <v>27</v>
      </c>
      <c r="E1569" s="15" t="s">
        <v>57</v>
      </c>
      <c r="F1569" s="15">
        <v>4687</v>
      </c>
      <c r="G1569" s="15">
        <v>2298</v>
      </c>
      <c r="H1569" s="13">
        <v>-0.23658069400000001</v>
      </c>
      <c r="I1569" s="13">
        <v>-8.2429354999999996E-2</v>
      </c>
      <c r="J1569" s="13">
        <v>-0.31901004900000002</v>
      </c>
      <c r="K1569" s="13">
        <v>6.1417323069999998</v>
      </c>
      <c r="L1569" s="13">
        <v>-1.138483135</v>
      </c>
      <c r="M1569" s="13">
        <v>5.0032491720000003</v>
      </c>
      <c r="N1569" s="13">
        <v>1.1392644030000001</v>
      </c>
      <c r="O1569" s="13">
        <v>-0.27844465200000001</v>
      </c>
      <c r="P1569" s="13">
        <v>0.86081975099999997</v>
      </c>
      <c r="Q1569" s="13">
        <v>4.2285219710000002</v>
      </c>
      <c r="R1569" s="13">
        <v>4.2285219710000002</v>
      </c>
      <c r="S1569" s="13">
        <v>0</v>
      </c>
      <c r="T1569" s="13">
        <v>0.66388422899999999</v>
      </c>
      <c r="U1569" s="13">
        <v>-0.69529580599999996</v>
      </c>
      <c r="V1569" s="13">
        <v>-3.1411577000000003E-2</v>
      </c>
      <c r="W1569" s="13">
        <v>-0.11460253300000001</v>
      </c>
    </row>
    <row r="1570" spans="1:23" x14ac:dyDescent="0.3">
      <c r="A1570" s="13" t="s">
        <v>713</v>
      </c>
      <c r="B1570" s="13" t="s">
        <v>714</v>
      </c>
      <c r="C1570" s="15">
        <v>2018</v>
      </c>
      <c r="D1570" s="15" t="s">
        <v>27</v>
      </c>
      <c r="E1570" s="15" t="s">
        <v>57</v>
      </c>
      <c r="F1570" s="15">
        <v>3994</v>
      </c>
      <c r="G1570" s="15">
        <v>1909</v>
      </c>
      <c r="H1570" s="13">
        <v>-0.32287202399999998</v>
      </c>
      <c r="I1570" s="13">
        <v>1.6271403470000001</v>
      </c>
      <c r="J1570" s="13">
        <v>1.3042683230000001</v>
      </c>
      <c r="K1570" s="13">
        <v>1.7143580110000001</v>
      </c>
      <c r="L1570" s="13">
        <v>0.74849111000000002</v>
      </c>
      <c r="M1570" s="13">
        <v>2.4628491210000001</v>
      </c>
      <c r="N1570" s="13">
        <v>0.133844135</v>
      </c>
      <c r="O1570" s="13">
        <v>1.5721035059999999</v>
      </c>
      <c r="P1570" s="13">
        <v>1.7059476410000001</v>
      </c>
      <c r="Q1570" s="13">
        <v>4.3542867760000004</v>
      </c>
      <c r="R1570" s="13">
        <v>4.3542867760000004</v>
      </c>
      <c r="S1570" s="13">
        <v>0</v>
      </c>
      <c r="T1570" s="13">
        <v>0.34315837599999999</v>
      </c>
      <c r="U1570" s="13">
        <v>1.234973541</v>
      </c>
      <c r="V1570" s="13">
        <v>1.5781319170000001</v>
      </c>
      <c r="W1570" s="13">
        <v>0.32729190200000002</v>
      </c>
    </row>
    <row r="1571" spans="1:23" x14ac:dyDescent="0.3">
      <c r="A1571" s="13" t="s">
        <v>713</v>
      </c>
      <c r="B1571" s="13" t="s">
        <v>714</v>
      </c>
      <c r="C1571" s="15">
        <v>2019</v>
      </c>
      <c r="D1571" s="15" t="s">
        <v>25</v>
      </c>
      <c r="E1571" s="15" t="s">
        <v>57</v>
      </c>
      <c r="F1571" s="15">
        <v>328</v>
      </c>
      <c r="G1571" s="15">
        <v>164</v>
      </c>
      <c r="H1571" s="13">
        <v>0.98752098200000005</v>
      </c>
      <c r="I1571" s="13">
        <v>-4.4906105030000001</v>
      </c>
      <c r="J1571" s="13">
        <v>-3.5030895210000002</v>
      </c>
      <c r="K1571" s="13">
        <v>1.0440731400000001</v>
      </c>
      <c r="L1571" s="13">
        <v>-11.292509389999999</v>
      </c>
      <c r="M1571" s="13">
        <v>-10.248436249999999</v>
      </c>
      <c r="N1571" s="13">
        <v>1.18642197</v>
      </c>
      <c r="O1571" s="13">
        <v>-6.173110189</v>
      </c>
      <c r="P1571" s="13">
        <v>-4.9866882190000004</v>
      </c>
      <c r="Q1571" s="13">
        <v>-0.19388322599999999</v>
      </c>
      <c r="R1571" s="13">
        <v>0</v>
      </c>
      <c r="S1571" s="13">
        <v>-0.19388322599999999</v>
      </c>
      <c r="T1571" s="13">
        <v>1.7118939820000001</v>
      </c>
      <c r="U1571" s="13">
        <v>-4.6831866809999996</v>
      </c>
      <c r="V1571" s="13">
        <v>-2.9712926990000001</v>
      </c>
      <c r="W1571" s="13">
        <v>0.44511376499999999</v>
      </c>
    </row>
    <row r="1572" spans="1:23" x14ac:dyDescent="0.3">
      <c r="A1572" s="13" t="s">
        <v>713</v>
      </c>
      <c r="B1572" s="13" t="s">
        <v>714</v>
      </c>
      <c r="C1572" s="15">
        <v>2019</v>
      </c>
      <c r="D1572" s="15" t="s">
        <v>27</v>
      </c>
      <c r="E1572" s="15" t="s">
        <v>57</v>
      </c>
      <c r="F1572" s="15">
        <v>5446</v>
      </c>
      <c r="G1572" s="15">
        <v>2633</v>
      </c>
      <c r="H1572" s="13">
        <v>0.297214696</v>
      </c>
      <c r="I1572" s="13">
        <v>0.64863198799999999</v>
      </c>
      <c r="J1572" s="13">
        <v>0.94584668299999997</v>
      </c>
      <c r="K1572" s="13">
        <v>-1.3298230680000001</v>
      </c>
      <c r="L1572" s="13">
        <v>0.86624068499999995</v>
      </c>
      <c r="M1572" s="13">
        <v>-0.46358238299999999</v>
      </c>
      <c r="N1572" s="13">
        <v>-1.3502197000000001E-2</v>
      </c>
      <c r="O1572" s="13">
        <v>0.71385456800000002</v>
      </c>
      <c r="P1572" s="13">
        <v>0.70035237100000003</v>
      </c>
      <c r="Q1572" s="13">
        <v>4.6165780439999997</v>
      </c>
      <c r="R1572" s="13">
        <v>4.6165780439999997</v>
      </c>
      <c r="S1572" s="13">
        <v>0</v>
      </c>
      <c r="T1572" s="13">
        <v>-0.28543837500000002</v>
      </c>
      <c r="U1572" s="13">
        <v>0.55213142699999995</v>
      </c>
      <c r="V1572" s="13">
        <v>0.26669305100000001</v>
      </c>
      <c r="W1572" s="13">
        <v>-0.40623287600000002</v>
      </c>
    </row>
    <row r="1573" spans="1:23" x14ac:dyDescent="0.3">
      <c r="A1573" s="13" t="s">
        <v>715</v>
      </c>
      <c r="B1573" s="13" t="s">
        <v>716</v>
      </c>
      <c r="C1573" s="15">
        <v>2014</v>
      </c>
      <c r="D1573" s="15" t="s">
        <v>27</v>
      </c>
      <c r="E1573" s="15" t="s">
        <v>53</v>
      </c>
      <c r="F1573" s="15">
        <v>547</v>
      </c>
      <c r="G1573" s="15">
        <v>279</v>
      </c>
      <c r="H1573" s="13">
        <v>-5.3878935139999999</v>
      </c>
      <c r="I1573" s="13">
        <v>-1.097908664</v>
      </c>
      <c r="J1573" s="13">
        <v>-6.4858021780000001</v>
      </c>
      <c r="K1573" s="13">
        <v>-3.0008306390000001</v>
      </c>
      <c r="L1573" s="13">
        <v>5.1222796949999996</v>
      </c>
      <c r="M1573" s="13">
        <v>2.1214490559999999</v>
      </c>
      <c r="N1573" s="13">
        <v>-5.1806164939999997</v>
      </c>
      <c r="O1573" s="13">
        <v>0.106948893</v>
      </c>
      <c r="P1573" s="13">
        <v>-5.0736676010000004</v>
      </c>
      <c r="Q1573" s="13">
        <v>-0.33391559500000001</v>
      </c>
      <c r="R1573" s="13">
        <v>-0.33391559500000001</v>
      </c>
      <c r="S1573" s="13">
        <v>0</v>
      </c>
      <c r="T1573" s="13">
        <v>-5.1109615640000001</v>
      </c>
      <c r="U1573" s="13">
        <v>-1.2360356020000001</v>
      </c>
      <c r="V1573" s="13">
        <v>-6.3469971660000004</v>
      </c>
      <c r="W1573" s="13">
        <v>0.91380441499999998</v>
      </c>
    </row>
    <row r="1574" spans="1:23" x14ac:dyDescent="0.3">
      <c r="A1574" s="13" t="s">
        <v>715</v>
      </c>
      <c r="B1574" s="13" t="s">
        <v>716</v>
      </c>
      <c r="C1574" s="15">
        <v>2015</v>
      </c>
      <c r="D1574" s="15" t="s">
        <v>27</v>
      </c>
      <c r="E1574" s="15" t="s">
        <v>57</v>
      </c>
      <c r="F1574" s="15">
        <v>1579</v>
      </c>
      <c r="G1574" s="15">
        <v>790</v>
      </c>
      <c r="H1574" s="13">
        <v>-0.97445584699999999</v>
      </c>
      <c r="I1574" s="13">
        <v>-3.7244120459999999</v>
      </c>
      <c r="J1574" s="13">
        <v>-4.6988678930000001</v>
      </c>
      <c r="K1574" s="13">
        <v>-3.606344832</v>
      </c>
      <c r="L1574" s="13">
        <v>-3.3391968000000001E-2</v>
      </c>
      <c r="M1574" s="13">
        <v>-3.6397368010000002</v>
      </c>
      <c r="N1574" s="13">
        <v>-1.527816225</v>
      </c>
      <c r="O1574" s="13">
        <v>-3.1523143999999998</v>
      </c>
      <c r="P1574" s="13">
        <v>-4.6801306250000003</v>
      </c>
      <c r="Q1574" s="13">
        <v>-0.77932336400000002</v>
      </c>
      <c r="R1574" s="13">
        <v>-0.77932336400000002</v>
      </c>
      <c r="S1574" s="13">
        <v>0</v>
      </c>
      <c r="T1574" s="13">
        <v>-1.887090806</v>
      </c>
      <c r="U1574" s="13">
        <v>-4.4171007170000003</v>
      </c>
      <c r="V1574" s="13">
        <v>-6.3041915230000001</v>
      </c>
      <c r="W1574" s="13">
        <v>0.16872194700000001</v>
      </c>
    </row>
    <row r="1575" spans="1:23" x14ac:dyDescent="0.3">
      <c r="A1575" s="13" t="s">
        <v>717</v>
      </c>
      <c r="B1575" s="13" t="s">
        <v>718</v>
      </c>
      <c r="C1575" s="15">
        <v>2015</v>
      </c>
      <c r="D1575" s="15" t="s">
        <v>27</v>
      </c>
      <c r="E1575" s="15" t="s">
        <v>67</v>
      </c>
      <c r="F1575" s="15">
        <v>158</v>
      </c>
      <c r="G1575" s="15">
        <v>71</v>
      </c>
      <c r="H1575" s="13">
        <v>-8.1976807419999993</v>
      </c>
      <c r="I1575" s="13">
        <v>-3.1621765229999999</v>
      </c>
      <c r="J1575" s="13">
        <v>-11.35985726</v>
      </c>
      <c r="K1575" s="13">
        <v>-5.4642888080000001</v>
      </c>
      <c r="L1575" s="13">
        <v>-4.8996018550000002</v>
      </c>
      <c r="M1575" s="13">
        <v>-10.363890659999999</v>
      </c>
      <c r="N1575" s="13">
        <v>-8.0075268640000008</v>
      </c>
      <c r="O1575" s="13">
        <v>-3.6872389760000002</v>
      </c>
      <c r="P1575" s="13">
        <v>-11.694765840000001</v>
      </c>
      <c r="Q1575" s="13">
        <v>-0.32657208700000001</v>
      </c>
      <c r="R1575" s="13">
        <v>-0.32657208700000001</v>
      </c>
      <c r="S1575" s="13">
        <v>0</v>
      </c>
      <c r="T1575" s="13">
        <v>-8.0962217770000002</v>
      </c>
      <c r="U1575" s="13">
        <v>-4.7367612039999996</v>
      </c>
      <c r="V1575" s="13">
        <v>-12.832982980000001</v>
      </c>
      <c r="W1575" s="13">
        <v>0.75619534300000002</v>
      </c>
    </row>
    <row r="1576" spans="1:23" x14ac:dyDescent="0.3">
      <c r="A1576" s="13" t="s">
        <v>719</v>
      </c>
      <c r="B1576" s="13" t="s">
        <v>720</v>
      </c>
      <c r="C1576" s="15">
        <v>2014</v>
      </c>
      <c r="D1576" s="15" t="s">
        <v>27</v>
      </c>
      <c r="E1576" s="15" t="s">
        <v>62</v>
      </c>
      <c r="F1576" s="15">
        <v>4061</v>
      </c>
      <c r="G1576" s="15">
        <v>2057</v>
      </c>
      <c r="H1576" s="13">
        <v>1.0335520929999999</v>
      </c>
      <c r="I1576" s="13">
        <v>-3.3675774120000002</v>
      </c>
      <c r="J1576" s="13">
        <v>-2.3340253190000002</v>
      </c>
      <c r="K1576" s="13">
        <v>-1.4331876459999999</v>
      </c>
      <c r="L1576" s="13">
        <v>-5.1612764609999999</v>
      </c>
      <c r="M1576" s="13">
        <v>-6.5944641070000003</v>
      </c>
      <c r="N1576" s="13">
        <v>0.57006590199999996</v>
      </c>
      <c r="O1576" s="13">
        <v>-3.8992335680000001</v>
      </c>
      <c r="P1576" s="13">
        <v>-3.329167666</v>
      </c>
      <c r="Q1576" s="13">
        <v>-0.61224367099999999</v>
      </c>
      <c r="R1576" s="13">
        <v>-0.61224367099999999</v>
      </c>
      <c r="S1576" s="13">
        <v>0</v>
      </c>
      <c r="T1576" s="13">
        <v>0.145524457</v>
      </c>
      <c r="U1576" s="13">
        <v>-3.655498288</v>
      </c>
      <c r="V1576" s="13">
        <v>-3.5099738309999999</v>
      </c>
      <c r="W1576" s="13">
        <v>0.69715692799999995</v>
      </c>
    </row>
    <row r="1577" spans="1:23" x14ac:dyDescent="0.3">
      <c r="A1577" s="13" t="s">
        <v>719</v>
      </c>
      <c r="B1577" s="13" t="s">
        <v>720</v>
      </c>
      <c r="C1577" s="15">
        <v>2015</v>
      </c>
      <c r="D1577" s="15" t="s">
        <v>25</v>
      </c>
      <c r="E1577" s="15" t="s">
        <v>62</v>
      </c>
      <c r="F1577" s="15">
        <v>283</v>
      </c>
      <c r="G1577" s="15">
        <v>143</v>
      </c>
      <c r="H1577" s="13">
        <v>5.4141429600000004</v>
      </c>
      <c r="I1577" s="13">
        <v>-9.0848089919999993</v>
      </c>
      <c r="J1577" s="13">
        <v>-3.6706660320000002</v>
      </c>
      <c r="K1577" s="13">
        <v>-0.48758514400000003</v>
      </c>
      <c r="L1577" s="13">
        <v>-16.171193290000001</v>
      </c>
      <c r="M1577" s="13">
        <v>-16.658778430000002</v>
      </c>
      <c r="N1577" s="13">
        <v>4.4823002790000004</v>
      </c>
      <c r="O1577" s="13">
        <v>-11.14549568</v>
      </c>
      <c r="P1577" s="13">
        <v>-6.663195397</v>
      </c>
      <c r="Q1577" s="13">
        <v>-0.29519166600000002</v>
      </c>
      <c r="R1577" s="13">
        <v>0</v>
      </c>
      <c r="S1577" s="13">
        <v>-0.29519166600000002</v>
      </c>
      <c r="T1577" s="13">
        <v>7.859086284</v>
      </c>
      <c r="U1577" s="13">
        <v>-9.1602769239999997</v>
      </c>
      <c r="V1577" s="13">
        <v>-1.30119064</v>
      </c>
      <c r="W1577" s="13">
        <v>0.241521546</v>
      </c>
    </row>
    <row r="1578" spans="1:23" x14ac:dyDescent="0.3">
      <c r="A1578" s="13" t="s">
        <v>719</v>
      </c>
      <c r="B1578" s="13" t="s">
        <v>720</v>
      </c>
      <c r="C1578" s="15">
        <v>2015</v>
      </c>
      <c r="D1578" s="15" t="s">
        <v>27</v>
      </c>
      <c r="E1578" s="15" t="s">
        <v>62</v>
      </c>
      <c r="F1578" s="15">
        <v>3878</v>
      </c>
      <c r="G1578" s="15">
        <v>2018</v>
      </c>
      <c r="H1578" s="13">
        <v>0.73272209899999996</v>
      </c>
      <c r="I1578" s="13">
        <v>-2.143173413</v>
      </c>
      <c r="J1578" s="13">
        <v>-1.4104513139999999</v>
      </c>
      <c r="K1578" s="13">
        <v>-0.44621479400000003</v>
      </c>
      <c r="L1578" s="13">
        <v>-0.34250476800000001</v>
      </c>
      <c r="M1578" s="13">
        <v>-0.78871956200000004</v>
      </c>
      <c r="N1578" s="13">
        <v>0.49686422699999999</v>
      </c>
      <c r="O1578" s="13">
        <v>-1.892449434</v>
      </c>
      <c r="P1578" s="13">
        <v>-1.3955852070000001</v>
      </c>
      <c r="Q1578" s="13">
        <v>1.3948763909999999</v>
      </c>
      <c r="R1578" s="13">
        <v>1.3948763909999999</v>
      </c>
      <c r="S1578" s="13">
        <v>0</v>
      </c>
      <c r="T1578" s="13">
        <v>-8.4310192000000006E-2</v>
      </c>
      <c r="U1578" s="13">
        <v>-1.7557983779999999</v>
      </c>
      <c r="V1578" s="13">
        <v>-1.840108571</v>
      </c>
      <c r="W1578" s="13">
        <v>2.7034563000000001E-2</v>
      </c>
    </row>
    <row r="1579" spans="1:23" x14ac:dyDescent="0.3">
      <c r="A1579" s="13" t="s">
        <v>719</v>
      </c>
      <c r="B1579" s="13" t="s">
        <v>720</v>
      </c>
      <c r="C1579" s="15">
        <v>2016</v>
      </c>
      <c r="D1579" s="15" t="s">
        <v>27</v>
      </c>
      <c r="E1579" s="15" t="s">
        <v>62</v>
      </c>
      <c r="F1579" s="15">
        <v>3039</v>
      </c>
      <c r="G1579" s="15">
        <v>1481</v>
      </c>
      <c r="H1579" s="13">
        <v>0.74774489300000002</v>
      </c>
      <c r="I1579" s="13">
        <v>-2.475992534</v>
      </c>
      <c r="J1579" s="13">
        <v>-1.7282476410000001</v>
      </c>
      <c r="K1579" s="13">
        <v>-0.67946567099999999</v>
      </c>
      <c r="L1579" s="13">
        <v>1.304372326</v>
      </c>
      <c r="M1579" s="13">
        <v>0.62490665400000001</v>
      </c>
      <c r="N1579" s="13">
        <v>0.50575818800000005</v>
      </c>
      <c r="O1579" s="13">
        <v>-1.8179064300000001</v>
      </c>
      <c r="P1579" s="13">
        <v>-1.312148243</v>
      </c>
      <c r="Q1579" s="13">
        <v>1.0901739429999999</v>
      </c>
      <c r="R1579" s="13">
        <v>1.0901739429999999</v>
      </c>
      <c r="S1579" s="13">
        <v>0</v>
      </c>
      <c r="T1579" s="13">
        <v>0.56088641100000003</v>
      </c>
      <c r="U1579" s="13">
        <v>-1.5309351120000001</v>
      </c>
      <c r="V1579" s="13">
        <v>-0.97004870099999996</v>
      </c>
      <c r="W1579" s="13">
        <v>0.334938177</v>
      </c>
    </row>
    <row r="1580" spans="1:23" x14ac:dyDescent="0.3">
      <c r="A1580" s="13" t="s">
        <v>719</v>
      </c>
      <c r="B1580" s="13" t="s">
        <v>720</v>
      </c>
      <c r="C1580" s="15">
        <v>2017</v>
      </c>
      <c r="D1580" s="15" t="s">
        <v>25</v>
      </c>
      <c r="E1580" s="15" t="s">
        <v>111</v>
      </c>
      <c r="F1580" s="15">
        <v>741</v>
      </c>
      <c r="G1580" s="15">
        <v>358</v>
      </c>
      <c r="H1580" s="13">
        <v>0.95985742200000002</v>
      </c>
      <c r="I1580" s="13">
        <v>-1.138199857</v>
      </c>
      <c r="J1580" s="13">
        <v>-0.17834243499999999</v>
      </c>
      <c r="K1580" s="13">
        <v>14.08531219</v>
      </c>
      <c r="L1580" s="13">
        <v>-3.768986188</v>
      </c>
      <c r="M1580" s="13">
        <v>10.316326</v>
      </c>
      <c r="N1580" s="13">
        <v>3.7003631590000001</v>
      </c>
      <c r="O1580" s="13">
        <v>-1.753433915</v>
      </c>
      <c r="P1580" s="13">
        <v>1.9469292439999999</v>
      </c>
      <c r="Q1580" s="13">
        <v>0.89272156800000002</v>
      </c>
      <c r="R1580" s="13">
        <v>0</v>
      </c>
      <c r="S1580" s="13">
        <v>0.89272156800000002</v>
      </c>
      <c r="T1580" s="13">
        <v>4.6397361459999997</v>
      </c>
      <c r="U1580" s="13">
        <v>-2.5091701049999999</v>
      </c>
      <c r="V1580" s="13">
        <v>2.1305660409999998</v>
      </c>
      <c r="W1580" s="13">
        <v>0.86413803300000003</v>
      </c>
    </row>
    <row r="1581" spans="1:23" x14ac:dyDescent="0.3">
      <c r="A1581" s="13" t="s">
        <v>719</v>
      </c>
      <c r="B1581" s="13" t="s">
        <v>720</v>
      </c>
      <c r="C1581" s="15">
        <v>2017</v>
      </c>
      <c r="D1581" s="15" t="s">
        <v>27</v>
      </c>
      <c r="E1581" s="15" t="s">
        <v>111</v>
      </c>
      <c r="F1581" s="15">
        <v>4920</v>
      </c>
      <c r="G1581" s="15">
        <v>2323</v>
      </c>
      <c r="H1581" s="13">
        <v>2.0390150820000001</v>
      </c>
      <c r="I1581" s="13">
        <v>-1.733579846</v>
      </c>
      <c r="J1581" s="13">
        <v>0.305435236</v>
      </c>
      <c r="K1581" s="13">
        <v>-1.358362573</v>
      </c>
      <c r="L1581" s="13">
        <v>2.4950049160000001</v>
      </c>
      <c r="M1581" s="13">
        <v>1.1366423430000001</v>
      </c>
      <c r="N1581" s="13">
        <v>1.3658411180000001</v>
      </c>
      <c r="O1581" s="13">
        <v>-0.97107133199999995</v>
      </c>
      <c r="P1581" s="13">
        <v>0.39476978600000001</v>
      </c>
      <c r="Q1581" s="13">
        <v>3.759779494</v>
      </c>
      <c r="R1581" s="13">
        <v>3.759779494</v>
      </c>
      <c r="S1581" s="13">
        <v>0</v>
      </c>
      <c r="T1581" s="13">
        <v>1.8920913340000001</v>
      </c>
      <c r="U1581" s="13">
        <v>-1.2375896639999999</v>
      </c>
      <c r="V1581" s="13">
        <v>0.65450167000000004</v>
      </c>
      <c r="W1581" s="13">
        <v>0.858363769</v>
      </c>
    </row>
    <row r="1582" spans="1:23" x14ac:dyDescent="0.3">
      <c r="A1582" s="13" t="s">
        <v>719</v>
      </c>
      <c r="B1582" s="13" t="s">
        <v>720</v>
      </c>
      <c r="C1582" s="15">
        <v>2018</v>
      </c>
      <c r="D1582" s="15" t="s">
        <v>25</v>
      </c>
      <c r="E1582" s="15" t="s">
        <v>111</v>
      </c>
      <c r="F1582" s="15">
        <v>1140</v>
      </c>
      <c r="G1582" s="15">
        <v>549</v>
      </c>
      <c r="H1582" s="13">
        <v>0.44358421199999998</v>
      </c>
      <c r="I1582" s="13">
        <v>-3.7858007890000001</v>
      </c>
      <c r="J1582" s="13">
        <v>-3.3422165769999999</v>
      </c>
      <c r="K1582" s="13">
        <v>-5.5499620050000003</v>
      </c>
      <c r="L1582" s="13">
        <v>-4.4897753390000004</v>
      </c>
      <c r="M1582" s="13">
        <v>-10.03973734</v>
      </c>
      <c r="N1582" s="13">
        <v>-0.82562699699999997</v>
      </c>
      <c r="O1582" s="13">
        <v>-4.2391319129999996</v>
      </c>
      <c r="P1582" s="13">
        <v>-5.0647589110000002</v>
      </c>
      <c r="Q1582" s="13">
        <v>-0.68094140400000003</v>
      </c>
      <c r="R1582" s="13">
        <v>0</v>
      </c>
      <c r="S1582" s="13">
        <v>-0.68094140400000003</v>
      </c>
      <c r="T1582" s="13">
        <v>-0.15430586299999999</v>
      </c>
      <c r="U1582" s="13">
        <v>-3.6393192320000001</v>
      </c>
      <c r="V1582" s="13">
        <v>-3.7936250949999999</v>
      </c>
      <c r="W1582" s="13">
        <v>1.786141</v>
      </c>
    </row>
    <row r="1583" spans="1:23" x14ac:dyDescent="0.3">
      <c r="A1583" s="13" t="s">
        <v>719</v>
      </c>
      <c r="B1583" s="13" t="s">
        <v>720</v>
      </c>
      <c r="C1583" s="15">
        <v>2018</v>
      </c>
      <c r="D1583" s="15" t="s">
        <v>27</v>
      </c>
      <c r="E1583" s="15" t="s">
        <v>111</v>
      </c>
      <c r="F1583" s="15">
        <v>4483</v>
      </c>
      <c r="G1583" s="15">
        <v>2154</v>
      </c>
      <c r="H1583" s="13">
        <v>2.377779533</v>
      </c>
      <c r="I1583" s="13">
        <v>-1.697043101</v>
      </c>
      <c r="J1583" s="13">
        <v>0.680736432</v>
      </c>
      <c r="K1583" s="13">
        <v>5.1662669719999998</v>
      </c>
      <c r="L1583" s="13">
        <v>3.1724803220000002</v>
      </c>
      <c r="M1583" s="13">
        <v>8.3387472939999991</v>
      </c>
      <c r="N1583" s="13">
        <v>3.0150230210000002</v>
      </c>
      <c r="O1583" s="13">
        <v>-0.82687687499999996</v>
      </c>
      <c r="P1583" s="13">
        <v>2.1881461459999998</v>
      </c>
      <c r="Q1583" s="13">
        <v>5.4829449119999998</v>
      </c>
      <c r="R1583" s="13">
        <v>5.4829449119999998</v>
      </c>
      <c r="S1583" s="13">
        <v>0</v>
      </c>
      <c r="T1583" s="13">
        <v>3.6707235169999999</v>
      </c>
      <c r="U1583" s="13">
        <v>-1.4854717850000001</v>
      </c>
      <c r="V1583" s="13">
        <v>2.1852517319999998</v>
      </c>
      <c r="W1583" s="13">
        <v>1.024823893</v>
      </c>
    </row>
    <row r="1584" spans="1:23" x14ac:dyDescent="0.3">
      <c r="A1584" s="13" t="s">
        <v>719</v>
      </c>
      <c r="B1584" s="13" t="s">
        <v>720</v>
      </c>
      <c r="C1584" s="15">
        <v>2019</v>
      </c>
      <c r="D1584" s="15" t="s">
        <v>25</v>
      </c>
      <c r="E1584" s="15" t="s">
        <v>111</v>
      </c>
      <c r="F1584" s="15">
        <v>830</v>
      </c>
      <c r="G1584" s="15">
        <v>410</v>
      </c>
      <c r="H1584" s="13">
        <v>-9.8507335000000001E-2</v>
      </c>
      <c r="I1584" s="13">
        <v>-2.039184095</v>
      </c>
      <c r="J1584" s="13">
        <v>-2.1376914299999998</v>
      </c>
      <c r="K1584" s="13">
        <v>0.85758532700000001</v>
      </c>
      <c r="L1584" s="13">
        <v>-6.9968120420000002</v>
      </c>
      <c r="M1584" s="13">
        <v>-6.1392267150000004</v>
      </c>
      <c r="N1584" s="13">
        <v>2.7586910999999999E-2</v>
      </c>
      <c r="O1584" s="13">
        <v>-3.2644866010000002</v>
      </c>
      <c r="P1584" s="13">
        <v>-3.23689969</v>
      </c>
      <c r="Q1584" s="13">
        <v>-0.105573242</v>
      </c>
      <c r="R1584" s="13">
        <v>0</v>
      </c>
      <c r="S1584" s="13">
        <v>-0.105573242</v>
      </c>
      <c r="T1584" s="13">
        <v>2.3612361000000002</v>
      </c>
      <c r="U1584" s="13">
        <v>-2.9854059799999999</v>
      </c>
      <c r="V1584" s="13">
        <v>-0.62416987899999998</v>
      </c>
      <c r="W1584" s="13">
        <v>0.50021518399999998</v>
      </c>
    </row>
    <row r="1585" spans="1:23" x14ac:dyDescent="0.3">
      <c r="A1585" s="13" t="s">
        <v>719</v>
      </c>
      <c r="B1585" s="13" t="s">
        <v>720</v>
      </c>
      <c r="C1585" s="15">
        <v>2019</v>
      </c>
      <c r="D1585" s="15" t="s">
        <v>27</v>
      </c>
      <c r="E1585" s="15" t="s">
        <v>111</v>
      </c>
      <c r="F1585" s="15">
        <v>4490</v>
      </c>
      <c r="G1585" s="15">
        <v>2158</v>
      </c>
      <c r="H1585" s="13">
        <v>8.5432400000000006E-2</v>
      </c>
      <c r="I1585" s="13">
        <v>-2.4752742310000002</v>
      </c>
      <c r="J1585" s="13">
        <v>-2.3898418320000001</v>
      </c>
      <c r="K1585" s="13">
        <v>3.7735999470000001</v>
      </c>
      <c r="L1585" s="13">
        <v>1.0165981399999999</v>
      </c>
      <c r="M1585" s="13">
        <v>4.7901980870000003</v>
      </c>
      <c r="N1585" s="13">
        <v>0.78850403000000002</v>
      </c>
      <c r="O1585" s="13">
        <v>-1.907335652</v>
      </c>
      <c r="P1585" s="13">
        <v>-1.118831621</v>
      </c>
      <c r="Q1585" s="13">
        <v>1.8060814439999999</v>
      </c>
      <c r="R1585" s="13">
        <v>1.8060814439999999</v>
      </c>
      <c r="S1585" s="13">
        <v>0</v>
      </c>
      <c r="T1585" s="13">
        <v>1.484911248</v>
      </c>
      <c r="U1585" s="13">
        <v>-1.9154404920000001</v>
      </c>
      <c r="V1585" s="13">
        <v>-0.43052924399999998</v>
      </c>
      <c r="W1585" s="13">
        <v>0.57576026599999997</v>
      </c>
    </row>
    <row r="1586" spans="1:23" x14ac:dyDescent="0.3">
      <c r="A1586" s="13" t="s">
        <v>721</v>
      </c>
      <c r="B1586" s="13" t="s">
        <v>722</v>
      </c>
      <c r="C1586" s="15">
        <v>2014</v>
      </c>
      <c r="D1586" s="15" t="s">
        <v>25</v>
      </c>
      <c r="E1586" s="15" t="s">
        <v>100</v>
      </c>
      <c r="F1586" s="15">
        <v>705</v>
      </c>
      <c r="G1586" s="15">
        <v>382</v>
      </c>
      <c r="H1586" s="13">
        <v>-0.25380496000000002</v>
      </c>
      <c r="I1586" s="13">
        <v>4.3979286660000003</v>
      </c>
      <c r="J1586" s="13">
        <v>4.1441237050000002</v>
      </c>
      <c r="K1586" s="13">
        <v>7.4150904190000002</v>
      </c>
      <c r="L1586" s="13">
        <v>-0.75158431699999995</v>
      </c>
      <c r="M1586" s="13">
        <v>6.6635061029999996</v>
      </c>
      <c r="N1586" s="13">
        <v>1.3316100070000001</v>
      </c>
      <c r="O1586" s="13">
        <v>3.4879735699999999</v>
      </c>
      <c r="P1586" s="13">
        <v>4.8195835779999996</v>
      </c>
      <c r="Q1586" s="13">
        <v>1.5025426609999999</v>
      </c>
      <c r="R1586" s="13">
        <v>0</v>
      </c>
      <c r="S1586" s="13">
        <v>1.5025426609999999</v>
      </c>
      <c r="T1586" s="13">
        <v>4.9456375399999999</v>
      </c>
      <c r="U1586" s="13">
        <v>1.684718492</v>
      </c>
      <c r="V1586" s="13">
        <v>6.630356033</v>
      </c>
      <c r="W1586" s="13">
        <v>-1.1593301789999999</v>
      </c>
    </row>
    <row r="1587" spans="1:23" x14ac:dyDescent="0.3">
      <c r="A1587" s="13" t="s">
        <v>721</v>
      </c>
      <c r="B1587" s="13" t="s">
        <v>722</v>
      </c>
      <c r="C1587" s="15">
        <v>2014</v>
      </c>
      <c r="D1587" s="15" t="s">
        <v>27</v>
      </c>
      <c r="E1587" s="15" t="s">
        <v>100</v>
      </c>
      <c r="F1587" s="15">
        <v>5272</v>
      </c>
      <c r="G1587" s="15">
        <v>2655</v>
      </c>
      <c r="H1587" s="13">
        <v>-1.3551665509999999</v>
      </c>
      <c r="I1587" s="13">
        <v>2.3330557079999998</v>
      </c>
      <c r="J1587" s="13">
        <v>0.97788915700000001</v>
      </c>
      <c r="K1587" s="13">
        <v>2.7724339210000002</v>
      </c>
      <c r="L1587" s="13">
        <v>2.9089956840000002</v>
      </c>
      <c r="M1587" s="13">
        <v>5.681429606</v>
      </c>
      <c r="N1587" s="13">
        <v>-0.562351869</v>
      </c>
      <c r="O1587" s="13">
        <v>2.5346488279999999</v>
      </c>
      <c r="P1587" s="13">
        <v>1.9722969589999999</v>
      </c>
      <c r="Q1587" s="13">
        <v>6.3639860349999999</v>
      </c>
      <c r="R1587" s="13">
        <v>6.3639860349999999</v>
      </c>
      <c r="S1587" s="13">
        <v>0</v>
      </c>
      <c r="T1587" s="13">
        <v>-0.44576829499999998</v>
      </c>
      <c r="U1587" s="13">
        <v>1.8889667569999999</v>
      </c>
      <c r="V1587" s="13">
        <v>1.443198462</v>
      </c>
      <c r="W1587" s="13">
        <v>-0.49103071500000001</v>
      </c>
    </row>
    <row r="1588" spans="1:23" x14ac:dyDescent="0.3">
      <c r="A1588" s="13" t="s">
        <v>721</v>
      </c>
      <c r="B1588" s="13" t="s">
        <v>722</v>
      </c>
      <c r="C1588" s="15">
        <v>2015</v>
      </c>
      <c r="D1588" s="15" t="s">
        <v>25</v>
      </c>
      <c r="E1588" s="15" t="s">
        <v>100</v>
      </c>
      <c r="F1588" s="15">
        <v>617</v>
      </c>
      <c r="G1588" s="15">
        <v>307</v>
      </c>
      <c r="H1588" s="13">
        <v>0.33709111200000003</v>
      </c>
      <c r="I1588" s="13">
        <v>1.6694455530000001</v>
      </c>
      <c r="J1588" s="13">
        <v>2.0065366650000001</v>
      </c>
      <c r="K1588" s="13">
        <v>5.4143620739999996</v>
      </c>
      <c r="L1588" s="13">
        <v>-5.1686209590000001</v>
      </c>
      <c r="M1588" s="13">
        <v>0.24574111500000001</v>
      </c>
      <c r="N1588" s="13">
        <v>1.401493847</v>
      </c>
      <c r="O1588" s="13">
        <v>0.29562796499999999</v>
      </c>
      <c r="P1588" s="13">
        <v>1.6971218109999999</v>
      </c>
      <c r="Q1588" s="13">
        <v>0.72544537899999995</v>
      </c>
      <c r="R1588" s="13">
        <v>0</v>
      </c>
      <c r="S1588" s="13">
        <v>0.72544537899999995</v>
      </c>
      <c r="T1588" s="13">
        <v>-5.2832657999999998E-2</v>
      </c>
      <c r="U1588" s="13">
        <v>2.429447154</v>
      </c>
      <c r="V1588" s="13">
        <v>2.3766144960000002</v>
      </c>
      <c r="W1588" s="13">
        <v>0.94588157500000003</v>
      </c>
    </row>
    <row r="1589" spans="1:23" x14ac:dyDescent="0.3">
      <c r="A1589" s="13" t="s">
        <v>721</v>
      </c>
      <c r="B1589" s="13" t="s">
        <v>722</v>
      </c>
      <c r="C1589" s="15">
        <v>2015</v>
      </c>
      <c r="D1589" s="15" t="s">
        <v>27</v>
      </c>
      <c r="E1589" s="15" t="s">
        <v>100</v>
      </c>
      <c r="F1589" s="15">
        <v>4901</v>
      </c>
      <c r="G1589" s="15">
        <v>2453</v>
      </c>
      <c r="H1589" s="13">
        <v>-1.0491630190000001</v>
      </c>
      <c r="I1589" s="13">
        <v>3.842315395</v>
      </c>
      <c r="J1589" s="13">
        <v>2.7931523760000001</v>
      </c>
      <c r="K1589" s="13">
        <v>2.3054608619999999</v>
      </c>
      <c r="L1589" s="13">
        <v>1.564510555</v>
      </c>
      <c r="M1589" s="13">
        <v>3.8699714169999999</v>
      </c>
      <c r="N1589" s="13">
        <v>-0.39910612600000001</v>
      </c>
      <c r="O1589" s="13">
        <v>3.563797112</v>
      </c>
      <c r="P1589" s="13">
        <v>3.1646909860000001</v>
      </c>
      <c r="Q1589" s="13">
        <v>7.3667967460000003</v>
      </c>
      <c r="R1589" s="13">
        <v>7.3667967460000003</v>
      </c>
      <c r="S1589" s="13">
        <v>0</v>
      </c>
      <c r="T1589" s="13">
        <v>-0.102836817</v>
      </c>
      <c r="U1589" s="13">
        <v>3.1470326829999999</v>
      </c>
      <c r="V1589" s="13">
        <v>3.0441958649999998</v>
      </c>
      <c r="W1589" s="13">
        <v>-0.46067656600000001</v>
      </c>
    </row>
    <row r="1590" spans="1:23" x14ac:dyDescent="0.3">
      <c r="A1590" s="13" t="s">
        <v>721</v>
      </c>
      <c r="B1590" s="13" t="s">
        <v>722</v>
      </c>
      <c r="C1590" s="15">
        <v>2016</v>
      </c>
      <c r="D1590" s="15" t="s">
        <v>27</v>
      </c>
      <c r="E1590" s="15" t="s">
        <v>100</v>
      </c>
      <c r="F1590" s="15">
        <v>4658</v>
      </c>
      <c r="G1590" s="15">
        <v>2256</v>
      </c>
      <c r="H1590" s="13">
        <v>-1.2948376880000001</v>
      </c>
      <c r="I1590" s="13">
        <v>3.9667381060000002</v>
      </c>
      <c r="J1590" s="13">
        <v>2.6719004179999999</v>
      </c>
      <c r="K1590" s="13">
        <v>0.72413236800000003</v>
      </c>
      <c r="L1590" s="13">
        <v>-0.45557834699999999</v>
      </c>
      <c r="M1590" s="13">
        <v>0.26855402099999998</v>
      </c>
      <c r="N1590" s="13">
        <v>-0.94056508900000002</v>
      </c>
      <c r="O1590" s="13">
        <v>3.2785911720000001</v>
      </c>
      <c r="P1590" s="13">
        <v>2.3380260829999999</v>
      </c>
      <c r="Q1590" s="13">
        <v>5.8349712880000002</v>
      </c>
      <c r="R1590" s="13">
        <v>5.8349712880000002</v>
      </c>
      <c r="S1590" s="13">
        <v>0</v>
      </c>
      <c r="T1590" s="13">
        <v>-0.76907512600000005</v>
      </c>
      <c r="U1590" s="13">
        <v>3.1327547610000002</v>
      </c>
      <c r="V1590" s="13">
        <v>2.3636796339999999</v>
      </c>
      <c r="W1590" s="13">
        <v>-0.35710584699999998</v>
      </c>
    </row>
    <row r="1591" spans="1:23" x14ac:dyDescent="0.3">
      <c r="A1591" s="13" t="s">
        <v>721</v>
      </c>
      <c r="B1591" s="13" t="s">
        <v>722</v>
      </c>
      <c r="C1591" s="15">
        <v>2017</v>
      </c>
      <c r="D1591" s="15" t="s">
        <v>25</v>
      </c>
      <c r="E1591" s="15" t="s">
        <v>100</v>
      </c>
      <c r="F1591" s="15">
        <v>822</v>
      </c>
      <c r="G1591" s="15">
        <v>409</v>
      </c>
      <c r="H1591" s="13">
        <v>-2.3585003219999998</v>
      </c>
      <c r="I1591" s="13">
        <v>4.1465013050000001</v>
      </c>
      <c r="J1591" s="13">
        <v>1.7880009830000001</v>
      </c>
      <c r="K1591" s="13">
        <v>5.9093393949999999</v>
      </c>
      <c r="L1591" s="13">
        <v>1.1248523539999999</v>
      </c>
      <c r="M1591" s="13">
        <v>7.0341917489999997</v>
      </c>
      <c r="N1591" s="13">
        <v>-0.83580500400000002</v>
      </c>
      <c r="O1591" s="13">
        <v>3.7683672239999999</v>
      </c>
      <c r="P1591" s="13">
        <v>2.9325622199999999</v>
      </c>
      <c r="Q1591" s="13">
        <v>1.2139042879999999</v>
      </c>
      <c r="R1591" s="13">
        <v>0</v>
      </c>
      <c r="S1591" s="13">
        <v>1.2139042879999999</v>
      </c>
      <c r="T1591" s="13">
        <v>-0.97988223600000002</v>
      </c>
      <c r="U1591" s="13">
        <v>1.825611015</v>
      </c>
      <c r="V1591" s="13">
        <v>0.84572877899999999</v>
      </c>
      <c r="W1591" s="13">
        <v>-0.71656721700000003</v>
      </c>
    </row>
    <row r="1592" spans="1:23" x14ac:dyDescent="0.3">
      <c r="A1592" s="13" t="s">
        <v>721</v>
      </c>
      <c r="B1592" s="13" t="s">
        <v>722</v>
      </c>
      <c r="C1592" s="15">
        <v>2017</v>
      </c>
      <c r="D1592" s="15" t="s">
        <v>27</v>
      </c>
      <c r="E1592" s="15" t="s">
        <v>100</v>
      </c>
      <c r="F1592" s="15">
        <v>5242</v>
      </c>
      <c r="G1592" s="15">
        <v>2556</v>
      </c>
      <c r="H1592" s="13">
        <v>-2.1519058310000001</v>
      </c>
      <c r="I1592" s="13">
        <v>0.22945194499999999</v>
      </c>
      <c r="J1592" s="13">
        <v>-1.9224538849999999</v>
      </c>
      <c r="K1592" s="13">
        <v>2.8600896339999999</v>
      </c>
      <c r="L1592" s="13">
        <v>-2.646042982</v>
      </c>
      <c r="M1592" s="13">
        <v>0.214046651</v>
      </c>
      <c r="N1592" s="13">
        <v>-1.230013764</v>
      </c>
      <c r="O1592" s="13">
        <v>-0.35401860099999999</v>
      </c>
      <c r="P1592" s="13">
        <v>-1.5840323650000001</v>
      </c>
      <c r="Q1592" s="13">
        <v>1.5029043099999999</v>
      </c>
      <c r="R1592" s="13">
        <v>1.5029043099999999</v>
      </c>
      <c r="S1592" s="13">
        <v>0</v>
      </c>
      <c r="T1592" s="13">
        <v>-0.84009202000000005</v>
      </c>
      <c r="U1592" s="13">
        <v>-6.7055378999999998E-2</v>
      </c>
      <c r="V1592" s="13">
        <v>-0.90714739899999997</v>
      </c>
      <c r="W1592" s="13">
        <v>-1.1354433209999999</v>
      </c>
    </row>
    <row r="1593" spans="1:23" x14ac:dyDescent="0.3">
      <c r="A1593" s="13" t="s">
        <v>721</v>
      </c>
      <c r="B1593" s="13" t="s">
        <v>722</v>
      </c>
      <c r="C1593" s="15">
        <v>2018</v>
      </c>
      <c r="D1593" s="15" t="s">
        <v>25</v>
      </c>
      <c r="E1593" s="15" t="s">
        <v>100</v>
      </c>
      <c r="F1593" s="15">
        <v>319</v>
      </c>
      <c r="G1593" s="15">
        <v>160</v>
      </c>
      <c r="H1593" s="13">
        <v>-2.1947734919999999</v>
      </c>
      <c r="I1593" s="13">
        <v>-1.6546971079999999</v>
      </c>
      <c r="J1593" s="13">
        <v>-3.8494706000000001</v>
      </c>
      <c r="K1593" s="13">
        <v>12.99836586</v>
      </c>
      <c r="L1593" s="13">
        <v>-2.9357173959999998</v>
      </c>
      <c r="M1593" s="13">
        <v>10.06264846</v>
      </c>
      <c r="N1593" s="13">
        <v>0.79455059900000002</v>
      </c>
      <c r="O1593" s="13">
        <v>-1.9456054009999999</v>
      </c>
      <c r="P1593" s="13">
        <v>-1.1510548030000001</v>
      </c>
      <c r="Q1593" s="13">
        <v>0.13235509000000001</v>
      </c>
      <c r="R1593" s="13">
        <v>0</v>
      </c>
      <c r="S1593" s="13">
        <v>0.13235509000000001</v>
      </c>
      <c r="T1593" s="13">
        <v>0.58918034799999996</v>
      </c>
      <c r="U1593" s="13">
        <v>0.56460000099999996</v>
      </c>
      <c r="V1593" s="13">
        <v>1.153780348</v>
      </c>
      <c r="W1593" s="13">
        <v>-1.6399195040000001</v>
      </c>
    </row>
    <row r="1594" spans="1:23" x14ac:dyDescent="0.3">
      <c r="A1594" s="13" t="s">
        <v>721</v>
      </c>
      <c r="B1594" s="13" t="s">
        <v>722</v>
      </c>
      <c r="C1594" s="15">
        <v>2018</v>
      </c>
      <c r="D1594" s="15" t="s">
        <v>27</v>
      </c>
      <c r="E1594" s="15" t="s">
        <v>100</v>
      </c>
      <c r="F1594" s="15">
        <v>4236</v>
      </c>
      <c r="G1594" s="15">
        <v>2075</v>
      </c>
      <c r="H1594" s="13">
        <v>-2.3265451220000002</v>
      </c>
      <c r="I1594" s="13">
        <v>1.804103182</v>
      </c>
      <c r="J1594" s="13">
        <v>-0.52244193999999999</v>
      </c>
      <c r="K1594" s="13">
        <v>0.14984847500000001</v>
      </c>
      <c r="L1594" s="13">
        <v>0.26403929700000001</v>
      </c>
      <c r="M1594" s="13">
        <v>0.41388777199999999</v>
      </c>
      <c r="N1594" s="13">
        <v>-1.9536974439999999</v>
      </c>
      <c r="O1594" s="13">
        <v>1.5801636130000001</v>
      </c>
      <c r="P1594" s="13">
        <v>-0.37353383099999998</v>
      </c>
      <c r="Q1594" s="13">
        <v>2.499975016</v>
      </c>
      <c r="R1594" s="13">
        <v>2.499975016</v>
      </c>
      <c r="S1594" s="13">
        <v>0</v>
      </c>
      <c r="T1594" s="13">
        <v>-1.897559118</v>
      </c>
      <c r="U1594" s="13">
        <v>1.186756793</v>
      </c>
      <c r="V1594" s="13">
        <v>-0.71080232399999999</v>
      </c>
      <c r="W1594" s="13">
        <v>-0.62716457400000003</v>
      </c>
    </row>
    <row r="1595" spans="1:23" x14ac:dyDescent="0.3">
      <c r="A1595" s="13" t="s">
        <v>721</v>
      </c>
      <c r="B1595" s="13" t="s">
        <v>722</v>
      </c>
      <c r="C1595" s="15">
        <v>2019</v>
      </c>
      <c r="D1595" s="15" t="s">
        <v>27</v>
      </c>
      <c r="E1595" s="15" t="s">
        <v>70</v>
      </c>
      <c r="F1595" s="15">
        <v>1564</v>
      </c>
      <c r="G1595" s="15">
        <v>751</v>
      </c>
      <c r="H1595" s="13">
        <v>-3.7275058539999999</v>
      </c>
      <c r="I1595" s="13">
        <v>1.6130906599999999</v>
      </c>
      <c r="J1595" s="13">
        <v>-2.1144151940000002</v>
      </c>
      <c r="K1595" s="13">
        <v>-1.748640516</v>
      </c>
      <c r="L1595" s="13">
        <v>-2.9530644129999999</v>
      </c>
      <c r="M1595" s="13">
        <v>-4.7017049289999999</v>
      </c>
      <c r="N1595" s="13">
        <v>-3.5799265330000001</v>
      </c>
      <c r="O1595" s="13">
        <v>0.74663724600000003</v>
      </c>
      <c r="P1595" s="13">
        <v>-2.8332892869999999</v>
      </c>
      <c r="Q1595" s="13">
        <v>-3.1888405000000002E-2</v>
      </c>
      <c r="R1595" s="13">
        <v>-3.1888405000000002E-2</v>
      </c>
      <c r="S1595" s="13">
        <v>0</v>
      </c>
      <c r="T1595" s="13">
        <v>-3.4697877949999998</v>
      </c>
      <c r="U1595" s="13">
        <v>0.147312106</v>
      </c>
      <c r="V1595" s="13">
        <v>-3.322475689</v>
      </c>
      <c r="W1595" s="13">
        <v>-7.8989406999999998E-2</v>
      </c>
    </row>
    <row r="1596" spans="1:23" x14ac:dyDescent="0.3">
      <c r="A1596" s="13" t="s">
        <v>723</v>
      </c>
      <c r="B1596" s="13" t="s">
        <v>724</v>
      </c>
      <c r="C1596" s="15">
        <v>2016</v>
      </c>
      <c r="D1596" s="15" t="s">
        <v>25</v>
      </c>
      <c r="E1596" s="15" t="s">
        <v>111</v>
      </c>
      <c r="F1596" s="15">
        <v>24</v>
      </c>
      <c r="G1596" s="15">
        <v>11</v>
      </c>
      <c r="H1596" s="13">
        <v>-12.445648090000001</v>
      </c>
      <c r="I1596" s="13">
        <v>-10.184469050000001</v>
      </c>
      <c r="J1596" s="13">
        <v>-22.63011715</v>
      </c>
      <c r="K1596" s="13">
        <v>-14.185858680000001</v>
      </c>
      <c r="L1596" s="13">
        <v>9.6917302040000006</v>
      </c>
      <c r="M1596" s="13">
        <v>-4.4941284809999997</v>
      </c>
      <c r="N1596" s="13">
        <v>-13.34477729</v>
      </c>
      <c r="O1596" s="13">
        <v>-6.6622929449999999</v>
      </c>
      <c r="P1596" s="13">
        <v>-20.007070240000001</v>
      </c>
      <c r="Q1596" s="13">
        <v>-0.101786086</v>
      </c>
      <c r="R1596" s="13">
        <v>0</v>
      </c>
      <c r="S1596" s="13">
        <v>-0.101786086</v>
      </c>
      <c r="T1596" s="13">
        <v>-15.21370911</v>
      </c>
      <c r="U1596" s="13">
        <v>-9.9967377679999991</v>
      </c>
      <c r="V1596" s="13">
        <v>-25.210446879999999</v>
      </c>
      <c r="W1596" s="13">
        <v>1.8077445729999999</v>
      </c>
    </row>
    <row r="1597" spans="1:23" x14ac:dyDescent="0.3">
      <c r="A1597" s="13" t="s">
        <v>723</v>
      </c>
      <c r="B1597" s="13" t="s">
        <v>724</v>
      </c>
      <c r="C1597" s="15">
        <v>2016</v>
      </c>
      <c r="D1597" s="15" t="s">
        <v>27</v>
      </c>
      <c r="E1597" s="15" t="s">
        <v>111</v>
      </c>
      <c r="F1597" s="15">
        <v>109</v>
      </c>
      <c r="G1597" s="15">
        <v>50</v>
      </c>
      <c r="H1597" s="13">
        <v>-0.18754892200000001</v>
      </c>
      <c r="I1597" s="13">
        <v>7.6928359659999996</v>
      </c>
      <c r="J1597" s="13">
        <v>7.505287043</v>
      </c>
      <c r="K1597" s="13">
        <v>1.7683800590000001</v>
      </c>
      <c r="L1597" s="13">
        <v>7.7647642499999998</v>
      </c>
      <c r="M1597" s="13">
        <v>9.5331443090000008</v>
      </c>
      <c r="N1597" s="13">
        <v>0.12648631099999999</v>
      </c>
      <c r="O1597" s="13">
        <v>8.1181109389999992</v>
      </c>
      <c r="P1597" s="13">
        <v>8.24459725</v>
      </c>
      <c r="Q1597" s="13">
        <v>0.29135898700000001</v>
      </c>
      <c r="R1597" s="13">
        <v>0.29135898700000001</v>
      </c>
      <c r="S1597" s="13">
        <v>0</v>
      </c>
      <c r="T1597" s="13">
        <v>-0.47818286599999998</v>
      </c>
      <c r="U1597" s="13">
        <v>5.3387692879999999</v>
      </c>
      <c r="V1597" s="13">
        <v>4.8605864219999999</v>
      </c>
      <c r="W1597" s="13">
        <v>3.7926914680000001</v>
      </c>
    </row>
    <row r="1598" spans="1:23" x14ac:dyDescent="0.3">
      <c r="A1598" s="13" t="s">
        <v>725</v>
      </c>
      <c r="B1598" s="13" t="s">
        <v>726</v>
      </c>
      <c r="C1598" s="15">
        <v>2019</v>
      </c>
      <c r="D1598" s="15" t="s">
        <v>27</v>
      </c>
      <c r="E1598" s="15" t="s">
        <v>53</v>
      </c>
      <c r="F1598" s="15">
        <v>1424</v>
      </c>
      <c r="G1598" s="15">
        <v>676</v>
      </c>
      <c r="H1598" s="13">
        <v>-0.26974386099999997</v>
      </c>
      <c r="I1598" s="13">
        <v>-0.89907357300000001</v>
      </c>
      <c r="J1598" s="13">
        <v>-1.1688174330000001</v>
      </c>
      <c r="K1598" s="13">
        <v>-3.0104191490000001</v>
      </c>
      <c r="L1598" s="13">
        <v>-1.837671278</v>
      </c>
      <c r="M1598" s="13">
        <v>-4.8480904279999999</v>
      </c>
      <c r="N1598" s="13">
        <v>-0.85350866599999997</v>
      </c>
      <c r="O1598" s="13">
        <v>-1.116983356</v>
      </c>
      <c r="P1598" s="13">
        <v>-1.970492022</v>
      </c>
      <c r="Q1598" s="13">
        <v>0.26669804899999999</v>
      </c>
      <c r="R1598" s="13">
        <v>0.26669804899999999</v>
      </c>
      <c r="S1598" s="13">
        <v>0</v>
      </c>
      <c r="T1598" s="13">
        <v>-0.45023982299999998</v>
      </c>
      <c r="U1598" s="13">
        <v>-1.8147948780000001</v>
      </c>
      <c r="V1598" s="13">
        <v>-2.2650347009999998</v>
      </c>
      <c r="W1598" s="13">
        <v>-0.81520280199999995</v>
      </c>
    </row>
    <row r="1599" spans="1:23" x14ac:dyDescent="0.3">
      <c r="A1599" s="13" t="s">
        <v>727</v>
      </c>
      <c r="B1599" s="13" t="s">
        <v>728</v>
      </c>
      <c r="C1599" s="15">
        <v>2017</v>
      </c>
      <c r="D1599" s="15" t="s">
        <v>27</v>
      </c>
      <c r="E1599" s="15" t="s">
        <v>53</v>
      </c>
      <c r="F1599" s="15">
        <v>377</v>
      </c>
      <c r="G1599" s="15">
        <v>189</v>
      </c>
      <c r="H1599" s="13">
        <v>0.39244319900000002</v>
      </c>
      <c r="I1599" s="13">
        <v>-4.9273456900000001</v>
      </c>
      <c r="J1599" s="13">
        <v>-4.5349024919999996</v>
      </c>
      <c r="K1599" s="13">
        <v>-8.5631511220000007</v>
      </c>
      <c r="L1599" s="13">
        <v>-0.71992224999999999</v>
      </c>
      <c r="M1599" s="13">
        <v>-9.2830733720000005</v>
      </c>
      <c r="N1599" s="13">
        <v>-1.472457294</v>
      </c>
      <c r="O1599" s="13">
        <v>-4.345836276</v>
      </c>
      <c r="P1599" s="13">
        <v>-5.8182935699999998</v>
      </c>
      <c r="Q1599" s="13">
        <v>-0.29327997099999997</v>
      </c>
      <c r="R1599" s="13">
        <v>-0.29327997099999997</v>
      </c>
      <c r="S1599" s="13">
        <v>0</v>
      </c>
      <c r="T1599" s="13">
        <v>-1.11083932</v>
      </c>
      <c r="U1599" s="13">
        <v>-3.9997488219999999</v>
      </c>
      <c r="V1599" s="13">
        <v>-5.1105881430000002</v>
      </c>
      <c r="W1599" s="13">
        <v>-0.85828638899999998</v>
      </c>
    </row>
    <row r="1600" spans="1:23" x14ac:dyDescent="0.3">
      <c r="A1600" s="13" t="s">
        <v>727</v>
      </c>
      <c r="B1600" s="13" t="s">
        <v>728</v>
      </c>
      <c r="C1600" s="15">
        <v>2018</v>
      </c>
      <c r="D1600" s="15" t="s">
        <v>27</v>
      </c>
      <c r="E1600" s="15" t="s">
        <v>53</v>
      </c>
      <c r="F1600" s="15">
        <v>2174</v>
      </c>
      <c r="G1600" s="15">
        <v>1050</v>
      </c>
      <c r="H1600" s="13">
        <v>-0.31369823899999999</v>
      </c>
      <c r="I1600" s="13">
        <v>-1.1544702899999999</v>
      </c>
      <c r="J1600" s="13">
        <v>-1.4681685289999999</v>
      </c>
      <c r="K1600" s="13">
        <v>-2.3841636319999999</v>
      </c>
      <c r="L1600" s="13">
        <v>-1.357295337</v>
      </c>
      <c r="M1600" s="13">
        <v>-3.7414589700000001</v>
      </c>
      <c r="N1600" s="13">
        <v>-0.81649671000000001</v>
      </c>
      <c r="O1600" s="13">
        <v>-1.2568839540000001</v>
      </c>
      <c r="P1600" s="13">
        <v>-2.073380663</v>
      </c>
      <c r="Q1600" s="13">
        <v>0.36013358600000001</v>
      </c>
      <c r="R1600" s="13">
        <v>0.36013358600000001</v>
      </c>
      <c r="S1600" s="13">
        <v>0</v>
      </c>
      <c r="T1600" s="13">
        <v>-1.8982042020000001</v>
      </c>
      <c r="U1600" s="13">
        <v>-0.91922817999999995</v>
      </c>
      <c r="V1600" s="13">
        <v>-2.8174323829999999</v>
      </c>
      <c r="W1600" s="13">
        <v>-0.63987607700000004</v>
      </c>
    </row>
    <row r="1601" spans="1:23" x14ac:dyDescent="0.3">
      <c r="A1601" s="13" t="s">
        <v>727</v>
      </c>
      <c r="B1601" s="13" t="s">
        <v>728</v>
      </c>
      <c r="C1601" s="15">
        <v>2019</v>
      </c>
      <c r="D1601" s="15" t="s">
        <v>25</v>
      </c>
      <c r="E1601" s="15" t="s">
        <v>34</v>
      </c>
      <c r="F1601" s="15">
        <v>176</v>
      </c>
      <c r="G1601" s="15">
        <v>79</v>
      </c>
      <c r="H1601" s="13">
        <v>-5.7031737690000002</v>
      </c>
      <c r="I1601" s="13">
        <v>1.3117246950000001</v>
      </c>
      <c r="J1601" s="13">
        <v>-4.3914490739999996</v>
      </c>
      <c r="K1601" s="13">
        <v>14.218075949999999</v>
      </c>
      <c r="L1601" s="13">
        <v>-4.2290670989999999</v>
      </c>
      <c r="M1601" s="13">
        <v>9.9890088509999995</v>
      </c>
      <c r="N1601" s="13">
        <v>-1.8415344600000001</v>
      </c>
      <c r="O1601" s="13">
        <v>0.32663215600000001</v>
      </c>
      <c r="P1601" s="13">
        <v>-1.5149023049999999</v>
      </c>
      <c r="Q1601" s="13">
        <v>5.1409125E-2</v>
      </c>
      <c r="R1601" s="13">
        <v>0</v>
      </c>
      <c r="S1601" s="13">
        <v>5.1409125E-2</v>
      </c>
      <c r="T1601" s="13">
        <v>-2.5987287499999998</v>
      </c>
      <c r="U1601" s="13">
        <v>-1.2046849669999999</v>
      </c>
      <c r="V1601" s="13">
        <v>-3.8034137170000002</v>
      </c>
      <c r="W1601" s="13">
        <v>0.12849760299999999</v>
      </c>
    </row>
    <row r="1602" spans="1:23" x14ac:dyDescent="0.3">
      <c r="A1602" s="13" t="s">
        <v>727</v>
      </c>
      <c r="B1602" s="13" t="s">
        <v>728</v>
      </c>
      <c r="C1602" s="15">
        <v>2019</v>
      </c>
      <c r="D1602" s="15" t="s">
        <v>27</v>
      </c>
      <c r="E1602" s="15" t="s">
        <v>34</v>
      </c>
      <c r="F1602" s="15">
        <v>1558</v>
      </c>
      <c r="G1602" s="15">
        <v>715</v>
      </c>
      <c r="H1602" s="13">
        <v>-2.4421837719999999</v>
      </c>
      <c r="I1602" s="13">
        <v>1.9367272280000001</v>
      </c>
      <c r="J1602" s="13">
        <v>-0.50545654399999995</v>
      </c>
      <c r="K1602" s="13">
        <v>1.1940268000000001</v>
      </c>
      <c r="L1602" s="13">
        <v>1.317878152</v>
      </c>
      <c r="M1602" s="13">
        <v>2.511904951</v>
      </c>
      <c r="N1602" s="13">
        <v>-1.8339081719999999</v>
      </c>
      <c r="O1602" s="13">
        <v>1.9230130519999999</v>
      </c>
      <c r="P1602" s="13">
        <v>8.9104879999999997E-2</v>
      </c>
      <c r="Q1602" s="13">
        <v>1.0371262370000001</v>
      </c>
      <c r="R1602" s="13">
        <v>1.0371262370000001</v>
      </c>
      <c r="S1602" s="13">
        <v>0</v>
      </c>
      <c r="T1602" s="13">
        <v>-1.237526398</v>
      </c>
      <c r="U1602" s="13">
        <v>1.3512481869999999</v>
      </c>
      <c r="V1602" s="13">
        <v>0.113721788</v>
      </c>
      <c r="W1602" s="13">
        <v>0.14176276500000001</v>
      </c>
    </row>
    <row r="1603" spans="1:23" x14ac:dyDescent="0.3">
      <c r="A1603" s="13" t="s">
        <v>729</v>
      </c>
      <c r="B1603" s="13" t="s">
        <v>730</v>
      </c>
      <c r="C1603" s="15">
        <v>2014</v>
      </c>
      <c r="D1603" s="15" t="s">
        <v>25</v>
      </c>
      <c r="E1603" s="15" t="s">
        <v>70</v>
      </c>
      <c r="F1603" s="15">
        <v>274</v>
      </c>
      <c r="G1603" s="15">
        <v>134</v>
      </c>
      <c r="H1603" s="13">
        <v>-3.5327535499999998</v>
      </c>
      <c r="I1603" s="13">
        <v>0.59193126399999996</v>
      </c>
      <c r="J1603" s="13">
        <v>-2.940822286</v>
      </c>
      <c r="K1603" s="13">
        <v>-0.44890353500000002</v>
      </c>
      <c r="L1603" s="13">
        <v>7.003497716</v>
      </c>
      <c r="M1603" s="13">
        <v>6.5545941809999997</v>
      </c>
      <c r="N1603" s="13">
        <v>-3.2248497089999999</v>
      </c>
      <c r="O1603" s="13">
        <v>1.979685712</v>
      </c>
      <c r="P1603" s="13">
        <v>-1.245163998</v>
      </c>
      <c r="Q1603" s="13">
        <v>0.106944766</v>
      </c>
      <c r="R1603" s="13">
        <v>0</v>
      </c>
      <c r="S1603" s="13">
        <v>0.106944766</v>
      </c>
      <c r="T1603" s="13">
        <v>-1.9421330990000001</v>
      </c>
      <c r="U1603" s="13">
        <v>1.592153028</v>
      </c>
      <c r="V1603" s="13">
        <v>-0.349980071</v>
      </c>
      <c r="W1603" s="13">
        <v>0.73257770600000005</v>
      </c>
    </row>
    <row r="1604" spans="1:23" x14ac:dyDescent="0.3">
      <c r="A1604" s="13" t="s">
        <v>729</v>
      </c>
      <c r="B1604" s="13" t="s">
        <v>730</v>
      </c>
      <c r="C1604" s="15">
        <v>2014</v>
      </c>
      <c r="D1604" s="15" t="s">
        <v>27</v>
      </c>
      <c r="E1604" s="15" t="s">
        <v>89</v>
      </c>
      <c r="F1604" s="15">
        <v>1319</v>
      </c>
      <c r="G1604" s="15">
        <v>653</v>
      </c>
      <c r="H1604" s="13">
        <v>-1.847315976</v>
      </c>
      <c r="I1604" s="13">
        <v>0.48195462300000003</v>
      </c>
      <c r="J1604" s="13">
        <v>-1.3653613529999999</v>
      </c>
      <c r="K1604" s="13">
        <v>-3.5498741210000002</v>
      </c>
      <c r="L1604" s="13">
        <v>6.2675020750000003</v>
      </c>
      <c r="M1604" s="13">
        <v>2.7176279540000001</v>
      </c>
      <c r="N1604" s="13">
        <v>-2.2979938930000001</v>
      </c>
      <c r="O1604" s="13">
        <v>1.6540083569999999</v>
      </c>
      <c r="P1604" s="13">
        <v>-0.64398553599999997</v>
      </c>
      <c r="Q1604" s="13">
        <v>0.70650693899999994</v>
      </c>
      <c r="R1604" s="13">
        <v>0.70650693899999994</v>
      </c>
      <c r="S1604" s="13">
        <v>0</v>
      </c>
      <c r="T1604" s="13">
        <v>-2.9488240229999998</v>
      </c>
      <c r="U1604" s="13">
        <v>0.51755460200000003</v>
      </c>
      <c r="V1604" s="13">
        <v>-2.4312694210000001</v>
      </c>
      <c r="W1604" s="13">
        <v>0.66517207899999997</v>
      </c>
    </row>
    <row r="1605" spans="1:23" x14ac:dyDescent="0.3">
      <c r="A1605" s="13" t="s">
        <v>729</v>
      </c>
      <c r="B1605" s="13" t="s">
        <v>730</v>
      </c>
      <c r="C1605" s="15">
        <v>2014</v>
      </c>
      <c r="D1605" s="15" t="s">
        <v>27</v>
      </c>
      <c r="E1605" s="15" t="s">
        <v>70</v>
      </c>
      <c r="F1605" s="15">
        <v>395</v>
      </c>
      <c r="G1605" s="15">
        <v>194</v>
      </c>
      <c r="H1605" s="13">
        <v>-0.72853004700000001</v>
      </c>
      <c r="I1605" s="13">
        <v>-1.88827805</v>
      </c>
      <c r="J1605" s="13">
        <v>-2.6168080979999999</v>
      </c>
      <c r="K1605" s="13">
        <v>-3.868997153</v>
      </c>
      <c r="L1605" s="13">
        <v>-3.3511855559999999</v>
      </c>
      <c r="M1605" s="13">
        <v>-7.2201827090000004</v>
      </c>
      <c r="N1605" s="13">
        <v>-1.5310076610000001</v>
      </c>
      <c r="O1605" s="13">
        <v>-2.3580300090000001</v>
      </c>
      <c r="P1605" s="13">
        <v>-3.8890376689999999</v>
      </c>
      <c r="Q1605" s="13">
        <v>-0.11347736</v>
      </c>
      <c r="R1605" s="13">
        <v>-0.11347736</v>
      </c>
      <c r="S1605" s="13">
        <v>0</v>
      </c>
      <c r="T1605" s="13">
        <v>-1.58879561</v>
      </c>
      <c r="U1605" s="13">
        <v>-2.5105511639999998</v>
      </c>
      <c r="V1605" s="13">
        <v>-4.0993467739999998</v>
      </c>
      <c r="W1605" s="13">
        <v>0.62682019700000002</v>
      </c>
    </row>
    <row r="1606" spans="1:23" x14ac:dyDescent="0.3">
      <c r="A1606" s="13" t="s">
        <v>729</v>
      </c>
      <c r="B1606" s="13" t="s">
        <v>730</v>
      </c>
      <c r="C1606" s="15">
        <v>2015</v>
      </c>
      <c r="D1606" s="15" t="s">
        <v>27</v>
      </c>
      <c r="E1606" s="15" t="s">
        <v>46</v>
      </c>
      <c r="F1606" s="15">
        <v>1158</v>
      </c>
      <c r="G1606" s="15">
        <v>613</v>
      </c>
      <c r="H1606" s="13">
        <v>-2.2229650570000001</v>
      </c>
      <c r="I1606" s="13">
        <v>-3.2275116819999998</v>
      </c>
      <c r="J1606" s="13">
        <v>-5.450476739</v>
      </c>
      <c r="K1606" s="13">
        <v>-2.879737542</v>
      </c>
      <c r="L1606" s="13">
        <v>-2.966339536</v>
      </c>
      <c r="M1606" s="13">
        <v>-5.8460770780000004</v>
      </c>
      <c r="N1606" s="13">
        <v>-2.494081188</v>
      </c>
      <c r="O1606" s="13">
        <v>-3.3459325789999999</v>
      </c>
      <c r="P1606" s="13">
        <v>-5.8400137670000003</v>
      </c>
      <c r="Q1606" s="13">
        <v>-0.96000244099999998</v>
      </c>
      <c r="R1606" s="13">
        <v>-0.96000244099999998</v>
      </c>
      <c r="S1606" s="13">
        <v>0</v>
      </c>
      <c r="T1606" s="13">
        <v>-2.0541151379999998</v>
      </c>
      <c r="U1606" s="13">
        <v>-2.9096398699999999</v>
      </c>
      <c r="V1606" s="13">
        <v>-4.9637550079999997</v>
      </c>
      <c r="W1606" s="13">
        <v>-0.63579087000000001</v>
      </c>
    </row>
    <row r="1607" spans="1:23" x14ac:dyDescent="0.3">
      <c r="A1607" s="13" t="s">
        <v>731</v>
      </c>
      <c r="B1607" s="13" t="s">
        <v>732</v>
      </c>
      <c r="C1607" s="15">
        <v>2019</v>
      </c>
      <c r="D1607" s="15" t="s">
        <v>27</v>
      </c>
      <c r="E1607" s="15" t="s">
        <v>26</v>
      </c>
      <c r="F1607" s="15">
        <v>5</v>
      </c>
      <c r="G1607" s="15">
        <v>2</v>
      </c>
      <c r="H1607" s="13">
        <v>-31.467278830000001</v>
      </c>
      <c r="I1607" s="13">
        <v>-9.9482915730000006</v>
      </c>
      <c r="J1607" s="13">
        <v>-41.4155704</v>
      </c>
      <c r="K1607" s="13">
        <v>-20.732630289999999</v>
      </c>
      <c r="L1607" s="13">
        <v>-30.691805729999999</v>
      </c>
      <c r="M1607" s="13">
        <v>-51.424436020000002</v>
      </c>
      <c r="N1607" s="13">
        <v>-31.231019499999999</v>
      </c>
      <c r="O1607" s="13">
        <v>-15.07692314</v>
      </c>
      <c r="P1607" s="13">
        <v>-46.30794264</v>
      </c>
      <c r="Q1607" s="13">
        <v>-4.3739231000000003E-2</v>
      </c>
      <c r="R1607" s="13">
        <v>-4.3739231000000003E-2</v>
      </c>
      <c r="S1607" s="13">
        <v>0</v>
      </c>
      <c r="T1607" s="13">
        <v>-16.025619989999999</v>
      </c>
      <c r="U1607" s="13">
        <v>-8.8033801010000001</v>
      </c>
      <c r="V1607" s="13">
        <v>-24.829000099999998</v>
      </c>
      <c r="W1607" s="13">
        <v>-1.621785394</v>
      </c>
    </row>
    <row r="1608" spans="1:23" x14ac:dyDescent="0.3">
      <c r="A1608" s="13" t="s">
        <v>733</v>
      </c>
      <c r="B1608" s="13" t="s">
        <v>734</v>
      </c>
      <c r="C1608" s="15">
        <v>2015</v>
      </c>
      <c r="D1608" s="15" t="s">
        <v>27</v>
      </c>
      <c r="E1608" s="15" t="s">
        <v>67</v>
      </c>
      <c r="F1608" s="15">
        <v>2844</v>
      </c>
      <c r="G1608" s="15">
        <v>1377</v>
      </c>
      <c r="H1608" s="13">
        <v>-2.7832656099999999</v>
      </c>
      <c r="I1608" s="13">
        <v>-5.7630005999999998E-2</v>
      </c>
      <c r="J1608" s="13">
        <v>-2.8408956160000001</v>
      </c>
      <c r="K1608" s="13">
        <v>-1.7579305780000001</v>
      </c>
      <c r="L1608" s="13">
        <v>1.7808822609999999</v>
      </c>
      <c r="M1608" s="13">
        <v>2.2951683000000001E-2</v>
      </c>
      <c r="N1608" s="13">
        <v>-2.64022573</v>
      </c>
      <c r="O1608" s="13">
        <v>0.32473818900000001</v>
      </c>
      <c r="P1608" s="13">
        <v>-2.315487541</v>
      </c>
      <c r="Q1608" s="13">
        <v>0.30824065299999998</v>
      </c>
      <c r="R1608" s="13">
        <v>0.30824065299999998</v>
      </c>
      <c r="S1608" s="13">
        <v>0</v>
      </c>
      <c r="T1608" s="13">
        <v>-3.036634877</v>
      </c>
      <c r="U1608" s="13">
        <v>-0.37528762500000001</v>
      </c>
      <c r="V1608" s="13">
        <v>-3.4119225019999999</v>
      </c>
      <c r="W1608" s="13">
        <v>0.93484379699999998</v>
      </c>
    </row>
    <row r="1609" spans="1:23" x14ac:dyDescent="0.3">
      <c r="A1609" s="13" t="s">
        <v>733</v>
      </c>
      <c r="B1609" s="13" t="s">
        <v>734</v>
      </c>
      <c r="C1609" s="15">
        <v>2016</v>
      </c>
      <c r="D1609" s="15" t="s">
        <v>27</v>
      </c>
      <c r="E1609" s="15" t="s">
        <v>67</v>
      </c>
      <c r="F1609" s="15">
        <v>4295</v>
      </c>
      <c r="G1609" s="15">
        <v>2066</v>
      </c>
      <c r="H1609" s="13">
        <v>-2.5091560020000001</v>
      </c>
      <c r="I1609" s="13">
        <v>0.92936370700000004</v>
      </c>
      <c r="J1609" s="13">
        <v>-1.5797922950000001</v>
      </c>
      <c r="K1609" s="13">
        <v>-2.0437018760000001</v>
      </c>
      <c r="L1609" s="13">
        <v>0.18471606400000001</v>
      </c>
      <c r="M1609" s="13">
        <v>-1.8589858130000001</v>
      </c>
      <c r="N1609" s="13">
        <v>-2.4736026720000002</v>
      </c>
      <c r="O1609" s="13">
        <v>0.88095150099999997</v>
      </c>
      <c r="P1609" s="13">
        <v>-1.592651171</v>
      </c>
      <c r="Q1609" s="13">
        <v>1.222232355</v>
      </c>
      <c r="R1609" s="13">
        <v>1.222232355</v>
      </c>
      <c r="S1609" s="13">
        <v>0</v>
      </c>
      <c r="T1609" s="13">
        <v>-2.3668126219999999</v>
      </c>
      <c r="U1609" s="13">
        <v>0.30723948400000001</v>
      </c>
      <c r="V1609" s="13">
        <v>-2.0595731380000002</v>
      </c>
      <c r="W1609" s="13">
        <v>0.18437476699999999</v>
      </c>
    </row>
    <row r="1610" spans="1:23" x14ac:dyDescent="0.3">
      <c r="A1610" s="13" t="s">
        <v>733</v>
      </c>
      <c r="B1610" s="13" t="s">
        <v>734</v>
      </c>
      <c r="C1610" s="15">
        <v>2017</v>
      </c>
      <c r="D1610" s="15" t="s">
        <v>25</v>
      </c>
      <c r="E1610" s="15" t="s">
        <v>26</v>
      </c>
      <c r="F1610" s="15">
        <v>232</v>
      </c>
      <c r="G1610" s="15">
        <v>111</v>
      </c>
      <c r="H1610" s="13">
        <v>0.90545089199999995</v>
      </c>
      <c r="I1610" s="13">
        <v>-4.0217672929999999</v>
      </c>
      <c r="J1610" s="13">
        <v>-3.1163164010000002</v>
      </c>
      <c r="K1610" s="13">
        <v>-10.25533523</v>
      </c>
      <c r="L1610" s="13">
        <v>-26.509564610000002</v>
      </c>
      <c r="M1610" s="13">
        <v>-36.764899839999998</v>
      </c>
      <c r="N1610" s="13">
        <v>-1.3265274490000001</v>
      </c>
      <c r="O1610" s="13">
        <v>-9.0287218320000004</v>
      </c>
      <c r="P1610" s="13">
        <v>-10.355249280000001</v>
      </c>
      <c r="Q1610" s="13">
        <v>-0.44459189900000001</v>
      </c>
      <c r="R1610" s="13">
        <v>0</v>
      </c>
      <c r="S1610" s="13">
        <v>-0.44459189900000001</v>
      </c>
      <c r="T1610" s="13">
        <v>-3.387130285</v>
      </c>
      <c r="U1610" s="13">
        <v>-10.337678</v>
      </c>
      <c r="V1610" s="13">
        <v>-13.72480828</v>
      </c>
      <c r="W1610" s="13">
        <v>8.3275292000000001E-2</v>
      </c>
    </row>
    <row r="1611" spans="1:23" x14ac:dyDescent="0.3">
      <c r="A1611" s="13" t="s">
        <v>733</v>
      </c>
      <c r="B1611" s="13" t="s">
        <v>734</v>
      </c>
      <c r="C1611" s="15">
        <v>2017</v>
      </c>
      <c r="D1611" s="15" t="s">
        <v>27</v>
      </c>
      <c r="E1611" s="15" t="s">
        <v>26</v>
      </c>
      <c r="F1611" s="15">
        <v>3094</v>
      </c>
      <c r="G1611" s="15">
        <v>1490</v>
      </c>
      <c r="H1611" s="13">
        <v>-1.3834668160000001</v>
      </c>
      <c r="I1611" s="13">
        <v>0.91365320699999997</v>
      </c>
      <c r="J1611" s="13">
        <v>-0.46981360999999999</v>
      </c>
      <c r="K1611" s="13">
        <v>-2.8888985479999998</v>
      </c>
      <c r="L1611" s="13">
        <v>-2.5056492119999998</v>
      </c>
      <c r="M1611" s="13">
        <v>-5.39454776</v>
      </c>
      <c r="N1611" s="13">
        <v>-1.7953446660000001</v>
      </c>
      <c r="O1611" s="13">
        <v>0.24030921299999999</v>
      </c>
      <c r="P1611" s="13">
        <v>-1.5550354529999999</v>
      </c>
      <c r="Q1611" s="13">
        <v>0.90469526300000003</v>
      </c>
      <c r="R1611" s="13">
        <v>0.90469526300000003</v>
      </c>
      <c r="S1611" s="13">
        <v>0</v>
      </c>
      <c r="T1611" s="13">
        <v>-2.3946454209999999</v>
      </c>
      <c r="U1611" s="13">
        <v>2.2839747000000001E-2</v>
      </c>
      <c r="V1611" s="13">
        <v>-2.371805674</v>
      </c>
      <c r="W1611" s="13">
        <v>-0.40108333499999999</v>
      </c>
    </row>
    <row r="1612" spans="1:23" x14ac:dyDescent="0.3">
      <c r="A1612" s="13" t="s">
        <v>733</v>
      </c>
      <c r="B1612" s="13" t="s">
        <v>734</v>
      </c>
      <c r="C1612" s="15">
        <v>2017</v>
      </c>
      <c r="D1612" s="15" t="s">
        <v>27</v>
      </c>
      <c r="E1612" s="15" t="s">
        <v>67</v>
      </c>
      <c r="F1612" s="15">
        <v>86</v>
      </c>
      <c r="G1612" s="15">
        <v>41</v>
      </c>
      <c r="H1612" s="13">
        <v>-8.4129094559999995</v>
      </c>
      <c r="I1612" s="13">
        <v>-1.7650984430000001</v>
      </c>
      <c r="J1612" s="13">
        <v>-10.178007900000001</v>
      </c>
      <c r="K1612" s="13">
        <v>-8.4716572760000002</v>
      </c>
      <c r="L1612" s="13">
        <v>4.1052814670000002</v>
      </c>
      <c r="M1612" s="13">
        <v>-4.366375809</v>
      </c>
      <c r="N1612" s="13">
        <v>-8.8299046600000004</v>
      </c>
      <c r="O1612" s="13">
        <v>-0.63799726899999998</v>
      </c>
      <c r="P1612" s="13">
        <v>-9.4679019289999999</v>
      </c>
      <c r="Q1612" s="13">
        <v>-0.13937332199999999</v>
      </c>
      <c r="R1612" s="13">
        <v>-0.13937332199999999</v>
      </c>
      <c r="S1612" s="13">
        <v>0</v>
      </c>
      <c r="T1612" s="13">
        <v>-7.7673508360000003</v>
      </c>
      <c r="U1612" s="13">
        <v>-1.4378446620000001</v>
      </c>
      <c r="V1612" s="13">
        <v>-9.2051954980000001</v>
      </c>
      <c r="W1612" s="13">
        <v>-0.80488718699999995</v>
      </c>
    </row>
    <row r="1613" spans="1:23" x14ac:dyDescent="0.3">
      <c r="A1613" s="13" t="s">
        <v>733</v>
      </c>
      <c r="B1613" s="13" t="s">
        <v>734</v>
      </c>
      <c r="C1613" s="15">
        <v>2018</v>
      </c>
      <c r="D1613" s="15" t="s">
        <v>25</v>
      </c>
      <c r="E1613" s="15" t="s">
        <v>26</v>
      </c>
      <c r="F1613" s="15">
        <v>273</v>
      </c>
      <c r="G1613" s="15">
        <v>133</v>
      </c>
      <c r="H1613" s="13">
        <v>-1.009685615</v>
      </c>
      <c r="I1613" s="13">
        <v>1.122691477</v>
      </c>
      <c r="J1613" s="13">
        <v>0.113005863</v>
      </c>
      <c r="K1613" s="13">
        <v>6.3826249820000003</v>
      </c>
      <c r="L1613" s="13">
        <v>16.061171120000001</v>
      </c>
      <c r="M1613" s="13">
        <v>22.4437961</v>
      </c>
      <c r="N1613" s="13">
        <v>0.414911366</v>
      </c>
      <c r="O1613" s="13">
        <v>4.2834644759999998</v>
      </c>
      <c r="P1613" s="13">
        <v>4.698375843</v>
      </c>
      <c r="Q1613" s="13">
        <v>0.52306416499999997</v>
      </c>
      <c r="R1613" s="13">
        <v>0</v>
      </c>
      <c r="S1613" s="13">
        <v>0.52306416499999997</v>
      </c>
      <c r="T1613" s="13">
        <v>2.2412483440000002</v>
      </c>
      <c r="U1613" s="13">
        <v>1.183158945</v>
      </c>
      <c r="V1613" s="13">
        <v>3.4244072879999998</v>
      </c>
      <c r="W1613" s="13">
        <v>0.33542381199999999</v>
      </c>
    </row>
    <row r="1614" spans="1:23" x14ac:dyDescent="0.3">
      <c r="A1614" s="13" t="s">
        <v>733</v>
      </c>
      <c r="B1614" s="13" t="s">
        <v>734</v>
      </c>
      <c r="C1614" s="15">
        <v>2018</v>
      </c>
      <c r="D1614" s="15" t="s">
        <v>27</v>
      </c>
      <c r="E1614" s="15" t="s">
        <v>26</v>
      </c>
      <c r="F1614" s="15">
        <v>3375</v>
      </c>
      <c r="G1614" s="15">
        <v>1647</v>
      </c>
      <c r="H1614" s="13">
        <v>-0.29921056699999998</v>
      </c>
      <c r="I1614" s="13">
        <v>0.75825278500000004</v>
      </c>
      <c r="J1614" s="13">
        <v>0.45904221699999997</v>
      </c>
      <c r="K1614" s="13">
        <v>-3.6814054629999999</v>
      </c>
      <c r="L1614" s="13">
        <v>0.42538579500000001</v>
      </c>
      <c r="M1614" s="13">
        <v>-3.256019668</v>
      </c>
      <c r="N1614" s="13">
        <v>-1.0466854969999999</v>
      </c>
      <c r="O1614" s="13">
        <v>0.71232840200000003</v>
      </c>
      <c r="P1614" s="13">
        <v>-0.33435709499999999</v>
      </c>
      <c r="Q1614" s="13">
        <v>2.0125907270000001</v>
      </c>
      <c r="R1614" s="13">
        <v>2.0125907270000001</v>
      </c>
      <c r="S1614" s="13">
        <v>0</v>
      </c>
      <c r="T1614" s="13">
        <v>-1.127346714</v>
      </c>
      <c r="U1614" s="13">
        <v>-0.104857915</v>
      </c>
      <c r="V1614" s="13">
        <v>-1.2322046289999999</v>
      </c>
      <c r="W1614" s="13">
        <v>-0.84408422400000005</v>
      </c>
    </row>
    <row r="1615" spans="1:23" x14ac:dyDescent="0.3">
      <c r="A1615" s="13" t="s">
        <v>733</v>
      </c>
      <c r="B1615" s="13" t="s">
        <v>734</v>
      </c>
      <c r="C1615" s="15">
        <v>2019</v>
      </c>
      <c r="D1615" s="15" t="s">
        <v>25</v>
      </c>
      <c r="E1615" s="15" t="s">
        <v>26</v>
      </c>
      <c r="F1615" s="15">
        <v>373</v>
      </c>
      <c r="G1615" s="15">
        <v>176</v>
      </c>
      <c r="H1615" s="13">
        <v>0.20438197799999999</v>
      </c>
      <c r="I1615" s="13">
        <v>5.5781006499999997</v>
      </c>
      <c r="J1615" s="13">
        <v>5.7824826280000003</v>
      </c>
      <c r="K1615" s="13">
        <v>6.0886922160000001</v>
      </c>
      <c r="L1615" s="13">
        <v>-11.479741410000001</v>
      </c>
      <c r="M1615" s="13">
        <v>-5.3910491909999996</v>
      </c>
      <c r="N1615" s="13">
        <v>1.5399004220000001</v>
      </c>
      <c r="O1615" s="13">
        <v>2.3386490800000002</v>
      </c>
      <c r="P1615" s="13">
        <v>3.8785495019999998</v>
      </c>
      <c r="Q1615" s="13">
        <v>0.61255262099999996</v>
      </c>
      <c r="R1615" s="13">
        <v>0</v>
      </c>
      <c r="S1615" s="13">
        <v>0.61255262099999996</v>
      </c>
      <c r="T1615" s="13">
        <v>-1.7900100489999999</v>
      </c>
      <c r="U1615" s="13">
        <v>2.1306530499999998</v>
      </c>
      <c r="V1615" s="13">
        <v>0.340643001</v>
      </c>
      <c r="W1615" s="13">
        <v>-0.214632138</v>
      </c>
    </row>
    <row r="1616" spans="1:23" x14ac:dyDescent="0.3">
      <c r="A1616" s="13" t="s">
        <v>733</v>
      </c>
      <c r="B1616" s="13" t="s">
        <v>734</v>
      </c>
      <c r="C1616" s="15">
        <v>2019</v>
      </c>
      <c r="D1616" s="15" t="s">
        <v>27</v>
      </c>
      <c r="E1616" s="15" t="s">
        <v>26</v>
      </c>
      <c r="F1616" s="15">
        <v>5694</v>
      </c>
      <c r="G1616" s="15">
        <v>2612</v>
      </c>
      <c r="H1616" s="13">
        <v>-0.42256990700000002</v>
      </c>
      <c r="I1616" s="13">
        <v>1.127130347</v>
      </c>
      <c r="J1616" s="13">
        <v>0.70456043999999995</v>
      </c>
      <c r="K1616" s="13">
        <v>-0.206709962</v>
      </c>
      <c r="L1616" s="13">
        <v>0.89242743099999999</v>
      </c>
      <c r="M1616" s="13">
        <v>0.68571746899999997</v>
      </c>
      <c r="N1616" s="13">
        <v>-0.40618451500000002</v>
      </c>
      <c r="O1616" s="13">
        <v>1.1023617800000001</v>
      </c>
      <c r="P1616" s="13">
        <v>0.69617726499999999</v>
      </c>
      <c r="Q1616" s="13">
        <v>4.5992171539999998</v>
      </c>
      <c r="R1616" s="13">
        <v>4.5992171539999998</v>
      </c>
      <c r="S1616" s="13">
        <v>0</v>
      </c>
      <c r="T1616" s="13">
        <v>-0.60813175900000005</v>
      </c>
      <c r="U1616" s="13">
        <v>1.799795416</v>
      </c>
      <c r="V1616" s="13">
        <v>1.1916636570000001</v>
      </c>
      <c r="W1616" s="13">
        <v>0.148574661</v>
      </c>
    </row>
    <row r="1617" spans="1:23" x14ac:dyDescent="0.3">
      <c r="A1617" s="13" t="s">
        <v>735</v>
      </c>
      <c r="B1617" s="13" t="s">
        <v>736</v>
      </c>
      <c r="C1617" s="15">
        <v>2016</v>
      </c>
      <c r="D1617" s="15" t="s">
        <v>27</v>
      </c>
      <c r="E1617" s="15" t="s">
        <v>32</v>
      </c>
      <c r="F1617" s="15">
        <v>2546</v>
      </c>
      <c r="G1617" s="15">
        <v>1265</v>
      </c>
      <c r="H1617" s="13">
        <v>-1.4526802050000001</v>
      </c>
      <c r="I1617" s="13">
        <v>-0.49685678599999999</v>
      </c>
      <c r="J1617" s="13">
        <v>-1.949536991</v>
      </c>
      <c r="K1617" s="13">
        <v>-5.0401536020000002</v>
      </c>
      <c r="L1617" s="13">
        <v>-5.0513473000000003E-2</v>
      </c>
      <c r="M1617" s="13">
        <v>-5.0906670749999998</v>
      </c>
      <c r="N1617" s="13">
        <v>-2.273515041</v>
      </c>
      <c r="O1617" s="13">
        <v>-0.41900446899999999</v>
      </c>
      <c r="P1617" s="13">
        <v>-2.6925195099999999</v>
      </c>
      <c r="Q1617" s="13">
        <v>3.7068262999999997E-2</v>
      </c>
      <c r="R1617" s="13">
        <v>3.7068262999999997E-2</v>
      </c>
      <c r="S1617" s="13">
        <v>0</v>
      </c>
      <c r="T1617" s="13">
        <v>-2.0463152550000001</v>
      </c>
      <c r="U1617" s="13">
        <v>-0.98144396499999997</v>
      </c>
      <c r="V1617" s="13">
        <v>-3.0277592200000001</v>
      </c>
      <c r="W1617" s="13">
        <v>-7.8533854E-2</v>
      </c>
    </row>
    <row r="1618" spans="1:23" x14ac:dyDescent="0.3">
      <c r="A1618" s="13" t="s">
        <v>735</v>
      </c>
      <c r="B1618" s="13" t="s">
        <v>736</v>
      </c>
      <c r="C1618" s="15">
        <v>2017</v>
      </c>
      <c r="D1618" s="15" t="s">
        <v>25</v>
      </c>
      <c r="E1618" s="15" t="s">
        <v>78</v>
      </c>
      <c r="F1618" s="15">
        <v>103</v>
      </c>
      <c r="G1618" s="15">
        <v>52</v>
      </c>
      <c r="H1618" s="13">
        <v>-8.7432772490000001</v>
      </c>
      <c r="I1618" s="13">
        <v>-1.545441734</v>
      </c>
      <c r="J1618" s="13">
        <v>-10.288718980000001</v>
      </c>
      <c r="K1618" s="13">
        <v>-11.06004224</v>
      </c>
      <c r="L1618" s="13">
        <v>-3.3287319329999998</v>
      </c>
      <c r="M1618" s="13">
        <v>-14.38877418</v>
      </c>
      <c r="N1618" s="13">
        <v>-9.6959042360000005</v>
      </c>
      <c r="O1618" s="13">
        <v>-2.026933155</v>
      </c>
      <c r="P1618" s="13">
        <v>-11.72283739</v>
      </c>
      <c r="Q1618" s="13">
        <v>-0.25188628699999999</v>
      </c>
      <c r="R1618" s="13">
        <v>0</v>
      </c>
      <c r="S1618" s="13">
        <v>-0.25188628699999999</v>
      </c>
      <c r="T1618" s="13">
        <v>-9.7080780200000003</v>
      </c>
      <c r="U1618" s="13">
        <v>-4.0401566229999997</v>
      </c>
      <c r="V1618" s="13">
        <v>-13.74823464</v>
      </c>
      <c r="W1618" s="13">
        <v>2.505206566</v>
      </c>
    </row>
    <row r="1619" spans="1:23" x14ac:dyDescent="0.3">
      <c r="A1619" s="13" t="s">
        <v>735</v>
      </c>
      <c r="B1619" s="13" t="s">
        <v>736</v>
      </c>
      <c r="C1619" s="15">
        <v>2017</v>
      </c>
      <c r="D1619" s="15" t="s">
        <v>27</v>
      </c>
      <c r="E1619" s="15" t="s">
        <v>78</v>
      </c>
      <c r="F1619" s="15">
        <v>2057</v>
      </c>
      <c r="G1619" s="15">
        <v>1028</v>
      </c>
      <c r="H1619" s="13">
        <v>0.92216467199999996</v>
      </c>
      <c r="I1619" s="13">
        <v>-2.8047076000000001E-2</v>
      </c>
      <c r="J1619" s="13">
        <v>0.89411759499999999</v>
      </c>
      <c r="K1619" s="13">
        <v>0.96185427800000001</v>
      </c>
      <c r="L1619" s="13">
        <v>9.4109002999999997E-2</v>
      </c>
      <c r="M1619" s="13">
        <v>1.0559632809999999</v>
      </c>
      <c r="N1619" s="13">
        <v>0.99171730599999997</v>
      </c>
      <c r="O1619" s="13">
        <v>-2.3783262999999999E-2</v>
      </c>
      <c r="P1619" s="13">
        <v>0.96793404299999997</v>
      </c>
      <c r="Q1619" s="13">
        <v>1.940809325</v>
      </c>
      <c r="R1619" s="13">
        <v>1.940809325</v>
      </c>
      <c r="S1619" s="13">
        <v>0</v>
      </c>
      <c r="T1619" s="13">
        <v>-3.4584407999999997E-2</v>
      </c>
      <c r="U1619" s="13">
        <v>0.59312773600000002</v>
      </c>
      <c r="V1619" s="13">
        <v>0.55854332799999995</v>
      </c>
      <c r="W1619" s="13">
        <v>-0.46246176700000002</v>
      </c>
    </row>
    <row r="1620" spans="1:23" x14ac:dyDescent="0.3">
      <c r="A1620" s="13" t="s">
        <v>735</v>
      </c>
      <c r="B1620" s="13" t="s">
        <v>736</v>
      </c>
      <c r="C1620" s="15">
        <v>2018</v>
      </c>
      <c r="D1620" s="15" t="s">
        <v>27</v>
      </c>
      <c r="E1620" s="15" t="s">
        <v>78</v>
      </c>
      <c r="F1620" s="15">
        <v>3451</v>
      </c>
      <c r="G1620" s="15">
        <v>1686</v>
      </c>
      <c r="H1620" s="13">
        <v>1.783364599</v>
      </c>
      <c r="I1620" s="13">
        <v>-0.70045711499999996</v>
      </c>
      <c r="J1620" s="13">
        <v>1.0829074839999999</v>
      </c>
      <c r="K1620" s="13">
        <v>-2.554663627</v>
      </c>
      <c r="L1620" s="13">
        <v>-1.5314650400000001</v>
      </c>
      <c r="M1620" s="13">
        <v>-4.0861286669999997</v>
      </c>
      <c r="N1620" s="13">
        <v>1.042550058</v>
      </c>
      <c r="O1620" s="13">
        <v>-0.87332876699999995</v>
      </c>
      <c r="P1620" s="13">
        <v>0.169221291</v>
      </c>
      <c r="Q1620" s="13">
        <v>2.4815084060000001</v>
      </c>
      <c r="R1620" s="13">
        <v>2.4815084060000001</v>
      </c>
      <c r="S1620" s="13">
        <v>0</v>
      </c>
      <c r="T1620" s="13">
        <v>-5.2509484000000002E-2</v>
      </c>
      <c r="U1620" s="13">
        <v>-1.1333710180000001</v>
      </c>
      <c r="V1620" s="13">
        <v>-1.1858805020000001</v>
      </c>
      <c r="W1620" s="13">
        <v>-1.16919522</v>
      </c>
    </row>
    <row r="1621" spans="1:23" x14ac:dyDescent="0.3">
      <c r="A1621" s="13" t="s">
        <v>735</v>
      </c>
      <c r="B1621" s="13" t="s">
        <v>736</v>
      </c>
      <c r="C1621" s="15">
        <v>2019</v>
      </c>
      <c r="D1621" s="15" t="s">
        <v>25</v>
      </c>
      <c r="E1621" s="15" t="s">
        <v>57</v>
      </c>
      <c r="F1621" s="15">
        <v>32</v>
      </c>
      <c r="G1621" s="15">
        <v>14</v>
      </c>
      <c r="H1621" s="13">
        <v>-8.2057908049999995</v>
      </c>
      <c r="I1621" s="13">
        <v>11.41253247</v>
      </c>
      <c r="J1621" s="13">
        <v>3.20674167</v>
      </c>
      <c r="K1621" s="13">
        <v>-0.87679963500000002</v>
      </c>
      <c r="L1621" s="13">
        <v>38.401515910000001</v>
      </c>
      <c r="M1621" s="13">
        <v>37.524716269999999</v>
      </c>
      <c r="N1621" s="13">
        <v>-6.9564728379999998</v>
      </c>
      <c r="O1621" s="13">
        <v>17.807731310000001</v>
      </c>
      <c r="P1621" s="13">
        <v>10.851258469999999</v>
      </c>
      <c r="Q1621" s="13">
        <v>0.10296554400000001</v>
      </c>
      <c r="R1621" s="13">
        <v>0</v>
      </c>
      <c r="S1621" s="13">
        <v>0.10296554400000001</v>
      </c>
      <c r="T1621" s="13">
        <v>-2.1421526210000001</v>
      </c>
      <c r="U1621" s="13">
        <v>7.8085243440000003</v>
      </c>
      <c r="V1621" s="13">
        <v>5.6663717230000001</v>
      </c>
      <c r="W1621" s="13">
        <v>2.7462328349999998</v>
      </c>
    </row>
    <row r="1622" spans="1:23" x14ac:dyDescent="0.3">
      <c r="A1622" s="13" t="s">
        <v>735</v>
      </c>
      <c r="B1622" s="13" t="s">
        <v>736</v>
      </c>
      <c r="C1622" s="15">
        <v>2019</v>
      </c>
      <c r="D1622" s="15" t="s">
        <v>27</v>
      </c>
      <c r="E1622" s="15" t="s">
        <v>57</v>
      </c>
      <c r="F1622" s="15">
        <v>1965</v>
      </c>
      <c r="G1622" s="15">
        <v>939</v>
      </c>
      <c r="H1622" s="13">
        <v>-2.6828377689999998</v>
      </c>
      <c r="I1622" s="13">
        <v>-1.449991993</v>
      </c>
      <c r="J1622" s="13">
        <v>-4.1328297620000001</v>
      </c>
      <c r="K1622" s="13">
        <v>-4.76383242</v>
      </c>
      <c r="L1622" s="13">
        <v>-0.31273912500000001</v>
      </c>
      <c r="M1622" s="13">
        <v>-5.0765715440000001</v>
      </c>
      <c r="N1622" s="13">
        <v>-3.242437019</v>
      </c>
      <c r="O1622" s="13">
        <v>-1.3233963799999999</v>
      </c>
      <c r="P1622" s="13">
        <v>-4.5658333989999997</v>
      </c>
      <c r="Q1622" s="13">
        <v>-0.86411497299999995</v>
      </c>
      <c r="R1622" s="13">
        <v>-0.86411497299999995</v>
      </c>
      <c r="S1622" s="13">
        <v>0</v>
      </c>
      <c r="T1622" s="13">
        <v>-2.9538515749999998</v>
      </c>
      <c r="U1622" s="13">
        <v>-0.94909407499999998</v>
      </c>
      <c r="V1622" s="13">
        <v>-3.9029456499999999</v>
      </c>
      <c r="W1622" s="13">
        <v>-0.68071108599999997</v>
      </c>
    </row>
    <row r="1623" spans="1:23" x14ac:dyDescent="0.3">
      <c r="A1623" s="13" t="s">
        <v>737</v>
      </c>
      <c r="B1623" s="13" t="s">
        <v>738</v>
      </c>
      <c r="C1623" s="15">
        <v>2014</v>
      </c>
      <c r="D1623" s="15" t="s">
        <v>27</v>
      </c>
      <c r="E1623" s="15" t="s">
        <v>30</v>
      </c>
      <c r="F1623" s="15">
        <v>38</v>
      </c>
      <c r="G1623" s="15">
        <v>20</v>
      </c>
      <c r="H1623" s="13">
        <v>-8.8129976340000002</v>
      </c>
      <c r="I1623" s="13">
        <v>-17.199244870000001</v>
      </c>
      <c r="J1623" s="13">
        <v>-26.012242499999999</v>
      </c>
      <c r="K1623" s="13">
        <v>3.3871847879999999</v>
      </c>
      <c r="L1623" s="13">
        <v>-7.1285337039999996</v>
      </c>
      <c r="M1623" s="13">
        <v>-3.7413489160000002</v>
      </c>
      <c r="N1623" s="13">
        <v>-6.8485018850000001</v>
      </c>
      <c r="O1623" s="13">
        <v>-16.190432090000002</v>
      </c>
      <c r="P1623" s="13">
        <v>-23.038933969999999</v>
      </c>
      <c r="Q1623" s="13">
        <v>-0.20619975400000001</v>
      </c>
      <c r="R1623" s="13">
        <v>-0.20619975400000001</v>
      </c>
      <c r="S1623" s="13">
        <v>0</v>
      </c>
      <c r="T1623" s="13">
        <v>-6.1344248490000002</v>
      </c>
      <c r="U1623" s="13">
        <v>-12.737675619999999</v>
      </c>
      <c r="V1623" s="13">
        <v>-18.872100469999999</v>
      </c>
      <c r="W1623" s="13">
        <v>-0.38385190299999999</v>
      </c>
    </row>
    <row r="1624" spans="1:23" x14ac:dyDescent="0.3">
      <c r="A1624" s="13" t="s">
        <v>737</v>
      </c>
      <c r="B1624" s="13" t="s">
        <v>738</v>
      </c>
      <c r="C1624" s="15">
        <v>2014</v>
      </c>
      <c r="D1624" s="15" t="s">
        <v>27</v>
      </c>
      <c r="E1624" s="15" t="s">
        <v>31</v>
      </c>
      <c r="F1624" s="15">
        <v>683</v>
      </c>
      <c r="G1624" s="15">
        <v>335</v>
      </c>
      <c r="H1624" s="13">
        <v>-3.377672789</v>
      </c>
      <c r="I1624" s="13">
        <v>2.7248687139999999</v>
      </c>
      <c r="J1624" s="13">
        <v>-0.65280407500000004</v>
      </c>
      <c r="K1624" s="13">
        <v>-1.342547712</v>
      </c>
      <c r="L1624" s="13">
        <v>-3.1451334329999998</v>
      </c>
      <c r="M1624" s="13">
        <v>-4.4876811449999998</v>
      </c>
      <c r="N1624" s="13">
        <v>-3.1833935850000001</v>
      </c>
      <c r="O1624" s="13">
        <v>1.689761708</v>
      </c>
      <c r="P1624" s="13">
        <v>-1.4936318770000001</v>
      </c>
      <c r="Q1624" s="13">
        <v>0.21482812700000001</v>
      </c>
      <c r="R1624" s="13">
        <v>0.21482812700000001</v>
      </c>
      <c r="S1624" s="13">
        <v>0</v>
      </c>
      <c r="T1624" s="13">
        <v>-3.1160949040000001</v>
      </c>
      <c r="U1624" s="13">
        <v>0.64603682500000004</v>
      </c>
      <c r="V1624" s="13">
        <v>-2.4700580780000001</v>
      </c>
      <c r="W1624" s="13">
        <v>4.1743975000000003E-2</v>
      </c>
    </row>
    <row r="1625" spans="1:23" x14ac:dyDescent="0.3">
      <c r="A1625" s="13" t="s">
        <v>739</v>
      </c>
      <c r="B1625" s="13" t="s">
        <v>740</v>
      </c>
      <c r="C1625" s="15">
        <v>2018</v>
      </c>
      <c r="D1625" s="15" t="s">
        <v>27</v>
      </c>
      <c r="E1625" s="15" t="s">
        <v>35</v>
      </c>
      <c r="F1625" s="15">
        <v>190</v>
      </c>
      <c r="G1625" s="15">
        <v>86</v>
      </c>
      <c r="H1625" s="13">
        <v>-4.1205628540000001</v>
      </c>
      <c r="I1625" s="13">
        <v>-3.4082388940000001</v>
      </c>
      <c r="J1625" s="13">
        <v>-7.5288017470000002</v>
      </c>
      <c r="K1625" s="13">
        <v>-12.49161827</v>
      </c>
      <c r="L1625" s="13">
        <v>-5.1666009710000003</v>
      </c>
      <c r="M1625" s="13">
        <v>-17.658219240000001</v>
      </c>
      <c r="N1625" s="13">
        <v>-5.9592999249999998</v>
      </c>
      <c r="O1625" s="13">
        <v>-3.867178692</v>
      </c>
      <c r="P1625" s="13">
        <v>-9.8264786169999994</v>
      </c>
      <c r="Q1625" s="13">
        <v>-0.31199911899999999</v>
      </c>
      <c r="R1625" s="13">
        <v>-0.31199911899999999</v>
      </c>
      <c r="S1625" s="13">
        <v>0</v>
      </c>
      <c r="T1625" s="13">
        <v>-3.5206922280000001</v>
      </c>
      <c r="U1625" s="13">
        <v>-2.2778075590000002</v>
      </c>
      <c r="V1625" s="13">
        <v>-5.798499788</v>
      </c>
      <c r="W1625" s="13">
        <v>0.48019049600000002</v>
      </c>
    </row>
    <row r="1626" spans="1:23" x14ac:dyDescent="0.3">
      <c r="A1626" s="13" t="s">
        <v>741</v>
      </c>
      <c r="B1626" s="13" t="s">
        <v>742</v>
      </c>
      <c r="C1626" s="15">
        <v>2014</v>
      </c>
      <c r="D1626" s="15" t="s">
        <v>25</v>
      </c>
      <c r="E1626" s="15" t="s">
        <v>73</v>
      </c>
      <c r="F1626" s="15">
        <v>1044</v>
      </c>
      <c r="G1626" s="15">
        <v>529</v>
      </c>
      <c r="H1626" s="13">
        <v>3.052777581</v>
      </c>
      <c r="I1626" s="13">
        <v>2.9092948199999999</v>
      </c>
      <c r="J1626" s="13">
        <v>5.9620724020000004</v>
      </c>
      <c r="K1626" s="13">
        <v>1.8185793770000001</v>
      </c>
      <c r="L1626" s="13">
        <v>5.3443711330000001</v>
      </c>
      <c r="M1626" s="13">
        <v>7.1629505099999999</v>
      </c>
      <c r="N1626" s="13">
        <v>2.9417834940000001</v>
      </c>
      <c r="O1626" s="13">
        <v>3.493006989</v>
      </c>
      <c r="P1626" s="13">
        <v>6.4347904829999996</v>
      </c>
      <c r="Q1626" s="13">
        <v>2.5793865180000002</v>
      </c>
      <c r="R1626" s="13">
        <v>0</v>
      </c>
      <c r="S1626" s="13">
        <v>2.5793865180000002</v>
      </c>
      <c r="T1626" s="13">
        <v>1.3216190990000001</v>
      </c>
      <c r="U1626" s="13">
        <v>5.1741001129999997</v>
      </c>
      <c r="V1626" s="13">
        <v>6.495719212</v>
      </c>
      <c r="W1626" s="13">
        <v>0.82436111899999998</v>
      </c>
    </row>
    <row r="1627" spans="1:23" x14ac:dyDescent="0.3">
      <c r="A1627" s="13" t="s">
        <v>741</v>
      </c>
      <c r="B1627" s="13" t="s">
        <v>742</v>
      </c>
      <c r="C1627" s="15">
        <v>2014</v>
      </c>
      <c r="D1627" s="15" t="s">
        <v>27</v>
      </c>
      <c r="E1627" s="15" t="s">
        <v>73</v>
      </c>
      <c r="F1627" s="15">
        <v>3344</v>
      </c>
      <c r="G1627" s="15">
        <v>1651</v>
      </c>
      <c r="H1627" s="13">
        <v>1.049426186</v>
      </c>
      <c r="I1627" s="13">
        <v>3.5618819209999999</v>
      </c>
      <c r="J1627" s="13">
        <v>4.6113081070000002</v>
      </c>
      <c r="K1627" s="13">
        <v>-0.96625720400000004</v>
      </c>
      <c r="L1627" s="13">
        <v>4.9716439430000001</v>
      </c>
      <c r="M1627" s="13">
        <v>4.0053867390000004</v>
      </c>
      <c r="N1627" s="13">
        <v>0.66370224799999999</v>
      </c>
      <c r="O1627" s="13">
        <v>4.010551048</v>
      </c>
      <c r="P1627" s="13">
        <v>4.6742532949999998</v>
      </c>
      <c r="Q1627" s="13">
        <v>6.2861728469999996</v>
      </c>
      <c r="R1627" s="13">
        <v>6.2861728469999996</v>
      </c>
      <c r="S1627" s="13">
        <v>0</v>
      </c>
      <c r="T1627" s="13">
        <v>1.000560261</v>
      </c>
      <c r="U1627" s="13">
        <v>3.9297641030000001</v>
      </c>
      <c r="V1627" s="13">
        <v>4.9303243649999997</v>
      </c>
      <c r="W1627" s="13">
        <v>0.49732130000000002</v>
      </c>
    </row>
    <row r="1628" spans="1:23" x14ac:dyDescent="0.3">
      <c r="A1628" s="13" t="s">
        <v>741</v>
      </c>
      <c r="B1628" s="13" t="s">
        <v>742</v>
      </c>
      <c r="C1628" s="15">
        <v>2015</v>
      </c>
      <c r="D1628" s="15" t="s">
        <v>25</v>
      </c>
      <c r="E1628" s="15" t="s">
        <v>73</v>
      </c>
      <c r="F1628" s="15">
        <v>403</v>
      </c>
      <c r="G1628" s="15">
        <v>204</v>
      </c>
      <c r="H1628" s="13">
        <v>3.7922246E-2</v>
      </c>
      <c r="I1628" s="13">
        <v>5.7869022660000002</v>
      </c>
      <c r="J1628" s="13">
        <v>5.8248245120000002</v>
      </c>
      <c r="K1628" s="13">
        <v>11.06636451</v>
      </c>
      <c r="L1628" s="13">
        <v>2.9642176309999999</v>
      </c>
      <c r="M1628" s="13">
        <v>14.03058214</v>
      </c>
      <c r="N1628" s="13">
        <v>2.3283850309999998</v>
      </c>
      <c r="O1628" s="13">
        <v>5.5090335860000001</v>
      </c>
      <c r="P1628" s="13">
        <v>7.8374186159999999</v>
      </c>
      <c r="Q1628" s="13">
        <v>1.1322108310000001</v>
      </c>
      <c r="R1628" s="13">
        <v>0</v>
      </c>
      <c r="S1628" s="13">
        <v>1.1322108310000001</v>
      </c>
      <c r="T1628" s="13">
        <v>1.3004925490000001</v>
      </c>
      <c r="U1628" s="13">
        <v>7.5336330599999997</v>
      </c>
      <c r="V1628" s="13">
        <v>8.8341256090000009</v>
      </c>
      <c r="W1628" s="13">
        <v>-0.36453328000000002</v>
      </c>
    </row>
    <row r="1629" spans="1:23" x14ac:dyDescent="0.3">
      <c r="A1629" s="13" t="s">
        <v>741</v>
      </c>
      <c r="B1629" s="13" t="s">
        <v>742</v>
      </c>
      <c r="C1629" s="15">
        <v>2015</v>
      </c>
      <c r="D1629" s="15" t="s">
        <v>27</v>
      </c>
      <c r="E1629" s="15" t="s">
        <v>73</v>
      </c>
      <c r="F1629" s="15">
        <v>4598</v>
      </c>
      <c r="G1629" s="15">
        <v>2312</v>
      </c>
      <c r="H1629" s="13">
        <v>2.635342198</v>
      </c>
      <c r="I1629" s="13">
        <v>3.1459598400000002</v>
      </c>
      <c r="J1629" s="13">
        <v>5.7813020379999998</v>
      </c>
      <c r="K1629" s="13">
        <v>4.1327559889999996</v>
      </c>
      <c r="L1629" s="13">
        <v>1.6672713720000001</v>
      </c>
      <c r="M1629" s="13">
        <v>5.8000273609999997</v>
      </c>
      <c r="N1629" s="13">
        <v>3.0815296129999998</v>
      </c>
      <c r="O1629" s="13">
        <v>2.9741697739999999</v>
      </c>
      <c r="P1629" s="13">
        <v>6.0556993869999998</v>
      </c>
      <c r="Q1629" s="13">
        <v>10.40589127</v>
      </c>
      <c r="R1629" s="13">
        <v>10.40589127</v>
      </c>
      <c r="S1629" s="13">
        <v>0</v>
      </c>
      <c r="T1629" s="13">
        <v>3.053734484</v>
      </c>
      <c r="U1629" s="13">
        <v>3.763306402</v>
      </c>
      <c r="V1629" s="13">
        <v>6.817040886</v>
      </c>
      <c r="W1629" s="13">
        <v>0.17396329499999999</v>
      </c>
    </row>
    <row r="1630" spans="1:23" x14ac:dyDescent="0.3">
      <c r="A1630" s="13" t="s">
        <v>741</v>
      </c>
      <c r="B1630" s="13" t="s">
        <v>742</v>
      </c>
      <c r="C1630" s="15">
        <v>2016</v>
      </c>
      <c r="D1630" s="15" t="s">
        <v>25</v>
      </c>
      <c r="E1630" s="15" t="s">
        <v>73</v>
      </c>
      <c r="F1630" s="15">
        <v>522</v>
      </c>
      <c r="G1630" s="15">
        <v>267</v>
      </c>
      <c r="H1630" s="13">
        <v>2.8876742769999999</v>
      </c>
      <c r="I1630" s="13">
        <v>9.3145831369999996</v>
      </c>
      <c r="J1630" s="13">
        <v>12.20225741</v>
      </c>
      <c r="K1630" s="13">
        <v>8.3252973479999994</v>
      </c>
      <c r="L1630" s="13">
        <v>3.5022804500000002</v>
      </c>
      <c r="M1630" s="13">
        <v>11.8275778</v>
      </c>
      <c r="N1630" s="13">
        <v>4.2007751170000001</v>
      </c>
      <c r="O1630" s="13">
        <v>8.5634097140000005</v>
      </c>
      <c r="P1630" s="13">
        <v>12.76418483</v>
      </c>
      <c r="Q1630" s="13">
        <v>2.1776913640000002</v>
      </c>
      <c r="R1630" s="13">
        <v>0</v>
      </c>
      <c r="S1630" s="13">
        <v>2.1776913640000002</v>
      </c>
      <c r="T1630" s="13">
        <v>2.523828264</v>
      </c>
      <c r="U1630" s="13">
        <v>10.269893420000001</v>
      </c>
      <c r="V1630" s="13">
        <v>12.79372169</v>
      </c>
      <c r="W1630" s="13">
        <v>-8.6400264000000004E-2</v>
      </c>
    </row>
    <row r="1631" spans="1:23" x14ac:dyDescent="0.3">
      <c r="A1631" s="13" t="s">
        <v>741</v>
      </c>
      <c r="B1631" s="13" t="s">
        <v>742</v>
      </c>
      <c r="C1631" s="15">
        <v>2016</v>
      </c>
      <c r="D1631" s="15" t="s">
        <v>27</v>
      </c>
      <c r="E1631" s="15" t="s">
        <v>73</v>
      </c>
      <c r="F1631" s="15">
        <v>4076</v>
      </c>
      <c r="G1631" s="15">
        <v>2062</v>
      </c>
      <c r="H1631" s="13">
        <v>-0.28636983799999999</v>
      </c>
      <c r="I1631" s="13">
        <v>2.327420225</v>
      </c>
      <c r="J1631" s="13">
        <v>2.0410503860000002</v>
      </c>
      <c r="K1631" s="13">
        <v>2.0624629649999999</v>
      </c>
      <c r="L1631" s="13">
        <v>1.7840132339999999</v>
      </c>
      <c r="M1631" s="13">
        <v>3.846476199</v>
      </c>
      <c r="N1631" s="13">
        <v>0.16015997800000001</v>
      </c>
      <c r="O1631" s="13">
        <v>2.248986683</v>
      </c>
      <c r="P1631" s="13">
        <v>2.4091466609999999</v>
      </c>
      <c r="Q1631" s="13">
        <v>5.3998243009999998</v>
      </c>
      <c r="R1631" s="13">
        <v>5.3998243009999998</v>
      </c>
      <c r="S1631" s="13">
        <v>0</v>
      </c>
      <c r="T1631" s="13">
        <v>0.29067745</v>
      </c>
      <c r="U1631" s="13">
        <v>3.3430983300000001</v>
      </c>
      <c r="V1631" s="13">
        <v>3.6337757800000001</v>
      </c>
      <c r="W1631" s="13">
        <v>-0.499838277</v>
      </c>
    </row>
    <row r="1632" spans="1:23" x14ac:dyDescent="0.3">
      <c r="A1632" s="13" t="s">
        <v>741</v>
      </c>
      <c r="B1632" s="13" t="s">
        <v>742</v>
      </c>
      <c r="C1632" s="15">
        <v>2017</v>
      </c>
      <c r="D1632" s="15" t="s">
        <v>25</v>
      </c>
      <c r="E1632" s="15" t="s">
        <v>73</v>
      </c>
      <c r="F1632" s="15">
        <v>854</v>
      </c>
      <c r="G1632" s="15">
        <v>436</v>
      </c>
      <c r="H1632" s="13">
        <v>0.50084864600000001</v>
      </c>
      <c r="I1632" s="13">
        <v>-0.35099478200000001</v>
      </c>
      <c r="J1632" s="13">
        <v>0.149853864</v>
      </c>
      <c r="K1632" s="13">
        <v>-4.2272904609999999</v>
      </c>
      <c r="L1632" s="13">
        <v>-2.3908203939999999</v>
      </c>
      <c r="M1632" s="13">
        <v>-6.6181108550000003</v>
      </c>
      <c r="N1632" s="13">
        <v>-0.53346904799999995</v>
      </c>
      <c r="O1632" s="13">
        <v>-0.82772387199999997</v>
      </c>
      <c r="P1632" s="13">
        <v>-1.361192921</v>
      </c>
      <c r="Q1632" s="13">
        <v>0.317992412</v>
      </c>
      <c r="R1632" s="13">
        <v>0</v>
      </c>
      <c r="S1632" s="13">
        <v>0.317992412</v>
      </c>
      <c r="T1632" s="13">
        <v>0.17002809299999999</v>
      </c>
      <c r="U1632" s="13">
        <v>-0.540761979</v>
      </c>
      <c r="V1632" s="13">
        <v>-0.37073388600000001</v>
      </c>
      <c r="W1632" s="13">
        <v>-0.19163396199999999</v>
      </c>
    </row>
    <row r="1633" spans="1:23" x14ac:dyDescent="0.3">
      <c r="A1633" s="13" t="s">
        <v>741</v>
      </c>
      <c r="B1633" s="13" t="s">
        <v>742</v>
      </c>
      <c r="C1633" s="15">
        <v>2017</v>
      </c>
      <c r="D1633" s="15" t="s">
        <v>27</v>
      </c>
      <c r="E1633" s="15" t="s">
        <v>73</v>
      </c>
      <c r="F1633" s="15">
        <v>3535</v>
      </c>
      <c r="G1633" s="15">
        <v>1807</v>
      </c>
      <c r="H1633" s="13">
        <v>-0.358370666</v>
      </c>
      <c r="I1633" s="13">
        <v>2.6874013799999998</v>
      </c>
      <c r="J1633" s="13">
        <v>2.3290307139999999</v>
      </c>
      <c r="K1633" s="13">
        <v>0.14073592900000001</v>
      </c>
      <c r="L1633" s="13">
        <v>2.0622346629999999</v>
      </c>
      <c r="M1633" s="13">
        <v>2.2029705919999998</v>
      </c>
      <c r="N1633" s="13">
        <v>-0.30430413499999998</v>
      </c>
      <c r="O1633" s="13">
        <v>2.6407456460000001</v>
      </c>
      <c r="P1633" s="13">
        <v>2.3364415109999999</v>
      </c>
      <c r="Q1633" s="13">
        <v>4.6699062319999998</v>
      </c>
      <c r="R1633" s="13">
        <v>4.6699062319999998</v>
      </c>
      <c r="S1633" s="13">
        <v>0</v>
      </c>
      <c r="T1633" s="13">
        <v>-0.33064305599999999</v>
      </c>
      <c r="U1633" s="13">
        <v>3.3252383600000002</v>
      </c>
      <c r="V1633" s="13">
        <v>2.9945953040000002</v>
      </c>
      <c r="W1633" s="13">
        <v>-0.40672339499999999</v>
      </c>
    </row>
    <row r="1634" spans="1:23" x14ac:dyDescent="0.3">
      <c r="A1634" s="13" t="s">
        <v>741</v>
      </c>
      <c r="B1634" s="13" t="s">
        <v>742</v>
      </c>
      <c r="C1634" s="15">
        <v>2018</v>
      </c>
      <c r="D1634" s="15" t="s">
        <v>25</v>
      </c>
      <c r="E1634" s="15" t="s">
        <v>73</v>
      </c>
      <c r="F1634" s="15">
        <v>200</v>
      </c>
      <c r="G1634" s="15">
        <v>103</v>
      </c>
      <c r="H1634" s="13">
        <v>-5.4710808679999996</v>
      </c>
      <c r="I1634" s="13">
        <v>4.4048294009999998</v>
      </c>
      <c r="J1634" s="13">
        <v>-1.0662514670000001</v>
      </c>
      <c r="K1634" s="13">
        <v>-7.8311152169999998</v>
      </c>
      <c r="L1634" s="13">
        <v>-8.8485518929999998</v>
      </c>
      <c r="M1634" s="13">
        <v>-16.67966711</v>
      </c>
      <c r="N1634" s="13">
        <v>-6.2907517439999996</v>
      </c>
      <c r="O1634" s="13">
        <v>1.9006779250000001</v>
      </c>
      <c r="P1634" s="13">
        <v>-4.3900738190000004</v>
      </c>
      <c r="Q1634" s="13">
        <v>-8.8040616000000002E-2</v>
      </c>
      <c r="R1634" s="13">
        <v>0</v>
      </c>
      <c r="S1634" s="13">
        <v>-8.8040616000000002E-2</v>
      </c>
      <c r="T1634" s="13">
        <v>-3.821957619</v>
      </c>
      <c r="U1634" s="13">
        <v>2.0567202469999999</v>
      </c>
      <c r="V1634" s="13">
        <v>-1.7652373720000001</v>
      </c>
      <c r="W1634" s="13">
        <v>-0.93172027599999996</v>
      </c>
    </row>
    <row r="1635" spans="1:23" x14ac:dyDescent="0.3">
      <c r="A1635" s="13" t="s">
        <v>741</v>
      </c>
      <c r="B1635" s="13" t="s">
        <v>742</v>
      </c>
      <c r="C1635" s="15">
        <v>2018</v>
      </c>
      <c r="D1635" s="15" t="s">
        <v>27</v>
      </c>
      <c r="E1635" s="15" t="s">
        <v>73</v>
      </c>
      <c r="F1635" s="15">
        <v>3576</v>
      </c>
      <c r="G1635" s="15">
        <v>1791</v>
      </c>
      <c r="H1635" s="13">
        <v>-0.81516827400000003</v>
      </c>
      <c r="I1635" s="13">
        <v>2.8555068829999999</v>
      </c>
      <c r="J1635" s="13">
        <v>2.040338609</v>
      </c>
      <c r="K1635" s="13">
        <v>-0.67634063200000005</v>
      </c>
      <c r="L1635" s="13">
        <v>1.543649703</v>
      </c>
      <c r="M1635" s="13">
        <v>0.86730907099999999</v>
      </c>
      <c r="N1635" s="13">
        <v>-0.83068211400000003</v>
      </c>
      <c r="O1635" s="13">
        <v>2.6943895179999999</v>
      </c>
      <c r="P1635" s="13">
        <v>1.8637074039999999</v>
      </c>
      <c r="Q1635" s="13">
        <v>4.2065502429999997</v>
      </c>
      <c r="R1635" s="13">
        <v>4.2065502429999997</v>
      </c>
      <c r="S1635" s="13">
        <v>0</v>
      </c>
      <c r="T1635" s="13">
        <v>-0.53256295399999998</v>
      </c>
      <c r="U1635" s="13">
        <v>3.2060561000000001</v>
      </c>
      <c r="V1635" s="13">
        <v>2.6734931460000002</v>
      </c>
      <c r="W1635" s="13">
        <v>-0.21903155599999999</v>
      </c>
    </row>
    <row r="1636" spans="1:23" x14ac:dyDescent="0.3">
      <c r="A1636" s="13" t="s">
        <v>741</v>
      </c>
      <c r="B1636" s="13" t="s">
        <v>742</v>
      </c>
      <c r="C1636" s="15">
        <v>2019</v>
      </c>
      <c r="D1636" s="15" t="s">
        <v>25</v>
      </c>
      <c r="E1636" s="15" t="s">
        <v>30</v>
      </c>
      <c r="F1636" s="15">
        <v>1391</v>
      </c>
      <c r="G1636" s="15">
        <v>684</v>
      </c>
      <c r="H1636" s="13">
        <v>-0.52173183400000001</v>
      </c>
      <c r="I1636" s="13">
        <v>0.93856026100000001</v>
      </c>
      <c r="J1636" s="13">
        <v>0.416828427</v>
      </c>
      <c r="K1636" s="13">
        <v>4.2721949669999999</v>
      </c>
      <c r="L1636" s="13">
        <v>-8.6796836000000002E-2</v>
      </c>
      <c r="M1636" s="13">
        <v>4.1853981300000003</v>
      </c>
      <c r="N1636" s="13">
        <v>0.38520666599999998</v>
      </c>
      <c r="O1636" s="13">
        <v>0.70359189899999997</v>
      </c>
      <c r="P1636" s="13">
        <v>1.0887985650000001</v>
      </c>
      <c r="Q1636" s="13">
        <v>1.3928693860000001</v>
      </c>
      <c r="R1636" s="13">
        <v>0</v>
      </c>
      <c r="S1636" s="13">
        <v>1.3928693860000001</v>
      </c>
      <c r="T1636" s="13">
        <v>1.005560988</v>
      </c>
      <c r="U1636" s="13">
        <v>2.1749470529999999</v>
      </c>
      <c r="V1636" s="13">
        <v>3.180508041</v>
      </c>
      <c r="W1636" s="13">
        <v>0.80632037899999998</v>
      </c>
    </row>
    <row r="1637" spans="1:23" x14ac:dyDescent="0.3">
      <c r="A1637" s="13" t="s">
        <v>741</v>
      </c>
      <c r="B1637" s="13" t="s">
        <v>742</v>
      </c>
      <c r="C1637" s="15">
        <v>2019</v>
      </c>
      <c r="D1637" s="15" t="s">
        <v>27</v>
      </c>
      <c r="E1637" s="15" t="s">
        <v>30</v>
      </c>
      <c r="F1637" s="15">
        <v>4662</v>
      </c>
      <c r="G1637" s="15">
        <v>2216</v>
      </c>
      <c r="H1637" s="13">
        <v>1.824136151</v>
      </c>
      <c r="I1637" s="13">
        <v>1.347973686</v>
      </c>
      <c r="J1637" s="13">
        <v>3.1721098369999998</v>
      </c>
      <c r="K1637" s="13">
        <v>8.4665432200000001</v>
      </c>
      <c r="L1637" s="13">
        <v>2.579242936</v>
      </c>
      <c r="M1637" s="13">
        <v>11.04578616</v>
      </c>
      <c r="N1637" s="13">
        <v>3.2959393370000001</v>
      </c>
      <c r="O1637" s="13">
        <v>1.6514227429999999</v>
      </c>
      <c r="P1637" s="13">
        <v>4.9473620809999996</v>
      </c>
      <c r="Q1637" s="13">
        <v>8.712892064</v>
      </c>
      <c r="R1637" s="13">
        <v>8.712892064</v>
      </c>
      <c r="S1637" s="13">
        <v>0</v>
      </c>
      <c r="T1637" s="13">
        <v>2.986231536</v>
      </c>
      <c r="U1637" s="13">
        <v>2.4389956110000002</v>
      </c>
      <c r="V1637" s="13">
        <v>5.4252271470000002</v>
      </c>
      <c r="W1637" s="13">
        <v>0.11979793699999999</v>
      </c>
    </row>
    <row r="1638" spans="1:23" x14ac:dyDescent="0.3">
      <c r="A1638" s="13" t="s">
        <v>743</v>
      </c>
      <c r="B1638" s="13" t="s">
        <v>744</v>
      </c>
      <c r="C1638" s="15">
        <v>2014</v>
      </c>
      <c r="D1638" s="15" t="s">
        <v>25</v>
      </c>
      <c r="E1638" s="15" t="s">
        <v>137</v>
      </c>
      <c r="F1638" s="15">
        <v>467</v>
      </c>
      <c r="G1638" s="15">
        <v>228</v>
      </c>
      <c r="H1638" s="13">
        <v>1.239579644</v>
      </c>
      <c r="I1638" s="13">
        <v>7.5285960640000003</v>
      </c>
      <c r="J1638" s="13">
        <v>8.7681757069999993</v>
      </c>
      <c r="K1638" s="13">
        <v>8.6166008949999995</v>
      </c>
      <c r="L1638" s="13">
        <v>6.9588483500000002</v>
      </c>
      <c r="M1638" s="13">
        <v>15.575449239999999</v>
      </c>
      <c r="N1638" s="13">
        <v>2.8211222020000002</v>
      </c>
      <c r="O1638" s="13">
        <v>7.9523682600000001</v>
      </c>
      <c r="P1638" s="13">
        <v>10.77349046</v>
      </c>
      <c r="Q1638" s="13">
        <v>1.6706793609999999</v>
      </c>
      <c r="R1638" s="13">
        <v>0</v>
      </c>
      <c r="S1638" s="13">
        <v>1.6706793609999999</v>
      </c>
      <c r="T1638" s="13">
        <v>1.777726524</v>
      </c>
      <c r="U1638" s="13">
        <v>9.6894262690000001</v>
      </c>
      <c r="V1638" s="13">
        <v>11.46715279</v>
      </c>
      <c r="W1638" s="13">
        <v>2.7580688470000001</v>
      </c>
    </row>
    <row r="1639" spans="1:23" x14ac:dyDescent="0.3">
      <c r="A1639" s="13" t="s">
        <v>743</v>
      </c>
      <c r="B1639" s="13" t="s">
        <v>744</v>
      </c>
      <c r="C1639" s="15">
        <v>2014</v>
      </c>
      <c r="D1639" s="15" t="s">
        <v>27</v>
      </c>
      <c r="E1639" s="15" t="s">
        <v>137</v>
      </c>
      <c r="F1639" s="15">
        <v>3724</v>
      </c>
      <c r="G1639" s="15">
        <v>1797</v>
      </c>
      <c r="H1639" s="13">
        <v>-0.51086212099999995</v>
      </c>
      <c r="I1639" s="13">
        <v>4.8584683149999996</v>
      </c>
      <c r="J1639" s="13">
        <v>4.3476061929999998</v>
      </c>
      <c r="K1639" s="13">
        <v>-3.7623237829999998</v>
      </c>
      <c r="L1639" s="13">
        <v>2.5232696680000002</v>
      </c>
      <c r="M1639" s="13">
        <v>-1.2390541150000001</v>
      </c>
      <c r="N1639" s="13">
        <v>-1.2042997010000001</v>
      </c>
      <c r="O1639" s="13">
        <v>4.5789488619999998</v>
      </c>
      <c r="P1639" s="13">
        <v>3.3746491619999999</v>
      </c>
      <c r="Q1639" s="13">
        <v>5.6481413380000003</v>
      </c>
      <c r="R1639" s="13">
        <v>5.6481413380000003</v>
      </c>
      <c r="S1639" s="13">
        <v>0</v>
      </c>
      <c r="T1639" s="13">
        <v>-0.84771807099999996</v>
      </c>
      <c r="U1639" s="13">
        <v>5.4962629400000003</v>
      </c>
      <c r="V1639" s="13">
        <v>4.6485448700000003</v>
      </c>
      <c r="W1639" s="13">
        <v>0.56167715100000004</v>
      </c>
    </row>
    <row r="1640" spans="1:23" x14ac:dyDescent="0.3">
      <c r="A1640" s="13" t="s">
        <v>743</v>
      </c>
      <c r="B1640" s="13" t="s">
        <v>744</v>
      </c>
      <c r="C1640" s="15">
        <v>2015</v>
      </c>
      <c r="D1640" s="15" t="s">
        <v>25</v>
      </c>
      <c r="E1640" s="15" t="s">
        <v>137</v>
      </c>
      <c r="F1640" s="15">
        <v>1582</v>
      </c>
      <c r="G1640" s="15">
        <v>784</v>
      </c>
      <c r="H1640" s="13">
        <v>2.2193540760000001</v>
      </c>
      <c r="I1640" s="13">
        <v>6.0428435059999996</v>
      </c>
      <c r="J1640" s="13">
        <v>8.2621975820000007</v>
      </c>
      <c r="K1640" s="13">
        <v>6.3415646399999996</v>
      </c>
      <c r="L1640" s="13">
        <v>8.5252374720000006</v>
      </c>
      <c r="M1640" s="13">
        <v>14.86680211</v>
      </c>
      <c r="N1640" s="13">
        <v>3.1458517829999999</v>
      </c>
      <c r="O1640" s="13">
        <v>6.7964479080000002</v>
      </c>
      <c r="P1640" s="13">
        <v>9.9422996910000005</v>
      </c>
      <c r="Q1640" s="13">
        <v>5.3504671960000003</v>
      </c>
      <c r="R1640" s="13">
        <v>0</v>
      </c>
      <c r="S1640" s="13">
        <v>5.3504671960000003</v>
      </c>
      <c r="T1640" s="13">
        <v>2.7045816729999999</v>
      </c>
      <c r="U1640" s="13">
        <v>7.3195005850000001</v>
      </c>
      <c r="V1640" s="13">
        <v>10.02408226</v>
      </c>
      <c r="W1640" s="13">
        <v>2.1077699660000002</v>
      </c>
    </row>
    <row r="1641" spans="1:23" x14ac:dyDescent="0.3">
      <c r="A1641" s="13" t="s">
        <v>743</v>
      </c>
      <c r="B1641" s="13" t="s">
        <v>744</v>
      </c>
      <c r="C1641" s="15">
        <v>2015</v>
      </c>
      <c r="D1641" s="15" t="s">
        <v>27</v>
      </c>
      <c r="E1641" s="15" t="s">
        <v>137</v>
      </c>
      <c r="F1641" s="15">
        <v>5213</v>
      </c>
      <c r="G1641" s="15">
        <v>2490</v>
      </c>
      <c r="H1641" s="13">
        <v>0.76147452500000001</v>
      </c>
      <c r="I1641" s="13">
        <v>4.8685077789999998</v>
      </c>
      <c r="J1641" s="13">
        <v>5.6299823040000003</v>
      </c>
      <c r="K1641" s="13">
        <v>4.1138390830000002</v>
      </c>
      <c r="L1641" s="13">
        <v>4.8596034699999997</v>
      </c>
      <c r="M1641" s="13">
        <v>8.9734425529999999</v>
      </c>
      <c r="N1641" s="13">
        <v>1.4603672249999999</v>
      </c>
      <c r="O1641" s="13">
        <v>5.0820117629999997</v>
      </c>
      <c r="P1641" s="13">
        <v>6.5423789870000002</v>
      </c>
      <c r="Q1641" s="13">
        <v>11.979464439999999</v>
      </c>
      <c r="R1641" s="13">
        <v>11.979464439999999</v>
      </c>
      <c r="S1641" s="13">
        <v>0</v>
      </c>
      <c r="T1641" s="13">
        <v>2.3180116669999999</v>
      </c>
      <c r="U1641" s="13">
        <v>5.7348570460000001</v>
      </c>
      <c r="V1641" s="13">
        <v>8.0528687130000005</v>
      </c>
      <c r="W1641" s="13">
        <v>1.4170497040000001</v>
      </c>
    </row>
    <row r="1642" spans="1:23" x14ac:dyDescent="0.3">
      <c r="A1642" s="13" t="s">
        <v>743</v>
      </c>
      <c r="B1642" s="13" t="s">
        <v>744</v>
      </c>
      <c r="C1642" s="15">
        <v>2016</v>
      </c>
      <c r="D1642" s="15" t="s">
        <v>25</v>
      </c>
      <c r="E1642" s="15" t="s">
        <v>137</v>
      </c>
      <c r="F1642" s="15">
        <v>1803</v>
      </c>
      <c r="G1642" s="15">
        <v>879</v>
      </c>
      <c r="H1642" s="13">
        <v>2.0609053570000002</v>
      </c>
      <c r="I1642" s="13">
        <v>5.7646376779999997</v>
      </c>
      <c r="J1642" s="13">
        <v>7.8255430349999999</v>
      </c>
      <c r="K1642" s="13">
        <v>7.2562834430000001</v>
      </c>
      <c r="L1642" s="13">
        <v>5.8429067229999996</v>
      </c>
      <c r="M1642" s="13">
        <v>13.09919017</v>
      </c>
      <c r="N1642" s="13">
        <v>3.2083558750000001</v>
      </c>
      <c r="O1642" s="13">
        <v>6.1177017659999997</v>
      </c>
      <c r="P1642" s="13">
        <v>9.3260576410000002</v>
      </c>
      <c r="Q1642" s="13">
        <v>5.6530702870000002</v>
      </c>
      <c r="R1642" s="13">
        <v>0</v>
      </c>
      <c r="S1642" s="13">
        <v>5.6530702870000002</v>
      </c>
      <c r="T1642" s="13">
        <v>2.2808369179999999</v>
      </c>
      <c r="U1642" s="13">
        <v>7.8854063029999999</v>
      </c>
      <c r="V1642" s="13">
        <v>10.16624322</v>
      </c>
      <c r="W1642" s="13">
        <v>1.149858848</v>
      </c>
    </row>
    <row r="1643" spans="1:23" x14ac:dyDescent="0.3">
      <c r="A1643" s="13" t="s">
        <v>743</v>
      </c>
      <c r="B1643" s="13" t="s">
        <v>744</v>
      </c>
      <c r="C1643" s="15">
        <v>2016</v>
      </c>
      <c r="D1643" s="15" t="s">
        <v>27</v>
      </c>
      <c r="E1643" s="15" t="s">
        <v>137</v>
      </c>
      <c r="F1643" s="15">
        <v>5975</v>
      </c>
      <c r="G1643" s="15">
        <v>2808</v>
      </c>
      <c r="H1643" s="13">
        <v>2.8216580069999999</v>
      </c>
      <c r="I1643" s="13">
        <v>4.4569527799999999</v>
      </c>
      <c r="J1643" s="13">
        <v>7.2786107869999999</v>
      </c>
      <c r="K1643" s="13">
        <v>8.8219980289999995</v>
      </c>
      <c r="L1643" s="13">
        <v>7.0460816289999997</v>
      </c>
      <c r="M1643" s="13">
        <v>15.868079659999999</v>
      </c>
      <c r="N1643" s="13">
        <v>4.1535019819999999</v>
      </c>
      <c r="O1643" s="13">
        <v>5.2134473850000003</v>
      </c>
      <c r="P1643" s="13">
        <v>9.3669493670000001</v>
      </c>
      <c r="Q1643" s="13">
        <v>17.817424030000002</v>
      </c>
      <c r="R1643" s="13">
        <v>17.817424030000002</v>
      </c>
      <c r="S1643" s="13">
        <v>0</v>
      </c>
      <c r="T1643" s="13">
        <v>4.8662014009999996</v>
      </c>
      <c r="U1643" s="13">
        <v>5.1937511699999996</v>
      </c>
      <c r="V1643" s="13">
        <v>10.05995257</v>
      </c>
      <c r="W1643" s="13">
        <v>2.5789342450000001</v>
      </c>
    </row>
    <row r="1644" spans="1:23" x14ac:dyDescent="0.3">
      <c r="A1644" s="13" t="s">
        <v>743</v>
      </c>
      <c r="B1644" s="13" t="s">
        <v>744</v>
      </c>
      <c r="C1644" s="15">
        <v>2017</v>
      </c>
      <c r="D1644" s="15" t="s">
        <v>25</v>
      </c>
      <c r="E1644" s="15" t="s">
        <v>137</v>
      </c>
      <c r="F1644" s="15">
        <v>1265</v>
      </c>
      <c r="G1644" s="15">
        <v>593</v>
      </c>
      <c r="H1644" s="13">
        <v>2.4669739110000002</v>
      </c>
      <c r="I1644" s="13">
        <v>5.7683380990000002</v>
      </c>
      <c r="J1644" s="13">
        <v>8.2353120089999994</v>
      </c>
      <c r="K1644" s="13">
        <v>2.4646126349999999</v>
      </c>
      <c r="L1644" s="13">
        <v>11.2826673</v>
      </c>
      <c r="M1644" s="13">
        <v>13.74727994</v>
      </c>
      <c r="N1644" s="13">
        <v>2.4887515119999999</v>
      </c>
      <c r="O1644" s="13">
        <v>7.1650570949999999</v>
      </c>
      <c r="P1644" s="13">
        <v>9.6538086070000002</v>
      </c>
      <c r="Q1644" s="13">
        <v>3.93782773</v>
      </c>
      <c r="R1644" s="13">
        <v>0</v>
      </c>
      <c r="S1644" s="13">
        <v>3.93782773</v>
      </c>
      <c r="T1644" s="13">
        <v>3.0575004290000001</v>
      </c>
      <c r="U1644" s="13">
        <v>8.4336123020000002</v>
      </c>
      <c r="V1644" s="13">
        <v>11.491112729999999</v>
      </c>
      <c r="W1644" s="13">
        <v>1.6816494769999999</v>
      </c>
    </row>
    <row r="1645" spans="1:23" x14ac:dyDescent="0.3">
      <c r="A1645" s="13" t="s">
        <v>743</v>
      </c>
      <c r="B1645" s="13" t="s">
        <v>744</v>
      </c>
      <c r="C1645" s="15">
        <v>2017</v>
      </c>
      <c r="D1645" s="15" t="s">
        <v>27</v>
      </c>
      <c r="E1645" s="15" t="s">
        <v>137</v>
      </c>
      <c r="F1645" s="15">
        <v>5255</v>
      </c>
      <c r="G1645" s="15">
        <v>2471</v>
      </c>
      <c r="H1645" s="13">
        <v>0.85501537800000005</v>
      </c>
      <c r="I1645" s="13">
        <v>6.1729726469999999</v>
      </c>
      <c r="J1645" s="13">
        <v>7.027988025</v>
      </c>
      <c r="K1645" s="13">
        <v>2.3187584459999999</v>
      </c>
      <c r="L1645" s="13">
        <v>4.7962138049999998</v>
      </c>
      <c r="M1645" s="13">
        <v>7.1149722510000002</v>
      </c>
      <c r="N1645" s="13">
        <v>1.1422641039999999</v>
      </c>
      <c r="O1645" s="13">
        <v>6.1721318280000004</v>
      </c>
      <c r="P1645" s="13">
        <v>7.314395932</v>
      </c>
      <c r="Q1645" s="13">
        <v>12.89226858</v>
      </c>
      <c r="R1645" s="13">
        <v>12.89226858</v>
      </c>
      <c r="S1645" s="13">
        <v>0</v>
      </c>
      <c r="T1645" s="13">
        <v>2.2990364940000001</v>
      </c>
      <c r="U1645" s="13">
        <v>6.433202895</v>
      </c>
      <c r="V1645" s="13">
        <v>8.7322393890000001</v>
      </c>
      <c r="W1645" s="13">
        <v>1.5774210049999999</v>
      </c>
    </row>
    <row r="1646" spans="1:23" x14ac:dyDescent="0.3">
      <c r="A1646" s="13" t="s">
        <v>743</v>
      </c>
      <c r="B1646" s="13" t="s">
        <v>744</v>
      </c>
      <c r="C1646" s="15">
        <v>2018</v>
      </c>
      <c r="D1646" s="15" t="s">
        <v>25</v>
      </c>
      <c r="E1646" s="15" t="s">
        <v>137</v>
      </c>
      <c r="F1646" s="15">
        <v>1662</v>
      </c>
      <c r="G1646" s="15">
        <v>819</v>
      </c>
      <c r="H1646" s="13">
        <v>1.2789733569999999</v>
      </c>
      <c r="I1646" s="13">
        <v>6.1228415429999998</v>
      </c>
      <c r="J1646" s="13">
        <v>7.4018148999999998</v>
      </c>
      <c r="K1646" s="13">
        <v>4.2570476340000001</v>
      </c>
      <c r="L1646" s="13">
        <v>4.8438409460000003</v>
      </c>
      <c r="M1646" s="13">
        <v>9.1008885799999995</v>
      </c>
      <c r="N1646" s="13">
        <v>1.889548059</v>
      </c>
      <c r="O1646" s="13">
        <v>6.1227047319999999</v>
      </c>
      <c r="P1646" s="13">
        <v>8.012252792</v>
      </c>
      <c r="Q1646" s="13">
        <v>4.6627985470000004</v>
      </c>
      <c r="R1646" s="13">
        <v>0</v>
      </c>
      <c r="S1646" s="13">
        <v>4.6627985470000004</v>
      </c>
      <c r="T1646" s="13">
        <v>2.6066333199999998</v>
      </c>
      <c r="U1646" s="13">
        <v>7.5616052529999997</v>
      </c>
      <c r="V1646" s="13">
        <v>10.16823857</v>
      </c>
      <c r="W1646" s="13">
        <v>0.51990677299999999</v>
      </c>
    </row>
    <row r="1647" spans="1:23" x14ac:dyDescent="0.3">
      <c r="A1647" s="13" t="s">
        <v>743</v>
      </c>
      <c r="B1647" s="13" t="s">
        <v>744</v>
      </c>
      <c r="C1647" s="15">
        <v>2018</v>
      </c>
      <c r="D1647" s="15" t="s">
        <v>27</v>
      </c>
      <c r="E1647" s="15" t="s">
        <v>137</v>
      </c>
      <c r="F1647" s="15">
        <v>4890</v>
      </c>
      <c r="G1647" s="15">
        <v>2287</v>
      </c>
      <c r="H1647" s="13">
        <v>0.69773901800000004</v>
      </c>
      <c r="I1647" s="13">
        <v>2.3905577029999998</v>
      </c>
      <c r="J1647" s="13">
        <v>3.0882967200000002</v>
      </c>
      <c r="K1647" s="13">
        <v>0.60248722600000004</v>
      </c>
      <c r="L1647" s="13">
        <v>1.732423898</v>
      </c>
      <c r="M1647" s="13">
        <v>2.334911124</v>
      </c>
      <c r="N1647" s="13">
        <v>0.66466275799999996</v>
      </c>
      <c r="O1647" s="13">
        <v>2.387425168</v>
      </c>
      <c r="P1647" s="13">
        <v>3.052087926</v>
      </c>
      <c r="Q1647" s="13">
        <v>6.8931699719999999</v>
      </c>
      <c r="R1647" s="13">
        <v>6.8931699719999999</v>
      </c>
      <c r="S1647" s="13">
        <v>0</v>
      </c>
      <c r="T1647" s="13">
        <v>1.595823124</v>
      </c>
      <c r="U1647" s="13">
        <v>2.5282613789999999</v>
      </c>
      <c r="V1647" s="13">
        <v>4.1240845029999997</v>
      </c>
      <c r="W1647" s="13">
        <v>1.80420487</v>
      </c>
    </row>
    <row r="1648" spans="1:23" x14ac:dyDescent="0.3">
      <c r="A1648" s="13" t="s">
        <v>743</v>
      </c>
      <c r="B1648" s="13" t="s">
        <v>744</v>
      </c>
      <c r="C1648" s="15">
        <v>2019</v>
      </c>
      <c r="D1648" s="15" t="s">
        <v>25</v>
      </c>
      <c r="E1648" s="15" t="s">
        <v>137</v>
      </c>
      <c r="F1648" s="15">
        <v>1770</v>
      </c>
      <c r="G1648" s="15">
        <v>851</v>
      </c>
      <c r="H1648" s="13">
        <v>2.1048822870000001</v>
      </c>
      <c r="I1648" s="13">
        <v>3.39441046</v>
      </c>
      <c r="J1648" s="13">
        <v>5.4992927470000001</v>
      </c>
      <c r="K1648" s="13">
        <v>5.6618324810000003</v>
      </c>
      <c r="L1648" s="13">
        <v>7.3037008630000004</v>
      </c>
      <c r="M1648" s="13">
        <v>12.96553334</v>
      </c>
      <c r="N1648" s="13">
        <v>2.8840529400000001</v>
      </c>
      <c r="O1648" s="13">
        <v>4.4302276640000002</v>
      </c>
      <c r="P1648" s="13">
        <v>7.3142806040000004</v>
      </c>
      <c r="Q1648" s="13">
        <v>4.630073307</v>
      </c>
      <c r="R1648" s="13">
        <v>0</v>
      </c>
      <c r="S1648" s="13">
        <v>4.630073307</v>
      </c>
      <c r="T1648" s="13">
        <v>2.685775381</v>
      </c>
      <c r="U1648" s="13">
        <v>5.4535646059999996</v>
      </c>
      <c r="V1648" s="13">
        <v>8.1393399869999996</v>
      </c>
      <c r="W1648" s="13">
        <v>2.7205438649999998</v>
      </c>
    </row>
    <row r="1649" spans="1:23" x14ac:dyDescent="0.3">
      <c r="A1649" s="13" t="s">
        <v>743</v>
      </c>
      <c r="B1649" s="13" t="s">
        <v>744</v>
      </c>
      <c r="C1649" s="15">
        <v>2019</v>
      </c>
      <c r="D1649" s="15" t="s">
        <v>27</v>
      </c>
      <c r="E1649" s="15" t="s">
        <v>137</v>
      </c>
      <c r="F1649" s="15">
        <v>4456</v>
      </c>
      <c r="G1649" s="15">
        <v>2065</v>
      </c>
      <c r="H1649" s="13">
        <v>-0.79598462000000003</v>
      </c>
      <c r="I1649" s="13">
        <v>3.3569048910000001</v>
      </c>
      <c r="J1649" s="13">
        <v>2.5609202710000001</v>
      </c>
      <c r="K1649" s="13">
        <v>2.1838814389999999</v>
      </c>
      <c r="L1649" s="13">
        <v>3.4043439690000001</v>
      </c>
      <c r="M1649" s="13">
        <v>5.5882254089999996</v>
      </c>
      <c r="N1649" s="13">
        <v>-0.25212259799999998</v>
      </c>
      <c r="O1649" s="13">
        <v>3.5422254280000001</v>
      </c>
      <c r="P1649" s="13">
        <v>3.2901028299999999</v>
      </c>
      <c r="Q1649" s="13">
        <v>6.4380964540000001</v>
      </c>
      <c r="R1649" s="13">
        <v>6.4380964540000001</v>
      </c>
      <c r="S1649" s="13">
        <v>0</v>
      </c>
      <c r="T1649" s="13">
        <v>0.226622778</v>
      </c>
      <c r="U1649" s="13">
        <v>3.3379357600000001</v>
      </c>
      <c r="V1649" s="13">
        <v>3.5645585390000001</v>
      </c>
      <c r="W1649" s="13">
        <v>1.192598072</v>
      </c>
    </row>
    <row r="1650" spans="1:23" x14ac:dyDescent="0.3">
      <c r="A1650" s="13" t="s">
        <v>745</v>
      </c>
      <c r="B1650" s="13" t="s">
        <v>746</v>
      </c>
      <c r="C1650" s="15">
        <v>2015</v>
      </c>
      <c r="D1650" s="15" t="s">
        <v>27</v>
      </c>
      <c r="E1650" s="15" t="s">
        <v>59</v>
      </c>
      <c r="F1650" s="15">
        <v>842</v>
      </c>
      <c r="G1650" s="15">
        <v>410</v>
      </c>
      <c r="H1650" s="13">
        <v>-1.3062488940000001</v>
      </c>
      <c r="I1650" s="13">
        <v>-2.7104028489999998</v>
      </c>
      <c r="J1650" s="13">
        <v>-4.0166517429999997</v>
      </c>
      <c r="K1650" s="13">
        <v>-3.8752791129999999</v>
      </c>
      <c r="L1650" s="13">
        <v>-1.109415882</v>
      </c>
      <c r="M1650" s="13">
        <v>-4.9846949949999999</v>
      </c>
      <c r="N1650" s="13">
        <v>-1.907549937</v>
      </c>
      <c r="O1650" s="13">
        <v>-2.5053028500000001</v>
      </c>
      <c r="P1650" s="13">
        <v>-4.4128527870000003</v>
      </c>
      <c r="Q1650" s="13">
        <v>-0.34319421999999999</v>
      </c>
      <c r="R1650" s="13">
        <v>-0.34319421999999999</v>
      </c>
      <c r="S1650" s="13">
        <v>0</v>
      </c>
      <c r="T1650" s="13">
        <v>-2.0516341269999998</v>
      </c>
      <c r="U1650" s="13">
        <v>-3.0610358080000002</v>
      </c>
      <c r="V1650" s="13">
        <v>-5.1126699350000004</v>
      </c>
      <c r="W1650" s="13">
        <v>-1.2804685360000001</v>
      </c>
    </row>
    <row r="1651" spans="1:23" x14ac:dyDescent="0.3">
      <c r="A1651" s="13" t="s">
        <v>745</v>
      </c>
      <c r="B1651" s="13" t="s">
        <v>746</v>
      </c>
      <c r="C1651" s="15">
        <v>2016</v>
      </c>
      <c r="D1651" s="15" t="s">
        <v>27</v>
      </c>
      <c r="E1651" s="15" t="s">
        <v>59</v>
      </c>
      <c r="F1651" s="15">
        <v>15</v>
      </c>
      <c r="G1651" s="15">
        <v>7</v>
      </c>
      <c r="H1651" s="13">
        <v>-10.305830950000001</v>
      </c>
      <c r="I1651" s="13">
        <v>-1.16201048</v>
      </c>
      <c r="J1651" s="13">
        <v>-11.46784143</v>
      </c>
      <c r="K1651" s="13">
        <v>3.2202224340000001</v>
      </c>
      <c r="L1651" s="13">
        <v>10.29052972</v>
      </c>
      <c r="M1651" s="13">
        <v>13.51075215</v>
      </c>
      <c r="N1651" s="13">
        <v>-8.0758612900000006</v>
      </c>
      <c r="O1651" s="13">
        <v>1.20399075</v>
      </c>
      <c r="P1651" s="13">
        <v>-6.8718705399999997</v>
      </c>
      <c r="Q1651" s="13">
        <v>-1.4325862999999999E-2</v>
      </c>
      <c r="R1651" s="13">
        <v>-1.4325862999999999E-2</v>
      </c>
      <c r="S1651" s="13">
        <v>0</v>
      </c>
      <c r="T1651" s="13">
        <v>-7.940724565</v>
      </c>
      <c r="U1651" s="13">
        <v>-3.660147254</v>
      </c>
      <c r="V1651" s="13">
        <v>-11.60087182</v>
      </c>
      <c r="W1651" s="13">
        <v>-2.6217081229999999</v>
      </c>
    </row>
    <row r="1652" spans="1:23" x14ac:dyDescent="0.3">
      <c r="A1652" s="13" t="s">
        <v>745</v>
      </c>
      <c r="B1652" s="13" t="s">
        <v>746</v>
      </c>
      <c r="C1652" s="15">
        <v>2016</v>
      </c>
      <c r="D1652" s="15" t="s">
        <v>27</v>
      </c>
      <c r="E1652" s="15" t="s">
        <v>81</v>
      </c>
      <c r="F1652" s="15">
        <v>69</v>
      </c>
      <c r="G1652" s="15">
        <v>35</v>
      </c>
      <c r="H1652" s="13">
        <v>5.0229065300000002</v>
      </c>
      <c r="I1652" s="13">
        <v>-2.8452262309999998</v>
      </c>
      <c r="J1652" s="13">
        <v>2.1776802989999999</v>
      </c>
      <c r="K1652" s="13">
        <v>2.1996277430000002</v>
      </c>
      <c r="L1652" s="13">
        <v>-12.995295779999999</v>
      </c>
      <c r="M1652" s="13">
        <v>-10.795668040000001</v>
      </c>
      <c r="N1652" s="13">
        <v>4.7510818950000004</v>
      </c>
      <c r="O1652" s="13">
        <v>-5.2001806119999996</v>
      </c>
      <c r="P1652" s="13">
        <v>-0.44909871800000001</v>
      </c>
      <c r="Q1652" s="13">
        <v>4.0244003E-2</v>
      </c>
      <c r="R1652" s="13">
        <v>4.0244003E-2</v>
      </c>
      <c r="S1652" s="13">
        <v>0</v>
      </c>
      <c r="T1652" s="13">
        <v>0.761297738</v>
      </c>
      <c r="U1652" s="13">
        <v>-4.4084418300000001</v>
      </c>
      <c r="V1652" s="13">
        <v>-3.647144092</v>
      </c>
      <c r="W1652" s="13">
        <v>-2.005192697</v>
      </c>
    </row>
    <row r="1653" spans="1:23" x14ac:dyDescent="0.3">
      <c r="A1653" s="13" t="s">
        <v>747</v>
      </c>
      <c r="B1653" s="13" t="s">
        <v>748</v>
      </c>
      <c r="C1653" s="15">
        <v>2014</v>
      </c>
      <c r="D1653" s="15" t="s">
        <v>27</v>
      </c>
      <c r="E1653" s="15" t="s">
        <v>35</v>
      </c>
      <c r="F1653" s="15">
        <v>4762</v>
      </c>
      <c r="G1653" s="15">
        <v>2330</v>
      </c>
      <c r="H1653" s="13">
        <v>1.580770606</v>
      </c>
      <c r="I1653" s="13">
        <v>-0.58969782400000004</v>
      </c>
      <c r="J1653" s="13">
        <v>0.99107278200000004</v>
      </c>
      <c r="K1653" s="13">
        <v>-0.25485566599999998</v>
      </c>
      <c r="L1653" s="13">
        <v>-3.993586616</v>
      </c>
      <c r="M1653" s="13">
        <v>-4.2484422820000001</v>
      </c>
      <c r="N1653" s="13">
        <v>1.2504013890000001</v>
      </c>
      <c r="O1653" s="13">
        <v>-1.341899816</v>
      </c>
      <c r="P1653" s="13">
        <v>-9.1498426999999993E-2</v>
      </c>
      <c r="Q1653" s="13">
        <v>3.196730783</v>
      </c>
      <c r="R1653" s="13">
        <v>3.196730783</v>
      </c>
      <c r="S1653" s="13">
        <v>0</v>
      </c>
      <c r="T1653" s="13">
        <v>1.4682866670000001</v>
      </c>
      <c r="U1653" s="13">
        <v>-0.91585810099999998</v>
      </c>
      <c r="V1653" s="13">
        <v>0.55242856600000001</v>
      </c>
      <c r="W1653" s="13">
        <v>1.1045581600000001</v>
      </c>
    </row>
    <row r="1654" spans="1:23" x14ac:dyDescent="0.3">
      <c r="A1654" s="13" t="s">
        <v>747</v>
      </c>
      <c r="B1654" s="13" t="s">
        <v>748</v>
      </c>
      <c r="C1654" s="15">
        <v>2015</v>
      </c>
      <c r="D1654" s="15" t="s">
        <v>27</v>
      </c>
      <c r="E1654" s="15" t="s">
        <v>35</v>
      </c>
      <c r="F1654" s="15">
        <v>2977</v>
      </c>
      <c r="G1654" s="15">
        <v>1446</v>
      </c>
      <c r="H1654" s="13">
        <v>2.1107099580000002</v>
      </c>
      <c r="I1654" s="13">
        <v>-1.816458328</v>
      </c>
      <c r="J1654" s="13">
        <v>0.29425162999999999</v>
      </c>
      <c r="K1654" s="13">
        <v>1.6974541009999999</v>
      </c>
      <c r="L1654" s="13">
        <v>-2.3259094779999998</v>
      </c>
      <c r="M1654" s="13">
        <v>-0.62845537699999998</v>
      </c>
      <c r="N1654" s="13">
        <v>2.172144667</v>
      </c>
      <c r="O1654" s="13">
        <v>-2.0280229890000001</v>
      </c>
      <c r="P1654" s="13">
        <v>0.144121677</v>
      </c>
      <c r="Q1654" s="13">
        <v>2.1598154580000002</v>
      </c>
      <c r="R1654" s="13">
        <v>2.1598154580000002</v>
      </c>
      <c r="S1654" s="13">
        <v>0</v>
      </c>
      <c r="T1654" s="13">
        <v>1.751125491</v>
      </c>
      <c r="U1654" s="13">
        <v>-1.7044189679999999</v>
      </c>
      <c r="V1654" s="13">
        <v>4.6706523E-2</v>
      </c>
      <c r="W1654" s="13">
        <v>1.10842113</v>
      </c>
    </row>
    <row r="1655" spans="1:23" x14ac:dyDescent="0.3">
      <c r="A1655" s="13" t="s">
        <v>747</v>
      </c>
      <c r="B1655" s="13" t="s">
        <v>748</v>
      </c>
      <c r="C1655" s="15">
        <v>2016</v>
      </c>
      <c r="D1655" s="15" t="s">
        <v>25</v>
      </c>
      <c r="E1655" s="15" t="s">
        <v>46</v>
      </c>
      <c r="F1655" s="15">
        <v>216</v>
      </c>
      <c r="G1655" s="15">
        <v>110</v>
      </c>
      <c r="H1655" s="13">
        <v>-2.3258466090000001</v>
      </c>
      <c r="I1655" s="13">
        <v>6.6122154259999997</v>
      </c>
      <c r="J1655" s="13">
        <v>4.2863688179999997</v>
      </c>
      <c r="K1655" s="13">
        <v>-3.7692772219999999</v>
      </c>
      <c r="L1655" s="13">
        <v>15.64586414</v>
      </c>
      <c r="M1655" s="13">
        <v>11.876586919999999</v>
      </c>
      <c r="N1655" s="13">
        <v>-2.7925021289999998</v>
      </c>
      <c r="O1655" s="13">
        <v>8.8343379239999997</v>
      </c>
      <c r="P1655" s="13">
        <v>6.0418357949999999</v>
      </c>
      <c r="Q1655" s="13">
        <v>0.50843392099999996</v>
      </c>
      <c r="R1655" s="13">
        <v>0</v>
      </c>
      <c r="S1655" s="13">
        <v>0.50843392099999996</v>
      </c>
      <c r="T1655" s="13">
        <v>-2.5020720910000001</v>
      </c>
      <c r="U1655" s="13">
        <v>5.4756017520000002</v>
      </c>
      <c r="V1655" s="13">
        <v>2.9735296610000002</v>
      </c>
      <c r="W1655" s="13">
        <v>-8.5053050000000005E-2</v>
      </c>
    </row>
    <row r="1656" spans="1:23" x14ac:dyDescent="0.3">
      <c r="A1656" s="13" t="s">
        <v>747</v>
      </c>
      <c r="B1656" s="13" t="s">
        <v>748</v>
      </c>
      <c r="C1656" s="15">
        <v>2016</v>
      </c>
      <c r="D1656" s="15" t="s">
        <v>27</v>
      </c>
      <c r="E1656" s="15" t="s">
        <v>46</v>
      </c>
      <c r="F1656" s="15">
        <v>3086</v>
      </c>
      <c r="G1656" s="15">
        <v>1557</v>
      </c>
      <c r="H1656" s="13">
        <v>-0.462586781</v>
      </c>
      <c r="I1656" s="13">
        <v>8.6659271999999996E-2</v>
      </c>
      <c r="J1656" s="13">
        <v>-0.37592750899999999</v>
      </c>
      <c r="K1656" s="13">
        <v>-0.52416212100000004</v>
      </c>
      <c r="L1656" s="13">
        <v>0.50775443799999997</v>
      </c>
      <c r="M1656" s="13">
        <v>-1.6407682E-2</v>
      </c>
      <c r="N1656" s="13">
        <v>-0.50411492800000002</v>
      </c>
      <c r="O1656" s="13">
        <v>0.15965564500000001</v>
      </c>
      <c r="P1656" s="13">
        <v>-0.34445928399999998</v>
      </c>
      <c r="Q1656" s="13">
        <v>1.89637677</v>
      </c>
      <c r="R1656" s="13">
        <v>1.89637677</v>
      </c>
      <c r="S1656" s="13">
        <v>0</v>
      </c>
      <c r="T1656" s="13">
        <v>-0.37045470899999999</v>
      </c>
      <c r="U1656" s="13">
        <v>-0.108028374</v>
      </c>
      <c r="V1656" s="13">
        <v>-0.47848308299999998</v>
      </c>
      <c r="W1656" s="13">
        <v>-0.74346441799999996</v>
      </c>
    </row>
    <row r="1657" spans="1:23" x14ac:dyDescent="0.3">
      <c r="A1657" s="13" t="s">
        <v>747</v>
      </c>
      <c r="B1657" s="13" t="s">
        <v>748</v>
      </c>
      <c r="C1657" s="15">
        <v>2017</v>
      </c>
      <c r="D1657" s="15" t="s">
        <v>25</v>
      </c>
      <c r="E1657" s="15" t="s">
        <v>86</v>
      </c>
      <c r="F1657" s="15">
        <v>375</v>
      </c>
      <c r="G1657" s="15">
        <v>192</v>
      </c>
      <c r="H1657" s="13">
        <v>0.83451728999999997</v>
      </c>
      <c r="I1657" s="13">
        <v>-3.4504673430000001</v>
      </c>
      <c r="J1657" s="13">
        <v>-2.6159500530000002</v>
      </c>
      <c r="K1657" s="13">
        <v>0.28372544999999999</v>
      </c>
      <c r="L1657" s="13">
        <v>0.37320513599999999</v>
      </c>
      <c r="M1657" s="13">
        <v>0.65693058599999998</v>
      </c>
      <c r="N1657" s="13">
        <v>0.76864587699999998</v>
      </c>
      <c r="O1657" s="13">
        <v>-2.8412345600000002</v>
      </c>
      <c r="P1657" s="13">
        <v>-2.0725886830000002</v>
      </c>
      <c r="Q1657" s="13">
        <v>6.8925977999999999E-2</v>
      </c>
      <c r="R1657" s="13">
        <v>0</v>
      </c>
      <c r="S1657" s="13">
        <v>6.8925977999999999E-2</v>
      </c>
      <c r="T1657" s="13">
        <v>-0.190884744</v>
      </c>
      <c r="U1657" s="13">
        <v>-4.4957419400000003</v>
      </c>
      <c r="V1657" s="13">
        <v>-4.6866266850000002</v>
      </c>
      <c r="W1657" s="13">
        <v>0.68708909399999996</v>
      </c>
    </row>
    <row r="1658" spans="1:23" x14ac:dyDescent="0.3">
      <c r="A1658" s="13" t="s">
        <v>747</v>
      </c>
      <c r="B1658" s="13" t="s">
        <v>748</v>
      </c>
      <c r="C1658" s="15">
        <v>2017</v>
      </c>
      <c r="D1658" s="15" t="s">
        <v>27</v>
      </c>
      <c r="E1658" s="15" t="s">
        <v>86</v>
      </c>
      <c r="F1658" s="15">
        <v>1097</v>
      </c>
      <c r="G1658" s="15">
        <v>538</v>
      </c>
      <c r="H1658" s="13">
        <v>-1.6522011809999999</v>
      </c>
      <c r="I1658" s="13">
        <v>-2.8328139619999999</v>
      </c>
      <c r="J1658" s="13">
        <v>-4.485015142</v>
      </c>
      <c r="K1658" s="13">
        <v>-1.2822675509999999</v>
      </c>
      <c r="L1658" s="13">
        <v>-0.48024440000000002</v>
      </c>
      <c r="M1658" s="13">
        <v>-1.762511951</v>
      </c>
      <c r="N1658" s="13">
        <v>-1.7092869239999999</v>
      </c>
      <c r="O1658" s="13">
        <v>-2.5165247449999999</v>
      </c>
      <c r="P1658" s="13">
        <v>-4.2258116689999996</v>
      </c>
      <c r="Q1658" s="13">
        <v>-0.404114321</v>
      </c>
      <c r="R1658" s="13">
        <v>-0.404114321</v>
      </c>
      <c r="S1658" s="13">
        <v>0</v>
      </c>
      <c r="T1658" s="13">
        <v>-0.93248372899999998</v>
      </c>
      <c r="U1658" s="13">
        <v>-3.14479255</v>
      </c>
      <c r="V1658" s="13">
        <v>-4.0772762790000003</v>
      </c>
      <c r="W1658" s="13">
        <v>-0.23674020100000001</v>
      </c>
    </row>
    <row r="1659" spans="1:23" x14ac:dyDescent="0.3">
      <c r="A1659" s="13" t="s">
        <v>747</v>
      </c>
      <c r="B1659" s="13" t="s">
        <v>748</v>
      </c>
      <c r="C1659" s="15">
        <v>2018</v>
      </c>
      <c r="D1659" s="15" t="s">
        <v>25</v>
      </c>
      <c r="E1659" s="15" t="s">
        <v>111</v>
      </c>
      <c r="F1659" s="15">
        <v>566</v>
      </c>
      <c r="G1659" s="15">
        <v>272</v>
      </c>
      <c r="H1659" s="13">
        <v>-1.9823101569999999</v>
      </c>
      <c r="I1659" s="13">
        <v>-1.274970087</v>
      </c>
      <c r="J1659" s="13">
        <v>-3.2572802439999999</v>
      </c>
      <c r="K1659" s="13">
        <v>-0.23283680000000001</v>
      </c>
      <c r="L1659" s="13">
        <v>-4.6590471840000003</v>
      </c>
      <c r="M1659" s="13">
        <v>-4.8918839839999997</v>
      </c>
      <c r="N1659" s="13">
        <v>-1.7860713509999999</v>
      </c>
      <c r="O1659" s="13">
        <v>-2.099409772</v>
      </c>
      <c r="P1659" s="13">
        <v>-3.8854811229999999</v>
      </c>
      <c r="Q1659" s="13">
        <v>-0.16227065600000001</v>
      </c>
      <c r="R1659" s="13">
        <v>0</v>
      </c>
      <c r="S1659" s="13">
        <v>-0.16227065600000001</v>
      </c>
      <c r="T1659" s="13">
        <v>-1.0065968670000001</v>
      </c>
      <c r="U1659" s="13">
        <v>-1.6486120959999999</v>
      </c>
      <c r="V1659" s="13">
        <v>-2.6552089630000002</v>
      </c>
      <c r="W1659" s="13">
        <v>-0.14804704899999999</v>
      </c>
    </row>
    <row r="1660" spans="1:23" x14ac:dyDescent="0.3">
      <c r="A1660" s="13" t="s">
        <v>747</v>
      </c>
      <c r="B1660" s="13" t="s">
        <v>748</v>
      </c>
      <c r="C1660" s="15">
        <v>2018</v>
      </c>
      <c r="D1660" s="15" t="s">
        <v>27</v>
      </c>
      <c r="E1660" s="15" t="s">
        <v>111</v>
      </c>
      <c r="F1660" s="15">
        <v>1926</v>
      </c>
      <c r="G1660" s="15">
        <v>929</v>
      </c>
      <c r="H1660" s="13">
        <v>1.2505223679999999</v>
      </c>
      <c r="I1660" s="13">
        <v>-1.446572628</v>
      </c>
      <c r="J1660" s="13">
        <v>-0.196050261</v>
      </c>
      <c r="K1660" s="13">
        <v>-2.8506884139999999</v>
      </c>
      <c r="L1660" s="13">
        <v>0.87293331900000004</v>
      </c>
      <c r="M1660" s="13">
        <v>-1.9777550960000001</v>
      </c>
      <c r="N1660" s="13">
        <v>0.37373321900000001</v>
      </c>
      <c r="O1660" s="13">
        <v>-1.096059385</v>
      </c>
      <c r="P1660" s="13">
        <v>-0.72232616599999999</v>
      </c>
      <c r="Q1660" s="13">
        <v>0.96214783800000003</v>
      </c>
      <c r="R1660" s="13">
        <v>0.96214783800000003</v>
      </c>
      <c r="S1660" s="13">
        <v>0</v>
      </c>
      <c r="T1660" s="13">
        <v>1.859976614</v>
      </c>
      <c r="U1660" s="13">
        <v>-1.0021797059999999</v>
      </c>
      <c r="V1660" s="13">
        <v>0.85779690799999997</v>
      </c>
      <c r="W1660" s="13">
        <v>0.111421431</v>
      </c>
    </row>
    <row r="1661" spans="1:23" x14ac:dyDescent="0.3">
      <c r="A1661" s="13" t="s">
        <v>747</v>
      </c>
      <c r="B1661" s="13" t="s">
        <v>748</v>
      </c>
      <c r="C1661" s="15">
        <v>2019</v>
      </c>
      <c r="D1661" s="15" t="s">
        <v>25</v>
      </c>
      <c r="E1661" s="15" t="s">
        <v>111</v>
      </c>
      <c r="F1661" s="15">
        <v>205</v>
      </c>
      <c r="G1661" s="15">
        <v>97</v>
      </c>
      <c r="H1661" s="13">
        <v>-1.262261372</v>
      </c>
      <c r="I1661" s="13">
        <v>-0.74233167300000003</v>
      </c>
      <c r="J1661" s="13">
        <v>-2.004593045</v>
      </c>
      <c r="K1661" s="13">
        <v>-5.0588204269999997</v>
      </c>
      <c r="L1661" s="13">
        <v>0.46821862400000003</v>
      </c>
      <c r="M1661" s="13">
        <v>-4.5906018030000002</v>
      </c>
      <c r="N1661" s="13">
        <v>-2.204665028</v>
      </c>
      <c r="O1661" s="13">
        <v>-0.57800594000000005</v>
      </c>
      <c r="P1661" s="13">
        <v>-2.7826709670000001</v>
      </c>
      <c r="Q1661" s="13">
        <v>-1.6710169999999999E-3</v>
      </c>
      <c r="R1661" s="13">
        <v>0</v>
      </c>
      <c r="S1661" s="13">
        <v>-1.6710169999999999E-3</v>
      </c>
      <c r="T1661" s="13">
        <v>0.47881228799999997</v>
      </c>
      <c r="U1661" s="13">
        <v>-1.246107122</v>
      </c>
      <c r="V1661" s="13">
        <v>-0.76729483399999998</v>
      </c>
      <c r="W1661" s="13">
        <v>0.20541773899999999</v>
      </c>
    </row>
    <row r="1662" spans="1:23" x14ac:dyDescent="0.3">
      <c r="A1662" s="13" t="s">
        <v>747</v>
      </c>
      <c r="B1662" s="13" t="s">
        <v>748</v>
      </c>
      <c r="C1662" s="15">
        <v>2019</v>
      </c>
      <c r="D1662" s="15" t="s">
        <v>27</v>
      </c>
      <c r="E1662" s="15" t="s">
        <v>111</v>
      </c>
      <c r="F1662" s="15">
        <v>3087</v>
      </c>
      <c r="G1662" s="15">
        <v>1473</v>
      </c>
      <c r="H1662" s="13">
        <v>-3.0028193000000002E-2</v>
      </c>
      <c r="I1662" s="13">
        <v>-2.3334911090000001</v>
      </c>
      <c r="J1662" s="13">
        <v>-2.3635193029999999</v>
      </c>
      <c r="K1662" s="13">
        <v>1.046213743</v>
      </c>
      <c r="L1662" s="13">
        <v>-1.2447020209999999</v>
      </c>
      <c r="M1662" s="13">
        <v>-0.19848827899999999</v>
      </c>
      <c r="N1662" s="13">
        <v>0.118262273</v>
      </c>
      <c r="O1662" s="13">
        <v>-2.257359836</v>
      </c>
      <c r="P1662" s="13">
        <v>-2.139097563</v>
      </c>
      <c r="Q1662" s="13">
        <v>0.460554766</v>
      </c>
      <c r="R1662" s="13">
        <v>0.460554766</v>
      </c>
      <c r="S1662" s="13">
        <v>0</v>
      </c>
      <c r="T1662" s="13">
        <v>1.1959036460000001</v>
      </c>
      <c r="U1662" s="13">
        <v>-2.1060311</v>
      </c>
      <c r="V1662" s="13">
        <v>-0.91012745399999995</v>
      </c>
      <c r="W1662" s="13">
        <v>0.32110857399999998</v>
      </c>
    </row>
    <row r="1663" spans="1:23" x14ac:dyDescent="0.3">
      <c r="A1663" s="13" t="s">
        <v>749</v>
      </c>
      <c r="B1663" s="13" t="s">
        <v>750</v>
      </c>
      <c r="C1663" s="15">
        <v>2015</v>
      </c>
      <c r="D1663" s="15" t="s">
        <v>25</v>
      </c>
      <c r="E1663" s="15" t="s">
        <v>41</v>
      </c>
      <c r="F1663" s="15">
        <v>18</v>
      </c>
      <c r="G1663" s="15">
        <v>8</v>
      </c>
      <c r="H1663" s="13">
        <v>1.6115510209999999</v>
      </c>
      <c r="I1663" s="13">
        <v>7.2652526660000003</v>
      </c>
      <c r="J1663" s="13">
        <v>8.8768036870000007</v>
      </c>
      <c r="K1663" s="13">
        <v>-7.5410841910000004</v>
      </c>
      <c r="L1663" s="13">
        <v>30.741182389999999</v>
      </c>
      <c r="M1663" s="13">
        <v>23.200098199999999</v>
      </c>
      <c r="N1663" s="13">
        <v>-0.22129678999999999</v>
      </c>
      <c r="O1663" s="13">
        <v>12.53661365</v>
      </c>
      <c r="P1663" s="13">
        <v>12.315316859999999</v>
      </c>
      <c r="Q1663" s="13">
        <v>6.4694851999999997E-2</v>
      </c>
      <c r="R1663" s="13">
        <v>0</v>
      </c>
      <c r="S1663" s="13">
        <v>6.4694851999999997E-2</v>
      </c>
      <c r="T1663" s="13">
        <v>6.4614401000000002E-2</v>
      </c>
      <c r="U1663" s="13">
        <v>12.68742964</v>
      </c>
      <c r="V1663" s="13">
        <v>12.752044039999999</v>
      </c>
      <c r="W1663" s="13">
        <v>1.941297678</v>
      </c>
    </row>
    <row r="1664" spans="1:23" x14ac:dyDescent="0.3">
      <c r="A1664" s="13" t="s">
        <v>749</v>
      </c>
      <c r="B1664" s="13" t="s">
        <v>750</v>
      </c>
      <c r="C1664" s="15">
        <v>2015</v>
      </c>
      <c r="D1664" s="15" t="s">
        <v>27</v>
      </c>
      <c r="E1664" s="15" t="s">
        <v>41</v>
      </c>
      <c r="F1664" s="15">
        <v>289</v>
      </c>
      <c r="G1664" s="15">
        <v>139</v>
      </c>
      <c r="H1664" s="13">
        <v>-0.74204696000000003</v>
      </c>
      <c r="I1664" s="13">
        <v>1.6369945180000001</v>
      </c>
      <c r="J1664" s="13">
        <v>0.894947559</v>
      </c>
      <c r="K1664" s="13">
        <v>-4.0421059689999996</v>
      </c>
      <c r="L1664" s="13">
        <v>-0.69379987200000004</v>
      </c>
      <c r="M1664" s="13">
        <v>-4.7359058410000001</v>
      </c>
      <c r="N1664" s="13">
        <v>-1.452334558</v>
      </c>
      <c r="O1664" s="13">
        <v>1.223077972</v>
      </c>
      <c r="P1664" s="13">
        <v>-0.22925658600000001</v>
      </c>
      <c r="Q1664" s="13">
        <v>0.18081393800000001</v>
      </c>
      <c r="R1664" s="13">
        <v>0.18081393800000001</v>
      </c>
      <c r="S1664" s="13">
        <v>0</v>
      </c>
      <c r="T1664" s="13">
        <v>-1.615457812</v>
      </c>
      <c r="U1664" s="13">
        <v>-0.19674419500000001</v>
      </c>
      <c r="V1664" s="13">
        <v>-1.8122020059999999</v>
      </c>
      <c r="W1664" s="13">
        <v>1.098794359</v>
      </c>
    </row>
    <row r="1665" spans="1:23" x14ac:dyDescent="0.3">
      <c r="A1665" s="13" t="s">
        <v>749</v>
      </c>
      <c r="B1665" s="13" t="s">
        <v>750</v>
      </c>
      <c r="C1665" s="15">
        <v>2015</v>
      </c>
      <c r="D1665" s="15" t="s">
        <v>27</v>
      </c>
      <c r="E1665" s="15" t="s">
        <v>73</v>
      </c>
      <c r="F1665" s="15">
        <v>51</v>
      </c>
      <c r="G1665" s="15">
        <v>25</v>
      </c>
      <c r="H1665" s="13">
        <v>-2.249442143</v>
      </c>
      <c r="I1665" s="13">
        <v>-5.4894478610000004</v>
      </c>
      <c r="J1665" s="13">
        <v>-7.7388900039999999</v>
      </c>
      <c r="K1665" s="13">
        <v>-8.2269340759999992</v>
      </c>
      <c r="L1665" s="13">
        <v>3.3050047629999999</v>
      </c>
      <c r="M1665" s="13">
        <v>-4.9219293129999997</v>
      </c>
      <c r="N1665" s="13">
        <v>-3.6378727409999998</v>
      </c>
      <c r="O1665" s="13">
        <v>-4.0222221569999999</v>
      </c>
      <c r="P1665" s="13">
        <v>-7.6600948979999997</v>
      </c>
      <c r="Q1665" s="13">
        <v>-6.3563289999999995E-2</v>
      </c>
      <c r="R1665" s="13">
        <v>-6.3563289999999995E-2</v>
      </c>
      <c r="S1665" s="13">
        <v>0</v>
      </c>
      <c r="T1665" s="13">
        <v>-3.1134790849999998</v>
      </c>
      <c r="U1665" s="13">
        <v>-3.4311617459999999</v>
      </c>
      <c r="V1665" s="13">
        <v>-6.5446408309999997</v>
      </c>
      <c r="W1665" s="13">
        <v>1.431688888</v>
      </c>
    </row>
    <row r="1666" spans="1:23" x14ac:dyDescent="0.3">
      <c r="A1666" s="13" t="s">
        <v>749</v>
      </c>
      <c r="B1666" s="13" t="s">
        <v>750</v>
      </c>
      <c r="C1666" s="15">
        <v>2016</v>
      </c>
      <c r="D1666" s="15" t="s">
        <v>25</v>
      </c>
      <c r="E1666" s="15" t="s">
        <v>41</v>
      </c>
      <c r="F1666" s="15">
        <v>141</v>
      </c>
      <c r="G1666" s="15">
        <v>72</v>
      </c>
      <c r="H1666" s="13">
        <v>-3.0311580220000001</v>
      </c>
      <c r="I1666" s="13">
        <v>-4.6588293000000003E-2</v>
      </c>
      <c r="J1666" s="13">
        <v>-3.0777463159999998</v>
      </c>
      <c r="K1666" s="13">
        <v>-7.3750148900000001</v>
      </c>
      <c r="L1666" s="13">
        <v>-9.2507859079999992</v>
      </c>
      <c r="M1666" s="13">
        <v>-16.6258008</v>
      </c>
      <c r="N1666" s="13">
        <v>-4.0559897349999998</v>
      </c>
      <c r="O1666" s="13">
        <v>-1.8775691430000001</v>
      </c>
      <c r="P1666" s="13">
        <v>-5.9335588789999996</v>
      </c>
      <c r="Q1666" s="13">
        <v>-0.121341806</v>
      </c>
      <c r="R1666" s="13">
        <v>0</v>
      </c>
      <c r="S1666" s="13">
        <v>-0.121341806</v>
      </c>
      <c r="T1666" s="13">
        <v>0.55460442200000004</v>
      </c>
      <c r="U1666" s="13">
        <v>-0.60337910299999997</v>
      </c>
      <c r="V1666" s="13">
        <v>-4.8774681E-2</v>
      </c>
      <c r="W1666" s="13">
        <v>0.57418978899999995</v>
      </c>
    </row>
    <row r="1667" spans="1:23" x14ac:dyDescent="0.3">
      <c r="A1667" s="13" t="s">
        <v>749</v>
      </c>
      <c r="B1667" s="13" t="s">
        <v>750</v>
      </c>
      <c r="C1667" s="15">
        <v>2016</v>
      </c>
      <c r="D1667" s="15" t="s">
        <v>27</v>
      </c>
      <c r="E1667" s="15" t="s">
        <v>41</v>
      </c>
      <c r="F1667" s="15">
        <v>2952</v>
      </c>
      <c r="G1667" s="15">
        <v>1446</v>
      </c>
      <c r="H1667" s="13">
        <v>-1.4341803609999999</v>
      </c>
      <c r="I1667" s="13">
        <v>-0.19018721299999999</v>
      </c>
      <c r="J1667" s="13">
        <v>-1.6243675740000001</v>
      </c>
      <c r="K1667" s="13">
        <v>0.100213129</v>
      </c>
      <c r="L1667" s="13">
        <v>1.3035188419999999</v>
      </c>
      <c r="M1667" s="13">
        <v>1.4037319720000001</v>
      </c>
      <c r="N1667" s="13">
        <v>-1.186844309</v>
      </c>
      <c r="O1667" s="13">
        <v>0.13473452</v>
      </c>
      <c r="P1667" s="13">
        <v>-1.05210979</v>
      </c>
      <c r="Q1667" s="13">
        <v>1.259548216</v>
      </c>
      <c r="R1667" s="13">
        <v>1.259548216</v>
      </c>
      <c r="S1667" s="13">
        <v>0</v>
      </c>
      <c r="T1667" s="13">
        <v>-2.093511398</v>
      </c>
      <c r="U1667" s="13">
        <v>-0.26743362399999998</v>
      </c>
      <c r="V1667" s="13">
        <v>-2.360945021</v>
      </c>
      <c r="W1667" s="13">
        <v>0.54065304000000003</v>
      </c>
    </row>
    <row r="1668" spans="1:23" x14ac:dyDescent="0.3">
      <c r="A1668" s="13" t="s">
        <v>749</v>
      </c>
      <c r="B1668" s="13" t="s">
        <v>750</v>
      </c>
      <c r="C1668" s="15">
        <v>2017</v>
      </c>
      <c r="D1668" s="15" t="s">
        <v>25</v>
      </c>
      <c r="E1668" s="15" t="s">
        <v>41</v>
      </c>
      <c r="F1668" s="15">
        <v>216</v>
      </c>
      <c r="G1668" s="15">
        <v>118</v>
      </c>
      <c r="H1668" s="13">
        <v>0.61558491299999996</v>
      </c>
      <c r="I1668" s="13">
        <v>-6.787614875</v>
      </c>
      <c r="J1668" s="13">
        <v>-6.1720299609999998</v>
      </c>
      <c r="K1668" s="13">
        <v>17.816896870000001</v>
      </c>
      <c r="L1668" s="13">
        <v>-9.5975730709999993</v>
      </c>
      <c r="M1668" s="13">
        <v>8.2193237959999994</v>
      </c>
      <c r="N1668" s="13">
        <v>4.1723509500000002</v>
      </c>
      <c r="O1668" s="13">
        <v>-7.7220817159999999</v>
      </c>
      <c r="P1668" s="13">
        <v>-3.5497307660000001</v>
      </c>
      <c r="Q1668" s="13">
        <v>-4.9019820999999998E-2</v>
      </c>
      <c r="R1668" s="13">
        <v>0</v>
      </c>
      <c r="S1668" s="13">
        <v>-4.9019820999999998E-2</v>
      </c>
      <c r="T1668" s="13">
        <v>5.1904105899999999</v>
      </c>
      <c r="U1668" s="13">
        <v>-6.9871933100000003</v>
      </c>
      <c r="V1668" s="13">
        <v>-1.796782721</v>
      </c>
      <c r="W1668" s="13">
        <v>-1.2385590660000001</v>
      </c>
    </row>
    <row r="1669" spans="1:23" x14ac:dyDescent="0.3">
      <c r="A1669" s="13" t="s">
        <v>749</v>
      </c>
      <c r="B1669" s="13" t="s">
        <v>750</v>
      </c>
      <c r="C1669" s="15">
        <v>2017</v>
      </c>
      <c r="D1669" s="15" t="s">
        <v>27</v>
      </c>
      <c r="E1669" s="15" t="s">
        <v>41</v>
      </c>
      <c r="F1669" s="15">
        <v>4098</v>
      </c>
      <c r="G1669" s="15">
        <v>2101</v>
      </c>
      <c r="H1669" s="13">
        <v>-0.50271839900000004</v>
      </c>
      <c r="I1669" s="13">
        <v>0.896027727</v>
      </c>
      <c r="J1669" s="13">
        <v>0.39330932800000001</v>
      </c>
      <c r="K1669" s="13">
        <v>-1.201990347</v>
      </c>
      <c r="L1669" s="13">
        <v>0.15713792500000001</v>
      </c>
      <c r="M1669" s="13">
        <v>-1.044852423</v>
      </c>
      <c r="N1669" s="13">
        <v>-0.69123047100000001</v>
      </c>
      <c r="O1669" s="13">
        <v>0.76509700800000002</v>
      </c>
      <c r="P1669" s="13">
        <v>7.3866536999999996E-2</v>
      </c>
      <c r="Q1669" s="13">
        <v>3.0175713059999998</v>
      </c>
      <c r="R1669" s="13">
        <v>3.0175713059999998</v>
      </c>
      <c r="S1669" s="13">
        <v>0</v>
      </c>
      <c r="T1669" s="13">
        <v>-0.87819759100000006</v>
      </c>
      <c r="U1669" s="13">
        <v>1.026920413</v>
      </c>
      <c r="V1669" s="13">
        <v>0.148722822</v>
      </c>
      <c r="W1669" s="13">
        <v>-0.30514606</v>
      </c>
    </row>
    <row r="1670" spans="1:23" x14ac:dyDescent="0.3">
      <c r="A1670" s="13" t="s">
        <v>749</v>
      </c>
      <c r="B1670" s="13" t="s">
        <v>750</v>
      </c>
      <c r="C1670" s="15">
        <v>2018</v>
      </c>
      <c r="D1670" s="15" t="s">
        <v>27</v>
      </c>
      <c r="E1670" s="15" t="s">
        <v>41</v>
      </c>
      <c r="F1670" s="15">
        <v>3060</v>
      </c>
      <c r="G1670" s="15">
        <v>1542</v>
      </c>
      <c r="H1670" s="13">
        <v>-1.670764103</v>
      </c>
      <c r="I1670" s="13">
        <v>-1.280946608</v>
      </c>
      <c r="J1670" s="13">
        <v>-2.951710711</v>
      </c>
      <c r="K1670" s="13">
        <v>0.120531656</v>
      </c>
      <c r="L1670" s="13">
        <v>-2.6658651400000002</v>
      </c>
      <c r="M1670" s="13">
        <v>-2.5453334839999999</v>
      </c>
      <c r="N1670" s="13">
        <v>-1.3438251910000001</v>
      </c>
      <c r="O1670" s="13">
        <v>-1.61161464</v>
      </c>
      <c r="P1670" s="13">
        <v>-2.9554398320000002</v>
      </c>
      <c r="Q1670" s="13">
        <v>-0.16092260799999999</v>
      </c>
      <c r="R1670" s="13">
        <v>-0.16092260799999999</v>
      </c>
      <c r="S1670" s="13">
        <v>0</v>
      </c>
      <c r="T1670" s="13">
        <v>-1.299824275</v>
      </c>
      <c r="U1670" s="13">
        <v>-1.556386271</v>
      </c>
      <c r="V1670" s="13">
        <v>-2.8562105450000002</v>
      </c>
      <c r="W1670" s="13">
        <v>-0.43130316299999999</v>
      </c>
    </row>
    <row r="1671" spans="1:23" x14ac:dyDescent="0.3">
      <c r="A1671" s="13" t="s">
        <v>749</v>
      </c>
      <c r="B1671" s="13" t="s">
        <v>750</v>
      </c>
      <c r="C1671" s="15">
        <v>2019</v>
      </c>
      <c r="D1671" s="15" t="s">
        <v>25</v>
      </c>
      <c r="E1671" s="15" t="s">
        <v>70</v>
      </c>
      <c r="F1671" s="15">
        <v>305</v>
      </c>
      <c r="G1671" s="15">
        <v>141</v>
      </c>
      <c r="H1671" s="13">
        <v>0.169048053</v>
      </c>
      <c r="I1671" s="13">
        <v>-8.3363020310000007</v>
      </c>
      <c r="J1671" s="13">
        <v>-8.1672539779999997</v>
      </c>
      <c r="K1671" s="13">
        <v>14.17631048</v>
      </c>
      <c r="L1671" s="13">
        <v>-5.8071706450000002</v>
      </c>
      <c r="M1671" s="13">
        <v>8.3691398330000002</v>
      </c>
      <c r="N1671" s="13">
        <v>3.0654649429999998</v>
      </c>
      <c r="O1671" s="13">
        <v>-8.2693960109999995</v>
      </c>
      <c r="P1671" s="13">
        <v>-5.2039310680000002</v>
      </c>
      <c r="Q1671" s="13">
        <v>-0.18243485200000001</v>
      </c>
      <c r="R1671" s="13">
        <v>0</v>
      </c>
      <c r="S1671" s="13">
        <v>-0.18243485200000001</v>
      </c>
      <c r="T1671" s="13">
        <v>2.0381045289999999</v>
      </c>
      <c r="U1671" s="13">
        <v>-6.6323809249999996</v>
      </c>
      <c r="V1671" s="13">
        <v>-4.5942763959999997</v>
      </c>
      <c r="W1671" s="13">
        <v>0.200617297</v>
      </c>
    </row>
    <row r="1672" spans="1:23" x14ac:dyDescent="0.3">
      <c r="A1672" s="13" t="s">
        <v>749</v>
      </c>
      <c r="B1672" s="13" t="s">
        <v>750</v>
      </c>
      <c r="C1672" s="15">
        <v>2019</v>
      </c>
      <c r="D1672" s="15" t="s">
        <v>27</v>
      </c>
      <c r="E1672" s="15" t="s">
        <v>41</v>
      </c>
      <c r="F1672" s="15">
        <v>1849</v>
      </c>
      <c r="G1672" s="15">
        <v>900</v>
      </c>
      <c r="H1672" s="13">
        <v>-1.514291305</v>
      </c>
      <c r="I1672" s="13">
        <v>-0.52950514299999996</v>
      </c>
      <c r="J1672" s="13">
        <v>-2.0437964480000002</v>
      </c>
      <c r="K1672" s="13">
        <v>-4.322615356</v>
      </c>
      <c r="L1672" s="13">
        <v>-3.1286980400000002</v>
      </c>
      <c r="M1672" s="13">
        <v>-7.4513133959999998</v>
      </c>
      <c r="N1672" s="13">
        <v>-2.1313565419999998</v>
      </c>
      <c r="O1672" s="13">
        <v>-1.121870146</v>
      </c>
      <c r="P1672" s="13">
        <v>-3.2532266879999998</v>
      </c>
      <c r="Q1672" s="13">
        <v>-0.232397676</v>
      </c>
      <c r="R1672" s="13">
        <v>-0.232397676</v>
      </c>
      <c r="S1672" s="13">
        <v>0</v>
      </c>
      <c r="T1672" s="13">
        <v>-2.0202356940000001</v>
      </c>
      <c r="U1672" s="13">
        <v>-0.409866014</v>
      </c>
      <c r="V1672" s="13">
        <v>-2.430101708</v>
      </c>
      <c r="W1672" s="13">
        <v>0.584848586</v>
      </c>
    </row>
    <row r="1673" spans="1:23" x14ac:dyDescent="0.3">
      <c r="A1673" s="13" t="s">
        <v>749</v>
      </c>
      <c r="B1673" s="13" t="s">
        <v>750</v>
      </c>
      <c r="C1673" s="15">
        <v>2019</v>
      </c>
      <c r="D1673" s="15" t="s">
        <v>27</v>
      </c>
      <c r="E1673" s="15" t="s">
        <v>70</v>
      </c>
      <c r="F1673" s="15">
        <v>1062</v>
      </c>
      <c r="G1673" s="15">
        <v>471</v>
      </c>
      <c r="H1673" s="13">
        <v>2.306679E-2</v>
      </c>
      <c r="I1673" s="13">
        <v>-1.2443192439999999</v>
      </c>
      <c r="J1673" s="13">
        <v>-1.221252454</v>
      </c>
      <c r="K1673" s="13">
        <v>-1.010176025</v>
      </c>
      <c r="L1673" s="13">
        <v>-0.37043431599999999</v>
      </c>
      <c r="M1673" s="13">
        <v>-1.380610342</v>
      </c>
      <c r="N1673" s="13">
        <v>-0.23213931700000001</v>
      </c>
      <c r="O1673" s="13">
        <v>-1.1387404409999999</v>
      </c>
      <c r="P1673" s="13">
        <v>-1.3708797580000001</v>
      </c>
      <c r="Q1673" s="13">
        <v>0.33327181099999997</v>
      </c>
      <c r="R1673" s="13">
        <v>0.33327181099999997</v>
      </c>
      <c r="S1673" s="13">
        <v>0</v>
      </c>
      <c r="T1673" s="13">
        <v>-0.59678914999999999</v>
      </c>
      <c r="U1673" s="13">
        <v>-1.4180377719999999</v>
      </c>
      <c r="V1673" s="13">
        <v>-2.0148269230000002</v>
      </c>
      <c r="W1673" s="13">
        <v>0.57303347500000001</v>
      </c>
    </row>
    <row r="1674" spans="1:23" x14ac:dyDescent="0.3">
      <c r="A1674" s="13" t="s">
        <v>751</v>
      </c>
      <c r="B1674" s="13" t="s">
        <v>752</v>
      </c>
      <c r="C1674" s="15">
        <v>2014</v>
      </c>
      <c r="D1674" s="15" t="s">
        <v>27</v>
      </c>
      <c r="E1674" s="15" t="s">
        <v>86</v>
      </c>
      <c r="F1674" s="15">
        <v>5576</v>
      </c>
      <c r="G1674" s="15">
        <v>2805</v>
      </c>
      <c r="H1674" s="13">
        <v>-0.95332523499999999</v>
      </c>
      <c r="I1674" s="13">
        <v>-2.230341315</v>
      </c>
      <c r="J1674" s="13">
        <v>-3.1836665499999999</v>
      </c>
      <c r="K1674" s="13">
        <v>-4.1447576780000004</v>
      </c>
      <c r="L1674" s="13">
        <v>-1.5407100469999999</v>
      </c>
      <c r="M1674" s="13">
        <v>-5.6854677249999996</v>
      </c>
      <c r="N1674" s="13">
        <v>-1.6107413290000001</v>
      </c>
      <c r="O1674" s="13">
        <v>-2.1988266300000001</v>
      </c>
      <c r="P1674" s="13">
        <v>-3.8095679589999998</v>
      </c>
      <c r="Q1674" s="13">
        <v>-1.524298865</v>
      </c>
      <c r="R1674" s="13">
        <v>-1.524298865</v>
      </c>
      <c r="S1674" s="13">
        <v>0</v>
      </c>
      <c r="T1674" s="13">
        <v>-1.809941859</v>
      </c>
      <c r="U1674" s="13">
        <v>-2.172650457</v>
      </c>
      <c r="V1674" s="13">
        <v>-3.9825923159999999</v>
      </c>
      <c r="W1674" s="13">
        <v>0.50220070000000006</v>
      </c>
    </row>
    <row r="1675" spans="1:23" x14ac:dyDescent="0.3">
      <c r="A1675" s="13" t="s">
        <v>751</v>
      </c>
      <c r="B1675" s="13" t="s">
        <v>752</v>
      </c>
      <c r="C1675" s="15">
        <v>2015</v>
      </c>
      <c r="D1675" s="15" t="s">
        <v>25</v>
      </c>
      <c r="E1675" s="15" t="s">
        <v>41</v>
      </c>
      <c r="F1675" s="15">
        <v>589</v>
      </c>
      <c r="G1675" s="15">
        <v>298</v>
      </c>
      <c r="H1675" s="13">
        <v>-3.3640849639999999</v>
      </c>
      <c r="I1675" s="13">
        <v>-0.67490207800000002</v>
      </c>
      <c r="J1675" s="13">
        <v>-4.0389870419999996</v>
      </c>
      <c r="K1675" s="13">
        <v>3.0966246630000001</v>
      </c>
      <c r="L1675" s="13">
        <v>2.3696810610000001</v>
      </c>
      <c r="M1675" s="13">
        <v>5.4663057239999997</v>
      </c>
      <c r="N1675" s="13">
        <v>-2.252254771</v>
      </c>
      <c r="O1675" s="13">
        <v>-0.147250347</v>
      </c>
      <c r="P1675" s="13">
        <v>-2.399505118</v>
      </c>
      <c r="Q1675" s="13">
        <v>5.4450418E-2</v>
      </c>
      <c r="R1675" s="13">
        <v>0</v>
      </c>
      <c r="S1675" s="13">
        <v>5.4450418E-2</v>
      </c>
      <c r="T1675" s="13">
        <v>-0.26679015299999997</v>
      </c>
      <c r="U1675" s="13">
        <v>-0.27381797200000002</v>
      </c>
      <c r="V1675" s="13">
        <v>-0.54060812499999999</v>
      </c>
      <c r="W1675" s="13">
        <v>-0.89512627</v>
      </c>
    </row>
    <row r="1676" spans="1:23" x14ac:dyDescent="0.3">
      <c r="A1676" s="13" t="s">
        <v>751</v>
      </c>
      <c r="B1676" s="13" t="s">
        <v>752</v>
      </c>
      <c r="C1676" s="15">
        <v>2015</v>
      </c>
      <c r="D1676" s="15" t="s">
        <v>27</v>
      </c>
      <c r="E1676" s="15" t="s">
        <v>41</v>
      </c>
      <c r="F1676" s="15">
        <v>2627</v>
      </c>
      <c r="G1676" s="15">
        <v>1361</v>
      </c>
      <c r="H1676" s="13">
        <v>0.495521981</v>
      </c>
      <c r="I1676" s="13">
        <v>-0.33908191900000001</v>
      </c>
      <c r="J1676" s="13">
        <v>0.15644006199999999</v>
      </c>
      <c r="K1676" s="13">
        <v>-2.5512956080000002</v>
      </c>
      <c r="L1676" s="13">
        <v>-1.4954337820000001</v>
      </c>
      <c r="M1676" s="13">
        <v>-4.0467293900000003</v>
      </c>
      <c r="N1676" s="13">
        <v>-0.11582978300000001</v>
      </c>
      <c r="O1676" s="13">
        <v>-0.65570361099999996</v>
      </c>
      <c r="P1676" s="13">
        <v>-0.77153339399999998</v>
      </c>
      <c r="Q1676" s="13">
        <v>1.3636457500000001</v>
      </c>
      <c r="R1676" s="13">
        <v>1.3636457500000001</v>
      </c>
      <c r="S1676" s="13">
        <v>0</v>
      </c>
      <c r="T1676" s="13">
        <v>-0.71875152899999994</v>
      </c>
      <c r="U1676" s="13">
        <v>-0.31881942400000002</v>
      </c>
      <c r="V1676" s="13">
        <v>-1.0375709529999999</v>
      </c>
      <c r="W1676" s="13">
        <v>-0.70962211399999997</v>
      </c>
    </row>
    <row r="1677" spans="1:23" x14ac:dyDescent="0.3">
      <c r="A1677" s="13" t="s">
        <v>751</v>
      </c>
      <c r="B1677" s="13" t="s">
        <v>752</v>
      </c>
      <c r="C1677" s="15">
        <v>2015</v>
      </c>
      <c r="D1677" s="15" t="s">
        <v>27</v>
      </c>
      <c r="E1677" s="15" t="s">
        <v>86</v>
      </c>
      <c r="F1677" s="15">
        <v>2249</v>
      </c>
      <c r="G1677" s="15">
        <v>1093</v>
      </c>
      <c r="H1677" s="13">
        <v>-0.30178922400000002</v>
      </c>
      <c r="I1677" s="13">
        <v>-0.59663406299999999</v>
      </c>
      <c r="J1677" s="13">
        <v>-0.89842328699999996</v>
      </c>
      <c r="K1677" s="13">
        <v>-2.1360532339999998</v>
      </c>
      <c r="L1677" s="13">
        <v>-2.2650224200000002</v>
      </c>
      <c r="M1677" s="13">
        <v>-4.4010756539999996</v>
      </c>
      <c r="N1677" s="13">
        <v>-0.69013111599999999</v>
      </c>
      <c r="O1677" s="13">
        <v>-0.98930563599999999</v>
      </c>
      <c r="P1677" s="13">
        <v>-1.679436752</v>
      </c>
      <c r="Q1677" s="13">
        <v>0.60010920400000001</v>
      </c>
      <c r="R1677" s="13">
        <v>0.60010920400000001</v>
      </c>
      <c r="S1677" s="13">
        <v>0</v>
      </c>
      <c r="T1677" s="13">
        <v>-0.38936831399999999</v>
      </c>
      <c r="U1677" s="13">
        <v>-0.78763446299999995</v>
      </c>
      <c r="V1677" s="13">
        <v>-1.177002777</v>
      </c>
      <c r="W1677" s="13">
        <v>0.49973054300000003</v>
      </c>
    </row>
    <row r="1678" spans="1:23" x14ac:dyDescent="0.3">
      <c r="A1678" s="13" t="s">
        <v>751</v>
      </c>
      <c r="B1678" s="13" t="s">
        <v>752</v>
      </c>
      <c r="C1678" s="15">
        <v>2016</v>
      </c>
      <c r="D1678" s="15" t="s">
        <v>25</v>
      </c>
      <c r="E1678" s="15" t="s">
        <v>70</v>
      </c>
      <c r="F1678" s="15">
        <v>319</v>
      </c>
      <c r="G1678" s="15">
        <v>159</v>
      </c>
      <c r="H1678" s="13">
        <v>-1.4066271290000001</v>
      </c>
      <c r="I1678" s="13">
        <v>1.6552862370000001</v>
      </c>
      <c r="J1678" s="13">
        <v>0.24865910799999999</v>
      </c>
      <c r="K1678" s="13">
        <v>1.1136328520000001</v>
      </c>
      <c r="L1678" s="13">
        <v>-6.0224767449999996</v>
      </c>
      <c r="M1678" s="13">
        <v>-4.9088438930000002</v>
      </c>
      <c r="N1678" s="13">
        <v>-0.90852716600000005</v>
      </c>
      <c r="O1678" s="13">
        <v>6.6380261999999995E-2</v>
      </c>
      <c r="P1678" s="13">
        <v>-0.84214690400000003</v>
      </c>
      <c r="Q1678" s="13">
        <v>0.157964834</v>
      </c>
      <c r="R1678" s="13">
        <v>0</v>
      </c>
      <c r="S1678" s="13">
        <v>0.157964834</v>
      </c>
      <c r="T1678" s="13">
        <v>-4.5940745009999997</v>
      </c>
      <c r="U1678" s="13">
        <v>-1.3288097E-2</v>
      </c>
      <c r="V1678" s="13">
        <v>-4.6073625979999999</v>
      </c>
      <c r="W1678" s="13">
        <v>-0.98736164500000001</v>
      </c>
    </row>
    <row r="1679" spans="1:23" x14ac:dyDescent="0.3">
      <c r="A1679" s="13" t="s">
        <v>751</v>
      </c>
      <c r="B1679" s="13" t="s">
        <v>752</v>
      </c>
      <c r="C1679" s="15">
        <v>2016</v>
      </c>
      <c r="D1679" s="15" t="s">
        <v>27</v>
      </c>
      <c r="E1679" s="15" t="s">
        <v>70</v>
      </c>
      <c r="F1679" s="15">
        <v>1427</v>
      </c>
      <c r="G1679" s="15">
        <v>709</v>
      </c>
      <c r="H1679" s="13">
        <v>-1.808668516</v>
      </c>
      <c r="I1679" s="13">
        <v>-0.55501146499999998</v>
      </c>
      <c r="J1679" s="13">
        <v>-2.3636799800000001</v>
      </c>
      <c r="K1679" s="13">
        <v>-0.23323303400000001</v>
      </c>
      <c r="L1679" s="13">
        <v>-2.3231988459999999</v>
      </c>
      <c r="M1679" s="13">
        <v>-2.5564318799999999</v>
      </c>
      <c r="N1679" s="13">
        <v>-1.618957156</v>
      </c>
      <c r="O1679" s="13">
        <v>-1.011425996</v>
      </c>
      <c r="P1679" s="13">
        <v>-2.6303831519999998</v>
      </c>
      <c r="Q1679" s="13">
        <v>4.3056290999999997E-2</v>
      </c>
      <c r="R1679" s="13">
        <v>4.3056290999999997E-2</v>
      </c>
      <c r="S1679" s="13">
        <v>0</v>
      </c>
      <c r="T1679" s="13">
        <v>-1.6361089499999999</v>
      </c>
      <c r="U1679" s="13">
        <v>-0.41034353099999998</v>
      </c>
      <c r="V1679" s="13">
        <v>-2.0464524819999999</v>
      </c>
      <c r="W1679" s="13">
        <v>-0.480826209</v>
      </c>
    </row>
    <row r="1680" spans="1:23" x14ac:dyDescent="0.3">
      <c r="A1680" s="13" t="s">
        <v>751</v>
      </c>
      <c r="B1680" s="13" t="s">
        <v>752</v>
      </c>
      <c r="C1680" s="15">
        <v>2016</v>
      </c>
      <c r="D1680" s="15" t="s">
        <v>27</v>
      </c>
      <c r="E1680" s="15" t="s">
        <v>41</v>
      </c>
      <c r="F1680" s="15">
        <v>3028</v>
      </c>
      <c r="G1680" s="15">
        <v>1544</v>
      </c>
      <c r="H1680" s="13">
        <v>-0.25254094100000002</v>
      </c>
      <c r="I1680" s="13">
        <v>-1.0222020030000001</v>
      </c>
      <c r="J1680" s="13">
        <v>-1.274742944</v>
      </c>
      <c r="K1680" s="13">
        <v>-0.91091535700000004</v>
      </c>
      <c r="L1680" s="13">
        <v>0.80119158899999998</v>
      </c>
      <c r="M1680" s="13">
        <v>-0.109723768</v>
      </c>
      <c r="N1680" s="13">
        <v>-0.395629956</v>
      </c>
      <c r="O1680" s="13">
        <v>-0.68894333299999999</v>
      </c>
      <c r="P1680" s="13">
        <v>-1.0845732889999999</v>
      </c>
      <c r="Q1680" s="13">
        <v>1.2992840430000001</v>
      </c>
      <c r="R1680" s="13">
        <v>1.2992840430000001</v>
      </c>
      <c r="S1680" s="13">
        <v>0</v>
      </c>
      <c r="T1680" s="13">
        <v>-0.97953300700000001</v>
      </c>
      <c r="U1680" s="13">
        <v>-0.87117619899999998</v>
      </c>
      <c r="V1680" s="13">
        <v>-1.8507092060000001</v>
      </c>
      <c r="W1680" s="13">
        <v>-0.94242329599999997</v>
      </c>
    </row>
    <row r="1681" spans="1:23" x14ac:dyDescent="0.3">
      <c r="A1681" s="13" t="s">
        <v>751</v>
      </c>
      <c r="B1681" s="13" t="s">
        <v>752</v>
      </c>
      <c r="C1681" s="15">
        <v>2017</v>
      </c>
      <c r="D1681" s="15" t="s">
        <v>27</v>
      </c>
      <c r="E1681" s="15" t="s">
        <v>57</v>
      </c>
      <c r="F1681" s="15">
        <v>3126</v>
      </c>
      <c r="G1681" s="15">
        <v>1534</v>
      </c>
      <c r="H1681" s="13">
        <v>-1.6436261379999999</v>
      </c>
      <c r="I1681" s="13">
        <v>-0.59488462399999997</v>
      </c>
      <c r="J1681" s="13">
        <v>-2.2385107620000002</v>
      </c>
      <c r="K1681" s="13">
        <v>-5.809312867</v>
      </c>
      <c r="L1681" s="13">
        <v>0.29092293299999999</v>
      </c>
      <c r="M1681" s="13">
        <v>-5.5183899350000001</v>
      </c>
      <c r="N1681" s="13">
        <v>-2.5561407759999999</v>
      </c>
      <c r="O1681" s="13">
        <v>-0.40942984900000001</v>
      </c>
      <c r="P1681" s="13">
        <v>-2.9655706249999998</v>
      </c>
      <c r="Q1681" s="13">
        <v>-0.168216645</v>
      </c>
      <c r="R1681" s="13">
        <v>-0.168216645</v>
      </c>
      <c r="S1681" s="13">
        <v>0</v>
      </c>
      <c r="T1681" s="13">
        <v>-2.7799878059999998</v>
      </c>
      <c r="U1681" s="13">
        <v>-1.076356968</v>
      </c>
      <c r="V1681" s="13">
        <v>-3.8563447740000001</v>
      </c>
      <c r="W1681" s="13">
        <v>-0.29012564800000001</v>
      </c>
    </row>
    <row r="1682" spans="1:23" x14ac:dyDescent="0.3">
      <c r="A1682" s="13" t="s">
        <v>751</v>
      </c>
      <c r="B1682" s="13" t="s">
        <v>752</v>
      </c>
      <c r="C1682" s="15">
        <v>2018</v>
      </c>
      <c r="D1682" s="15" t="s">
        <v>25</v>
      </c>
      <c r="E1682" s="15" t="s">
        <v>49</v>
      </c>
      <c r="F1682" s="15">
        <v>1023</v>
      </c>
      <c r="G1682" s="15">
        <v>523</v>
      </c>
      <c r="H1682" s="13">
        <v>-0.38819925700000002</v>
      </c>
      <c r="I1682" s="13">
        <v>-0.95963818700000003</v>
      </c>
      <c r="J1682" s="13">
        <v>-1.347837443</v>
      </c>
      <c r="K1682" s="13">
        <v>-4.7711804459999998</v>
      </c>
      <c r="L1682" s="13">
        <v>3.34553674</v>
      </c>
      <c r="M1682" s="13">
        <v>-1.425643706</v>
      </c>
      <c r="N1682" s="13">
        <v>-1.399172039</v>
      </c>
      <c r="O1682" s="13">
        <v>-9.2535660000000006E-2</v>
      </c>
      <c r="P1682" s="13">
        <v>-1.491707699</v>
      </c>
      <c r="Q1682" s="13">
        <v>0.34370081800000002</v>
      </c>
      <c r="R1682" s="13">
        <v>0</v>
      </c>
      <c r="S1682" s="13">
        <v>0.34370081800000002</v>
      </c>
      <c r="T1682" s="13">
        <v>-0.57199698899999996</v>
      </c>
      <c r="U1682" s="13">
        <v>-0.95661799400000003</v>
      </c>
      <c r="V1682" s="13">
        <v>-1.528614983</v>
      </c>
      <c r="W1682" s="13">
        <v>-0.72799023600000001</v>
      </c>
    </row>
    <row r="1683" spans="1:23" x14ac:dyDescent="0.3">
      <c r="A1683" s="13" t="s">
        <v>751</v>
      </c>
      <c r="B1683" s="13" t="s">
        <v>752</v>
      </c>
      <c r="C1683" s="15">
        <v>2018</v>
      </c>
      <c r="D1683" s="15" t="s">
        <v>27</v>
      </c>
      <c r="E1683" s="15" t="s">
        <v>49</v>
      </c>
      <c r="F1683" s="15">
        <v>3810</v>
      </c>
      <c r="G1683" s="15">
        <v>1828</v>
      </c>
      <c r="H1683" s="13">
        <v>-0.24432653200000001</v>
      </c>
      <c r="I1683" s="13">
        <v>-0.90735414700000006</v>
      </c>
      <c r="J1683" s="13">
        <v>-1.151680679</v>
      </c>
      <c r="K1683" s="13">
        <v>-1.4693469649999999</v>
      </c>
      <c r="L1683" s="13">
        <v>4.2604292739999998</v>
      </c>
      <c r="M1683" s="13">
        <v>2.7910823090000001</v>
      </c>
      <c r="N1683" s="13">
        <v>-0.56758752099999998</v>
      </c>
      <c r="O1683" s="13">
        <v>0.17012363999999999</v>
      </c>
      <c r="P1683" s="13">
        <v>-0.39746388100000002</v>
      </c>
      <c r="Q1683" s="13">
        <v>2.1839149720000002</v>
      </c>
      <c r="R1683" s="13">
        <v>2.1839149720000002</v>
      </c>
      <c r="S1683" s="13">
        <v>0</v>
      </c>
      <c r="T1683" s="13">
        <v>-0.89875406199999996</v>
      </c>
      <c r="U1683" s="13">
        <v>-0.57674349499999999</v>
      </c>
      <c r="V1683" s="13">
        <v>-1.4754975560000001</v>
      </c>
      <c r="W1683" s="13">
        <v>-0.45968116799999997</v>
      </c>
    </row>
    <row r="1684" spans="1:23" x14ac:dyDescent="0.3">
      <c r="A1684" s="13" t="s">
        <v>751</v>
      </c>
      <c r="B1684" s="13" t="s">
        <v>752</v>
      </c>
      <c r="C1684" s="15">
        <v>2019</v>
      </c>
      <c r="D1684" s="15" t="s">
        <v>27</v>
      </c>
      <c r="E1684" s="15" t="s">
        <v>100</v>
      </c>
      <c r="F1684" s="15">
        <v>4474</v>
      </c>
      <c r="G1684" s="15">
        <v>2097</v>
      </c>
      <c r="H1684" s="13">
        <v>8.6396240000000003E-3</v>
      </c>
      <c r="I1684" s="13">
        <v>-0.62940026599999999</v>
      </c>
      <c r="J1684" s="13">
        <v>-0.62076064200000003</v>
      </c>
      <c r="K1684" s="13">
        <v>0.75435044799999995</v>
      </c>
      <c r="L1684" s="13">
        <v>-2.0869175150000001</v>
      </c>
      <c r="M1684" s="13">
        <v>-1.3325670679999999</v>
      </c>
      <c r="N1684" s="13">
        <v>0.157318915</v>
      </c>
      <c r="O1684" s="13">
        <v>-0.91058659200000003</v>
      </c>
      <c r="P1684" s="13">
        <v>-0.753267676</v>
      </c>
      <c r="Q1684" s="13">
        <v>2.1315360569999999</v>
      </c>
      <c r="R1684" s="13">
        <v>2.1315360569999999</v>
      </c>
      <c r="S1684" s="13">
        <v>0</v>
      </c>
      <c r="T1684" s="13">
        <v>-0.222858528</v>
      </c>
      <c r="U1684" s="13">
        <v>-1.1656137929999999</v>
      </c>
      <c r="V1684" s="13">
        <v>-1.3884723210000001</v>
      </c>
      <c r="W1684" s="13">
        <v>-0.22644558100000001</v>
      </c>
    </row>
    <row r="1685" spans="1:23" x14ac:dyDescent="0.3">
      <c r="A1685" s="13" t="s">
        <v>753</v>
      </c>
      <c r="B1685" s="13" t="s">
        <v>754</v>
      </c>
      <c r="C1685" s="15">
        <v>2014</v>
      </c>
      <c r="D1685" s="15" t="s">
        <v>25</v>
      </c>
      <c r="E1685" s="15" t="s">
        <v>70</v>
      </c>
      <c r="F1685" s="15">
        <v>41</v>
      </c>
      <c r="G1685" s="15">
        <v>19</v>
      </c>
      <c r="H1685" s="13">
        <v>-4.453217145</v>
      </c>
      <c r="I1685" s="13">
        <v>-3.5363440310000001</v>
      </c>
      <c r="J1685" s="13">
        <v>-7.9895611750000004</v>
      </c>
      <c r="K1685" s="13">
        <v>-7.1767628019999998</v>
      </c>
      <c r="L1685" s="13">
        <v>1.1339788120000001</v>
      </c>
      <c r="M1685" s="13">
        <v>-6.0427839900000002</v>
      </c>
      <c r="N1685" s="13">
        <v>-5.4340832240000001</v>
      </c>
      <c r="O1685" s="13">
        <v>-2.7643361469999999</v>
      </c>
      <c r="P1685" s="13">
        <v>-8.198419371</v>
      </c>
      <c r="Q1685" s="13">
        <v>-5.6223303000000002E-2</v>
      </c>
      <c r="R1685" s="13">
        <v>0</v>
      </c>
      <c r="S1685" s="13">
        <v>-5.6223303000000002E-2</v>
      </c>
      <c r="T1685" s="13">
        <v>-0.74143717099999995</v>
      </c>
      <c r="U1685" s="13">
        <v>-1.388771349</v>
      </c>
      <c r="V1685" s="13">
        <v>-2.13020852</v>
      </c>
      <c r="W1685" s="13">
        <v>2.9833877339999999</v>
      </c>
    </row>
    <row r="1686" spans="1:23" x14ac:dyDescent="0.3">
      <c r="A1686" s="13" t="s">
        <v>753</v>
      </c>
      <c r="B1686" s="13" t="s">
        <v>754</v>
      </c>
      <c r="C1686" s="15">
        <v>2014</v>
      </c>
      <c r="D1686" s="15" t="s">
        <v>27</v>
      </c>
      <c r="E1686" s="15" t="s">
        <v>70</v>
      </c>
      <c r="F1686" s="15">
        <v>1783</v>
      </c>
      <c r="G1686" s="15">
        <v>869</v>
      </c>
      <c r="H1686" s="13">
        <v>-2.8637792119999999</v>
      </c>
      <c r="I1686" s="13">
        <v>-1.387609015</v>
      </c>
      <c r="J1686" s="13">
        <v>-4.2513882279999997</v>
      </c>
      <c r="K1686" s="13">
        <v>-3.8682011279999999</v>
      </c>
      <c r="L1686" s="13">
        <v>2.759629817</v>
      </c>
      <c r="M1686" s="13">
        <v>-1.1085713109999999</v>
      </c>
      <c r="N1686" s="13">
        <v>-3.3242354829999998</v>
      </c>
      <c r="O1686" s="13">
        <v>-0.648690294</v>
      </c>
      <c r="P1686" s="13">
        <v>-3.9729257769999999</v>
      </c>
      <c r="Q1686" s="13">
        <v>-0.54357825699999995</v>
      </c>
      <c r="R1686" s="13">
        <v>-0.54357825699999995</v>
      </c>
      <c r="S1686" s="13">
        <v>0</v>
      </c>
      <c r="T1686" s="13">
        <v>-2.5924892819999998</v>
      </c>
      <c r="U1686" s="13">
        <v>-0.69172688100000002</v>
      </c>
      <c r="V1686" s="13">
        <v>-3.284216164</v>
      </c>
      <c r="W1686" s="13">
        <v>0.24363206800000001</v>
      </c>
    </row>
    <row r="1687" spans="1:23" x14ac:dyDescent="0.3">
      <c r="A1687" s="13" t="s">
        <v>753</v>
      </c>
      <c r="B1687" s="13" t="s">
        <v>754</v>
      </c>
      <c r="C1687" s="15">
        <v>2015</v>
      </c>
      <c r="D1687" s="15" t="s">
        <v>27</v>
      </c>
      <c r="E1687" s="15" t="s">
        <v>57</v>
      </c>
      <c r="F1687" s="15">
        <v>1900</v>
      </c>
      <c r="G1687" s="15">
        <v>951</v>
      </c>
      <c r="H1687" s="13">
        <v>-2.4069514019999998</v>
      </c>
      <c r="I1687" s="13">
        <v>-0.24532203299999999</v>
      </c>
      <c r="J1687" s="13">
        <v>-2.6522734350000001</v>
      </c>
      <c r="K1687" s="13">
        <v>-5.4522441590000001</v>
      </c>
      <c r="L1687" s="13">
        <v>3.7632509299999999</v>
      </c>
      <c r="M1687" s="13">
        <v>-1.688993229</v>
      </c>
      <c r="N1687" s="13">
        <v>-3.133847979</v>
      </c>
      <c r="O1687" s="13">
        <v>0.61799821600000004</v>
      </c>
      <c r="P1687" s="13">
        <v>-2.5158497629999999</v>
      </c>
      <c r="Q1687" s="13">
        <v>0.11361428699999999</v>
      </c>
      <c r="R1687" s="13">
        <v>0.11361428699999999</v>
      </c>
      <c r="S1687" s="13">
        <v>0</v>
      </c>
      <c r="T1687" s="13">
        <v>-3.117902425</v>
      </c>
      <c r="U1687" s="13">
        <v>-0.31429945799999998</v>
      </c>
      <c r="V1687" s="13">
        <v>-3.4322018829999998</v>
      </c>
      <c r="W1687" s="13">
        <v>3.836309E-3</v>
      </c>
    </row>
    <row r="1688" spans="1:23" x14ac:dyDescent="0.3">
      <c r="A1688" s="13" t="s">
        <v>755</v>
      </c>
      <c r="B1688" s="13" t="s">
        <v>756</v>
      </c>
      <c r="C1688" s="15">
        <v>2014</v>
      </c>
      <c r="D1688" s="15" t="s">
        <v>25</v>
      </c>
      <c r="E1688" s="15" t="s">
        <v>70</v>
      </c>
      <c r="F1688" s="15">
        <v>956</v>
      </c>
      <c r="G1688" s="15">
        <v>478</v>
      </c>
      <c r="H1688" s="13">
        <v>3.4768072490000002</v>
      </c>
      <c r="I1688" s="13">
        <v>1.2589935670000001</v>
      </c>
      <c r="J1688" s="13">
        <v>4.7358008160000002</v>
      </c>
      <c r="K1688" s="13">
        <v>4.0846039689999998</v>
      </c>
      <c r="L1688" s="13">
        <v>-1.4787789280000001</v>
      </c>
      <c r="M1688" s="13">
        <v>2.6058250410000001</v>
      </c>
      <c r="N1688" s="13">
        <v>3.6890148950000001</v>
      </c>
      <c r="O1688" s="13">
        <v>0.76926312799999996</v>
      </c>
      <c r="P1688" s="13">
        <v>4.4582780230000001</v>
      </c>
      <c r="Q1688" s="13">
        <v>1.7890440400000001</v>
      </c>
      <c r="R1688" s="13">
        <v>0</v>
      </c>
      <c r="S1688" s="13">
        <v>1.7890440400000001</v>
      </c>
      <c r="T1688" s="13">
        <v>4.3778604129999996</v>
      </c>
      <c r="U1688" s="13">
        <v>1.0004134849999999</v>
      </c>
      <c r="V1688" s="13">
        <v>5.3782738979999998</v>
      </c>
      <c r="W1688" s="13">
        <v>-1.2289107690000001</v>
      </c>
    </row>
    <row r="1689" spans="1:23" x14ac:dyDescent="0.3">
      <c r="A1689" s="13" t="s">
        <v>755</v>
      </c>
      <c r="B1689" s="13" t="s">
        <v>756</v>
      </c>
      <c r="C1689" s="15">
        <v>2014</v>
      </c>
      <c r="D1689" s="15" t="s">
        <v>27</v>
      </c>
      <c r="E1689" s="15" t="s">
        <v>70</v>
      </c>
      <c r="F1689" s="15">
        <v>5783</v>
      </c>
      <c r="G1689" s="15">
        <v>2863</v>
      </c>
      <c r="H1689" s="13">
        <v>2.3946553920000002</v>
      </c>
      <c r="I1689" s="13">
        <v>3.2095561000000002E-2</v>
      </c>
      <c r="J1689" s="13">
        <v>2.426750953</v>
      </c>
      <c r="K1689" s="13">
        <v>4.5257346140000001</v>
      </c>
      <c r="L1689" s="13">
        <v>1.540938092</v>
      </c>
      <c r="M1689" s="13">
        <v>6.0666727060000003</v>
      </c>
      <c r="N1689" s="13">
        <v>2.8827396030000001</v>
      </c>
      <c r="O1689" s="13">
        <v>0.31898184699999999</v>
      </c>
      <c r="P1689" s="13">
        <v>3.20172145</v>
      </c>
      <c r="Q1689" s="13">
        <v>8.7445547169999998</v>
      </c>
      <c r="R1689" s="13">
        <v>8.7445547169999998</v>
      </c>
      <c r="S1689" s="13">
        <v>0</v>
      </c>
      <c r="T1689" s="13">
        <v>3.2297946080000002</v>
      </c>
      <c r="U1689" s="13">
        <v>1.2851491509999999</v>
      </c>
      <c r="V1689" s="13">
        <v>4.5149437590000003</v>
      </c>
      <c r="W1689" s="13">
        <v>0.56111992099999997</v>
      </c>
    </row>
    <row r="1690" spans="1:23" x14ac:dyDescent="0.3">
      <c r="A1690" s="13" t="s">
        <v>755</v>
      </c>
      <c r="B1690" s="13" t="s">
        <v>756</v>
      </c>
      <c r="C1690" s="15">
        <v>2015</v>
      </c>
      <c r="D1690" s="15" t="s">
        <v>25</v>
      </c>
      <c r="E1690" s="15" t="s">
        <v>70</v>
      </c>
      <c r="F1690" s="15">
        <v>1158</v>
      </c>
      <c r="G1690" s="15">
        <v>557</v>
      </c>
      <c r="H1690" s="13">
        <v>4.0723293070000004</v>
      </c>
      <c r="I1690" s="13">
        <v>1.7890034319999999</v>
      </c>
      <c r="J1690" s="13">
        <v>5.8613327399999999</v>
      </c>
      <c r="K1690" s="13">
        <v>0.77422776400000004</v>
      </c>
      <c r="L1690" s="13">
        <v>10.382247120000001</v>
      </c>
      <c r="M1690" s="13">
        <v>11.156474879999999</v>
      </c>
      <c r="N1690" s="13">
        <v>3.5141180190000001</v>
      </c>
      <c r="O1690" s="13">
        <v>3.7007310410000001</v>
      </c>
      <c r="P1690" s="13">
        <v>7.2148490599999997</v>
      </c>
      <c r="Q1690" s="13">
        <v>2.9526327819999998</v>
      </c>
      <c r="R1690" s="13">
        <v>0</v>
      </c>
      <c r="S1690" s="13">
        <v>2.9526327819999998</v>
      </c>
      <c r="T1690" s="13">
        <v>4.0256567859999999</v>
      </c>
      <c r="U1690" s="13">
        <v>3.1732159769999999</v>
      </c>
      <c r="V1690" s="13">
        <v>7.1988727629999998</v>
      </c>
      <c r="W1690" s="13">
        <v>1.057273364</v>
      </c>
    </row>
    <row r="1691" spans="1:23" x14ac:dyDescent="0.3">
      <c r="A1691" s="13" t="s">
        <v>755</v>
      </c>
      <c r="B1691" s="13" t="s">
        <v>756</v>
      </c>
      <c r="C1691" s="15">
        <v>2015</v>
      </c>
      <c r="D1691" s="15" t="s">
        <v>27</v>
      </c>
      <c r="E1691" s="15" t="s">
        <v>70</v>
      </c>
      <c r="F1691" s="15">
        <v>4705</v>
      </c>
      <c r="G1691" s="15">
        <v>2356</v>
      </c>
      <c r="H1691" s="13">
        <v>3.2283906600000001</v>
      </c>
      <c r="I1691" s="13">
        <v>-1.111210383</v>
      </c>
      <c r="J1691" s="13">
        <v>2.1171802770000001</v>
      </c>
      <c r="K1691" s="13">
        <v>3.5254581150000002</v>
      </c>
      <c r="L1691" s="13">
        <v>-1.3544391039999999</v>
      </c>
      <c r="M1691" s="13">
        <v>2.1710190109999998</v>
      </c>
      <c r="N1691" s="13">
        <v>3.2329844560000001</v>
      </c>
      <c r="O1691" s="13">
        <v>-1.2442143729999999</v>
      </c>
      <c r="P1691" s="13">
        <v>1.9887700829999999</v>
      </c>
      <c r="Q1691" s="13">
        <v>5.7107213379999999</v>
      </c>
      <c r="R1691" s="13">
        <v>5.7107213379999999</v>
      </c>
      <c r="S1691" s="13">
        <v>0</v>
      </c>
      <c r="T1691" s="13">
        <v>3.306238526</v>
      </c>
      <c r="U1691" s="13">
        <v>-0.47478796600000001</v>
      </c>
      <c r="V1691" s="13">
        <v>2.8314505599999999</v>
      </c>
      <c r="W1691" s="13">
        <v>0.24531671499999999</v>
      </c>
    </row>
    <row r="1692" spans="1:23" x14ac:dyDescent="0.3">
      <c r="A1692" s="13" t="s">
        <v>755</v>
      </c>
      <c r="B1692" s="13" t="s">
        <v>756</v>
      </c>
      <c r="C1692" s="15">
        <v>2016</v>
      </c>
      <c r="D1692" s="15" t="s">
        <v>25</v>
      </c>
      <c r="E1692" s="15" t="s">
        <v>70</v>
      </c>
      <c r="F1692" s="15">
        <v>254</v>
      </c>
      <c r="G1692" s="15">
        <v>127</v>
      </c>
      <c r="H1692" s="13">
        <v>-2.2961011600000001</v>
      </c>
      <c r="I1692" s="13">
        <v>1.256357258</v>
      </c>
      <c r="J1692" s="13">
        <v>-1.0397439020000001</v>
      </c>
      <c r="K1692" s="13">
        <v>1.280880598</v>
      </c>
      <c r="L1692" s="13">
        <v>3.3640377240000001</v>
      </c>
      <c r="M1692" s="13">
        <v>4.6449183219999997</v>
      </c>
      <c r="N1692" s="13">
        <v>-1.7248597379999999</v>
      </c>
      <c r="O1692" s="13">
        <v>1.702871075</v>
      </c>
      <c r="P1692" s="13">
        <v>-2.1988661999999999E-2</v>
      </c>
      <c r="Q1692" s="13">
        <v>0.18344692100000001</v>
      </c>
      <c r="R1692" s="13">
        <v>0</v>
      </c>
      <c r="S1692" s="13">
        <v>0.18344692100000001</v>
      </c>
      <c r="T1692" s="13">
        <v>-5.8586390699999997</v>
      </c>
      <c r="U1692" s="13">
        <v>0.74921492599999995</v>
      </c>
      <c r="V1692" s="13">
        <v>-5.1094241440000001</v>
      </c>
      <c r="W1692" s="13">
        <v>0.595222849</v>
      </c>
    </row>
    <row r="1693" spans="1:23" x14ac:dyDescent="0.3">
      <c r="A1693" s="13" t="s">
        <v>755</v>
      </c>
      <c r="B1693" s="13" t="s">
        <v>756</v>
      </c>
      <c r="C1693" s="15">
        <v>2016</v>
      </c>
      <c r="D1693" s="15" t="s">
        <v>27</v>
      </c>
      <c r="E1693" s="15" t="s">
        <v>70</v>
      </c>
      <c r="F1693" s="15">
        <v>2393</v>
      </c>
      <c r="G1693" s="15">
        <v>1170</v>
      </c>
      <c r="H1693" s="13">
        <v>1.3201894380000001</v>
      </c>
      <c r="I1693" s="13">
        <v>-0.292052586</v>
      </c>
      <c r="J1693" s="13">
        <v>1.028136852</v>
      </c>
      <c r="K1693" s="13">
        <v>-0.99962479400000004</v>
      </c>
      <c r="L1693" s="13">
        <v>2.2849414029999999</v>
      </c>
      <c r="M1693" s="13">
        <v>1.28531661</v>
      </c>
      <c r="N1693" s="13">
        <v>0.85868471000000002</v>
      </c>
      <c r="O1693" s="13">
        <v>0.18107651999999999</v>
      </c>
      <c r="P1693" s="13">
        <v>1.0397612300000001</v>
      </c>
      <c r="Q1693" s="13">
        <v>2.266705371</v>
      </c>
      <c r="R1693" s="13">
        <v>2.266705371</v>
      </c>
      <c r="S1693" s="13">
        <v>0</v>
      </c>
      <c r="T1693" s="13">
        <v>0.35329812300000002</v>
      </c>
      <c r="U1693" s="13">
        <v>0.63090694199999997</v>
      </c>
      <c r="V1693" s="13">
        <v>0.98420506500000005</v>
      </c>
      <c r="W1693" s="13">
        <v>0.192981448</v>
      </c>
    </row>
    <row r="1694" spans="1:23" x14ac:dyDescent="0.3">
      <c r="A1694" s="13" t="s">
        <v>755</v>
      </c>
      <c r="B1694" s="13" t="s">
        <v>756</v>
      </c>
      <c r="C1694" s="15">
        <v>2017</v>
      </c>
      <c r="D1694" s="15" t="s">
        <v>25</v>
      </c>
      <c r="E1694" s="15" t="s">
        <v>70</v>
      </c>
      <c r="F1694" s="15">
        <v>185</v>
      </c>
      <c r="G1694" s="15">
        <v>99</v>
      </c>
      <c r="H1694" s="13">
        <v>-0.14489390499999999</v>
      </c>
      <c r="I1694" s="13">
        <v>6.5268123679999999</v>
      </c>
      <c r="J1694" s="13">
        <v>6.381918464</v>
      </c>
      <c r="K1694" s="13">
        <v>6.6823725019999998</v>
      </c>
      <c r="L1694" s="13">
        <v>5.854044408</v>
      </c>
      <c r="M1694" s="13">
        <v>12.53641691</v>
      </c>
      <c r="N1694" s="13">
        <v>1.2821319600000001</v>
      </c>
      <c r="O1694" s="13">
        <v>6.7874276010000001</v>
      </c>
      <c r="P1694" s="13">
        <v>8.0695595610000002</v>
      </c>
      <c r="Q1694" s="13">
        <v>0.56173201699999997</v>
      </c>
      <c r="R1694" s="13">
        <v>0</v>
      </c>
      <c r="S1694" s="13">
        <v>0.56173201699999997</v>
      </c>
      <c r="T1694" s="13">
        <v>3.9932728800000001</v>
      </c>
      <c r="U1694" s="13">
        <v>3.6353949110000001</v>
      </c>
      <c r="V1694" s="13">
        <v>7.6286677919999999</v>
      </c>
      <c r="W1694" s="13">
        <v>-0.32559484</v>
      </c>
    </row>
    <row r="1695" spans="1:23" x14ac:dyDescent="0.3">
      <c r="A1695" s="13" t="s">
        <v>755</v>
      </c>
      <c r="B1695" s="13" t="s">
        <v>756</v>
      </c>
      <c r="C1695" s="15">
        <v>2017</v>
      </c>
      <c r="D1695" s="15" t="s">
        <v>27</v>
      </c>
      <c r="E1695" s="15" t="s">
        <v>70</v>
      </c>
      <c r="F1695" s="15">
        <v>4208</v>
      </c>
      <c r="G1695" s="15">
        <v>2076</v>
      </c>
      <c r="H1695" s="13">
        <v>4.4292362250000004</v>
      </c>
      <c r="I1695" s="13">
        <v>1.503282869</v>
      </c>
      <c r="J1695" s="13">
        <v>5.9325190939999999</v>
      </c>
      <c r="K1695" s="13">
        <v>4.884180905</v>
      </c>
      <c r="L1695" s="13">
        <v>0.66732867399999996</v>
      </c>
      <c r="M1695" s="13">
        <v>5.5515095790000002</v>
      </c>
      <c r="N1695" s="13">
        <v>4.694905404</v>
      </c>
      <c r="O1695" s="13">
        <v>1.4006842209999999</v>
      </c>
      <c r="P1695" s="13">
        <v>6.0955896249999997</v>
      </c>
      <c r="Q1695" s="13">
        <v>9.4191307589999997</v>
      </c>
      <c r="R1695" s="13">
        <v>9.4191307589999997</v>
      </c>
      <c r="S1695" s="13">
        <v>0</v>
      </c>
      <c r="T1695" s="13">
        <v>4.6149010400000003</v>
      </c>
      <c r="U1695" s="13">
        <v>1.250462642</v>
      </c>
      <c r="V1695" s="13">
        <v>5.8653636819999999</v>
      </c>
      <c r="W1695" s="13">
        <v>0.52454793899999996</v>
      </c>
    </row>
    <row r="1696" spans="1:23" x14ac:dyDescent="0.3">
      <c r="A1696" s="13" t="s">
        <v>755</v>
      </c>
      <c r="B1696" s="13" t="s">
        <v>756</v>
      </c>
      <c r="C1696" s="15">
        <v>2018</v>
      </c>
      <c r="D1696" s="15" t="s">
        <v>27</v>
      </c>
      <c r="E1696" s="15" t="s">
        <v>124</v>
      </c>
      <c r="F1696" s="15">
        <v>1689</v>
      </c>
      <c r="G1696" s="15">
        <v>831</v>
      </c>
      <c r="H1696" s="13">
        <v>2.4502203850000002</v>
      </c>
      <c r="I1696" s="13">
        <v>0.20669521399999999</v>
      </c>
      <c r="J1696" s="13">
        <v>2.656915599</v>
      </c>
      <c r="K1696" s="13">
        <v>0.10001283399999999</v>
      </c>
      <c r="L1696" s="13">
        <v>2.001642221</v>
      </c>
      <c r="M1696" s="13">
        <v>2.1016550550000002</v>
      </c>
      <c r="N1696" s="13">
        <v>2.1402442929999999</v>
      </c>
      <c r="O1696" s="13">
        <v>0.58604860199999997</v>
      </c>
      <c r="P1696" s="13">
        <v>2.7262928949999998</v>
      </c>
      <c r="Q1696" s="13">
        <v>2.3233087210000001</v>
      </c>
      <c r="R1696" s="13">
        <v>2.3233087210000001</v>
      </c>
      <c r="S1696" s="13">
        <v>0</v>
      </c>
      <c r="T1696" s="13">
        <v>2.1293622659999998</v>
      </c>
      <c r="U1696" s="13">
        <v>-5.2914728000000001E-2</v>
      </c>
      <c r="V1696" s="13">
        <v>2.076447538</v>
      </c>
      <c r="W1696" s="13">
        <v>6.3695287000000003E-2</v>
      </c>
    </row>
    <row r="1697" spans="1:23" x14ac:dyDescent="0.3">
      <c r="A1697" s="13" t="s">
        <v>755</v>
      </c>
      <c r="B1697" s="13" t="s">
        <v>756</v>
      </c>
      <c r="C1697" s="15">
        <v>2018</v>
      </c>
      <c r="D1697" s="15" t="s">
        <v>27</v>
      </c>
      <c r="E1697" s="15" t="s">
        <v>70</v>
      </c>
      <c r="F1697" s="15">
        <v>2355</v>
      </c>
      <c r="G1697" s="15">
        <v>1139</v>
      </c>
      <c r="H1697" s="13">
        <v>2.3151561869999999</v>
      </c>
      <c r="I1697" s="13">
        <v>-0.29047329199999999</v>
      </c>
      <c r="J1697" s="13">
        <v>2.0246828950000002</v>
      </c>
      <c r="K1697" s="13">
        <v>0.873272677</v>
      </c>
      <c r="L1697" s="13">
        <v>0.77103783999999997</v>
      </c>
      <c r="M1697" s="13">
        <v>1.6443105179999999</v>
      </c>
      <c r="N1697" s="13">
        <v>2.1587234099999999</v>
      </c>
      <c r="O1697" s="13">
        <v>-7.2623914999999997E-2</v>
      </c>
      <c r="P1697" s="13">
        <v>2.0860994960000001</v>
      </c>
      <c r="Q1697" s="13">
        <v>2.8280786240000002</v>
      </c>
      <c r="R1697" s="13">
        <v>2.8280786240000002</v>
      </c>
      <c r="S1697" s="13">
        <v>0</v>
      </c>
      <c r="T1697" s="13">
        <v>3.025164841</v>
      </c>
      <c r="U1697" s="13">
        <v>0.139832242</v>
      </c>
      <c r="V1697" s="13">
        <v>3.1649970829999998</v>
      </c>
      <c r="W1697" s="13">
        <v>0.625994889</v>
      </c>
    </row>
    <row r="1698" spans="1:23" x14ac:dyDescent="0.3">
      <c r="A1698" s="13" t="s">
        <v>755</v>
      </c>
      <c r="B1698" s="13" t="s">
        <v>756</v>
      </c>
      <c r="C1698" s="15">
        <v>2019</v>
      </c>
      <c r="D1698" s="15" t="s">
        <v>25</v>
      </c>
      <c r="E1698" s="15" t="s">
        <v>124</v>
      </c>
      <c r="F1698" s="15">
        <v>124</v>
      </c>
      <c r="G1698" s="15">
        <v>58</v>
      </c>
      <c r="H1698" s="13">
        <v>9.9098558150000002</v>
      </c>
      <c r="I1698" s="13">
        <v>-0.27156290500000002</v>
      </c>
      <c r="J1698" s="13">
        <v>9.6382929100000005</v>
      </c>
      <c r="K1698" s="13">
        <v>13.72917605</v>
      </c>
      <c r="L1698" s="13">
        <v>5.3712761420000001</v>
      </c>
      <c r="M1698" s="13">
        <v>19.100452189999999</v>
      </c>
      <c r="N1698" s="13">
        <v>11.590088720000001</v>
      </c>
      <c r="O1698" s="13">
        <v>1.008765973</v>
      </c>
      <c r="P1698" s="13">
        <v>12.59885469</v>
      </c>
      <c r="Q1698" s="13">
        <v>0.47462036299999999</v>
      </c>
      <c r="R1698" s="13">
        <v>0</v>
      </c>
      <c r="S1698" s="13">
        <v>0.47462036299999999</v>
      </c>
      <c r="T1698" s="13">
        <v>12.5702009</v>
      </c>
      <c r="U1698" s="13">
        <v>-0.25708457600000001</v>
      </c>
      <c r="V1698" s="13">
        <v>12.313116320000001</v>
      </c>
      <c r="W1698" s="13">
        <v>1.3114669160000001</v>
      </c>
    </row>
    <row r="1699" spans="1:23" x14ac:dyDescent="0.3">
      <c r="A1699" s="13" t="s">
        <v>755</v>
      </c>
      <c r="B1699" s="13" t="s">
        <v>756</v>
      </c>
      <c r="C1699" s="15">
        <v>2019</v>
      </c>
      <c r="D1699" s="15" t="s">
        <v>27</v>
      </c>
      <c r="E1699" s="15" t="s">
        <v>124</v>
      </c>
      <c r="F1699" s="15">
        <v>5388</v>
      </c>
      <c r="G1699" s="15">
        <v>2622</v>
      </c>
      <c r="H1699" s="13">
        <v>4.2924513150000001</v>
      </c>
      <c r="I1699" s="13">
        <v>0.62343682099999997</v>
      </c>
      <c r="J1699" s="13">
        <v>4.9158881360000004</v>
      </c>
      <c r="K1699" s="13">
        <v>1.342578125</v>
      </c>
      <c r="L1699" s="13">
        <v>-0.86679492800000002</v>
      </c>
      <c r="M1699" s="13">
        <v>0.47578319699999999</v>
      </c>
      <c r="N1699" s="13">
        <v>3.974967747</v>
      </c>
      <c r="O1699" s="13">
        <v>0.350320615</v>
      </c>
      <c r="P1699" s="13">
        <v>4.3252883620000002</v>
      </c>
      <c r="Q1699" s="13">
        <v>9.5145357760000007</v>
      </c>
      <c r="R1699" s="13">
        <v>9.5145357760000007</v>
      </c>
      <c r="S1699" s="13">
        <v>0</v>
      </c>
      <c r="T1699" s="13">
        <v>3.6948729619999998</v>
      </c>
      <c r="U1699" s="13">
        <v>-0.28613270200000002</v>
      </c>
      <c r="V1699" s="13">
        <v>3.4087402600000001</v>
      </c>
      <c r="W1699" s="13">
        <v>0.53415767599999997</v>
      </c>
    </row>
    <row r="1700" spans="1:23" x14ac:dyDescent="0.3">
      <c r="A1700" s="13" t="s">
        <v>757</v>
      </c>
      <c r="B1700" s="13" t="s">
        <v>758</v>
      </c>
      <c r="C1700" s="15">
        <v>2014</v>
      </c>
      <c r="D1700" s="15" t="s">
        <v>25</v>
      </c>
      <c r="E1700" s="15" t="s">
        <v>34</v>
      </c>
      <c r="F1700" s="15">
        <v>7</v>
      </c>
      <c r="G1700" s="15">
        <v>3</v>
      </c>
      <c r="H1700" s="13">
        <v>13.680088059999999</v>
      </c>
      <c r="I1700" s="13">
        <v>-23.463816959999999</v>
      </c>
      <c r="J1700" s="13">
        <v>-9.7837289009999999</v>
      </c>
      <c r="K1700" s="13">
        <v>-33.15798393</v>
      </c>
      <c r="L1700" s="13">
        <v>-27.485818680000001</v>
      </c>
      <c r="M1700" s="13">
        <v>-60.643802610000002</v>
      </c>
      <c r="N1700" s="13">
        <v>4.726709262</v>
      </c>
      <c r="O1700" s="13">
        <v>-25.746401379999998</v>
      </c>
      <c r="P1700" s="13">
        <v>-21.019692119999998</v>
      </c>
      <c r="Q1700" s="13">
        <v>-2.9155548E-2</v>
      </c>
      <c r="R1700" s="13">
        <v>0</v>
      </c>
      <c r="S1700" s="13">
        <v>-2.9155548E-2</v>
      </c>
      <c r="T1700" s="13">
        <v>-2.0101175019999999</v>
      </c>
      <c r="U1700" s="13">
        <v>-20.019041550000001</v>
      </c>
      <c r="V1700" s="13">
        <v>-22.029159060000001</v>
      </c>
      <c r="W1700" s="13">
        <v>1.013674755</v>
      </c>
    </row>
    <row r="1701" spans="1:23" x14ac:dyDescent="0.3">
      <c r="A1701" s="13" t="s">
        <v>757</v>
      </c>
      <c r="B1701" s="13" t="s">
        <v>758</v>
      </c>
      <c r="C1701" s="15">
        <v>2014</v>
      </c>
      <c r="D1701" s="15" t="s">
        <v>27</v>
      </c>
      <c r="E1701" s="15" t="s">
        <v>34</v>
      </c>
      <c r="F1701" s="15">
        <v>482</v>
      </c>
      <c r="G1701" s="15">
        <v>244</v>
      </c>
      <c r="H1701" s="13">
        <v>-1.7237090829999999</v>
      </c>
      <c r="I1701" s="13">
        <v>0.97963867800000004</v>
      </c>
      <c r="J1701" s="13">
        <v>-0.74407040499999999</v>
      </c>
      <c r="K1701" s="13">
        <v>-3.1957371239999999</v>
      </c>
      <c r="L1701" s="13">
        <v>-1.9728210770000001</v>
      </c>
      <c r="M1701" s="13">
        <v>-5.1685582009999997</v>
      </c>
      <c r="N1701" s="13">
        <v>-2.1488209810000001</v>
      </c>
      <c r="O1701" s="13">
        <v>0.44244837300000001</v>
      </c>
      <c r="P1701" s="13">
        <v>-1.7063726079999999</v>
      </c>
      <c r="Q1701" s="13">
        <v>0.12984510899999999</v>
      </c>
      <c r="R1701" s="13">
        <v>0.12984510899999999</v>
      </c>
      <c r="S1701" s="13">
        <v>0</v>
      </c>
      <c r="T1701" s="13">
        <v>-2.607602408</v>
      </c>
      <c r="U1701" s="13">
        <v>0.63618955899999996</v>
      </c>
      <c r="V1701" s="13">
        <v>-1.971412849</v>
      </c>
      <c r="W1701" s="13">
        <v>-5.5231275000000003E-2</v>
      </c>
    </row>
    <row r="1702" spans="1:23" x14ac:dyDescent="0.3">
      <c r="A1702" s="13" t="s">
        <v>757</v>
      </c>
      <c r="B1702" s="13" t="s">
        <v>758</v>
      </c>
      <c r="C1702" s="15">
        <v>2015</v>
      </c>
      <c r="D1702" s="15" t="s">
        <v>25</v>
      </c>
      <c r="E1702" s="15" t="s">
        <v>52</v>
      </c>
      <c r="F1702" s="15">
        <v>20</v>
      </c>
      <c r="G1702" s="15">
        <v>12</v>
      </c>
      <c r="H1702" s="13">
        <v>-6.3325972259999999</v>
      </c>
      <c r="I1702" s="13">
        <v>-9.3042330000000006E-2</v>
      </c>
      <c r="J1702" s="13">
        <v>-6.4256395560000001</v>
      </c>
      <c r="K1702" s="13">
        <v>-21.043674930000002</v>
      </c>
      <c r="L1702" s="13">
        <v>-33.360711700000003</v>
      </c>
      <c r="M1702" s="13">
        <v>-54.404386629999998</v>
      </c>
      <c r="N1702" s="13">
        <v>-9.6602205419999994</v>
      </c>
      <c r="O1702" s="13">
        <v>-6.8841913940000001</v>
      </c>
      <c r="P1702" s="13">
        <v>-16.54441194</v>
      </c>
      <c r="Q1702" s="13">
        <v>-8.4560479999999993E-2</v>
      </c>
      <c r="R1702" s="13">
        <v>0</v>
      </c>
      <c r="S1702" s="13">
        <v>-8.4560479999999993E-2</v>
      </c>
      <c r="T1702" s="13">
        <v>-9.8046951720000006</v>
      </c>
      <c r="U1702" s="13">
        <v>-4.8395360180000004</v>
      </c>
      <c r="V1702" s="13">
        <v>-14.644231189999999</v>
      </c>
      <c r="W1702" s="13">
        <v>-2.8170850760000001</v>
      </c>
    </row>
    <row r="1703" spans="1:23" x14ac:dyDescent="0.3">
      <c r="A1703" s="13" t="s">
        <v>757</v>
      </c>
      <c r="B1703" s="13" t="s">
        <v>758</v>
      </c>
      <c r="C1703" s="15">
        <v>2015</v>
      </c>
      <c r="D1703" s="15" t="s">
        <v>27</v>
      </c>
      <c r="E1703" s="15" t="s">
        <v>34</v>
      </c>
      <c r="F1703" s="15">
        <v>89</v>
      </c>
      <c r="G1703" s="15">
        <v>44</v>
      </c>
      <c r="H1703" s="13">
        <v>2.439196468</v>
      </c>
      <c r="I1703" s="13">
        <v>-9.19670831</v>
      </c>
      <c r="J1703" s="13">
        <v>-6.7575118410000004</v>
      </c>
      <c r="K1703" s="13">
        <v>-12.741929389999999</v>
      </c>
      <c r="L1703" s="13">
        <v>5.2424984889999999</v>
      </c>
      <c r="M1703" s="13">
        <v>-7.4994309039999996</v>
      </c>
      <c r="N1703" s="13">
        <v>-0.51674289600000001</v>
      </c>
      <c r="O1703" s="13">
        <v>-6.6797097550000002</v>
      </c>
      <c r="P1703" s="13">
        <v>-7.1964526510000004</v>
      </c>
      <c r="Q1703" s="13">
        <v>-0.100189239</v>
      </c>
      <c r="R1703" s="13">
        <v>-0.100189239</v>
      </c>
      <c r="S1703" s="13">
        <v>0</v>
      </c>
      <c r="T1703" s="13">
        <v>-1.5699750480000001</v>
      </c>
      <c r="U1703" s="13">
        <v>-6.4503717729999996</v>
      </c>
      <c r="V1703" s="13">
        <v>-8.0203468210000004</v>
      </c>
      <c r="W1703" s="13">
        <v>0.35710358399999997</v>
      </c>
    </row>
    <row r="1704" spans="1:23" x14ac:dyDescent="0.3">
      <c r="A1704" s="13" t="s">
        <v>757</v>
      </c>
      <c r="B1704" s="13" t="s">
        <v>758</v>
      </c>
      <c r="C1704" s="15">
        <v>2015</v>
      </c>
      <c r="D1704" s="15" t="s">
        <v>27</v>
      </c>
      <c r="E1704" s="15" t="s">
        <v>52</v>
      </c>
      <c r="F1704" s="15">
        <v>263</v>
      </c>
      <c r="G1704" s="15">
        <v>131</v>
      </c>
      <c r="H1704" s="13">
        <v>-1.8442252139999999</v>
      </c>
      <c r="I1704" s="13">
        <v>3.6286008600000002</v>
      </c>
      <c r="J1704" s="13">
        <v>1.784375646</v>
      </c>
      <c r="K1704" s="13">
        <v>-2.8814125330000002</v>
      </c>
      <c r="L1704" s="13">
        <v>-2.1891227190000002</v>
      </c>
      <c r="M1704" s="13">
        <v>-5.070535252</v>
      </c>
      <c r="N1704" s="13">
        <v>-2.172824012</v>
      </c>
      <c r="O1704" s="13">
        <v>2.5866859469999999</v>
      </c>
      <c r="P1704" s="13">
        <v>0.41386193500000001</v>
      </c>
      <c r="Q1704" s="13">
        <v>0.211538266</v>
      </c>
      <c r="R1704" s="13">
        <v>0.211538266</v>
      </c>
      <c r="S1704" s="13">
        <v>0</v>
      </c>
      <c r="T1704" s="13">
        <v>-2.5601544029999999</v>
      </c>
      <c r="U1704" s="13">
        <v>3.2181248899999999</v>
      </c>
      <c r="V1704" s="13">
        <v>0.65797048700000005</v>
      </c>
      <c r="W1704" s="13">
        <v>3.5261840000000003E-2</v>
      </c>
    </row>
    <row r="1705" spans="1:23" x14ac:dyDescent="0.3">
      <c r="A1705" s="13" t="s">
        <v>757</v>
      </c>
      <c r="B1705" s="13" t="s">
        <v>758</v>
      </c>
      <c r="C1705" s="15">
        <v>2016</v>
      </c>
      <c r="D1705" s="15" t="s">
        <v>25</v>
      </c>
      <c r="E1705" s="15" t="s">
        <v>53</v>
      </c>
      <c r="F1705" s="15">
        <v>25</v>
      </c>
      <c r="G1705" s="15">
        <v>12</v>
      </c>
      <c r="H1705" s="13">
        <v>-13.716102729999999</v>
      </c>
      <c r="I1705" s="13">
        <v>5.0242784870000001</v>
      </c>
      <c r="J1705" s="13">
        <v>-8.6918242419999991</v>
      </c>
      <c r="K1705" s="13">
        <v>-7.8333499809999996</v>
      </c>
      <c r="L1705" s="13">
        <v>-10.4373538</v>
      </c>
      <c r="M1705" s="13">
        <v>-18.270703780000002</v>
      </c>
      <c r="N1705" s="13">
        <v>-13.221550909999999</v>
      </c>
      <c r="O1705" s="13">
        <v>2.2590337919999999</v>
      </c>
      <c r="P1705" s="13">
        <v>-10.962517119999999</v>
      </c>
      <c r="Q1705" s="13">
        <v>-5.1567676E-2</v>
      </c>
      <c r="R1705" s="13">
        <v>0</v>
      </c>
      <c r="S1705" s="13">
        <v>-5.1567676E-2</v>
      </c>
      <c r="T1705" s="13">
        <v>-12.41462492</v>
      </c>
      <c r="U1705" s="13">
        <v>-3.3237271740000001</v>
      </c>
      <c r="V1705" s="13">
        <v>-15.738352089999999</v>
      </c>
      <c r="W1705" s="13">
        <v>-0.53081383299999996</v>
      </c>
    </row>
    <row r="1706" spans="1:23" x14ac:dyDescent="0.3">
      <c r="A1706" s="13" t="s">
        <v>757</v>
      </c>
      <c r="B1706" s="13" t="s">
        <v>758</v>
      </c>
      <c r="C1706" s="15">
        <v>2016</v>
      </c>
      <c r="D1706" s="15" t="s">
        <v>27</v>
      </c>
      <c r="E1706" s="15" t="s">
        <v>53</v>
      </c>
      <c r="F1706" s="15">
        <v>134</v>
      </c>
      <c r="G1706" s="15">
        <v>63</v>
      </c>
      <c r="H1706" s="13">
        <v>0.67092959299999999</v>
      </c>
      <c r="I1706" s="13">
        <v>-0.85932808500000002</v>
      </c>
      <c r="J1706" s="13">
        <v>-0.188398492</v>
      </c>
      <c r="K1706" s="13">
        <v>2.956949958</v>
      </c>
      <c r="L1706" s="13">
        <v>-0.82159855299999995</v>
      </c>
      <c r="M1706" s="13">
        <v>2.1353514040000001</v>
      </c>
      <c r="N1706" s="13">
        <v>1.1520410480000001</v>
      </c>
      <c r="O1706" s="13">
        <v>-0.95766651599999997</v>
      </c>
      <c r="P1706" s="13">
        <v>0.19437453199999999</v>
      </c>
      <c r="Q1706" s="13">
        <v>9.5241384999999998E-2</v>
      </c>
      <c r="R1706" s="13">
        <v>9.5241384999999998E-2</v>
      </c>
      <c r="S1706" s="13">
        <v>0</v>
      </c>
      <c r="T1706" s="13">
        <v>0.69030020599999997</v>
      </c>
      <c r="U1706" s="13">
        <v>-3.2323939269999999</v>
      </c>
      <c r="V1706" s="13">
        <v>-2.5420937210000001</v>
      </c>
      <c r="W1706" s="13">
        <v>0.62104244099999995</v>
      </c>
    </row>
    <row r="1707" spans="1:23" x14ac:dyDescent="0.3">
      <c r="A1707" s="13" t="s">
        <v>759</v>
      </c>
      <c r="B1707" s="13" t="s">
        <v>760</v>
      </c>
      <c r="C1707" s="15">
        <v>2015</v>
      </c>
      <c r="D1707" s="15" t="s">
        <v>27</v>
      </c>
      <c r="E1707" s="15" t="s">
        <v>53</v>
      </c>
      <c r="F1707" s="15">
        <v>1381</v>
      </c>
      <c r="G1707" s="15">
        <v>687</v>
      </c>
      <c r="H1707" s="13">
        <v>-0.42301706700000002</v>
      </c>
      <c r="I1707" s="13">
        <v>-0.25437520800000002</v>
      </c>
      <c r="J1707" s="13">
        <v>-0.67739227400000002</v>
      </c>
      <c r="K1707" s="13">
        <v>-0.40471027900000001</v>
      </c>
      <c r="L1707" s="13">
        <v>-2.730129013</v>
      </c>
      <c r="M1707" s="13">
        <v>-3.1348392920000001</v>
      </c>
      <c r="N1707" s="13">
        <v>-0.375095081</v>
      </c>
      <c r="O1707" s="13">
        <v>-0.79772422300000001</v>
      </c>
      <c r="P1707" s="13">
        <v>-1.1728193039999999</v>
      </c>
      <c r="Q1707" s="13">
        <v>0.55543318399999997</v>
      </c>
      <c r="R1707" s="13">
        <v>0.55543318399999997</v>
      </c>
      <c r="S1707" s="13">
        <v>0</v>
      </c>
      <c r="T1707" s="13">
        <v>-0.77457225299999999</v>
      </c>
      <c r="U1707" s="13">
        <v>-1.22432758</v>
      </c>
      <c r="V1707" s="13">
        <v>-1.9988998330000001</v>
      </c>
      <c r="W1707" s="13">
        <v>0.454426212</v>
      </c>
    </row>
    <row r="1708" spans="1:23" x14ac:dyDescent="0.3">
      <c r="A1708" s="13" t="s">
        <v>759</v>
      </c>
      <c r="B1708" s="13" t="s">
        <v>760</v>
      </c>
      <c r="C1708" s="15">
        <v>2016</v>
      </c>
      <c r="D1708" s="15" t="s">
        <v>25</v>
      </c>
      <c r="E1708" s="15" t="s">
        <v>41</v>
      </c>
      <c r="F1708" s="15">
        <v>40</v>
      </c>
      <c r="G1708" s="15">
        <v>22</v>
      </c>
      <c r="H1708" s="13">
        <v>-11.11856504</v>
      </c>
      <c r="I1708" s="13">
        <v>1.7579961159999999</v>
      </c>
      <c r="J1708" s="13">
        <v>-9.3605689240000007</v>
      </c>
      <c r="K1708" s="13">
        <v>5.057070586</v>
      </c>
      <c r="L1708" s="13">
        <v>-1.6702393959999999</v>
      </c>
      <c r="M1708" s="13">
        <v>3.386831189</v>
      </c>
      <c r="N1708" s="13">
        <v>-8.3404979259999994</v>
      </c>
      <c r="O1708" s="13">
        <v>1.200590866</v>
      </c>
      <c r="P1708" s="13">
        <v>-7.1399070599999996</v>
      </c>
      <c r="Q1708" s="13">
        <v>-5.0416158000000003E-2</v>
      </c>
      <c r="R1708" s="13">
        <v>0</v>
      </c>
      <c r="S1708" s="13">
        <v>-5.0416158000000003E-2</v>
      </c>
      <c r="T1708" s="13">
        <v>-5.0188982710000003</v>
      </c>
      <c r="U1708" s="13">
        <v>-0.82192705499999996</v>
      </c>
      <c r="V1708" s="13">
        <v>-5.840825326</v>
      </c>
      <c r="W1708" s="13">
        <v>-0.75446612899999999</v>
      </c>
    </row>
    <row r="1709" spans="1:23" x14ac:dyDescent="0.3">
      <c r="A1709" s="13" t="s">
        <v>759</v>
      </c>
      <c r="B1709" s="13" t="s">
        <v>760</v>
      </c>
      <c r="C1709" s="15">
        <v>2016</v>
      </c>
      <c r="D1709" s="15" t="s">
        <v>27</v>
      </c>
      <c r="E1709" s="15" t="s">
        <v>53</v>
      </c>
      <c r="F1709" s="15">
        <v>1890</v>
      </c>
      <c r="G1709" s="15">
        <v>938</v>
      </c>
      <c r="H1709" s="13">
        <v>-2.2123689729999998</v>
      </c>
      <c r="I1709" s="13">
        <v>-1.720573949</v>
      </c>
      <c r="J1709" s="13">
        <v>-3.9329429220000001</v>
      </c>
      <c r="K1709" s="13">
        <v>-1.7285808170000001</v>
      </c>
      <c r="L1709" s="13">
        <v>-3.0123863919999998</v>
      </c>
      <c r="M1709" s="13">
        <v>-4.7409672089999999</v>
      </c>
      <c r="N1709" s="13">
        <v>-2.2519843050000001</v>
      </c>
      <c r="O1709" s="13">
        <v>-2.1148214689999998</v>
      </c>
      <c r="P1709" s="13">
        <v>-4.3668057730000003</v>
      </c>
      <c r="Q1709" s="13">
        <v>-0.77370946699999998</v>
      </c>
      <c r="R1709" s="13">
        <v>-0.77370946699999998</v>
      </c>
      <c r="S1709" s="13">
        <v>0</v>
      </c>
      <c r="T1709" s="13">
        <v>-1.6120329250000001</v>
      </c>
      <c r="U1709" s="13">
        <v>-1.211403354</v>
      </c>
      <c r="V1709" s="13">
        <v>-2.823436279</v>
      </c>
      <c r="W1709" s="13">
        <v>-5.2268949999999996E-3</v>
      </c>
    </row>
    <row r="1710" spans="1:23" x14ac:dyDescent="0.3">
      <c r="A1710" s="13" t="s">
        <v>759</v>
      </c>
      <c r="B1710" s="13" t="s">
        <v>760</v>
      </c>
      <c r="C1710" s="15">
        <v>2016</v>
      </c>
      <c r="D1710" s="15" t="s">
        <v>27</v>
      </c>
      <c r="E1710" s="15" t="s">
        <v>41</v>
      </c>
      <c r="F1710" s="15">
        <v>749</v>
      </c>
      <c r="G1710" s="15">
        <v>375</v>
      </c>
      <c r="H1710" s="13">
        <v>-3.8435148450000001</v>
      </c>
      <c r="I1710" s="13">
        <v>-3.0933880120000001</v>
      </c>
      <c r="J1710" s="13">
        <v>-6.9369028569999998</v>
      </c>
      <c r="K1710" s="13">
        <v>-2.2650500849999999</v>
      </c>
      <c r="L1710" s="13">
        <v>-2.6034984059999999</v>
      </c>
      <c r="M1710" s="13">
        <v>-4.8685484910000003</v>
      </c>
      <c r="N1710" s="13">
        <v>-3.740689878</v>
      </c>
      <c r="O1710" s="13">
        <v>-3.155807673</v>
      </c>
      <c r="P1710" s="13">
        <v>-6.8964975500000003</v>
      </c>
      <c r="Q1710" s="13">
        <v>-0.79305369400000003</v>
      </c>
      <c r="R1710" s="13">
        <v>-0.79305369400000003</v>
      </c>
      <c r="S1710" s="13">
        <v>0</v>
      </c>
      <c r="T1710" s="13">
        <v>-4.1851166879999999</v>
      </c>
      <c r="U1710" s="13">
        <v>-2.9475561149999998</v>
      </c>
      <c r="V1710" s="13">
        <v>-7.1326728030000002</v>
      </c>
      <c r="W1710" s="13">
        <v>-3.3863869999999997E-2</v>
      </c>
    </row>
    <row r="1711" spans="1:23" x14ac:dyDescent="0.3">
      <c r="A1711" s="13" t="s">
        <v>761</v>
      </c>
      <c r="B1711" s="13" t="s">
        <v>762</v>
      </c>
      <c r="C1711" s="15">
        <v>2018</v>
      </c>
      <c r="D1711" s="15" t="s">
        <v>27</v>
      </c>
      <c r="E1711" s="15" t="s">
        <v>26</v>
      </c>
      <c r="F1711" s="15">
        <v>57</v>
      </c>
      <c r="G1711" s="15">
        <v>28</v>
      </c>
      <c r="H1711" s="13">
        <v>3.4695656719999999</v>
      </c>
      <c r="I1711" s="13">
        <v>-9.1060100580000007</v>
      </c>
      <c r="J1711" s="13">
        <v>-5.636444386</v>
      </c>
      <c r="K1711" s="13">
        <v>-13.75386501</v>
      </c>
      <c r="L1711" s="13">
        <v>0.95434396399999999</v>
      </c>
      <c r="M1711" s="13">
        <v>-12.79952104</v>
      </c>
      <c r="N1711" s="13">
        <v>6.2884370999999994E-2</v>
      </c>
      <c r="O1711" s="13">
        <v>-7.5734313149999997</v>
      </c>
      <c r="P1711" s="13">
        <v>-7.5105469439999997</v>
      </c>
      <c r="Q1711" s="13">
        <v>-6.7764721999999999E-2</v>
      </c>
      <c r="R1711" s="13">
        <v>-6.7764721999999999E-2</v>
      </c>
      <c r="S1711" s="13">
        <v>0</v>
      </c>
      <c r="T1711" s="13">
        <v>1.7442799309999999</v>
      </c>
      <c r="U1711" s="13">
        <v>-7.5425122800000004</v>
      </c>
      <c r="V1711" s="13">
        <v>-5.7982323490000001</v>
      </c>
      <c r="W1711" s="13">
        <v>-0.35378269400000001</v>
      </c>
    </row>
    <row r="1712" spans="1:23" x14ac:dyDescent="0.3">
      <c r="A1712" s="13" t="s">
        <v>761</v>
      </c>
      <c r="B1712" s="13" t="s">
        <v>762</v>
      </c>
      <c r="C1712" s="15">
        <v>2019</v>
      </c>
      <c r="D1712" s="15" t="s">
        <v>27</v>
      </c>
      <c r="E1712" s="15" t="s">
        <v>38</v>
      </c>
      <c r="F1712" s="15">
        <v>445</v>
      </c>
      <c r="G1712" s="15">
        <v>204</v>
      </c>
      <c r="H1712" s="13">
        <v>-1.5652645700000001</v>
      </c>
      <c r="I1712" s="13">
        <v>-2.1791200000000001E-4</v>
      </c>
      <c r="J1712" s="13">
        <v>-1.565482482</v>
      </c>
      <c r="K1712" s="13">
        <v>-4.1940216430000001</v>
      </c>
      <c r="L1712" s="13">
        <v>3.3585684159999998</v>
      </c>
      <c r="M1712" s="13">
        <v>-0.83545322700000002</v>
      </c>
      <c r="N1712" s="13">
        <v>-2.172988524</v>
      </c>
      <c r="O1712" s="13">
        <v>0.76089804999999999</v>
      </c>
      <c r="P1712" s="13">
        <v>-1.412090474</v>
      </c>
      <c r="Q1712" s="13">
        <v>0.13985318699999999</v>
      </c>
      <c r="R1712" s="13">
        <v>0.13985318699999999</v>
      </c>
      <c r="S1712" s="13">
        <v>0</v>
      </c>
      <c r="T1712" s="13">
        <v>-1.9947592240000001</v>
      </c>
      <c r="U1712" s="13">
        <v>-1.230716879</v>
      </c>
      <c r="V1712" s="13">
        <v>-3.2254761030000001</v>
      </c>
      <c r="W1712" s="13">
        <v>0.44094679399999998</v>
      </c>
    </row>
    <row r="1713" spans="1:23" x14ac:dyDescent="0.3">
      <c r="A1713" s="13" t="s">
        <v>763</v>
      </c>
      <c r="B1713" s="13" t="s">
        <v>764</v>
      </c>
      <c r="C1713" s="15">
        <v>2014</v>
      </c>
      <c r="D1713" s="15" t="s">
        <v>27</v>
      </c>
      <c r="E1713" s="15" t="s">
        <v>111</v>
      </c>
      <c r="F1713" s="15">
        <v>737</v>
      </c>
      <c r="G1713" s="15">
        <v>349</v>
      </c>
      <c r="H1713" s="13">
        <v>-0.51589394600000005</v>
      </c>
      <c r="I1713" s="13">
        <v>-2.5186120399999998</v>
      </c>
      <c r="J1713" s="13">
        <v>-3.0345059860000001</v>
      </c>
      <c r="K1713" s="13">
        <v>-2.6885868980000001</v>
      </c>
      <c r="L1713" s="13">
        <v>0.24353443299999999</v>
      </c>
      <c r="M1713" s="13">
        <v>-2.4450524649999998</v>
      </c>
      <c r="N1713" s="13">
        <v>-1.0697855030000001</v>
      </c>
      <c r="O1713" s="13">
        <v>-2.119632636</v>
      </c>
      <c r="P1713" s="13">
        <v>-3.1894181389999998</v>
      </c>
      <c r="Q1713" s="13">
        <v>-7.8625635999999999E-2</v>
      </c>
      <c r="R1713" s="13">
        <v>-7.8625635999999999E-2</v>
      </c>
      <c r="S1713" s="13">
        <v>0</v>
      </c>
      <c r="T1713" s="13">
        <v>-1.1682937170000001</v>
      </c>
      <c r="U1713" s="13">
        <v>-1.669593603</v>
      </c>
      <c r="V1713" s="13">
        <v>-2.8378873200000001</v>
      </c>
      <c r="W1713" s="13">
        <v>0.46942010000000001</v>
      </c>
    </row>
    <row r="1714" spans="1:23" x14ac:dyDescent="0.3">
      <c r="A1714" s="13" t="s">
        <v>763</v>
      </c>
      <c r="B1714" s="13" t="s">
        <v>764</v>
      </c>
      <c r="C1714" s="15">
        <v>2014</v>
      </c>
      <c r="D1714" s="15" t="s">
        <v>27</v>
      </c>
      <c r="E1714" s="15" t="s">
        <v>59</v>
      </c>
      <c r="F1714" s="15">
        <v>1385</v>
      </c>
      <c r="G1714" s="15">
        <v>670</v>
      </c>
      <c r="H1714" s="13">
        <v>-0.26322603700000002</v>
      </c>
      <c r="I1714" s="13">
        <v>0.48150504399999999</v>
      </c>
      <c r="J1714" s="13">
        <v>0.218279007</v>
      </c>
      <c r="K1714" s="13">
        <v>-3.7148639650000002</v>
      </c>
      <c r="L1714" s="13">
        <v>-0.65448769100000004</v>
      </c>
      <c r="M1714" s="13">
        <v>-4.3693516560000001</v>
      </c>
      <c r="N1714" s="13">
        <v>-0.99265753800000001</v>
      </c>
      <c r="O1714" s="13">
        <v>0.2945237</v>
      </c>
      <c r="P1714" s="13">
        <v>-0.69813383799999995</v>
      </c>
      <c r="Q1714" s="13">
        <v>0.70255173100000001</v>
      </c>
      <c r="R1714" s="13">
        <v>0.70255173100000001</v>
      </c>
      <c r="S1714" s="13">
        <v>0</v>
      </c>
      <c r="T1714" s="13">
        <v>-0.34492082000000002</v>
      </c>
      <c r="U1714" s="13">
        <v>-0.40390736999999999</v>
      </c>
      <c r="V1714" s="13">
        <v>-0.74882819</v>
      </c>
      <c r="W1714" s="13">
        <v>0.15782307100000001</v>
      </c>
    </row>
    <row r="1715" spans="1:23" x14ac:dyDescent="0.3">
      <c r="A1715" s="13" t="s">
        <v>763</v>
      </c>
      <c r="B1715" s="13" t="s">
        <v>764</v>
      </c>
      <c r="C1715" s="15">
        <v>2015</v>
      </c>
      <c r="D1715" s="15" t="s">
        <v>27</v>
      </c>
      <c r="E1715" s="15" t="s">
        <v>70</v>
      </c>
      <c r="F1715" s="15">
        <v>254</v>
      </c>
      <c r="G1715" s="15">
        <v>122</v>
      </c>
      <c r="H1715" s="13">
        <v>-0.80196854900000003</v>
      </c>
      <c r="I1715" s="13">
        <v>-7.4788834780000002</v>
      </c>
      <c r="J1715" s="13">
        <v>-8.2808520269999999</v>
      </c>
      <c r="K1715" s="13">
        <v>-6.4276163310000003</v>
      </c>
      <c r="L1715" s="13">
        <v>-3.3662546500000001</v>
      </c>
      <c r="M1715" s="13">
        <v>-9.7938709809999995</v>
      </c>
      <c r="N1715" s="13">
        <v>-2.0233250809999999</v>
      </c>
      <c r="O1715" s="13">
        <v>-7.1004827580000001</v>
      </c>
      <c r="P1715" s="13">
        <v>-9.1238078399999996</v>
      </c>
      <c r="Q1715" s="13">
        <v>-0.39899723199999998</v>
      </c>
      <c r="R1715" s="13">
        <v>-0.39899723199999998</v>
      </c>
      <c r="S1715" s="13">
        <v>0</v>
      </c>
      <c r="T1715" s="13">
        <v>-2.6360224560000001</v>
      </c>
      <c r="U1715" s="13">
        <v>-5.5011526059999998</v>
      </c>
      <c r="V1715" s="13">
        <v>-8.1371750620000007</v>
      </c>
      <c r="W1715" s="13">
        <v>0.54708343199999998</v>
      </c>
    </row>
    <row r="1716" spans="1:23" x14ac:dyDescent="0.3">
      <c r="A1716" s="13" t="s">
        <v>763</v>
      </c>
      <c r="B1716" s="13" t="s">
        <v>764</v>
      </c>
      <c r="C1716" s="15">
        <v>2016</v>
      </c>
      <c r="D1716" s="15" t="s">
        <v>27</v>
      </c>
      <c r="E1716" s="15" t="s">
        <v>62</v>
      </c>
      <c r="F1716" s="15">
        <v>621</v>
      </c>
      <c r="G1716" s="15">
        <v>304</v>
      </c>
      <c r="H1716" s="13">
        <v>-1.5772261320000001</v>
      </c>
      <c r="I1716" s="13">
        <v>-3.6501856789999998</v>
      </c>
      <c r="J1716" s="13">
        <v>-5.2274118109999996</v>
      </c>
      <c r="K1716" s="13">
        <v>0.15948156999999999</v>
      </c>
      <c r="L1716" s="13">
        <v>-4.928824799</v>
      </c>
      <c r="M1716" s="13">
        <v>-4.7693432290000004</v>
      </c>
      <c r="N1716" s="13">
        <v>-1.2873195040000001</v>
      </c>
      <c r="O1716" s="13">
        <v>-4.0847445340000004</v>
      </c>
      <c r="P1716" s="13">
        <v>-5.3720640380000004</v>
      </c>
      <c r="Q1716" s="13">
        <v>-0.40849419100000001</v>
      </c>
      <c r="R1716" s="13">
        <v>-0.40849419100000001</v>
      </c>
      <c r="S1716" s="13">
        <v>0</v>
      </c>
      <c r="T1716" s="13">
        <v>-1.188121822</v>
      </c>
      <c r="U1716" s="13">
        <v>-2.8184335969999998</v>
      </c>
      <c r="V1716" s="13">
        <v>-4.0065554189999997</v>
      </c>
      <c r="W1716" s="13">
        <v>0.43485895099999999</v>
      </c>
    </row>
    <row r="1717" spans="1:23" x14ac:dyDescent="0.3">
      <c r="A1717" s="13" t="s">
        <v>765</v>
      </c>
      <c r="B1717" s="13" t="s">
        <v>766</v>
      </c>
      <c r="C1717" s="15">
        <v>2014</v>
      </c>
      <c r="D1717" s="15" t="s">
        <v>27</v>
      </c>
      <c r="E1717" s="15" t="s">
        <v>53</v>
      </c>
      <c r="F1717" s="15">
        <v>10</v>
      </c>
      <c r="G1717" s="15">
        <v>4</v>
      </c>
      <c r="H1717" s="13">
        <v>-8.8091594190000002</v>
      </c>
      <c r="I1717" s="13">
        <v>2.7460358789999999</v>
      </c>
      <c r="J1717" s="13">
        <v>-6.0631235400000003</v>
      </c>
      <c r="K1717" s="13">
        <v>28.783909040000001</v>
      </c>
      <c r="L1717" s="13">
        <v>-27.09405709</v>
      </c>
      <c r="M1717" s="13">
        <v>1.689851945</v>
      </c>
      <c r="N1717" s="13">
        <v>-1.399841409</v>
      </c>
      <c r="O1717" s="13">
        <v>-3.2086396100000001</v>
      </c>
      <c r="P1717" s="13">
        <v>-4.6084810190000001</v>
      </c>
      <c r="Q1717" s="13">
        <v>-4.1505099999999996E-3</v>
      </c>
      <c r="R1717" s="13">
        <v>-4.1505099999999996E-3</v>
      </c>
      <c r="S1717" s="13">
        <v>0</v>
      </c>
      <c r="T1717" s="13">
        <v>1.058032402</v>
      </c>
      <c r="U1717" s="13">
        <v>1.6526315789999999</v>
      </c>
      <c r="V1717" s="13">
        <v>2.7106639810000002</v>
      </c>
      <c r="W1717" s="13">
        <v>9.0463431290000003</v>
      </c>
    </row>
    <row r="1718" spans="1:23" x14ac:dyDescent="0.3">
      <c r="A1718" s="13" t="s">
        <v>765</v>
      </c>
      <c r="B1718" s="13" t="s">
        <v>766</v>
      </c>
      <c r="C1718" s="15">
        <v>2014</v>
      </c>
      <c r="D1718" s="15" t="s">
        <v>27</v>
      </c>
      <c r="E1718" s="15" t="s">
        <v>46</v>
      </c>
      <c r="F1718" s="15">
        <v>132</v>
      </c>
      <c r="G1718" s="15">
        <v>68</v>
      </c>
      <c r="H1718" s="13">
        <v>-2.424827536</v>
      </c>
      <c r="I1718" s="13">
        <v>-2.8637446550000001</v>
      </c>
      <c r="J1718" s="13">
        <v>-5.2885721910000001</v>
      </c>
      <c r="K1718" s="13">
        <v>-6.8283179069999997</v>
      </c>
      <c r="L1718" s="13">
        <v>-8.9579566869999994</v>
      </c>
      <c r="M1718" s="13">
        <v>-15.78627459</v>
      </c>
      <c r="N1718" s="13">
        <v>-3.5160969780000002</v>
      </c>
      <c r="O1718" s="13">
        <v>-4.3087789509999999</v>
      </c>
      <c r="P1718" s="13">
        <v>-7.8248759290000001</v>
      </c>
      <c r="Q1718" s="13">
        <v>-0.17713300000000001</v>
      </c>
      <c r="R1718" s="13">
        <v>-0.17713300000000001</v>
      </c>
      <c r="S1718" s="13">
        <v>0</v>
      </c>
      <c r="T1718" s="13">
        <v>-2.0290260259999999</v>
      </c>
      <c r="U1718" s="13">
        <v>-3.2531990949999998</v>
      </c>
      <c r="V1718" s="13">
        <v>-5.2822251209999997</v>
      </c>
      <c r="W1718" s="13">
        <v>0.581422314</v>
      </c>
    </row>
    <row r="1719" spans="1:23" x14ac:dyDescent="0.3">
      <c r="A1719" s="13" t="s">
        <v>765</v>
      </c>
      <c r="B1719" s="13" t="s">
        <v>766</v>
      </c>
      <c r="C1719" s="15">
        <v>2015</v>
      </c>
      <c r="D1719" s="15" t="s">
        <v>27</v>
      </c>
      <c r="E1719" s="15" t="s">
        <v>54</v>
      </c>
      <c r="F1719" s="15">
        <v>850</v>
      </c>
      <c r="G1719" s="15">
        <v>423</v>
      </c>
      <c r="H1719" s="13">
        <v>-0.99474446900000002</v>
      </c>
      <c r="I1719" s="13">
        <v>-0.78884780899999996</v>
      </c>
      <c r="J1719" s="13">
        <v>-1.783592278</v>
      </c>
      <c r="K1719" s="13">
        <v>-3.541957289</v>
      </c>
      <c r="L1719" s="13">
        <v>-2.76800442</v>
      </c>
      <c r="M1719" s="13">
        <v>-6.3099617090000004</v>
      </c>
      <c r="N1719" s="13">
        <v>-1.551467935</v>
      </c>
      <c r="O1719" s="13">
        <v>-1.0974777769999999</v>
      </c>
      <c r="P1719" s="13">
        <v>-2.6489457120000002</v>
      </c>
      <c r="Q1719" s="13">
        <v>2.1969658999999999E-2</v>
      </c>
      <c r="R1719" s="13">
        <v>2.1969658999999999E-2</v>
      </c>
      <c r="S1719" s="13">
        <v>0</v>
      </c>
      <c r="T1719" s="13">
        <v>-1.9461327589999999</v>
      </c>
      <c r="U1719" s="13">
        <v>-0.70852942200000002</v>
      </c>
      <c r="V1719" s="13">
        <v>-2.654662181</v>
      </c>
      <c r="W1719" s="13">
        <v>0.70646261399999999</v>
      </c>
    </row>
    <row r="1720" spans="1:23" x14ac:dyDescent="0.3">
      <c r="A1720" s="13" t="s">
        <v>765</v>
      </c>
      <c r="B1720" s="13" t="s">
        <v>766</v>
      </c>
      <c r="C1720" s="15">
        <v>2015</v>
      </c>
      <c r="D1720" s="15" t="s">
        <v>27</v>
      </c>
      <c r="E1720" s="15" t="s">
        <v>46</v>
      </c>
      <c r="F1720" s="15">
        <v>541</v>
      </c>
      <c r="G1720" s="15">
        <v>289</v>
      </c>
      <c r="H1720" s="13">
        <v>-1.8826803249999999</v>
      </c>
      <c r="I1720" s="13">
        <v>4.1986698069999999</v>
      </c>
      <c r="J1720" s="13">
        <v>2.315989482</v>
      </c>
      <c r="K1720" s="13">
        <v>-6.8249711230000001</v>
      </c>
      <c r="L1720" s="13">
        <v>-0.60739396800000001</v>
      </c>
      <c r="M1720" s="13">
        <v>-7.4323650920000004</v>
      </c>
      <c r="N1720" s="13">
        <v>-3.0338758029999999</v>
      </c>
      <c r="O1720" s="13">
        <v>3.4822212299999999</v>
      </c>
      <c r="P1720" s="13">
        <v>0.44834542700000002</v>
      </c>
      <c r="Q1720" s="13">
        <v>0.46792514800000001</v>
      </c>
      <c r="R1720" s="13">
        <v>0.46792514800000001</v>
      </c>
      <c r="S1720" s="13">
        <v>0</v>
      </c>
      <c r="T1720" s="13">
        <v>-2.680080018</v>
      </c>
      <c r="U1720" s="13">
        <v>1.651672287</v>
      </c>
      <c r="V1720" s="13">
        <v>-1.028407732</v>
      </c>
      <c r="W1720" s="13">
        <v>-0.74501960700000003</v>
      </c>
    </row>
    <row r="1721" spans="1:23" x14ac:dyDescent="0.3">
      <c r="A1721" s="13" t="s">
        <v>765</v>
      </c>
      <c r="B1721" s="13" t="s">
        <v>766</v>
      </c>
      <c r="C1721" s="15">
        <v>2017</v>
      </c>
      <c r="D1721" s="15" t="s">
        <v>27</v>
      </c>
      <c r="E1721" s="15" t="s">
        <v>34</v>
      </c>
      <c r="F1721" s="15">
        <v>2534</v>
      </c>
      <c r="G1721" s="15">
        <v>1177</v>
      </c>
      <c r="H1721" s="13">
        <v>-1.923890675</v>
      </c>
      <c r="I1721" s="13">
        <v>0.74960664499999996</v>
      </c>
      <c r="J1721" s="13">
        <v>-1.1742840299999999</v>
      </c>
      <c r="K1721" s="13">
        <v>-4.1931973669999998</v>
      </c>
      <c r="L1721" s="13">
        <v>-1.878391828</v>
      </c>
      <c r="M1721" s="13">
        <v>-6.0715891949999996</v>
      </c>
      <c r="N1721" s="13">
        <v>-2.4661512249999999</v>
      </c>
      <c r="O1721" s="13">
        <v>0.29213653699999997</v>
      </c>
      <c r="P1721" s="13">
        <v>-2.1740146889999998</v>
      </c>
      <c r="Q1721" s="13">
        <v>0.34681925000000002</v>
      </c>
      <c r="R1721" s="13">
        <v>0.34681925000000002</v>
      </c>
      <c r="S1721" s="13">
        <v>0</v>
      </c>
      <c r="T1721" s="13">
        <v>-2.7499648670000001</v>
      </c>
      <c r="U1721" s="13">
        <v>-0.694947129</v>
      </c>
      <c r="V1721" s="13">
        <v>-3.4449119960000001</v>
      </c>
      <c r="W1721" s="13">
        <v>0.26571792500000002</v>
      </c>
    </row>
    <row r="1722" spans="1:23" x14ac:dyDescent="0.3">
      <c r="A1722" s="13" t="s">
        <v>767</v>
      </c>
      <c r="B1722" s="13" t="s">
        <v>768</v>
      </c>
      <c r="C1722" s="15">
        <v>2017</v>
      </c>
      <c r="D1722" s="15" t="s">
        <v>27</v>
      </c>
      <c r="E1722" s="15" t="s">
        <v>33</v>
      </c>
      <c r="F1722" s="15">
        <v>329</v>
      </c>
      <c r="G1722" s="15">
        <v>163</v>
      </c>
      <c r="H1722" s="13">
        <v>-6.9518382599999997</v>
      </c>
      <c r="I1722" s="13">
        <v>-3.9236895299999999</v>
      </c>
      <c r="J1722" s="13">
        <v>-10.87552779</v>
      </c>
      <c r="K1722" s="13">
        <v>-1.758884399</v>
      </c>
      <c r="L1722" s="13">
        <v>2.795691696</v>
      </c>
      <c r="M1722" s="13">
        <v>1.0368072960000001</v>
      </c>
      <c r="N1722" s="13">
        <v>-6.2257902380000001</v>
      </c>
      <c r="O1722" s="13">
        <v>-2.7533119899999998</v>
      </c>
      <c r="P1722" s="13">
        <v>-8.9791022280000004</v>
      </c>
      <c r="Q1722" s="13">
        <v>-0.51563235100000004</v>
      </c>
      <c r="R1722" s="13">
        <v>-0.51563235100000004</v>
      </c>
      <c r="S1722" s="13">
        <v>0</v>
      </c>
      <c r="T1722" s="13">
        <v>-6.8691650019999999</v>
      </c>
      <c r="U1722" s="13">
        <v>-3.507816805</v>
      </c>
      <c r="V1722" s="13">
        <v>-10.37698181</v>
      </c>
      <c r="W1722" s="13">
        <v>-0.45368965500000002</v>
      </c>
    </row>
    <row r="1723" spans="1:23" x14ac:dyDescent="0.3">
      <c r="A1723" s="13" t="s">
        <v>769</v>
      </c>
      <c r="B1723" s="13" t="s">
        <v>770</v>
      </c>
      <c r="C1723" s="15">
        <v>2019</v>
      </c>
      <c r="D1723" s="15" t="s">
        <v>27</v>
      </c>
      <c r="E1723" s="15" t="s">
        <v>41</v>
      </c>
      <c r="F1723" s="15">
        <v>57</v>
      </c>
      <c r="G1723" s="15">
        <v>26</v>
      </c>
      <c r="H1723" s="13">
        <v>-10.553388529999999</v>
      </c>
      <c r="I1723" s="13">
        <v>-0.91363912700000005</v>
      </c>
      <c r="J1723" s="13">
        <v>-11.467027659999999</v>
      </c>
      <c r="K1723" s="13">
        <v>-14.576316200000001</v>
      </c>
      <c r="L1723" s="13">
        <v>-3.5130287149999999</v>
      </c>
      <c r="M1723" s="13">
        <v>-18.089344919999998</v>
      </c>
      <c r="N1723" s="13">
        <v>-11.917569159999999</v>
      </c>
      <c r="O1723" s="13">
        <v>-1.454210443</v>
      </c>
      <c r="P1723" s="13">
        <v>-13.371779610000001</v>
      </c>
      <c r="Q1723" s="13">
        <v>-0.13866556999999999</v>
      </c>
      <c r="R1723" s="13">
        <v>-0.13866556999999999</v>
      </c>
      <c r="S1723" s="13">
        <v>0</v>
      </c>
      <c r="T1723" s="13">
        <v>-10.80890497</v>
      </c>
      <c r="U1723" s="13">
        <v>-2.5015195069999998</v>
      </c>
      <c r="V1723" s="13">
        <v>-13.310424469999999</v>
      </c>
      <c r="W1723" s="13">
        <v>-1.616193454</v>
      </c>
    </row>
    <row r="1724" spans="1:23" x14ac:dyDescent="0.3">
      <c r="A1724" s="13" t="s">
        <v>771</v>
      </c>
      <c r="B1724" s="13" t="s">
        <v>772</v>
      </c>
      <c r="C1724" s="15">
        <v>2014</v>
      </c>
      <c r="D1724" s="15" t="s">
        <v>25</v>
      </c>
      <c r="E1724" s="15" t="s">
        <v>30</v>
      </c>
      <c r="F1724" s="15">
        <v>57</v>
      </c>
      <c r="G1724" s="15">
        <v>29</v>
      </c>
      <c r="H1724" s="13">
        <v>-3.1855901879999999</v>
      </c>
      <c r="I1724" s="13">
        <v>-9.9162850690000006</v>
      </c>
      <c r="J1724" s="13">
        <v>-13.10187526</v>
      </c>
      <c r="K1724" s="13">
        <v>-2.1114902889999998</v>
      </c>
      <c r="L1724" s="13">
        <v>10.520266080000001</v>
      </c>
      <c r="M1724" s="13">
        <v>8.40877579</v>
      </c>
      <c r="N1724" s="13">
        <v>-3.0672785230000001</v>
      </c>
      <c r="O1724" s="13">
        <v>-6.2570382320000002</v>
      </c>
      <c r="P1724" s="13">
        <v>-9.3243167549999999</v>
      </c>
      <c r="Q1724" s="13">
        <v>-0.102240233</v>
      </c>
      <c r="R1724" s="13">
        <v>0</v>
      </c>
      <c r="S1724" s="13">
        <v>-0.102240233</v>
      </c>
      <c r="T1724" s="13">
        <v>-5.4953656039999998</v>
      </c>
      <c r="U1724" s="13">
        <v>-5.5783062780000003</v>
      </c>
      <c r="V1724" s="13">
        <v>-11.073671879999999</v>
      </c>
      <c r="W1724" s="13">
        <v>1.7738001240000001</v>
      </c>
    </row>
    <row r="1725" spans="1:23" x14ac:dyDescent="0.3">
      <c r="A1725" s="13" t="s">
        <v>771</v>
      </c>
      <c r="B1725" s="13" t="s">
        <v>772</v>
      </c>
      <c r="C1725" s="15">
        <v>2014</v>
      </c>
      <c r="D1725" s="15" t="s">
        <v>27</v>
      </c>
      <c r="E1725" s="15" t="s">
        <v>30</v>
      </c>
      <c r="F1725" s="15">
        <v>1930</v>
      </c>
      <c r="G1725" s="15">
        <v>978</v>
      </c>
      <c r="H1725" s="13">
        <v>-1.2653531000000001E-2</v>
      </c>
      <c r="I1725" s="13">
        <v>-0.40900829</v>
      </c>
      <c r="J1725" s="13">
        <v>-0.42166182099999999</v>
      </c>
      <c r="K1725" s="13">
        <v>-3.4752461710000002</v>
      </c>
      <c r="L1725" s="13">
        <v>0.26715513800000001</v>
      </c>
      <c r="M1725" s="13">
        <v>-3.2080910330000001</v>
      </c>
      <c r="N1725" s="13">
        <v>-0.77159576699999999</v>
      </c>
      <c r="O1725" s="13">
        <v>-0.30489697399999999</v>
      </c>
      <c r="P1725" s="13">
        <v>-1.0764927419999999</v>
      </c>
      <c r="Q1725" s="13">
        <v>0.83591405299999999</v>
      </c>
      <c r="R1725" s="13">
        <v>0.83591405299999999</v>
      </c>
      <c r="S1725" s="13">
        <v>0</v>
      </c>
      <c r="T1725" s="13">
        <v>-1.0687048589999999</v>
      </c>
      <c r="U1725" s="13">
        <v>-0.27053997000000002</v>
      </c>
      <c r="V1725" s="13">
        <v>-1.3392448290000001</v>
      </c>
      <c r="W1725" s="13">
        <v>0.100477898</v>
      </c>
    </row>
    <row r="1726" spans="1:23" x14ac:dyDescent="0.3">
      <c r="A1726" s="13" t="s">
        <v>771</v>
      </c>
      <c r="B1726" s="13" t="s">
        <v>772</v>
      </c>
      <c r="C1726" s="15">
        <v>2015</v>
      </c>
      <c r="D1726" s="15" t="s">
        <v>25</v>
      </c>
      <c r="E1726" s="15" t="s">
        <v>30</v>
      </c>
      <c r="F1726" s="15">
        <v>93</v>
      </c>
      <c r="G1726" s="15">
        <v>48</v>
      </c>
      <c r="H1726" s="13">
        <v>-3.9318287220000001</v>
      </c>
      <c r="I1726" s="13">
        <v>7.4311349939999998</v>
      </c>
      <c r="J1726" s="13">
        <v>3.4993062730000002</v>
      </c>
      <c r="K1726" s="13">
        <v>-7.808077151</v>
      </c>
      <c r="L1726" s="13">
        <v>8.9470003449999993</v>
      </c>
      <c r="M1726" s="13">
        <v>1.138923194</v>
      </c>
      <c r="N1726" s="13">
        <v>-5.01651925</v>
      </c>
      <c r="O1726" s="13">
        <v>8.3164778409999993</v>
      </c>
      <c r="P1726" s="13">
        <v>3.2999585910000002</v>
      </c>
      <c r="Q1726" s="13">
        <v>0.15324448900000001</v>
      </c>
      <c r="R1726" s="13">
        <v>0</v>
      </c>
      <c r="S1726" s="13">
        <v>0.15324448900000001</v>
      </c>
      <c r="T1726" s="13">
        <v>-4.8981952240000002</v>
      </c>
      <c r="U1726" s="13">
        <v>5.7501589930000003</v>
      </c>
      <c r="V1726" s="13">
        <v>0.85196376900000004</v>
      </c>
      <c r="W1726" s="13">
        <v>0.27598677700000002</v>
      </c>
    </row>
    <row r="1727" spans="1:23" x14ac:dyDescent="0.3">
      <c r="A1727" s="13" t="s">
        <v>771</v>
      </c>
      <c r="B1727" s="13" t="s">
        <v>772</v>
      </c>
      <c r="C1727" s="15">
        <v>2015</v>
      </c>
      <c r="D1727" s="15" t="s">
        <v>27</v>
      </c>
      <c r="E1727" s="15" t="s">
        <v>30</v>
      </c>
      <c r="F1727" s="15">
        <v>2066</v>
      </c>
      <c r="G1727" s="15">
        <v>1058</v>
      </c>
      <c r="H1727" s="13">
        <v>0.29265778999999997</v>
      </c>
      <c r="I1727" s="13">
        <v>0.43101192799999999</v>
      </c>
      <c r="J1727" s="13">
        <v>0.72366971800000002</v>
      </c>
      <c r="K1727" s="13">
        <v>3.371790957</v>
      </c>
      <c r="L1727" s="13">
        <v>-0.22703395700000001</v>
      </c>
      <c r="M1727" s="13">
        <v>3.1447569999999998</v>
      </c>
      <c r="N1727" s="13">
        <v>0.91071209799999997</v>
      </c>
      <c r="O1727" s="13">
        <v>0.35125136800000001</v>
      </c>
      <c r="P1727" s="13">
        <v>1.2619634669999999</v>
      </c>
      <c r="Q1727" s="13">
        <v>2.1535919489999999</v>
      </c>
      <c r="R1727" s="13">
        <v>2.1535919489999999</v>
      </c>
      <c r="S1727" s="13">
        <v>0</v>
      </c>
      <c r="T1727" s="13">
        <v>3.5201615999999998E-2</v>
      </c>
      <c r="U1727" s="13">
        <v>0.15371143700000001</v>
      </c>
      <c r="V1727" s="13">
        <v>0.188913053</v>
      </c>
      <c r="W1727" s="13">
        <v>-0.53279100199999996</v>
      </c>
    </row>
    <row r="1728" spans="1:23" x14ac:dyDescent="0.3">
      <c r="A1728" s="13" t="s">
        <v>771</v>
      </c>
      <c r="B1728" s="13" t="s">
        <v>772</v>
      </c>
      <c r="C1728" s="15">
        <v>2016</v>
      </c>
      <c r="D1728" s="15" t="s">
        <v>25</v>
      </c>
      <c r="E1728" s="15" t="s">
        <v>53</v>
      </c>
      <c r="F1728" s="15">
        <v>12</v>
      </c>
      <c r="G1728" s="15">
        <v>6</v>
      </c>
      <c r="H1728" s="13">
        <v>-6.1266851109999996</v>
      </c>
      <c r="I1728" s="13">
        <v>-8.3674644039999997</v>
      </c>
      <c r="J1728" s="13">
        <v>-14.49414951</v>
      </c>
      <c r="K1728" s="13">
        <v>-5.5250789930000002</v>
      </c>
      <c r="L1728" s="13">
        <v>-22.080741840000002</v>
      </c>
      <c r="M1728" s="13">
        <v>-27.605820829999999</v>
      </c>
      <c r="N1728" s="13">
        <v>-6.192387987</v>
      </c>
      <c r="O1728" s="13">
        <v>-11.6423079</v>
      </c>
      <c r="P1728" s="13">
        <v>-17.834695880000002</v>
      </c>
      <c r="Q1728" s="13">
        <v>-4.5221030000000002E-2</v>
      </c>
      <c r="R1728" s="13">
        <v>0</v>
      </c>
      <c r="S1728" s="13">
        <v>-4.5221030000000002E-2</v>
      </c>
      <c r="T1728" s="13">
        <v>-7.3099116449999997</v>
      </c>
      <c r="U1728" s="13">
        <v>-13.117656070000001</v>
      </c>
      <c r="V1728" s="13">
        <v>-20.427567710000002</v>
      </c>
      <c r="W1728" s="13">
        <v>-4.8012177869999997</v>
      </c>
    </row>
    <row r="1729" spans="1:23" x14ac:dyDescent="0.3">
      <c r="A1729" s="13" t="s">
        <v>771</v>
      </c>
      <c r="B1729" s="13" t="s">
        <v>772</v>
      </c>
      <c r="C1729" s="15">
        <v>2016</v>
      </c>
      <c r="D1729" s="15" t="s">
        <v>27</v>
      </c>
      <c r="E1729" s="15" t="s">
        <v>53</v>
      </c>
      <c r="F1729" s="15">
        <v>703</v>
      </c>
      <c r="G1729" s="15">
        <v>343</v>
      </c>
      <c r="H1729" s="13">
        <v>-2.2903894610000002</v>
      </c>
      <c r="I1729" s="13">
        <v>-4.0078819040000004</v>
      </c>
      <c r="J1729" s="13">
        <v>-6.2982713659999998</v>
      </c>
      <c r="K1729" s="13">
        <v>-2.0833273600000002</v>
      </c>
      <c r="L1729" s="13">
        <v>-3.7537330299999998</v>
      </c>
      <c r="M1729" s="13">
        <v>-5.8370603900000004</v>
      </c>
      <c r="N1729" s="13">
        <v>-2.3959823189999998</v>
      </c>
      <c r="O1729" s="13">
        <v>-4.2252289010000004</v>
      </c>
      <c r="P1729" s="13">
        <v>-6.6212112210000003</v>
      </c>
      <c r="Q1729" s="13">
        <v>-0.67813561600000005</v>
      </c>
      <c r="R1729" s="13">
        <v>-0.67813561600000005</v>
      </c>
      <c r="S1729" s="13">
        <v>0</v>
      </c>
      <c r="T1729" s="13">
        <v>-2.9517394280000002</v>
      </c>
      <c r="U1729" s="13">
        <v>-2.826010482</v>
      </c>
      <c r="V1729" s="13">
        <v>-5.7777499099999998</v>
      </c>
      <c r="W1729" s="13">
        <v>9.7942486999999995E-2</v>
      </c>
    </row>
    <row r="1730" spans="1:23" x14ac:dyDescent="0.3">
      <c r="A1730" s="13" t="s">
        <v>773</v>
      </c>
      <c r="B1730" s="13" t="s">
        <v>774</v>
      </c>
      <c r="C1730" s="15">
        <v>2014</v>
      </c>
      <c r="D1730" s="15" t="s">
        <v>27</v>
      </c>
      <c r="E1730" s="15" t="s">
        <v>32</v>
      </c>
      <c r="F1730" s="15">
        <v>3691</v>
      </c>
      <c r="G1730" s="15">
        <v>1875</v>
      </c>
      <c r="H1730" s="13">
        <v>1.0120508960000001</v>
      </c>
      <c r="I1730" s="13">
        <v>-5.5781436299999996</v>
      </c>
      <c r="J1730" s="13">
        <v>-4.5660927329999996</v>
      </c>
      <c r="K1730" s="13">
        <v>-4.1027142230000004</v>
      </c>
      <c r="L1730" s="13">
        <v>-3.9453302720000001</v>
      </c>
      <c r="M1730" s="13">
        <v>-8.0480444940000009</v>
      </c>
      <c r="N1730" s="13">
        <v>-6.8714509999999998E-3</v>
      </c>
      <c r="O1730" s="13">
        <v>-5.5479667409999998</v>
      </c>
      <c r="P1730" s="13">
        <v>-5.5548381920000001</v>
      </c>
      <c r="Q1730" s="13">
        <v>-2.6886062279999998</v>
      </c>
      <c r="R1730" s="13">
        <v>-2.6886062279999998</v>
      </c>
      <c r="S1730" s="13">
        <v>0</v>
      </c>
      <c r="T1730" s="13">
        <v>-1.3802827E-2</v>
      </c>
      <c r="U1730" s="13">
        <v>-4.5926811570000003</v>
      </c>
      <c r="V1730" s="13">
        <v>-4.6064839830000004</v>
      </c>
      <c r="W1730" s="13">
        <v>0.19402952500000001</v>
      </c>
    </row>
    <row r="1731" spans="1:23" x14ac:dyDescent="0.3">
      <c r="A1731" s="13" t="s">
        <v>773</v>
      </c>
      <c r="B1731" s="13" t="s">
        <v>774</v>
      </c>
      <c r="C1731" s="15">
        <v>2015</v>
      </c>
      <c r="D1731" s="15" t="s">
        <v>27</v>
      </c>
      <c r="E1731" s="15" t="s">
        <v>32</v>
      </c>
      <c r="F1731" s="15">
        <v>3293</v>
      </c>
      <c r="G1731" s="15">
        <v>1681</v>
      </c>
      <c r="H1731" s="13">
        <v>0.574124258</v>
      </c>
      <c r="I1731" s="13">
        <v>-4.2491600619999996</v>
      </c>
      <c r="J1731" s="13">
        <v>-3.6750358040000002</v>
      </c>
      <c r="K1731" s="13">
        <v>-0.98476625100000004</v>
      </c>
      <c r="L1731" s="13">
        <v>-2.8117665060000001</v>
      </c>
      <c r="M1731" s="13">
        <v>-3.7965327580000001</v>
      </c>
      <c r="N1731" s="13">
        <v>0.39818192400000002</v>
      </c>
      <c r="O1731" s="13">
        <v>-4.1404926580000003</v>
      </c>
      <c r="P1731" s="13">
        <v>-3.7423107340000001</v>
      </c>
      <c r="Q1731" s="13">
        <v>-0.848563136</v>
      </c>
      <c r="R1731" s="13">
        <v>-0.848563136</v>
      </c>
      <c r="S1731" s="13">
        <v>0</v>
      </c>
      <c r="T1731" s="13">
        <v>4.4279396999999998E-2</v>
      </c>
      <c r="U1731" s="13">
        <v>-4.4650171629999997</v>
      </c>
      <c r="V1731" s="13">
        <v>-4.4207377650000002</v>
      </c>
      <c r="W1731" s="13">
        <v>-0.28038660700000001</v>
      </c>
    </row>
    <row r="1732" spans="1:23" x14ac:dyDescent="0.3">
      <c r="A1732" s="13" t="s">
        <v>773</v>
      </c>
      <c r="B1732" s="13" t="s">
        <v>774</v>
      </c>
      <c r="C1732" s="15">
        <v>2016</v>
      </c>
      <c r="D1732" s="15" t="s">
        <v>25</v>
      </c>
      <c r="E1732" s="15" t="s">
        <v>38</v>
      </c>
      <c r="F1732" s="15">
        <v>171</v>
      </c>
      <c r="G1732" s="15">
        <v>87</v>
      </c>
      <c r="H1732" s="13">
        <v>-3.5817668569999999</v>
      </c>
      <c r="I1732" s="13">
        <v>-6.2338244679999999</v>
      </c>
      <c r="J1732" s="13">
        <v>-9.8155913259999998</v>
      </c>
      <c r="K1732" s="13">
        <v>-5.9014846250000002</v>
      </c>
      <c r="L1732" s="13">
        <v>2.5619875580000002</v>
      </c>
      <c r="M1732" s="13">
        <v>-3.3394970659999998</v>
      </c>
      <c r="N1732" s="13">
        <v>-4.3174632109999997</v>
      </c>
      <c r="O1732" s="13">
        <v>-4.7891288989999996</v>
      </c>
      <c r="P1732" s="13">
        <v>-9.1065921099999994</v>
      </c>
      <c r="Q1732" s="13">
        <v>-0.28902305299999997</v>
      </c>
      <c r="R1732" s="13">
        <v>0</v>
      </c>
      <c r="S1732" s="13">
        <v>-0.28902305299999997</v>
      </c>
      <c r="T1732" s="13">
        <v>-2.1649563820000002</v>
      </c>
      <c r="U1732" s="13">
        <v>-7.7795313100000003</v>
      </c>
      <c r="V1732" s="13">
        <v>-9.9444876919999992</v>
      </c>
      <c r="W1732" s="13">
        <v>-0.64640195499999997</v>
      </c>
    </row>
    <row r="1733" spans="1:23" x14ac:dyDescent="0.3">
      <c r="A1733" s="13" t="s">
        <v>773</v>
      </c>
      <c r="B1733" s="13" t="s">
        <v>774</v>
      </c>
      <c r="C1733" s="15">
        <v>2016</v>
      </c>
      <c r="D1733" s="15" t="s">
        <v>27</v>
      </c>
      <c r="E1733" s="15" t="s">
        <v>38</v>
      </c>
      <c r="F1733" s="15">
        <v>1774</v>
      </c>
      <c r="G1733" s="15">
        <v>864</v>
      </c>
      <c r="H1733" s="13">
        <v>0.43421222399999998</v>
      </c>
      <c r="I1733" s="13">
        <v>1.4721876810000001</v>
      </c>
      <c r="J1733" s="13">
        <v>1.906399905</v>
      </c>
      <c r="K1733" s="13">
        <v>1.502655012</v>
      </c>
      <c r="L1733" s="13">
        <v>2.0252930789999999</v>
      </c>
      <c r="M1733" s="13">
        <v>3.5279480909999998</v>
      </c>
      <c r="N1733" s="13">
        <v>0.69658666800000002</v>
      </c>
      <c r="O1733" s="13">
        <v>1.6132019099999999</v>
      </c>
      <c r="P1733" s="13">
        <v>2.309788578</v>
      </c>
      <c r="Q1733" s="13">
        <v>2.225727172</v>
      </c>
      <c r="R1733" s="13">
        <v>2.225727172</v>
      </c>
      <c r="S1733" s="13">
        <v>0</v>
      </c>
      <c r="T1733" s="13">
        <v>0.45878256899999997</v>
      </c>
      <c r="U1733" s="13">
        <v>0.62987962500000005</v>
      </c>
      <c r="V1733" s="13">
        <v>1.0886621949999999</v>
      </c>
      <c r="W1733" s="13">
        <v>-0.20556300799999999</v>
      </c>
    </row>
    <row r="1734" spans="1:23" x14ac:dyDescent="0.3">
      <c r="A1734" s="13" t="s">
        <v>773</v>
      </c>
      <c r="B1734" s="13" t="s">
        <v>774</v>
      </c>
      <c r="C1734" s="15">
        <v>2017</v>
      </c>
      <c r="D1734" s="15" t="s">
        <v>25</v>
      </c>
      <c r="E1734" s="15" t="s">
        <v>38</v>
      </c>
      <c r="F1734" s="15">
        <v>411</v>
      </c>
      <c r="G1734" s="15">
        <v>200</v>
      </c>
      <c r="H1734" s="13">
        <v>-3.8270478309999998</v>
      </c>
      <c r="I1734" s="13">
        <v>-7.1180803719999997</v>
      </c>
      <c r="J1734" s="13">
        <v>-10.945128199999999</v>
      </c>
      <c r="K1734" s="13">
        <v>-8.3262293270000001</v>
      </c>
      <c r="L1734" s="13">
        <v>1.720393721</v>
      </c>
      <c r="M1734" s="13">
        <v>-6.6058356060000003</v>
      </c>
      <c r="N1734" s="13">
        <v>-4.9728397229999999</v>
      </c>
      <c r="O1734" s="13">
        <v>-5.7759805870000003</v>
      </c>
      <c r="P1734" s="13">
        <v>-10.748820309999999</v>
      </c>
      <c r="Q1734" s="13">
        <v>-0.844788337</v>
      </c>
      <c r="R1734" s="13">
        <v>0</v>
      </c>
      <c r="S1734" s="13">
        <v>-0.844788337</v>
      </c>
      <c r="T1734" s="13">
        <v>-6.1125987799999999</v>
      </c>
      <c r="U1734" s="13">
        <v>-3.8834390669999999</v>
      </c>
      <c r="V1734" s="13">
        <v>-9.9960378460000001</v>
      </c>
      <c r="W1734" s="13">
        <v>0.34336452299999998</v>
      </c>
    </row>
    <row r="1735" spans="1:23" x14ac:dyDescent="0.3">
      <c r="A1735" s="13" t="s">
        <v>773</v>
      </c>
      <c r="B1735" s="13" t="s">
        <v>774</v>
      </c>
      <c r="C1735" s="15">
        <v>2017</v>
      </c>
      <c r="D1735" s="15" t="s">
        <v>27</v>
      </c>
      <c r="E1735" s="15" t="s">
        <v>38</v>
      </c>
      <c r="F1735" s="15">
        <v>4482</v>
      </c>
      <c r="G1735" s="15">
        <v>2154</v>
      </c>
      <c r="H1735" s="13">
        <v>1.8687012119999999</v>
      </c>
      <c r="I1735" s="13">
        <v>-1.0519338659999999</v>
      </c>
      <c r="J1735" s="13">
        <v>0.81676734600000001</v>
      </c>
      <c r="K1735" s="13">
        <v>3.5075644619999999</v>
      </c>
      <c r="L1735" s="13">
        <v>1.178526942</v>
      </c>
      <c r="M1735" s="13">
        <v>4.6860914039999999</v>
      </c>
      <c r="N1735" s="13">
        <v>2.3964067409999998</v>
      </c>
      <c r="O1735" s="13">
        <v>-0.68423763699999995</v>
      </c>
      <c r="P1735" s="13">
        <v>1.712169104</v>
      </c>
      <c r="Q1735" s="13">
        <v>4.9320311209999996</v>
      </c>
      <c r="R1735" s="13">
        <v>4.9320311209999996</v>
      </c>
      <c r="S1735" s="13">
        <v>0</v>
      </c>
      <c r="T1735" s="13">
        <v>1.5453651829999999</v>
      </c>
      <c r="U1735" s="13">
        <v>-0.97416729000000002</v>
      </c>
      <c r="V1735" s="13">
        <v>0.57119789200000004</v>
      </c>
      <c r="W1735" s="13">
        <v>0.56483728099999997</v>
      </c>
    </row>
    <row r="1736" spans="1:23" x14ac:dyDescent="0.3">
      <c r="A1736" s="13" t="s">
        <v>773</v>
      </c>
      <c r="B1736" s="13" t="s">
        <v>774</v>
      </c>
      <c r="C1736" s="15">
        <v>2018</v>
      </c>
      <c r="D1736" s="15" t="s">
        <v>27</v>
      </c>
      <c r="E1736" s="15" t="s">
        <v>32</v>
      </c>
      <c r="F1736" s="15">
        <v>3893</v>
      </c>
      <c r="G1736" s="15">
        <v>1885</v>
      </c>
      <c r="H1736" s="13">
        <v>1.883098231</v>
      </c>
      <c r="I1736" s="13">
        <v>6.732427E-3</v>
      </c>
      <c r="J1736" s="13">
        <v>1.889830659</v>
      </c>
      <c r="K1736" s="13">
        <v>1.7371181929999999</v>
      </c>
      <c r="L1736" s="13">
        <v>-0.199958411</v>
      </c>
      <c r="M1736" s="13">
        <v>1.5371597809999999</v>
      </c>
      <c r="N1736" s="13">
        <v>1.985154326</v>
      </c>
      <c r="O1736" s="13">
        <v>-8.0045700000000008E-3</v>
      </c>
      <c r="P1736" s="13">
        <v>1.977149756</v>
      </c>
      <c r="Q1736" s="13">
        <v>4.5889894460000002</v>
      </c>
      <c r="R1736" s="13">
        <v>4.5889894460000002</v>
      </c>
      <c r="S1736" s="13">
        <v>0</v>
      </c>
      <c r="T1736" s="13">
        <v>2.1567470809999998</v>
      </c>
      <c r="U1736" s="13">
        <v>9.2704052999999995E-2</v>
      </c>
      <c r="V1736" s="13">
        <v>2.249451133</v>
      </c>
      <c r="W1736" s="13">
        <v>0.93304310499999998</v>
      </c>
    </row>
    <row r="1737" spans="1:23" x14ac:dyDescent="0.3">
      <c r="A1737" s="13" t="s">
        <v>773</v>
      </c>
      <c r="B1737" s="13" t="s">
        <v>774</v>
      </c>
      <c r="C1737" s="15">
        <v>2019</v>
      </c>
      <c r="D1737" s="15" t="s">
        <v>27</v>
      </c>
      <c r="E1737" s="15" t="s">
        <v>32</v>
      </c>
      <c r="F1737" s="15">
        <v>3173</v>
      </c>
      <c r="G1737" s="15">
        <v>1499</v>
      </c>
      <c r="H1737" s="13">
        <v>1.696609585</v>
      </c>
      <c r="I1737" s="13">
        <v>-0.48101712099999999</v>
      </c>
      <c r="J1737" s="13">
        <v>1.215592464</v>
      </c>
      <c r="K1737" s="13">
        <v>0.75635737400000003</v>
      </c>
      <c r="L1737" s="13">
        <v>-2.3040620789999999</v>
      </c>
      <c r="M1737" s="13">
        <v>-1.5477047049999999</v>
      </c>
      <c r="N1737" s="13">
        <v>1.7145231759999999</v>
      </c>
      <c r="O1737" s="13">
        <v>-0.845813916</v>
      </c>
      <c r="P1737" s="13">
        <v>0.86870925899999996</v>
      </c>
      <c r="Q1737" s="13">
        <v>2.785554071</v>
      </c>
      <c r="R1737" s="13">
        <v>2.785554071</v>
      </c>
      <c r="S1737" s="13">
        <v>0</v>
      </c>
      <c r="T1737" s="13">
        <v>1.7207354779999999</v>
      </c>
      <c r="U1737" s="13">
        <v>-0.89293547100000004</v>
      </c>
      <c r="V1737" s="13">
        <v>0.827800007</v>
      </c>
      <c r="W1737" s="13">
        <v>0.66291825900000001</v>
      </c>
    </row>
    <row r="1738" spans="1:23" x14ac:dyDescent="0.3">
      <c r="A1738" s="13" t="s">
        <v>773</v>
      </c>
      <c r="B1738" s="13" t="s">
        <v>774</v>
      </c>
      <c r="C1738" s="15">
        <v>2019</v>
      </c>
      <c r="D1738" s="15" t="s">
        <v>27</v>
      </c>
      <c r="E1738" s="15" t="s">
        <v>33</v>
      </c>
      <c r="F1738" s="15">
        <v>1155</v>
      </c>
      <c r="G1738" s="15">
        <v>558</v>
      </c>
      <c r="H1738" s="13">
        <v>-0.20634149700000001</v>
      </c>
      <c r="I1738" s="13">
        <v>0.279768605</v>
      </c>
      <c r="J1738" s="13">
        <v>7.3427108000000005E-2</v>
      </c>
      <c r="K1738" s="13">
        <v>-0.191842652</v>
      </c>
      <c r="L1738" s="13">
        <v>-2.544471873</v>
      </c>
      <c r="M1738" s="13">
        <v>-2.7363145250000001</v>
      </c>
      <c r="N1738" s="13">
        <v>-0.17864456400000001</v>
      </c>
      <c r="O1738" s="13">
        <v>-0.28678758500000001</v>
      </c>
      <c r="P1738" s="13">
        <v>-0.46543214900000002</v>
      </c>
      <c r="Q1738" s="13">
        <v>0.65175317600000005</v>
      </c>
      <c r="R1738" s="13">
        <v>0.65175317600000005</v>
      </c>
      <c r="S1738" s="13">
        <v>0</v>
      </c>
      <c r="T1738" s="13">
        <v>0.383286397</v>
      </c>
      <c r="U1738" s="13">
        <v>-0.24633745100000001</v>
      </c>
      <c r="V1738" s="13">
        <v>0.13694894599999999</v>
      </c>
      <c r="W1738" s="13">
        <v>0.212461492</v>
      </c>
    </row>
    <row r="1739" spans="1:23" x14ac:dyDescent="0.3">
      <c r="A1739" s="13" t="s">
        <v>775</v>
      </c>
      <c r="B1739" s="13" t="s">
        <v>776</v>
      </c>
      <c r="C1739" s="15">
        <v>2014</v>
      </c>
      <c r="D1739" s="15" t="s">
        <v>25</v>
      </c>
      <c r="E1739" s="15" t="s">
        <v>111</v>
      </c>
      <c r="F1739" s="15">
        <v>514</v>
      </c>
      <c r="G1739" s="15">
        <v>263</v>
      </c>
      <c r="H1739" s="13">
        <v>6.156129527</v>
      </c>
      <c r="I1739" s="13">
        <v>4.2963329659999996</v>
      </c>
      <c r="J1739" s="13">
        <v>10.45246249</v>
      </c>
      <c r="K1739" s="13">
        <v>14.13956934</v>
      </c>
      <c r="L1739" s="13">
        <v>-8.4073605039999997</v>
      </c>
      <c r="M1739" s="13">
        <v>5.7322088310000003</v>
      </c>
      <c r="N1739" s="13">
        <v>8.0437944679999998</v>
      </c>
      <c r="O1739" s="13">
        <v>1.921200716</v>
      </c>
      <c r="P1739" s="13">
        <v>9.9649951839999993</v>
      </c>
      <c r="Q1739" s="13">
        <v>1.767286406</v>
      </c>
      <c r="R1739" s="13">
        <v>0</v>
      </c>
      <c r="S1739" s="13">
        <v>1.767286406</v>
      </c>
      <c r="T1739" s="13">
        <v>3.5462211140000002</v>
      </c>
      <c r="U1739" s="13">
        <v>3.5155610359999998</v>
      </c>
      <c r="V1739" s="13">
        <v>7.0617821510000001</v>
      </c>
      <c r="W1739" s="13">
        <v>0.40350319899999998</v>
      </c>
    </row>
    <row r="1740" spans="1:23" x14ac:dyDescent="0.3">
      <c r="A1740" s="13" t="s">
        <v>775</v>
      </c>
      <c r="B1740" s="13" t="s">
        <v>776</v>
      </c>
      <c r="C1740" s="15">
        <v>2014</v>
      </c>
      <c r="D1740" s="15" t="s">
        <v>27</v>
      </c>
      <c r="E1740" s="15" t="s">
        <v>111</v>
      </c>
      <c r="F1740" s="15">
        <v>5655</v>
      </c>
      <c r="G1740" s="15">
        <v>2777</v>
      </c>
      <c r="H1740" s="13">
        <v>6.3529482210000001</v>
      </c>
      <c r="I1740" s="13">
        <v>-0.38853560999999998</v>
      </c>
      <c r="J1740" s="13">
        <v>5.9644126100000001</v>
      </c>
      <c r="K1740" s="13">
        <v>4.695490801</v>
      </c>
      <c r="L1740" s="13">
        <v>0.38888498700000002</v>
      </c>
      <c r="M1740" s="13">
        <v>5.084375788</v>
      </c>
      <c r="N1740" s="13">
        <v>6.3416573840000003</v>
      </c>
      <c r="O1740" s="13">
        <v>-0.27296225400000002</v>
      </c>
      <c r="P1740" s="13">
        <v>6.0686951310000001</v>
      </c>
      <c r="Q1740" s="13">
        <v>12.6494538</v>
      </c>
      <c r="R1740" s="13">
        <v>12.6494538</v>
      </c>
      <c r="S1740" s="13">
        <v>0</v>
      </c>
      <c r="T1740" s="13">
        <v>6.0115166340000004</v>
      </c>
      <c r="U1740" s="13">
        <v>0.13290410699999999</v>
      </c>
      <c r="V1740" s="13">
        <v>6.1444207420000003</v>
      </c>
      <c r="W1740" s="13">
        <v>1.189115361</v>
      </c>
    </row>
    <row r="1741" spans="1:23" x14ac:dyDescent="0.3">
      <c r="A1741" s="13" t="s">
        <v>775</v>
      </c>
      <c r="B1741" s="13" t="s">
        <v>776</v>
      </c>
      <c r="C1741" s="15">
        <v>2015</v>
      </c>
      <c r="D1741" s="15" t="s">
        <v>25</v>
      </c>
      <c r="E1741" s="15" t="s">
        <v>111</v>
      </c>
      <c r="F1741" s="15">
        <v>1378</v>
      </c>
      <c r="G1741" s="15">
        <v>636</v>
      </c>
      <c r="H1741" s="13">
        <v>8.1042229090000006</v>
      </c>
      <c r="I1741" s="13">
        <v>-1.335356212</v>
      </c>
      <c r="J1741" s="13">
        <v>6.7688666980000001</v>
      </c>
      <c r="K1741" s="13">
        <v>5.6153376110000002</v>
      </c>
      <c r="L1741" s="13">
        <v>-1.8878852049999999</v>
      </c>
      <c r="M1741" s="13">
        <v>3.7274524069999999</v>
      </c>
      <c r="N1741" s="13">
        <v>7.9991800690000003</v>
      </c>
      <c r="O1741" s="13">
        <v>-1.564680386</v>
      </c>
      <c r="P1741" s="13">
        <v>6.4344996830000003</v>
      </c>
      <c r="Q1741" s="13">
        <v>3.1966722249999999</v>
      </c>
      <c r="R1741" s="13">
        <v>0</v>
      </c>
      <c r="S1741" s="13">
        <v>3.1966722249999999</v>
      </c>
      <c r="T1741" s="13">
        <v>6.2792892419999999</v>
      </c>
      <c r="U1741" s="13">
        <v>-1.0339381510000001</v>
      </c>
      <c r="V1741" s="13">
        <v>5.2453510909999999</v>
      </c>
      <c r="W1741" s="13">
        <v>3.8600283580000001</v>
      </c>
    </row>
    <row r="1742" spans="1:23" x14ac:dyDescent="0.3">
      <c r="A1742" s="13" t="s">
        <v>775</v>
      </c>
      <c r="B1742" s="13" t="s">
        <v>776</v>
      </c>
      <c r="C1742" s="15">
        <v>2015</v>
      </c>
      <c r="D1742" s="15" t="s">
        <v>27</v>
      </c>
      <c r="E1742" s="15" t="s">
        <v>111</v>
      </c>
      <c r="F1742" s="15">
        <v>6062</v>
      </c>
      <c r="G1742" s="15">
        <v>2981</v>
      </c>
      <c r="H1742" s="13">
        <v>7.2858174560000002</v>
      </c>
      <c r="I1742" s="13">
        <v>0.58453747599999994</v>
      </c>
      <c r="J1742" s="13">
        <v>7.8703549319999997</v>
      </c>
      <c r="K1742" s="13">
        <v>6.9336312260000001</v>
      </c>
      <c r="L1742" s="13">
        <v>-1.891467384</v>
      </c>
      <c r="M1742" s="13">
        <v>5.0421638419999999</v>
      </c>
      <c r="N1742" s="13">
        <v>7.6789126239999996</v>
      </c>
      <c r="O1742" s="13">
        <v>6.7597139000000001E-2</v>
      </c>
      <c r="P1742" s="13">
        <v>7.7465097629999997</v>
      </c>
      <c r="Q1742" s="13">
        <v>16.128532159999999</v>
      </c>
      <c r="R1742" s="13">
        <v>16.128532159999999</v>
      </c>
      <c r="S1742" s="13">
        <v>0</v>
      </c>
      <c r="T1742" s="13">
        <v>7.3267133160000002</v>
      </c>
      <c r="U1742" s="13">
        <v>0.72666045000000001</v>
      </c>
      <c r="V1742" s="13">
        <v>8.0533737670000001</v>
      </c>
      <c r="W1742" s="13">
        <v>0.98707732400000003</v>
      </c>
    </row>
    <row r="1743" spans="1:23" x14ac:dyDescent="0.3">
      <c r="A1743" s="13" t="s">
        <v>775</v>
      </c>
      <c r="B1743" s="13" t="s">
        <v>776</v>
      </c>
      <c r="C1743" s="15">
        <v>2016</v>
      </c>
      <c r="D1743" s="15" t="s">
        <v>25</v>
      </c>
      <c r="E1743" s="15" t="s">
        <v>111</v>
      </c>
      <c r="F1743" s="15">
        <v>402</v>
      </c>
      <c r="G1743" s="15">
        <v>193</v>
      </c>
      <c r="H1743" s="13">
        <v>5.0774611170000004</v>
      </c>
      <c r="I1743" s="13">
        <v>-2.226130859</v>
      </c>
      <c r="J1743" s="13">
        <v>2.8513302569999999</v>
      </c>
      <c r="K1743" s="13">
        <v>-2.470266702</v>
      </c>
      <c r="L1743" s="13">
        <v>-1.465577957</v>
      </c>
      <c r="M1743" s="13">
        <v>-3.9358446580000002</v>
      </c>
      <c r="N1743" s="13">
        <v>3.9963603509999999</v>
      </c>
      <c r="O1743" s="13">
        <v>-2.2093140880000002</v>
      </c>
      <c r="P1743" s="13">
        <v>1.7870462629999999</v>
      </c>
      <c r="Q1743" s="13">
        <v>0.47496039699999998</v>
      </c>
      <c r="R1743" s="13">
        <v>0</v>
      </c>
      <c r="S1743" s="13">
        <v>0.47496039699999998</v>
      </c>
      <c r="T1743" s="13">
        <v>2.905219958</v>
      </c>
      <c r="U1743" s="13">
        <v>0.53400412100000005</v>
      </c>
      <c r="V1743" s="13">
        <v>3.4392240780000001</v>
      </c>
      <c r="W1743" s="13">
        <v>2.929501315</v>
      </c>
    </row>
    <row r="1744" spans="1:23" x14ac:dyDescent="0.3">
      <c r="A1744" s="13" t="s">
        <v>775</v>
      </c>
      <c r="B1744" s="13" t="s">
        <v>776</v>
      </c>
      <c r="C1744" s="15">
        <v>2016</v>
      </c>
      <c r="D1744" s="15" t="s">
        <v>27</v>
      </c>
      <c r="E1744" s="15" t="s">
        <v>111</v>
      </c>
      <c r="F1744" s="15">
        <v>6428</v>
      </c>
      <c r="G1744" s="15">
        <v>3125</v>
      </c>
      <c r="H1744" s="13">
        <v>5.800426968</v>
      </c>
      <c r="I1744" s="13">
        <v>-1.1257930679999999</v>
      </c>
      <c r="J1744" s="13">
        <v>4.6746338999999999</v>
      </c>
      <c r="K1744" s="13">
        <v>3.3011593530000001</v>
      </c>
      <c r="L1744" s="13">
        <v>1.5880414329999999</v>
      </c>
      <c r="M1744" s="13">
        <v>4.8892007849999999</v>
      </c>
      <c r="N1744" s="13">
        <v>5.6560001150000003</v>
      </c>
      <c r="O1744" s="13">
        <v>-0.60839643899999996</v>
      </c>
      <c r="P1744" s="13">
        <v>5.0476036759999996</v>
      </c>
      <c r="Q1744" s="13">
        <v>12.603310219999999</v>
      </c>
      <c r="R1744" s="13">
        <v>12.603310219999999</v>
      </c>
      <c r="S1744" s="13">
        <v>0</v>
      </c>
      <c r="T1744" s="13">
        <v>6.3072311299999999</v>
      </c>
      <c r="U1744" s="13">
        <v>-0.29520942700000002</v>
      </c>
      <c r="V1744" s="13">
        <v>6.0120217040000004</v>
      </c>
      <c r="W1744" s="13">
        <v>1.343989777</v>
      </c>
    </row>
    <row r="1745" spans="1:23" x14ac:dyDescent="0.3">
      <c r="A1745" s="13" t="s">
        <v>775</v>
      </c>
      <c r="B1745" s="13" t="s">
        <v>776</v>
      </c>
      <c r="C1745" s="15">
        <v>2017</v>
      </c>
      <c r="D1745" s="15" t="s">
        <v>25</v>
      </c>
      <c r="E1745" s="15" t="s">
        <v>111</v>
      </c>
      <c r="F1745" s="15">
        <v>824</v>
      </c>
      <c r="G1745" s="15">
        <v>407</v>
      </c>
      <c r="H1745" s="13">
        <v>5.4061223060000003</v>
      </c>
      <c r="I1745" s="13">
        <v>2.6648764950000001</v>
      </c>
      <c r="J1745" s="13">
        <v>8.0709988020000001</v>
      </c>
      <c r="K1745" s="13">
        <v>-7.5319362249999999</v>
      </c>
      <c r="L1745" s="13">
        <v>8.8688449479999996</v>
      </c>
      <c r="M1745" s="13">
        <v>1.3369087239999999</v>
      </c>
      <c r="N1745" s="13">
        <v>3.0128857440000001</v>
      </c>
      <c r="O1745" s="13">
        <v>4.0930923840000002</v>
      </c>
      <c r="P1745" s="13">
        <v>7.1059781280000003</v>
      </c>
      <c r="Q1745" s="13">
        <v>2.1448471160000002</v>
      </c>
      <c r="R1745" s="13">
        <v>0</v>
      </c>
      <c r="S1745" s="13">
        <v>2.1448471160000002</v>
      </c>
      <c r="T1745" s="13">
        <v>4.7870363429999996</v>
      </c>
      <c r="U1745" s="13">
        <v>3.7442609039999999</v>
      </c>
      <c r="V1745" s="13">
        <v>8.5312972479999996</v>
      </c>
      <c r="W1745" s="13">
        <v>1.5584592559999999</v>
      </c>
    </row>
    <row r="1746" spans="1:23" x14ac:dyDescent="0.3">
      <c r="A1746" s="13" t="s">
        <v>775</v>
      </c>
      <c r="B1746" s="13" t="s">
        <v>776</v>
      </c>
      <c r="C1746" s="15">
        <v>2017</v>
      </c>
      <c r="D1746" s="15" t="s">
        <v>27</v>
      </c>
      <c r="E1746" s="15" t="s">
        <v>111</v>
      </c>
      <c r="F1746" s="15">
        <v>6221</v>
      </c>
      <c r="G1746" s="15">
        <v>2947</v>
      </c>
      <c r="H1746" s="13">
        <v>8.5316923490000001</v>
      </c>
      <c r="I1746" s="13">
        <v>-0.55269890899999996</v>
      </c>
      <c r="J1746" s="13">
        <v>7.97899344</v>
      </c>
      <c r="K1746" s="13">
        <v>3.6622590970000002</v>
      </c>
      <c r="L1746" s="13">
        <v>-1.6798749900000001</v>
      </c>
      <c r="M1746" s="13">
        <v>1.9823841069999999</v>
      </c>
      <c r="N1746" s="13">
        <v>7.940983331</v>
      </c>
      <c r="O1746" s="13">
        <v>-0.82635192300000004</v>
      </c>
      <c r="P1746" s="13">
        <v>7.1146314080000002</v>
      </c>
      <c r="Q1746" s="13">
        <v>15.19910181</v>
      </c>
      <c r="R1746" s="13">
        <v>15.19910181</v>
      </c>
      <c r="S1746" s="13">
        <v>0</v>
      </c>
      <c r="T1746" s="13">
        <v>8.7950822950000003</v>
      </c>
      <c r="U1746" s="13">
        <v>-0.98624722499999995</v>
      </c>
      <c r="V1746" s="13">
        <v>7.8088350699999998</v>
      </c>
      <c r="W1746" s="13">
        <v>2.4274099269999998</v>
      </c>
    </row>
    <row r="1747" spans="1:23" x14ac:dyDescent="0.3">
      <c r="A1747" s="13" t="s">
        <v>775</v>
      </c>
      <c r="B1747" s="13" t="s">
        <v>776</v>
      </c>
      <c r="C1747" s="15">
        <v>2018</v>
      </c>
      <c r="D1747" s="15" t="s">
        <v>25</v>
      </c>
      <c r="E1747" s="15" t="s">
        <v>111</v>
      </c>
      <c r="F1747" s="15">
        <v>1242</v>
      </c>
      <c r="G1747" s="15">
        <v>621</v>
      </c>
      <c r="H1747" s="13">
        <v>6.8272971079999998</v>
      </c>
      <c r="I1747" s="13">
        <v>1.271647382</v>
      </c>
      <c r="J1747" s="13">
        <v>8.0989444899999992</v>
      </c>
      <c r="K1747" s="13">
        <v>6.5820577220000001</v>
      </c>
      <c r="L1747" s="13">
        <v>4.7086140289999996</v>
      </c>
      <c r="M1747" s="13">
        <v>11.29067175</v>
      </c>
      <c r="N1747" s="13">
        <v>7.1677603369999998</v>
      </c>
      <c r="O1747" s="13">
        <v>2.0129132699999999</v>
      </c>
      <c r="P1747" s="13">
        <v>9.1806736069999992</v>
      </c>
      <c r="Q1747" s="13">
        <v>3.8781477739999999</v>
      </c>
      <c r="R1747" s="13">
        <v>0</v>
      </c>
      <c r="S1747" s="13">
        <v>3.8781477739999999</v>
      </c>
      <c r="T1747" s="13">
        <v>7.4306271009999998</v>
      </c>
      <c r="U1747" s="13">
        <v>3.8693225259999999</v>
      </c>
      <c r="V1747" s="13">
        <v>11.29994963</v>
      </c>
      <c r="W1747" s="13">
        <v>-0.51141688100000005</v>
      </c>
    </row>
    <row r="1748" spans="1:23" x14ac:dyDescent="0.3">
      <c r="A1748" s="13" t="s">
        <v>775</v>
      </c>
      <c r="B1748" s="13" t="s">
        <v>776</v>
      </c>
      <c r="C1748" s="15">
        <v>2018</v>
      </c>
      <c r="D1748" s="15" t="s">
        <v>27</v>
      </c>
      <c r="E1748" s="15" t="s">
        <v>111</v>
      </c>
      <c r="F1748" s="15">
        <v>5224</v>
      </c>
      <c r="G1748" s="15">
        <v>2551</v>
      </c>
      <c r="H1748" s="13">
        <v>9.9998139930000001</v>
      </c>
      <c r="I1748" s="13">
        <v>1.4939347009999999</v>
      </c>
      <c r="J1748" s="13">
        <v>11.49374869</v>
      </c>
      <c r="K1748" s="13">
        <v>3.30722571</v>
      </c>
      <c r="L1748" s="13">
        <v>-0.41415866699999998</v>
      </c>
      <c r="M1748" s="13">
        <v>2.8930670429999998</v>
      </c>
      <c r="N1748" s="13">
        <v>9.1273697590000005</v>
      </c>
      <c r="O1748" s="13">
        <v>1.151305016</v>
      </c>
      <c r="P1748" s="13">
        <v>10.278674779999999</v>
      </c>
      <c r="Q1748" s="13">
        <v>17.04801522</v>
      </c>
      <c r="R1748" s="13">
        <v>17.04801522</v>
      </c>
      <c r="S1748" s="13">
        <v>0</v>
      </c>
      <c r="T1748" s="13">
        <v>9.9107766450000003</v>
      </c>
      <c r="U1748" s="13">
        <v>1.0791841090000001</v>
      </c>
      <c r="V1748" s="13">
        <v>10.98996075</v>
      </c>
      <c r="W1748" s="13">
        <v>0.53193761100000003</v>
      </c>
    </row>
    <row r="1749" spans="1:23" x14ac:dyDescent="0.3">
      <c r="A1749" s="13" t="s">
        <v>775</v>
      </c>
      <c r="B1749" s="13" t="s">
        <v>776</v>
      </c>
      <c r="C1749" s="15">
        <v>2019</v>
      </c>
      <c r="D1749" s="15" t="s">
        <v>25</v>
      </c>
      <c r="E1749" s="15" t="s">
        <v>111</v>
      </c>
      <c r="F1749" s="15">
        <v>871</v>
      </c>
      <c r="G1749" s="15">
        <v>424</v>
      </c>
      <c r="H1749" s="13">
        <v>6.9034642550000003</v>
      </c>
      <c r="I1749" s="13">
        <v>2.325552429</v>
      </c>
      <c r="J1749" s="13">
        <v>9.2290166839999994</v>
      </c>
      <c r="K1749" s="13">
        <v>9.4608754519999998</v>
      </c>
      <c r="L1749" s="13">
        <v>-2.873535951</v>
      </c>
      <c r="M1749" s="13">
        <v>6.5873395009999998</v>
      </c>
      <c r="N1749" s="13">
        <v>7.885547002</v>
      </c>
      <c r="O1749" s="13">
        <v>1.3366471360000001</v>
      </c>
      <c r="P1749" s="13">
        <v>9.2221941380000008</v>
      </c>
      <c r="Q1749" s="13">
        <v>2.7334223350000002</v>
      </c>
      <c r="R1749" s="13">
        <v>0</v>
      </c>
      <c r="S1749" s="13">
        <v>2.7334223350000002</v>
      </c>
      <c r="T1749" s="13">
        <v>11.082665130000001</v>
      </c>
      <c r="U1749" s="13">
        <v>3.0113798709999999</v>
      </c>
      <c r="V1749" s="13">
        <v>14.094044999999999</v>
      </c>
      <c r="W1749" s="13">
        <v>2.31954086</v>
      </c>
    </row>
    <row r="1750" spans="1:23" x14ac:dyDescent="0.3">
      <c r="A1750" s="13" t="s">
        <v>775</v>
      </c>
      <c r="B1750" s="13" t="s">
        <v>776</v>
      </c>
      <c r="C1750" s="15">
        <v>2019</v>
      </c>
      <c r="D1750" s="15" t="s">
        <v>27</v>
      </c>
      <c r="E1750" s="15" t="s">
        <v>111</v>
      </c>
      <c r="F1750" s="15">
        <v>5857</v>
      </c>
      <c r="G1750" s="15">
        <v>2867</v>
      </c>
      <c r="H1750" s="13">
        <v>10.41368889</v>
      </c>
      <c r="I1750" s="13">
        <v>1.713256399</v>
      </c>
      <c r="J1750" s="13">
        <v>12.12694529</v>
      </c>
      <c r="K1750" s="13">
        <v>4.7730965999999997</v>
      </c>
      <c r="L1750" s="13">
        <v>-1.6013851109999999</v>
      </c>
      <c r="M1750" s="13">
        <v>3.1717114890000002</v>
      </c>
      <c r="N1750" s="13">
        <v>9.8159560480000003</v>
      </c>
      <c r="O1750" s="13">
        <v>1.1213634800000001</v>
      </c>
      <c r="P1750" s="13">
        <v>10.93731953</v>
      </c>
      <c r="Q1750" s="13">
        <v>20.057946080000001</v>
      </c>
      <c r="R1750" s="13">
        <v>20.057946080000001</v>
      </c>
      <c r="S1750" s="13">
        <v>0</v>
      </c>
      <c r="T1750" s="13">
        <v>10.86494476</v>
      </c>
      <c r="U1750" s="13">
        <v>1.4776198629999999</v>
      </c>
      <c r="V1750" s="13">
        <v>12.342564619999999</v>
      </c>
      <c r="W1750" s="13">
        <v>0.18788255200000001</v>
      </c>
    </row>
    <row r="1751" spans="1:23" x14ac:dyDescent="0.3">
      <c r="A1751" s="13" t="s">
        <v>777</v>
      </c>
      <c r="B1751" s="13" t="s">
        <v>778</v>
      </c>
      <c r="C1751" s="15">
        <v>2014</v>
      </c>
      <c r="D1751" s="15" t="s">
        <v>27</v>
      </c>
      <c r="E1751" s="15" t="s">
        <v>57</v>
      </c>
      <c r="F1751" s="15">
        <v>3879</v>
      </c>
      <c r="G1751" s="15">
        <v>1950</v>
      </c>
      <c r="H1751" s="13">
        <v>-1.357600672</v>
      </c>
      <c r="I1751" s="13">
        <v>0.84195905900000001</v>
      </c>
      <c r="J1751" s="13">
        <v>-0.515641613</v>
      </c>
      <c r="K1751" s="13">
        <v>-1.3942282500000001</v>
      </c>
      <c r="L1751" s="13">
        <v>-1.7715207610000001</v>
      </c>
      <c r="M1751" s="13">
        <v>-3.1657490109999999</v>
      </c>
      <c r="N1751" s="13">
        <v>-1.395810051</v>
      </c>
      <c r="O1751" s="13">
        <v>0.37376414200000002</v>
      </c>
      <c r="P1751" s="13">
        <v>-1.022045909</v>
      </c>
      <c r="Q1751" s="13">
        <v>1.7182265990000001</v>
      </c>
      <c r="R1751" s="13">
        <v>1.7182265990000001</v>
      </c>
      <c r="S1751" s="13">
        <v>0</v>
      </c>
      <c r="T1751" s="13">
        <v>-2.154676587</v>
      </c>
      <c r="U1751" s="13">
        <v>0.56930915699999995</v>
      </c>
      <c r="V1751" s="13">
        <v>-1.5853674289999999</v>
      </c>
      <c r="W1751" s="13">
        <v>-5.0082306E-2</v>
      </c>
    </row>
    <row r="1752" spans="1:23" x14ac:dyDescent="0.3">
      <c r="A1752" s="13" t="s">
        <v>777</v>
      </c>
      <c r="B1752" s="13" t="s">
        <v>778</v>
      </c>
      <c r="C1752" s="15">
        <v>2015</v>
      </c>
      <c r="D1752" s="15" t="s">
        <v>27</v>
      </c>
      <c r="E1752" s="15" t="s">
        <v>57</v>
      </c>
      <c r="F1752" s="15">
        <v>1364</v>
      </c>
      <c r="G1752" s="15">
        <v>674</v>
      </c>
      <c r="H1752" s="13">
        <v>-2.7016858510000001</v>
      </c>
      <c r="I1752" s="13">
        <v>-0.72850844800000003</v>
      </c>
      <c r="J1752" s="13">
        <v>-3.4301942990000001</v>
      </c>
      <c r="K1752" s="13">
        <v>-3.343757498</v>
      </c>
      <c r="L1752" s="13">
        <v>2.9918873910000001</v>
      </c>
      <c r="M1752" s="13">
        <v>-0.35187010600000002</v>
      </c>
      <c r="N1752" s="13">
        <v>-2.9451820080000002</v>
      </c>
      <c r="O1752" s="13">
        <v>5.0694700000000002E-2</v>
      </c>
      <c r="P1752" s="13">
        <v>-2.894487308</v>
      </c>
      <c r="Q1752" s="13">
        <v>-4.9790039000000001E-2</v>
      </c>
      <c r="R1752" s="13">
        <v>-4.9790039000000001E-2</v>
      </c>
      <c r="S1752" s="13">
        <v>0</v>
      </c>
      <c r="T1752" s="13">
        <v>-3.4133864759999999</v>
      </c>
      <c r="U1752" s="13">
        <v>-0.33192377200000001</v>
      </c>
      <c r="V1752" s="13">
        <v>-3.745310248</v>
      </c>
      <c r="W1752" s="13">
        <v>0.201677841</v>
      </c>
    </row>
    <row r="1753" spans="1:23" x14ac:dyDescent="0.3">
      <c r="A1753" s="13" t="s">
        <v>777</v>
      </c>
      <c r="B1753" s="13" t="s">
        <v>778</v>
      </c>
      <c r="C1753" s="15">
        <v>2016</v>
      </c>
      <c r="D1753" s="15" t="s">
        <v>25</v>
      </c>
      <c r="E1753" s="15" t="s">
        <v>58</v>
      </c>
      <c r="F1753" s="15">
        <v>558</v>
      </c>
      <c r="G1753" s="15">
        <v>272</v>
      </c>
      <c r="H1753" s="13">
        <v>0.549791323</v>
      </c>
      <c r="I1753" s="13">
        <v>4.107799462</v>
      </c>
      <c r="J1753" s="13">
        <v>4.657590785</v>
      </c>
      <c r="K1753" s="13">
        <v>-6.3116927690000004</v>
      </c>
      <c r="L1753" s="13">
        <v>4.8873491949999996</v>
      </c>
      <c r="M1753" s="13">
        <v>-1.4243435739999999</v>
      </c>
      <c r="N1753" s="13">
        <v>-0.91715495599999997</v>
      </c>
      <c r="O1753" s="13">
        <v>4.5263447599999997</v>
      </c>
      <c r="P1753" s="13">
        <v>3.6091898040000001</v>
      </c>
      <c r="Q1753" s="13">
        <v>0.91846397899999999</v>
      </c>
      <c r="R1753" s="13">
        <v>0</v>
      </c>
      <c r="S1753" s="13">
        <v>0.91846397899999999</v>
      </c>
      <c r="T1753" s="13">
        <v>0.28512705399999999</v>
      </c>
      <c r="U1753" s="13">
        <v>4.2134948589999999</v>
      </c>
      <c r="V1753" s="13">
        <v>4.498621913</v>
      </c>
      <c r="W1753" s="13">
        <v>0.86683718300000001</v>
      </c>
    </row>
    <row r="1754" spans="1:23" x14ac:dyDescent="0.3">
      <c r="A1754" s="13" t="s">
        <v>777</v>
      </c>
      <c r="B1754" s="13" t="s">
        <v>778</v>
      </c>
      <c r="C1754" s="15">
        <v>2016</v>
      </c>
      <c r="D1754" s="15" t="s">
        <v>27</v>
      </c>
      <c r="E1754" s="15" t="s">
        <v>58</v>
      </c>
      <c r="F1754" s="15">
        <v>2992</v>
      </c>
      <c r="G1754" s="15">
        <v>1457</v>
      </c>
      <c r="H1754" s="13">
        <v>-0.56328398599999996</v>
      </c>
      <c r="I1754" s="13">
        <v>-1.0276037689999999</v>
      </c>
      <c r="J1754" s="13">
        <v>-1.590887755</v>
      </c>
      <c r="K1754" s="13">
        <v>0.77221938999999995</v>
      </c>
      <c r="L1754" s="13">
        <v>-0.87196580999999995</v>
      </c>
      <c r="M1754" s="13">
        <v>-9.9746420000000002E-2</v>
      </c>
      <c r="N1754" s="13">
        <v>-0.33670514099999999</v>
      </c>
      <c r="O1754" s="13">
        <v>-1.0449687830000001</v>
      </c>
      <c r="P1754" s="13">
        <v>-1.3816739250000001</v>
      </c>
      <c r="Q1754" s="13">
        <v>1.015510605</v>
      </c>
      <c r="R1754" s="13">
        <v>1.015510605</v>
      </c>
      <c r="S1754" s="13">
        <v>0</v>
      </c>
      <c r="T1754" s="13">
        <v>-0.361696238</v>
      </c>
      <c r="U1754" s="13">
        <v>-1.5185709300000001</v>
      </c>
      <c r="V1754" s="13">
        <v>-1.880267168</v>
      </c>
      <c r="W1754" s="13">
        <v>-0.15851806900000001</v>
      </c>
    </row>
    <row r="1755" spans="1:23" x14ac:dyDescent="0.3">
      <c r="A1755" s="13" t="s">
        <v>777</v>
      </c>
      <c r="B1755" s="13" t="s">
        <v>778</v>
      </c>
      <c r="C1755" s="15">
        <v>2017</v>
      </c>
      <c r="D1755" s="15" t="s">
        <v>25</v>
      </c>
      <c r="E1755" s="15" t="s">
        <v>58</v>
      </c>
      <c r="F1755" s="15">
        <v>210</v>
      </c>
      <c r="G1755" s="15">
        <v>99</v>
      </c>
      <c r="H1755" s="13">
        <v>-1.394590695</v>
      </c>
      <c r="I1755" s="13">
        <v>2.101730211</v>
      </c>
      <c r="J1755" s="13">
        <v>0.70713951600000002</v>
      </c>
      <c r="K1755" s="13">
        <v>-2.5136647559999998</v>
      </c>
      <c r="L1755" s="13">
        <v>4.87374258</v>
      </c>
      <c r="M1755" s="13">
        <v>2.3600778240000002</v>
      </c>
      <c r="N1755" s="13">
        <v>-1.6933698450000001</v>
      </c>
      <c r="O1755" s="13">
        <v>2.8816280760000001</v>
      </c>
      <c r="P1755" s="13">
        <v>1.1882582310000001</v>
      </c>
      <c r="Q1755" s="13">
        <v>0.20374652600000001</v>
      </c>
      <c r="R1755" s="13">
        <v>0</v>
      </c>
      <c r="S1755" s="13">
        <v>0.20374652600000001</v>
      </c>
      <c r="T1755" s="13">
        <v>1.5087765740000001</v>
      </c>
      <c r="U1755" s="13">
        <v>4.7522665100000001</v>
      </c>
      <c r="V1755" s="13">
        <v>6.2610430839999998</v>
      </c>
      <c r="W1755" s="13">
        <v>-0.66492048599999998</v>
      </c>
    </row>
    <row r="1756" spans="1:23" x14ac:dyDescent="0.3">
      <c r="A1756" s="13" t="s">
        <v>777</v>
      </c>
      <c r="B1756" s="13" t="s">
        <v>778</v>
      </c>
      <c r="C1756" s="15">
        <v>2017</v>
      </c>
      <c r="D1756" s="15" t="s">
        <v>27</v>
      </c>
      <c r="E1756" s="15" t="s">
        <v>58</v>
      </c>
      <c r="F1756" s="15">
        <v>4536</v>
      </c>
      <c r="G1756" s="15">
        <v>2223</v>
      </c>
      <c r="H1756" s="13">
        <v>-1.0366754579999999</v>
      </c>
      <c r="I1756" s="13">
        <v>0.47999937999999998</v>
      </c>
      <c r="J1756" s="13">
        <v>-0.55667607799999996</v>
      </c>
      <c r="K1756" s="13">
        <v>5.431712578</v>
      </c>
      <c r="L1756" s="13">
        <v>-0.80989407099999999</v>
      </c>
      <c r="M1756" s="13">
        <v>4.6218185070000004</v>
      </c>
      <c r="N1756" s="13">
        <v>0.24224535699999999</v>
      </c>
      <c r="O1756" s="13">
        <v>0.262742329</v>
      </c>
      <c r="P1756" s="13">
        <v>0.50498768599999999</v>
      </c>
      <c r="Q1756" s="13">
        <v>3.6751619280000001</v>
      </c>
      <c r="R1756" s="13">
        <v>3.6751619280000001</v>
      </c>
      <c r="S1756" s="13">
        <v>0</v>
      </c>
      <c r="T1756" s="13">
        <v>3.8559593000000003E-2</v>
      </c>
      <c r="U1756" s="13">
        <v>0.59599218300000001</v>
      </c>
      <c r="V1756" s="13">
        <v>0.63455177699999998</v>
      </c>
      <c r="W1756" s="13">
        <v>-0.440071196</v>
      </c>
    </row>
    <row r="1757" spans="1:23" x14ac:dyDescent="0.3">
      <c r="A1757" s="13" t="s">
        <v>777</v>
      </c>
      <c r="B1757" s="13" t="s">
        <v>778</v>
      </c>
      <c r="C1757" s="15">
        <v>2018</v>
      </c>
      <c r="D1757" s="15" t="s">
        <v>25</v>
      </c>
      <c r="E1757" s="15" t="s">
        <v>58</v>
      </c>
      <c r="F1757" s="15">
        <v>103</v>
      </c>
      <c r="G1757" s="15">
        <v>53</v>
      </c>
      <c r="H1757" s="13">
        <v>1.3801497380000001</v>
      </c>
      <c r="I1757" s="13">
        <v>2.0070208190000001</v>
      </c>
      <c r="J1757" s="13">
        <v>3.3871705570000001</v>
      </c>
      <c r="K1757" s="13">
        <v>0.413227544</v>
      </c>
      <c r="L1757" s="13">
        <v>-1.404715323</v>
      </c>
      <c r="M1757" s="13">
        <v>-0.99148777899999996</v>
      </c>
      <c r="N1757" s="13">
        <v>1.2757426599999999</v>
      </c>
      <c r="O1757" s="13">
        <v>1.487080172</v>
      </c>
      <c r="P1757" s="13">
        <v>2.762822833</v>
      </c>
      <c r="Q1757" s="13">
        <v>0.14987099300000001</v>
      </c>
      <c r="R1757" s="13">
        <v>0</v>
      </c>
      <c r="S1757" s="13">
        <v>0.14987099300000001</v>
      </c>
      <c r="T1757" s="13">
        <v>-0.51603143399999996</v>
      </c>
      <c r="U1757" s="13">
        <v>1.536381365</v>
      </c>
      <c r="V1757" s="13">
        <v>1.0203499309999999</v>
      </c>
      <c r="W1757" s="13">
        <v>-2.4577269570000002</v>
      </c>
    </row>
    <row r="1758" spans="1:23" x14ac:dyDescent="0.3">
      <c r="A1758" s="13" t="s">
        <v>777</v>
      </c>
      <c r="B1758" s="13" t="s">
        <v>778</v>
      </c>
      <c r="C1758" s="15">
        <v>2018</v>
      </c>
      <c r="D1758" s="15" t="s">
        <v>27</v>
      </c>
      <c r="E1758" s="15" t="s">
        <v>58</v>
      </c>
      <c r="F1758" s="15">
        <v>2599</v>
      </c>
      <c r="G1758" s="15">
        <v>1264</v>
      </c>
      <c r="H1758" s="13">
        <v>-0.59503233799999999</v>
      </c>
      <c r="I1758" s="13">
        <v>-0.178256147</v>
      </c>
      <c r="J1758" s="13">
        <v>-0.77328848500000003</v>
      </c>
      <c r="K1758" s="13">
        <v>-1.8090503060000001</v>
      </c>
      <c r="L1758" s="13">
        <v>-0.87161727300000003</v>
      </c>
      <c r="M1758" s="13">
        <v>-2.680667578</v>
      </c>
      <c r="N1758" s="13">
        <v>-0.87795798199999997</v>
      </c>
      <c r="O1758" s="13">
        <v>-0.36503085699999999</v>
      </c>
      <c r="P1758" s="13">
        <v>-1.24298884</v>
      </c>
      <c r="Q1758" s="13">
        <v>0.96568934299999998</v>
      </c>
      <c r="R1758" s="13">
        <v>0.96568934299999998</v>
      </c>
      <c r="S1758" s="13">
        <v>0</v>
      </c>
      <c r="T1758" s="13">
        <v>-1.6130501960000001</v>
      </c>
      <c r="U1758" s="13">
        <v>-0.115723805</v>
      </c>
      <c r="V1758" s="13">
        <v>-1.7287740009999999</v>
      </c>
      <c r="W1758" s="13">
        <v>-0.62989608699999999</v>
      </c>
    </row>
    <row r="1759" spans="1:23" x14ac:dyDescent="0.3">
      <c r="A1759" s="13" t="s">
        <v>777</v>
      </c>
      <c r="B1759" s="13" t="s">
        <v>778</v>
      </c>
      <c r="C1759" s="15">
        <v>2019</v>
      </c>
      <c r="D1759" s="15" t="s">
        <v>25</v>
      </c>
      <c r="E1759" s="15" t="s">
        <v>58</v>
      </c>
      <c r="F1759" s="15">
        <v>808</v>
      </c>
      <c r="G1759" s="15">
        <v>388</v>
      </c>
      <c r="H1759" s="13">
        <v>1.012249406</v>
      </c>
      <c r="I1759" s="13">
        <v>0.77004597200000002</v>
      </c>
      <c r="J1759" s="13">
        <v>1.7822953779999999</v>
      </c>
      <c r="K1759" s="13">
        <v>0.38724898600000002</v>
      </c>
      <c r="L1759" s="13">
        <v>-1.104654276</v>
      </c>
      <c r="M1759" s="13">
        <v>-0.71740528999999997</v>
      </c>
      <c r="N1759" s="13">
        <v>0.90444407400000004</v>
      </c>
      <c r="O1759" s="13">
        <v>0.42841584199999999</v>
      </c>
      <c r="P1759" s="13">
        <v>1.3328599169999999</v>
      </c>
      <c r="Q1759" s="13">
        <v>0.83408226799999996</v>
      </c>
      <c r="R1759" s="13">
        <v>0</v>
      </c>
      <c r="S1759" s="13">
        <v>0.83408226799999996</v>
      </c>
      <c r="T1759" s="13">
        <v>-6.7876811999999995E-2</v>
      </c>
      <c r="U1759" s="13">
        <v>1.2809976270000001</v>
      </c>
      <c r="V1759" s="13">
        <v>1.2131208149999999</v>
      </c>
      <c r="W1759" s="13">
        <v>5.9957561999999999E-2</v>
      </c>
    </row>
    <row r="1760" spans="1:23" x14ac:dyDescent="0.3">
      <c r="A1760" s="13" t="s">
        <v>777</v>
      </c>
      <c r="B1760" s="13" t="s">
        <v>778</v>
      </c>
      <c r="C1760" s="15">
        <v>2019</v>
      </c>
      <c r="D1760" s="15" t="s">
        <v>27</v>
      </c>
      <c r="E1760" s="15" t="s">
        <v>58</v>
      </c>
      <c r="F1760" s="15">
        <v>2997</v>
      </c>
      <c r="G1760" s="15">
        <v>1415</v>
      </c>
      <c r="H1760" s="13">
        <v>-0.54123454699999995</v>
      </c>
      <c r="I1760" s="13">
        <v>1.2175332560000001</v>
      </c>
      <c r="J1760" s="13">
        <v>0.676298709</v>
      </c>
      <c r="K1760" s="13">
        <v>0.45983770099999999</v>
      </c>
      <c r="L1760" s="13">
        <v>2.4322900509999998</v>
      </c>
      <c r="M1760" s="13">
        <v>2.8921277519999999</v>
      </c>
      <c r="N1760" s="13">
        <v>-0.391091625</v>
      </c>
      <c r="O1760" s="13">
        <v>1.5404365790000001</v>
      </c>
      <c r="P1760" s="13">
        <v>1.149344954</v>
      </c>
      <c r="Q1760" s="13">
        <v>2.8135635899999998</v>
      </c>
      <c r="R1760" s="13">
        <v>2.8135635899999998</v>
      </c>
      <c r="S1760" s="13">
        <v>0</v>
      </c>
      <c r="T1760" s="13">
        <v>-0.43915619700000003</v>
      </c>
      <c r="U1760" s="13">
        <v>1.9257324119999999</v>
      </c>
      <c r="V1760" s="13">
        <v>1.4865762149999999</v>
      </c>
      <c r="W1760" s="13">
        <v>-5.4384335999999998E-2</v>
      </c>
    </row>
    <row r="1761" spans="1:23" x14ac:dyDescent="0.3">
      <c r="A1761" s="13" t="s">
        <v>779</v>
      </c>
      <c r="B1761" s="13" t="s">
        <v>780</v>
      </c>
      <c r="C1761" s="15">
        <v>2016</v>
      </c>
      <c r="D1761" s="15" t="s">
        <v>27</v>
      </c>
      <c r="E1761" s="15" t="s">
        <v>124</v>
      </c>
      <c r="F1761" s="15">
        <v>70</v>
      </c>
      <c r="G1761" s="15">
        <v>35</v>
      </c>
      <c r="H1761" s="13">
        <v>-4.1453313300000003</v>
      </c>
      <c r="I1761" s="13">
        <v>-0.12858714600000001</v>
      </c>
      <c r="J1761" s="13">
        <v>-4.2739184760000004</v>
      </c>
      <c r="K1761" s="13">
        <v>-11.624183520000001</v>
      </c>
      <c r="L1761" s="13">
        <v>-19.988241200000001</v>
      </c>
      <c r="M1761" s="13">
        <v>-31.61242472</v>
      </c>
      <c r="N1761" s="13">
        <v>-5.9799819999999997</v>
      </c>
      <c r="O1761" s="13">
        <v>-4.3107488030000001</v>
      </c>
      <c r="P1761" s="13">
        <v>-10.2907308</v>
      </c>
      <c r="Q1761" s="13">
        <v>-0.13601775199999999</v>
      </c>
      <c r="R1761" s="13">
        <v>-0.13601775199999999</v>
      </c>
      <c r="S1761" s="13">
        <v>0</v>
      </c>
      <c r="T1761" s="13">
        <v>-4.0619825609999998</v>
      </c>
      <c r="U1761" s="13">
        <v>-4.2517877449999997</v>
      </c>
      <c r="V1761" s="13">
        <v>-8.3137703070000004</v>
      </c>
      <c r="W1761" s="13">
        <v>0.98897582900000003</v>
      </c>
    </row>
    <row r="1762" spans="1:23" x14ac:dyDescent="0.3">
      <c r="A1762" s="13" t="s">
        <v>779</v>
      </c>
      <c r="B1762" s="13" t="s">
        <v>780</v>
      </c>
      <c r="C1762" s="15">
        <v>2017</v>
      </c>
      <c r="D1762" s="15" t="s">
        <v>27</v>
      </c>
      <c r="E1762" s="15" t="s">
        <v>67</v>
      </c>
      <c r="F1762" s="15">
        <v>66</v>
      </c>
      <c r="G1762" s="15">
        <v>31</v>
      </c>
      <c r="H1762" s="13">
        <v>-9.6480079090000004</v>
      </c>
      <c r="I1762" s="13">
        <v>-3.380805772</v>
      </c>
      <c r="J1762" s="13">
        <v>-13.028813680000001</v>
      </c>
      <c r="K1762" s="13">
        <v>-2.8215191640000001</v>
      </c>
      <c r="L1762" s="13">
        <v>-7.2599260890000004</v>
      </c>
      <c r="M1762" s="13">
        <v>-10.08144525</v>
      </c>
      <c r="N1762" s="13">
        <v>-8.6883426969999995</v>
      </c>
      <c r="O1762" s="13">
        <v>-4.36099383</v>
      </c>
      <c r="P1762" s="13">
        <v>-13.04933653</v>
      </c>
      <c r="Q1762" s="13">
        <v>-0.166095663</v>
      </c>
      <c r="R1762" s="13">
        <v>-0.166095663</v>
      </c>
      <c r="S1762" s="13">
        <v>0</v>
      </c>
      <c r="T1762" s="13">
        <v>-6.0838607700000003</v>
      </c>
      <c r="U1762" s="13">
        <v>-4.987300791</v>
      </c>
      <c r="V1762" s="13">
        <v>-11.07116156</v>
      </c>
      <c r="W1762" s="13">
        <v>1.926510422</v>
      </c>
    </row>
    <row r="1763" spans="1:23" x14ac:dyDescent="0.3">
      <c r="A1763" s="13" t="s">
        <v>781</v>
      </c>
      <c r="B1763" s="13" t="s">
        <v>782</v>
      </c>
      <c r="C1763" s="15">
        <v>2014</v>
      </c>
      <c r="D1763" s="15" t="s">
        <v>27</v>
      </c>
      <c r="E1763" s="15" t="s">
        <v>124</v>
      </c>
      <c r="F1763" s="15">
        <v>649</v>
      </c>
      <c r="G1763" s="15">
        <v>317</v>
      </c>
      <c r="H1763" s="13">
        <v>0.51115500899999999</v>
      </c>
      <c r="I1763" s="13">
        <v>3.8160754400000001</v>
      </c>
      <c r="J1763" s="13">
        <v>4.327230449</v>
      </c>
      <c r="K1763" s="13">
        <v>-2.7049340669999999</v>
      </c>
      <c r="L1763" s="13">
        <v>4.9992193450000002</v>
      </c>
      <c r="M1763" s="13">
        <v>2.2942852789999999</v>
      </c>
      <c r="N1763" s="13">
        <v>-0.144549222</v>
      </c>
      <c r="O1763" s="13">
        <v>4.3672560770000004</v>
      </c>
      <c r="P1763" s="13">
        <v>4.2227068550000002</v>
      </c>
      <c r="Q1763" s="13">
        <v>1.127996861</v>
      </c>
      <c r="R1763" s="13">
        <v>1.127996861</v>
      </c>
      <c r="S1763" s="13">
        <v>0</v>
      </c>
      <c r="T1763" s="13">
        <v>-0.65636351800000003</v>
      </c>
      <c r="U1763" s="13">
        <v>0.98190968300000003</v>
      </c>
      <c r="V1763" s="13">
        <v>0.325546165</v>
      </c>
      <c r="W1763" s="13">
        <v>2.3582777999999999E-2</v>
      </c>
    </row>
    <row r="1764" spans="1:23" x14ac:dyDescent="0.3">
      <c r="A1764" s="13" t="s">
        <v>783</v>
      </c>
      <c r="B1764" s="13" t="s">
        <v>784</v>
      </c>
      <c r="C1764" s="15">
        <v>2016</v>
      </c>
      <c r="D1764" s="15" t="s">
        <v>25</v>
      </c>
      <c r="E1764" s="15" t="s">
        <v>111</v>
      </c>
      <c r="F1764" s="15">
        <v>26</v>
      </c>
      <c r="G1764" s="15">
        <v>12</v>
      </c>
      <c r="H1764" s="13">
        <v>-10.75730598</v>
      </c>
      <c r="I1764" s="13">
        <v>0.66087188500000005</v>
      </c>
      <c r="J1764" s="13">
        <v>-10.096434090000001</v>
      </c>
      <c r="K1764" s="13">
        <v>-17.006912639999999</v>
      </c>
      <c r="L1764" s="13">
        <v>0.55496326399999996</v>
      </c>
      <c r="M1764" s="13">
        <v>-16.451949379999999</v>
      </c>
      <c r="N1764" s="13">
        <v>-12.578703969999999</v>
      </c>
      <c r="O1764" s="13">
        <v>0.69129629000000004</v>
      </c>
      <c r="P1764" s="13">
        <v>-11.887407680000001</v>
      </c>
      <c r="Q1764" s="13">
        <v>-5.8065136000000003E-2</v>
      </c>
      <c r="R1764" s="13">
        <v>0</v>
      </c>
      <c r="S1764" s="13">
        <v>-5.8065136000000003E-2</v>
      </c>
      <c r="T1764" s="13">
        <v>-13.95277493</v>
      </c>
      <c r="U1764" s="13">
        <v>0.105456439</v>
      </c>
      <c r="V1764" s="13">
        <v>-13.847318489999999</v>
      </c>
      <c r="W1764" s="13">
        <v>0.60638671399999999</v>
      </c>
    </row>
    <row r="1765" spans="1:23" x14ac:dyDescent="0.3">
      <c r="A1765" s="13" t="s">
        <v>783</v>
      </c>
      <c r="B1765" s="13" t="s">
        <v>784</v>
      </c>
      <c r="C1765" s="15">
        <v>2016</v>
      </c>
      <c r="D1765" s="15" t="s">
        <v>27</v>
      </c>
      <c r="E1765" s="15" t="s">
        <v>111</v>
      </c>
      <c r="F1765" s="15">
        <v>805</v>
      </c>
      <c r="G1765" s="15">
        <v>379</v>
      </c>
      <c r="H1765" s="13">
        <v>-0.90317914700000002</v>
      </c>
      <c r="I1765" s="13">
        <v>-0.633591601</v>
      </c>
      <c r="J1765" s="13">
        <v>-1.5367707479999999</v>
      </c>
      <c r="K1765" s="13">
        <v>2.04131785</v>
      </c>
      <c r="L1765" s="13">
        <v>1.9979293629999999</v>
      </c>
      <c r="M1765" s="13">
        <v>4.0392472130000003</v>
      </c>
      <c r="N1765" s="13">
        <v>-0.37617677399999999</v>
      </c>
      <c r="O1765" s="13">
        <v>-9.1604715000000003E-2</v>
      </c>
      <c r="P1765" s="13">
        <v>-0.46778148800000002</v>
      </c>
      <c r="Q1765" s="13">
        <v>0.44442183800000001</v>
      </c>
      <c r="R1765" s="13">
        <v>0.44442183800000001</v>
      </c>
      <c r="S1765" s="13">
        <v>0</v>
      </c>
      <c r="T1765" s="13">
        <v>-1.1023648909999999</v>
      </c>
      <c r="U1765" s="13">
        <v>-0.70650953100000002</v>
      </c>
      <c r="V1765" s="13">
        <v>-1.8088744219999999</v>
      </c>
      <c r="W1765" s="13">
        <v>0.69054405900000004</v>
      </c>
    </row>
    <row r="1766" spans="1:23" x14ac:dyDescent="0.3">
      <c r="A1766" s="13" t="s">
        <v>783</v>
      </c>
      <c r="B1766" s="13" t="s">
        <v>784</v>
      </c>
      <c r="C1766" s="15">
        <v>2017</v>
      </c>
      <c r="D1766" s="15" t="s">
        <v>25</v>
      </c>
      <c r="E1766" s="15" t="s">
        <v>111</v>
      </c>
      <c r="F1766" s="15">
        <v>45</v>
      </c>
      <c r="G1766" s="15">
        <v>21</v>
      </c>
      <c r="H1766" s="13">
        <v>-4.6021817819999997</v>
      </c>
      <c r="I1766" s="13">
        <v>-9.7725476570000005</v>
      </c>
      <c r="J1766" s="13">
        <v>-14.374729439999999</v>
      </c>
      <c r="K1766" s="13">
        <v>-2.9628261359999999</v>
      </c>
      <c r="L1766" s="13">
        <v>4.9493894809999999</v>
      </c>
      <c r="M1766" s="13">
        <v>1.986563345</v>
      </c>
      <c r="N1766" s="13">
        <v>-4.6304811700000004</v>
      </c>
      <c r="O1766" s="13">
        <v>-7.4315062489999999</v>
      </c>
      <c r="P1766" s="13">
        <v>-12.061987419999999</v>
      </c>
      <c r="Q1766" s="13">
        <v>-0.10436487999999999</v>
      </c>
      <c r="R1766" s="13">
        <v>0</v>
      </c>
      <c r="S1766" s="13">
        <v>-0.10436487999999999</v>
      </c>
      <c r="T1766" s="13">
        <v>-1.5553053699999999</v>
      </c>
      <c r="U1766" s="13">
        <v>-9.5728316539999998</v>
      </c>
      <c r="V1766" s="13">
        <v>-11.12813702</v>
      </c>
      <c r="W1766" s="13">
        <v>1.375687568</v>
      </c>
    </row>
    <row r="1767" spans="1:23" x14ac:dyDescent="0.3">
      <c r="A1767" s="13" t="s">
        <v>783</v>
      </c>
      <c r="B1767" s="13" t="s">
        <v>784</v>
      </c>
      <c r="C1767" s="15">
        <v>2017</v>
      </c>
      <c r="D1767" s="15" t="s">
        <v>27</v>
      </c>
      <c r="E1767" s="15" t="s">
        <v>111</v>
      </c>
      <c r="F1767" s="15">
        <v>2251</v>
      </c>
      <c r="G1767" s="15">
        <v>1064</v>
      </c>
      <c r="H1767" s="13">
        <v>0.72901575200000002</v>
      </c>
      <c r="I1767" s="13">
        <v>-0.77560642700000004</v>
      </c>
      <c r="J1767" s="13">
        <v>-4.6590674999999998E-2</v>
      </c>
      <c r="K1767" s="13">
        <v>1.5179045149999999</v>
      </c>
      <c r="L1767" s="13">
        <v>-2.4582720290000002</v>
      </c>
      <c r="M1767" s="13">
        <v>-0.94036751299999999</v>
      </c>
      <c r="N1767" s="13">
        <v>0.84995147299999996</v>
      </c>
      <c r="O1767" s="13">
        <v>-1.1673331499999999</v>
      </c>
      <c r="P1767" s="13">
        <v>-0.317381678</v>
      </c>
      <c r="Q1767" s="13">
        <v>1.3218767810000001</v>
      </c>
      <c r="R1767" s="13">
        <v>1.3218767810000001</v>
      </c>
      <c r="S1767" s="13">
        <v>0</v>
      </c>
      <c r="T1767" s="13">
        <v>0.88019799700000001</v>
      </c>
      <c r="U1767" s="13">
        <v>-1.0227996779999999</v>
      </c>
      <c r="V1767" s="13">
        <v>-0.14260168000000001</v>
      </c>
      <c r="W1767" s="13">
        <v>9.8280955000000003E-2</v>
      </c>
    </row>
    <row r="1768" spans="1:23" x14ac:dyDescent="0.3">
      <c r="A1768" s="13" t="s">
        <v>783</v>
      </c>
      <c r="B1768" s="13" t="s">
        <v>784</v>
      </c>
      <c r="C1768" s="15">
        <v>2018</v>
      </c>
      <c r="D1768" s="15" t="s">
        <v>27</v>
      </c>
      <c r="E1768" s="15" t="s">
        <v>70</v>
      </c>
      <c r="F1768" s="15">
        <v>2758</v>
      </c>
      <c r="G1768" s="15">
        <v>1293</v>
      </c>
      <c r="H1768" s="13">
        <v>1.5832659630000001</v>
      </c>
      <c r="I1768" s="13">
        <v>-0.26532995300000001</v>
      </c>
      <c r="J1768" s="13">
        <v>1.3179360099999999</v>
      </c>
      <c r="K1768" s="13">
        <v>1.957834037</v>
      </c>
      <c r="L1768" s="13">
        <v>0.64544029300000005</v>
      </c>
      <c r="M1768" s="13">
        <v>2.6032743300000001</v>
      </c>
      <c r="N1768" s="13">
        <v>1.7486678440000001</v>
      </c>
      <c r="O1768" s="13">
        <v>-8.0554434999999994E-2</v>
      </c>
      <c r="P1768" s="13">
        <v>1.668113409</v>
      </c>
      <c r="Q1768" s="13">
        <v>2.9207907240000002</v>
      </c>
      <c r="R1768" s="13">
        <v>2.9207907240000002</v>
      </c>
      <c r="S1768" s="13">
        <v>0</v>
      </c>
      <c r="T1768" s="13">
        <v>1.2508698579999999</v>
      </c>
      <c r="U1768" s="13">
        <v>-0.93910136899999996</v>
      </c>
      <c r="V1768" s="13">
        <v>0.31176848899999998</v>
      </c>
      <c r="W1768" s="13">
        <v>0.211411611</v>
      </c>
    </row>
    <row r="1769" spans="1:23" x14ac:dyDescent="0.3">
      <c r="A1769" s="13" t="s">
        <v>783</v>
      </c>
      <c r="B1769" s="13" t="s">
        <v>784</v>
      </c>
      <c r="C1769" s="15">
        <v>2019</v>
      </c>
      <c r="D1769" s="15" t="s">
        <v>25</v>
      </c>
      <c r="E1769" s="15" t="s">
        <v>70</v>
      </c>
      <c r="F1769" s="15">
        <v>344</v>
      </c>
      <c r="G1769" s="15">
        <v>158</v>
      </c>
      <c r="H1769" s="13">
        <v>3.2620686409999999</v>
      </c>
      <c r="I1769" s="13">
        <v>-1.633548292</v>
      </c>
      <c r="J1769" s="13">
        <v>1.628520349</v>
      </c>
      <c r="K1769" s="13">
        <v>-5.7407517710000002</v>
      </c>
      <c r="L1769" s="13">
        <v>-15.515696780000001</v>
      </c>
      <c r="M1769" s="13">
        <v>-21.256448550000002</v>
      </c>
      <c r="N1769" s="13">
        <v>1.52318613</v>
      </c>
      <c r="O1769" s="13">
        <v>-4.5262343710000001</v>
      </c>
      <c r="P1769" s="13">
        <v>-3.0030482410000001</v>
      </c>
      <c r="Q1769" s="13">
        <v>-2.0957271999999999E-2</v>
      </c>
      <c r="R1769" s="13">
        <v>0</v>
      </c>
      <c r="S1769" s="13">
        <v>-2.0957271999999999E-2</v>
      </c>
      <c r="T1769" s="13">
        <v>-0.35453983999999999</v>
      </c>
      <c r="U1769" s="13">
        <v>-4.0530184269999996</v>
      </c>
      <c r="V1769" s="13">
        <v>-4.4075582669999998</v>
      </c>
      <c r="W1769" s="13">
        <v>-0.38303811900000001</v>
      </c>
    </row>
    <row r="1770" spans="1:23" x14ac:dyDescent="0.3">
      <c r="A1770" s="13" t="s">
        <v>783</v>
      </c>
      <c r="B1770" s="13" t="s">
        <v>784</v>
      </c>
      <c r="C1770" s="15">
        <v>2019</v>
      </c>
      <c r="D1770" s="15" t="s">
        <v>27</v>
      </c>
      <c r="E1770" s="15" t="s">
        <v>70</v>
      </c>
      <c r="F1770" s="15">
        <v>4680</v>
      </c>
      <c r="G1770" s="15">
        <v>2158</v>
      </c>
      <c r="H1770" s="13">
        <v>0.71121622500000004</v>
      </c>
      <c r="I1770" s="13">
        <v>1.4116821420000001</v>
      </c>
      <c r="J1770" s="13">
        <v>2.1228983669999999</v>
      </c>
      <c r="K1770" s="13">
        <v>1.3902928720000001</v>
      </c>
      <c r="L1770" s="13">
        <v>-0.12295552799999999</v>
      </c>
      <c r="M1770" s="13">
        <v>1.267337344</v>
      </c>
      <c r="N1770" s="13">
        <v>0.879970154</v>
      </c>
      <c r="O1770" s="13">
        <v>1.1653010210000001</v>
      </c>
      <c r="P1770" s="13">
        <v>2.0452711749999999</v>
      </c>
      <c r="Q1770" s="13">
        <v>5.3112812700000003</v>
      </c>
      <c r="R1770" s="13">
        <v>5.3112812700000003</v>
      </c>
      <c r="S1770" s="13">
        <v>0</v>
      </c>
      <c r="T1770" s="13">
        <v>0.32717485400000001</v>
      </c>
      <c r="U1770" s="13">
        <v>1.1129174239999999</v>
      </c>
      <c r="V1770" s="13">
        <v>1.4400922780000001</v>
      </c>
      <c r="W1770" s="13">
        <v>0.61059649800000004</v>
      </c>
    </row>
    <row r="1771" spans="1:23" x14ac:dyDescent="0.3">
      <c r="A1771" s="13" t="s">
        <v>785</v>
      </c>
      <c r="B1771" s="13" t="s">
        <v>786</v>
      </c>
      <c r="C1771" s="15">
        <v>2016</v>
      </c>
      <c r="D1771" s="15" t="s">
        <v>25</v>
      </c>
      <c r="E1771" s="15" t="s">
        <v>53</v>
      </c>
      <c r="F1771" s="15">
        <v>16</v>
      </c>
      <c r="G1771" s="15">
        <v>7</v>
      </c>
      <c r="H1771" s="13">
        <v>-5.0008804580000001</v>
      </c>
      <c r="I1771" s="13">
        <v>-11.65724601</v>
      </c>
      <c r="J1771" s="13">
        <v>-16.658126469999999</v>
      </c>
      <c r="K1771" s="13">
        <v>-10.47096252</v>
      </c>
      <c r="L1771" s="13">
        <v>-8.1950462809999998</v>
      </c>
      <c r="M1771" s="13">
        <v>-18.6660088</v>
      </c>
      <c r="N1771" s="13">
        <v>-6.2526305180000001</v>
      </c>
      <c r="O1771" s="13">
        <v>-11.50458203</v>
      </c>
      <c r="P1771" s="13">
        <v>-17.757212549999998</v>
      </c>
      <c r="Q1771" s="13">
        <v>-5.5784528E-2</v>
      </c>
      <c r="R1771" s="13">
        <v>0</v>
      </c>
      <c r="S1771" s="13">
        <v>-5.5784528E-2</v>
      </c>
      <c r="T1771" s="13">
        <v>-6.1778511780000001</v>
      </c>
      <c r="U1771" s="13">
        <v>-12.96315397</v>
      </c>
      <c r="V1771" s="13">
        <v>-19.141005150000002</v>
      </c>
      <c r="W1771" s="13">
        <v>0.87219720300000003</v>
      </c>
    </row>
    <row r="1772" spans="1:23" x14ac:dyDescent="0.3">
      <c r="A1772" s="13" t="s">
        <v>785</v>
      </c>
      <c r="B1772" s="13" t="s">
        <v>786</v>
      </c>
      <c r="C1772" s="15">
        <v>2016</v>
      </c>
      <c r="D1772" s="15" t="s">
        <v>27</v>
      </c>
      <c r="E1772" s="15" t="s">
        <v>53</v>
      </c>
      <c r="F1772" s="15">
        <v>206</v>
      </c>
      <c r="G1772" s="15">
        <v>93</v>
      </c>
      <c r="H1772" s="13">
        <v>-5.6521481079999996</v>
      </c>
      <c r="I1772" s="13">
        <v>0.83005220999999996</v>
      </c>
      <c r="J1772" s="13">
        <v>-4.8220958979999997</v>
      </c>
      <c r="K1772" s="13">
        <v>-5.3064738399999998</v>
      </c>
      <c r="L1772" s="13">
        <v>1.769104641</v>
      </c>
      <c r="M1772" s="13">
        <v>-3.537369199</v>
      </c>
      <c r="N1772" s="13">
        <v>-5.9550014219999996</v>
      </c>
      <c r="O1772" s="13">
        <v>1.031067132</v>
      </c>
      <c r="P1772" s="13">
        <v>-4.9239342910000001</v>
      </c>
      <c r="Q1772" s="13">
        <v>-0.104434111</v>
      </c>
      <c r="R1772" s="13">
        <v>-0.104434111</v>
      </c>
      <c r="S1772" s="13">
        <v>0</v>
      </c>
      <c r="T1772" s="13">
        <v>-4.8730997260000004</v>
      </c>
      <c r="U1772" s="13">
        <v>-0.80519029600000003</v>
      </c>
      <c r="V1772" s="13">
        <v>-5.6782900219999997</v>
      </c>
      <c r="W1772" s="13">
        <v>1.216249344</v>
      </c>
    </row>
    <row r="1773" spans="1:23" x14ac:dyDescent="0.3">
      <c r="A1773" s="13" t="s">
        <v>785</v>
      </c>
      <c r="B1773" s="13" t="s">
        <v>786</v>
      </c>
      <c r="C1773" s="15">
        <v>2017</v>
      </c>
      <c r="D1773" s="15" t="s">
        <v>27</v>
      </c>
      <c r="E1773" s="15" t="s">
        <v>53</v>
      </c>
      <c r="F1773" s="15">
        <v>34</v>
      </c>
      <c r="G1773" s="15">
        <v>17</v>
      </c>
      <c r="H1773" s="13">
        <v>-5.3324017340000003</v>
      </c>
      <c r="I1773" s="13">
        <v>-7.6797995600000002</v>
      </c>
      <c r="J1773" s="13">
        <v>-13.01220129</v>
      </c>
      <c r="K1773" s="13">
        <v>-16.747500110000001</v>
      </c>
      <c r="L1773" s="13">
        <v>3.4986662430000002</v>
      </c>
      <c r="M1773" s="13">
        <v>-13.24883386</v>
      </c>
      <c r="N1773" s="13">
        <v>-8.0622201249999996</v>
      </c>
      <c r="O1773" s="13">
        <v>-5.8238010009999996</v>
      </c>
      <c r="P1773" s="13">
        <v>-13.88602113</v>
      </c>
      <c r="Q1773" s="13">
        <v>-9.4780752999999995E-2</v>
      </c>
      <c r="R1773" s="13">
        <v>-9.4780752999999995E-2</v>
      </c>
      <c r="S1773" s="13">
        <v>0</v>
      </c>
      <c r="T1773" s="13">
        <v>-6.1698553150000004</v>
      </c>
      <c r="U1773" s="13">
        <v>-5.4860286470000004</v>
      </c>
      <c r="V1773" s="13">
        <v>-11.655883960000001</v>
      </c>
      <c r="W1773" s="13">
        <v>-1.8345339839999999</v>
      </c>
    </row>
    <row r="1774" spans="1:23" x14ac:dyDescent="0.3">
      <c r="A1774" s="13" t="s">
        <v>785</v>
      </c>
      <c r="B1774" s="13" t="s">
        <v>786</v>
      </c>
      <c r="C1774" s="15">
        <v>2018</v>
      </c>
      <c r="D1774" s="15" t="s">
        <v>27</v>
      </c>
      <c r="E1774" s="15" t="s">
        <v>33</v>
      </c>
      <c r="F1774" s="15">
        <v>480</v>
      </c>
      <c r="G1774" s="15">
        <v>233</v>
      </c>
      <c r="H1774" s="13">
        <v>-2.35415814</v>
      </c>
      <c r="I1774" s="13">
        <v>-3.0512147760000001</v>
      </c>
      <c r="J1774" s="13">
        <v>-5.4053729160000001</v>
      </c>
      <c r="K1774" s="13">
        <v>-4.5417560689999998</v>
      </c>
      <c r="L1774" s="13">
        <v>-5.4678617850000002</v>
      </c>
      <c r="M1774" s="13">
        <v>-10.00961785</v>
      </c>
      <c r="N1774" s="13">
        <v>-2.923254816</v>
      </c>
      <c r="O1774" s="13">
        <v>-3.7353368649999998</v>
      </c>
      <c r="P1774" s="13">
        <v>-6.658591682</v>
      </c>
      <c r="Q1774" s="13">
        <v>-0.46463036899999999</v>
      </c>
      <c r="R1774" s="13">
        <v>-0.46463036899999999</v>
      </c>
      <c r="S1774" s="13">
        <v>0</v>
      </c>
      <c r="T1774" s="13">
        <v>-2.2714433239999998</v>
      </c>
      <c r="U1774" s="13">
        <v>-1.710354014</v>
      </c>
      <c r="V1774" s="13">
        <v>-3.9817973379999998</v>
      </c>
      <c r="W1774" s="13">
        <v>-2.0752549999999998E-3</v>
      </c>
    </row>
    <row r="1775" spans="1:23" x14ac:dyDescent="0.3">
      <c r="A1775" s="13" t="s">
        <v>787</v>
      </c>
      <c r="B1775" s="13" t="s">
        <v>788</v>
      </c>
      <c r="C1775" s="15">
        <v>2014</v>
      </c>
      <c r="D1775" s="15" t="s">
        <v>25</v>
      </c>
      <c r="E1775" s="15" t="s">
        <v>100</v>
      </c>
      <c r="F1775" s="15">
        <v>119</v>
      </c>
      <c r="G1775" s="15">
        <v>59</v>
      </c>
      <c r="H1775" s="13">
        <v>-6.6312478370000001</v>
      </c>
      <c r="I1775" s="13">
        <v>-0.26980636899999999</v>
      </c>
      <c r="J1775" s="13">
        <v>-6.9010542050000003</v>
      </c>
      <c r="K1775" s="13">
        <v>-14.163728259999999</v>
      </c>
      <c r="L1775" s="13">
        <v>1.998666933</v>
      </c>
      <c r="M1775" s="13">
        <v>-12.16506133</v>
      </c>
      <c r="N1775" s="13">
        <v>-8.6715687720000005</v>
      </c>
      <c r="O1775" s="13">
        <v>7.4308679000000002E-2</v>
      </c>
      <c r="P1775" s="13">
        <v>-8.5972600929999992</v>
      </c>
      <c r="Q1775" s="13">
        <v>-0.18411854</v>
      </c>
      <c r="R1775" s="13">
        <v>0</v>
      </c>
      <c r="S1775" s="13">
        <v>-0.18411854</v>
      </c>
      <c r="T1775" s="13">
        <v>-2.3433273090000002</v>
      </c>
      <c r="U1775" s="13">
        <v>-2.3797445430000002</v>
      </c>
      <c r="V1775" s="13">
        <v>-4.7230718520000003</v>
      </c>
      <c r="W1775" s="13">
        <v>1.321882928</v>
      </c>
    </row>
    <row r="1776" spans="1:23" x14ac:dyDescent="0.3">
      <c r="A1776" s="13" t="s">
        <v>787</v>
      </c>
      <c r="B1776" s="13" t="s">
        <v>788</v>
      </c>
      <c r="C1776" s="15">
        <v>2014</v>
      </c>
      <c r="D1776" s="15" t="s">
        <v>27</v>
      </c>
      <c r="E1776" s="15" t="s">
        <v>100</v>
      </c>
      <c r="F1776" s="15">
        <v>1012</v>
      </c>
      <c r="G1776" s="15">
        <v>511</v>
      </c>
      <c r="H1776" s="13">
        <v>-1.879285466</v>
      </c>
      <c r="I1776" s="13">
        <v>-0.10557169499999999</v>
      </c>
      <c r="J1776" s="13">
        <v>-1.9848571610000001</v>
      </c>
      <c r="K1776" s="13">
        <v>0.444799273</v>
      </c>
      <c r="L1776" s="13">
        <v>-2.028383668</v>
      </c>
      <c r="M1776" s="13">
        <v>-1.5835843949999999</v>
      </c>
      <c r="N1776" s="13">
        <v>-1.5158294619999999</v>
      </c>
      <c r="O1776" s="13">
        <v>-0.54061621299999996</v>
      </c>
      <c r="P1776" s="13">
        <v>-2.0564456760000001</v>
      </c>
      <c r="Q1776" s="13">
        <v>0.18173445599999999</v>
      </c>
      <c r="R1776" s="13">
        <v>0.18173445599999999</v>
      </c>
      <c r="S1776" s="13">
        <v>0</v>
      </c>
      <c r="T1776" s="13">
        <v>-1.8491470109999999</v>
      </c>
      <c r="U1776" s="13">
        <v>-1.407007401</v>
      </c>
      <c r="V1776" s="13">
        <v>-3.2561544119999999</v>
      </c>
      <c r="W1776" s="13">
        <v>0.486095055</v>
      </c>
    </row>
    <row r="1777" spans="1:23" x14ac:dyDescent="0.3">
      <c r="A1777" s="13" t="s">
        <v>789</v>
      </c>
      <c r="B1777" s="13" t="s">
        <v>790</v>
      </c>
      <c r="C1777" s="15">
        <v>2017</v>
      </c>
      <c r="D1777" s="15" t="s">
        <v>25</v>
      </c>
      <c r="E1777" s="15" t="s">
        <v>41</v>
      </c>
      <c r="F1777" s="15">
        <v>213</v>
      </c>
      <c r="G1777" s="15">
        <v>119</v>
      </c>
      <c r="H1777" s="13">
        <v>3.8034332360000001</v>
      </c>
      <c r="I1777" s="13">
        <v>-4.8416000889999999</v>
      </c>
      <c r="J1777" s="13">
        <v>-1.0381668529999999</v>
      </c>
      <c r="K1777" s="13">
        <v>-0.25375883199999999</v>
      </c>
      <c r="L1777" s="13">
        <v>-16.835430089999999</v>
      </c>
      <c r="M1777" s="13">
        <v>-17.089188920000002</v>
      </c>
      <c r="N1777" s="13">
        <v>3.1211352080000001</v>
      </c>
      <c r="O1777" s="13">
        <v>-7.5813429340000003</v>
      </c>
      <c r="P1777" s="13">
        <v>-4.4602077260000002</v>
      </c>
      <c r="Q1777" s="13">
        <v>-0.104151955</v>
      </c>
      <c r="R1777" s="13">
        <v>0</v>
      </c>
      <c r="S1777" s="13">
        <v>-0.104151955</v>
      </c>
      <c r="T1777" s="13">
        <v>4.3741190330000004</v>
      </c>
      <c r="U1777" s="13">
        <v>-5.8707807189999999</v>
      </c>
      <c r="V1777" s="13">
        <v>-1.4966616859999999</v>
      </c>
      <c r="W1777" s="13">
        <v>-2.649473854</v>
      </c>
    </row>
    <row r="1778" spans="1:23" x14ac:dyDescent="0.3">
      <c r="A1778" s="13" t="s">
        <v>789</v>
      </c>
      <c r="B1778" s="13" t="s">
        <v>790</v>
      </c>
      <c r="C1778" s="15">
        <v>2017</v>
      </c>
      <c r="D1778" s="15" t="s">
        <v>27</v>
      </c>
      <c r="E1778" s="15" t="s">
        <v>41</v>
      </c>
      <c r="F1778" s="15">
        <v>2897</v>
      </c>
      <c r="G1778" s="15">
        <v>1474</v>
      </c>
      <c r="H1778" s="13">
        <v>-3.0116010850000001</v>
      </c>
      <c r="I1778" s="13">
        <v>-1.7644143670000001</v>
      </c>
      <c r="J1778" s="13">
        <v>-4.7760154520000002</v>
      </c>
      <c r="K1778" s="13">
        <v>-3.019511547</v>
      </c>
      <c r="L1778" s="13">
        <v>2.4703427769999999</v>
      </c>
      <c r="M1778" s="13">
        <v>-0.54916876999999997</v>
      </c>
      <c r="N1778" s="13">
        <v>-3.201711199</v>
      </c>
      <c r="O1778" s="13">
        <v>-1.021411354</v>
      </c>
      <c r="P1778" s="13">
        <v>-4.2231225520000004</v>
      </c>
      <c r="Q1778" s="13">
        <v>-1.0957992350000001</v>
      </c>
      <c r="R1778" s="13">
        <v>-1.0957992350000001</v>
      </c>
      <c r="S1778" s="13">
        <v>0</v>
      </c>
      <c r="T1778" s="13">
        <v>-3.212460171</v>
      </c>
      <c r="U1778" s="13">
        <v>-0.38021606000000002</v>
      </c>
      <c r="V1778" s="13">
        <v>-3.592676231</v>
      </c>
      <c r="W1778" s="13">
        <v>-1.066067474</v>
      </c>
    </row>
    <row r="1779" spans="1:23" x14ac:dyDescent="0.3">
      <c r="A1779" s="13" t="s">
        <v>789</v>
      </c>
      <c r="B1779" s="13" t="s">
        <v>790</v>
      </c>
      <c r="C1779" s="15">
        <v>2018</v>
      </c>
      <c r="D1779" s="15" t="s">
        <v>27</v>
      </c>
      <c r="E1779" s="15" t="s">
        <v>41</v>
      </c>
      <c r="F1779" s="15">
        <v>2619</v>
      </c>
      <c r="G1779" s="15">
        <v>1326</v>
      </c>
      <c r="H1779" s="13">
        <v>-0.24197600499999999</v>
      </c>
      <c r="I1779" s="13">
        <v>-0.416834753</v>
      </c>
      <c r="J1779" s="13">
        <v>-0.65881075899999997</v>
      </c>
      <c r="K1779" s="13">
        <v>-1.363492739</v>
      </c>
      <c r="L1779" s="13">
        <v>-0.81002638699999996</v>
      </c>
      <c r="M1779" s="13">
        <v>-2.1735191270000001</v>
      </c>
      <c r="N1779" s="13">
        <v>-0.43107869900000001</v>
      </c>
      <c r="O1779" s="13">
        <v>-0.493297131</v>
      </c>
      <c r="P1779" s="13">
        <v>-0.92437583000000001</v>
      </c>
      <c r="Q1779" s="13">
        <v>1.2226034240000001</v>
      </c>
      <c r="R1779" s="13">
        <v>1.2226034240000001</v>
      </c>
      <c r="S1779" s="13">
        <v>0</v>
      </c>
      <c r="T1779" s="13">
        <v>-1.1131958399999999</v>
      </c>
      <c r="U1779" s="13">
        <v>-0.211573915</v>
      </c>
      <c r="V1779" s="13">
        <v>-1.324769756</v>
      </c>
      <c r="W1779" s="13">
        <v>-1.0021260620000001</v>
      </c>
    </row>
    <row r="1780" spans="1:23" x14ac:dyDescent="0.3">
      <c r="A1780" s="13" t="s">
        <v>789</v>
      </c>
      <c r="B1780" s="13" t="s">
        <v>790</v>
      </c>
      <c r="C1780" s="15">
        <v>2019</v>
      </c>
      <c r="D1780" s="15" t="s">
        <v>27</v>
      </c>
      <c r="E1780" s="15" t="s">
        <v>62</v>
      </c>
      <c r="F1780" s="15">
        <v>78</v>
      </c>
      <c r="G1780" s="15">
        <v>38</v>
      </c>
      <c r="H1780" s="13">
        <v>3.0616459950000001</v>
      </c>
      <c r="I1780" s="13">
        <v>-6.4152656170000002</v>
      </c>
      <c r="J1780" s="13">
        <v>-3.3536196220000001</v>
      </c>
      <c r="K1780" s="13">
        <v>7.2357547750000002</v>
      </c>
      <c r="L1780" s="13">
        <v>-7.5896288289999996</v>
      </c>
      <c r="M1780" s="13">
        <v>-0.35387405399999999</v>
      </c>
      <c r="N1780" s="13">
        <v>4.1138981909999996</v>
      </c>
      <c r="O1780" s="13">
        <v>-7.0284680770000003</v>
      </c>
      <c r="P1780" s="13">
        <v>-2.9145698850000001</v>
      </c>
      <c r="Q1780" s="13">
        <v>-3.190577E-3</v>
      </c>
      <c r="R1780" s="13">
        <v>-3.190577E-3</v>
      </c>
      <c r="S1780" s="13">
        <v>0</v>
      </c>
      <c r="T1780" s="13">
        <v>4.9068175949999997</v>
      </c>
      <c r="U1780" s="13">
        <v>-6.8227025269999997</v>
      </c>
      <c r="V1780" s="13">
        <v>-1.915884932</v>
      </c>
      <c r="W1780" s="13">
        <v>-1.204594E-3</v>
      </c>
    </row>
    <row r="1781" spans="1:23" x14ac:dyDescent="0.3">
      <c r="A1781" s="13" t="s">
        <v>789</v>
      </c>
      <c r="B1781" s="13" t="s">
        <v>790</v>
      </c>
      <c r="C1781" s="15">
        <v>2019</v>
      </c>
      <c r="D1781" s="15" t="s">
        <v>27</v>
      </c>
      <c r="E1781" s="15" t="s">
        <v>41</v>
      </c>
      <c r="F1781" s="15">
        <v>10</v>
      </c>
      <c r="G1781" s="15">
        <v>5</v>
      </c>
      <c r="H1781" s="13">
        <v>-6.3432281550000003</v>
      </c>
      <c r="I1781" s="13">
        <v>-12.66577247</v>
      </c>
      <c r="J1781" s="13">
        <v>-19.009000629999999</v>
      </c>
      <c r="K1781" s="13">
        <v>-21.930593699999999</v>
      </c>
      <c r="L1781" s="13">
        <v>0.54595064500000001</v>
      </c>
      <c r="M1781" s="13">
        <v>-21.384643059999998</v>
      </c>
      <c r="N1781" s="13">
        <v>-10.024616959999999</v>
      </c>
      <c r="O1781" s="13">
        <v>-10.87647711</v>
      </c>
      <c r="P1781" s="13">
        <v>-20.901094059999998</v>
      </c>
      <c r="Q1781" s="13">
        <v>-4.5659563E-2</v>
      </c>
      <c r="R1781" s="13">
        <v>-4.5659563E-2</v>
      </c>
      <c r="S1781" s="13">
        <v>0</v>
      </c>
      <c r="T1781" s="13">
        <v>-9.8506441969999994</v>
      </c>
      <c r="U1781" s="13">
        <v>-11.956252879999999</v>
      </c>
      <c r="V1781" s="13">
        <v>-21.806897070000002</v>
      </c>
      <c r="W1781" s="13">
        <v>-1.4171702660000001</v>
      </c>
    </row>
    <row r="1782" spans="1:23" x14ac:dyDescent="0.3">
      <c r="A1782" s="13" t="s">
        <v>789</v>
      </c>
      <c r="B1782" s="13" t="s">
        <v>790</v>
      </c>
      <c r="C1782" s="15">
        <v>2019</v>
      </c>
      <c r="D1782" s="15" t="s">
        <v>27</v>
      </c>
      <c r="E1782" s="15" t="s">
        <v>49</v>
      </c>
      <c r="F1782" s="15">
        <v>293</v>
      </c>
      <c r="G1782" s="15">
        <v>144</v>
      </c>
      <c r="H1782" s="13">
        <v>-4.1848970129999996</v>
      </c>
      <c r="I1782" s="13">
        <v>-2.0813075990000001</v>
      </c>
      <c r="J1782" s="13">
        <v>-6.2662046130000002</v>
      </c>
      <c r="K1782" s="13">
        <v>-3.0308160399999999</v>
      </c>
      <c r="L1782" s="13">
        <v>4.565555636</v>
      </c>
      <c r="M1782" s="13">
        <v>1.5347395960000001</v>
      </c>
      <c r="N1782" s="13">
        <v>-4.1628704220000001</v>
      </c>
      <c r="O1782" s="13">
        <v>-0.68846229699999995</v>
      </c>
      <c r="P1782" s="13">
        <v>-4.8513327190000002</v>
      </c>
      <c r="Q1782" s="13">
        <v>-0.153188769</v>
      </c>
      <c r="R1782" s="13">
        <v>-0.153188769</v>
      </c>
      <c r="S1782" s="13">
        <v>0</v>
      </c>
      <c r="T1782" s="13">
        <v>-3.895470381</v>
      </c>
      <c r="U1782" s="13">
        <v>-2.7007217E-2</v>
      </c>
      <c r="V1782" s="13">
        <v>-3.9224775969999999</v>
      </c>
      <c r="W1782" s="13">
        <v>-0.78795489500000004</v>
      </c>
    </row>
    <row r="1783" spans="1:23" x14ac:dyDescent="0.3">
      <c r="A1783" s="13" t="s">
        <v>791</v>
      </c>
      <c r="B1783" s="13" t="s">
        <v>792</v>
      </c>
      <c r="C1783" s="15">
        <v>2014</v>
      </c>
      <c r="D1783" s="15" t="s">
        <v>25</v>
      </c>
      <c r="E1783" s="15" t="s">
        <v>33</v>
      </c>
      <c r="F1783" s="15">
        <v>354</v>
      </c>
      <c r="G1783" s="15">
        <v>176</v>
      </c>
      <c r="H1783" s="13">
        <v>3.5635928460000001</v>
      </c>
      <c r="I1783" s="13">
        <v>-1.0829161920000001</v>
      </c>
      <c r="J1783" s="13">
        <v>2.4806766539999998</v>
      </c>
      <c r="K1783" s="13">
        <v>1.5006554940000001</v>
      </c>
      <c r="L1783" s="13">
        <v>5.6963689640000004</v>
      </c>
      <c r="M1783" s="13">
        <v>7.1970244570000004</v>
      </c>
      <c r="N1783" s="13">
        <v>3.2790752950000002</v>
      </c>
      <c r="O1783" s="13">
        <v>0.22865434700000001</v>
      </c>
      <c r="P1783" s="13">
        <v>3.5077296420000001</v>
      </c>
      <c r="Q1783" s="13">
        <v>0.57791195799999995</v>
      </c>
      <c r="R1783" s="13">
        <v>0</v>
      </c>
      <c r="S1783" s="13">
        <v>0.57791195799999995</v>
      </c>
      <c r="T1783" s="13">
        <v>5.6985539799999998</v>
      </c>
      <c r="U1783" s="13">
        <v>-0.102578154</v>
      </c>
      <c r="V1783" s="13">
        <v>5.5959758260000001</v>
      </c>
      <c r="W1783" s="13">
        <v>-0.26004696700000002</v>
      </c>
    </row>
    <row r="1784" spans="1:23" x14ac:dyDescent="0.3">
      <c r="A1784" s="13" t="s">
        <v>791</v>
      </c>
      <c r="B1784" s="13" t="s">
        <v>792</v>
      </c>
      <c r="C1784" s="15">
        <v>2014</v>
      </c>
      <c r="D1784" s="15" t="s">
        <v>27</v>
      </c>
      <c r="E1784" s="15" t="s">
        <v>33</v>
      </c>
      <c r="F1784" s="15">
        <v>1644</v>
      </c>
      <c r="G1784" s="15">
        <v>818</v>
      </c>
      <c r="H1784" s="13">
        <v>2.0922553850000001</v>
      </c>
      <c r="I1784" s="13">
        <v>0.57922362500000002</v>
      </c>
      <c r="J1784" s="13">
        <v>2.6714790100000001</v>
      </c>
      <c r="K1784" s="13">
        <v>4.0317543139999996</v>
      </c>
      <c r="L1784" s="13">
        <v>1.61165852</v>
      </c>
      <c r="M1784" s="13">
        <v>5.6434128340000003</v>
      </c>
      <c r="N1784" s="13">
        <v>2.578664093</v>
      </c>
      <c r="O1784" s="13">
        <v>0.82031311200000001</v>
      </c>
      <c r="P1784" s="13">
        <v>3.3989772060000001</v>
      </c>
      <c r="Q1784" s="13">
        <v>2.5549056800000001</v>
      </c>
      <c r="R1784" s="13">
        <v>2.5549056800000001</v>
      </c>
      <c r="S1784" s="13">
        <v>0</v>
      </c>
      <c r="T1784" s="13">
        <v>2.3727116779999999</v>
      </c>
      <c r="U1784" s="13">
        <v>-0.47316205</v>
      </c>
      <c r="V1784" s="13">
        <v>1.8995496279999999</v>
      </c>
      <c r="W1784" s="13">
        <v>-0.423489369</v>
      </c>
    </row>
    <row r="1785" spans="1:23" x14ac:dyDescent="0.3">
      <c r="A1785" s="13" t="s">
        <v>791</v>
      </c>
      <c r="B1785" s="13" t="s">
        <v>792</v>
      </c>
      <c r="C1785" s="15">
        <v>2015</v>
      </c>
      <c r="D1785" s="15" t="s">
        <v>25</v>
      </c>
      <c r="E1785" s="15" t="s">
        <v>33</v>
      </c>
      <c r="F1785" s="15">
        <v>170</v>
      </c>
      <c r="G1785" s="15">
        <v>74</v>
      </c>
      <c r="H1785" s="13">
        <v>-1.979434213</v>
      </c>
      <c r="I1785" s="13">
        <v>0.60719610300000004</v>
      </c>
      <c r="J1785" s="13">
        <v>-1.3722381100000001</v>
      </c>
      <c r="K1785" s="13">
        <v>-8.6055593150000007</v>
      </c>
      <c r="L1785" s="13">
        <v>-5.5253307659999997</v>
      </c>
      <c r="M1785" s="13">
        <v>-14.13089008</v>
      </c>
      <c r="N1785" s="13">
        <v>-3.5394588919999999</v>
      </c>
      <c r="O1785" s="13">
        <v>-0.55468768300000004</v>
      </c>
      <c r="P1785" s="13">
        <v>-4.0941465749999999</v>
      </c>
      <c r="Q1785" s="13">
        <v>-5.3165599000000001E-2</v>
      </c>
      <c r="R1785" s="13">
        <v>0</v>
      </c>
      <c r="S1785" s="13">
        <v>-5.3165599000000001E-2</v>
      </c>
      <c r="T1785" s="13">
        <v>-4.9423006520000001</v>
      </c>
      <c r="U1785" s="13">
        <v>-2.4001616779999999</v>
      </c>
      <c r="V1785" s="13">
        <v>-7.3424623310000001</v>
      </c>
      <c r="W1785" s="13">
        <v>1.523082228</v>
      </c>
    </row>
    <row r="1786" spans="1:23" x14ac:dyDescent="0.3">
      <c r="A1786" s="13" t="s">
        <v>791</v>
      </c>
      <c r="B1786" s="13" t="s">
        <v>792</v>
      </c>
      <c r="C1786" s="15">
        <v>2015</v>
      </c>
      <c r="D1786" s="15" t="s">
        <v>27</v>
      </c>
      <c r="E1786" s="15" t="s">
        <v>33</v>
      </c>
      <c r="F1786" s="15">
        <v>3457</v>
      </c>
      <c r="G1786" s="15">
        <v>1685</v>
      </c>
      <c r="H1786" s="13">
        <v>2.4182587710000001</v>
      </c>
      <c r="I1786" s="13">
        <v>0.60462390799999999</v>
      </c>
      <c r="J1786" s="13">
        <v>3.0228826789999999</v>
      </c>
      <c r="K1786" s="13">
        <v>0.37008450900000001</v>
      </c>
      <c r="L1786" s="13">
        <v>-0.31923659599999998</v>
      </c>
      <c r="M1786" s="13">
        <v>5.0847914000000001E-2</v>
      </c>
      <c r="N1786" s="13">
        <v>2.1089047760000001</v>
      </c>
      <c r="O1786" s="13">
        <v>0.436885945</v>
      </c>
      <c r="P1786" s="13">
        <v>2.5457907209999999</v>
      </c>
      <c r="Q1786" s="13">
        <v>4.5632191009999996</v>
      </c>
      <c r="R1786" s="13">
        <v>4.5632191009999996</v>
      </c>
      <c r="S1786" s="13">
        <v>0</v>
      </c>
      <c r="T1786" s="13">
        <v>2.1410601050000002</v>
      </c>
      <c r="U1786" s="13">
        <v>0.283585631</v>
      </c>
      <c r="V1786" s="13">
        <v>2.424645736</v>
      </c>
      <c r="W1786" s="13">
        <v>0.22109247800000001</v>
      </c>
    </row>
    <row r="1787" spans="1:23" x14ac:dyDescent="0.3">
      <c r="A1787" s="13" t="s">
        <v>791</v>
      </c>
      <c r="B1787" s="13" t="s">
        <v>792</v>
      </c>
      <c r="C1787" s="15">
        <v>2016</v>
      </c>
      <c r="D1787" s="15" t="s">
        <v>25</v>
      </c>
      <c r="E1787" s="15" t="s">
        <v>33</v>
      </c>
      <c r="F1787" s="15">
        <v>234</v>
      </c>
      <c r="G1787" s="15">
        <v>121</v>
      </c>
      <c r="H1787" s="13">
        <v>1.760400121</v>
      </c>
      <c r="I1787" s="13">
        <v>-3.8819088019999999</v>
      </c>
      <c r="J1787" s="13">
        <v>-2.1215086809999999</v>
      </c>
      <c r="K1787" s="13">
        <v>9.7804771890000008</v>
      </c>
      <c r="L1787" s="13">
        <v>-4.0199708320000003</v>
      </c>
      <c r="M1787" s="13">
        <v>5.7605063569999997</v>
      </c>
      <c r="N1787" s="13">
        <v>3.588664187</v>
      </c>
      <c r="O1787" s="13">
        <v>-4.0381362870000004</v>
      </c>
      <c r="P1787" s="13">
        <v>-0.44947209999999999</v>
      </c>
      <c r="Q1787" s="13">
        <v>0.145810618</v>
      </c>
      <c r="R1787" s="13">
        <v>0</v>
      </c>
      <c r="S1787" s="13">
        <v>0.145810618</v>
      </c>
      <c r="T1787" s="13">
        <v>1.3075791750000001</v>
      </c>
      <c r="U1787" s="13">
        <v>-4.0327481430000001</v>
      </c>
      <c r="V1787" s="13">
        <v>-2.7251689680000002</v>
      </c>
      <c r="W1787" s="13">
        <v>-0.43140906299999998</v>
      </c>
    </row>
    <row r="1788" spans="1:23" x14ac:dyDescent="0.3">
      <c r="A1788" s="13" t="s">
        <v>791</v>
      </c>
      <c r="B1788" s="13" t="s">
        <v>792</v>
      </c>
      <c r="C1788" s="15">
        <v>2016</v>
      </c>
      <c r="D1788" s="15" t="s">
        <v>27</v>
      </c>
      <c r="E1788" s="15" t="s">
        <v>33</v>
      </c>
      <c r="F1788" s="15">
        <v>2668</v>
      </c>
      <c r="G1788" s="15">
        <v>1280</v>
      </c>
      <c r="H1788" s="13">
        <v>1.0522303820000001</v>
      </c>
      <c r="I1788" s="13">
        <v>8.1245444999999999E-2</v>
      </c>
      <c r="J1788" s="13">
        <v>1.133475827</v>
      </c>
      <c r="K1788" s="13">
        <v>-4.6384459920000003</v>
      </c>
      <c r="L1788" s="13">
        <v>1.069554788</v>
      </c>
      <c r="M1788" s="13">
        <v>-3.5688912030000002</v>
      </c>
      <c r="N1788" s="13">
        <v>-6.6616258999999997E-2</v>
      </c>
      <c r="O1788" s="13">
        <v>0.28511243400000003</v>
      </c>
      <c r="P1788" s="13">
        <v>0.21849617499999999</v>
      </c>
      <c r="Q1788" s="13">
        <v>1.9593062000000001</v>
      </c>
      <c r="R1788" s="13">
        <v>1.9593062000000001</v>
      </c>
      <c r="S1788" s="13">
        <v>0</v>
      </c>
      <c r="T1788" s="13">
        <v>-1.0262944679999999</v>
      </c>
      <c r="U1788" s="13">
        <v>3.2024997999999999E-2</v>
      </c>
      <c r="V1788" s="13">
        <v>-0.99426946999999999</v>
      </c>
      <c r="W1788" s="13">
        <v>1.0439289030000001</v>
      </c>
    </row>
    <row r="1789" spans="1:23" x14ac:dyDescent="0.3">
      <c r="A1789" s="13" t="s">
        <v>791</v>
      </c>
      <c r="B1789" s="13" t="s">
        <v>792</v>
      </c>
      <c r="C1789" s="15">
        <v>2017</v>
      </c>
      <c r="D1789" s="15" t="s">
        <v>27</v>
      </c>
      <c r="E1789" s="15" t="s">
        <v>33</v>
      </c>
      <c r="F1789" s="15">
        <v>2174</v>
      </c>
      <c r="G1789" s="15">
        <v>1087</v>
      </c>
      <c r="H1789" s="13">
        <v>1.842882892</v>
      </c>
      <c r="I1789" s="13">
        <v>-4.6601127999999999E-2</v>
      </c>
      <c r="J1789" s="13">
        <v>1.7962817639999999</v>
      </c>
      <c r="K1789" s="13">
        <v>8.4304352999999999E-2</v>
      </c>
      <c r="L1789" s="13">
        <v>2.2795654029999999</v>
      </c>
      <c r="M1789" s="13">
        <v>2.3638697560000002</v>
      </c>
      <c r="N1789" s="13">
        <v>1.6373140020000001</v>
      </c>
      <c r="O1789" s="13">
        <v>0.42538374099999998</v>
      </c>
      <c r="P1789" s="13">
        <v>2.0626977420000001</v>
      </c>
      <c r="Q1789" s="13">
        <v>2.6775103119999999</v>
      </c>
      <c r="R1789" s="13">
        <v>2.6775103119999999</v>
      </c>
      <c r="S1789" s="13">
        <v>0</v>
      </c>
      <c r="T1789" s="13">
        <v>0.95942232999999999</v>
      </c>
      <c r="U1789" s="13">
        <v>-0.21060246099999999</v>
      </c>
      <c r="V1789" s="13">
        <v>0.74881987000000005</v>
      </c>
      <c r="W1789" s="13">
        <v>0.31050157499999997</v>
      </c>
    </row>
    <row r="1790" spans="1:23" x14ac:dyDescent="0.3">
      <c r="A1790" s="13" t="s">
        <v>791</v>
      </c>
      <c r="B1790" s="13" t="s">
        <v>792</v>
      </c>
      <c r="C1790" s="15">
        <v>2018</v>
      </c>
      <c r="D1790" s="15" t="s">
        <v>27</v>
      </c>
      <c r="E1790" s="15" t="s">
        <v>59</v>
      </c>
      <c r="F1790" s="15">
        <v>1122</v>
      </c>
      <c r="G1790" s="15">
        <v>533</v>
      </c>
      <c r="H1790" s="13">
        <v>2.585617279</v>
      </c>
      <c r="I1790" s="13">
        <v>-3.9994750689999998</v>
      </c>
      <c r="J1790" s="13">
        <v>-1.4138577910000001</v>
      </c>
      <c r="K1790" s="13">
        <v>0.23064377</v>
      </c>
      <c r="L1790" s="13">
        <v>-2.4318251640000002</v>
      </c>
      <c r="M1790" s="13">
        <v>-2.2011813939999998</v>
      </c>
      <c r="N1790" s="13">
        <v>2.2087622609999999</v>
      </c>
      <c r="O1790" s="13">
        <v>-3.9120610820000001</v>
      </c>
      <c r="P1790" s="13">
        <v>-1.703298821</v>
      </c>
      <c r="Q1790" s="13">
        <v>0.28521222000000002</v>
      </c>
      <c r="R1790" s="13">
        <v>0.28521222000000002</v>
      </c>
      <c r="S1790" s="13">
        <v>0</v>
      </c>
      <c r="T1790" s="13">
        <v>1.6429078930000001</v>
      </c>
      <c r="U1790" s="13">
        <v>-3.7590348960000002</v>
      </c>
      <c r="V1790" s="13">
        <v>-2.1161270029999999</v>
      </c>
      <c r="W1790" s="13">
        <v>0.20068846200000001</v>
      </c>
    </row>
    <row r="1791" spans="1:23" x14ac:dyDescent="0.3">
      <c r="A1791" s="13" t="s">
        <v>791</v>
      </c>
      <c r="B1791" s="13" t="s">
        <v>792</v>
      </c>
      <c r="C1791" s="15">
        <v>2018</v>
      </c>
      <c r="D1791" s="15" t="s">
        <v>27</v>
      </c>
      <c r="E1791" s="15" t="s">
        <v>33</v>
      </c>
      <c r="F1791" s="15">
        <v>1672</v>
      </c>
      <c r="G1791" s="15">
        <v>807</v>
      </c>
      <c r="H1791" s="13">
        <v>0.79116569699999995</v>
      </c>
      <c r="I1791" s="13">
        <v>0.78698248599999998</v>
      </c>
      <c r="J1791" s="13">
        <v>1.5781481829999999</v>
      </c>
      <c r="K1791" s="13">
        <v>2.048924671</v>
      </c>
      <c r="L1791" s="13">
        <v>3.9254879640000002</v>
      </c>
      <c r="M1791" s="13">
        <v>5.9744126350000002</v>
      </c>
      <c r="N1791" s="13">
        <v>1.136236762</v>
      </c>
      <c r="O1791" s="13">
        <v>1.488119092</v>
      </c>
      <c r="P1791" s="13">
        <v>2.624355854</v>
      </c>
      <c r="Q1791" s="13">
        <v>2.2316191120000002</v>
      </c>
      <c r="R1791" s="13">
        <v>2.2316191120000002</v>
      </c>
      <c r="S1791" s="13">
        <v>0</v>
      </c>
      <c r="T1791" s="13">
        <v>1.0977004770000001</v>
      </c>
      <c r="U1791" s="13">
        <v>1.1790967349999999</v>
      </c>
      <c r="V1791" s="13">
        <v>2.276797212</v>
      </c>
      <c r="W1791" s="13">
        <v>0.84403591700000002</v>
      </c>
    </row>
    <row r="1792" spans="1:23" x14ac:dyDescent="0.3">
      <c r="A1792" s="13" t="s">
        <v>791</v>
      </c>
      <c r="B1792" s="13" t="s">
        <v>792</v>
      </c>
      <c r="C1792" s="15">
        <v>2019</v>
      </c>
      <c r="D1792" s="15" t="s">
        <v>27</v>
      </c>
      <c r="E1792" s="15" t="s">
        <v>33</v>
      </c>
      <c r="F1792" s="15">
        <v>2245</v>
      </c>
      <c r="G1792" s="15">
        <v>1071</v>
      </c>
      <c r="H1792" s="13">
        <v>0.25926107399999998</v>
      </c>
      <c r="I1792" s="13">
        <v>-1.1607880290000001</v>
      </c>
      <c r="J1792" s="13">
        <v>-0.90152695500000002</v>
      </c>
      <c r="K1792" s="13">
        <v>-1.4380578310000001</v>
      </c>
      <c r="L1792" s="13">
        <v>-2.1502014190000001</v>
      </c>
      <c r="M1792" s="13">
        <v>-3.5882592500000001</v>
      </c>
      <c r="N1792" s="13">
        <v>-7.1562155000000002E-2</v>
      </c>
      <c r="O1792" s="13">
        <v>-1.4414169080000001</v>
      </c>
      <c r="P1792" s="13">
        <v>-1.512979063</v>
      </c>
      <c r="Q1792" s="13">
        <v>0.67761205599999996</v>
      </c>
      <c r="R1792" s="13">
        <v>0.67761205599999996</v>
      </c>
      <c r="S1792" s="13">
        <v>0</v>
      </c>
      <c r="T1792" s="13">
        <v>-0.52056598200000004</v>
      </c>
      <c r="U1792" s="13">
        <v>-1.2105655799999999</v>
      </c>
      <c r="V1792" s="13">
        <v>-1.7311315620000001</v>
      </c>
      <c r="W1792" s="13">
        <v>0.252376498</v>
      </c>
    </row>
    <row r="1793" spans="1:23" x14ac:dyDescent="0.3">
      <c r="A1793" s="13" t="s">
        <v>793</v>
      </c>
      <c r="B1793" s="13" t="s">
        <v>794</v>
      </c>
      <c r="C1793" s="15">
        <v>2014</v>
      </c>
      <c r="D1793" s="15" t="s">
        <v>27</v>
      </c>
      <c r="E1793" s="15" t="s">
        <v>140</v>
      </c>
      <c r="F1793" s="15">
        <v>25</v>
      </c>
      <c r="G1793" s="15">
        <v>11</v>
      </c>
      <c r="H1793" s="13">
        <v>-8.0302976210000008</v>
      </c>
      <c r="I1793" s="13">
        <v>5.9529500779999998</v>
      </c>
      <c r="J1793" s="13">
        <v>-2.0773475430000001</v>
      </c>
      <c r="K1793" s="13">
        <v>9.9989830400000006</v>
      </c>
      <c r="L1793" s="13">
        <v>-24.397227879999999</v>
      </c>
      <c r="M1793" s="13">
        <v>-14.39824484</v>
      </c>
      <c r="N1793" s="13">
        <v>-4.7214375310000003</v>
      </c>
      <c r="O1793" s="13">
        <v>0.144448206</v>
      </c>
      <c r="P1793" s="13">
        <v>-4.5769893240000004</v>
      </c>
      <c r="Q1793" s="13">
        <v>-1.0306677E-2</v>
      </c>
      <c r="R1793" s="13">
        <v>-1.0306677E-2</v>
      </c>
      <c r="S1793" s="13">
        <v>0</v>
      </c>
      <c r="T1793" s="13">
        <v>-6.0674011989999999</v>
      </c>
      <c r="U1793" s="13">
        <v>-0.46895909299999999</v>
      </c>
      <c r="V1793" s="13">
        <v>-6.5363602930000004</v>
      </c>
      <c r="W1793" s="13">
        <v>0.49809830799999999</v>
      </c>
    </row>
    <row r="1794" spans="1:23" x14ac:dyDescent="0.3">
      <c r="A1794" s="13" t="s">
        <v>795</v>
      </c>
      <c r="B1794" s="13" t="s">
        <v>796</v>
      </c>
      <c r="C1794" s="15">
        <v>2015</v>
      </c>
      <c r="D1794" s="15" t="s">
        <v>27</v>
      </c>
      <c r="E1794" s="15" t="s">
        <v>59</v>
      </c>
      <c r="F1794" s="15">
        <v>1510</v>
      </c>
      <c r="G1794" s="15">
        <v>719</v>
      </c>
      <c r="H1794" s="13">
        <v>-4.7364325579999997</v>
      </c>
      <c r="I1794" s="13">
        <v>-1.5343518700000001</v>
      </c>
      <c r="J1794" s="13">
        <v>-6.2707844279999998</v>
      </c>
      <c r="K1794" s="13">
        <v>-5.1857655759999997</v>
      </c>
      <c r="L1794" s="13">
        <v>-0.97021812100000004</v>
      </c>
      <c r="M1794" s="13">
        <v>-6.1559836969999999</v>
      </c>
      <c r="N1794" s="13">
        <v>-5.1175400529999999</v>
      </c>
      <c r="O1794" s="13">
        <v>-1.4784569679999999</v>
      </c>
      <c r="P1794" s="13">
        <v>-6.5959970209999996</v>
      </c>
      <c r="Q1794" s="13">
        <v>-1.42244405</v>
      </c>
      <c r="R1794" s="13">
        <v>-1.42244405</v>
      </c>
      <c r="S1794" s="13">
        <v>0</v>
      </c>
      <c r="T1794" s="13">
        <v>-4.3168902190000003</v>
      </c>
      <c r="U1794" s="13">
        <v>-1.2391983099999999</v>
      </c>
      <c r="V1794" s="13">
        <v>-5.5560885290000002</v>
      </c>
      <c r="W1794" s="13">
        <v>0.78860851399999998</v>
      </c>
    </row>
    <row r="1795" spans="1:23" x14ac:dyDescent="0.3">
      <c r="A1795" s="13" t="s">
        <v>795</v>
      </c>
      <c r="B1795" s="13" t="s">
        <v>796</v>
      </c>
      <c r="C1795" s="15">
        <v>2016</v>
      </c>
      <c r="D1795" s="15" t="s">
        <v>27</v>
      </c>
      <c r="E1795" s="15" t="s">
        <v>59</v>
      </c>
      <c r="F1795" s="15">
        <v>4958</v>
      </c>
      <c r="G1795" s="15">
        <v>2439</v>
      </c>
      <c r="H1795" s="13">
        <v>0.22411312899999999</v>
      </c>
      <c r="I1795" s="13">
        <v>-1.225749078</v>
      </c>
      <c r="J1795" s="13">
        <v>-1.001635949</v>
      </c>
      <c r="K1795" s="13">
        <v>1.179921298</v>
      </c>
      <c r="L1795" s="13">
        <v>-4.2741566759999996</v>
      </c>
      <c r="M1795" s="13">
        <v>-3.094235378</v>
      </c>
      <c r="N1795" s="13">
        <v>0.44293307900000001</v>
      </c>
      <c r="O1795" s="13">
        <v>-1.9069839989999999</v>
      </c>
      <c r="P1795" s="13">
        <v>-1.464050919</v>
      </c>
      <c r="Q1795" s="13">
        <v>1.6045806380000001</v>
      </c>
      <c r="R1795" s="13">
        <v>1.6045806380000001</v>
      </c>
      <c r="S1795" s="13">
        <v>0</v>
      </c>
      <c r="T1795" s="13">
        <v>-2.8513897E-2</v>
      </c>
      <c r="U1795" s="13">
        <v>-1.236745846</v>
      </c>
      <c r="V1795" s="13">
        <v>-1.265259742</v>
      </c>
      <c r="W1795" s="13">
        <v>0.26708793800000002</v>
      </c>
    </row>
    <row r="1796" spans="1:23" x14ac:dyDescent="0.3">
      <c r="A1796" s="13" t="s">
        <v>795</v>
      </c>
      <c r="B1796" s="13" t="s">
        <v>796</v>
      </c>
      <c r="C1796" s="15">
        <v>2017</v>
      </c>
      <c r="D1796" s="15" t="s">
        <v>27</v>
      </c>
      <c r="E1796" s="15" t="s">
        <v>59</v>
      </c>
      <c r="F1796" s="15">
        <v>3712</v>
      </c>
      <c r="G1796" s="15">
        <v>1782</v>
      </c>
      <c r="H1796" s="13">
        <v>2.3788503400000001</v>
      </c>
      <c r="I1796" s="13">
        <v>-0.97947718299999997</v>
      </c>
      <c r="J1796" s="13">
        <v>1.399373158</v>
      </c>
      <c r="K1796" s="13">
        <v>5.8091033080000001</v>
      </c>
      <c r="L1796" s="13">
        <v>-4.2901509730000003</v>
      </c>
      <c r="M1796" s="13">
        <v>1.518952335</v>
      </c>
      <c r="N1796" s="13">
        <v>3.1830988169999999</v>
      </c>
      <c r="O1796" s="13">
        <v>-1.715139432</v>
      </c>
      <c r="P1796" s="13">
        <v>1.4679593849999999</v>
      </c>
      <c r="Q1796" s="13">
        <v>3.8489399419999999</v>
      </c>
      <c r="R1796" s="13">
        <v>3.8489399419999999</v>
      </c>
      <c r="S1796" s="13">
        <v>0</v>
      </c>
      <c r="T1796" s="13">
        <v>2.9607163550000002</v>
      </c>
      <c r="U1796" s="13">
        <v>-1.791184589</v>
      </c>
      <c r="V1796" s="13">
        <v>1.169531766</v>
      </c>
      <c r="W1796" s="13">
        <v>0.359912434</v>
      </c>
    </row>
    <row r="1797" spans="1:23" x14ac:dyDescent="0.3">
      <c r="A1797" s="13" t="s">
        <v>795</v>
      </c>
      <c r="B1797" s="13" t="s">
        <v>796</v>
      </c>
      <c r="C1797" s="15">
        <v>2018</v>
      </c>
      <c r="D1797" s="15" t="s">
        <v>27</v>
      </c>
      <c r="E1797" s="15" t="s">
        <v>59</v>
      </c>
      <c r="F1797" s="15">
        <v>4724</v>
      </c>
      <c r="G1797" s="15">
        <v>2304</v>
      </c>
      <c r="H1797" s="13">
        <v>1.5136255300000001</v>
      </c>
      <c r="I1797" s="13">
        <v>0.58936868899999995</v>
      </c>
      <c r="J1797" s="13">
        <v>2.1029942199999998</v>
      </c>
      <c r="K1797" s="13">
        <v>0.91618773899999995</v>
      </c>
      <c r="L1797" s="13">
        <v>0.64812679900000003</v>
      </c>
      <c r="M1797" s="13">
        <v>1.5643145380000001</v>
      </c>
      <c r="N1797" s="13">
        <v>1.429616563</v>
      </c>
      <c r="O1797" s="13">
        <v>0.64767308499999998</v>
      </c>
      <c r="P1797" s="13">
        <v>2.0772896479999998</v>
      </c>
      <c r="Q1797" s="13">
        <v>5.7154900949999998</v>
      </c>
      <c r="R1797" s="13">
        <v>5.7154900949999998</v>
      </c>
      <c r="S1797" s="13">
        <v>0</v>
      </c>
      <c r="T1797" s="13">
        <v>2.1199539170000001</v>
      </c>
      <c r="U1797" s="13">
        <v>0.65166001200000001</v>
      </c>
      <c r="V1797" s="13">
        <v>2.7716139289999999</v>
      </c>
      <c r="W1797" s="13">
        <v>0.71685337699999996</v>
      </c>
    </row>
    <row r="1798" spans="1:23" x14ac:dyDescent="0.3">
      <c r="A1798" s="13" t="s">
        <v>795</v>
      </c>
      <c r="B1798" s="13" t="s">
        <v>796</v>
      </c>
      <c r="C1798" s="15">
        <v>2019</v>
      </c>
      <c r="D1798" s="15" t="s">
        <v>25</v>
      </c>
      <c r="E1798" s="15" t="s">
        <v>59</v>
      </c>
      <c r="F1798" s="15">
        <v>1010</v>
      </c>
      <c r="G1798" s="15">
        <v>517</v>
      </c>
      <c r="H1798" s="13">
        <v>0.58357166100000002</v>
      </c>
      <c r="I1798" s="13">
        <v>-0.153262604</v>
      </c>
      <c r="J1798" s="13">
        <v>0.43030905699999999</v>
      </c>
      <c r="K1798" s="13">
        <v>-0.195598364</v>
      </c>
      <c r="L1798" s="13">
        <v>4.1534947520000003</v>
      </c>
      <c r="M1798" s="13">
        <v>3.957896388</v>
      </c>
      <c r="N1798" s="13">
        <v>0.41485470200000002</v>
      </c>
      <c r="O1798" s="13">
        <v>0.730661479</v>
      </c>
      <c r="P1798" s="13">
        <v>1.1455161810000001</v>
      </c>
      <c r="Q1798" s="13">
        <v>1.0534388809999999</v>
      </c>
      <c r="R1798" s="13">
        <v>0</v>
      </c>
      <c r="S1798" s="13">
        <v>1.0534388809999999</v>
      </c>
      <c r="T1798" s="13">
        <v>-1.7642170129999999</v>
      </c>
      <c r="U1798" s="13">
        <v>1.2511261730000001</v>
      </c>
      <c r="V1798" s="13">
        <v>-0.51309084000000005</v>
      </c>
      <c r="W1798" s="13">
        <v>-0.59273541600000001</v>
      </c>
    </row>
    <row r="1799" spans="1:23" x14ac:dyDescent="0.3">
      <c r="A1799" s="13" t="s">
        <v>795</v>
      </c>
      <c r="B1799" s="13" t="s">
        <v>796</v>
      </c>
      <c r="C1799" s="15">
        <v>2019</v>
      </c>
      <c r="D1799" s="15" t="s">
        <v>27</v>
      </c>
      <c r="E1799" s="15" t="s">
        <v>59</v>
      </c>
      <c r="F1799" s="15">
        <v>3394</v>
      </c>
      <c r="G1799" s="15">
        <v>1639</v>
      </c>
      <c r="H1799" s="13">
        <v>-0.43415538100000001</v>
      </c>
      <c r="I1799" s="13">
        <v>-0.28438179699999999</v>
      </c>
      <c r="J1799" s="13">
        <v>-0.71853717800000005</v>
      </c>
      <c r="K1799" s="13">
        <v>-1.2440241889999999</v>
      </c>
      <c r="L1799" s="13">
        <v>3.4326950539999999</v>
      </c>
      <c r="M1799" s="13">
        <v>2.1886708650000002</v>
      </c>
      <c r="N1799" s="13">
        <v>-0.663990635</v>
      </c>
      <c r="O1799" s="13">
        <v>0.46204916099999999</v>
      </c>
      <c r="P1799" s="13">
        <v>-0.20194147400000001</v>
      </c>
      <c r="Q1799" s="13">
        <v>2.1320655359999998</v>
      </c>
      <c r="R1799" s="13">
        <v>2.1320655359999998</v>
      </c>
      <c r="S1799" s="13">
        <v>0</v>
      </c>
      <c r="T1799" s="13">
        <v>-0.558058316</v>
      </c>
      <c r="U1799" s="13">
        <v>0.23701972599999999</v>
      </c>
      <c r="V1799" s="13">
        <v>-0.32103859000000001</v>
      </c>
      <c r="W1799" s="13">
        <v>6.3788424999999996E-2</v>
      </c>
    </row>
    <row r="1800" spans="1:23" x14ac:dyDescent="0.3">
      <c r="A1800" s="13" t="s">
        <v>797</v>
      </c>
      <c r="B1800" s="13" t="s">
        <v>798</v>
      </c>
      <c r="C1800" s="15">
        <v>2015</v>
      </c>
      <c r="D1800" s="15" t="s">
        <v>25</v>
      </c>
      <c r="E1800" s="15" t="s">
        <v>49</v>
      </c>
      <c r="F1800" s="15">
        <v>34</v>
      </c>
      <c r="G1800" s="15">
        <v>16</v>
      </c>
      <c r="H1800" s="13">
        <v>-0.14417550700000001</v>
      </c>
      <c r="I1800" s="13">
        <v>-5.061670157</v>
      </c>
      <c r="J1800" s="13">
        <v>-5.2058456639999999</v>
      </c>
      <c r="K1800" s="13">
        <v>-25.9188115</v>
      </c>
      <c r="L1800" s="13">
        <v>-1.575361153</v>
      </c>
      <c r="M1800" s="13">
        <v>-27.494172649999999</v>
      </c>
      <c r="N1800" s="13">
        <v>-5.6294704600000003</v>
      </c>
      <c r="O1800" s="13">
        <v>-4.6981749329999998</v>
      </c>
      <c r="P1800" s="13">
        <v>-10.327645390000001</v>
      </c>
      <c r="Q1800" s="13">
        <v>-6.4231474999999996E-2</v>
      </c>
      <c r="R1800" s="13">
        <v>0</v>
      </c>
      <c r="S1800" s="13">
        <v>-6.4231474999999996E-2</v>
      </c>
      <c r="T1800" s="13">
        <v>-2.1591181920000002</v>
      </c>
      <c r="U1800" s="13">
        <v>-5.9426384260000003</v>
      </c>
      <c r="V1800" s="13">
        <v>-8.1017566179999996</v>
      </c>
      <c r="W1800" s="13">
        <v>0.65606036599999995</v>
      </c>
    </row>
    <row r="1801" spans="1:23" x14ac:dyDescent="0.3">
      <c r="A1801" s="13" t="s">
        <v>797</v>
      </c>
      <c r="B1801" s="13" t="s">
        <v>798</v>
      </c>
      <c r="C1801" s="15">
        <v>2015</v>
      </c>
      <c r="D1801" s="15" t="s">
        <v>27</v>
      </c>
      <c r="E1801" s="15" t="s">
        <v>49</v>
      </c>
      <c r="F1801" s="15">
        <v>989</v>
      </c>
      <c r="G1801" s="15">
        <v>493</v>
      </c>
      <c r="H1801" s="13">
        <v>-1.607841981</v>
      </c>
      <c r="I1801" s="13">
        <v>-5.1216341209999996</v>
      </c>
      <c r="J1801" s="13">
        <v>-6.7294761019999996</v>
      </c>
      <c r="K1801" s="13">
        <v>-3.3267104770000002</v>
      </c>
      <c r="L1801" s="13">
        <v>-4.75981772</v>
      </c>
      <c r="M1801" s="13">
        <v>-8.0865281969999998</v>
      </c>
      <c r="N1801" s="13">
        <v>-2.126946695</v>
      </c>
      <c r="O1801" s="13">
        <v>-5.3556648969999996</v>
      </c>
      <c r="P1801" s="13">
        <v>-7.4826115929999997</v>
      </c>
      <c r="Q1801" s="13">
        <v>-1.1938486930000001</v>
      </c>
      <c r="R1801" s="13">
        <v>-1.1938486930000001</v>
      </c>
      <c r="S1801" s="13">
        <v>0</v>
      </c>
      <c r="T1801" s="13">
        <v>-1.7025673130000001</v>
      </c>
      <c r="U1801" s="13">
        <v>-5.2116634509999997</v>
      </c>
      <c r="V1801" s="13">
        <v>-6.914230764</v>
      </c>
      <c r="W1801" s="13">
        <v>0.27885157999999999</v>
      </c>
    </row>
    <row r="1802" spans="1:23" x14ac:dyDescent="0.3">
      <c r="A1802" s="13" t="s">
        <v>797</v>
      </c>
      <c r="B1802" s="13" t="s">
        <v>798</v>
      </c>
      <c r="C1802" s="15">
        <v>2016</v>
      </c>
      <c r="D1802" s="15" t="s">
        <v>27</v>
      </c>
      <c r="E1802" s="15" t="s">
        <v>49</v>
      </c>
      <c r="F1802" s="15">
        <v>33</v>
      </c>
      <c r="G1802" s="15">
        <v>15</v>
      </c>
      <c r="H1802" s="13">
        <v>-2.2371406149999999</v>
      </c>
      <c r="I1802" s="13">
        <v>-20.101365120000001</v>
      </c>
      <c r="J1802" s="13">
        <v>-22.338505739999999</v>
      </c>
      <c r="K1802" s="13">
        <v>-7.1534076659999997</v>
      </c>
      <c r="L1802" s="13">
        <v>-37.472274939999998</v>
      </c>
      <c r="M1802" s="13">
        <v>-44.625682599999998</v>
      </c>
      <c r="N1802" s="13">
        <v>-3.4813426180000002</v>
      </c>
      <c r="O1802" s="13">
        <v>-25.04547895</v>
      </c>
      <c r="P1802" s="13">
        <v>-28.526821569999999</v>
      </c>
      <c r="Q1802" s="13">
        <v>-0.20145939800000001</v>
      </c>
      <c r="R1802" s="13">
        <v>-0.20145939800000001</v>
      </c>
      <c r="S1802" s="13">
        <v>0</v>
      </c>
      <c r="T1802" s="13">
        <v>-2.5980650409999999</v>
      </c>
      <c r="U1802" s="13">
        <v>-17.846888759999999</v>
      </c>
      <c r="V1802" s="13">
        <v>-20.4449538</v>
      </c>
      <c r="W1802" s="13">
        <v>2.0750354</v>
      </c>
    </row>
    <row r="1803" spans="1:23" x14ac:dyDescent="0.3">
      <c r="A1803" s="13" t="s">
        <v>797</v>
      </c>
      <c r="B1803" s="13" t="s">
        <v>798</v>
      </c>
      <c r="C1803" s="15">
        <v>2017</v>
      </c>
      <c r="D1803" s="15" t="s">
        <v>27</v>
      </c>
      <c r="E1803" s="15" t="s">
        <v>34</v>
      </c>
      <c r="F1803" s="15">
        <v>2481</v>
      </c>
      <c r="G1803" s="15">
        <v>1138</v>
      </c>
      <c r="H1803" s="13">
        <v>-1.5753682389999999</v>
      </c>
      <c r="I1803" s="13">
        <v>-1.389810175</v>
      </c>
      <c r="J1803" s="13">
        <v>-2.9651784139999999</v>
      </c>
      <c r="K1803" s="13">
        <v>-4.849006073</v>
      </c>
      <c r="L1803" s="13">
        <v>0.93193330200000002</v>
      </c>
      <c r="M1803" s="13">
        <v>-3.917072772</v>
      </c>
      <c r="N1803" s="13">
        <v>-2.3034406719999998</v>
      </c>
      <c r="O1803" s="13">
        <v>-0.95370729099999996</v>
      </c>
      <c r="P1803" s="13">
        <v>-3.257147963</v>
      </c>
      <c r="Q1803" s="13">
        <v>-0.29727395299999998</v>
      </c>
      <c r="R1803" s="13">
        <v>-0.29727395299999998</v>
      </c>
      <c r="S1803" s="13">
        <v>0</v>
      </c>
      <c r="T1803" s="13">
        <v>-2.9439139239999998</v>
      </c>
      <c r="U1803" s="13">
        <v>-1.261098144</v>
      </c>
      <c r="V1803" s="13">
        <v>-4.2050120690000004</v>
      </c>
      <c r="W1803" s="13">
        <v>0.93941739199999996</v>
      </c>
    </row>
    <row r="1804" spans="1:23" x14ac:dyDescent="0.3">
      <c r="A1804" s="13" t="s">
        <v>797</v>
      </c>
      <c r="B1804" s="13" t="s">
        <v>798</v>
      </c>
      <c r="C1804" s="15">
        <v>2018</v>
      </c>
      <c r="D1804" s="15" t="s">
        <v>27</v>
      </c>
      <c r="E1804" s="15" t="s">
        <v>34</v>
      </c>
      <c r="F1804" s="15">
        <v>4139</v>
      </c>
      <c r="G1804" s="15">
        <v>1975</v>
      </c>
      <c r="H1804" s="13">
        <v>1.262604064</v>
      </c>
      <c r="I1804" s="13">
        <v>-1.241649341</v>
      </c>
      <c r="J1804" s="13">
        <v>2.0954721999999999E-2</v>
      </c>
      <c r="K1804" s="13">
        <v>0.771103388</v>
      </c>
      <c r="L1804" s="13">
        <v>-0.31288736299999997</v>
      </c>
      <c r="M1804" s="13">
        <v>0.45821602500000003</v>
      </c>
      <c r="N1804" s="13">
        <v>1.254365714</v>
      </c>
      <c r="O1804" s="13">
        <v>-1.0989424969999999</v>
      </c>
      <c r="P1804" s="13">
        <v>0.155423216</v>
      </c>
      <c r="Q1804" s="13">
        <v>2.9252805670000002</v>
      </c>
      <c r="R1804" s="13">
        <v>2.9252805670000002</v>
      </c>
      <c r="S1804" s="13">
        <v>0</v>
      </c>
      <c r="T1804" s="13">
        <v>0.89468965499999997</v>
      </c>
      <c r="U1804" s="13">
        <v>-1.4569508440000001</v>
      </c>
      <c r="V1804" s="13">
        <v>-0.56226118899999999</v>
      </c>
      <c r="W1804" s="13">
        <v>-7.9780723999999997E-2</v>
      </c>
    </row>
    <row r="1805" spans="1:23" x14ac:dyDescent="0.3">
      <c r="A1805" s="13" t="s">
        <v>797</v>
      </c>
      <c r="B1805" s="13" t="s">
        <v>798</v>
      </c>
      <c r="C1805" s="15">
        <v>2019</v>
      </c>
      <c r="D1805" s="15" t="s">
        <v>25</v>
      </c>
      <c r="E1805" s="15" t="s">
        <v>34</v>
      </c>
      <c r="F1805" s="15">
        <v>327</v>
      </c>
      <c r="G1805" s="15">
        <v>149</v>
      </c>
      <c r="H1805" s="13">
        <v>-3.9417655699999998</v>
      </c>
      <c r="I1805" s="13">
        <v>-2.2726064419999998</v>
      </c>
      <c r="J1805" s="13">
        <v>-6.214372011</v>
      </c>
      <c r="K1805" s="13">
        <v>-11.15094444</v>
      </c>
      <c r="L1805" s="13">
        <v>-10.538474799999999</v>
      </c>
      <c r="M1805" s="13">
        <v>-21.689419239999999</v>
      </c>
      <c r="N1805" s="13">
        <v>-5.6650238980000003</v>
      </c>
      <c r="O1805" s="13">
        <v>-4.0510241599999999</v>
      </c>
      <c r="P1805" s="13">
        <v>-9.7160480580000002</v>
      </c>
      <c r="Q1805" s="13">
        <v>-0.55413189200000001</v>
      </c>
      <c r="R1805" s="13">
        <v>0</v>
      </c>
      <c r="S1805" s="13">
        <v>-0.55413189200000001</v>
      </c>
      <c r="T1805" s="13">
        <v>-5.8320623899999999</v>
      </c>
      <c r="U1805" s="13">
        <v>-5.278321225</v>
      </c>
      <c r="V1805" s="13">
        <v>-11.11038361</v>
      </c>
      <c r="W1805" s="13">
        <v>1.4502631509999999</v>
      </c>
    </row>
    <row r="1806" spans="1:23" x14ac:dyDescent="0.3">
      <c r="A1806" s="13" t="s">
        <v>797</v>
      </c>
      <c r="B1806" s="13" t="s">
        <v>798</v>
      </c>
      <c r="C1806" s="15">
        <v>2019</v>
      </c>
      <c r="D1806" s="15" t="s">
        <v>27</v>
      </c>
      <c r="E1806" s="15" t="s">
        <v>34</v>
      </c>
      <c r="F1806" s="15">
        <v>4907</v>
      </c>
      <c r="G1806" s="15">
        <v>2293</v>
      </c>
      <c r="H1806" s="13">
        <v>0.57999874600000001</v>
      </c>
      <c r="I1806" s="13">
        <v>0.21793458299999999</v>
      </c>
      <c r="J1806" s="13">
        <v>0.79793332900000002</v>
      </c>
      <c r="K1806" s="13">
        <v>2.8608443659999998</v>
      </c>
      <c r="L1806" s="13">
        <v>-3.049477623</v>
      </c>
      <c r="M1806" s="13">
        <v>-0.188633257</v>
      </c>
      <c r="N1806" s="13">
        <v>1.0964621059999999</v>
      </c>
      <c r="O1806" s="13">
        <v>-0.456806249</v>
      </c>
      <c r="P1806" s="13">
        <v>0.63965585700000005</v>
      </c>
      <c r="Q1806" s="13">
        <v>3.9861325249999999</v>
      </c>
      <c r="R1806" s="13">
        <v>3.9861325249999999</v>
      </c>
      <c r="S1806" s="13">
        <v>0</v>
      </c>
      <c r="T1806" s="13">
        <v>0.83115322800000002</v>
      </c>
      <c r="U1806" s="13">
        <v>-0.56872550700000002</v>
      </c>
      <c r="V1806" s="13">
        <v>0.26242771999999998</v>
      </c>
      <c r="W1806" s="13">
        <v>0.52974645899999995</v>
      </c>
    </row>
    <row r="1807" spans="1:23" x14ac:dyDescent="0.3">
      <c r="A1807" s="13" t="s">
        <v>799</v>
      </c>
      <c r="B1807" s="13" t="s">
        <v>800</v>
      </c>
      <c r="C1807" s="15">
        <v>2014</v>
      </c>
      <c r="D1807" s="15" t="s">
        <v>27</v>
      </c>
      <c r="E1807" s="15" t="s">
        <v>140</v>
      </c>
      <c r="F1807" s="15">
        <v>371</v>
      </c>
      <c r="G1807" s="15">
        <v>180</v>
      </c>
      <c r="H1807" s="13">
        <v>-0.61645103000000001</v>
      </c>
      <c r="I1807" s="13">
        <v>-3.5745225309999999</v>
      </c>
      <c r="J1807" s="13">
        <v>-4.1909735609999998</v>
      </c>
      <c r="K1807" s="13">
        <v>0.124993595</v>
      </c>
      <c r="L1807" s="13">
        <v>-3.4087782230000001</v>
      </c>
      <c r="M1807" s="13">
        <v>-3.2837846270000002</v>
      </c>
      <c r="N1807" s="13">
        <v>-0.46200277499999998</v>
      </c>
      <c r="O1807" s="13">
        <v>-3.7230934429999998</v>
      </c>
      <c r="P1807" s="13">
        <v>-4.185096218</v>
      </c>
      <c r="Q1807" s="13">
        <v>-0.13196962800000001</v>
      </c>
      <c r="R1807" s="13">
        <v>-0.13196962800000001</v>
      </c>
      <c r="S1807" s="13">
        <v>0</v>
      </c>
      <c r="T1807" s="13">
        <v>4.4435439999999998E-3</v>
      </c>
      <c r="U1807" s="13">
        <v>-3.434333852</v>
      </c>
      <c r="V1807" s="13">
        <v>-3.4298903080000001</v>
      </c>
      <c r="W1807" s="13">
        <v>0.128183036</v>
      </c>
    </row>
    <row r="1808" spans="1:23" x14ac:dyDescent="0.3">
      <c r="A1808" s="13" t="s">
        <v>799</v>
      </c>
      <c r="B1808" s="13" t="s">
        <v>800</v>
      </c>
      <c r="C1808" s="15">
        <v>2017</v>
      </c>
      <c r="D1808" s="15" t="s">
        <v>27</v>
      </c>
      <c r="E1808" s="15" t="s">
        <v>33</v>
      </c>
      <c r="F1808" s="15">
        <v>51</v>
      </c>
      <c r="G1808" s="15">
        <v>25</v>
      </c>
      <c r="H1808" s="13">
        <v>-7.5775578069999998</v>
      </c>
      <c r="I1808" s="13">
        <v>-15.934879909999999</v>
      </c>
      <c r="J1808" s="13">
        <v>-23.512437720000001</v>
      </c>
      <c r="K1808" s="13">
        <v>-10.27749094</v>
      </c>
      <c r="L1808" s="13">
        <v>-11.873408830000001</v>
      </c>
      <c r="M1808" s="13">
        <v>-22.150899760000001</v>
      </c>
      <c r="N1808" s="13">
        <v>-8.4622781420000006</v>
      </c>
      <c r="O1808" s="13">
        <v>-15.98206545</v>
      </c>
      <c r="P1808" s="13">
        <v>-24.444343589999999</v>
      </c>
      <c r="Q1808" s="13">
        <v>-0.27985357799999999</v>
      </c>
      <c r="R1808" s="13">
        <v>-0.27985357799999999</v>
      </c>
      <c r="S1808" s="13">
        <v>0</v>
      </c>
      <c r="T1808" s="13">
        <v>-9.0590220719999994</v>
      </c>
      <c r="U1808" s="13">
        <v>-14.930889540000001</v>
      </c>
      <c r="V1808" s="13">
        <v>-23.989911620000001</v>
      </c>
      <c r="W1808" s="13">
        <v>1.1138803260000001</v>
      </c>
    </row>
    <row r="1809" spans="1:23" x14ac:dyDescent="0.3">
      <c r="A1809" s="13" t="s">
        <v>801</v>
      </c>
      <c r="B1809" s="13" t="s">
        <v>802</v>
      </c>
      <c r="C1809" s="15">
        <v>2014</v>
      </c>
      <c r="D1809" s="15" t="s">
        <v>27</v>
      </c>
      <c r="E1809" s="15" t="s">
        <v>81</v>
      </c>
      <c r="F1809" s="15">
        <v>455</v>
      </c>
      <c r="G1809" s="15">
        <v>225</v>
      </c>
      <c r="H1809" s="13">
        <v>-0.204610185</v>
      </c>
      <c r="I1809" s="13">
        <v>4.8516621200000003</v>
      </c>
      <c r="J1809" s="13">
        <v>4.6470519350000004</v>
      </c>
      <c r="K1809" s="13">
        <v>-2.3449749010000001</v>
      </c>
      <c r="L1809" s="13">
        <v>4.4516882280000001</v>
      </c>
      <c r="M1809" s="13">
        <v>2.1067133280000001</v>
      </c>
      <c r="N1809" s="13">
        <v>-0.59065236799999998</v>
      </c>
      <c r="O1809" s="13">
        <v>5.1711698320000004</v>
      </c>
      <c r="P1809" s="13">
        <v>4.5805174639999997</v>
      </c>
      <c r="Q1809" s="13">
        <v>0.84247619799999995</v>
      </c>
      <c r="R1809" s="13">
        <v>0.84247619799999995</v>
      </c>
      <c r="S1809" s="13">
        <v>0</v>
      </c>
      <c r="T1809" s="13">
        <v>-0.60562513500000004</v>
      </c>
      <c r="U1809" s="13">
        <v>4.9418875169999996</v>
      </c>
      <c r="V1809" s="13">
        <v>4.3362623820000001</v>
      </c>
      <c r="W1809" s="13">
        <v>0.11049738000000001</v>
      </c>
    </row>
    <row r="1810" spans="1:23" x14ac:dyDescent="0.3">
      <c r="A1810" s="13" t="s">
        <v>803</v>
      </c>
      <c r="B1810" s="13" t="s">
        <v>804</v>
      </c>
      <c r="C1810" s="15">
        <v>2018</v>
      </c>
      <c r="D1810" s="15" t="s">
        <v>27</v>
      </c>
      <c r="E1810" s="15" t="s">
        <v>35</v>
      </c>
      <c r="F1810" s="15">
        <v>837</v>
      </c>
      <c r="G1810" s="15">
        <v>384</v>
      </c>
      <c r="H1810" s="13">
        <v>1.5072852370000001</v>
      </c>
      <c r="I1810" s="13">
        <v>1.9434688499999999</v>
      </c>
      <c r="J1810" s="13">
        <v>3.4507540880000001</v>
      </c>
      <c r="K1810" s="13">
        <v>4.1468965830000002</v>
      </c>
      <c r="L1810" s="13">
        <v>3.9588308259999998</v>
      </c>
      <c r="M1810" s="13">
        <v>8.1057274079999999</v>
      </c>
      <c r="N1810" s="13">
        <v>2.2116431159999999</v>
      </c>
      <c r="O1810" s="13">
        <v>2.5498123989999999</v>
      </c>
      <c r="P1810" s="13">
        <v>4.7614555149999997</v>
      </c>
      <c r="Q1810" s="13">
        <v>1.4794258950000001</v>
      </c>
      <c r="R1810" s="13">
        <v>1.4794258950000001</v>
      </c>
      <c r="S1810" s="13">
        <v>0</v>
      </c>
      <c r="T1810" s="13">
        <v>1.0898875370000001</v>
      </c>
      <c r="U1810" s="13">
        <v>2.1362840759999999</v>
      </c>
      <c r="V1810" s="13">
        <v>3.226171613</v>
      </c>
      <c r="W1810" s="13">
        <v>0.52614399999999995</v>
      </c>
    </row>
    <row r="1811" spans="1:23" x14ac:dyDescent="0.3">
      <c r="A1811" s="13" t="s">
        <v>803</v>
      </c>
      <c r="B1811" s="13" t="s">
        <v>804</v>
      </c>
      <c r="C1811" s="15">
        <v>2019</v>
      </c>
      <c r="D1811" s="15" t="s">
        <v>27</v>
      </c>
      <c r="E1811" s="15" t="s">
        <v>78</v>
      </c>
      <c r="F1811" s="15">
        <v>3009</v>
      </c>
      <c r="G1811" s="15">
        <v>1430</v>
      </c>
      <c r="H1811" s="13">
        <v>-0.68526951599999997</v>
      </c>
      <c r="I1811" s="13">
        <v>2.2482282429999998</v>
      </c>
      <c r="J1811" s="13">
        <v>1.562958727</v>
      </c>
      <c r="K1811" s="13">
        <v>-4.4402228839999998</v>
      </c>
      <c r="L1811" s="13">
        <v>-1.00599079</v>
      </c>
      <c r="M1811" s="13">
        <v>-5.4462136750000001</v>
      </c>
      <c r="N1811" s="13">
        <v>-1.4416475289999999</v>
      </c>
      <c r="O1811" s="13">
        <v>1.779813919</v>
      </c>
      <c r="P1811" s="13">
        <v>0.33816638900000001</v>
      </c>
      <c r="Q1811" s="13">
        <v>2.2438570000000002</v>
      </c>
      <c r="R1811" s="13">
        <v>2.2438570000000002</v>
      </c>
      <c r="S1811" s="13">
        <v>0</v>
      </c>
      <c r="T1811" s="13">
        <v>-2.3980871129999999</v>
      </c>
      <c r="U1811" s="13">
        <v>1.5482351839999999</v>
      </c>
      <c r="V1811" s="13">
        <v>-0.84985192899999995</v>
      </c>
      <c r="W1811" s="13">
        <v>-0.41731706200000002</v>
      </c>
    </row>
    <row r="1812" spans="1:23" x14ac:dyDescent="0.3">
      <c r="A1812" s="13" t="s">
        <v>805</v>
      </c>
      <c r="B1812" s="13" t="s">
        <v>806</v>
      </c>
      <c r="C1812" s="15">
        <v>2014</v>
      </c>
      <c r="D1812" s="15" t="s">
        <v>27</v>
      </c>
      <c r="E1812" s="15" t="s">
        <v>57</v>
      </c>
      <c r="F1812" s="15">
        <v>3642</v>
      </c>
      <c r="G1812" s="15">
        <v>1850</v>
      </c>
      <c r="H1812" s="13">
        <v>5.4179671999999998E-2</v>
      </c>
      <c r="I1812" s="13">
        <v>-1.7910375039999999</v>
      </c>
      <c r="J1812" s="13">
        <v>-1.7368578320000001</v>
      </c>
      <c r="K1812" s="13">
        <v>-0.64151676400000002</v>
      </c>
      <c r="L1812" s="13">
        <v>-1.9014015479999999</v>
      </c>
      <c r="M1812" s="13">
        <v>-2.5429183119999998</v>
      </c>
      <c r="N1812" s="13">
        <v>-1.3518248E-2</v>
      </c>
      <c r="O1812" s="13">
        <v>-1.8933455809999999</v>
      </c>
      <c r="P1812" s="13">
        <v>-1.90686383</v>
      </c>
      <c r="Q1812" s="13">
        <v>0.79052307700000002</v>
      </c>
      <c r="R1812" s="13">
        <v>0.79052307700000002</v>
      </c>
      <c r="S1812" s="13">
        <v>0</v>
      </c>
      <c r="T1812" s="13">
        <v>-0.92732419799999999</v>
      </c>
      <c r="U1812" s="13">
        <v>-1.41239084</v>
      </c>
      <c r="V1812" s="13">
        <v>-2.339715038</v>
      </c>
      <c r="W1812" s="13">
        <v>-0.63731793299999995</v>
      </c>
    </row>
    <row r="1813" spans="1:23" x14ac:dyDescent="0.3">
      <c r="A1813" s="13" t="s">
        <v>805</v>
      </c>
      <c r="B1813" s="13" t="s">
        <v>806</v>
      </c>
      <c r="C1813" s="15">
        <v>2015</v>
      </c>
      <c r="D1813" s="15" t="s">
        <v>27</v>
      </c>
      <c r="E1813" s="15" t="s">
        <v>57</v>
      </c>
      <c r="F1813" s="15">
        <v>4668</v>
      </c>
      <c r="G1813" s="15">
        <v>2369</v>
      </c>
      <c r="H1813" s="13">
        <v>0.16408220600000001</v>
      </c>
      <c r="I1813" s="13">
        <v>-0.49746090300000001</v>
      </c>
      <c r="J1813" s="13">
        <v>-0.333378697</v>
      </c>
      <c r="K1813" s="13">
        <v>-1.0577134530000001</v>
      </c>
      <c r="L1813" s="13">
        <v>-2.7921826429999999</v>
      </c>
      <c r="M1813" s="13">
        <v>-3.8498960960000002</v>
      </c>
      <c r="N1813" s="13">
        <v>-2.6982181000000001E-2</v>
      </c>
      <c r="O1813" s="13">
        <v>-0.97382911000000005</v>
      </c>
      <c r="P1813" s="13">
        <v>-1.000811291</v>
      </c>
      <c r="Q1813" s="13">
        <v>2.0977793920000001</v>
      </c>
      <c r="R1813" s="13">
        <v>2.0977793920000001</v>
      </c>
      <c r="S1813" s="13">
        <v>0</v>
      </c>
      <c r="T1813" s="13">
        <v>-0.14908086800000001</v>
      </c>
      <c r="U1813" s="13">
        <v>-0.74506554300000005</v>
      </c>
      <c r="V1813" s="13">
        <v>-0.89414641100000003</v>
      </c>
      <c r="W1813" s="13">
        <v>-0.74394362599999997</v>
      </c>
    </row>
    <row r="1814" spans="1:23" x14ac:dyDescent="0.3">
      <c r="A1814" s="13" t="s">
        <v>805</v>
      </c>
      <c r="B1814" s="13" t="s">
        <v>806</v>
      </c>
      <c r="C1814" s="15">
        <v>2016</v>
      </c>
      <c r="D1814" s="15" t="s">
        <v>25</v>
      </c>
      <c r="E1814" s="15" t="s">
        <v>124</v>
      </c>
      <c r="F1814" s="15">
        <v>285</v>
      </c>
      <c r="G1814" s="15">
        <v>156</v>
      </c>
      <c r="H1814" s="13">
        <v>0.82413107500000005</v>
      </c>
      <c r="I1814" s="13">
        <v>-0.79774103600000001</v>
      </c>
      <c r="J1814" s="13">
        <v>2.6390038000000001E-2</v>
      </c>
      <c r="K1814" s="13">
        <v>18.15091808</v>
      </c>
      <c r="L1814" s="13">
        <v>3.203701525</v>
      </c>
      <c r="M1814" s="13">
        <v>21.354619599999999</v>
      </c>
      <c r="N1814" s="13">
        <v>4.4176851460000002</v>
      </c>
      <c r="O1814" s="13">
        <v>8.0598920000000004E-2</v>
      </c>
      <c r="P1814" s="13">
        <v>4.4982840660000001</v>
      </c>
      <c r="Q1814" s="13">
        <v>0.59936244400000005</v>
      </c>
      <c r="R1814" s="13">
        <v>0</v>
      </c>
      <c r="S1814" s="13">
        <v>0.59936244400000005</v>
      </c>
      <c r="T1814" s="13">
        <v>3.9204993359999998</v>
      </c>
      <c r="U1814" s="13">
        <v>1.587010735</v>
      </c>
      <c r="V1814" s="13">
        <v>5.5075100709999996</v>
      </c>
      <c r="W1814" s="13">
        <v>0.69866440500000004</v>
      </c>
    </row>
    <row r="1815" spans="1:23" x14ac:dyDescent="0.3">
      <c r="A1815" s="13" t="s">
        <v>805</v>
      </c>
      <c r="B1815" s="13" t="s">
        <v>806</v>
      </c>
      <c r="C1815" s="15">
        <v>2016</v>
      </c>
      <c r="D1815" s="15" t="s">
        <v>27</v>
      </c>
      <c r="E1815" s="15" t="s">
        <v>57</v>
      </c>
      <c r="F1815" s="15">
        <v>3212</v>
      </c>
      <c r="G1815" s="15">
        <v>1610</v>
      </c>
      <c r="H1815" s="13">
        <v>-6.9500530000000003E-3</v>
      </c>
      <c r="I1815" s="13">
        <v>0.90532918900000003</v>
      </c>
      <c r="J1815" s="13">
        <v>0.89837913599999997</v>
      </c>
      <c r="K1815" s="13">
        <v>-1.260310542</v>
      </c>
      <c r="L1815" s="13">
        <v>2.6194717220000001</v>
      </c>
      <c r="M1815" s="13">
        <v>1.3591611809999999</v>
      </c>
      <c r="N1815" s="13">
        <v>-0.25941978399999999</v>
      </c>
      <c r="O1815" s="13">
        <v>1.3319521480000001</v>
      </c>
      <c r="P1815" s="13">
        <v>1.072532364</v>
      </c>
      <c r="Q1815" s="13">
        <v>3.114328193</v>
      </c>
      <c r="R1815" s="13">
        <v>3.114328193</v>
      </c>
      <c r="S1815" s="13">
        <v>0</v>
      </c>
      <c r="T1815" s="13">
        <v>-0.32549770500000003</v>
      </c>
      <c r="U1815" s="13">
        <v>0.82536348900000001</v>
      </c>
      <c r="V1815" s="13">
        <v>0.49986578399999998</v>
      </c>
      <c r="W1815" s="13">
        <v>-0.79613608700000005</v>
      </c>
    </row>
    <row r="1816" spans="1:23" x14ac:dyDescent="0.3">
      <c r="A1816" s="13" t="s">
        <v>805</v>
      </c>
      <c r="B1816" s="13" t="s">
        <v>806</v>
      </c>
      <c r="C1816" s="15">
        <v>2016</v>
      </c>
      <c r="D1816" s="15" t="s">
        <v>27</v>
      </c>
      <c r="E1816" s="15" t="s">
        <v>124</v>
      </c>
      <c r="F1816" s="15">
        <v>1808</v>
      </c>
      <c r="G1816" s="15">
        <v>903</v>
      </c>
      <c r="H1816" s="13">
        <v>1.687184434</v>
      </c>
      <c r="I1816" s="13">
        <v>-0.40439310899999997</v>
      </c>
      <c r="J1816" s="13">
        <v>1.282791325</v>
      </c>
      <c r="K1816" s="13">
        <v>-0.57868682000000005</v>
      </c>
      <c r="L1816" s="13">
        <v>-0.73105045400000002</v>
      </c>
      <c r="M1816" s="13">
        <v>-1.3097372730000001</v>
      </c>
      <c r="N1816" s="13">
        <v>1.3163757540000001</v>
      </c>
      <c r="O1816" s="13">
        <v>-0.49764973800000001</v>
      </c>
      <c r="P1816" s="13">
        <v>0.81872601499999997</v>
      </c>
      <c r="Q1816" s="13">
        <v>1.63733891</v>
      </c>
      <c r="R1816" s="13">
        <v>1.63733891</v>
      </c>
      <c r="S1816" s="13">
        <v>0</v>
      </c>
      <c r="T1816" s="13">
        <v>1.3097197890000001</v>
      </c>
      <c r="U1816" s="13">
        <v>0.21609927000000001</v>
      </c>
      <c r="V1816" s="13">
        <v>1.525819059</v>
      </c>
      <c r="W1816" s="13">
        <v>-0.40476751100000002</v>
      </c>
    </row>
    <row r="1817" spans="1:23" x14ac:dyDescent="0.3">
      <c r="A1817" s="13" t="s">
        <v>805</v>
      </c>
      <c r="B1817" s="13" t="s">
        <v>806</v>
      </c>
      <c r="C1817" s="15">
        <v>2017</v>
      </c>
      <c r="D1817" s="15" t="s">
        <v>27</v>
      </c>
      <c r="E1817" s="15" t="s">
        <v>124</v>
      </c>
      <c r="F1817" s="15">
        <v>5164</v>
      </c>
      <c r="G1817" s="15">
        <v>2567</v>
      </c>
      <c r="H1817" s="13">
        <v>0.88200144899999999</v>
      </c>
      <c r="I1817" s="13">
        <v>0.65512609399999999</v>
      </c>
      <c r="J1817" s="13">
        <v>1.537127543</v>
      </c>
      <c r="K1817" s="13">
        <v>1.134769825</v>
      </c>
      <c r="L1817" s="13">
        <v>1.1332957079999999</v>
      </c>
      <c r="M1817" s="13">
        <v>2.2680655320000001</v>
      </c>
      <c r="N1817" s="13">
        <v>1.0269884069999999</v>
      </c>
      <c r="O1817" s="13">
        <v>0.78465648600000004</v>
      </c>
      <c r="P1817" s="13">
        <v>1.811644893</v>
      </c>
      <c r="Q1817" s="13">
        <v>5.9576142540000001</v>
      </c>
      <c r="R1817" s="13">
        <v>5.9576142540000001</v>
      </c>
      <c r="S1817" s="13">
        <v>0</v>
      </c>
      <c r="T1817" s="13">
        <v>0.94410038299999999</v>
      </c>
      <c r="U1817" s="13">
        <v>0.77611597600000004</v>
      </c>
      <c r="V1817" s="13">
        <v>1.7202163589999999</v>
      </c>
      <c r="W1817" s="13">
        <v>-0.27413321099999999</v>
      </c>
    </row>
    <row r="1818" spans="1:23" x14ac:dyDescent="0.3">
      <c r="A1818" s="13" t="s">
        <v>805</v>
      </c>
      <c r="B1818" s="13" t="s">
        <v>806</v>
      </c>
      <c r="C1818" s="15">
        <v>2018</v>
      </c>
      <c r="D1818" s="15" t="s">
        <v>27</v>
      </c>
      <c r="E1818" s="15" t="s">
        <v>70</v>
      </c>
      <c r="F1818" s="15">
        <v>2299</v>
      </c>
      <c r="G1818" s="15">
        <v>1105</v>
      </c>
      <c r="H1818" s="13">
        <v>0.97837906100000005</v>
      </c>
      <c r="I1818" s="13">
        <v>1.81028795</v>
      </c>
      <c r="J1818" s="13">
        <v>2.7886670119999999</v>
      </c>
      <c r="K1818" s="13">
        <v>0.67935896900000003</v>
      </c>
      <c r="L1818" s="13">
        <v>-2.3815851129999999</v>
      </c>
      <c r="M1818" s="13">
        <v>-1.7022261439999999</v>
      </c>
      <c r="N1818" s="13">
        <v>0.96634699599999996</v>
      </c>
      <c r="O1818" s="13">
        <v>1.059172421</v>
      </c>
      <c r="P1818" s="13">
        <v>2.0255194169999999</v>
      </c>
      <c r="Q1818" s="13">
        <v>2.70270242</v>
      </c>
      <c r="R1818" s="13">
        <v>2.70270242</v>
      </c>
      <c r="S1818" s="13">
        <v>0</v>
      </c>
      <c r="T1818" s="13">
        <v>1.3431590440000001</v>
      </c>
      <c r="U1818" s="13">
        <v>1.323665769</v>
      </c>
      <c r="V1818" s="13">
        <v>2.6668248129999998</v>
      </c>
      <c r="W1818" s="13">
        <v>0.38329559600000002</v>
      </c>
    </row>
    <row r="1819" spans="1:23" x14ac:dyDescent="0.3">
      <c r="A1819" s="13" t="s">
        <v>805</v>
      </c>
      <c r="B1819" s="13" t="s">
        <v>806</v>
      </c>
      <c r="C1819" s="15">
        <v>2018</v>
      </c>
      <c r="D1819" s="15" t="s">
        <v>27</v>
      </c>
      <c r="E1819" s="15" t="s">
        <v>124</v>
      </c>
      <c r="F1819" s="15">
        <v>3160</v>
      </c>
      <c r="G1819" s="15">
        <v>1563</v>
      </c>
      <c r="H1819" s="13">
        <v>2.561431781</v>
      </c>
      <c r="I1819" s="13">
        <v>-1.4413882730000001</v>
      </c>
      <c r="J1819" s="13">
        <v>1.120043508</v>
      </c>
      <c r="K1819" s="13">
        <v>1.508067603</v>
      </c>
      <c r="L1819" s="13">
        <v>-2.8762381480000001</v>
      </c>
      <c r="M1819" s="13">
        <v>-1.3681705449999999</v>
      </c>
      <c r="N1819" s="13">
        <v>2.5201431159999998</v>
      </c>
      <c r="O1819" s="13">
        <v>-1.841682845</v>
      </c>
      <c r="P1819" s="13">
        <v>0.67846027099999995</v>
      </c>
      <c r="Q1819" s="13">
        <v>2.7101254730000002</v>
      </c>
      <c r="R1819" s="13">
        <v>2.7101254730000002</v>
      </c>
      <c r="S1819" s="13">
        <v>0</v>
      </c>
      <c r="T1819" s="13">
        <v>2.8556845910000002</v>
      </c>
      <c r="U1819" s="13">
        <v>-0.99206620599999995</v>
      </c>
      <c r="V1819" s="13">
        <v>1.8636183850000001</v>
      </c>
      <c r="W1819" s="13">
        <v>-0.86623778500000004</v>
      </c>
    </row>
    <row r="1820" spans="1:23" x14ac:dyDescent="0.3">
      <c r="A1820" s="13" t="s">
        <v>805</v>
      </c>
      <c r="B1820" s="13" t="s">
        <v>806</v>
      </c>
      <c r="C1820" s="15">
        <v>2019</v>
      </c>
      <c r="D1820" s="15" t="s">
        <v>25</v>
      </c>
      <c r="E1820" s="15" t="s">
        <v>67</v>
      </c>
      <c r="F1820" s="15">
        <v>919</v>
      </c>
      <c r="G1820" s="15">
        <v>443</v>
      </c>
      <c r="H1820" s="13">
        <v>1.6249737829999999</v>
      </c>
      <c r="I1820" s="13">
        <v>-0.57736365000000001</v>
      </c>
      <c r="J1820" s="13">
        <v>1.0476101339999999</v>
      </c>
      <c r="K1820" s="13">
        <v>1.1701342830000001</v>
      </c>
      <c r="L1820" s="13">
        <v>-1.621898445</v>
      </c>
      <c r="M1820" s="13">
        <v>-0.451764163</v>
      </c>
      <c r="N1820" s="13">
        <v>1.5812637380000001</v>
      </c>
      <c r="O1820" s="13">
        <v>-0.86290910399999998</v>
      </c>
      <c r="P1820" s="13">
        <v>0.71835463300000002</v>
      </c>
      <c r="Q1820" s="13">
        <v>0.81136245100000004</v>
      </c>
      <c r="R1820" s="13">
        <v>0</v>
      </c>
      <c r="S1820" s="13">
        <v>0.81136245100000004</v>
      </c>
      <c r="T1820" s="13">
        <v>1.8746762640000001</v>
      </c>
      <c r="U1820" s="13">
        <v>-1.1949248830000001</v>
      </c>
      <c r="V1820" s="13">
        <v>0.67975138099999999</v>
      </c>
      <c r="W1820" s="13">
        <v>0.35243106899999999</v>
      </c>
    </row>
    <row r="1821" spans="1:23" x14ac:dyDescent="0.3">
      <c r="A1821" s="13" t="s">
        <v>805</v>
      </c>
      <c r="B1821" s="13" t="s">
        <v>806</v>
      </c>
      <c r="C1821" s="15">
        <v>2019</v>
      </c>
      <c r="D1821" s="15" t="s">
        <v>27</v>
      </c>
      <c r="E1821" s="15" t="s">
        <v>70</v>
      </c>
      <c r="F1821" s="15">
        <v>4013</v>
      </c>
      <c r="G1821" s="15">
        <v>1903</v>
      </c>
      <c r="H1821" s="13">
        <v>1.6601050669999999</v>
      </c>
      <c r="I1821" s="13">
        <v>-0.98939253100000002</v>
      </c>
      <c r="J1821" s="13">
        <v>0.67071253600000003</v>
      </c>
      <c r="K1821" s="13">
        <v>-0.36441537600000001</v>
      </c>
      <c r="L1821" s="13">
        <v>0.26363719899999999</v>
      </c>
      <c r="M1821" s="13">
        <v>-0.100778177</v>
      </c>
      <c r="N1821" s="13">
        <v>1.328698229</v>
      </c>
      <c r="O1821" s="13">
        <v>-0.77393650999999997</v>
      </c>
      <c r="P1821" s="13">
        <v>0.55476171900000004</v>
      </c>
      <c r="Q1821" s="13">
        <v>3.182689624</v>
      </c>
      <c r="R1821" s="13">
        <v>3.182689624</v>
      </c>
      <c r="S1821" s="13">
        <v>0</v>
      </c>
      <c r="T1821" s="13">
        <v>0.82898430700000003</v>
      </c>
      <c r="U1821" s="13">
        <v>-0.61426300300000003</v>
      </c>
      <c r="V1821" s="13">
        <v>0.214721304</v>
      </c>
      <c r="W1821" s="13">
        <v>-0.82386881599999995</v>
      </c>
    </row>
    <row r="1822" spans="1:23" x14ac:dyDescent="0.3">
      <c r="A1822" s="13" t="s">
        <v>805</v>
      </c>
      <c r="B1822" s="13" t="s">
        <v>806</v>
      </c>
      <c r="C1822" s="15">
        <v>2019</v>
      </c>
      <c r="D1822" s="15" t="s">
        <v>27</v>
      </c>
      <c r="E1822" s="15" t="s">
        <v>67</v>
      </c>
      <c r="F1822" s="15">
        <v>2039</v>
      </c>
      <c r="G1822" s="15">
        <v>944</v>
      </c>
      <c r="H1822" s="13">
        <v>-0.18225249499999999</v>
      </c>
      <c r="I1822" s="13">
        <v>0.29615416900000002</v>
      </c>
      <c r="J1822" s="13">
        <v>0.11390167399999999</v>
      </c>
      <c r="K1822" s="13">
        <v>-6.6966347999999995E-2</v>
      </c>
      <c r="L1822" s="13">
        <v>-2.1515781559999998</v>
      </c>
      <c r="M1822" s="13">
        <v>-2.218544504</v>
      </c>
      <c r="N1822" s="13">
        <v>-0.19340263699999999</v>
      </c>
      <c r="O1822" s="13">
        <v>-0.207351586</v>
      </c>
      <c r="P1822" s="13">
        <v>-0.40075422199999999</v>
      </c>
      <c r="Q1822" s="13">
        <v>1.127042809</v>
      </c>
      <c r="R1822" s="13">
        <v>1.127042809</v>
      </c>
      <c r="S1822" s="13">
        <v>0</v>
      </c>
      <c r="T1822" s="13">
        <v>7.9085568999999994E-2</v>
      </c>
      <c r="U1822" s="13">
        <v>-8.4673491000000004E-2</v>
      </c>
      <c r="V1822" s="13">
        <v>-5.5879220000000004E-3</v>
      </c>
      <c r="W1822" s="13">
        <v>-0.398264601</v>
      </c>
    </row>
    <row r="1823" spans="1:23" x14ac:dyDescent="0.3">
      <c r="A1823" s="13" t="s">
        <v>807</v>
      </c>
      <c r="B1823" s="13" t="s">
        <v>808</v>
      </c>
      <c r="C1823" s="15">
        <v>2019</v>
      </c>
      <c r="D1823" s="15" t="s">
        <v>25</v>
      </c>
      <c r="E1823" s="15" t="s">
        <v>111</v>
      </c>
      <c r="F1823" s="15">
        <v>6</v>
      </c>
      <c r="G1823" s="15">
        <v>2</v>
      </c>
      <c r="H1823" s="13">
        <v>19.02696224</v>
      </c>
      <c r="I1823" s="13">
        <v>-6.4985823030000001</v>
      </c>
      <c r="J1823" s="13">
        <v>12.528379940000001</v>
      </c>
      <c r="K1823" s="13">
        <v>-27.150685200000002</v>
      </c>
      <c r="L1823" s="13">
        <v>-35.459901369999997</v>
      </c>
      <c r="M1823" s="13">
        <v>-62.610586570000002</v>
      </c>
      <c r="N1823" s="13">
        <v>10.516407470000001</v>
      </c>
      <c r="O1823" s="13">
        <v>-13.03200732</v>
      </c>
      <c r="P1823" s="13">
        <v>-2.515599854</v>
      </c>
      <c r="Q1823" s="13">
        <v>2.57178E-4</v>
      </c>
      <c r="R1823" s="13">
        <v>0</v>
      </c>
      <c r="S1823" s="13">
        <v>2.57178E-4</v>
      </c>
      <c r="T1823" s="13">
        <v>10.135486520000001</v>
      </c>
      <c r="U1823" s="13">
        <v>-9.1691977829999995</v>
      </c>
      <c r="V1823" s="13">
        <v>0.96628873199999998</v>
      </c>
      <c r="W1823" s="13">
        <v>4.22989557</v>
      </c>
    </row>
    <row r="1824" spans="1:23" x14ac:dyDescent="0.3">
      <c r="A1824" s="13" t="s">
        <v>807</v>
      </c>
      <c r="B1824" s="13" t="s">
        <v>808</v>
      </c>
      <c r="C1824" s="15">
        <v>2019</v>
      </c>
      <c r="D1824" s="15" t="s">
        <v>27</v>
      </c>
      <c r="E1824" s="15" t="s">
        <v>111</v>
      </c>
      <c r="F1824" s="15">
        <v>471</v>
      </c>
      <c r="G1824" s="15">
        <v>221</v>
      </c>
      <c r="H1824" s="13">
        <v>-3.247881741</v>
      </c>
      <c r="I1824" s="13">
        <v>0.364035736</v>
      </c>
      <c r="J1824" s="13">
        <v>-2.883846004</v>
      </c>
      <c r="K1824" s="13">
        <v>8.4648810000000005E-2</v>
      </c>
      <c r="L1824" s="13">
        <v>3.489243246</v>
      </c>
      <c r="M1824" s="13">
        <v>3.573892055</v>
      </c>
      <c r="N1824" s="13">
        <v>-2.8323688929999999</v>
      </c>
      <c r="O1824" s="13">
        <v>1.0361000440000001</v>
      </c>
      <c r="P1824" s="13">
        <v>-1.7962688490000001</v>
      </c>
      <c r="Q1824" s="13">
        <v>0.108177592</v>
      </c>
      <c r="R1824" s="13">
        <v>0.108177592</v>
      </c>
      <c r="S1824" s="13">
        <v>0</v>
      </c>
      <c r="T1824" s="13">
        <v>-2.8850819250000002</v>
      </c>
      <c r="U1824" s="13">
        <v>1.1500156109999999</v>
      </c>
      <c r="V1824" s="13">
        <v>-1.735066314</v>
      </c>
      <c r="W1824" s="13">
        <v>0.60690879799999997</v>
      </c>
    </row>
    <row r="1825" spans="1:23" x14ac:dyDescent="0.3">
      <c r="A1825" s="13" t="s">
        <v>809</v>
      </c>
      <c r="B1825" s="13" t="s">
        <v>810</v>
      </c>
      <c r="C1825" s="15">
        <v>2018</v>
      </c>
      <c r="D1825" s="15" t="s">
        <v>27</v>
      </c>
      <c r="E1825" s="15" t="s">
        <v>140</v>
      </c>
      <c r="F1825" s="15">
        <v>3055</v>
      </c>
      <c r="G1825" s="15">
        <v>1461</v>
      </c>
      <c r="H1825" s="13">
        <v>0.67929221399999995</v>
      </c>
      <c r="I1825" s="13">
        <v>0.93108184000000005</v>
      </c>
      <c r="J1825" s="13">
        <v>1.6103740529999999</v>
      </c>
      <c r="K1825" s="13">
        <v>1.7603846409999999</v>
      </c>
      <c r="L1825" s="13">
        <v>-1.5438870440000001</v>
      </c>
      <c r="M1825" s="13">
        <v>0.21649759700000001</v>
      </c>
      <c r="N1825" s="13">
        <v>0.95541231699999996</v>
      </c>
      <c r="O1825" s="13">
        <v>0.46238596999999998</v>
      </c>
      <c r="P1825" s="13">
        <v>1.4177982870000001</v>
      </c>
      <c r="Q1825" s="13">
        <v>3.1000311599999999</v>
      </c>
      <c r="R1825" s="13">
        <v>3.1000311599999999</v>
      </c>
      <c r="S1825" s="13">
        <v>0</v>
      </c>
      <c r="T1825" s="13">
        <v>0.25412834299999998</v>
      </c>
      <c r="U1825" s="13">
        <v>0.69443664699999996</v>
      </c>
      <c r="V1825" s="13">
        <v>0.94856499100000002</v>
      </c>
      <c r="W1825" s="13">
        <v>-0.212489276</v>
      </c>
    </row>
    <row r="1826" spans="1:23" x14ac:dyDescent="0.3">
      <c r="A1826" s="13" t="s">
        <v>809</v>
      </c>
      <c r="B1826" s="13" t="s">
        <v>810</v>
      </c>
      <c r="C1826" s="15">
        <v>2019</v>
      </c>
      <c r="D1826" s="15" t="s">
        <v>27</v>
      </c>
      <c r="E1826" s="15" t="s">
        <v>140</v>
      </c>
      <c r="F1826" s="15">
        <v>3772</v>
      </c>
      <c r="G1826" s="15">
        <v>1715</v>
      </c>
      <c r="H1826" s="13">
        <v>-2.0081800269999999</v>
      </c>
      <c r="I1826" s="13">
        <v>2.5147496660000002</v>
      </c>
      <c r="J1826" s="13">
        <v>0.50656963899999996</v>
      </c>
      <c r="K1826" s="13">
        <v>-2.2050674410000002</v>
      </c>
      <c r="L1826" s="13">
        <v>4.2905582439999996</v>
      </c>
      <c r="M1826" s="13">
        <v>2.085490804</v>
      </c>
      <c r="N1826" s="13">
        <v>-2.1459514739999999</v>
      </c>
      <c r="O1826" s="13">
        <v>3.0243946739999998</v>
      </c>
      <c r="P1826" s="13">
        <v>0.87844319900000001</v>
      </c>
      <c r="Q1826" s="13">
        <v>3.1844837930000001</v>
      </c>
      <c r="R1826" s="13">
        <v>3.1844837930000001</v>
      </c>
      <c r="S1826" s="13">
        <v>0</v>
      </c>
      <c r="T1826" s="13">
        <v>-2.5024848999999998</v>
      </c>
      <c r="U1826" s="13">
        <v>3.0537079710000001</v>
      </c>
      <c r="V1826" s="13">
        <v>0.55122307199999998</v>
      </c>
      <c r="W1826" s="13">
        <v>0.30884788400000002</v>
      </c>
    </row>
    <row r="1827" spans="1:23" x14ac:dyDescent="0.3">
      <c r="A1827" s="13" t="s">
        <v>811</v>
      </c>
      <c r="B1827" s="13" t="s">
        <v>812</v>
      </c>
      <c r="C1827" s="15">
        <v>2014</v>
      </c>
      <c r="D1827" s="15" t="s">
        <v>25</v>
      </c>
      <c r="E1827" s="15" t="s">
        <v>46</v>
      </c>
      <c r="F1827" s="15">
        <v>316</v>
      </c>
      <c r="G1827" s="15">
        <v>169</v>
      </c>
      <c r="H1827" s="13">
        <v>-1.042377114</v>
      </c>
      <c r="I1827" s="13">
        <v>1.162898757</v>
      </c>
      <c r="J1827" s="13">
        <v>0.120521643</v>
      </c>
      <c r="K1827" s="13">
        <v>-6.7539545539999999</v>
      </c>
      <c r="L1827" s="13">
        <v>-8.9130306850000007</v>
      </c>
      <c r="M1827" s="13">
        <v>-15.666985240000001</v>
      </c>
      <c r="N1827" s="13">
        <v>-2.3913395799999999</v>
      </c>
      <c r="O1827" s="13">
        <v>-0.88712491299999996</v>
      </c>
      <c r="P1827" s="13">
        <v>-3.2784644919999999</v>
      </c>
      <c r="Q1827" s="13">
        <v>-4.6831403000000001E-2</v>
      </c>
      <c r="R1827" s="13">
        <v>0</v>
      </c>
      <c r="S1827" s="13">
        <v>-4.6831403000000001E-2</v>
      </c>
      <c r="T1827" s="13">
        <v>-1.3028589E-2</v>
      </c>
      <c r="U1827" s="13">
        <v>-1.826993877</v>
      </c>
      <c r="V1827" s="13">
        <v>-1.840022466</v>
      </c>
      <c r="W1827" s="13">
        <v>-0.32343450099999999</v>
      </c>
    </row>
    <row r="1828" spans="1:23" x14ac:dyDescent="0.3">
      <c r="A1828" s="13" t="s">
        <v>811</v>
      </c>
      <c r="B1828" s="13" t="s">
        <v>812</v>
      </c>
      <c r="C1828" s="15">
        <v>2014</v>
      </c>
      <c r="D1828" s="15" t="s">
        <v>27</v>
      </c>
      <c r="E1828" s="15" t="s">
        <v>46</v>
      </c>
      <c r="F1828" s="15">
        <v>1253</v>
      </c>
      <c r="G1828" s="15">
        <v>653</v>
      </c>
      <c r="H1828" s="13">
        <v>-2.5619310099999999</v>
      </c>
      <c r="I1828" s="13">
        <v>-4.5688292930000003</v>
      </c>
      <c r="J1828" s="13">
        <v>-7.1307603029999997</v>
      </c>
      <c r="K1828" s="13">
        <v>-3.1002187289999998</v>
      </c>
      <c r="L1828" s="13">
        <v>-2.5676788269999999</v>
      </c>
      <c r="M1828" s="13">
        <v>-5.6678975559999998</v>
      </c>
      <c r="N1828" s="13">
        <v>-2.8479592899999999</v>
      </c>
      <c r="O1828" s="13">
        <v>-4.4386658329999999</v>
      </c>
      <c r="P1828" s="13">
        <v>-7.2866251230000003</v>
      </c>
      <c r="Q1828" s="13">
        <v>-1.499987696</v>
      </c>
      <c r="R1828" s="13">
        <v>-1.499987696</v>
      </c>
      <c r="S1828" s="13">
        <v>0</v>
      </c>
      <c r="T1828" s="13">
        <v>-2.3513972390000002</v>
      </c>
      <c r="U1828" s="13">
        <v>-3.624214689</v>
      </c>
      <c r="V1828" s="13">
        <v>-5.9756119270000001</v>
      </c>
      <c r="W1828" s="13">
        <v>-0.72579450199999995</v>
      </c>
    </row>
    <row r="1829" spans="1:23" x14ac:dyDescent="0.3">
      <c r="A1829" s="13" t="s">
        <v>811</v>
      </c>
      <c r="B1829" s="13" t="s">
        <v>812</v>
      </c>
      <c r="C1829" s="15">
        <v>2015</v>
      </c>
      <c r="D1829" s="15" t="s">
        <v>27</v>
      </c>
      <c r="E1829" s="15" t="s">
        <v>46</v>
      </c>
      <c r="F1829" s="15">
        <v>1926</v>
      </c>
      <c r="G1829" s="15">
        <v>995</v>
      </c>
      <c r="H1829" s="13">
        <v>-2.408963371</v>
      </c>
      <c r="I1829" s="13">
        <v>-3.2033643440000001</v>
      </c>
      <c r="J1829" s="13">
        <v>-5.6123277150000002</v>
      </c>
      <c r="K1829" s="13">
        <v>-3.9008187439999999</v>
      </c>
      <c r="L1829" s="13">
        <v>-1.2967202980000001</v>
      </c>
      <c r="M1829" s="13">
        <v>-5.1975390419999998</v>
      </c>
      <c r="N1829" s="13">
        <v>-2.8772877010000002</v>
      </c>
      <c r="O1829" s="13">
        <v>-2.9847942600000001</v>
      </c>
      <c r="P1829" s="13">
        <v>-5.8620819610000003</v>
      </c>
      <c r="Q1829" s="13">
        <v>-1.573177789</v>
      </c>
      <c r="R1829" s="13">
        <v>-1.573177789</v>
      </c>
      <c r="S1829" s="13">
        <v>0</v>
      </c>
      <c r="T1829" s="13">
        <v>-3.1366030390000001</v>
      </c>
      <c r="U1829" s="13">
        <v>-2.4623850370000002</v>
      </c>
      <c r="V1829" s="13">
        <v>-5.5989880760000004</v>
      </c>
      <c r="W1829" s="13">
        <v>-0.40470889300000001</v>
      </c>
    </row>
    <row r="1830" spans="1:23" x14ac:dyDescent="0.3">
      <c r="A1830" s="13" t="s">
        <v>811</v>
      </c>
      <c r="B1830" s="13" t="s">
        <v>812</v>
      </c>
      <c r="C1830" s="15">
        <v>2016</v>
      </c>
      <c r="D1830" s="15" t="s">
        <v>25</v>
      </c>
      <c r="E1830" s="15" t="s">
        <v>46</v>
      </c>
      <c r="F1830" s="15">
        <v>166</v>
      </c>
      <c r="G1830" s="15">
        <v>85</v>
      </c>
      <c r="H1830" s="13">
        <v>-3.9846846299999998</v>
      </c>
      <c r="I1830" s="13">
        <v>-0.235635118</v>
      </c>
      <c r="J1830" s="13">
        <v>-4.2203197479999996</v>
      </c>
      <c r="K1830" s="13">
        <v>-4.7742301920000001</v>
      </c>
      <c r="L1830" s="13">
        <v>-4.3079440299999998</v>
      </c>
      <c r="M1830" s="13">
        <v>-9.0821742230000009</v>
      </c>
      <c r="N1830" s="13">
        <v>-4.3963226219999996</v>
      </c>
      <c r="O1830" s="13">
        <v>-1.169376967</v>
      </c>
      <c r="P1830" s="13">
        <v>-5.5656995890000003</v>
      </c>
      <c r="Q1830" s="13">
        <v>-0.12500457500000001</v>
      </c>
      <c r="R1830" s="13">
        <v>0</v>
      </c>
      <c r="S1830" s="13">
        <v>-0.12500457500000001</v>
      </c>
      <c r="T1830" s="13">
        <v>-5.5590383030000003</v>
      </c>
      <c r="U1830" s="13">
        <v>-3.390913861</v>
      </c>
      <c r="V1830" s="13">
        <v>-8.9499521640000008</v>
      </c>
      <c r="W1830" s="13">
        <v>-0.70471980400000001</v>
      </c>
    </row>
    <row r="1831" spans="1:23" x14ac:dyDescent="0.3">
      <c r="A1831" s="13" t="s">
        <v>811</v>
      </c>
      <c r="B1831" s="13" t="s">
        <v>812</v>
      </c>
      <c r="C1831" s="15">
        <v>2016</v>
      </c>
      <c r="D1831" s="15" t="s">
        <v>27</v>
      </c>
      <c r="E1831" s="15" t="s">
        <v>46</v>
      </c>
      <c r="F1831" s="15">
        <v>517</v>
      </c>
      <c r="G1831" s="15">
        <v>260</v>
      </c>
      <c r="H1831" s="13">
        <v>-3.6882389120000001</v>
      </c>
      <c r="I1831" s="13">
        <v>-1.3803299680000001</v>
      </c>
      <c r="J1831" s="13">
        <v>-5.068568881</v>
      </c>
      <c r="K1831" s="13">
        <v>-1.030953666</v>
      </c>
      <c r="L1831" s="13">
        <v>0.23457782899999999</v>
      </c>
      <c r="M1831" s="13">
        <v>-0.79637583599999995</v>
      </c>
      <c r="N1831" s="13">
        <v>-3.3589856870000001</v>
      </c>
      <c r="O1831" s="13">
        <v>-1.150507105</v>
      </c>
      <c r="P1831" s="13">
        <v>-4.5094927929999997</v>
      </c>
      <c r="Q1831" s="13">
        <v>-0.230304325</v>
      </c>
      <c r="R1831" s="13">
        <v>-0.230304325</v>
      </c>
      <c r="S1831" s="13">
        <v>0</v>
      </c>
      <c r="T1831" s="13">
        <v>-2.7581161449999998</v>
      </c>
      <c r="U1831" s="13">
        <v>-1.291875168</v>
      </c>
      <c r="V1831" s="13">
        <v>-4.0499913129999996</v>
      </c>
      <c r="W1831" s="13">
        <v>-1.2960568939999999</v>
      </c>
    </row>
    <row r="1832" spans="1:23" x14ac:dyDescent="0.3">
      <c r="A1832" s="13" t="s">
        <v>811</v>
      </c>
      <c r="B1832" s="13" t="s">
        <v>812</v>
      </c>
      <c r="C1832" s="15">
        <v>2017</v>
      </c>
      <c r="D1832" s="15" t="s">
        <v>27</v>
      </c>
      <c r="E1832" s="15" t="s">
        <v>46</v>
      </c>
      <c r="F1832" s="15">
        <v>266</v>
      </c>
      <c r="G1832" s="15">
        <v>130</v>
      </c>
      <c r="H1832" s="13">
        <v>-5.7453781900000003</v>
      </c>
      <c r="I1832" s="13">
        <v>-0.69362408799999997</v>
      </c>
      <c r="J1832" s="13">
        <v>-6.4390022770000002</v>
      </c>
      <c r="K1832" s="13">
        <v>-15.94081366</v>
      </c>
      <c r="L1832" s="13">
        <v>-3.633686516</v>
      </c>
      <c r="M1832" s="13">
        <v>-19.574500180000001</v>
      </c>
      <c r="N1832" s="13">
        <v>-8.2033689259999996</v>
      </c>
      <c r="O1832" s="13">
        <v>-1.383509369</v>
      </c>
      <c r="P1832" s="13">
        <v>-9.586878295</v>
      </c>
      <c r="Q1832" s="13">
        <v>-0.45124345300000002</v>
      </c>
      <c r="R1832" s="13">
        <v>-0.45124345300000002</v>
      </c>
      <c r="S1832" s="13">
        <v>0</v>
      </c>
      <c r="T1832" s="13">
        <v>-8.1837898280000001</v>
      </c>
      <c r="U1832" s="13">
        <v>-0.74531011199999997</v>
      </c>
      <c r="V1832" s="13">
        <v>-8.9290999400000004</v>
      </c>
      <c r="W1832" s="13">
        <v>-0.48007582300000001</v>
      </c>
    </row>
    <row r="1833" spans="1:23" x14ac:dyDescent="0.3">
      <c r="A1833" s="13" t="s">
        <v>811</v>
      </c>
      <c r="B1833" s="13" t="s">
        <v>812</v>
      </c>
      <c r="C1833" s="15">
        <v>2018</v>
      </c>
      <c r="D1833" s="15" t="s">
        <v>27</v>
      </c>
      <c r="E1833" s="15" t="s">
        <v>46</v>
      </c>
      <c r="F1833" s="15">
        <v>141</v>
      </c>
      <c r="G1833" s="15">
        <v>72</v>
      </c>
      <c r="H1833" s="13">
        <v>-9.5852947329999996</v>
      </c>
      <c r="I1833" s="13">
        <v>7.9325530000000005E-2</v>
      </c>
      <c r="J1833" s="13">
        <v>-9.5059692029999994</v>
      </c>
      <c r="K1833" s="13">
        <v>-10.01661358</v>
      </c>
      <c r="L1833" s="13">
        <v>4.461965642</v>
      </c>
      <c r="M1833" s="13">
        <v>-5.5546479419999999</v>
      </c>
      <c r="N1833" s="13">
        <v>-10.25507341</v>
      </c>
      <c r="O1833" s="13">
        <v>0.94660403000000004</v>
      </c>
      <c r="P1833" s="13">
        <v>-9.3084693779999998</v>
      </c>
      <c r="Q1833" s="13">
        <v>-0.23670973100000001</v>
      </c>
      <c r="R1833" s="13">
        <v>-0.23670973100000001</v>
      </c>
      <c r="S1833" s="13">
        <v>0</v>
      </c>
      <c r="T1833" s="13">
        <v>-9.3247214540000005</v>
      </c>
      <c r="U1833" s="13">
        <v>-1.7658491430000001</v>
      </c>
      <c r="V1833" s="13">
        <v>-11.0905706</v>
      </c>
      <c r="W1833" s="13">
        <v>-1.7341177569999999</v>
      </c>
    </row>
    <row r="1834" spans="1:23" x14ac:dyDescent="0.3">
      <c r="A1834" s="13" t="s">
        <v>811</v>
      </c>
      <c r="B1834" s="13" t="s">
        <v>812</v>
      </c>
      <c r="C1834" s="15">
        <v>2019</v>
      </c>
      <c r="D1834" s="15" t="s">
        <v>27</v>
      </c>
      <c r="E1834" s="15" t="s">
        <v>46</v>
      </c>
      <c r="F1834" s="15">
        <v>167</v>
      </c>
      <c r="G1834" s="15">
        <v>74</v>
      </c>
      <c r="H1834" s="13">
        <v>-9.4174678509999996</v>
      </c>
      <c r="I1834" s="13">
        <v>5.8379900500000002</v>
      </c>
      <c r="J1834" s="13">
        <v>-3.5794777999999998</v>
      </c>
      <c r="K1834" s="13">
        <v>-13.101256169999999</v>
      </c>
      <c r="L1834" s="13">
        <v>3.0532689369999999</v>
      </c>
      <c r="M1834" s="13">
        <v>-10.04798723</v>
      </c>
      <c r="N1834" s="13">
        <v>-10.74685599</v>
      </c>
      <c r="O1834" s="13">
        <v>5.5565898020000004</v>
      </c>
      <c r="P1834" s="13">
        <v>-5.1902661859999997</v>
      </c>
      <c r="Q1834" s="13">
        <v>-9.2658873000000003E-2</v>
      </c>
      <c r="R1834" s="13">
        <v>-9.2658873000000003E-2</v>
      </c>
      <c r="S1834" s="13">
        <v>0</v>
      </c>
      <c r="T1834" s="13">
        <v>-8.5485319069999992</v>
      </c>
      <c r="U1834" s="13">
        <v>2.559338275</v>
      </c>
      <c r="V1834" s="13">
        <v>-5.9891936320000001</v>
      </c>
      <c r="W1834" s="13">
        <v>0.58307510600000001</v>
      </c>
    </row>
    <row r="1835" spans="1:23" x14ac:dyDescent="0.3">
      <c r="A1835" s="13" t="s">
        <v>813</v>
      </c>
      <c r="B1835" s="13" t="s">
        <v>814</v>
      </c>
      <c r="C1835" s="15">
        <v>2014</v>
      </c>
      <c r="D1835" s="15" t="s">
        <v>27</v>
      </c>
      <c r="E1835" s="15" t="s">
        <v>49</v>
      </c>
      <c r="F1835" s="15">
        <v>1582</v>
      </c>
      <c r="G1835" s="15">
        <v>804</v>
      </c>
      <c r="H1835" s="13">
        <v>1.268655211</v>
      </c>
      <c r="I1835" s="13">
        <v>0.480443273</v>
      </c>
      <c r="J1835" s="13">
        <v>1.7490984839999999</v>
      </c>
      <c r="K1835" s="13">
        <v>1.492782812</v>
      </c>
      <c r="L1835" s="13">
        <v>-4.1426353499999999</v>
      </c>
      <c r="M1835" s="13">
        <v>-2.6498525380000002</v>
      </c>
      <c r="N1835" s="13">
        <v>1.4282438959999999</v>
      </c>
      <c r="O1835" s="13">
        <v>-0.42352816100000001</v>
      </c>
      <c r="P1835" s="13">
        <v>1.0047157360000001</v>
      </c>
      <c r="Q1835" s="13">
        <v>1.5571606149999999</v>
      </c>
      <c r="R1835" s="13">
        <v>1.5571606149999999</v>
      </c>
      <c r="S1835" s="13">
        <v>0</v>
      </c>
      <c r="T1835" s="13">
        <v>1.6810819370000001</v>
      </c>
      <c r="U1835" s="13">
        <v>-0.76026576099999998</v>
      </c>
      <c r="V1835" s="13">
        <v>0.92081617500000001</v>
      </c>
      <c r="W1835" s="13">
        <v>1.0570041670000001</v>
      </c>
    </row>
    <row r="1836" spans="1:23" x14ac:dyDescent="0.3">
      <c r="A1836" s="13" t="s">
        <v>813</v>
      </c>
      <c r="B1836" s="13" t="s">
        <v>814</v>
      </c>
      <c r="C1836" s="15">
        <v>2014</v>
      </c>
      <c r="D1836" s="15" t="s">
        <v>27</v>
      </c>
      <c r="E1836" s="15" t="s">
        <v>67</v>
      </c>
      <c r="F1836" s="15">
        <v>3523</v>
      </c>
      <c r="G1836" s="15">
        <v>1666</v>
      </c>
      <c r="H1836" s="13">
        <v>-1.5192428529999999</v>
      </c>
      <c r="I1836" s="13">
        <v>1.825940999</v>
      </c>
      <c r="J1836" s="13">
        <v>0.306698146</v>
      </c>
      <c r="K1836" s="13">
        <v>-2.0723130240000001</v>
      </c>
      <c r="L1836" s="13">
        <v>-3.2936273219999999</v>
      </c>
      <c r="M1836" s="13">
        <v>-5.3659403460000004</v>
      </c>
      <c r="N1836" s="13">
        <v>-1.6374634029999999</v>
      </c>
      <c r="O1836" s="13">
        <v>0.92360855100000006</v>
      </c>
      <c r="P1836" s="13">
        <v>-0.71385485199999998</v>
      </c>
      <c r="Q1836" s="13">
        <v>1.752490852</v>
      </c>
      <c r="R1836" s="13">
        <v>1.752490852</v>
      </c>
      <c r="S1836" s="13">
        <v>0</v>
      </c>
      <c r="T1836" s="13">
        <v>-1.6485381100000001</v>
      </c>
      <c r="U1836" s="13">
        <v>8.3986899000000004E-2</v>
      </c>
      <c r="V1836" s="13">
        <v>-1.5645512109999999</v>
      </c>
      <c r="W1836" s="13">
        <v>1.2071080949999999</v>
      </c>
    </row>
    <row r="1837" spans="1:23" x14ac:dyDescent="0.3">
      <c r="A1837" s="13" t="s">
        <v>813</v>
      </c>
      <c r="B1837" s="13" t="s">
        <v>814</v>
      </c>
      <c r="C1837" s="15">
        <v>2015</v>
      </c>
      <c r="D1837" s="15" t="s">
        <v>25</v>
      </c>
      <c r="E1837" s="15" t="s">
        <v>70</v>
      </c>
      <c r="F1837" s="15">
        <v>124</v>
      </c>
      <c r="G1837" s="15">
        <v>57</v>
      </c>
      <c r="H1837" s="13">
        <v>2.1459582689999999</v>
      </c>
      <c r="I1837" s="13">
        <v>-2.7274837729999999</v>
      </c>
      <c r="J1837" s="13">
        <v>-0.58152550300000005</v>
      </c>
      <c r="K1837" s="13">
        <v>5.3619412899999999</v>
      </c>
      <c r="L1837" s="13">
        <v>-3.860216941</v>
      </c>
      <c r="M1837" s="13">
        <v>1.5017243490000001</v>
      </c>
      <c r="N1837" s="13">
        <v>2.868077429</v>
      </c>
      <c r="O1837" s="13">
        <v>-3.1175575320000002</v>
      </c>
      <c r="P1837" s="13">
        <v>-0.24948010300000001</v>
      </c>
      <c r="Q1837" s="13">
        <v>7.5506437999999995E-2</v>
      </c>
      <c r="R1837" s="13">
        <v>0</v>
      </c>
      <c r="S1837" s="13">
        <v>7.5506437999999995E-2</v>
      </c>
      <c r="T1837" s="13">
        <v>1.745390212</v>
      </c>
      <c r="U1837" s="13">
        <v>-1.568581137</v>
      </c>
      <c r="V1837" s="13">
        <v>0.17680907500000001</v>
      </c>
      <c r="W1837" s="13">
        <v>0.652744871</v>
      </c>
    </row>
    <row r="1838" spans="1:23" x14ac:dyDescent="0.3">
      <c r="A1838" s="13" t="s">
        <v>813</v>
      </c>
      <c r="B1838" s="13" t="s">
        <v>814</v>
      </c>
      <c r="C1838" s="15">
        <v>2015</v>
      </c>
      <c r="D1838" s="15" t="s">
        <v>27</v>
      </c>
      <c r="E1838" s="15" t="s">
        <v>70</v>
      </c>
      <c r="F1838" s="15">
        <v>2562</v>
      </c>
      <c r="G1838" s="15">
        <v>1274</v>
      </c>
      <c r="H1838" s="13">
        <v>-3.4991766360000001</v>
      </c>
      <c r="I1838" s="13">
        <v>-0.28392349</v>
      </c>
      <c r="J1838" s="13">
        <v>-3.7831001249999998</v>
      </c>
      <c r="K1838" s="13">
        <v>-8.0559047069999998</v>
      </c>
      <c r="L1838" s="13">
        <v>-0.49252679199999999</v>
      </c>
      <c r="M1838" s="13">
        <v>-8.5484314999999995</v>
      </c>
      <c r="N1838" s="13">
        <v>-4.729785777</v>
      </c>
      <c r="O1838" s="13">
        <v>-0.38002191499999999</v>
      </c>
      <c r="P1838" s="13">
        <v>-5.1098076920000004</v>
      </c>
      <c r="Q1838" s="13">
        <v>-1.5372413549999999</v>
      </c>
      <c r="R1838" s="13">
        <v>-1.5372413549999999</v>
      </c>
      <c r="S1838" s="13">
        <v>0</v>
      </c>
      <c r="T1838" s="13">
        <v>-3.3313414309999998</v>
      </c>
      <c r="U1838" s="13">
        <v>-0.58104410399999995</v>
      </c>
      <c r="V1838" s="13">
        <v>-3.9123855349999999</v>
      </c>
      <c r="W1838" s="13">
        <v>0.211226097</v>
      </c>
    </row>
    <row r="1839" spans="1:23" x14ac:dyDescent="0.3">
      <c r="A1839" s="13" t="s">
        <v>813</v>
      </c>
      <c r="B1839" s="13" t="s">
        <v>814</v>
      </c>
      <c r="C1839" s="15">
        <v>2016</v>
      </c>
      <c r="D1839" s="15" t="s">
        <v>25</v>
      </c>
      <c r="E1839" s="15" t="s">
        <v>53</v>
      </c>
      <c r="F1839" s="15">
        <v>110</v>
      </c>
      <c r="G1839" s="15">
        <v>53</v>
      </c>
      <c r="H1839" s="13">
        <v>1.2233012999999999E-2</v>
      </c>
      <c r="I1839" s="13">
        <v>8.8756512399999998</v>
      </c>
      <c r="J1839" s="13">
        <v>8.8878842529999993</v>
      </c>
      <c r="K1839" s="13">
        <v>-0.39744559600000001</v>
      </c>
      <c r="L1839" s="13">
        <v>28.599791799999998</v>
      </c>
      <c r="M1839" s="13">
        <v>28.202346210000002</v>
      </c>
      <c r="N1839" s="13">
        <v>-2.0631554E-2</v>
      </c>
      <c r="O1839" s="13">
        <v>13.55018506</v>
      </c>
      <c r="P1839" s="13">
        <v>13.52955351</v>
      </c>
      <c r="Q1839" s="13">
        <v>0.45608330499999999</v>
      </c>
      <c r="R1839" s="13">
        <v>0</v>
      </c>
      <c r="S1839" s="13">
        <v>0.45608330499999999</v>
      </c>
      <c r="T1839" s="13">
        <v>-2.5689498120000001</v>
      </c>
      <c r="U1839" s="13">
        <v>7.4270706630000003</v>
      </c>
      <c r="V1839" s="13">
        <v>4.8581208509999998</v>
      </c>
      <c r="W1839" s="13">
        <v>0.43346399200000002</v>
      </c>
    </row>
    <row r="1840" spans="1:23" x14ac:dyDescent="0.3">
      <c r="A1840" s="13" t="s">
        <v>813</v>
      </c>
      <c r="B1840" s="13" t="s">
        <v>814</v>
      </c>
      <c r="C1840" s="15">
        <v>2016</v>
      </c>
      <c r="D1840" s="15" t="s">
        <v>27</v>
      </c>
      <c r="E1840" s="15" t="s">
        <v>53</v>
      </c>
      <c r="F1840" s="15">
        <v>2110</v>
      </c>
      <c r="G1840" s="15">
        <v>1035</v>
      </c>
      <c r="H1840" s="13">
        <v>-2.5941831460000002</v>
      </c>
      <c r="I1840" s="13">
        <v>1.162463496</v>
      </c>
      <c r="J1840" s="13">
        <v>-1.4317196489999999</v>
      </c>
      <c r="K1840" s="13">
        <v>-2.7628282469999998</v>
      </c>
      <c r="L1840" s="13">
        <v>2.108718863</v>
      </c>
      <c r="M1840" s="13">
        <v>-0.65410938399999996</v>
      </c>
      <c r="N1840" s="13">
        <v>-2.800355696</v>
      </c>
      <c r="O1840" s="13">
        <v>1.4123345920000001</v>
      </c>
      <c r="P1840" s="13">
        <v>-1.388021105</v>
      </c>
      <c r="Q1840" s="13">
        <v>0.72088799299999995</v>
      </c>
      <c r="R1840" s="13">
        <v>0.72088799299999995</v>
      </c>
      <c r="S1840" s="13">
        <v>0</v>
      </c>
      <c r="T1840" s="13">
        <v>-2.5468913080000002</v>
      </c>
      <c r="U1840" s="13">
        <v>0.85167448199999995</v>
      </c>
      <c r="V1840" s="13">
        <v>-1.695216826</v>
      </c>
      <c r="W1840" s="13">
        <v>0.22898928099999999</v>
      </c>
    </row>
    <row r="1841" spans="1:23" x14ac:dyDescent="0.3">
      <c r="A1841" s="13" t="s">
        <v>813</v>
      </c>
      <c r="B1841" s="13" t="s">
        <v>814</v>
      </c>
      <c r="C1841" s="15">
        <v>2017</v>
      </c>
      <c r="D1841" s="15" t="s">
        <v>25</v>
      </c>
      <c r="E1841" s="15" t="s">
        <v>52</v>
      </c>
      <c r="F1841" s="15">
        <v>31</v>
      </c>
      <c r="G1841" s="15">
        <v>17</v>
      </c>
      <c r="H1841" s="13">
        <v>0.30086711399999999</v>
      </c>
      <c r="I1841" s="13">
        <v>-10.91227787</v>
      </c>
      <c r="J1841" s="13">
        <v>-10.611410749999999</v>
      </c>
      <c r="K1841" s="13">
        <v>-0.33508943699999999</v>
      </c>
      <c r="L1841" s="13">
        <v>-5.6358171959999996</v>
      </c>
      <c r="M1841" s="13">
        <v>-5.9709066330000002</v>
      </c>
      <c r="N1841" s="13">
        <v>0.24394294499999999</v>
      </c>
      <c r="O1841" s="13">
        <v>-10.60470119</v>
      </c>
      <c r="P1841" s="13">
        <v>-10.360758239999999</v>
      </c>
      <c r="Q1841" s="13">
        <v>-6.7182681999999994E-2</v>
      </c>
      <c r="R1841" s="13">
        <v>0</v>
      </c>
      <c r="S1841" s="13">
        <v>-6.7182681999999994E-2</v>
      </c>
      <c r="T1841" s="13">
        <v>-1.505718458</v>
      </c>
      <c r="U1841" s="13">
        <v>-12.662202089999999</v>
      </c>
      <c r="V1841" s="13">
        <v>-14.16792055</v>
      </c>
      <c r="W1841" s="13">
        <v>-1.274870768</v>
      </c>
    </row>
    <row r="1842" spans="1:23" x14ac:dyDescent="0.3">
      <c r="A1842" s="13" t="s">
        <v>813</v>
      </c>
      <c r="B1842" s="13" t="s">
        <v>814</v>
      </c>
      <c r="C1842" s="15">
        <v>2017</v>
      </c>
      <c r="D1842" s="15" t="s">
        <v>27</v>
      </c>
      <c r="E1842" s="15" t="s">
        <v>52</v>
      </c>
      <c r="F1842" s="15">
        <v>344</v>
      </c>
      <c r="G1842" s="15">
        <v>171</v>
      </c>
      <c r="H1842" s="13">
        <v>5.8592047000000001E-2</v>
      </c>
      <c r="I1842" s="13">
        <v>-1.716590574</v>
      </c>
      <c r="J1842" s="13">
        <v>-1.6579985269999999</v>
      </c>
      <c r="K1842" s="13">
        <v>-4.8533835520000004</v>
      </c>
      <c r="L1842" s="13">
        <v>-3.7863769880000002</v>
      </c>
      <c r="M1842" s="13">
        <v>-8.6397605399999993</v>
      </c>
      <c r="N1842" s="13">
        <v>-0.96340345199999999</v>
      </c>
      <c r="O1842" s="13">
        <v>-2.2413745120000002</v>
      </c>
      <c r="P1842" s="13">
        <v>-3.2047779639999998</v>
      </c>
      <c r="Q1842" s="13">
        <v>-4.0063904999999997E-2</v>
      </c>
      <c r="R1842" s="13">
        <v>-4.0063904999999997E-2</v>
      </c>
      <c r="S1842" s="13">
        <v>0</v>
      </c>
      <c r="T1842" s="13">
        <v>-0.46168082900000001</v>
      </c>
      <c r="U1842" s="13">
        <v>-2.6387790189999998</v>
      </c>
      <c r="V1842" s="13">
        <v>-3.1004598479999999</v>
      </c>
      <c r="W1842" s="13">
        <v>0.95717031100000005</v>
      </c>
    </row>
    <row r="1843" spans="1:23" x14ac:dyDescent="0.3">
      <c r="A1843" s="13" t="s">
        <v>813</v>
      </c>
      <c r="B1843" s="13" t="s">
        <v>814</v>
      </c>
      <c r="C1843" s="15">
        <v>2017</v>
      </c>
      <c r="D1843" s="15" t="s">
        <v>27</v>
      </c>
      <c r="E1843" s="15" t="s">
        <v>53</v>
      </c>
      <c r="F1843" s="15">
        <v>1301</v>
      </c>
      <c r="G1843" s="15">
        <v>626</v>
      </c>
      <c r="H1843" s="13">
        <v>-2.454621178</v>
      </c>
      <c r="I1843" s="13">
        <v>-0.53714346599999996</v>
      </c>
      <c r="J1843" s="13">
        <v>-2.9917646439999999</v>
      </c>
      <c r="K1843" s="13">
        <v>-5.2796577740000004</v>
      </c>
      <c r="L1843" s="13">
        <v>-3.7285215150000002</v>
      </c>
      <c r="M1843" s="13">
        <v>-9.0081792889999992</v>
      </c>
      <c r="N1843" s="13">
        <v>-3.1987560660000001</v>
      </c>
      <c r="O1843" s="13">
        <v>-1.216903351</v>
      </c>
      <c r="P1843" s="13">
        <v>-4.4156594159999996</v>
      </c>
      <c r="Q1843" s="13">
        <v>-0.53538930799999995</v>
      </c>
      <c r="R1843" s="13">
        <v>-0.53538930799999995</v>
      </c>
      <c r="S1843" s="13">
        <v>0</v>
      </c>
      <c r="T1843" s="13">
        <v>-2.6392055659999998</v>
      </c>
      <c r="U1843" s="13">
        <v>-1.725101419</v>
      </c>
      <c r="V1843" s="13">
        <v>-4.3643069849999998</v>
      </c>
      <c r="W1843" s="13">
        <v>0.627343121</v>
      </c>
    </row>
    <row r="1844" spans="1:23" x14ac:dyDescent="0.3">
      <c r="A1844" s="13" t="s">
        <v>815</v>
      </c>
      <c r="B1844" s="13" t="s">
        <v>816</v>
      </c>
      <c r="C1844" s="15">
        <v>2014</v>
      </c>
      <c r="D1844" s="15" t="s">
        <v>25</v>
      </c>
      <c r="E1844" s="15" t="s">
        <v>30</v>
      </c>
      <c r="F1844" s="15">
        <v>73</v>
      </c>
      <c r="G1844" s="15">
        <v>38</v>
      </c>
      <c r="H1844" s="13">
        <v>-5.7686438219999996</v>
      </c>
      <c r="I1844" s="13">
        <v>6.9327719950000004</v>
      </c>
      <c r="J1844" s="13">
        <v>1.1641281720000001</v>
      </c>
      <c r="K1844" s="13">
        <v>-2.2185336360000001</v>
      </c>
      <c r="L1844" s="13">
        <v>10.194531100000001</v>
      </c>
      <c r="M1844" s="13">
        <v>7.9759974610000004</v>
      </c>
      <c r="N1844" s="13">
        <v>-5.2979260940000001</v>
      </c>
      <c r="O1844" s="13">
        <v>7.9588932430000003</v>
      </c>
      <c r="P1844" s="13">
        <v>2.6609671490000002</v>
      </c>
      <c r="Q1844" s="13">
        <v>0.108275723</v>
      </c>
      <c r="R1844" s="13">
        <v>0</v>
      </c>
      <c r="S1844" s="13">
        <v>0.108275723</v>
      </c>
      <c r="T1844" s="13">
        <v>-6.1613126879999998</v>
      </c>
      <c r="U1844" s="13">
        <v>3.0778026860000001</v>
      </c>
      <c r="V1844" s="13">
        <v>-3.0835100020000001</v>
      </c>
      <c r="W1844" s="13">
        <v>6.8782272000000005E-2</v>
      </c>
    </row>
    <row r="1845" spans="1:23" x14ac:dyDescent="0.3">
      <c r="A1845" s="13" t="s">
        <v>815</v>
      </c>
      <c r="B1845" s="13" t="s">
        <v>816</v>
      </c>
      <c r="C1845" s="15">
        <v>2014</v>
      </c>
      <c r="D1845" s="15" t="s">
        <v>27</v>
      </c>
      <c r="E1845" s="15" t="s">
        <v>31</v>
      </c>
      <c r="F1845" s="15">
        <v>364</v>
      </c>
      <c r="G1845" s="15">
        <v>179</v>
      </c>
      <c r="H1845" s="13">
        <v>-0.98817371099999995</v>
      </c>
      <c r="I1845" s="13">
        <v>2.7840520400000002</v>
      </c>
      <c r="J1845" s="13">
        <v>1.795878329</v>
      </c>
      <c r="K1845" s="13">
        <v>-1.276159453</v>
      </c>
      <c r="L1845" s="13">
        <v>0.40805074099999999</v>
      </c>
      <c r="M1845" s="13">
        <v>-0.86810871099999998</v>
      </c>
      <c r="N1845" s="13">
        <v>-1.1359398700000001</v>
      </c>
      <c r="O1845" s="13">
        <v>2.4852164010000002</v>
      </c>
      <c r="P1845" s="13">
        <v>1.3492765309999999</v>
      </c>
      <c r="Q1845" s="13">
        <v>0.37510460600000001</v>
      </c>
      <c r="R1845" s="13">
        <v>0.37510460600000001</v>
      </c>
      <c r="S1845" s="13">
        <v>0</v>
      </c>
      <c r="T1845" s="13">
        <v>-1.774637292</v>
      </c>
      <c r="U1845" s="13">
        <v>1.2409641309999999</v>
      </c>
      <c r="V1845" s="13">
        <v>-0.53367316099999995</v>
      </c>
      <c r="W1845" s="13">
        <v>0.188283477</v>
      </c>
    </row>
    <row r="1846" spans="1:23" x14ac:dyDescent="0.3">
      <c r="A1846" s="13" t="s">
        <v>815</v>
      </c>
      <c r="B1846" s="13" t="s">
        <v>816</v>
      </c>
      <c r="C1846" s="15">
        <v>2014</v>
      </c>
      <c r="D1846" s="15" t="s">
        <v>27</v>
      </c>
      <c r="E1846" s="15" t="s">
        <v>30</v>
      </c>
      <c r="F1846" s="15">
        <v>1126</v>
      </c>
      <c r="G1846" s="15">
        <v>575</v>
      </c>
      <c r="H1846" s="13">
        <v>-2.9321532010000002</v>
      </c>
      <c r="I1846" s="13">
        <v>1.5498569659999999</v>
      </c>
      <c r="J1846" s="13">
        <v>-1.3822962350000001</v>
      </c>
      <c r="K1846" s="13">
        <v>0.80725269200000005</v>
      </c>
      <c r="L1846" s="13">
        <v>4.344005342</v>
      </c>
      <c r="M1846" s="13">
        <v>5.1512580339999996</v>
      </c>
      <c r="N1846" s="13">
        <v>-2.3711085070000002</v>
      </c>
      <c r="O1846" s="13">
        <v>2.2038016960000002</v>
      </c>
      <c r="P1846" s="13">
        <v>-0.167306811</v>
      </c>
      <c r="Q1846" s="13">
        <v>0.75401807200000004</v>
      </c>
      <c r="R1846" s="13">
        <v>0.75401807200000004</v>
      </c>
      <c r="S1846" s="13">
        <v>0</v>
      </c>
      <c r="T1846" s="13">
        <v>-3.5254857909999999</v>
      </c>
      <c r="U1846" s="13">
        <v>1.230283496</v>
      </c>
      <c r="V1846" s="13">
        <v>-2.2952022940000001</v>
      </c>
      <c r="W1846" s="13">
        <v>-0.46252976200000001</v>
      </c>
    </row>
    <row r="1847" spans="1:23" x14ac:dyDescent="0.3">
      <c r="A1847" s="13" t="s">
        <v>815</v>
      </c>
      <c r="B1847" s="13" t="s">
        <v>816</v>
      </c>
      <c r="C1847" s="15">
        <v>2015</v>
      </c>
      <c r="D1847" s="15" t="s">
        <v>27</v>
      </c>
      <c r="E1847" s="15" t="s">
        <v>30</v>
      </c>
      <c r="F1847" s="15">
        <v>506</v>
      </c>
      <c r="G1847" s="15">
        <v>255</v>
      </c>
      <c r="H1847" s="13">
        <v>-1.569392723</v>
      </c>
      <c r="I1847" s="13">
        <v>0.83833842599999997</v>
      </c>
      <c r="J1847" s="13">
        <v>-0.73105429700000002</v>
      </c>
      <c r="K1847" s="13">
        <v>5.2582613570000003</v>
      </c>
      <c r="L1847" s="13">
        <v>0.45532025300000001</v>
      </c>
      <c r="M1847" s="13">
        <v>5.7135816100000003</v>
      </c>
      <c r="N1847" s="13">
        <v>-0.28795880899999998</v>
      </c>
      <c r="O1847" s="13">
        <v>0.83879416600000001</v>
      </c>
      <c r="P1847" s="13">
        <v>0.55083535699999997</v>
      </c>
      <c r="Q1847" s="13">
        <v>0.42894800300000002</v>
      </c>
      <c r="R1847" s="13">
        <v>0.42894800300000002</v>
      </c>
      <c r="S1847" s="13">
        <v>0</v>
      </c>
      <c r="T1847" s="13">
        <v>-0.90426813299999997</v>
      </c>
      <c r="U1847" s="13">
        <v>-0.26902773400000002</v>
      </c>
      <c r="V1847" s="13">
        <v>-1.173295867</v>
      </c>
      <c r="W1847" s="13">
        <v>-0.110305339</v>
      </c>
    </row>
    <row r="1848" spans="1:23" x14ac:dyDescent="0.3">
      <c r="A1848" s="13" t="s">
        <v>815</v>
      </c>
      <c r="B1848" s="13" t="s">
        <v>816</v>
      </c>
      <c r="C1848" s="15">
        <v>2016</v>
      </c>
      <c r="D1848" s="15" t="s">
        <v>27</v>
      </c>
      <c r="E1848" s="15" t="s">
        <v>111</v>
      </c>
      <c r="F1848" s="15">
        <v>52</v>
      </c>
      <c r="G1848" s="15">
        <v>24</v>
      </c>
      <c r="H1848" s="13">
        <v>-7.9404205210000001</v>
      </c>
      <c r="I1848" s="13">
        <v>8.1887891780000004</v>
      </c>
      <c r="J1848" s="13">
        <v>0.24836865799999999</v>
      </c>
      <c r="K1848" s="13">
        <v>-9.2499549170000002</v>
      </c>
      <c r="L1848" s="13">
        <v>6.7829210519999998</v>
      </c>
      <c r="M1848" s="13">
        <v>-2.4670338649999999</v>
      </c>
      <c r="N1848" s="13">
        <v>-8.7691064579999995</v>
      </c>
      <c r="O1848" s="13">
        <v>8.4384587589999995</v>
      </c>
      <c r="P1848" s="13">
        <v>-0.33064769900000002</v>
      </c>
      <c r="Q1848" s="13">
        <v>3.0108724E-2</v>
      </c>
      <c r="R1848" s="13">
        <v>3.0108724E-2</v>
      </c>
      <c r="S1848" s="13">
        <v>0</v>
      </c>
      <c r="T1848" s="13">
        <v>-9.7929636549999994</v>
      </c>
      <c r="U1848" s="13">
        <v>6.3904058719999997</v>
      </c>
      <c r="V1848" s="13">
        <v>-3.4025577829999998</v>
      </c>
      <c r="W1848" s="13">
        <v>1.5971477780000001</v>
      </c>
    </row>
    <row r="1849" spans="1:23" x14ac:dyDescent="0.3">
      <c r="A1849" s="13" t="s">
        <v>817</v>
      </c>
      <c r="B1849" s="13" t="s">
        <v>818</v>
      </c>
      <c r="C1849" s="15">
        <v>2018</v>
      </c>
      <c r="D1849" s="15" t="s">
        <v>27</v>
      </c>
      <c r="E1849" s="15" t="s">
        <v>31</v>
      </c>
      <c r="F1849" s="15">
        <v>198</v>
      </c>
      <c r="G1849" s="15">
        <v>105</v>
      </c>
      <c r="H1849" s="13">
        <v>-4.0226930239999996</v>
      </c>
      <c r="I1849" s="13">
        <v>1.237289163</v>
      </c>
      <c r="J1849" s="13">
        <v>-2.7854038609999998</v>
      </c>
      <c r="K1849" s="13">
        <v>-5.0469809029999997</v>
      </c>
      <c r="L1849" s="13">
        <v>5.2177213289999997</v>
      </c>
      <c r="M1849" s="13">
        <v>0.170740426</v>
      </c>
      <c r="N1849" s="13">
        <v>-4.4457379570000004</v>
      </c>
      <c r="O1849" s="13">
        <v>2.1625281890000001</v>
      </c>
      <c r="P1849" s="13">
        <v>-2.2832097679999999</v>
      </c>
      <c r="Q1849" s="13">
        <v>2.4472820999999999E-2</v>
      </c>
      <c r="R1849" s="13">
        <v>2.4472820999999999E-2</v>
      </c>
      <c r="S1849" s="13">
        <v>0</v>
      </c>
      <c r="T1849" s="13">
        <v>-4.0320534879999999</v>
      </c>
      <c r="U1849" s="13">
        <v>0.94727420299999998</v>
      </c>
      <c r="V1849" s="13">
        <v>-3.0847792840000001</v>
      </c>
      <c r="W1849" s="13">
        <v>-2.116699568</v>
      </c>
    </row>
    <row r="1850" spans="1:23" x14ac:dyDescent="0.3">
      <c r="A1850" s="13" t="s">
        <v>817</v>
      </c>
      <c r="B1850" s="13" t="s">
        <v>818</v>
      </c>
      <c r="C1850" s="15">
        <v>2018</v>
      </c>
      <c r="D1850" s="15" t="s">
        <v>27</v>
      </c>
      <c r="E1850" s="15" t="s">
        <v>30</v>
      </c>
      <c r="F1850" s="15">
        <v>12</v>
      </c>
      <c r="G1850" s="15">
        <v>6</v>
      </c>
      <c r="H1850" s="13">
        <v>11.25380788</v>
      </c>
      <c r="I1850" s="13">
        <v>-2.915844903</v>
      </c>
      <c r="J1850" s="13">
        <v>8.3379629749999999</v>
      </c>
      <c r="K1850" s="13">
        <v>-6.525151342</v>
      </c>
      <c r="L1850" s="13">
        <v>21.150607539999999</v>
      </c>
      <c r="M1850" s="13">
        <v>14.6254562</v>
      </c>
      <c r="N1850" s="13">
        <v>8.0681610359999993</v>
      </c>
      <c r="O1850" s="13">
        <v>1.8537221260000001</v>
      </c>
      <c r="P1850" s="13">
        <v>9.9218831620000003</v>
      </c>
      <c r="Q1850" s="13">
        <v>3.8561475999999997E-2</v>
      </c>
      <c r="R1850" s="13">
        <v>3.8561475999999997E-2</v>
      </c>
      <c r="S1850" s="13">
        <v>0</v>
      </c>
      <c r="T1850" s="13">
        <v>5.262729062</v>
      </c>
      <c r="U1850" s="13">
        <v>-4.9339410969999999</v>
      </c>
      <c r="V1850" s="13">
        <v>0.32878796399999999</v>
      </c>
      <c r="W1850" s="13">
        <v>-0.58736842499999997</v>
      </c>
    </row>
    <row r="1851" spans="1:23" x14ac:dyDescent="0.3">
      <c r="A1851" s="13" t="s">
        <v>817</v>
      </c>
      <c r="B1851" s="13" t="s">
        <v>818</v>
      </c>
      <c r="C1851" s="15">
        <v>2018</v>
      </c>
      <c r="D1851" s="15" t="s">
        <v>27</v>
      </c>
      <c r="E1851" s="15" t="s">
        <v>140</v>
      </c>
      <c r="F1851" s="15">
        <v>24</v>
      </c>
      <c r="G1851" s="15">
        <v>11</v>
      </c>
      <c r="H1851" s="13">
        <v>1.41551797</v>
      </c>
      <c r="I1851" s="13">
        <v>-3.549393249</v>
      </c>
      <c r="J1851" s="13">
        <v>-2.1338752790000002</v>
      </c>
      <c r="K1851" s="13">
        <v>33.498525770000001</v>
      </c>
      <c r="L1851" s="13">
        <v>-5.2088220490000001</v>
      </c>
      <c r="M1851" s="13">
        <v>28.289703719999999</v>
      </c>
      <c r="N1851" s="13">
        <v>8.2422952019999993</v>
      </c>
      <c r="O1851" s="13">
        <v>-4.0487592140000004</v>
      </c>
      <c r="P1851" s="13">
        <v>4.1935359889999999</v>
      </c>
      <c r="Q1851" s="13">
        <v>3.9013791999999999E-2</v>
      </c>
      <c r="R1851" s="13">
        <v>3.9013791999999999E-2</v>
      </c>
      <c r="S1851" s="13">
        <v>0</v>
      </c>
      <c r="T1851" s="13">
        <v>7.6266244399999996</v>
      </c>
      <c r="U1851" s="13">
        <v>-6.4153114379999998</v>
      </c>
      <c r="V1851" s="13">
        <v>1.211313002</v>
      </c>
      <c r="W1851" s="13">
        <v>0.11526097</v>
      </c>
    </row>
    <row r="1852" spans="1:23" x14ac:dyDescent="0.3">
      <c r="A1852" s="13" t="s">
        <v>819</v>
      </c>
      <c r="B1852" s="13" t="s">
        <v>820</v>
      </c>
      <c r="C1852" s="15">
        <v>2014</v>
      </c>
      <c r="D1852" s="15" t="s">
        <v>27</v>
      </c>
      <c r="E1852" s="15" t="s">
        <v>81</v>
      </c>
      <c r="F1852" s="15">
        <v>5431</v>
      </c>
      <c r="G1852" s="15">
        <v>2800</v>
      </c>
      <c r="H1852" s="13">
        <v>0.54847802599999995</v>
      </c>
      <c r="I1852" s="13">
        <v>5.0927738E-2</v>
      </c>
      <c r="J1852" s="13">
        <v>0.59940576400000001</v>
      </c>
      <c r="K1852" s="13">
        <v>0.83423540799999996</v>
      </c>
      <c r="L1852" s="13">
        <v>-0.67082097500000004</v>
      </c>
      <c r="M1852" s="13">
        <v>0.163414433</v>
      </c>
      <c r="N1852" s="13">
        <v>0.690428288</v>
      </c>
      <c r="O1852" s="13">
        <v>-5.2275283999999998E-2</v>
      </c>
      <c r="P1852" s="13">
        <v>0.63815300399999997</v>
      </c>
      <c r="Q1852" s="13">
        <v>4.8815460389999998</v>
      </c>
      <c r="R1852" s="13">
        <v>4.8815460389999998</v>
      </c>
      <c r="S1852" s="13">
        <v>0</v>
      </c>
      <c r="T1852" s="13">
        <v>0.938245157</v>
      </c>
      <c r="U1852" s="13">
        <v>5.9201442999999999E-2</v>
      </c>
      <c r="V1852" s="13">
        <v>0.99744659999999996</v>
      </c>
      <c r="W1852" s="13">
        <v>0.81972856699999996</v>
      </c>
    </row>
    <row r="1853" spans="1:23" x14ac:dyDescent="0.3">
      <c r="A1853" s="13" t="s">
        <v>819</v>
      </c>
      <c r="B1853" s="13" t="s">
        <v>820</v>
      </c>
      <c r="C1853" s="15">
        <v>2015</v>
      </c>
      <c r="D1853" s="15" t="s">
        <v>27</v>
      </c>
      <c r="E1853" s="15" t="s">
        <v>81</v>
      </c>
      <c r="F1853" s="15">
        <v>5027</v>
      </c>
      <c r="G1853" s="15">
        <v>2618</v>
      </c>
      <c r="H1853" s="13">
        <v>2.8793237500000002</v>
      </c>
      <c r="I1853" s="13">
        <v>0.184123279</v>
      </c>
      <c r="J1853" s="13">
        <v>3.0634470290000002</v>
      </c>
      <c r="K1853" s="13">
        <v>3.6264831609999999</v>
      </c>
      <c r="L1853" s="13">
        <v>0.34146258200000001</v>
      </c>
      <c r="M1853" s="13">
        <v>3.967945743</v>
      </c>
      <c r="N1853" s="13">
        <v>3.23215027</v>
      </c>
      <c r="O1853" s="13">
        <v>0.202423668</v>
      </c>
      <c r="P1853" s="13">
        <v>3.4345739389999999</v>
      </c>
      <c r="Q1853" s="13">
        <v>8.3432336399999993</v>
      </c>
      <c r="R1853" s="13">
        <v>8.3432336399999993</v>
      </c>
      <c r="S1853" s="13">
        <v>0</v>
      </c>
      <c r="T1853" s="13">
        <v>3.122023102</v>
      </c>
      <c r="U1853" s="13">
        <v>0.45483625300000002</v>
      </c>
      <c r="V1853" s="13">
        <v>3.5768593549999999</v>
      </c>
      <c r="W1853" s="13">
        <v>0.95741757900000002</v>
      </c>
    </row>
    <row r="1854" spans="1:23" x14ac:dyDescent="0.3">
      <c r="A1854" s="13" t="s">
        <v>819</v>
      </c>
      <c r="B1854" s="13" t="s">
        <v>820</v>
      </c>
      <c r="C1854" s="15">
        <v>2016</v>
      </c>
      <c r="D1854" s="15" t="s">
        <v>27</v>
      </c>
      <c r="E1854" s="15" t="s">
        <v>81</v>
      </c>
      <c r="F1854" s="15">
        <v>5598</v>
      </c>
      <c r="G1854" s="15">
        <v>2893</v>
      </c>
      <c r="H1854" s="13">
        <v>1.844331298</v>
      </c>
      <c r="I1854" s="13">
        <v>-0.70218923300000002</v>
      </c>
      <c r="J1854" s="13">
        <v>1.142142065</v>
      </c>
      <c r="K1854" s="13">
        <v>0.18703868500000001</v>
      </c>
      <c r="L1854" s="13">
        <v>-1.319974354</v>
      </c>
      <c r="M1854" s="13">
        <v>-1.1329356690000001</v>
      </c>
      <c r="N1854" s="13">
        <v>1.615060162</v>
      </c>
      <c r="O1854" s="13">
        <v>-0.90092165999999996</v>
      </c>
      <c r="P1854" s="13">
        <v>0.71413850199999995</v>
      </c>
      <c r="Q1854" s="13">
        <v>5.1489245520000004</v>
      </c>
      <c r="R1854" s="13">
        <v>5.1489245520000004</v>
      </c>
      <c r="S1854" s="13">
        <v>0</v>
      </c>
      <c r="T1854" s="13">
        <v>1.325065242</v>
      </c>
      <c r="U1854" s="13">
        <v>-0.36901508</v>
      </c>
      <c r="V1854" s="13">
        <v>0.95605016099999995</v>
      </c>
      <c r="W1854" s="13">
        <v>0.68462822300000004</v>
      </c>
    </row>
    <row r="1855" spans="1:23" x14ac:dyDescent="0.3">
      <c r="A1855" s="13" t="s">
        <v>819</v>
      </c>
      <c r="B1855" s="13" t="s">
        <v>820</v>
      </c>
      <c r="C1855" s="15">
        <v>2017</v>
      </c>
      <c r="D1855" s="15" t="s">
        <v>25</v>
      </c>
      <c r="E1855" s="15" t="s">
        <v>81</v>
      </c>
      <c r="F1855" s="15">
        <v>812</v>
      </c>
      <c r="G1855" s="15">
        <v>411</v>
      </c>
      <c r="H1855" s="13">
        <v>3.8339460430000001</v>
      </c>
      <c r="I1855" s="13">
        <v>0.56087494400000004</v>
      </c>
      <c r="J1855" s="13">
        <v>4.3948209880000002</v>
      </c>
      <c r="K1855" s="13">
        <v>-8.942781901</v>
      </c>
      <c r="L1855" s="13">
        <v>2.1602555219999999</v>
      </c>
      <c r="M1855" s="13">
        <v>-6.7825263790000001</v>
      </c>
      <c r="N1855" s="13">
        <v>1.471771183</v>
      </c>
      <c r="O1855" s="13">
        <v>0.83353407800000001</v>
      </c>
      <c r="P1855" s="13">
        <v>2.305305261</v>
      </c>
      <c r="Q1855" s="13">
        <v>1.11215804</v>
      </c>
      <c r="R1855" s="13">
        <v>0</v>
      </c>
      <c r="S1855" s="13">
        <v>1.11215804</v>
      </c>
      <c r="T1855" s="13">
        <v>2.5551793680000001</v>
      </c>
      <c r="U1855" s="13">
        <v>2.3068676419999998</v>
      </c>
      <c r="V1855" s="13">
        <v>4.8620470100000004</v>
      </c>
      <c r="W1855" s="13">
        <v>1.665887205</v>
      </c>
    </row>
    <row r="1856" spans="1:23" x14ac:dyDescent="0.3">
      <c r="A1856" s="13" t="s">
        <v>819</v>
      </c>
      <c r="B1856" s="13" t="s">
        <v>820</v>
      </c>
      <c r="C1856" s="15">
        <v>2017</v>
      </c>
      <c r="D1856" s="15" t="s">
        <v>27</v>
      </c>
      <c r="E1856" s="15" t="s">
        <v>81</v>
      </c>
      <c r="F1856" s="15">
        <v>4843</v>
      </c>
      <c r="G1856" s="15">
        <v>2516</v>
      </c>
      <c r="H1856" s="13">
        <v>3.276778781</v>
      </c>
      <c r="I1856" s="13">
        <v>0.88467346300000005</v>
      </c>
      <c r="J1856" s="13">
        <v>4.1614522440000004</v>
      </c>
      <c r="K1856" s="13">
        <v>1.5480661</v>
      </c>
      <c r="L1856" s="13">
        <v>0.52498414500000001</v>
      </c>
      <c r="M1856" s="13">
        <v>2.0730502450000001</v>
      </c>
      <c r="N1856" s="13">
        <v>3.0944333770000001</v>
      </c>
      <c r="O1856" s="13">
        <v>0.81866772399999999</v>
      </c>
      <c r="P1856" s="13">
        <v>3.9131011010000001</v>
      </c>
      <c r="Q1856" s="13">
        <v>8.5339217820000002</v>
      </c>
      <c r="R1856" s="13">
        <v>8.5339217820000002</v>
      </c>
      <c r="S1856" s="13">
        <v>0</v>
      </c>
      <c r="T1856" s="13">
        <v>2.79261778</v>
      </c>
      <c r="U1856" s="13">
        <v>0.88730973700000004</v>
      </c>
      <c r="V1856" s="13">
        <v>3.6799275169999999</v>
      </c>
      <c r="W1856" s="13">
        <v>-0.220833274</v>
      </c>
    </row>
    <row r="1857" spans="1:23" x14ac:dyDescent="0.3">
      <c r="A1857" s="13" t="s">
        <v>819</v>
      </c>
      <c r="B1857" s="13" t="s">
        <v>820</v>
      </c>
      <c r="C1857" s="15">
        <v>2018</v>
      </c>
      <c r="D1857" s="15" t="s">
        <v>27</v>
      </c>
      <c r="E1857" s="15" t="s">
        <v>86</v>
      </c>
      <c r="F1857" s="15">
        <v>10</v>
      </c>
      <c r="G1857" s="15">
        <v>5</v>
      </c>
      <c r="H1857" s="13">
        <v>-6.2274196399999999</v>
      </c>
      <c r="I1857" s="13">
        <v>-13.9607502</v>
      </c>
      <c r="J1857" s="13">
        <v>-20.18816984</v>
      </c>
      <c r="K1857" s="13">
        <v>0.32233419800000002</v>
      </c>
      <c r="L1857" s="13">
        <v>7.2361765289999997</v>
      </c>
      <c r="M1857" s="13">
        <v>7.5585107279999999</v>
      </c>
      <c r="N1857" s="13">
        <v>-5.2259671450000003</v>
      </c>
      <c r="O1857" s="13">
        <v>-10.45016071</v>
      </c>
      <c r="P1857" s="13">
        <v>-15.67612785</v>
      </c>
      <c r="Q1857" s="13">
        <v>-3.2994361E-2</v>
      </c>
      <c r="R1857" s="13">
        <v>-3.2994361E-2</v>
      </c>
      <c r="S1857" s="13">
        <v>0</v>
      </c>
      <c r="T1857" s="13">
        <v>-5.5320207520000002</v>
      </c>
      <c r="U1857" s="13">
        <v>-10.71321646</v>
      </c>
      <c r="V1857" s="13">
        <v>-16.24523722</v>
      </c>
      <c r="W1857" s="13">
        <v>5.9589972999999997E-2</v>
      </c>
    </row>
    <row r="1858" spans="1:23" x14ac:dyDescent="0.3">
      <c r="A1858" s="13" t="s">
        <v>819</v>
      </c>
      <c r="B1858" s="13" t="s">
        <v>820</v>
      </c>
      <c r="C1858" s="15">
        <v>2019</v>
      </c>
      <c r="D1858" s="15" t="s">
        <v>25</v>
      </c>
      <c r="E1858" s="15" t="s">
        <v>86</v>
      </c>
      <c r="F1858" s="15">
        <v>563</v>
      </c>
      <c r="G1858" s="15">
        <v>267</v>
      </c>
      <c r="H1858" s="13">
        <v>-1.2465596649999999</v>
      </c>
      <c r="I1858" s="13">
        <v>-6.1172102999999999E-2</v>
      </c>
      <c r="J1858" s="13">
        <v>-1.307731768</v>
      </c>
      <c r="K1858" s="13">
        <v>-2.4721960749999998</v>
      </c>
      <c r="L1858" s="13">
        <v>-1.3995273290000001</v>
      </c>
      <c r="M1858" s="13">
        <v>-3.871723405</v>
      </c>
      <c r="N1858" s="13">
        <v>-1.590905977</v>
      </c>
      <c r="O1858" s="13">
        <v>-0.40340502900000003</v>
      </c>
      <c r="P1858" s="13">
        <v>-1.994311006</v>
      </c>
      <c r="Q1858" s="13">
        <v>0.10473872200000001</v>
      </c>
      <c r="R1858" s="13">
        <v>0</v>
      </c>
      <c r="S1858" s="13">
        <v>0.10473872200000001</v>
      </c>
      <c r="T1858" s="13">
        <v>-0.58067214899999997</v>
      </c>
      <c r="U1858" s="13">
        <v>-1.9239025139999999</v>
      </c>
      <c r="V1858" s="13">
        <v>-2.5045746640000002</v>
      </c>
      <c r="W1858" s="13">
        <v>-1.341008634</v>
      </c>
    </row>
    <row r="1859" spans="1:23" x14ac:dyDescent="0.3">
      <c r="A1859" s="13" t="s">
        <v>819</v>
      </c>
      <c r="B1859" s="13" t="s">
        <v>820</v>
      </c>
      <c r="C1859" s="15">
        <v>2019</v>
      </c>
      <c r="D1859" s="15" t="s">
        <v>27</v>
      </c>
      <c r="E1859" s="15" t="s">
        <v>86</v>
      </c>
      <c r="F1859" s="15">
        <v>3983</v>
      </c>
      <c r="G1859" s="15">
        <v>1863</v>
      </c>
      <c r="H1859" s="13">
        <v>0.97246723800000001</v>
      </c>
      <c r="I1859" s="13">
        <v>4.6229384999999998E-2</v>
      </c>
      <c r="J1859" s="13">
        <v>1.0186966230000001</v>
      </c>
      <c r="K1859" s="13">
        <v>-0.19274127699999999</v>
      </c>
      <c r="L1859" s="13">
        <v>0.32848401599999999</v>
      </c>
      <c r="M1859" s="13">
        <v>0.13574274</v>
      </c>
      <c r="N1859" s="13">
        <v>0.77292912899999999</v>
      </c>
      <c r="O1859" s="13">
        <v>9.0218708999999994E-2</v>
      </c>
      <c r="P1859" s="13">
        <v>0.86314783799999995</v>
      </c>
      <c r="Q1859" s="13">
        <v>3.4453831090000002</v>
      </c>
      <c r="R1859" s="13">
        <v>3.4453831090000002</v>
      </c>
      <c r="S1859" s="13">
        <v>0</v>
      </c>
      <c r="T1859" s="13">
        <v>0.88484867099999998</v>
      </c>
      <c r="U1859" s="13">
        <v>-0.16400305900000001</v>
      </c>
      <c r="V1859" s="13">
        <v>0.72084561199999997</v>
      </c>
      <c r="W1859" s="13">
        <v>0.328702304</v>
      </c>
    </row>
    <row r="1860" spans="1:23" x14ac:dyDescent="0.3">
      <c r="A1860" s="13" t="s">
        <v>821</v>
      </c>
      <c r="B1860" s="13" t="s">
        <v>822</v>
      </c>
      <c r="C1860" s="15">
        <v>2015</v>
      </c>
      <c r="D1860" s="15" t="s">
        <v>25</v>
      </c>
      <c r="E1860" s="15" t="s">
        <v>49</v>
      </c>
      <c r="F1860" s="15">
        <v>5</v>
      </c>
      <c r="G1860" s="15">
        <v>2</v>
      </c>
      <c r="H1860" s="13">
        <v>-18.405773159999999</v>
      </c>
      <c r="I1860" s="13">
        <v>-8.8740244110000006</v>
      </c>
      <c r="J1860" s="13">
        <v>-27.279797569999999</v>
      </c>
      <c r="K1860" s="13">
        <v>6.5206843149999996</v>
      </c>
      <c r="L1860" s="13">
        <v>-1.007844392</v>
      </c>
      <c r="M1860" s="13">
        <v>5.5128399220000004</v>
      </c>
      <c r="N1860" s="13">
        <v>-14.47949951</v>
      </c>
      <c r="O1860" s="13">
        <v>-7.8341913060000001</v>
      </c>
      <c r="P1860" s="13">
        <v>-22.313690820000001</v>
      </c>
      <c r="Q1860" s="13">
        <v>-2.0644002000000002E-2</v>
      </c>
      <c r="R1860" s="13">
        <v>0</v>
      </c>
      <c r="S1860" s="13">
        <v>-2.0644002000000002E-2</v>
      </c>
      <c r="T1860" s="13">
        <v>-8.1194832330000004</v>
      </c>
      <c r="U1860" s="13">
        <v>-10.09849784</v>
      </c>
      <c r="V1860" s="13">
        <v>-18.21798107</v>
      </c>
      <c r="W1860" s="13">
        <v>0.25858048500000003</v>
      </c>
    </row>
    <row r="1861" spans="1:23" x14ac:dyDescent="0.3">
      <c r="A1861" s="13" t="s">
        <v>821</v>
      </c>
      <c r="B1861" s="13" t="s">
        <v>822</v>
      </c>
      <c r="C1861" s="15">
        <v>2015</v>
      </c>
      <c r="D1861" s="15" t="s">
        <v>27</v>
      </c>
      <c r="E1861" s="15" t="s">
        <v>49</v>
      </c>
      <c r="F1861" s="15">
        <v>242</v>
      </c>
      <c r="G1861" s="15">
        <v>119</v>
      </c>
      <c r="H1861" s="13">
        <v>-6.3989395900000003</v>
      </c>
      <c r="I1861" s="13">
        <v>2.330159986</v>
      </c>
      <c r="J1861" s="13">
        <v>-4.0687796040000004</v>
      </c>
      <c r="K1861" s="13">
        <v>-10.240048979999999</v>
      </c>
      <c r="L1861" s="13">
        <v>-1.7195578789999999</v>
      </c>
      <c r="M1861" s="13">
        <v>-11.959606859999999</v>
      </c>
      <c r="N1861" s="13">
        <v>-7.7008607189999996</v>
      </c>
      <c r="O1861" s="13">
        <v>1.5876488689999999</v>
      </c>
      <c r="P1861" s="13">
        <v>-6.1132118499999999</v>
      </c>
      <c r="Q1861" s="13">
        <v>-0.20583151399999999</v>
      </c>
      <c r="R1861" s="13">
        <v>-0.20583151399999999</v>
      </c>
      <c r="S1861" s="13">
        <v>0</v>
      </c>
      <c r="T1861" s="13">
        <v>-6.2205219290000002</v>
      </c>
      <c r="U1861" s="13">
        <v>0.36312103400000001</v>
      </c>
      <c r="V1861" s="13">
        <v>-5.8574008949999996</v>
      </c>
      <c r="W1861" s="13">
        <v>0.76931462399999995</v>
      </c>
    </row>
    <row r="1862" spans="1:23" x14ac:dyDescent="0.3">
      <c r="A1862" s="13" t="s">
        <v>823</v>
      </c>
      <c r="B1862" s="13" t="s">
        <v>824</v>
      </c>
      <c r="C1862" s="15">
        <v>2018</v>
      </c>
      <c r="D1862" s="15" t="s">
        <v>27</v>
      </c>
      <c r="E1862" s="15" t="s">
        <v>124</v>
      </c>
      <c r="F1862" s="15">
        <v>15</v>
      </c>
      <c r="G1862" s="15">
        <v>7</v>
      </c>
      <c r="H1862" s="13">
        <v>2.1956416330000001</v>
      </c>
      <c r="I1862" s="13">
        <v>-1.1663493899999999</v>
      </c>
      <c r="J1862" s="13">
        <v>1.029292243</v>
      </c>
      <c r="K1862" s="13">
        <v>-17.259477990000001</v>
      </c>
      <c r="L1862" s="13">
        <v>-6.8656354789999998</v>
      </c>
      <c r="M1862" s="13">
        <v>-24.125113469999999</v>
      </c>
      <c r="N1862" s="13">
        <v>-1.8195535220000001</v>
      </c>
      <c r="O1862" s="13">
        <v>-2.5389417760000002</v>
      </c>
      <c r="P1862" s="13">
        <v>-4.3584952980000002</v>
      </c>
      <c r="Q1862" s="13">
        <v>-5.631502E-3</v>
      </c>
      <c r="R1862" s="13">
        <v>-5.631502E-3</v>
      </c>
      <c r="S1862" s="13">
        <v>0</v>
      </c>
      <c r="T1862" s="13">
        <v>-1.3213049530000001</v>
      </c>
      <c r="U1862" s="13">
        <v>-5.6462130070000001</v>
      </c>
      <c r="V1862" s="13">
        <v>-6.9675179600000003</v>
      </c>
      <c r="W1862" s="13">
        <v>-1.9526156480000001</v>
      </c>
    </row>
    <row r="1863" spans="1:23" x14ac:dyDescent="0.3">
      <c r="A1863" s="13" t="s">
        <v>825</v>
      </c>
      <c r="B1863" s="13" t="s">
        <v>826</v>
      </c>
      <c r="C1863" s="15">
        <v>2014</v>
      </c>
      <c r="D1863" s="15" t="s">
        <v>25</v>
      </c>
      <c r="E1863" s="15" t="s">
        <v>53</v>
      </c>
      <c r="F1863" s="15">
        <v>229</v>
      </c>
      <c r="G1863" s="15">
        <v>119</v>
      </c>
      <c r="H1863" s="13">
        <v>-2.309972508</v>
      </c>
      <c r="I1863" s="13">
        <v>0.71509645399999999</v>
      </c>
      <c r="J1863" s="13">
        <v>-1.594876054</v>
      </c>
      <c r="K1863" s="13">
        <v>-4.9242567599999996</v>
      </c>
      <c r="L1863" s="13">
        <v>2.4445589339999998</v>
      </c>
      <c r="M1863" s="13">
        <v>-2.4796978250000001</v>
      </c>
      <c r="N1863" s="13">
        <v>-2.9123438749999999</v>
      </c>
      <c r="O1863" s="13">
        <v>1.1319951100000001</v>
      </c>
      <c r="P1863" s="13">
        <v>-1.7803487650000001</v>
      </c>
      <c r="Q1863" s="13">
        <v>6.2299187999999998E-2</v>
      </c>
      <c r="R1863" s="13">
        <v>0</v>
      </c>
      <c r="S1863" s="13">
        <v>6.2299187999999998E-2</v>
      </c>
      <c r="T1863" s="13">
        <v>-3.9612892629999998</v>
      </c>
      <c r="U1863" s="13">
        <v>1.230522364</v>
      </c>
      <c r="V1863" s="13">
        <v>-2.7307668999999999</v>
      </c>
      <c r="W1863" s="13">
        <v>2.4176983750000001</v>
      </c>
    </row>
    <row r="1864" spans="1:23" x14ac:dyDescent="0.3">
      <c r="A1864" s="13" t="s">
        <v>825</v>
      </c>
      <c r="B1864" s="13" t="s">
        <v>826</v>
      </c>
      <c r="C1864" s="15">
        <v>2014</v>
      </c>
      <c r="D1864" s="15" t="s">
        <v>27</v>
      </c>
      <c r="E1864" s="15" t="s">
        <v>53</v>
      </c>
      <c r="F1864" s="15">
        <v>4755</v>
      </c>
      <c r="G1864" s="15">
        <v>2461</v>
      </c>
      <c r="H1864" s="13">
        <v>-1.3494019580000001</v>
      </c>
      <c r="I1864" s="13">
        <v>7.7596016000000004E-2</v>
      </c>
      <c r="J1864" s="13">
        <v>-1.271805941</v>
      </c>
      <c r="K1864" s="13">
        <v>-2.3169639289999999</v>
      </c>
      <c r="L1864" s="13">
        <v>-1.31539195</v>
      </c>
      <c r="M1864" s="13">
        <v>-3.6323558789999999</v>
      </c>
      <c r="N1864" s="13">
        <v>-1.5993492840000001</v>
      </c>
      <c r="O1864" s="13">
        <v>-0.23842623299999999</v>
      </c>
      <c r="P1864" s="13">
        <v>-1.8377755170000001</v>
      </c>
      <c r="Q1864" s="13">
        <v>1.1332151189999999</v>
      </c>
      <c r="R1864" s="13">
        <v>1.1332151189999999</v>
      </c>
      <c r="S1864" s="13">
        <v>0</v>
      </c>
      <c r="T1864" s="13">
        <v>-2.068602227</v>
      </c>
      <c r="U1864" s="13">
        <v>-7.6218927000000006E-2</v>
      </c>
      <c r="V1864" s="13">
        <v>-2.1448211540000002</v>
      </c>
      <c r="W1864" s="13">
        <v>-1.019612462</v>
      </c>
    </row>
    <row r="1865" spans="1:23" x14ac:dyDescent="0.3">
      <c r="A1865" s="13" t="s">
        <v>825</v>
      </c>
      <c r="B1865" s="13" t="s">
        <v>826</v>
      </c>
      <c r="C1865" s="15">
        <v>2015</v>
      </c>
      <c r="D1865" s="15" t="s">
        <v>27</v>
      </c>
      <c r="E1865" s="15" t="s">
        <v>53</v>
      </c>
      <c r="F1865" s="15">
        <v>4535</v>
      </c>
      <c r="G1865" s="15">
        <v>2315</v>
      </c>
      <c r="H1865" s="13">
        <v>-1.2140610869999999</v>
      </c>
      <c r="I1865" s="13">
        <v>0.69362573999999999</v>
      </c>
      <c r="J1865" s="13">
        <v>-0.52043534700000005</v>
      </c>
      <c r="K1865" s="13">
        <v>1.1593899999999999E-3</v>
      </c>
      <c r="L1865" s="13">
        <v>2.5002663460000001</v>
      </c>
      <c r="M1865" s="13">
        <v>2.5014257359999998</v>
      </c>
      <c r="N1865" s="13">
        <v>-0.96313783399999997</v>
      </c>
      <c r="O1865" s="13">
        <v>1.096341928</v>
      </c>
      <c r="P1865" s="13">
        <v>0.133204094</v>
      </c>
      <c r="Q1865" s="13">
        <v>3.4004455359999999</v>
      </c>
      <c r="R1865" s="13">
        <v>3.4004455359999999</v>
      </c>
      <c r="S1865" s="13">
        <v>0</v>
      </c>
      <c r="T1865" s="13">
        <v>-1.480735616</v>
      </c>
      <c r="U1865" s="13">
        <v>0.85388168799999997</v>
      </c>
      <c r="V1865" s="13">
        <v>-0.62685392799999995</v>
      </c>
      <c r="W1865" s="13">
        <v>-0.13922974699999999</v>
      </c>
    </row>
    <row r="1866" spans="1:23" x14ac:dyDescent="0.3">
      <c r="A1866" s="13" t="s">
        <v>825</v>
      </c>
      <c r="B1866" s="13" t="s">
        <v>826</v>
      </c>
      <c r="C1866" s="15">
        <v>2016</v>
      </c>
      <c r="D1866" s="15" t="s">
        <v>25</v>
      </c>
      <c r="E1866" s="15" t="s">
        <v>58</v>
      </c>
      <c r="F1866" s="15">
        <v>479</v>
      </c>
      <c r="G1866" s="15">
        <v>234</v>
      </c>
      <c r="H1866" s="13">
        <v>-1.8678446019999999</v>
      </c>
      <c r="I1866" s="13">
        <v>1.415337405</v>
      </c>
      <c r="J1866" s="13">
        <v>-0.45250719700000003</v>
      </c>
      <c r="K1866" s="13">
        <v>-5.7148343669999999</v>
      </c>
      <c r="L1866" s="13">
        <v>-0.55292435699999998</v>
      </c>
      <c r="M1866" s="13">
        <v>-6.2677587240000001</v>
      </c>
      <c r="N1866" s="13">
        <v>-2.862638257</v>
      </c>
      <c r="O1866" s="13">
        <v>1.0819265769999999</v>
      </c>
      <c r="P1866" s="13">
        <v>-1.78071168</v>
      </c>
      <c r="Q1866" s="13">
        <v>0.11825279700000001</v>
      </c>
      <c r="R1866" s="13">
        <v>0</v>
      </c>
      <c r="S1866" s="13">
        <v>0.11825279700000001</v>
      </c>
      <c r="T1866" s="13">
        <v>-1.79505304</v>
      </c>
      <c r="U1866" s="13">
        <v>0.13584891800000001</v>
      </c>
      <c r="V1866" s="13">
        <v>-1.659204122</v>
      </c>
      <c r="W1866" s="13">
        <v>-0.87368964699999996</v>
      </c>
    </row>
    <row r="1867" spans="1:23" x14ac:dyDescent="0.3">
      <c r="A1867" s="13" t="s">
        <v>825</v>
      </c>
      <c r="B1867" s="13" t="s">
        <v>826</v>
      </c>
      <c r="C1867" s="15">
        <v>2016</v>
      </c>
      <c r="D1867" s="15" t="s">
        <v>27</v>
      </c>
      <c r="E1867" s="15" t="s">
        <v>58</v>
      </c>
      <c r="F1867" s="15">
        <v>2913</v>
      </c>
      <c r="G1867" s="15">
        <v>1431</v>
      </c>
      <c r="H1867" s="13">
        <v>-0.95054730700000001</v>
      </c>
      <c r="I1867" s="13">
        <v>0.46330940100000001</v>
      </c>
      <c r="J1867" s="13">
        <v>-0.48723790500000003</v>
      </c>
      <c r="K1867" s="13">
        <v>-1.2273740150000001</v>
      </c>
      <c r="L1867" s="13">
        <v>7.0591177000000005E-2</v>
      </c>
      <c r="M1867" s="13">
        <v>-1.156782837</v>
      </c>
      <c r="N1867" s="13">
        <v>-1.0973478350000001</v>
      </c>
      <c r="O1867" s="13">
        <v>0.42193135500000001</v>
      </c>
      <c r="P1867" s="13">
        <v>-0.67541647999999999</v>
      </c>
      <c r="Q1867" s="13">
        <v>1.5080179579999999</v>
      </c>
      <c r="R1867" s="13">
        <v>1.5080179579999999</v>
      </c>
      <c r="S1867" s="13">
        <v>0</v>
      </c>
      <c r="T1867" s="13">
        <v>-0.84230359399999999</v>
      </c>
      <c r="U1867" s="13">
        <v>-0.62779681700000001</v>
      </c>
      <c r="V1867" s="13">
        <v>-1.470100411</v>
      </c>
      <c r="W1867" s="13">
        <v>-0.42754418700000002</v>
      </c>
    </row>
    <row r="1868" spans="1:23" x14ac:dyDescent="0.3">
      <c r="A1868" s="13" t="s">
        <v>825</v>
      </c>
      <c r="B1868" s="13" t="s">
        <v>826</v>
      </c>
      <c r="C1868" s="15">
        <v>2017</v>
      </c>
      <c r="D1868" s="15" t="s">
        <v>27</v>
      </c>
      <c r="E1868" s="15" t="s">
        <v>67</v>
      </c>
      <c r="F1868" s="15">
        <v>3482</v>
      </c>
      <c r="G1868" s="15">
        <v>1667</v>
      </c>
      <c r="H1868" s="13">
        <v>-1.2161654479999999</v>
      </c>
      <c r="I1868" s="13">
        <v>-0.981284657</v>
      </c>
      <c r="J1868" s="13">
        <v>-2.1974501050000002</v>
      </c>
      <c r="K1868" s="13">
        <v>-3.0912150309999999</v>
      </c>
      <c r="L1868" s="13">
        <v>-3.7653823160000002</v>
      </c>
      <c r="M1868" s="13">
        <v>-6.8565973470000001</v>
      </c>
      <c r="N1868" s="13">
        <v>-1.6166225780000001</v>
      </c>
      <c r="O1868" s="13">
        <v>-1.6173767189999999</v>
      </c>
      <c r="P1868" s="13">
        <v>-3.233999297</v>
      </c>
      <c r="Q1868" s="13">
        <v>-0.41021835400000001</v>
      </c>
      <c r="R1868" s="13">
        <v>-0.41021835400000001</v>
      </c>
      <c r="S1868" s="13">
        <v>0</v>
      </c>
      <c r="T1868" s="13">
        <v>-2.1842224369999999</v>
      </c>
      <c r="U1868" s="13">
        <v>-1.620446284</v>
      </c>
      <c r="V1868" s="13">
        <v>-3.8046687210000001</v>
      </c>
      <c r="W1868" s="13">
        <v>-0.33949155199999997</v>
      </c>
    </row>
    <row r="1869" spans="1:23" x14ac:dyDescent="0.3">
      <c r="A1869" s="13" t="s">
        <v>827</v>
      </c>
      <c r="B1869" s="13" t="s">
        <v>828</v>
      </c>
      <c r="C1869" s="15">
        <v>2018</v>
      </c>
      <c r="D1869" s="15" t="s">
        <v>27</v>
      </c>
      <c r="E1869" s="15" t="s">
        <v>41</v>
      </c>
      <c r="F1869" s="15">
        <v>781</v>
      </c>
      <c r="G1869" s="15">
        <v>378</v>
      </c>
      <c r="H1869" s="13">
        <v>-2.737069945</v>
      </c>
      <c r="I1869" s="13">
        <v>1.0736231810000001</v>
      </c>
      <c r="J1869" s="13">
        <v>-1.6634467639999999</v>
      </c>
      <c r="K1869" s="13">
        <v>1.0206001810000001</v>
      </c>
      <c r="L1869" s="13">
        <v>-2.107632052</v>
      </c>
      <c r="M1869" s="13">
        <v>-1.0870318720000001</v>
      </c>
      <c r="N1869" s="13">
        <v>-2.0699256629999998</v>
      </c>
      <c r="O1869" s="13">
        <v>0.51375385900000003</v>
      </c>
      <c r="P1869" s="13">
        <v>-1.5561718040000001</v>
      </c>
      <c r="Q1869" s="13">
        <v>0.23218888100000001</v>
      </c>
      <c r="R1869" s="13">
        <v>0.23218888100000001</v>
      </c>
      <c r="S1869" s="13">
        <v>0</v>
      </c>
      <c r="T1869" s="13">
        <v>-1.375195508</v>
      </c>
      <c r="U1869" s="13">
        <v>0.68051860900000005</v>
      </c>
      <c r="V1869" s="13">
        <v>-0.69467689899999996</v>
      </c>
      <c r="W1869" s="13">
        <v>0.841195252</v>
      </c>
    </row>
    <row r="1870" spans="1:23" x14ac:dyDescent="0.3">
      <c r="A1870" s="13" t="s">
        <v>829</v>
      </c>
      <c r="B1870" s="13" t="s">
        <v>830</v>
      </c>
      <c r="C1870" s="15">
        <v>2014</v>
      </c>
      <c r="D1870" s="15" t="s">
        <v>27</v>
      </c>
      <c r="E1870" s="15" t="s">
        <v>140</v>
      </c>
      <c r="F1870" s="15">
        <v>1920</v>
      </c>
      <c r="G1870" s="15">
        <v>908</v>
      </c>
      <c r="H1870" s="13">
        <v>-1.2828145609999999</v>
      </c>
      <c r="I1870" s="13">
        <v>1.94210018</v>
      </c>
      <c r="J1870" s="13">
        <v>0.65928561900000004</v>
      </c>
      <c r="K1870" s="13">
        <v>-1.016201686</v>
      </c>
      <c r="L1870" s="13">
        <v>3.0014867500000002</v>
      </c>
      <c r="M1870" s="13">
        <v>1.985285065</v>
      </c>
      <c r="N1870" s="13">
        <v>-1.2629464859999999</v>
      </c>
      <c r="O1870" s="13">
        <v>2.322795079</v>
      </c>
      <c r="P1870" s="13">
        <v>1.059848592</v>
      </c>
      <c r="Q1870" s="13">
        <v>1.7761130860000001</v>
      </c>
      <c r="R1870" s="13">
        <v>1.7761130860000001</v>
      </c>
      <c r="S1870" s="13">
        <v>0</v>
      </c>
      <c r="T1870" s="13">
        <v>-1.288788161</v>
      </c>
      <c r="U1870" s="13">
        <v>1.3085708030000001</v>
      </c>
      <c r="V1870" s="13">
        <v>1.9782642E-2</v>
      </c>
      <c r="W1870" s="13">
        <v>0.60629120000000003</v>
      </c>
    </row>
    <row r="1871" spans="1:23" x14ac:dyDescent="0.3">
      <c r="A1871" s="13" t="s">
        <v>829</v>
      </c>
      <c r="B1871" s="13" t="s">
        <v>830</v>
      </c>
      <c r="C1871" s="15">
        <v>2015</v>
      </c>
      <c r="D1871" s="15" t="s">
        <v>27</v>
      </c>
      <c r="E1871" s="15" t="s">
        <v>140</v>
      </c>
      <c r="F1871" s="15">
        <v>172</v>
      </c>
      <c r="G1871" s="15">
        <v>86</v>
      </c>
      <c r="H1871" s="13">
        <v>-4.0331711139999999</v>
      </c>
      <c r="I1871" s="13">
        <v>-2.0520264109999999</v>
      </c>
      <c r="J1871" s="13">
        <v>-6.0851975249999999</v>
      </c>
      <c r="K1871" s="13">
        <v>-0.36433173299999999</v>
      </c>
      <c r="L1871" s="13">
        <v>5.2808078509999996</v>
      </c>
      <c r="M1871" s="13">
        <v>4.9164761180000003</v>
      </c>
      <c r="N1871" s="13">
        <v>-3.462573956</v>
      </c>
      <c r="O1871" s="13">
        <v>-0.55022883899999997</v>
      </c>
      <c r="P1871" s="13">
        <v>-4.0128027949999998</v>
      </c>
      <c r="Q1871" s="13">
        <v>-5.5694632000000001E-2</v>
      </c>
      <c r="R1871" s="13">
        <v>-5.5694632000000001E-2</v>
      </c>
      <c r="S1871" s="13">
        <v>0</v>
      </c>
      <c r="T1871" s="13">
        <v>-2.8671585940000002</v>
      </c>
      <c r="U1871" s="13">
        <v>-2.4621590069999999</v>
      </c>
      <c r="V1871" s="13">
        <v>-5.3293176019999997</v>
      </c>
      <c r="W1871" s="13">
        <v>0.49563717099999999</v>
      </c>
    </row>
    <row r="1872" spans="1:23" x14ac:dyDescent="0.3">
      <c r="A1872" s="13" t="s">
        <v>831</v>
      </c>
      <c r="B1872" s="13" t="s">
        <v>832</v>
      </c>
      <c r="C1872" s="15">
        <v>2014</v>
      </c>
      <c r="D1872" s="15" t="s">
        <v>27</v>
      </c>
      <c r="E1872" s="15" t="s">
        <v>52</v>
      </c>
      <c r="F1872" s="15">
        <v>3608</v>
      </c>
      <c r="G1872" s="15">
        <v>1856</v>
      </c>
      <c r="H1872" s="13">
        <v>-2.09251567</v>
      </c>
      <c r="I1872" s="13">
        <v>-0.57009541799999996</v>
      </c>
      <c r="J1872" s="13">
        <v>-2.6626110879999998</v>
      </c>
      <c r="K1872" s="13">
        <v>-3.0789600290000001</v>
      </c>
      <c r="L1872" s="13">
        <v>-2.976238129</v>
      </c>
      <c r="M1872" s="13">
        <v>-6.0551981579999996</v>
      </c>
      <c r="N1872" s="13">
        <v>-2.3655276750000001</v>
      </c>
      <c r="O1872" s="13">
        <v>-1.0278873070000001</v>
      </c>
      <c r="P1872" s="13">
        <v>-3.3934149809999998</v>
      </c>
      <c r="Q1872" s="13">
        <v>-0.60484691599999996</v>
      </c>
      <c r="R1872" s="13">
        <v>-0.60484691599999996</v>
      </c>
      <c r="S1872" s="13">
        <v>0</v>
      </c>
      <c r="T1872" s="13">
        <v>-2.242961786</v>
      </c>
      <c r="U1872" s="13">
        <v>-1.6241906850000001</v>
      </c>
      <c r="V1872" s="13">
        <v>-3.8671524709999998</v>
      </c>
      <c r="W1872" s="13">
        <v>-0.69626443299999996</v>
      </c>
    </row>
    <row r="1873" spans="1:23" x14ac:dyDescent="0.3">
      <c r="A1873" s="13" t="s">
        <v>831</v>
      </c>
      <c r="B1873" s="13" t="s">
        <v>832</v>
      </c>
      <c r="C1873" s="15">
        <v>2015</v>
      </c>
      <c r="D1873" s="15" t="s">
        <v>25</v>
      </c>
      <c r="E1873" s="15" t="s">
        <v>52</v>
      </c>
      <c r="F1873" s="15">
        <v>294</v>
      </c>
      <c r="G1873" s="15">
        <v>153</v>
      </c>
      <c r="H1873" s="13">
        <v>-2.5443074600000002</v>
      </c>
      <c r="I1873" s="13">
        <v>2.593215866</v>
      </c>
      <c r="J1873" s="13">
        <v>4.8908406000000001E-2</v>
      </c>
      <c r="K1873" s="13">
        <v>-0.37858735300000002</v>
      </c>
      <c r="L1873" s="13">
        <v>0.51566621499999998</v>
      </c>
      <c r="M1873" s="13">
        <v>0.137078862</v>
      </c>
      <c r="N1873" s="13">
        <v>-2.1430330149999999</v>
      </c>
      <c r="O1873" s="13">
        <v>2.3222492269999999</v>
      </c>
      <c r="P1873" s="13">
        <v>0.17921621200000001</v>
      </c>
      <c r="Q1873" s="13">
        <v>0.234896562</v>
      </c>
      <c r="R1873" s="13">
        <v>0</v>
      </c>
      <c r="S1873" s="13">
        <v>0.234896562</v>
      </c>
      <c r="T1873" s="13">
        <v>-2.453748327</v>
      </c>
      <c r="U1873" s="13">
        <v>1.387384365</v>
      </c>
      <c r="V1873" s="13">
        <v>-1.0663639620000001</v>
      </c>
      <c r="W1873" s="13">
        <v>-0.38074574300000003</v>
      </c>
    </row>
    <row r="1874" spans="1:23" x14ac:dyDescent="0.3">
      <c r="A1874" s="13" t="s">
        <v>831</v>
      </c>
      <c r="B1874" s="13" t="s">
        <v>832</v>
      </c>
      <c r="C1874" s="15">
        <v>2015</v>
      </c>
      <c r="D1874" s="15" t="s">
        <v>27</v>
      </c>
      <c r="E1874" s="15" t="s">
        <v>52</v>
      </c>
      <c r="F1874" s="15">
        <v>2428</v>
      </c>
      <c r="G1874" s="15">
        <v>1228</v>
      </c>
      <c r="H1874" s="13">
        <v>-2.192174364</v>
      </c>
      <c r="I1874" s="13">
        <v>0.34934897399999998</v>
      </c>
      <c r="J1874" s="13">
        <v>-1.8428253910000001</v>
      </c>
      <c r="K1874" s="13">
        <v>-4.5741585320000002</v>
      </c>
      <c r="L1874" s="13">
        <v>1.1997139219999999</v>
      </c>
      <c r="M1874" s="13">
        <v>-3.3744446109999999</v>
      </c>
      <c r="N1874" s="13">
        <v>-2.8001656530000001</v>
      </c>
      <c r="O1874" s="13">
        <v>0.49006678199999998</v>
      </c>
      <c r="P1874" s="13">
        <v>-2.3100988710000001</v>
      </c>
      <c r="Q1874" s="13">
        <v>0.276109983</v>
      </c>
      <c r="R1874" s="13">
        <v>0.276109983</v>
      </c>
      <c r="S1874" s="13">
        <v>0</v>
      </c>
      <c r="T1874" s="13">
        <v>-3.136511783</v>
      </c>
      <c r="U1874" s="13">
        <v>0.49457503899999999</v>
      </c>
      <c r="V1874" s="13">
        <v>-2.6419367440000001</v>
      </c>
      <c r="W1874" s="13">
        <v>0.174199465</v>
      </c>
    </row>
    <row r="1875" spans="1:23" x14ac:dyDescent="0.3">
      <c r="A1875" s="13" t="s">
        <v>831</v>
      </c>
      <c r="B1875" s="13" t="s">
        <v>832</v>
      </c>
      <c r="C1875" s="15">
        <v>2016</v>
      </c>
      <c r="D1875" s="15" t="s">
        <v>27</v>
      </c>
      <c r="E1875" s="15" t="s">
        <v>52</v>
      </c>
      <c r="F1875" s="15">
        <v>1920</v>
      </c>
      <c r="G1875" s="15">
        <v>960</v>
      </c>
      <c r="H1875" s="13">
        <v>-1.8026264590000001</v>
      </c>
      <c r="I1875" s="13">
        <v>0.96152729599999998</v>
      </c>
      <c r="J1875" s="13">
        <v>-0.84109916299999998</v>
      </c>
      <c r="K1875" s="13">
        <v>-4.2511422400000001</v>
      </c>
      <c r="L1875" s="13">
        <v>0.25609191999999997</v>
      </c>
      <c r="M1875" s="13">
        <v>-3.9950503199999998</v>
      </c>
      <c r="N1875" s="13">
        <v>-2.3993560829999998</v>
      </c>
      <c r="O1875" s="13">
        <v>0.92053175799999998</v>
      </c>
      <c r="P1875" s="13">
        <v>-1.4788243249999999</v>
      </c>
      <c r="Q1875" s="13">
        <v>0.62306790000000001</v>
      </c>
      <c r="R1875" s="13">
        <v>0.62306790000000001</v>
      </c>
      <c r="S1875" s="13">
        <v>0</v>
      </c>
      <c r="T1875" s="13">
        <v>-2.146475556</v>
      </c>
      <c r="U1875" s="13">
        <v>0.17524837800000001</v>
      </c>
      <c r="V1875" s="13">
        <v>-1.9712271779999999</v>
      </c>
      <c r="W1875" s="13">
        <v>7.1597506000000005E-2</v>
      </c>
    </row>
    <row r="1876" spans="1:23" x14ac:dyDescent="0.3">
      <c r="A1876" s="13" t="s">
        <v>831</v>
      </c>
      <c r="B1876" s="13" t="s">
        <v>832</v>
      </c>
      <c r="C1876" s="15">
        <v>2017</v>
      </c>
      <c r="D1876" s="15" t="s">
        <v>25</v>
      </c>
      <c r="E1876" s="15" t="s">
        <v>52</v>
      </c>
      <c r="F1876" s="15">
        <v>23</v>
      </c>
      <c r="G1876" s="15">
        <v>12</v>
      </c>
      <c r="H1876" s="13">
        <v>-7.4489666459999997</v>
      </c>
      <c r="I1876" s="13">
        <v>9.5228368799999998</v>
      </c>
      <c r="J1876" s="13">
        <v>2.0738702340000001</v>
      </c>
      <c r="K1876" s="13">
        <v>-16.475259399999999</v>
      </c>
      <c r="L1876" s="13">
        <v>-3.1673052739999998</v>
      </c>
      <c r="M1876" s="13">
        <v>-19.642564669999999</v>
      </c>
      <c r="N1876" s="13">
        <v>-9.7217317730000001</v>
      </c>
      <c r="O1876" s="13">
        <v>7.3501792549999996</v>
      </c>
      <c r="P1876" s="13">
        <v>-2.3715525180000001</v>
      </c>
      <c r="Q1876" s="13">
        <v>2.4638870000000001E-3</v>
      </c>
      <c r="R1876" s="13">
        <v>0</v>
      </c>
      <c r="S1876" s="13">
        <v>2.4638870000000001E-3</v>
      </c>
      <c r="T1876" s="13">
        <v>-8.9760075219999997</v>
      </c>
      <c r="U1876" s="13">
        <v>7.031757507</v>
      </c>
      <c r="V1876" s="13">
        <v>-1.9442500149999999</v>
      </c>
      <c r="W1876" s="13">
        <v>2.9998757180000002</v>
      </c>
    </row>
    <row r="1877" spans="1:23" x14ac:dyDescent="0.3">
      <c r="A1877" s="13" t="s">
        <v>831</v>
      </c>
      <c r="B1877" s="13" t="s">
        <v>832</v>
      </c>
      <c r="C1877" s="15">
        <v>2017</v>
      </c>
      <c r="D1877" s="15" t="s">
        <v>27</v>
      </c>
      <c r="E1877" s="15" t="s">
        <v>52</v>
      </c>
      <c r="F1877" s="15">
        <v>2237</v>
      </c>
      <c r="G1877" s="15">
        <v>1123</v>
      </c>
      <c r="H1877" s="13">
        <v>-3.3128544089999998</v>
      </c>
      <c r="I1877" s="13">
        <v>0.97083551300000004</v>
      </c>
      <c r="J1877" s="13">
        <v>-2.3420188959999999</v>
      </c>
      <c r="K1877" s="13">
        <v>-0.84468250300000003</v>
      </c>
      <c r="L1877" s="13">
        <v>0.35578527500000001</v>
      </c>
      <c r="M1877" s="13">
        <v>-0.48889722699999999</v>
      </c>
      <c r="N1877" s="13">
        <v>-3.0093091439999999</v>
      </c>
      <c r="O1877" s="13">
        <v>0.90673766499999997</v>
      </c>
      <c r="P1877" s="13">
        <v>-2.1025714789999999</v>
      </c>
      <c r="Q1877" s="13">
        <v>0.37024563999999999</v>
      </c>
      <c r="R1877" s="13">
        <v>0.37024563999999999</v>
      </c>
      <c r="S1877" s="13">
        <v>0</v>
      </c>
      <c r="T1877" s="13">
        <v>-3.30047237</v>
      </c>
      <c r="U1877" s="13">
        <v>0.57352820500000001</v>
      </c>
      <c r="V1877" s="13">
        <v>-2.7269441649999999</v>
      </c>
      <c r="W1877" s="13">
        <v>-0.18550254899999999</v>
      </c>
    </row>
    <row r="1878" spans="1:23" x14ac:dyDescent="0.3">
      <c r="A1878" s="13" t="s">
        <v>831</v>
      </c>
      <c r="B1878" s="13" t="s">
        <v>832</v>
      </c>
      <c r="C1878" s="15">
        <v>2018</v>
      </c>
      <c r="D1878" s="15" t="s">
        <v>25</v>
      </c>
      <c r="E1878" s="15" t="s">
        <v>52</v>
      </c>
      <c r="F1878" s="15">
        <v>146</v>
      </c>
      <c r="G1878" s="15">
        <v>74</v>
      </c>
      <c r="H1878" s="13">
        <v>5.1266923999999998E-2</v>
      </c>
      <c r="I1878" s="13">
        <v>3.7598820470000001</v>
      </c>
      <c r="J1878" s="13">
        <v>3.8111489700000001</v>
      </c>
      <c r="K1878" s="13">
        <v>-1.5530449449999999</v>
      </c>
      <c r="L1878" s="13">
        <v>-0.92987291299999997</v>
      </c>
      <c r="M1878" s="13">
        <v>-2.4829178590000001</v>
      </c>
      <c r="N1878" s="13">
        <v>-0.39234288</v>
      </c>
      <c r="O1878" s="13">
        <v>2.998154548</v>
      </c>
      <c r="P1878" s="13">
        <v>2.6058116679999999</v>
      </c>
      <c r="Q1878" s="13">
        <v>0.20853869799999999</v>
      </c>
      <c r="R1878" s="13">
        <v>0</v>
      </c>
      <c r="S1878" s="13">
        <v>0.20853869799999999</v>
      </c>
      <c r="T1878" s="13">
        <v>1.0038142139999999</v>
      </c>
      <c r="U1878" s="13">
        <v>1.104071153</v>
      </c>
      <c r="V1878" s="13">
        <v>2.1078853679999998</v>
      </c>
      <c r="W1878" s="13">
        <v>-4.7621219999999997E-3</v>
      </c>
    </row>
    <row r="1879" spans="1:23" x14ac:dyDescent="0.3">
      <c r="A1879" s="13" t="s">
        <v>831</v>
      </c>
      <c r="B1879" s="13" t="s">
        <v>832</v>
      </c>
      <c r="C1879" s="15">
        <v>2018</v>
      </c>
      <c r="D1879" s="15" t="s">
        <v>27</v>
      </c>
      <c r="E1879" s="15" t="s">
        <v>52</v>
      </c>
      <c r="F1879" s="15">
        <v>3988</v>
      </c>
      <c r="G1879" s="15">
        <v>1970</v>
      </c>
      <c r="H1879" s="13">
        <v>-2.150125729</v>
      </c>
      <c r="I1879" s="13">
        <v>-3.0184193000000002E-2</v>
      </c>
      <c r="J1879" s="13">
        <v>-2.1803099210000001</v>
      </c>
      <c r="K1879" s="13">
        <v>2.2030839289999999</v>
      </c>
      <c r="L1879" s="13">
        <v>1.721937268</v>
      </c>
      <c r="M1879" s="13">
        <v>3.925021197</v>
      </c>
      <c r="N1879" s="13">
        <v>-1.397306336</v>
      </c>
      <c r="O1879" s="13">
        <v>0.347997363</v>
      </c>
      <c r="P1879" s="13">
        <v>-1.049308973</v>
      </c>
      <c r="Q1879" s="13">
        <v>1.700559226</v>
      </c>
      <c r="R1879" s="13">
        <v>1.700559226</v>
      </c>
      <c r="S1879" s="13">
        <v>0</v>
      </c>
      <c r="T1879" s="13">
        <v>-1.5515151519999999</v>
      </c>
      <c r="U1879" s="13">
        <v>0.61522237700000004</v>
      </c>
      <c r="V1879" s="13">
        <v>-0.93629277399999999</v>
      </c>
      <c r="W1879" s="13">
        <v>-0.51039412200000001</v>
      </c>
    </row>
    <row r="1880" spans="1:23" x14ac:dyDescent="0.3">
      <c r="A1880" s="13" t="s">
        <v>831</v>
      </c>
      <c r="B1880" s="13" t="s">
        <v>832</v>
      </c>
      <c r="C1880" s="15">
        <v>2019</v>
      </c>
      <c r="D1880" s="15" t="s">
        <v>27</v>
      </c>
      <c r="E1880" s="15" t="s">
        <v>52</v>
      </c>
      <c r="F1880" s="15">
        <v>431</v>
      </c>
      <c r="G1880" s="15">
        <v>188</v>
      </c>
      <c r="H1880" s="13">
        <v>-1.9527418059999999</v>
      </c>
      <c r="I1880" s="13">
        <v>4.0563128089999996</v>
      </c>
      <c r="J1880" s="13">
        <v>2.1035710029999999</v>
      </c>
      <c r="K1880" s="13">
        <v>-1.7821362650000001</v>
      </c>
      <c r="L1880" s="13">
        <v>0.17267211700000001</v>
      </c>
      <c r="M1880" s="13">
        <v>-1.609464148</v>
      </c>
      <c r="N1880" s="13">
        <v>-2.0939599699999998</v>
      </c>
      <c r="O1880" s="13">
        <v>3.4140338570000002</v>
      </c>
      <c r="P1880" s="13">
        <v>1.3200738869999999</v>
      </c>
      <c r="Q1880" s="13">
        <v>0.39423079300000002</v>
      </c>
      <c r="R1880" s="13">
        <v>0.39423079300000002</v>
      </c>
      <c r="S1880" s="13">
        <v>0</v>
      </c>
      <c r="T1880" s="13">
        <v>-0.98628285299999996</v>
      </c>
      <c r="U1880" s="13">
        <v>1.9847600359999999</v>
      </c>
      <c r="V1880" s="13">
        <v>0.99847718299999999</v>
      </c>
      <c r="W1880" s="13">
        <v>1.002207163</v>
      </c>
    </row>
    <row r="1881" spans="1:23" x14ac:dyDescent="0.3">
      <c r="A1881" s="13" t="s">
        <v>833</v>
      </c>
      <c r="B1881" s="13" t="s">
        <v>834</v>
      </c>
      <c r="C1881" s="15">
        <v>2017</v>
      </c>
      <c r="D1881" s="15" t="s">
        <v>27</v>
      </c>
      <c r="E1881" s="15" t="s">
        <v>59</v>
      </c>
      <c r="F1881" s="15">
        <v>1781</v>
      </c>
      <c r="G1881" s="15">
        <v>842</v>
      </c>
      <c r="H1881" s="13">
        <v>-0.21900244099999999</v>
      </c>
      <c r="I1881" s="13">
        <v>1.8945939949999999</v>
      </c>
      <c r="J1881" s="13">
        <v>1.6755915539999999</v>
      </c>
      <c r="K1881" s="13">
        <v>-8.5443456000000001E-2</v>
      </c>
      <c r="L1881" s="13">
        <v>-2.00067051</v>
      </c>
      <c r="M1881" s="13">
        <v>-2.0861139660000001</v>
      </c>
      <c r="N1881" s="13">
        <v>-0.243971626</v>
      </c>
      <c r="O1881" s="13">
        <v>1.2545391050000001</v>
      </c>
      <c r="P1881" s="13">
        <v>1.0105674790000001</v>
      </c>
      <c r="Q1881" s="13">
        <v>1.6206316650000001</v>
      </c>
      <c r="R1881" s="13">
        <v>1.6206316650000001</v>
      </c>
      <c r="S1881" s="13">
        <v>0</v>
      </c>
      <c r="T1881" s="13">
        <v>0.28250934999999999</v>
      </c>
      <c r="U1881" s="13">
        <v>-0.28787652499999999</v>
      </c>
      <c r="V1881" s="13">
        <v>-5.3671750000000001E-3</v>
      </c>
      <c r="W1881" s="13">
        <v>0.31182064399999998</v>
      </c>
    </row>
    <row r="1882" spans="1:23" x14ac:dyDescent="0.3">
      <c r="A1882" s="13" t="s">
        <v>833</v>
      </c>
      <c r="B1882" s="13" t="s">
        <v>834</v>
      </c>
      <c r="C1882" s="15">
        <v>2018</v>
      </c>
      <c r="D1882" s="15" t="s">
        <v>27</v>
      </c>
      <c r="E1882" s="15" t="s">
        <v>59</v>
      </c>
      <c r="F1882" s="15">
        <v>574</v>
      </c>
      <c r="G1882" s="15">
        <v>277</v>
      </c>
      <c r="H1882" s="13">
        <v>-1.176118915</v>
      </c>
      <c r="I1882" s="13">
        <v>-0.48624849399999998</v>
      </c>
      <c r="J1882" s="13">
        <v>-1.6623674079999999</v>
      </c>
      <c r="K1882" s="13">
        <v>-2.7864038029999998</v>
      </c>
      <c r="L1882" s="13">
        <v>-2.1562898850000001</v>
      </c>
      <c r="M1882" s="13">
        <v>-4.9426936870000002</v>
      </c>
      <c r="N1882" s="13">
        <v>-1.586149289</v>
      </c>
      <c r="O1882" s="13">
        <v>-0.80901825400000005</v>
      </c>
      <c r="P1882" s="13">
        <v>-2.3951675429999999</v>
      </c>
      <c r="Q1882" s="13">
        <v>5.0140585000000001E-2</v>
      </c>
      <c r="R1882" s="13">
        <v>5.0140585000000001E-2</v>
      </c>
      <c r="S1882" s="13">
        <v>0</v>
      </c>
      <c r="T1882" s="13">
        <v>-1.3264257150000001</v>
      </c>
      <c r="U1882" s="13">
        <v>-2.2161149120000001</v>
      </c>
      <c r="V1882" s="13">
        <v>-3.5425406270000002</v>
      </c>
      <c r="W1882" s="13">
        <v>-1.2371391000000001E-2</v>
      </c>
    </row>
    <row r="1883" spans="1:23" x14ac:dyDescent="0.3">
      <c r="A1883" s="13" t="s">
        <v>833</v>
      </c>
      <c r="B1883" s="13" t="s">
        <v>834</v>
      </c>
      <c r="C1883" s="15">
        <v>2019</v>
      </c>
      <c r="D1883" s="15" t="s">
        <v>25</v>
      </c>
      <c r="E1883" s="15" t="s">
        <v>59</v>
      </c>
      <c r="F1883" s="15">
        <v>29</v>
      </c>
      <c r="G1883" s="15">
        <v>15</v>
      </c>
      <c r="H1883" s="13">
        <v>-10.206295069999999</v>
      </c>
      <c r="I1883" s="13">
        <v>-6.3840210989999999</v>
      </c>
      <c r="J1883" s="13">
        <v>-16.590316170000001</v>
      </c>
      <c r="K1883" s="13">
        <v>9.1480985070000003</v>
      </c>
      <c r="L1883" s="13">
        <v>7.4666737789999997</v>
      </c>
      <c r="M1883" s="13">
        <v>16.614772290000001</v>
      </c>
      <c r="N1883" s="13">
        <v>-6.8255919350000003</v>
      </c>
      <c r="O1883" s="13">
        <v>-3.9070440249999998</v>
      </c>
      <c r="P1883" s="13">
        <v>-10.73263596</v>
      </c>
      <c r="Q1883" s="13">
        <v>-6.1232409000000002E-2</v>
      </c>
      <c r="R1883" s="13">
        <v>0</v>
      </c>
      <c r="S1883" s="13">
        <v>-6.1232409000000002E-2</v>
      </c>
      <c r="T1883" s="13">
        <v>-8.3588802270000002</v>
      </c>
      <c r="U1883" s="13">
        <v>-5.8940649030000003</v>
      </c>
      <c r="V1883" s="13">
        <v>-14.252945130000001</v>
      </c>
      <c r="W1883" s="13">
        <v>-2.800002004</v>
      </c>
    </row>
    <row r="1884" spans="1:23" x14ac:dyDescent="0.3">
      <c r="A1884" s="13" t="s">
        <v>833</v>
      </c>
      <c r="B1884" s="13" t="s">
        <v>834</v>
      </c>
      <c r="C1884" s="15">
        <v>2019</v>
      </c>
      <c r="D1884" s="15" t="s">
        <v>27</v>
      </c>
      <c r="E1884" s="15" t="s">
        <v>59</v>
      </c>
      <c r="F1884" s="15">
        <v>2818</v>
      </c>
      <c r="G1884" s="15">
        <v>1358</v>
      </c>
      <c r="H1884" s="13">
        <v>-1.2839158289999999</v>
      </c>
      <c r="I1884" s="13">
        <v>0.85460541000000001</v>
      </c>
      <c r="J1884" s="13">
        <v>-0.42931042000000003</v>
      </c>
      <c r="K1884" s="13">
        <v>-1.602844946</v>
      </c>
      <c r="L1884" s="13">
        <v>0.97096489399999997</v>
      </c>
      <c r="M1884" s="13">
        <v>-0.63188005199999997</v>
      </c>
      <c r="N1884" s="13">
        <v>-1.4441062739999999</v>
      </c>
      <c r="O1884" s="13">
        <v>0.89759743000000003</v>
      </c>
      <c r="P1884" s="13">
        <v>-0.54650884399999999</v>
      </c>
      <c r="Q1884" s="13">
        <v>1.517801782</v>
      </c>
      <c r="R1884" s="13">
        <v>1.517801782</v>
      </c>
      <c r="S1884" s="13">
        <v>0</v>
      </c>
      <c r="T1884" s="13">
        <v>-1.3351197829999999</v>
      </c>
      <c r="U1884" s="13">
        <v>0.24405544600000001</v>
      </c>
      <c r="V1884" s="13">
        <v>-1.0910643369999999</v>
      </c>
      <c r="W1884" s="13">
        <v>-0.59348632599999995</v>
      </c>
    </row>
    <row r="1885" spans="1:23" x14ac:dyDescent="0.3">
      <c r="A1885" s="13" t="s">
        <v>835</v>
      </c>
      <c r="B1885" s="13" t="s">
        <v>836</v>
      </c>
      <c r="C1885" s="15">
        <v>2017</v>
      </c>
      <c r="D1885" s="15" t="s">
        <v>27</v>
      </c>
      <c r="E1885" s="15" t="s">
        <v>32</v>
      </c>
      <c r="F1885" s="15">
        <v>2713</v>
      </c>
      <c r="G1885" s="15">
        <v>1324</v>
      </c>
      <c r="H1885" s="13">
        <v>-1.073328316</v>
      </c>
      <c r="I1885" s="13">
        <v>-2.1722539999999999E-2</v>
      </c>
      <c r="J1885" s="13">
        <v>-1.0950508569999999</v>
      </c>
      <c r="K1885" s="13">
        <v>-1.242058061</v>
      </c>
      <c r="L1885" s="13">
        <v>0.82109931300000005</v>
      </c>
      <c r="M1885" s="13">
        <v>-0.42095874799999999</v>
      </c>
      <c r="N1885" s="13">
        <v>-1.1538149579999999</v>
      </c>
      <c r="O1885" s="13">
        <v>0.21082831299999999</v>
      </c>
      <c r="P1885" s="13">
        <v>-0.94298664499999996</v>
      </c>
      <c r="Q1885" s="13">
        <v>1.226270293</v>
      </c>
      <c r="R1885" s="13">
        <v>1.226270293</v>
      </c>
      <c r="S1885" s="13">
        <v>0</v>
      </c>
      <c r="T1885" s="13">
        <v>-0.81375555600000005</v>
      </c>
      <c r="U1885" s="13">
        <v>-8.5877222000000003E-2</v>
      </c>
      <c r="V1885" s="13">
        <v>-0.89963277799999997</v>
      </c>
      <c r="W1885" s="13">
        <v>0.45195092599999998</v>
      </c>
    </row>
    <row r="1886" spans="1:23" x14ac:dyDescent="0.3">
      <c r="A1886" s="13" t="s">
        <v>835</v>
      </c>
      <c r="B1886" s="13" t="s">
        <v>836</v>
      </c>
      <c r="C1886" s="15">
        <v>2018</v>
      </c>
      <c r="D1886" s="15" t="s">
        <v>27</v>
      </c>
      <c r="E1886" s="15" t="s">
        <v>53</v>
      </c>
      <c r="F1886" s="15">
        <v>558</v>
      </c>
      <c r="G1886" s="15">
        <v>262</v>
      </c>
      <c r="H1886" s="13">
        <v>2.5097508419999999</v>
      </c>
      <c r="I1886" s="13">
        <v>0.35021546799999997</v>
      </c>
      <c r="J1886" s="13">
        <v>2.8599663099999999</v>
      </c>
      <c r="K1886" s="13">
        <v>0.76402536200000004</v>
      </c>
      <c r="L1886" s="13">
        <v>-0.23765243799999999</v>
      </c>
      <c r="M1886" s="13">
        <v>0.52637292400000002</v>
      </c>
      <c r="N1886" s="13">
        <v>2.2828042059999998</v>
      </c>
      <c r="O1886" s="13">
        <v>0.29107182199999998</v>
      </c>
      <c r="P1886" s="13">
        <v>2.5738760279999999</v>
      </c>
      <c r="Q1886" s="13">
        <v>0.71736553800000002</v>
      </c>
      <c r="R1886" s="13">
        <v>0.71736553800000002</v>
      </c>
      <c r="S1886" s="13">
        <v>0</v>
      </c>
      <c r="T1886" s="13">
        <v>1.874879363</v>
      </c>
      <c r="U1886" s="13">
        <v>0.99294024400000003</v>
      </c>
      <c r="V1886" s="13">
        <v>2.8678196069999999</v>
      </c>
      <c r="W1886" s="13">
        <v>0.79594230799999999</v>
      </c>
    </row>
    <row r="1887" spans="1:23" x14ac:dyDescent="0.3">
      <c r="A1887" s="13" t="s">
        <v>835</v>
      </c>
      <c r="B1887" s="13" t="s">
        <v>836</v>
      </c>
      <c r="C1887" s="15">
        <v>2018</v>
      </c>
      <c r="D1887" s="15" t="s">
        <v>27</v>
      </c>
      <c r="E1887" s="15" t="s">
        <v>32</v>
      </c>
      <c r="F1887" s="15">
        <v>486</v>
      </c>
      <c r="G1887" s="15">
        <v>233</v>
      </c>
      <c r="H1887" s="13">
        <v>-3.7550022630000002</v>
      </c>
      <c r="I1887" s="13">
        <v>-0.36978482000000001</v>
      </c>
      <c r="J1887" s="13">
        <v>-4.1247870830000002</v>
      </c>
      <c r="K1887" s="13">
        <v>-4.5421305109999999</v>
      </c>
      <c r="L1887" s="13">
        <v>4.4419043890000003</v>
      </c>
      <c r="M1887" s="13">
        <v>-0.100226122</v>
      </c>
      <c r="N1887" s="13">
        <v>-4.1198015029999997</v>
      </c>
      <c r="O1887" s="13">
        <v>0.65087236199999998</v>
      </c>
      <c r="P1887" s="13">
        <v>-3.4689291409999998</v>
      </c>
      <c r="Q1887" s="13">
        <v>-8.6305032000000004E-2</v>
      </c>
      <c r="R1887" s="13">
        <v>-8.6305032000000004E-2</v>
      </c>
      <c r="S1887" s="13">
        <v>0</v>
      </c>
      <c r="T1887" s="13">
        <v>-2.787278422</v>
      </c>
      <c r="U1887" s="13">
        <v>-0.93220887299999999</v>
      </c>
      <c r="V1887" s="13">
        <v>-3.719487295</v>
      </c>
      <c r="W1887" s="13">
        <v>0.97634348000000004</v>
      </c>
    </row>
    <row r="1888" spans="1:23" x14ac:dyDescent="0.3">
      <c r="A1888" s="13" t="s">
        <v>835</v>
      </c>
      <c r="B1888" s="13" t="s">
        <v>836</v>
      </c>
      <c r="C1888" s="15">
        <v>2019</v>
      </c>
      <c r="D1888" s="15" t="s">
        <v>27</v>
      </c>
      <c r="E1888" s="15" t="s">
        <v>53</v>
      </c>
      <c r="F1888" s="15">
        <v>1739</v>
      </c>
      <c r="G1888" s="15">
        <v>812</v>
      </c>
      <c r="H1888" s="13">
        <v>-6.438951E-3</v>
      </c>
      <c r="I1888" s="13">
        <v>-3.5764713330000002</v>
      </c>
      <c r="J1888" s="13">
        <v>-3.582910284</v>
      </c>
      <c r="K1888" s="13">
        <v>-0.59018802699999995</v>
      </c>
      <c r="L1888" s="13">
        <v>-4.8291538770000004</v>
      </c>
      <c r="M1888" s="13">
        <v>-5.4193419030000003</v>
      </c>
      <c r="N1888" s="13">
        <v>-0.13498506399999999</v>
      </c>
      <c r="O1888" s="13">
        <v>-4.00704364</v>
      </c>
      <c r="P1888" s="13">
        <v>-4.1420287040000003</v>
      </c>
      <c r="Q1888" s="13">
        <v>-0.57982376800000002</v>
      </c>
      <c r="R1888" s="13">
        <v>-0.57982376800000002</v>
      </c>
      <c r="S1888" s="13">
        <v>0</v>
      </c>
      <c r="T1888" s="13">
        <v>-2.7415742999999999E-2</v>
      </c>
      <c r="U1888" s="13">
        <v>-3.803305811</v>
      </c>
      <c r="V1888" s="13">
        <v>-3.8307215540000001</v>
      </c>
      <c r="W1888" s="13">
        <v>0.55327230500000002</v>
      </c>
    </row>
    <row r="1889" spans="1:23" x14ac:dyDescent="0.3">
      <c r="A1889" s="13" t="s">
        <v>837</v>
      </c>
      <c r="B1889" s="13" t="s">
        <v>838</v>
      </c>
      <c r="C1889" s="15">
        <v>2016</v>
      </c>
      <c r="D1889" s="15" t="s">
        <v>27</v>
      </c>
      <c r="E1889" s="15" t="s">
        <v>57</v>
      </c>
      <c r="F1889" s="15">
        <v>2898</v>
      </c>
      <c r="G1889" s="15">
        <v>1413</v>
      </c>
      <c r="H1889" s="13">
        <v>-2.4262715589999999</v>
      </c>
      <c r="I1889" s="13">
        <v>-1.260811031</v>
      </c>
      <c r="J1889" s="13">
        <v>-3.6870825890000001</v>
      </c>
      <c r="K1889" s="13">
        <v>-0.46753081800000001</v>
      </c>
      <c r="L1889" s="13">
        <v>0.78577394300000003</v>
      </c>
      <c r="M1889" s="13">
        <v>0.31824312599999999</v>
      </c>
      <c r="N1889" s="13">
        <v>-2.1510610250000002</v>
      </c>
      <c r="O1889" s="13">
        <v>-0.89398760899999996</v>
      </c>
      <c r="P1889" s="13">
        <v>-3.045048634</v>
      </c>
      <c r="Q1889" s="13">
        <v>-0.213872057</v>
      </c>
      <c r="R1889" s="13">
        <v>-0.213872057</v>
      </c>
      <c r="S1889" s="13">
        <v>0</v>
      </c>
      <c r="T1889" s="13">
        <v>-1.6968524730000001</v>
      </c>
      <c r="U1889" s="13">
        <v>-1.5794994069999999</v>
      </c>
      <c r="V1889" s="13">
        <v>-3.2763518810000001</v>
      </c>
      <c r="W1889" s="13">
        <v>0.53643983799999995</v>
      </c>
    </row>
    <row r="1890" spans="1:23" x14ac:dyDescent="0.3">
      <c r="A1890" s="13" t="s">
        <v>837</v>
      </c>
      <c r="B1890" s="13" t="s">
        <v>838</v>
      </c>
      <c r="C1890" s="15">
        <v>2017</v>
      </c>
      <c r="D1890" s="15" t="s">
        <v>27</v>
      </c>
      <c r="E1890" s="15" t="s">
        <v>57</v>
      </c>
      <c r="F1890" s="15">
        <v>1947</v>
      </c>
      <c r="G1890" s="15">
        <v>960</v>
      </c>
      <c r="H1890" s="13">
        <v>-4.0009166089999999</v>
      </c>
      <c r="I1890" s="13">
        <v>-0.91530981600000005</v>
      </c>
      <c r="J1890" s="13">
        <v>-4.9162264249999996</v>
      </c>
      <c r="K1890" s="13">
        <v>-6.2999852120000002</v>
      </c>
      <c r="L1890" s="13">
        <v>-2.3417105729999999</v>
      </c>
      <c r="M1890" s="13">
        <v>-8.6416957849999996</v>
      </c>
      <c r="N1890" s="13">
        <v>-4.6548249569999998</v>
      </c>
      <c r="O1890" s="13">
        <v>-1.219466065</v>
      </c>
      <c r="P1890" s="13">
        <v>-5.8742910220000004</v>
      </c>
      <c r="Q1890" s="13">
        <v>-1.537501491</v>
      </c>
      <c r="R1890" s="13">
        <v>-1.537501491</v>
      </c>
      <c r="S1890" s="13">
        <v>0</v>
      </c>
      <c r="T1890" s="13">
        <v>-3.7375674289999998</v>
      </c>
      <c r="U1890" s="13">
        <v>-2.2176793030000002</v>
      </c>
      <c r="V1890" s="13">
        <v>-5.955246732</v>
      </c>
      <c r="W1890" s="13">
        <v>0.46465188099999999</v>
      </c>
    </row>
    <row r="1891" spans="1:23" x14ac:dyDescent="0.3">
      <c r="A1891" s="13" t="s">
        <v>837</v>
      </c>
      <c r="B1891" s="13" t="s">
        <v>838</v>
      </c>
      <c r="C1891" s="15">
        <v>2018</v>
      </c>
      <c r="D1891" s="15" t="s">
        <v>27</v>
      </c>
      <c r="E1891" s="15" t="s">
        <v>57</v>
      </c>
      <c r="F1891" s="15">
        <v>3407</v>
      </c>
      <c r="G1891" s="15">
        <v>1657</v>
      </c>
      <c r="H1891" s="13">
        <v>-0.62416773699999994</v>
      </c>
      <c r="I1891" s="13">
        <v>0.57498638999999996</v>
      </c>
      <c r="J1891" s="13">
        <v>-4.9181347E-2</v>
      </c>
      <c r="K1891" s="13">
        <v>-1.5113110199999999</v>
      </c>
      <c r="L1891" s="13">
        <v>-1.787526919</v>
      </c>
      <c r="M1891" s="13">
        <v>-3.2988379399999999</v>
      </c>
      <c r="N1891" s="13">
        <v>-0.79909851399999998</v>
      </c>
      <c r="O1891" s="13">
        <v>0.15088184399999999</v>
      </c>
      <c r="P1891" s="13">
        <v>-0.64821667100000002</v>
      </c>
      <c r="Q1891" s="13">
        <v>1.775629795</v>
      </c>
      <c r="R1891" s="13">
        <v>1.775629795</v>
      </c>
      <c r="S1891" s="13">
        <v>0</v>
      </c>
      <c r="T1891" s="13">
        <v>-1.044908972</v>
      </c>
      <c r="U1891" s="13">
        <v>0.21634018299999999</v>
      </c>
      <c r="V1891" s="13">
        <v>-0.82856878899999997</v>
      </c>
      <c r="W1891" s="13">
        <v>-6.8152301999999998E-2</v>
      </c>
    </row>
    <row r="1892" spans="1:23" x14ac:dyDescent="0.3">
      <c r="A1892" s="13" t="s">
        <v>837</v>
      </c>
      <c r="B1892" s="13" t="s">
        <v>838</v>
      </c>
      <c r="C1892" s="15">
        <v>2019</v>
      </c>
      <c r="D1892" s="15" t="s">
        <v>27</v>
      </c>
      <c r="E1892" s="15" t="s">
        <v>32</v>
      </c>
      <c r="F1892" s="15">
        <v>2532</v>
      </c>
      <c r="G1892" s="15">
        <v>1206</v>
      </c>
      <c r="H1892" s="13">
        <v>-2.2819948640000001</v>
      </c>
      <c r="I1892" s="13">
        <v>0.17914593200000001</v>
      </c>
      <c r="J1892" s="13">
        <v>-2.1028489330000002</v>
      </c>
      <c r="K1892" s="13">
        <v>-2.2657793060000002</v>
      </c>
      <c r="L1892" s="13">
        <v>-1.31232886</v>
      </c>
      <c r="M1892" s="13">
        <v>-3.5781081659999998</v>
      </c>
      <c r="N1892" s="13">
        <v>-2.3219114190000001</v>
      </c>
      <c r="O1892" s="13">
        <v>-6.1274745999999998E-2</v>
      </c>
      <c r="P1892" s="13">
        <v>-2.3831861660000002</v>
      </c>
      <c r="Q1892" s="13">
        <v>0.22643141999999999</v>
      </c>
      <c r="R1892" s="13">
        <v>0.22643141999999999</v>
      </c>
      <c r="S1892" s="13">
        <v>0</v>
      </c>
      <c r="T1892" s="13">
        <v>-1.9342999830000001</v>
      </c>
      <c r="U1892" s="13">
        <v>-0.44410810499999998</v>
      </c>
      <c r="V1892" s="13">
        <v>-2.378408088</v>
      </c>
      <c r="W1892" s="13">
        <v>0.32981871800000001</v>
      </c>
    </row>
    <row r="1893" spans="1:23" x14ac:dyDescent="0.3">
      <c r="A1893" s="13" t="s">
        <v>839</v>
      </c>
      <c r="B1893" s="13" t="s">
        <v>840</v>
      </c>
      <c r="C1893" s="15">
        <v>2014</v>
      </c>
      <c r="D1893" s="15" t="s">
        <v>25</v>
      </c>
      <c r="E1893" s="15" t="s">
        <v>89</v>
      </c>
      <c r="F1893" s="15">
        <v>995</v>
      </c>
      <c r="G1893" s="15">
        <v>542</v>
      </c>
      <c r="H1893" s="13">
        <v>-2.3813505410000002</v>
      </c>
      <c r="I1893" s="13">
        <v>3.5713714840000002</v>
      </c>
      <c r="J1893" s="13">
        <v>1.190020944</v>
      </c>
      <c r="K1893" s="13">
        <v>-5.5374384880000003</v>
      </c>
      <c r="L1893" s="13">
        <v>-7.8486694869999996</v>
      </c>
      <c r="M1893" s="13">
        <v>-13.38610798</v>
      </c>
      <c r="N1893" s="13">
        <v>-3.140041085</v>
      </c>
      <c r="O1893" s="13">
        <v>1.331014224</v>
      </c>
      <c r="P1893" s="13">
        <v>-1.809026861</v>
      </c>
      <c r="Q1893" s="13">
        <v>0.264686172</v>
      </c>
      <c r="R1893" s="13">
        <v>0</v>
      </c>
      <c r="S1893" s="13">
        <v>0.264686172</v>
      </c>
      <c r="T1893" s="13">
        <v>-3.3400342649999999</v>
      </c>
      <c r="U1893" s="13">
        <v>0.123197347</v>
      </c>
      <c r="V1893" s="13">
        <v>-3.2168369170000002</v>
      </c>
      <c r="W1893" s="13">
        <v>-1.2725209</v>
      </c>
    </row>
    <row r="1894" spans="1:23" x14ac:dyDescent="0.3">
      <c r="A1894" s="13" t="s">
        <v>839</v>
      </c>
      <c r="B1894" s="13" t="s">
        <v>840</v>
      </c>
      <c r="C1894" s="15">
        <v>2014</v>
      </c>
      <c r="D1894" s="15" t="s">
        <v>27</v>
      </c>
      <c r="E1894" s="15" t="s">
        <v>89</v>
      </c>
      <c r="F1894" s="15">
        <v>4643</v>
      </c>
      <c r="G1894" s="15">
        <v>2409</v>
      </c>
      <c r="H1894" s="13">
        <v>-2.8042281070000001</v>
      </c>
      <c r="I1894" s="13">
        <v>3.74560944</v>
      </c>
      <c r="J1894" s="13">
        <v>0.94138133300000004</v>
      </c>
      <c r="K1894" s="13">
        <v>3.408773751</v>
      </c>
      <c r="L1894" s="13">
        <v>1.6956404570000001</v>
      </c>
      <c r="M1894" s="13">
        <v>5.1044142079999997</v>
      </c>
      <c r="N1894" s="13">
        <v>-1.652822104</v>
      </c>
      <c r="O1894" s="13">
        <v>3.4397335729999998</v>
      </c>
      <c r="P1894" s="13">
        <v>1.7869114690000001</v>
      </c>
      <c r="Q1894" s="13">
        <v>5.5161513749999997</v>
      </c>
      <c r="R1894" s="13">
        <v>5.5161513749999997</v>
      </c>
      <c r="S1894" s="13">
        <v>0</v>
      </c>
      <c r="T1894" s="13">
        <v>-2.4436442029999998</v>
      </c>
      <c r="U1894" s="13">
        <v>3.5881760809999999</v>
      </c>
      <c r="V1894" s="13">
        <v>1.144531878</v>
      </c>
      <c r="W1894" s="13">
        <v>-1.0327112279999999</v>
      </c>
    </row>
    <row r="1895" spans="1:23" x14ac:dyDescent="0.3">
      <c r="A1895" s="13" t="s">
        <v>839</v>
      </c>
      <c r="B1895" s="13" t="s">
        <v>840</v>
      </c>
      <c r="C1895" s="15">
        <v>2015</v>
      </c>
      <c r="D1895" s="15" t="s">
        <v>27</v>
      </c>
      <c r="E1895" s="15" t="s">
        <v>89</v>
      </c>
      <c r="F1895" s="15">
        <v>3728</v>
      </c>
      <c r="G1895" s="15">
        <v>1926</v>
      </c>
      <c r="H1895" s="13">
        <v>-2.4787535979999999</v>
      </c>
      <c r="I1895" s="13">
        <v>2.6135440270000001</v>
      </c>
      <c r="J1895" s="13">
        <v>0.13479042899999999</v>
      </c>
      <c r="K1895" s="13">
        <v>-1.198553974</v>
      </c>
      <c r="L1895" s="13">
        <v>-1.1218959079999999</v>
      </c>
      <c r="M1895" s="13">
        <v>-2.3204498820000001</v>
      </c>
      <c r="N1895" s="13">
        <v>-2.3319700760000002</v>
      </c>
      <c r="O1895" s="13">
        <v>1.957746593</v>
      </c>
      <c r="P1895" s="13">
        <v>-0.374223482</v>
      </c>
      <c r="Q1895" s="13">
        <v>2.3047593239999999</v>
      </c>
      <c r="R1895" s="13">
        <v>2.3047593239999999</v>
      </c>
      <c r="S1895" s="13">
        <v>0</v>
      </c>
      <c r="T1895" s="13">
        <v>-2.1993236129999998</v>
      </c>
      <c r="U1895" s="13">
        <v>1.013083371</v>
      </c>
      <c r="V1895" s="13">
        <v>-1.186240242</v>
      </c>
      <c r="W1895" s="13">
        <v>-1.2235020780000001</v>
      </c>
    </row>
    <row r="1896" spans="1:23" x14ac:dyDescent="0.3">
      <c r="A1896" s="13" t="s">
        <v>839</v>
      </c>
      <c r="B1896" s="13" t="s">
        <v>840</v>
      </c>
      <c r="C1896" s="15">
        <v>2016</v>
      </c>
      <c r="D1896" s="15" t="s">
        <v>27</v>
      </c>
      <c r="E1896" s="15" t="s">
        <v>140</v>
      </c>
      <c r="F1896" s="15">
        <v>3794</v>
      </c>
      <c r="G1896" s="15">
        <v>1878</v>
      </c>
      <c r="H1896" s="13">
        <v>-3.7826553540000001</v>
      </c>
      <c r="I1896" s="13">
        <v>-0.16763613299999999</v>
      </c>
      <c r="J1896" s="13">
        <v>-3.9502914869999999</v>
      </c>
      <c r="K1896" s="13">
        <v>-5.2396501679999998</v>
      </c>
      <c r="L1896" s="13">
        <v>-3.9539350880000002</v>
      </c>
      <c r="M1896" s="13">
        <v>-9.1935852560000004</v>
      </c>
      <c r="N1896" s="13">
        <v>-4.3242655350000003</v>
      </c>
      <c r="O1896" s="13">
        <v>-0.876978539</v>
      </c>
      <c r="P1896" s="13">
        <v>-5.201244075</v>
      </c>
      <c r="Q1896" s="13">
        <v>-2.339445451</v>
      </c>
      <c r="R1896" s="13">
        <v>-2.339445451</v>
      </c>
      <c r="S1896" s="13">
        <v>0</v>
      </c>
      <c r="T1896" s="13">
        <v>-4.7122944240000004</v>
      </c>
      <c r="U1896" s="13">
        <v>-1.1888153749999999</v>
      </c>
      <c r="V1896" s="13">
        <v>-5.9011097990000003</v>
      </c>
      <c r="W1896" s="13">
        <v>-0.383894181</v>
      </c>
    </row>
    <row r="1897" spans="1:23" x14ac:dyDescent="0.3">
      <c r="A1897" s="13" t="s">
        <v>839</v>
      </c>
      <c r="B1897" s="13" t="s">
        <v>840</v>
      </c>
      <c r="C1897" s="15">
        <v>2017</v>
      </c>
      <c r="D1897" s="15" t="s">
        <v>27</v>
      </c>
      <c r="E1897" s="15" t="s">
        <v>59</v>
      </c>
      <c r="F1897" s="15">
        <v>26</v>
      </c>
      <c r="G1897" s="15">
        <v>11</v>
      </c>
      <c r="H1897" s="13">
        <v>-1.6158365969999999</v>
      </c>
      <c r="I1897" s="13">
        <v>0.13179891399999999</v>
      </c>
      <c r="J1897" s="13">
        <v>-1.4840376829999999</v>
      </c>
      <c r="K1897" s="13">
        <v>-33.878639030000002</v>
      </c>
      <c r="L1897" s="13">
        <v>-2.7686656749999998</v>
      </c>
      <c r="M1897" s="13">
        <v>-36.647304699999999</v>
      </c>
      <c r="N1897" s="13">
        <v>-8.5694639539999997</v>
      </c>
      <c r="O1897" s="13">
        <v>-0.427142882</v>
      </c>
      <c r="P1897" s="13">
        <v>-8.9966068359999998</v>
      </c>
      <c r="Q1897" s="13">
        <v>-3.4841647000000003E-2</v>
      </c>
      <c r="R1897" s="13">
        <v>-3.4841647000000003E-2</v>
      </c>
      <c r="S1897" s="13">
        <v>0</v>
      </c>
      <c r="T1897" s="13">
        <v>-10.286202510000001</v>
      </c>
      <c r="U1897" s="13">
        <v>0.144360399</v>
      </c>
      <c r="V1897" s="13">
        <v>-10.141842110000001</v>
      </c>
      <c r="W1897" s="13">
        <v>-0.60314222500000003</v>
      </c>
    </row>
    <row r="1898" spans="1:23" x14ac:dyDescent="0.3">
      <c r="A1898" s="13" t="s">
        <v>839</v>
      </c>
      <c r="B1898" s="13" t="s">
        <v>840</v>
      </c>
      <c r="C1898" s="15">
        <v>2017</v>
      </c>
      <c r="D1898" s="15" t="s">
        <v>27</v>
      </c>
      <c r="E1898" s="15" t="s">
        <v>53</v>
      </c>
      <c r="F1898" s="15">
        <v>1386</v>
      </c>
      <c r="G1898" s="15">
        <v>671</v>
      </c>
      <c r="H1898" s="13">
        <v>-3.2572934240000002</v>
      </c>
      <c r="I1898" s="13">
        <v>1.6182025659999999</v>
      </c>
      <c r="J1898" s="13">
        <v>-1.639090857</v>
      </c>
      <c r="K1898" s="13">
        <v>-1.558473778</v>
      </c>
      <c r="L1898" s="13">
        <v>3.1200355999999999E-2</v>
      </c>
      <c r="M1898" s="13">
        <v>-1.5272734210000001</v>
      </c>
      <c r="N1898" s="13">
        <v>-3.1240683059999999</v>
      </c>
      <c r="O1898" s="13">
        <v>1.3985964950000001</v>
      </c>
      <c r="P1898" s="13">
        <v>-1.725471811</v>
      </c>
      <c r="Q1898" s="13">
        <v>0.351004223</v>
      </c>
      <c r="R1898" s="13">
        <v>0.351004223</v>
      </c>
      <c r="S1898" s="13">
        <v>0</v>
      </c>
      <c r="T1898" s="13">
        <v>-3.5456248619999999</v>
      </c>
      <c r="U1898" s="13">
        <v>0.532603779</v>
      </c>
      <c r="V1898" s="13">
        <v>-3.0130210829999999</v>
      </c>
      <c r="W1898" s="13">
        <v>7.3535633000000003E-2</v>
      </c>
    </row>
    <row r="1899" spans="1:23" x14ac:dyDescent="0.3">
      <c r="A1899" s="13" t="s">
        <v>841</v>
      </c>
      <c r="B1899" s="13" t="s">
        <v>842</v>
      </c>
      <c r="C1899" s="15">
        <v>2018</v>
      </c>
      <c r="D1899" s="15" t="s">
        <v>27</v>
      </c>
      <c r="E1899" s="15" t="s">
        <v>32</v>
      </c>
      <c r="F1899" s="15">
        <v>501</v>
      </c>
      <c r="G1899" s="15">
        <v>240</v>
      </c>
      <c r="H1899" s="13">
        <v>-5.2899115390000002</v>
      </c>
      <c r="I1899" s="13">
        <v>-4.8736271469999997</v>
      </c>
      <c r="J1899" s="13">
        <v>-10.163538689999999</v>
      </c>
      <c r="K1899" s="13">
        <v>-1.3065766620000001</v>
      </c>
      <c r="L1899" s="13">
        <v>-1.27702168</v>
      </c>
      <c r="M1899" s="13">
        <v>-2.5835983420000002</v>
      </c>
      <c r="N1899" s="13">
        <v>-4.7621890970000003</v>
      </c>
      <c r="O1899" s="13">
        <v>-4.3989825729999996</v>
      </c>
      <c r="P1899" s="13">
        <v>-9.1611716699999999</v>
      </c>
      <c r="Q1899" s="13">
        <v>-0.78462634200000003</v>
      </c>
      <c r="R1899" s="13">
        <v>-0.78462634200000003</v>
      </c>
      <c r="S1899" s="13">
        <v>0</v>
      </c>
      <c r="T1899" s="13">
        <v>-4.5087670759999998</v>
      </c>
      <c r="U1899" s="13">
        <v>-4.151732848</v>
      </c>
      <c r="V1899" s="13">
        <v>-8.6604999249999999</v>
      </c>
      <c r="W1899" s="13">
        <v>-5.1656542E-2</v>
      </c>
    </row>
    <row r="1900" spans="1:23" x14ac:dyDescent="0.3">
      <c r="A1900" s="13" t="s">
        <v>841</v>
      </c>
      <c r="B1900" s="13" t="s">
        <v>842</v>
      </c>
      <c r="C1900" s="15">
        <v>2019</v>
      </c>
      <c r="D1900" s="15" t="s">
        <v>27</v>
      </c>
      <c r="E1900" s="15" t="s">
        <v>32</v>
      </c>
      <c r="F1900" s="15">
        <v>66</v>
      </c>
      <c r="G1900" s="15">
        <v>32</v>
      </c>
      <c r="H1900" s="13">
        <v>-1.5735099749999999</v>
      </c>
      <c r="I1900" s="13">
        <v>1.0503687589999999</v>
      </c>
      <c r="J1900" s="13">
        <v>-0.52314121599999996</v>
      </c>
      <c r="K1900" s="13">
        <v>-6.3046834199999999</v>
      </c>
      <c r="L1900" s="13">
        <v>2.5870389600000001</v>
      </c>
      <c r="M1900" s="13">
        <v>-3.7176444609999999</v>
      </c>
      <c r="N1900" s="13">
        <v>-2.5603050949999999</v>
      </c>
      <c r="O1900" s="13">
        <v>1.5497172779999999</v>
      </c>
      <c r="P1900" s="13">
        <v>-1.010587817</v>
      </c>
      <c r="Q1900" s="13">
        <v>2.8587263000000002E-2</v>
      </c>
      <c r="R1900" s="13">
        <v>2.8587263000000002E-2</v>
      </c>
      <c r="S1900" s="13">
        <v>0</v>
      </c>
      <c r="T1900" s="13">
        <v>-1.8765283239999999</v>
      </c>
      <c r="U1900" s="13">
        <v>1.6045945930000001</v>
      </c>
      <c r="V1900" s="13">
        <v>-0.27193373100000001</v>
      </c>
      <c r="W1900" s="13">
        <v>0.67799355800000005</v>
      </c>
    </row>
    <row r="1901" spans="1:23" x14ac:dyDescent="0.3">
      <c r="A1901" s="13" t="s">
        <v>843</v>
      </c>
      <c r="B1901" s="13" t="s">
        <v>844</v>
      </c>
      <c r="C1901" s="15">
        <v>2014</v>
      </c>
      <c r="D1901" s="15" t="s">
        <v>27</v>
      </c>
      <c r="E1901" s="15" t="s">
        <v>59</v>
      </c>
      <c r="F1901" s="15">
        <v>3843</v>
      </c>
      <c r="G1901" s="15">
        <v>1859</v>
      </c>
      <c r="H1901" s="13">
        <v>-2.9373869039999998</v>
      </c>
      <c r="I1901" s="13">
        <v>0.14077120900000001</v>
      </c>
      <c r="J1901" s="13">
        <v>-2.7966156949999998</v>
      </c>
      <c r="K1901" s="13">
        <v>-3.1065532020000002</v>
      </c>
      <c r="L1901" s="13">
        <v>-0.96290516699999995</v>
      </c>
      <c r="M1901" s="13">
        <v>-4.0694583700000004</v>
      </c>
      <c r="N1901" s="13">
        <v>-3.1427796969999999</v>
      </c>
      <c r="O1901" s="13">
        <v>-6.5957835000000006E-2</v>
      </c>
      <c r="P1901" s="13">
        <v>-3.2087375319999998</v>
      </c>
      <c r="Q1901" s="13">
        <v>-0.43574112599999998</v>
      </c>
      <c r="R1901" s="13">
        <v>-0.43574112599999998</v>
      </c>
      <c r="S1901" s="13">
        <v>0</v>
      </c>
      <c r="T1901" s="13">
        <v>-2.6966562039999999</v>
      </c>
      <c r="U1901" s="13">
        <v>5.6929204999999997E-2</v>
      </c>
      <c r="V1901" s="13">
        <v>-2.639726998</v>
      </c>
      <c r="W1901" s="13">
        <v>0.14243019300000001</v>
      </c>
    </row>
    <row r="1902" spans="1:23" x14ac:dyDescent="0.3">
      <c r="A1902" s="13" t="s">
        <v>843</v>
      </c>
      <c r="B1902" s="13" t="s">
        <v>844</v>
      </c>
      <c r="C1902" s="15">
        <v>2015</v>
      </c>
      <c r="D1902" s="15" t="s">
        <v>27</v>
      </c>
      <c r="E1902" s="15" t="s">
        <v>59</v>
      </c>
      <c r="F1902" s="15">
        <v>2873</v>
      </c>
      <c r="G1902" s="15">
        <v>1411</v>
      </c>
      <c r="H1902" s="13">
        <v>-3.1372585050000001</v>
      </c>
      <c r="I1902" s="13">
        <v>-1.120099556</v>
      </c>
      <c r="J1902" s="13">
        <v>-4.2573580609999997</v>
      </c>
      <c r="K1902" s="13">
        <v>-4.7411412239999997</v>
      </c>
      <c r="L1902" s="13">
        <v>-0.89647981200000004</v>
      </c>
      <c r="M1902" s="13">
        <v>-5.6376210359999996</v>
      </c>
      <c r="N1902" s="13">
        <v>-3.6544015519999999</v>
      </c>
      <c r="O1902" s="13">
        <v>-1.1176033000000001</v>
      </c>
      <c r="P1902" s="13">
        <v>-4.7720048520000002</v>
      </c>
      <c r="Q1902" s="13">
        <v>-1.457743692</v>
      </c>
      <c r="R1902" s="13">
        <v>-1.457743692</v>
      </c>
      <c r="S1902" s="13">
        <v>0</v>
      </c>
      <c r="T1902" s="13">
        <v>-3.7333572909999999</v>
      </c>
      <c r="U1902" s="13">
        <v>-1.4658316440000001</v>
      </c>
      <c r="V1902" s="13">
        <v>-5.1991889349999996</v>
      </c>
      <c r="W1902" s="13">
        <v>0.13954207099999999</v>
      </c>
    </row>
    <row r="1903" spans="1:23" x14ac:dyDescent="0.3">
      <c r="A1903" s="13" t="s">
        <v>843</v>
      </c>
      <c r="B1903" s="13" t="s">
        <v>844</v>
      </c>
      <c r="C1903" s="15">
        <v>2016</v>
      </c>
      <c r="D1903" s="15" t="s">
        <v>27</v>
      </c>
      <c r="E1903" s="15" t="s">
        <v>100</v>
      </c>
      <c r="F1903" s="15">
        <v>287</v>
      </c>
      <c r="G1903" s="15">
        <v>131</v>
      </c>
      <c r="H1903" s="13">
        <v>-1.045141917</v>
      </c>
      <c r="I1903" s="13">
        <v>-1.040143346</v>
      </c>
      <c r="J1903" s="13">
        <v>-2.0852852620000002</v>
      </c>
      <c r="K1903" s="13">
        <v>-6.8823637419999999</v>
      </c>
      <c r="L1903" s="13">
        <v>-0.17433628800000001</v>
      </c>
      <c r="M1903" s="13">
        <v>-7.05670003</v>
      </c>
      <c r="N1903" s="13">
        <v>-2.3413657099999998</v>
      </c>
      <c r="O1903" s="13">
        <v>-0.94939443800000001</v>
      </c>
      <c r="P1903" s="13">
        <v>-3.2907601479999999</v>
      </c>
      <c r="Q1903" s="13">
        <v>-3.6495464999999998E-2</v>
      </c>
      <c r="R1903" s="13">
        <v>-3.6495464999999998E-2</v>
      </c>
      <c r="S1903" s="13">
        <v>0</v>
      </c>
      <c r="T1903" s="13">
        <v>-2.8919062000000002</v>
      </c>
      <c r="U1903" s="13">
        <v>-1.431227958</v>
      </c>
      <c r="V1903" s="13">
        <v>-4.3231341580000002</v>
      </c>
      <c r="W1903" s="13">
        <v>0.95462402700000004</v>
      </c>
    </row>
    <row r="1904" spans="1:23" x14ac:dyDescent="0.3">
      <c r="A1904" s="13" t="s">
        <v>843</v>
      </c>
      <c r="B1904" s="13" t="s">
        <v>844</v>
      </c>
      <c r="C1904" s="15">
        <v>2016</v>
      </c>
      <c r="D1904" s="15" t="s">
        <v>27</v>
      </c>
      <c r="E1904" s="15" t="s">
        <v>59</v>
      </c>
      <c r="F1904" s="15">
        <v>624</v>
      </c>
      <c r="G1904" s="15">
        <v>305</v>
      </c>
      <c r="H1904" s="13">
        <v>-4.5920585880000004</v>
      </c>
      <c r="I1904" s="13">
        <v>4.015519544</v>
      </c>
      <c r="J1904" s="13">
        <v>-0.57653904300000003</v>
      </c>
      <c r="K1904" s="13">
        <v>-3.8921482209999998</v>
      </c>
      <c r="L1904" s="13">
        <v>0.192093246</v>
      </c>
      <c r="M1904" s="13">
        <v>-3.700054975</v>
      </c>
      <c r="N1904" s="13">
        <v>-4.7177752870000003</v>
      </c>
      <c r="O1904" s="13">
        <v>3.508314296</v>
      </c>
      <c r="P1904" s="13">
        <v>-1.209460991</v>
      </c>
      <c r="Q1904" s="13">
        <v>0.240266863</v>
      </c>
      <c r="R1904" s="13">
        <v>0.240266863</v>
      </c>
      <c r="S1904" s="13">
        <v>0</v>
      </c>
      <c r="T1904" s="13">
        <v>-3.7204967920000001</v>
      </c>
      <c r="U1904" s="13">
        <v>1.7022215949999999</v>
      </c>
      <c r="V1904" s="13">
        <v>-2.0182751969999999</v>
      </c>
      <c r="W1904" s="13">
        <v>0.22093307400000001</v>
      </c>
    </row>
    <row r="1905" spans="1:23" x14ac:dyDescent="0.3">
      <c r="A1905" s="13" t="s">
        <v>845</v>
      </c>
      <c r="B1905" s="13" t="s">
        <v>846</v>
      </c>
      <c r="C1905" s="15">
        <v>2017</v>
      </c>
      <c r="D1905" s="15" t="s">
        <v>27</v>
      </c>
      <c r="E1905" s="15" t="s">
        <v>62</v>
      </c>
      <c r="F1905" s="15">
        <v>2427</v>
      </c>
      <c r="G1905" s="15">
        <v>1161</v>
      </c>
      <c r="H1905" s="13">
        <v>-0.93532607999999995</v>
      </c>
      <c r="I1905" s="13">
        <v>-1.5365626240000001</v>
      </c>
      <c r="J1905" s="13">
        <v>-2.4718887039999999</v>
      </c>
      <c r="K1905" s="13">
        <v>-3.5321106499999999</v>
      </c>
      <c r="L1905" s="13">
        <v>-2.6232821400000002</v>
      </c>
      <c r="M1905" s="13">
        <v>-6.1553927899999996</v>
      </c>
      <c r="N1905" s="13">
        <v>-1.4866340739999999</v>
      </c>
      <c r="O1905" s="13">
        <v>-1.8775104469999999</v>
      </c>
      <c r="P1905" s="13">
        <v>-3.3641445210000001</v>
      </c>
      <c r="Q1905" s="13">
        <v>-0.36377046000000002</v>
      </c>
      <c r="R1905" s="13">
        <v>-0.36377046000000002</v>
      </c>
      <c r="S1905" s="13">
        <v>0</v>
      </c>
      <c r="T1905" s="13">
        <v>-2.126333185</v>
      </c>
      <c r="U1905" s="13">
        <v>-2.0169467540000001</v>
      </c>
      <c r="V1905" s="13">
        <v>-4.1432799390000001</v>
      </c>
      <c r="W1905" s="13">
        <v>-3.5745299999999998E-3</v>
      </c>
    </row>
    <row r="1906" spans="1:23" x14ac:dyDescent="0.3">
      <c r="A1906" s="13" t="s">
        <v>845</v>
      </c>
      <c r="B1906" s="13" t="s">
        <v>846</v>
      </c>
      <c r="C1906" s="15">
        <v>2017</v>
      </c>
      <c r="D1906" s="15" t="s">
        <v>27</v>
      </c>
      <c r="E1906" s="15" t="s">
        <v>31</v>
      </c>
      <c r="F1906" s="15">
        <v>1458</v>
      </c>
      <c r="G1906" s="15">
        <v>727</v>
      </c>
      <c r="H1906" s="13">
        <v>2.6176596999999999E-2</v>
      </c>
      <c r="I1906" s="13">
        <v>-0.62898948700000001</v>
      </c>
      <c r="J1906" s="13">
        <v>-0.60281289100000002</v>
      </c>
      <c r="K1906" s="13">
        <v>0.75461775099999995</v>
      </c>
      <c r="L1906" s="13">
        <v>-0.53922926800000004</v>
      </c>
      <c r="M1906" s="13">
        <v>0.21538848299999999</v>
      </c>
      <c r="N1906" s="13">
        <v>0.207700733</v>
      </c>
      <c r="O1906" s="13">
        <v>-0.61007442599999995</v>
      </c>
      <c r="P1906" s="13">
        <v>-0.40237369299999998</v>
      </c>
      <c r="Q1906" s="13">
        <v>0.872714196</v>
      </c>
      <c r="R1906" s="13">
        <v>0.872714196</v>
      </c>
      <c r="S1906" s="13">
        <v>0</v>
      </c>
      <c r="T1906" s="13">
        <v>-1.4565864E-2</v>
      </c>
      <c r="U1906" s="13">
        <v>-0.85179788599999995</v>
      </c>
      <c r="V1906" s="13">
        <v>-0.86636374999999999</v>
      </c>
      <c r="W1906" s="13">
        <v>0.218925699</v>
      </c>
    </row>
    <row r="1907" spans="1:23" x14ac:dyDescent="0.3">
      <c r="A1907" s="13" t="s">
        <v>845</v>
      </c>
      <c r="B1907" s="13" t="s">
        <v>846</v>
      </c>
      <c r="C1907" s="15">
        <v>2018</v>
      </c>
      <c r="D1907" s="15" t="s">
        <v>27</v>
      </c>
      <c r="E1907" s="15" t="s">
        <v>31</v>
      </c>
      <c r="F1907" s="15">
        <v>4059</v>
      </c>
      <c r="G1907" s="15">
        <v>2024</v>
      </c>
      <c r="H1907" s="13">
        <v>1.0794004239999999</v>
      </c>
      <c r="I1907" s="13">
        <v>-0.34912221999999998</v>
      </c>
      <c r="J1907" s="13">
        <v>0.73027820399999999</v>
      </c>
      <c r="K1907" s="13">
        <v>0.51874372999999996</v>
      </c>
      <c r="L1907" s="13">
        <v>2.4504161670000002</v>
      </c>
      <c r="M1907" s="13">
        <v>2.9691598969999999</v>
      </c>
      <c r="N1907" s="13">
        <v>1.1016528130000001</v>
      </c>
      <c r="O1907" s="13">
        <v>0.25907719899999998</v>
      </c>
      <c r="P1907" s="13">
        <v>1.360730011</v>
      </c>
      <c r="Q1907" s="13">
        <v>4.2398527279999998</v>
      </c>
      <c r="R1907" s="13">
        <v>4.2398527279999998</v>
      </c>
      <c r="S1907" s="13">
        <v>0</v>
      </c>
      <c r="T1907" s="13">
        <v>0.67886210800000002</v>
      </c>
      <c r="U1907" s="13">
        <v>0.36707531300000001</v>
      </c>
      <c r="V1907" s="13">
        <v>1.045937422</v>
      </c>
      <c r="W1907" s="13">
        <v>-0.11850601099999999</v>
      </c>
    </row>
    <row r="1908" spans="1:23" x14ac:dyDescent="0.3">
      <c r="A1908" s="13" t="s">
        <v>845</v>
      </c>
      <c r="B1908" s="13" t="s">
        <v>846</v>
      </c>
      <c r="C1908" s="15">
        <v>2019</v>
      </c>
      <c r="D1908" s="15" t="s">
        <v>27</v>
      </c>
      <c r="E1908" s="15" t="s">
        <v>31</v>
      </c>
      <c r="F1908" s="15">
        <v>5717</v>
      </c>
      <c r="G1908" s="15">
        <v>2615</v>
      </c>
      <c r="H1908" s="13">
        <v>2.4714239689999999</v>
      </c>
      <c r="I1908" s="13">
        <v>-0.68784603300000002</v>
      </c>
      <c r="J1908" s="13">
        <v>1.7835779359999999</v>
      </c>
      <c r="K1908" s="13">
        <v>0.30586560699999998</v>
      </c>
      <c r="L1908" s="13">
        <v>-1.1447538799999999</v>
      </c>
      <c r="M1908" s="13">
        <v>-0.83888827300000002</v>
      </c>
      <c r="N1908" s="13">
        <v>2.1723437890000001</v>
      </c>
      <c r="O1908" s="13">
        <v>-0.81170901799999995</v>
      </c>
      <c r="P1908" s="13">
        <v>1.360634771</v>
      </c>
      <c r="Q1908" s="13">
        <v>5.5248522820000003</v>
      </c>
      <c r="R1908" s="13">
        <v>5.5248522820000003</v>
      </c>
      <c r="S1908" s="13">
        <v>0</v>
      </c>
      <c r="T1908" s="13">
        <v>2.3215663960000001</v>
      </c>
      <c r="U1908" s="13">
        <v>-0.54097489200000004</v>
      </c>
      <c r="V1908" s="13">
        <v>1.780591504</v>
      </c>
      <c r="W1908" s="13">
        <v>0.75361251100000004</v>
      </c>
    </row>
    <row r="1909" spans="1:23" x14ac:dyDescent="0.3">
      <c r="A1909" s="13" t="s">
        <v>847</v>
      </c>
      <c r="B1909" s="13" t="s">
        <v>848</v>
      </c>
      <c r="C1909" s="15">
        <v>2019</v>
      </c>
      <c r="D1909" s="15" t="s">
        <v>27</v>
      </c>
      <c r="E1909" s="15" t="s">
        <v>67</v>
      </c>
      <c r="F1909" s="15">
        <v>88</v>
      </c>
      <c r="G1909" s="15">
        <v>40</v>
      </c>
      <c r="H1909" s="13">
        <v>-5.0592658070000001</v>
      </c>
      <c r="I1909" s="13">
        <v>-6.1288111680000004</v>
      </c>
      <c r="J1909" s="13">
        <v>-11.188076969999999</v>
      </c>
      <c r="K1909" s="13">
        <v>-3.3952312309999999</v>
      </c>
      <c r="L1909" s="13">
        <v>-14.73397995</v>
      </c>
      <c r="M1909" s="13">
        <v>-18.129211189999999</v>
      </c>
      <c r="N1909" s="13">
        <v>-5.0446544580000001</v>
      </c>
      <c r="O1909" s="13">
        <v>-8.2925077340000009</v>
      </c>
      <c r="P1909" s="13">
        <v>-13.337162190000001</v>
      </c>
      <c r="Q1909" s="13">
        <v>-0.21613697000000001</v>
      </c>
      <c r="R1909" s="13">
        <v>-0.21613697000000001</v>
      </c>
      <c r="S1909" s="13">
        <v>0</v>
      </c>
      <c r="T1909" s="13">
        <v>-4.6735008860000002</v>
      </c>
      <c r="U1909" s="13">
        <v>-7.5104776339999999</v>
      </c>
      <c r="V1909" s="13">
        <v>-12.18397852</v>
      </c>
      <c r="W1909" s="13">
        <v>3.4982106999999998E-2</v>
      </c>
    </row>
    <row r="1910" spans="1:23" x14ac:dyDescent="0.3">
      <c r="A1910" s="13" t="s">
        <v>849</v>
      </c>
      <c r="B1910" s="13" t="s">
        <v>850</v>
      </c>
      <c r="C1910" s="15">
        <v>2014</v>
      </c>
      <c r="D1910" s="15" t="s">
        <v>25</v>
      </c>
      <c r="E1910" s="15" t="s">
        <v>100</v>
      </c>
      <c r="F1910" s="15">
        <v>603</v>
      </c>
      <c r="G1910" s="15">
        <v>325</v>
      </c>
      <c r="H1910" s="13">
        <v>-3.573809534</v>
      </c>
      <c r="I1910" s="13">
        <v>2.3650483489999998</v>
      </c>
      <c r="J1910" s="13">
        <v>-1.208761185</v>
      </c>
      <c r="K1910" s="13">
        <v>-6.9491704189999997</v>
      </c>
      <c r="L1910" s="13">
        <v>-0.56403542399999995</v>
      </c>
      <c r="M1910" s="13">
        <v>-7.5132058429999997</v>
      </c>
      <c r="N1910" s="13">
        <v>-4.4168550550000001</v>
      </c>
      <c r="O1910" s="13">
        <v>1.8177516840000001</v>
      </c>
      <c r="P1910" s="13">
        <v>-2.599103371</v>
      </c>
      <c r="Q1910" s="13">
        <v>2.5904684000000001E-2</v>
      </c>
      <c r="R1910" s="13">
        <v>0</v>
      </c>
      <c r="S1910" s="13">
        <v>2.5904684000000001E-2</v>
      </c>
      <c r="T1910" s="13">
        <v>0.86422054400000003</v>
      </c>
      <c r="U1910" s="13">
        <v>1.573486752</v>
      </c>
      <c r="V1910" s="13">
        <v>2.4377072960000001</v>
      </c>
      <c r="W1910" s="13">
        <v>0.356386286</v>
      </c>
    </row>
    <row r="1911" spans="1:23" x14ac:dyDescent="0.3">
      <c r="A1911" s="13" t="s">
        <v>849</v>
      </c>
      <c r="B1911" s="13" t="s">
        <v>850</v>
      </c>
      <c r="C1911" s="15">
        <v>2014</v>
      </c>
      <c r="D1911" s="15" t="s">
        <v>27</v>
      </c>
      <c r="E1911" s="15" t="s">
        <v>100</v>
      </c>
      <c r="F1911" s="15">
        <v>3111</v>
      </c>
      <c r="G1911" s="15">
        <v>1560</v>
      </c>
      <c r="H1911" s="13">
        <v>-1.840816048</v>
      </c>
      <c r="I1911" s="13">
        <v>3.8155633450000002</v>
      </c>
      <c r="J1911" s="13">
        <v>1.974747297</v>
      </c>
      <c r="K1911" s="13">
        <v>-2.7803914299999999</v>
      </c>
      <c r="L1911" s="13">
        <v>2.6719156659999999</v>
      </c>
      <c r="M1911" s="13">
        <v>-0.108475764</v>
      </c>
      <c r="N1911" s="13">
        <v>-2.1508237719999999</v>
      </c>
      <c r="O1911" s="13">
        <v>3.7586395160000001</v>
      </c>
      <c r="P1911" s="13">
        <v>1.607815743</v>
      </c>
      <c r="Q1911" s="13">
        <v>3.4878053819999999</v>
      </c>
      <c r="R1911" s="13">
        <v>3.4878053819999999</v>
      </c>
      <c r="S1911" s="13">
        <v>0</v>
      </c>
      <c r="T1911" s="13">
        <v>-1.8969482929999999</v>
      </c>
      <c r="U1911" s="13">
        <v>3.3201175859999998</v>
      </c>
      <c r="V1911" s="13">
        <v>1.4231692929999999</v>
      </c>
      <c r="W1911" s="13">
        <v>0.53558277899999995</v>
      </c>
    </row>
    <row r="1912" spans="1:23" x14ac:dyDescent="0.3">
      <c r="A1912" s="13" t="s">
        <v>849</v>
      </c>
      <c r="B1912" s="13" t="s">
        <v>850</v>
      </c>
      <c r="C1912" s="15">
        <v>2015</v>
      </c>
      <c r="D1912" s="15" t="s">
        <v>25</v>
      </c>
      <c r="E1912" s="15" t="s">
        <v>100</v>
      </c>
      <c r="F1912" s="15">
        <v>503</v>
      </c>
      <c r="G1912" s="15">
        <v>257</v>
      </c>
      <c r="H1912" s="13">
        <v>-2.4697595379999999</v>
      </c>
      <c r="I1912" s="13">
        <v>4.2385698610000002</v>
      </c>
      <c r="J1912" s="13">
        <v>1.7688103230000001</v>
      </c>
      <c r="K1912" s="13">
        <v>-10.37107479</v>
      </c>
      <c r="L1912" s="13">
        <v>5.3789233019999996</v>
      </c>
      <c r="M1912" s="13">
        <v>-4.9921514870000001</v>
      </c>
      <c r="N1912" s="13">
        <v>-4.2949312610000003</v>
      </c>
      <c r="O1912" s="13">
        <v>4.671986703</v>
      </c>
      <c r="P1912" s="13">
        <v>0.37705544200000002</v>
      </c>
      <c r="Q1912" s="13">
        <v>0.42045818499999998</v>
      </c>
      <c r="R1912" s="13">
        <v>0</v>
      </c>
      <c r="S1912" s="13">
        <v>0.42045818499999998</v>
      </c>
      <c r="T1912" s="13">
        <v>-5.357039672</v>
      </c>
      <c r="U1912" s="13">
        <v>6.6325803829999996</v>
      </c>
      <c r="V1912" s="13">
        <v>1.2755407110000001</v>
      </c>
      <c r="W1912" s="13">
        <v>-0.55314275300000004</v>
      </c>
    </row>
    <row r="1913" spans="1:23" x14ac:dyDescent="0.3">
      <c r="A1913" s="13" t="s">
        <v>849</v>
      </c>
      <c r="B1913" s="13" t="s">
        <v>850</v>
      </c>
      <c r="C1913" s="15">
        <v>2015</v>
      </c>
      <c r="D1913" s="15" t="s">
        <v>27</v>
      </c>
      <c r="E1913" s="15" t="s">
        <v>100</v>
      </c>
      <c r="F1913" s="15">
        <v>3369</v>
      </c>
      <c r="G1913" s="15">
        <v>1693</v>
      </c>
      <c r="H1913" s="13">
        <v>-2.5678764840000001</v>
      </c>
      <c r="I1913" s="13">
        <v>3.0516906100000001</v>
      </c>
      <c r="J1913" s="13">
        <v>0.48381412600000001</v>
      </c>
      <c r="K1913" s="13">
        <v>0.116545066</v>
      </c>
      <c r="L1913" s="13">
        <v>0.99271372999999996</v>
      </c>
      <c r="M1913" s="13">
        <v>1.109258796</v>
      </c>
      <c r="N1913" s="13">
        <v>-2.1446347299999999</v>
      </c>
      <c r="O1913" s="13">
        <v>2.7821094039999998</v>
      </c>
      <c r="P1913" s="13">
        <v>0.63747467400000002</v>
      </c>
      <c r="Q1913" s="13">
        <v>2.9313752380000002</v>
      </c>
      <c r="R1913" s="13">
        <v>2.9313752380000002</v>
      </c>
      <c r="S1913" s="13">
        <v>0</v>
      </c>
      <c r="T1913" s="13">
        <v>-1.9186067769999999</v>
      </c>
      <c r="U1913" s="13">
        <v>2.674677993</v>
      </c>
      <c r="V1913" s="13">
        <v>0.75607121600000005</v>
      </c>
      <c r="W1913" s="13">
        <v>0.176352596</v>
      </c>
    </row>
    <row r="1914" spans="1:23" x14ac:dyDescent="0.3">
      <c r="A1914" s="13" t="s">
        <v>849</v>
      </c>
      <c r="B1914" s="13" t="s">
        <v>850</v>
      </c>
      <c r="C1914" s="15">
        <v>2016</v>
      </c>
      <c r="D1914" s="15" t="s">
        <v>27</v>
      </c>
      <c r="E1914" s="15" t="s">
        <v>100</v>
      </c>
      <c r="F1914" s="15">
        <v>2309</v>
      </c>
      <c r="G1914" s="15">
        <v>1094</v>
      </c>
      <c r="H1914" s="13">
        <v>-2.530382162</v>
      </c>
      <c r="I1914" s="13">
        <v>3.292535634</v>
      </c>
      <c r="J1914" s="13">
        <v>0.76215347300000003</v>
      </c>
      <c r="K1914" s="13">
        <v>-0.87509519300000005</v>
      </c>
      <c r="L1914" s="13">
        <v>2.0447850029999999</v>
      </c>
      <c r="M1914" s="13">
        <v>1.1696898099999999</v>
      </c>
      <c r="N1914" s="13">
        <v>-2.332805987</v>
      </c>
      <c r="O1914" s="13">
        <v>3.2255933300000001</v>
      </c>
      <c r="P1914" s="13">
        <v>0.89278734299999996</v>
      </c>
      <c r="Q1914" s="13">
        <v>2.057757987</v>
      </c>
      <c r="R1914" s="13">
        <v>2.057757987</v>
      </c>
      <c r="S1914" s="13">
        <v>0</v>
      </c>
      <c r="T1914" s="13">
        <v>-1.514502424</v>
      </c>
      <c r="U1914" s="13">
        <v>3.20522777</v>
      </c>
      <c r="V1914" s="13">
        <v>1.6907253470000001</v>
      </c>
      <c r="W1914" s="13">
        <v>1.1775655700000001</v>
      </c>
    </row>
    <row r="1915" spans="1:23" x14ac:dyDescent="0.3">
      <c r="A1915" s="13" t="s">
        <v>849</v>
      </c>
      <c r="B1915" s="13" t="s">
        <v>850</v>
      </c>
      <c r="C1915" s="15">
        <v>2017</v>
      </c>
      <c r="D1915" s="15" t="s">
        <v>25</v>
      </c>
      <c r="E1915" s="15" t="s">
        <v>111</v>
      </c>
      <c r="F1915" s="15">
        <v>346</v>
      </c>
      <c r="G1915" s="15">
        <v>161</v>
      </c>
      <c r="H1915" s="13">
        <v>0.65657314700000002</v>
      </c>
      <c r="I1915" s="13">
        <v>1.38756491</v>
      </c>
      <c r="J1915" s="13">
        <v>2.0441380570000001</v>
      </c>
      <c r="K1915" s="13">
        <v>3.0170804150000001</v>
      </c>
      <c r="L1915" s="13">
        <v>13.54229535</v>
      </c>
      <c r="M1915" s="13">
        <v>16.559375760000002</v>
      </c>
      <c r="N1915" s="13">
        <v>1.126782921</v>
      </c>
      <c r="O1915" s="13">
        <v>3.9813236280000002</v>
      </c>
      <c r="P1915" s="13">
        <v>5.1081065490000004</v>
      </c>
      <c r="Q1915" s="13">
        <v>0.67570065300000004</v>
      </c>
      <c r="R1915" s="13">
        <v>0</v>
      </c>
      <c r="S1915" s="13">
        <v>0.67570065300000004</v>
      </c>
      <c r="T1915" s="13">
        <v>2.5576592630000001</v>
      </c>
      <c r="U1915" s="13">
        <v>1.39948841</v>
      </c>
      <c r="V1915" s="13">
        <v>3.9571476730000001</v>
      </c>
      <c r="W1915" s="13">
        <v>1.4474118170000001</v>
      </c>
    </row>
    <row r="1916" spans="1:23" x14ac:dyDescent="0.3">
      <c r="A1916" s="13" t="s">
        <v>849</v>
      </c>
      <c r="B1916" s="13" t="s">
        <v>850</v>
      </c>
      <c r="C1916" s="15">
        <v>2017</v>
      </c>
      <c r="D1916" s="15" t="s">
        <v>27</v>
      </c>
      <c r="E1916" s="15" t="s">
        <v>111</v>
      </c>
      <c r="F1916" s="15">
        <v>2606</v>
      </c>
      <c r="G1916" s="15">
        <v>1198</v>
      </c>
      <c r="H1916" s="13">
        <v>-1.9198626430000001</v>
      </c>
      <c r="I1916" s="13">
        <v>3.0079581329999998</v>
      </c>
      <c r="J1916" s="13">
        <v>1.0880954899999999</v>
      </c>
      <c r="K1916" s="13">
        <v>-1.765219901</v>
      </c>
      <c r="L1916" s="13">
        <v>4.4610428420000003</v>
      </c>
      <c r="M1916" s="13">
        <v>2.6958229409999999</v>
      </c>
      <c r="N1916" s="13">
        <v>-2.093869969</v>
      </c>
      <c r="O1916" s="13">
        <v>3.5029871689999998</v>
      </c>
      <c r="P1916" s="13">
        <v>1.4091172000000001</v>
      </c>
      <c r="Q1916" s="13">
        <v>2.5748970299999998</v>
      </c>
      <c r="R1916" s="13">
        <v>2.5748970299999998</v>
      </c>
      <c r="S1916" s="13">
        <v>0</v>
      </c>
      <c r="T1916" s="13">
        <v>-1.0818755849999999</v>
      </c>
      <c r="U1916" s="13">
        <v>3.1178210169999998</v>
      </c>
      <c r="V1916" s="13">
        <v>2.0359454320000001</v>
      </c>
      <c r="W1916" s="13">
        <v>1.264196155</v>
      </c>
    </row>
    <row r="1917" spans="1:23" x14ac:dyDescent="0.3">
      <c r="A1917" s="13" t="s">
        <v>849</v>
      </c>
      <c r="B1917" s="13" t="s">
        <v>850</v>
      </c>
      <c r="C1917" s="15">
        <v>2018</v>
      </c>
      <c r="D1917" s="15" t="s">
        <v>25</v>
      </c>
      <c r="E1917" s="15" t="s">
        <v>111</v>
      </c>
      <c r="F1917" s="15">
        <v>226</v>
      </c>
      <c r="G1917" s="15">
        <v>107</v>
      </c>
      <c r="H1917" s="13">
        <v>-5.2180266980000001</v>
      </c>
      <c r="I1917" s="13">
        <v>4.1593068850000003</v>
      </c>
      <c r="J1917" s="13">
        <v>-1.058719813</v>
      </c>
      <c r="K1917" s="13">
        <v>1.1697708609999999</v>
      </c>
      <c r="L1917" s="13">
        <v>3.755291041</v>
      </c>
      <c r="M1917" s="13">
        <v>4.9250619020000004</v>
      </c>
      <c r="N1917" s="13">
        <v>-4.2643224389999999</v>
      </c>
      <c r="O1917" s="13">
        <v>4.3416725530000004</v>
      </c>
      <c r="P1917" s="13">
        <v>7.7350113999999998E-2</v>
      </c>
      <c r="Q1917" s="13">
        <v>0.160619764</v>
      </c>
      <c r="R1917" s="13">
        <v>0</v>
      </c>
      <c r="S1917" s="13">
        <v>0.160619764</v>
      </c>
      <c r="T1917" s="13">
        <v>-4.2969585080000003</v>
      </c>
      <c r="U1917" s="13">
        <v>4.1694585110000002</v>
      </c>
      <c r="V1917" s="13">
        <v>-0.127499997</v>
      </c>
      <c r="W1917" s="13">
        <v>0.876413416</v>
      </c>
    </row>
    <row r="1918" spans="1:23" x14ac:dyDescent="0.3">
      <c r="A1918" s="13" t="s">
        <v>849</v>
      </c>
      <c r="B1918" s="13" t="s">
        <v>850</v>
      </c>
      <c r="C1918" s="15">
        <v>2018</v>
      </c>
      <c r="D1918" s="15" t="s">
        <v>27</v>
      </c>
      <c r="E1918" s="15" t="s">
        <v>111</v>
      </c>
      <c r="F1918" s="15">
        <v>1612</v>
      </c>
      <c r="G1918" s="15">
        <v>758</v>
      </c>
      <c r="H1918" s="13">
        <v>-1.7241965690000001</v>
      </c>
      <c r="I1918" s="13">
        <v>3.92074744</v>
      </c>
      <c r="J1918" s="13">
        <v>2.1965508709999999</v>
      </c>
      <c r="K1918" s="13">
        <v>2.168240827</v>
      </c>
      <c r="L1918" s="13">
        <v>5.3928319609999997</v>
      </c>
      <c r="M1918" s="13">
        <v>7.5610727889999998</v>
      </c>
      <c r="N1918" s="13">
        <v>-1.1125172990000001</v>
      </c>
      <c r="O1918" s="13">
        <v>4.4330216099999999</v>
      </c>
      <c r="P1918" s="13">
        <v>3.3205043110000001</v>
      </c>
      <c r="Q1918" s="13">
        <v>2.363946017</v>
      </c>
      <c r="R1918" s="13">
        <v>2.363946017</v>
      </c>
      <c r="S1918" s="13">
        <v>0</v>
      </c>
      <c r="T1918" s="13">
        <v>-0.65429963300000005</v>
      </c>
      <c r="U1918" s="13">
        <v>3.2327557090000001</v>
      </c>
      <c r="V1918" s="13">
        <v>2.5784560750000001</v>
      </c>
      <c r="W1918" s="13">
        <v>0.68831492599999999</v>
      </c>
    </row>
    <row r="1919" spans="1:23" x14ac:dyDescent="0.3">
      <c r="A1919" s="13" t="s">
        <v>849</v>
      </c>
      <c r="B1919" s="13" t="s">
        <v>850</v>
      </c>
      <c r="C1919" s="15">
        <v>2019</v>
      </c>
      <c r="D1919" s="15" t="s">
        <v>25</v>
      </c>
      <c r="E1919" s="15" t="s">
        <v>111</v>
      </c>
      <c r="F1919" s="15">
        <v>108</v>
      </c>
      <c r="G1919" s="15">
        <v>53</v>
      </c>
      <c r="H1919" s="13">
        <v>6.7102751329999997</v>
      </c>
      <c r="I1919" s="13">
        <v>4.1378626709999997</v>
      </c>
      <c r="J1919" s="13">
        <v>10.8481378</v>
      </c>
      <c r="K1919" s="13">
        <v>12.432952220000001</v>
      </c>
      <c r="L1919" s="13">
        <v>-6.1799558489999997</v>
      </c>
      <c r="M1919" s="13">
        <v>6.2529963720000001</v>
      </c>
      <c r="N1919" s="13">
        <v>8.2212193120000006</v>
      </c>
      <c r="O1919" s="13">
        <v>2.198159746</v>
      </c>
      <c r="P1919" s="13">
        <v>10.419379060000001</v>
      </c>
      <c r="Q1919" s="13">
        <v>0.36489409699999997</v>
      </c>
      <c r="R1919" s="13">
        <v>0</v>
      </c>
      <c r="S1919" s="13">
        <v>0.36489409699999997</v>
      </c>
      <c r="T1919" s="13">
        <v>6.5350560370000004</v>
      </c>
      <c r="U1919" s="13">
        <v>2.7513770919999998</v>
      </c>
      <c r="V1919" s="13">
        <v>9.2864331290000006</v>
      </c>
      <c r="W1919" s="13">
        <v>-0.64463043900000006</v>
      </c>
    </row>
    <row r="1920" spans="1:23" x14ac:dyDescent="0.3">
      <c r="A1920" s="13" t="s">
        <v>849</v>
      </c>
      <c r="B1920" s="13" t="s">
        <v>850</v>
      </c>
      <c r="C1920" s="15">
        <v>2019</v>
      </c>
      <c r="D1920" s="15" t="s">
        <v>27</v>
      </c>
      <c r="E1920" s="15" t="s">
        <v>111</v>
      </c>
      <c r="F1920" s="15">
        <v>1157</v>
      </c>
      <c r="G1920" s="15">
        <v>546</v>
      </c>
      <c r="H1920" s="13">
        <v>-2.3777556359999998</v>
      </c>
      <c r="I1920" s="13">
        <v>2.7293012609999998</v>
      </c>
      <c r="J1920" s="13">
        <v>0.35154562499999997</v>
      </c>
      <c r="K1920" s="13">
        <v>-9.6139258000000005E-2</v>
      </c>
      <c r="L1920" s="13">
        <v>3.4625946879999998</v>
      </c>
      <c r="M1920" s="13">
        <v>3.3664554290000002</v>
      </c>
      <c r="N1920" s="13">
        <v>-2.1272401169999999</v>
      </c>
      <c r="O1920" s="13">
        <v>3.0455492510000002</v>
      </c>
      <c r="P1920" s="13">
        <v>0.91830913400000003</v>
      </c>
      <c r="Q1920" s="13">
        <v>1.0175504870000001</v>
      </c>
      <c r="R1920" s="13">
        <v>1.0175504870000001</v>
      </c>
      <c r="S1920" s="13">
        <v>0</v>
      </c>
      <c r="T1920" s="13">
        <v>-1.37635694</v>
      </c>
      <c r="U1920" s="13">
        <v>2.4002556209999999</v>
      </c>
      <c r="V1920" s="13">
        <v>1.0238986809999999</v>
      </c>
      <c r="W1920" s="13">
        <v>-0.43158371400000001</v>
      </c>
    </row>
    <row r="1921" spans="1:23" x14ac:dyDescent="0.3">
      <c r="A1921" s="13" t="s">
        <v>851</v>
      </c>
      <c r="B1921" s="13" t="s">
        <v>852</v>
      </c>
      <c r="C1921" s="15">
        <v>2014</v>
      </c>
      <c r="D1921" s="15" t="s">
        <v>25</v>
      </c>
      <c r="E1921" s="15" t="s">
        <v>89</v>
      </c>
      <c r="F1921" s="15">
        <v>1272</v>
      </c>
      <c r="G1921" s="15">
        <v>687</v>
      </c>
      <c r="H1921" s="13">
        <v>-0.72298890299999996</v>
      </c>
      <c r="I1921" s="13">
        <v>2.5723027460000001</v>
      </c>
      <c r="J1921" s="13">
        <v>1.849313843</v>
      </c>
      <c r="K1921" s="13">
        <v>-0.479434113</v>
      </c>
      <c r="L1921" s="13">
        <v>3.2830968249999999</v>
      </c>
      <c r="M1921" s="13">
        <v>2.8036627119999999</v>
      </c>
      <c r="N1921" s="13">
        <v>-0.67277075799999997</v>
      </c>
      <c r="O1921" s="13">
        <v>2.826900905</v>
      </c>
      <c r="P1921" s="13">
        <v>2.1541301470000001</v>
      </c>
      <c r="Q1921" s="13">
        <v>1.744025307</v>
      </c>
      <c r="R1921" s="13">
        <v>0</v>
      </c>
      <c r="S1921" s="13">
        <v>1.744025307</v>
      </c>
      <c r="T1921" s="13">
        <v>-0.85555026999999995</v>
      </c>
      <c r="U1921" s="13">
        <v>2.5313144049999998</v>
      </c>
      <c r="V1921" s="13">
        <v>1.675764134</v>
      </c>
      <c r="W1921" s="13">
        <v>-1.5084144900000001</v>
      </c>
    </row>
    <row r="1922" spans="1:23" x14ac:dyDescent="0.3">
      <c r="A1922" s="13" t="s">
        <v>851</v>
      </c>
      <c r="B1922" s="13" t="s">
        <v>852</v>
      </c>
      <c r="C1922" s="15">
        <v>2014</v>
      </c>
      <c r="D1922" s="15" t="s">
        <v>27</v>
      </c>
      <c r="E1922" s="15" t="s">
        <v>89</v>
      </c>
      <c r="F1922" s="15">
        <v>4704</v>
      </c>
      <c r="G1922" s="15">
        <v>2434</v>
      </c>
      <c r="H1922" s="13">
        <v>0.304398591</v>
      </c>
      <c r="I1922" s="13">
        <v>2.2498822409999999</v>
      </c>
      <c r="J1922" s="13">
        <v>2.5542808319999999</v>
      </c>
      <c r="K1922" s="13">
        <v>0.16351037299999999</v>
      </c>
      <c r="L1922" s="13">
        <v>1.3799266560000001</v>
      </c>
      <c r="M1922" s="13">
        <v>1.5434370289999999</v>
      </c>
      <c r="N1922" s="13">
        <v>0.33331761500000001</v>
      </c>
      <c r="O1922" s="13">
        <v>2.1277308349999999</v>
      </c>
      <c r="P1922" s="13">
        <v>2.4610484499999998</v>
      </c>
      <c r="Q1922" s="13">
        <v>6.3686108470000002</v>
      </c>
      <c r="R1922" s="13">
        <v>6.3686108470000002</v>
      </c>
      <c r="S1922" s="13">
        <v>0</v>
      </c>
      <c r="T1922" s="13">
        <v>-0.36943510400000001</v>
      </c>
      <c r="U1922" s="13">
        <v>3.0818699280000001</v>
      </c>
      <c r="V1922" s="13">
        <v>2.7124348239999998</v>
      </c>
      <c r="W1922" s="13">
        <v>-1.5208433130000001</v>
      </c>
    </row>
    <row r="1923" spans="1:23" x14ac:dyDescent="0.3">
      <c r="A1923" s="13" t="s">
        <v>851</v>
      </c>
      <c r="B1923" s="13" t="s">
        <v>852</v>
      </c>
      <c r="C1923" s="15">
        <v>2015</v>
      </c>
      <c r="D1923" s="15" t="s">
        <v>27</v>
      </c>
      <c r="E1923" s="15" t="s">
        <v>89</v>
      </c>
      <c r="F1923" s="15">
        <v>2477</v>
      </c>
      <c r="G1923" s="15">
        <v>1267</v>
      </c>
      <c r="H1923" s="13">
        <v>3.4984758130000002</v>
      </c>
      <c r="I1923" s="13">
        <v>1.6612864140000001</v>
      </c>
      <c r="J1923" s="13">
        <v>5.1597622269999999</v>
      </c>
      <c r="K1923" s="13">
        <v>4.314276198</v>
      </c>
      <c r="L1923" s="13">
        <v>1.5618060499999999</v>
      </c>
      <c r="M1923" s="13">
        <v>5.8760822480000003</v>
      </c>
      <c r="N1923" s="13">
        <v>3.9203535650000001</v>
      </c>
      <c r="O1923" s="13">
        <v>1.718911904</v>
      </c>
      <c r="P1923" s="13">
        <v>5.6392654689999997</v>
      </c>
      <c r="Q1923" s="13">
        <v>5.3728063150000001</v>
      </c>
      <c r="R1923" s="13">
        <v>5.3728063150000001</v>
      </c>
      <c r="S1923" s="13">
        <v>0</v>
      </c>
      <c r="T1923" s="13">
        <v>3.667108764</v>
      </c>
      <c r="U1923" s="13">
        <v>1.9200954539999999</v>
      </c>
      <c r="V1923" s="13">
        <v>5.5872042180000001</v>
      </c>
      <c r="W1923" s="13">
        <v>-0.88787822599999999</v>
      </c>
    </row>
    <row r="1924" spans="1:23" x14ac:dyDescent="0.3">
      <c r="A1924" s="13" t="s">
        <v>851</v>
      </c>
      <c r="B1924" s="13" t="s">
        <v>852</v>
      </c>
      <c r="C1924" s="15">
        <v>2016</v>
      </c>
      <c r="D1924" s="15" t="s">
        <v>25</v>
      </c>
      <c r="E1924" s="15" t="s">
        <v>89</v>
      </c>
      <c r="F1924" s="15">
        <v>441</v>
      </c>
      <c r="G1924" s="15">
        <v>235</v>
      </c>
      <c r="H1924" s="13">
        <v>3.9525808919999998</v>
      </c>
      <c r="I1924" s="13">
        <v>3.5044230060000001</v>
      </c>
      <c r="J1924" s="13">
        <v>7.457003898</v>
      </c>
      <c r="K1924" s="13">
        <v>11.150625</v>
      </c>
      <c r="L1924" s="13">
        <v>-1.2120082190000001</v>
      </c>
      <c r="M1924" s="13">
        <v>9.9386167800000003</v>
      </c>
      <c r="N1924" s="13">
        <v>5.700100226</v>
      </c>
      <c r="O1924" s="13">
        <v>2.654000371</v>
      </c>
      <c r="P1924" s="13">
        <v>8.3541005980000005</v>
      </c>
      <c r="Q1924" s="13">
        <v>1.361837451</v>
      </c>
      <c r="R1924" s="13">
        <v>0</v>
      </c>
      <c r="S1924" s="13">
        <v>1.361837451</v>
      </c>
      <c r="T1924" s="13">
        <v>2.6926350189999999</v>
      </c>
      <c r="U1924" s="13">
        <v>3.9088420369999999</v>
      </c>
      <c r="V1924" s="13">
        <v>6.6014770570000003</v>
      </c>
      <c r="W1924" s="13">
        <v>-0.78003505399999995</v>
      </c>
    </row>
    <row r="1925" spans="1:23" x14ac:dyDescent="0.3">
      <c r="A1925" s="13" t="s">
        <v>851</v>
      </c>
      <c r="B1925" s="13" t="s">
        <v>852</v>
      </c>
      <c r="C1925" s="15">
        <v>2016</v>
      </c>
      <c r="D1925" s="15" t="s">
        <v>27</v>
      </c>
      <c r="E1925" s="15" t="s">
        <v>89</v>
      </c>
      <c r="F1925" s="15">
        <v>5125</v>
      </c>
      <c r="G1925" s="15">
        <v>2524</v>
      </c>
      <c r="H1925" s="13">
        <v>0.29739367100000003</v>
      </c>
      <c r="I1925" s="13">
        <v>0.46765021400000001</v>
      </c>
      <c r="J1925" s="13">
        <v>0.76504388400000001</v>
      </c>
      <c r="K1925" s="13">
        <v>-0.23878207700000001</v>
      </c>
      <c r="L1925" s="13">
        <v>1.056311491</v>
      </c>
      <c r="M1925" s="13">
        <v>0.81752941400000001</v>
      </c>
      <c r="N1925" s="13">
        <v>0.21140850999999999</v>
      </c>
      <c r="O1925" s="13">
        <v>0.58582239300000005</v>
      </c>
      <c r="P1925" s="13">
        <v>0.79723090299999999</v>
      </c>
      <c r="Q1925" s="13">
        <v>4.508414449</v>
      </c>
      <c r="R1925" s="13">
        <v>4.508414449</v>
      </c>
      <c r="S1925" s="13">
        <v>0</v>
      </c>
      <c r="T1925" s="13">
        <v>0.28554027700000001</v>
      </c>
      <c r="U1925" s="13">
        <v>1.3089384980000001</v>
      </c>
      <c r="V1925" s="13">
        <v>1.594478775</v>
      </c>
      <c r="W1925" s="13">
        <v>-1.273017254</v>
      </c>
    </row>
    <row r="1926" spans="1:23" x14ac:dyDescent="0.3">
      <c r="A1926" s="13" t="s">
        <v>851</v>
      </c>
      <c r="B1926" s="13" t="s">
        <v>852</v>
      </c>
      <c r="C1926" s="15">
        <v>2017</v>
      </c>
      <c r="D1926" s="15" t="s">
        <v>25</v>
      </c>
      <c r="E1926" s="15" t="s">
        <v>81</v>
      </c>
      <c r="F1926" s="15">
        <v>532</v>
      </c>
      <c r="G1926" s="15">
        <v>281</v>
      </c>
      <c r="H1926" s="13">
        <v>1.134072993</v>
      </c>
      <c r="I1926" s="13">
        <v>-3.8420125920000001</v>
      </c>
      <c r="J1926" s="13">
        <v>-2.7079395989999999</v>
      </c>
      <c r="K1926" s="13">
        <v>8.2957650390000008</v>
      </c>
      <c r="L1926" s="13">
        <v>1.2078067800000001</v>
      </c>
      <c r="M1926" s="13">
        <v>9.5035718189999994</v>
      </c>
      <c r="N1926" s="13">
        <v>2.7293284930000001</v>
      </c>
      <c r="O1926" s="13">
        <v>-3.0682482310000001</v>
      </c>
      <c r="P1926" s="13">
        <v>-0.33891973800000003</v>
      </c>
      <c r="Q1926" s="13">
        <v>0.34824745200000001</v>
      </c>
      <c r="R1926" s="13">
        <v>0</v>
      </c>
      <c r="S1926" s="13">
        <v>0.34824745200000001</v>
      </c>
      <c r="T1926" s="13">
        <v>3.1957637669999999</v>
      </c>
      <c r="U1926" s="13">
        <v>0.22648617900000001</v>
      </c>
      <c r="V1926" s="13">
        <v>3.422249946</v>
      </c>
      <c r="W1926" s="13">
        <v>-2.2379508019999999</v>
      </c>
    </row>
    <row r="1927" spans="1:23" x14ac:dyDescent="0.3">
      <c r="A1927" s="13" t="s">
        <v>851</v>
      </c>
      <c r="B1927" s="13" t="s">
        <v>852</v>
      </c>
      <c r="C1927" s="15">
        <v>2017</v>
      </c>
      <c r="D1927" s="15" t="s">
        <v>27</v>
      </c>
      <c r="E1927" s="15" t="s">
        <v>81</v>
      </c>
      <c r="F1927" s="15">
        <v>2983</v>
      </c>
      <c r="G1927" s="15">
        <v>1544</v>
      </c>
      <c r="H1927" s="13">
        <v>3.070582081</v>
      </c>
      <c r="I1927" s="13">
        <v>7.6732746000000004E-2</v>
      </c>
      <c r="J1927" s="13">
        <v>3.1473148270000002</v>
      </c>
      <c r="K1927" s="13">
        <v>1.3495079809999999</v>
      </c>
      <c r="L1927" s="13">
        <v>2.1832809179999999</v>
      </c>
      <c r="M1927" s="13">
        <v>3.5327888980000002</v>
      </c>
      <c r="N1927" s="13">
        <v>2.8858871179999999</v>
      </c>
      <c r="O1927" s="13">
        <v>0.46561924199999999</v>
      </c>
      <c r="P1927" s="13">
        <v>3.3515063600000001</v>
      </c>
      <c r="Q1927" s="13">
        <v>4.7660431279999997</v>
      </c>
      <c r="R1927" s="13">
        <v>4.7660431279999997</v>
      </c>
      <c r="S1927" s="13">
        <v>0</v>
      </c>
      <c r="T1927" s="13">
        <v>2.6512857190000001</v>
      </c>
      <c r="U1927" s="13">
        <v>1.665476266</v>
      </c>
      <c r="V1927" s="13">
        <v>4.3167619850000003</v>
      </c>
      <c r="W1927" s="13">
        <v>-0.82471704599999995</v>
      </c>
    </row>
    <row r="1928" spans="1:23" x14ac:dyDescent="0.3">
      <c r="A1928" s="13" t="s">
        <v>851</v>
      </c>
      <c r="B1928" s="13" t="s">
        <v>852</v>
      </c>
      <c r="C1928" s="15">
        <v>2018</v>
      </c>
      <c r="D1928" s="15" t="s">
        <v>25</v>
      </c>
      <c r="E1928" s="15" t="s">
        <v>49</v>
      </c>
      <c r="F1928" s="15">
        <v>1081</v>
      </c>
      <c r="G1928" s="15">
        <v>557</v>
      </c>
      <c r="H1928" s="13">
        <v>0.73001798200000001</v>
      </c>
      <c r="I1928" s="13">
        <v>-0.97420331199999999</v>
      </c>
      <c r="J1928" s="13">
        <v>-0.24418533000000001</v>
      </c>
      <c r="K1928" s="13">
        <v>4.4256981929999997</v>
      </c>
      <c r="L1928" s="13">
        <v>2.071935646</v>
      </c>
      <c r="M1928" s="13">
        <v>6.4976338389999997</v>
      </c>
      <c r="N1928" s="13">
        <v>1.470301664</v>
      </c>
      <c r="O1928" s="13">
        <v>-0.37147469599999999</v>
      </c>
      <c r="P1928" s="13">
        <v>1.098826968</v>
      </c>
      <c r="Q1928" s="13">
        <v>1.12169483</v>
      </c>
      <c r="R1928" s="13">
        <v>0</v>
      </c>
      <c r="S1928" s="13">
        <v>1.12169483</v>
      </c>
      <c r="T1928" s="13">
        <v>2.0365704679999999</v>
      </c>
      <c r="U1928" s="13">
        <v>0.59735558700000002</v>
      </c>
      <c r="V1928" s="13">
        <v>2.6339260549999999</v>
      </c>
      <c r="W1928" s="13">
        <v>-0.550876056</v>
      </c>
    </row>
    <row r="1929" spans="1:23" x14ac:dyDescent="0.3">
      <c r="A1929" s="13" t="s">
        <v>851</v>
      </c>
      <c r="B1929" s="13" t="s">
        <v>852</v>
      </c>
      <c r="C1929" s="15">
        <v>2018</v>
      </c>
      <c r="D1929" s="15" t="s">
        <v>27</v>
      </c>
      <c r="E1929" s="15" t="s">
        <v>49</v>
      </c>
      <c r="F1929" s="15">
        <v>1368</v>
      </c>
      <c r="G1929" s="15">
        <v>669</v>
      </c>
      <c r="H1929" s="13">
        <v>-0.85153751700000002</v>
      </c>
      <c r="I1929" s="13">
        <v>1.6974630799999999</v>
      </c>
      <c r="J1929" s="13">
        <v>0.84592556299999999</v>
      </c>
      <c r="K1929" s="13">
        <v>5.624560604</v>
      </c>
      <c r="L1929" s="13">
        <v>0.38668354700000002</v>
      </c>
      <c r="M1929" s="13">
        <v>6.0112441509999996</v>
      </c>
      <c r="N1929" s="13">
        <v>0.40129821500000001</v>
      </c>
      <c r="O1929" s="13">
        <v>1.572615152</v>
      </c>
      <c r="P1929" s="13">
        <v>1.973913367</v>
      </c>
      <c r="Q1929" s="13">
        <v>1.600301655</v>
      </c>
      <c r="R1929" s="13">
        <v>1.600301655</v>
      </c>
      <c r="S1929" s="13">
        <v>0</v>
      </c>
      <c r="T1929" s="13">
        <v>-0.24474131399999999</v>
      </c>
      <c r="U1929" s="13">
        <v>1.5463716089999999</v>
      </c>
      <c r="V1929" s="13">
        <v>1.301630295</v>
      </c>
      <c r="W1929" s="13">
        <v>-0.74332865400000003</v>
      </c>
    </row>
    <row r="1930" spans="1:23" x14ac:dyDescent="0.3">
      <c r="A1930" s="13" t="s">
        <v>851</v>
      </c>
      <c r="B1930" s="13" t="s">
        <v>852</v>
      </c>
      <c r="C1930" s="15">
        <v>2018</v>
      </c>
      <c r="D1930" s="15" t="s">
        <v>27</v>
      </c>
      <c r="E1930" s="15" t="s">
        <v>31</v>
      </c>
      <c r="F1930" s="15">
        <v>2266</v>
      </c>
      <c r="G1930" s="15">
        <v>1143</v>
      </c>
      <c r="H1930" s="13">
        <v>0.17273239200000001</v>
      </c>
      <c r="I1930" s="13">
        <v>0.40647011300000002</v>
      </c>
      <c r="J1930" s="13">
        <v>0.57920250500000003</v>
      </c>
      <c r="K1930" s="13">
        <v>-1.8181970519999999</v>
      </c>
      <c r="L1930" s="13">
        <v>-3.199231089</v>
      </c>
      <c r="M1930" s="13">
        <v>-5.0174281409999999</v>
      </c>
      <c r="N1930" s="13">
        <v>-0.16917786600000001</v>
      </c>
      <c r="O1930" s="13">
        <v>-0.28710657699999997</v>
      </c>
      <c r="P1930" s="13">
        <v>-0.45628444299999998</v>
      </c>
      <c r="Q1930" s="13">
        <v>1.3176319519999999</v>
      </c>
      <c r="R1930" s="13">
        <v>1.3176319519999999</v>
      </c>
      <c r="S1930" s="13">
        <v>0</v>
      </c>
      <c r="T1930" s="13">
        <v>-0.94071738000000005</v>
      </c>
      <c r="U1930" s="13">
        <v>-0.29182185100000002</v>
      </c>
      <c r="V1930" s="13">
        <v>-1.2325392310000001</v>
      </c>
      <c r="W1930" s="13">
        <v>-1.4808269350000001</v>
      </c>
    </row>
    <row r="1931" spans="1:23" x14ac:dyDescent="0.3">
      <c r="A1931" s="13" t="s">
        <v>851</v>
      </c>
      <c r="B1931" s="13" t="s">
        <v>852</v>
      </c>
      <c r="C1931" s="15">
        <v>2019</v>
      </c>
      <c r="D1931" s="15" t="s">
        <v>25</v>
      </c>
      <c r="E1931" s="15" t="s">
        <v>52</v>
      </c>
      <c r="F1931" s="15">
        <v>827</v>
      </c>
      <c r="G1931" s="15">
        <v>395</v>
      </c>
      <c r="H1931" s="13">
        <v>4.6506145769999998</v>
      </c>
      <c r="I1931" s="13">
        <v>0.33149994300000002</v>
      </c>
      <c r="J1931" s="13">
        <v>4.9821145209999997</v>
      </c>
      <c r="K1931" s="13">
        <v>5.7650111510000004</v>
      </c>
      <c r="L1931" s="13">
        <v>1.135367639</v>
      </c>
      <c r="M1931" s="13">
        <v>6.9003787890000003</v>
      </c>
      <c r="N1931" s="13">
        <v>5.0862393690000003</v>
      </c>
      <c r="O1931" s="13">
        <v>0.42580607999999998</v>
      </c>
      <c r="P1931" s="13">
        <v>5.5120454499999996</v>
      </c>
      <c r="Q1931" s="13">
        <v>1.684641289</v>
      </c>
      <c r="R1931" s="13">
        <v>0</v>
      </c>
      <c r="S1931" s="13">
        <v>1.684641289</v>
      </c>
      <c r="T1931" s="13">
        <v>5.6240059049999997</v>
      </c>
      <c r="U1931" s="13">
        <v>0.86110438899999997</v>
      </c>
      <c r="V1931" s="13">
        <v>6.4851102940000001</v>
      </c>
      <c r="W1931" s="13">
        <v>-1.8882734480000001</v>
      </c>
    </row>
    <row r="1932" spans="1:23" x14ac:dyDescent="0.3">
      <c r="A1932" s="13" t="s">
        <v>851</v>
      </c>
      <c r="B1932" s="13" t="s">
        <v>852</v>
      </c>
      <c r="C1932" s="15">
        <v>2019</v>
      </c>
      <c r="D1932" s="15" t="s">
        <v>27</v>
      </c>
      <c r="E1932" s="15" t="s">
        <v>49</v>
      </c>
      <c r="F1932" s="15">
        <v>689</v>
      </c>
      <c r="G1932" s="15">
        <v>344</v>
      </c>
      <c r="H1932" s="13">
        <v>-7.4231551000000007E-2</v>
      </c>
      <c r="I1932" s="13">
        <v>-3.1155413919999999</v>
      </c>
      <c r="J1932" s="13">
        <v>-3.1897729419999998</v>
      </c>
      <c r="K1932" s="13">
        <v>2.8910025190000002</v>
      </c>
      <c r="L1932" s="13">
        <v>-9.3737870000000001E-2</v>
      </c>
      <c r="M1932" s="13">
        <v>2.7972646490000002</v>
      </c>
      <c r="N1932" s="13">
        <v>0.57415212000000004</v>
      </c>
      <c r="O1932" s="13">
        <v>-2.5847026120000001</v>
      </c>
      <c r="P1932" s="13">
        <v>-2.0105504920000001</v>
      </c>
      <c r="Q1932" s="13">
        <v>0.12851926699999999</v>
      </c>
      <c r="R1932" s="13">
        <v>0.12851926699999999</v>
      </c>
      <c r="S1932" s="13">
        <v>0</v>
      </c>
      <c r="T1932" s="13">
        <v>0.189951129</v>
      </c>
      <c r="U1932" s="13">
        <v>-1.7016433520000001</v>
      </c>
      <c r="V1932" s="13">
        <v>-1.5116922230000001</v>
      </c>
      <c r="W1932" s="13">
        <v>-0.98994590500000001</v>
      </c>
    </row>
    <row r="1933" spans="1:23" x14ac:dyDescent="0.3">
      <c r="A1933" s="13" t="s">
        <v>851</v>
      </c>
      <c r="B1933" s="13" t="s">
        <v>852</v>
      </c>
      <c r="C1933" s="15">
        <v>2019</v>
      </c>
      <c r="D1933" s="15" t="s">
        <v>27</v>
      </c>
      <c r="E1933" s="15" t="s">
        <v>52</v>
      </c>
      <c r="F1933" s="15">
        <v>2076</v>
      </c>
      <c r="G1933" s="15">
        <v>958</v>
      </c>
      <c r="H1933" s="13">
        <v>-0.30601635500000002</v>
      </c>
      <c r="I1933" s="13">
        <v>1.978125811</v>
      </c>
      <c r="J1933" s="13">
        <v>1.672109456</v>
      </c>
      <c r="K1933" s="13">
        <v>-2.5003732030000001</v>
      </c>
      <c r="L1933" s="13">
        <v>4.538838889</v>
      </c>
      <c r="M1933" s="13">
        <v>2.0384656859999999</v>
      </c>
      <c r="N1933" s="13">
        <v>-0.81463792999999995</v>
      </c>
      <c r="O1933" s="13">
        <v>2.5630053180000001</v>
      </c>
      <c r="P1933" s="13">
        <v>1.7483673879999999</v>
      </c>
      <c r="Q1933" s="13">
        <v>2.1782301510000002</v>
      </c>
      <c r="R1933" s="13">
        <v>2.1782301510000002</v>
      </c>
      <c r="S1933" s="13">
        <v>0</v>
      </c>
      <c r="T1933" s="13">
        <v>-0.58019896500000001</v>
      </c>
      <c r="U1933" s="13">
        <v>2.0409073050000002</v>
      </c>
      <c r="V1933" s="13">
        <v>1.46070834</v>
      </c>
      <c r="W1933" s="13">
        <v>-0.94762864899999999</v>
      </c>
    </row>
    <row r="1934" spans="1:23" x14ac:dyDescent="0.3">
      <c r="A1934" s="13" t="s">
        <v>853</v>
      </c>
      <c r="B1934" s="13" t="s">
        <v>854</v>
      </c>
      <c r="C1934" s="15">
        <v>2016</v>
      </c>
      <c r="D1934" s="15" t="s">
        <v>27</v>
      </c>
      <c r="E1934" s="15" t="s">
        <v>124</v>
      </c>
      <c r="F1934" s="15">
        <v>773</v>
      </c>
      <c r="G1934" s="15">
        <v>383</v>
      </c>
      <c r="H1934" s="13">
        <v>-1.441740037</v>
      </c>
      <c r="I1934" s="13">
        <v>-1.984089902</v>
      </c>
      <c r="J1934" s="13">
        <v>-3.4258299390000002</v>
      </c>
      <c r="K1934" s="13">
        <v>-1.0130852340000001</v>
      </c>
      <c r="L1934" s="13">
        <v>-4.7445563000000003E-2</v>
      </c>
      <c r="M1934" s="13">
        <v>-1.060530797</v>
      </c>
      <c r="N1934" s="13">
        <v>-1.440378553</v>
      </c>
      <c r="O1934" s="13">
        <v>-1.7119617899999999</v>
      </c>
      <c r="P1934" s="13">
        <v>-3.152340342</v>
      </c>
      <c r="Q1934" s="13">
        <v>-7.8701047999999996E-2</v>
      </c>
      <c r="R1934" s="13">
        <v>-7.8701047999999996E-2</v>
      </c>
      <c r="S1934" s="13">
        <v>0</v>
      </c>
      <c r="T1934" s="13">
        <v>-1.936380048</v>
      </c>
      <c r="U1934" s="13">
        <v>-2.8055664390000001</v>
      </c>
      <c r="V1934" s="13">
        <v>-4.7419464869999999</v>
      </c>
      <c r="W1934" s="13">
        <v>0.100779155</v>
      </c>
    </row>
    <row r="1935" spans="1:23" x14ac:dyDescent="0.3">
      <c r="A1935" s="13" t="s">
        <v>853</v>
      </c>
      <c r="B1935" s="13" t="s">
        <v>854</v>
      </c>
      <c r="C1935" s="15">
        <v>2017</v>
      </c>
      <c r="D1935" s="15" t="s">
        <v>27</v>
      </c>
      <c r="E1935" s="15" t="s">
        <v>124</v>
      </c>
      <c r="F1935" s="15">
        <v>764</v>
      </c>
      <c r="G1935" s="15">
        <v>381</v>
      </c>
      <c r="H1935" s="13">
        <v>-4.2470321450000004</v>
      </c>
      <c r="I1935" s="13">
        <v>-1.6859224269999999</v>
      </c>
      <c r="J1935" s="13">
        <v>-5.9329545719999999</v>
      </c>
      <c r="K1935" s="13">
        <v>-3.767068026</v>
      </c>
      <c r="L1935" s="13">
        <v>3.0174525540000001</v>
      </c>
      <c r="M1935" s="13">
        <v>-0.749615472</v>
      </c>
      <c r="N1935" s="13">
        <v>-4.3620382539999998</v>
      </c>
      <c r="O1935" s="13">
        <v>-0.815818131</v>
      </c>
      <c r="P1935" s="13">
        <v>-5.1778563850000001</v>
      </c>
      <c r="Q1935" s="13">
        <v>-0.47598567200000003</v>
      </c>
      <c r="R1935" s="13">
        <v>-0.47598567200000003</v>
      </c>
      <c r="S1935" s="13">
        <v>0</v>
      </c>
      <c r="T1935" s="13">
        <v>-3.7569590540000002</v>
      </c>
      <c r="U1935" s="13">
        <v>-1.901694078</v>
      </c>
      <c r="V1935" s="13">
        <v>-5.6586531329999996</v>
      </c>
      <c r="W1935" s="13">
        <v>0.84050379500000005</v>
      </c>
    </row>
    <row r="1936" spans="1:23" x14ac:dyDescent="0.3">
      <c r="A1936" s="13" t="s">
        <v>853</v>
      </c>
      <c r="B1936" s="13" t="s">
        <v>854</v>
      </c>
      <c r="C1936" s="15">
        <v>2018</v>
      </c>
      <c r="D1936" s="15" t="s">
        <v>27</v>
      </c>
      <c r="E1936" s="15" t="s">
        <v>73</v>
      </c>
      <c r="F1936" s="15">
        <v>196</v>
      </c>
      <c r="G1936" s="15">
        <v>95</v>
      </c>
      <c r="H1936" s="13">
        <v>-5.0515751680000003</v>
      </c>
      <c r="I1936" s="13">
        <v>-4.0905680210000002</v>
      </c>
      <c r="J1936" s="13">
        <v>-9.1421431890000004</v>
      </c>
      <c r="K1936" s="13">
        <v>2.4881255869999999</v>
      </c>
      <c r="L1936" s="13">
        <v>-5.1847709350000004</v>
      </c>
      <c r="M1936" s="13">
        <v>-2.696645347</v>
      </c>
      <c r="N1936" s="13">
        <v>-3.7979313129999999</v>
      </c>
      <c r="O1936" s="13">
        <v>-4.6375715900000003</v>
      </c>
      <c r="P1936" s="13">
        <v>-8.4355029039999998</v>
      </c>
      <c r="Q1936" s="13">
        <v>-0.27133035500000002</v>
      </c>
      <c r="R1936" s="13">
        <v>-0.27133035500000002</v>
      </c>
      <c r="S1936" s="13">
        <v>0</v>
      </c>
      <c r="T1936" s="13">
        <v>-4.9102050820000001</v>
      </c>
      <c r="U1936" s="13">
        <v>-3.86441203</v>
      </c>
      <c r="V1936" s="13">
        <v>-8.7746171119999996</v>
      </c>
      <c r="W1936" s="13">
        <v>-1.526363771</v>
      </c>
    </row>
    <row r="1937" spans="1:23" x14ac:dyDescent="0.3">
      <c r="A1937" s="13" t="s">
        <v>855</v>
      </c>
      <c r="B1937" s="13" t="s">
        <v>856</v>
      </c>
      <c r="C1937" s="15">
        <v>2014</v>
      </c>
      <c r="D1937" s="15" t="s">
        <v>27</v>
      </c>
      <c r="E1937" s="15" t="s">
        <v>140</v>
      </c>
      <c r="F1937" s="15">
        <v>3073</v>
      </c>
      <c r="G1937" s="15">
        <v>1500</v>
      </c>
      <c r="H1937" s="13">
        <v>0.11926848600000001</v>
      </c>
      <c r="I1937" s="13">
        <v>4.3065774000000001E-2</v>
      </c>
      <c r="J1937" s="13">
        <v>0.16233426000000001</v>
      </c>
      <c r="K1937" s="13">
        <v>-3.138376117</v>
      </c>
      <c r="L1937" s="13">
        <v>-1.9013627909999999</v>
      </c>
      <c r="M1937" s="13">
        <v>-5.0397389070000003</v>
      </c>
      <c r="N1937" s="13">
        <v>-0.51993957599999996</v>
      </c>
      <c r="O1937" s="13">
        <v>-0.28904439100000001</v>
      </c>
      <c r="P1937" s="13">
        <v>-0.80898396699999997</v>
      </c>
      <c r="Q1937" s="13">
        <v>1.475062168</v>
      </c>
      <c r="R1937" s="13">
        <v>1.475062168</v>
      </c>
      <c r="S1937" s="13">
        <v>0</v>
      </c>
      <c r="T1937" s="13">
        <v>-0.459582251</v>
      </c>
      <c r="U1937" s="13">
        <v>-0.55484857700000001</v>
      </c>
      <c r="V1937" s="13">
        <v>-1.0144308280000001</v>
      </c>
      <c r="W1937" s="13">
        <v>-0.67135176500000004</v>
      </c>
    </row>
    <row r="1938" spans="1:23" x14ac:dyDescent="0.3">
      <c r="A1938" s="13" t="s">
        <v>855</v>
      </c>
      <c r="B1938" s="13" t="s">
        <v>856</v>
      </c>
      <c r="C1938" s="15">
        <v>2015</v>
      </c>
      <c r="D1938" s="15" t="s">
        <v>27</v>
      </c>
      <c r="E1938" s="15" t="s">
        <v>140</v>
      </c>
      <c r="F1938" s="15">
        <v>3762</v>
      </c>
      <c r="G1938" s="15">
        <v>1874</v>
      </c>
      <c r="H1938" s="13">
        <v>-2.2943652970000001</v>
      </c>
      <c r="I1938" s="13">
        <v>0.78848580499999998</v>
      </c>
      <c r="J1938" s="13">
        <v>-1.5058794929999999</v>
      </c>
      <c r="K1938" s="13">
        <v>-2.8684124799999999</v>
      </c>
      <c r="L1938" s="13">
        <v>-2.3147285540000002</v>
      </c>
      <c r="M1938" s="13">
        <v>-5.1831410340000001</v>
      </c>
      <c r="N1938" s="13">
        <v>-2.5139938590000002</v>
      </c>
      <c r="O1938" s="13">
        <v>0.265043366</v>
      </c>
      <c r="P1938" s="13">
        <v>-2.2489504930000002</v>
      </c>
      <c r="Q1938" s="13">
        <v>0.474947805</v>
      </c>
      <c r="R1938" s="13">
        <v>0.474947805</v>
      </c>
      <c r="S1938" s="13">
        <v>0</v>
      </c>
      <c r="T1938" s="13">
        <v>-2.6415112490000001</v>
      </c>
      <c r="U1938" s="13">
        <v>5.5819537000000002E-2</v>
      </c>
      <c r="V1938" s="13">
        <v>-2.5856917109999999</v>
      </c>
      <c r="W1938" s="13">
        <v>-0.82331599499999997</v>
      </c>
    </row>
    <row r="1939" spans="1:23" x14ac:dyDescent="0.3">
      <c r="A1939" s="13" t="s">
        <v>855</v>
      </c>
      <c r="B1939" s="13" t="s">
        <v>856</v>
      </c>
      <c r="C1939" s="15">
        <v>2016</v>
      </c>
      <c r="D1939" s="15" t="s">
        <v>25</v>
      </c>
      <c r="E1939" s="15" t="s">
        <v>89</v>
      </c>
      <c r="F1939" s="15">
        <v>30</v>
      </c>
      <c r="G1939" s="15">
        <v>15</v>
      </c>
      <c r="H1939" s="13">
        <v>-4.0971389150000004</v>
      </c>
      <c r="I1939" s="13">
        <v>-7.476926154</v>
      </c>
      <c r="J1939" s="13">
        <v>-11.57406507</v>
      </c>
      <c r="K1939" s="13">
        <v>-3.2515342409999999</v>
      </c>
      <c r="L1939" s="13">
        <v>-20.701447600000002</v>
      </c>
      <c r="M1939" s="13">
        <v>-23.95298184</v>
      </c>
      <c r="N1939" s="13">
        <v>-4.1801038119999996</v>
      </c>
      <c r="O1939" s="13">
        <v>-10.740813210000001</v>
      </c>
      <c r="P1939" s="13">
        <v>-14.920917019999999</v>
      </c>
      <c r="Q1939" s="13">
        <v>-9.5714596999999998E-2</v>
      </c>
      <c r="R1939" s="13">
        <v>0</v>
      </c>
      <c r="S1939" s="13">
        <v>-9.5714596999999998E-2</v>
      </c>
      <c r="T1939" s="13">
        <v>-3.5805040410000002</v>
      </c>
      <c r="U1939" s="13">
        <v>-5.6313996660000001</v>
      </c>
      <c r="V1939" s="13">
        <v>-9.2119037069999994</v>
      </c>
      <c r="W1939" s="13">
        <v>-0.34693695400000002</v>
      </c>
    </row>
    <row r="1940" spans="1:23" x14ac:dyDescent="0.3">
      <c r="A1940" s="13" t="s">
        <v>855</v>
      </c>
      <c r="B1940" s="13" t="s">
        <v>856</v>
      </c>
      <c r="C1940" s="15">
        <v>2016</v>
      </c>
      <c r="D1940" s="15" t="s">
        <v>27</v>
      </c>
      <c r="E1940" s="15" t="s">
        <v>89</v>
      </c>
      <c r="F1940" s="15">
        <v>3046</v>
      </c>
      <c r="G1940" s="15">
        <v>1513</v>
      </c>
      <c r="H1940" s="13">
        <v>-1.5505713130000001</v>
      </c>
      <c r="I1940" s="13">
        <v>-0.327215003</v>
      </c>
      <c r="J1940" s="13">
        <v>-1.877786315</v>
      </c>
      <c r="K1940" s="13">
        <v>0.331428428</v>
      </c>
      <c r="L1940" s="13">
        <v>-0.21140957799999999</v>
      </c>
      <c r="M1940" s="13">
        <v>0.12001885</v>
      </c>
      <c r="N1940" s="13">
        <v>-1.234937975</v>
      </c>
      <c r="O1940" s="13">
        <v>-0.39649075499999997</v>
      </c>
      <c r="P1940" s="13">
        <v>-1.631428731</v>
      </c>
      <c r="Q1940" s="13">
        <v>0.85259238500000001</v>
      </c>
      <c r="R1940" s="13">
        <v>0.85259238500000001</v>
      </c>
      <c r="S1940" s="13">
        <v>0</v>
      </c>
      <c r="T1940" s="13">
        <v>-1.095068924</v>
      </c>
      <c r="U1940" s="13">
        <v>8.3377897000000006E-2</v>
      </c>
      <c r="V1940" s="13">
        <v>-1.0116910269999999</v>
      </c>
      <c r="W1940" s="13">
        <v>-1.229965282</v>
      </c>
    </row>
    <row r="1941" spans="1:23" x14ac:dyDescent="0.3">
      <c r="A1941" s="13" t="s">
        <v>855</v>
      </c>
      <c r="B1941" s="13" t="s">
        <v>856</v>
      </c>
      <c r="C1941" s="15">
        <v>2017</v>
      </c>
      <c r="D1941" s="15" t="s">
        <v>27</v>
      </c>
      <c r="E1941" s="15" t="s">
        <v>54</v>
      </c>
      <c r="F1941" s="15">
        <v>92</v>
      </c>
      <c r="G1941" s="15">
        <v>47</v>
      </c>
      <c r="H1941" s="13">
        <v>-6.041960027</v>
      </c>
      <c r="I1941" s="13">
        <v>-8.6606998159999993</v>
      </c>
      <c r="J1941" s="13">
        <v>-14.702659840000001</v>
      </c>
      <c r="K1941" s="13">
        <v>-5.8133492589999998</v>
      </c>
      <c r="L1941" s="13">
        <v>10.48134718</v>
      </c>
      <c r="M1941" s="13">
        <v>4.6679979229999997</v>
      </c>
      <c r="N1941" s="13">
        <v>-6.3671959200000003</v>
      </c>
      <c r="O1941" s="13">
        <v>-5.1088066879999996</v>
      </c>
      <c r="P1941" s="13">
        <v>-11.47600261</v>
      </c>
      <c r="Q1941" s="13">
        <v>-0.20876049599999999</v>
      </c>
      <c r="R1941" s="13">
        <v>-0.20876049599999999</v>
      </c>
      <c r="S1941" s="13">
        <v>0</v>
      </c>
      <c r="T1941" s="13">
        <v>-4.2208869560000002</v>
      </c>
      <c r="U1941" s="13">
        <v>-4.9560639039999996</v>
      </c>
      <c r="V1941" s="13">
        <v>-9.1769508599999998</v>
      </c>
      <c r="W1941" s="13">
        <v>-0.226803585</v>
      </c>
    </row>
    <row r="1942" spans="1:23" x14ac:dyDescent="0.3">
      <c r="A1942" s="13" t="s">
        <v>857</v>
      </c>
      <c r="B1942" s="13" t="s">
        <v>858</v>
      </c>
      <c r="C1942" s="15">
        <v>2014</v>
      </c>
      <c r="D1942" s="15" t="s">
        <v>25</v>
      </c>
      <c r="E1942" s="15" t="s">
        <v>89</v>
      </c>
      <c r="F1942" s="15">
        <v>1</v>
      </c>
      <c r="G1942" s="15">
        <v>1</v>
      </c>
      <c r="H1942" s="13">
        <v>-2.4235963310000002</v>
      </c>
      <c r="I1942" s="13">
        <v>-0.84282253500000004</v>
      </c>
      <c r="J1942" s="13">
        <v>-3.266418866</v>
      </c>
      <c r="K1942" s="13">
        <v>-68.15790337</v>
      </c>
      <c r="L1942" s="13">
        <v>65.511121729999999</v>
      </c>
      <c r="M1942" s="13">
        <v>-2.6467816420000001</v>
      </c>
      <c r="N1942" s="13">
        <v>-16.33201408</v>
      </c>
      <c r="O1942" s="13">
        <v>12.95647962</v>
      </c>
      <c r="P1942" s="13">
        <v>-3.3755344630000002</v>
      </c>
      <c r="Q1942" s="13">
        <v>-3.2072300000000003E-4</v>
      </c>
      <c r="R1942" s="13">
        <v>0</v>
      </c>
      <c r="S1942" s="13">
        <v>-3.2072300000000003E-4</v>
      </c>
      <c r="T1942" s="13">
        <v>-12.36495143</v>
      </c>
      <c r="U1942" s="13">
        <v>4.6668865860000004</v>
      </c>
      <c r="V1942" s="13">
        <v>-7.6980648460000003</v>
      </c>
      <c r="W1942" s="13">
        <v>-2.3776406639999998</v>
      </c>
    </row>
    <row r="1943" spans="1:23" x14ac:dyDescent="0.3">
      <c r="A1943" s="13" t="s">
        <v>857</v>
      </c>
      <c r="B1943" s="13" t="s">
        <v>858</v>
      </c>
      <c r="C1943" s="15">
        <v>2014</v>
      </c>
      <c r="D1943" s="15" t="s">
        <v>27</v>
      </c>
      <c r="E1943" s="15" t="s">
        <v>89</v>
      </c>
      <c r="F1943" s="15">
        <v>437</v>
      </c>
      <c r="G1943" s="15">
        <v>226</v>
      </c>
      <c r="H1943" s="13">
        <v>-2.6749073409999999</v>
      </c>
      <c r="I1943" s="13">
        <v>-0.65640159099999995</v>
      </c>
      <c r="J1943" s="13">
        <v>-3.3313089319999998</v>
      </c>
      <c r="K1943" s="13">
        <v>2.4381504359999999</v>
      </c>
      <c r="L1943" s="13">
        <v>-0.66040842399999999</v>
      </c>
      <c r="M1943" s="13">
        <v>1.777742011</v>
      </c>
      <c r="N1943" s="13">
        <v>-1.7324013460000001</v>
      </c>
      <c r="O1943" s="13">
        <v>-0.77736634400000004</v>
      </c>
      <c r="P1943" s="13">
        <v>-2.5097676899999999</v>
      </c>
      <c r="Q1943" s="13">
        <v>2.7664932999999999E-2</v>
      </c>
      <c r="R1943" s="13">
        <v>2.7664932999999999E-2</v>
      </c>
      <c r="S1943" s="13">
        <v>0</v>
      </c>
      <c r="T1943" s="13">
        <v>-2.2701126010000001</v>
      </c>
      <c r="U1943" s="13">
        <v>-1.3702690980000001</v>
      </c>
      <c r="V1943" s="13">
        <v>-3.6403816980000001</v>
      </c>
      <c r="W1943" s="13">
        <v>-0.121541939</v>
      </c>
    </row>
    <row r="1944" spans="1:23" x14ac:dyDescent="0.3">
      <c r="A1944" s="13" t="s">
        <v>857</v>
      </c>
      <c r="B1944" s="13" t="s">
        <v>858</v>
      </c>
      <c r="C1944" s="15">
        <v>2015</v>
      </c>
      <c r="D1944" s="15" t="s">
        <v>27</v>
      </c>
      <c r="E1944" s="15" t="s">
        <v>89</v>
      </c>
      <c r="F1944" s="15">
        <v>4651</v>
      </c>
      <c r="G1944" s="15">
        <v>2381</v>
      </c>
      <c r="H1944" s="13">
        <v>-1.1940060969999999</v>
      </c>
      <c r="I1944" s="13">
        <v>0.64052391200000003</v>
      </c>
      <c r="J1944" s="13">
        <v>-0.55348218500000002</v>
      </c>
      <c r="K1944" s="13">
        <v>-2.5240259040000002</v>
      </c>
      <c r="L1944" s="13">
        <v>-3.4427416960000001</v>
      </c>
      <c r="M1944" s="13">
        <v>-5.9667675999999998</v>
      </c>
      <c r="N1944" s="13">
        <v>-1.5278148009999999</v>
      </c>
      <c r="O1944" s="13">
        <v>-0.188596232</v>
      </c>
      <c r="P1944" s="13">
        <v>-1.716411033</v>
      </c>
      <c r="Q1944" s="13">
        <v>1.2476480830000001</v>
      </c>
      <c r="R1944" s="13">
        <v>1.2476480830000001</v>
      </c>
      <c r="S1944" s="13">
        <v>0</v>
      </c>
      <c r="T1944" s="13">
        <v>-2.011791203</v>
      </c>
      <c r="U1944" s="13">
        <v>-6.1128782E-2</v>
      </c>
      <c r="V1944" s="13">
        <v>-2.072919985</v>
      </c>
      <c r="W1944" s="13">
        <v>-0.60652729599999999</v>
      </c>
    </row>
    <row r="1945" spans="1:23" x14ac:dyDescent="0.3">
      <c r="A1945" s="13" t="s">
        <v>857</v>
      </c>
      <c r="B1945" s="13" t="s">
        <v>858</v>
      </c>
      <c r="C1945" s="15">
        <v>2016</v>
      </c>
      <c r="D1945" s="15" t="s">
        <v>25</v>
      </c>
      <c r="E1945" s="15" t="s">
        <v>89</v>
      </c>
      <c r="F1945" s="15">
        <v>375</v>
      </c>
      <c r="G1945" s="15">
        <v>198</v>
      </c>
      <c r="H1945" s="13">
        <v>3.7769723700000002</v>
      </c>
      <c r="I1945" s="13">
        <v>2.6706037600000001</v>
      </c>
      <c r="J1945" s="13">
        <v>6.4475761299999998</v>
      </c>
      <c r="K1945" s="13">
        <v>4.2473846990000004</v>
      </c>
      <c r="L1945" s="13">
        <v>4.5228079049999996</v>
      </c>
      <c r="M1945" s="13">
        <v>8.7701926050000001</v>
      </c>
      <c r="N1945" s="13">
        <v>4.1159381420000001</v>
      </c>
      <c r="O1945" s="13">
        <v>3.1242808790000001</v>
      </c>
      <c r="P1945" s="13">
        <v>7.2402190209999997</v>
      </c>
      <c r="Q1945" s="13">
        <v>1.0243702059999999</v>
      </c>
      <c r="R1945" s="13">
        <v>0</v>
      </c>
      <c r="S1945" s="13">
        <v>1.0243702059999999</v>
      </c>
      <c r="T1945" s="13">
        <v>1.3368129849999999</v>
      </c>
      <c r="U1945" s="13">
        <v>3.476207289</v>
      </c>
      <c r="V1945" s="13">
        <v>4.8130202740000003</v>
      </c>
      <c r="W1945" s="13">
        <v>-1.5063717409999999</v>
      </c>
    </row>
    <row r="1946" spans="1:23" x14ac:dyDescent="0.3">
      <c r="A1946" s="13" t="s">
        <v>857</v>
      </c>
      <c r="B1946" s="13" t="s">
        <v>858</v>
      </c>
      <c r="C1946" s="15">
        <v>2016</v>
      </c>
      <c r="D1946" s="15" t="s">
        <v>27</v>
      </c>
      <c r="E1946" s="15" t="s">
        <v>89</v>
      </c>
      <c r="F1946" s="15">
        <v>1783</v>
      </c>
      <c r="G1946" s="15">
        <v>866</v>
      </c>
      <c r="H1946" s="13">
        <v>9.9956799999999998E-3</v>
      </c>
      <c r="I1946" s="13">
        <v>0.57197769799999998</v>
      </c>
      <c r="J1946" s="13">
        <v>0.58197337800000004</v>
      </c>
      <c r="K1946" s="13">
        <v>2.213077755</v>
      </c>
      <c r="L1946" s="13">
        <v>0.44619869600000001</v>
      </c>
      <c r="M1946" s="13">
        <v>2.6592764510000002</v>
      </c>
      <c r="N1946" s="13">
        <v>0.46934223200000003</v>
      </c>
      <c r="O1946" s="13">
        <v>0.54121031900000005</v>
      </c>
      <c r="P1946" s="13">
        <v>1.0105525500000001</v>
      </c>
      <c r="Q1946" s="13">
        <v>1.6579493970000001</v>
      </c>
      <c r="R1946" s="13">
        <v>1.6579493970000001</v>
      </c>
      <c r="S1946" s="13">
        <v>0</v>
      </c>
      <c r="T1946" s="13">
        <v>4.3341910000000003E-3</v>
      </c>
      <c r="U1946" s="13">
        <v>0.18936903799999999</v>
      </c>
      <c r="V1946" s="13">
        <v>0.193703229</v>
      </c>
      <c r="W1946" s="13">
        <v>-0.21097301600000001</v>
      </c>
    </row>
    <row r="1947" spans="1:23" x14ac:dyDescent="0.3">
      <c r="A1947" s="13" t="s">
        <v>857</v>
      </c>
      <c r="B1947" s="13" t="s">
        <v>858</v>
      </c>
      <c r="C1947" s="15">
        <v>2017</v>
      </c>
      <c r="D1947" s="15" t="s">
        <v>27</v>
      </c>
      <c r="E1947" s="15" t="s">
        <v>62</v>
      </c>
      <c r="F1947" s="15">
        <v>4944</v>
      </c>
      <c r="G1947" s="15">
        <v>2374</v>
      </c>
      <c r="H1947" s="13">
        <v>-2.2465126720000002</v>
      </c>
      <c r="I1947" s="13">
        <v>0.71736936500000004</v>
      </c>
      <c r="J1947" s="13">
        <v>-1.5291433080000001</v>
      </c>
      <c r="K1947" s="13">
        <v>0.29467512600000001</v>
      </c>
      <c r="L1947" s="13">
        <v>2.809587353</v>
      </c>
      <c r="M1947" s="13">
        <v>3.104262479</v>
      </c>
      <c r="N1947" s="13">
        <v>-1.811522482</v>
      </c>
      <c r="O1947" s="13">
        <v>1.174984563</v>
      </c>
      <c r="P1947" s="13">
        <v>-0.63653791900000001</v>
      </c>
      <c r="Q1947" s="13">
        <v>2.5736410439999999</v>
      </c>
      <c r="R1947" s="13">
        <v>2.5736410439999999</v>
      </c>
      <c r="S1947" s="13">
        <v>0</v>
      </c>
      <c r="T1947" s="13">
        <v>-2.1521627589999999</v>
      </c>
      <c r="U1947" s="13">
        <v>1.1509740310000001</v>
      </c>
      <c r="V1947" s="13">
        <v>-1.001188728</v>
      </c>
      <c r="W1947" s="13">
        <v>0.52820600500000003</v>
      </c>
    </row>
    <row r="1948" spans="1:23" x14ac:dyDescent="0.3">
      <c r="A1948" s="13" t="s">
        <v>857</v>
      </c>
      <c r="B1948" s="13" t="s">
        <v>858</v>
      </c>
      <c r="C1948" s="15">
        <v>2018</v>
      </c>
      <c r="D1948" s="15" t="s">
        <v>25</v>
      </c>
      <c r="E1948" s="15" t="s">
        <v>62</v>
      </c>
      <c r="F1948" s="15">
        <v>252</v>
      </c>
      <c r="G1948" s="15">
        <v>114</v>
      </c>
      <c r="H1948" s="13">
        <v>-0.58254861700000005</v>
      </c>
      <c r="I1948" s="13">
        <v>-4.4195544739999999</v>
      </c>
      <c r="J1948" s="13">
        <v>-5.0021030919999996</v>
      </c>
      <c r="K1948" s="13">
        <v>2.6488971889999999</v>
      </c>
      <c r="L1948" s="13">
        <v>-6.2152930580000003</v>
      </c>
      <c r="M1948" s="13">
        <v>-3.5663958689999999</v>
      </c>
      <c r="N1948" s="13">
        <v>2.4652171000000001E-2</v>
      </c>
      <c r="O1948" s="13">
        <v>-5.1071281009999998</v>
      </c>
      <c r="P1948" s="13">
        <v>-5.0824759300000002</v>
      </c>
      <c r="Q1948" s="13">
        <v>-0.14124968099999999</v>
      </c>
      <c r="R1948" s="13">
        <v>0</v>
      </c>
      <c r="S1948" s="13">
        <v>-0.14124968099999999</v>
      </c>
      <c r="T1948" s="13">
        <v>0.31730721499999998</v>
      </c>
      <c r="U1948" s="13">
        <v>-4.9969354240000001</v>
      </c>
      <c r="V1948" s="13">
        <v>-4.6796282089999997</v>
      </c>
      <c r="W1948" s="13">
        <v>0.92851123199999996</v>
      </c>
    </row>
    <row r="1949" spans="1:23" x14ac:dyDescent="0.3">
      <c r="A1949" s="13" t="s">
        <v>857</v>
      </c>
      <c r="B1949" s="13" t="s">
        <v>858</v>
      </c>
      <c r="C1949" s="15">
        <v>2018</v>
      </c>
      <c r="D1949" s="15" t="s">
        <v>27</v>
      </c>
      <c r="E1949" s="15" t="s">
        <v>62</v>
      </c>
      <c r="F1949" s="15">
        <v>419</v>
      </c>
      <c r="G1949" s="15">
        <v>187</v>
      </c>
      <c r="H1949" s="13">
        <v>-2.4853635669999998</v>
      </c>
      <c r="I1949" s="13">
        <v>-1.5036321420000001</v>
      </c>
      <c r="J1949" s="13">
        <v>-3.988995708</v>
      </c>
      <c r="K1949" s="13">
        <v>-4.3220113089999996</v>
      </c>
      <c r="L1949" s="13">
        <v>-2.1987591790000001</v>
      </c>
      <c r="M1949" s="13">
        <v>-6.5207704880000001</v>
      </c>
      <c r="N1949" s="13">
        <v>-3.015449533</v>
      </c>
      <c r="O1949" s="13">
        <v>-1.7542067729999999</v>
      </c>
      <c r="P1949" s="13">
        <v>-4.7696563049999998</v>
      </c>
      <c r="Q1949" s="13">
        <v>-0.194217481</v>
      </c>
      <c r="R1949" s="13">
        <v>-0.194217481</v>
      </c>
      <c r="S1949" s="13">
        <v>0</v>
      </c>
      <c r="T1949" s="13">
        <v>-3.2085420089999999</v>
      </c>
      <c r="U1949" s="13">
        <v>-1.0427262100000001</v>
      </c>
      <c r="V1949" s="13">
        <v>-4.2512682179999999</v>
      </c>
      <c r="W1949" s="13">
        <v>0.78626238199999998</v>
      </c>
    </row>
    <row r="1950" spans="1:23" x14ac:dyDescent="0.3">
      <c r="A1950" s="13" t="s">
        <v>857</v>
      </c>
      <c r="B1950" s="13" t="s">
        <v>858</v>
      </c>
      <c r="C1950" s="15">
        <v>2019</v>
      </c>
      <c r="D1950" s="15" t="s">
        <v>27</v>
      </c>
      <c r="E1950" s="15" t="s">
        <v>62</v>
      </c>
      <c r="F1950" s="15">
        <v>1913</v>
      </c>
      <c r="G1950" s="15">
        <v>878</v>
      </c>
      <c r="H1950" s="13">
        <v>-3.0009153039999998</v>
      </c>
      <c r="I1950" s="13">
        <v>0.22193247699999999</v>
      </c>
      <c r="J1950" s="13">
        <v>-2.7789828270000001</v>
      </c>
      <c r="K1950" s="13">
        <v>-2.1607727329999999</v>
      </c>
      <c r="L1950" s="13">
        <v>-2.9086569230000001</v>
      </c>
      <c r="M1950" s="13">
        <v>-5.0694296559999996</v>
      </c>
      <c r="N1950" s="13">
        <v>-3.0103516130000001</v>
      </c>
      <c r="O1950" s="13">
        <v>-0.385921876</v>
      </c>
      <c r="P1950" s="13">
        <v>-3.3962734889999999</v>
      </c>
      <c r="Q1950" s="13">
        <v>-0.28965782400000001</v>
      </c>
      <c r="R1950" s="13">
        <v>-0.28965782400000001</v>
      </c>
      <c r="S1950" s="13">
        <v>0</v>
      </c>
      <c r="T1950" s="13">
        <v>-2.575503146</v>
      </c>
      <c r="U1950" s="13">
        <v>-0.98049114100000001</v>
      </c>
      <c r="V1950" s="13">
        <v>-3.5559942869999999</v>
      </c>
      <c r="W1950" s="13">
        <v>5.4915115E-2</v>
      </c>
    </row>
    <row r="1951" spans="1:23" x14ac:dyDescent="0.3">
      <c r="A1951" s="13" t="s">
        <v>859</v>
      </c>
      <c r="B1951" s="13" t="s">
        <v>860</v>
      </c>
      <c r="C1951" s="15">
        <v>2014</v>
      </c>
      <c r="D1951" s="15" t="s">
        <v>25</v>
      </c>
      <c r="E1951" s="15" t="s">
        <v>78</v>
      </c>
      <c r="F1951" s="15">
        <v>305</v>
      </c>
      <c r="G1951" s="15">
        <v>167</v>
      </c>
      <c r="H1951" s="13">
        <v>-1.8844071579999999</v>
      </c>
      <c r="I1951" s="13">
        <v>3.0540492910000001</v>
      </c>
      <c r="J1951" s="13">
        <v>1.169642133</v>
      </c>
      <c r="K1951" s="13">
        <v>0.90724861199999995</v>
      </c>
      <c r="L1951" s="13">
        <v>-5.9567837219999999</v>
      </c>
      <c r="M1951" s="13">
        <v>-5.0495351089999998</v>
      </c>
      <c r="N1951" s="13">
        <v>-1.37306131</v>
      </c>
      <c r="O1951" s="13">
        <v>1.3513083809999999</v>
      </c>
      <c r="P1951" s="13">
        <v>-2.1752929000000001E-2</v>
      </c>
      <c r="Q1951" s="13">
        <v>0.23648681299999999</v>
      </c>
      <c r="R1951" s="13">
        <v>0</v>
      </c>
      <c r="S1951" s="13">
        <v>0.23648681299999999</v>
      </c>
      <c r="T1951" s="13">
        <v>0.32012072499999999</v>
      </c>
      <c r="U1951" s="13">
        <v>1.332503239</v>
      </c>
      <c r="V1951" s="13">
        <v>1.652623964</v>
      </c>
      <c r="W1951" s="13">
        <v>-1.261556151</v>
      </c>
    </row>
    <row r="1952" spans="1:23" x14ac:dyDescent="0.3">
      <c r="A1952" s="13" t="s">
        <v>859</v>
      </c>
      <c r="B1952" s="13" t="s">
        <v>860</v>
      </c>
      <c r="C1952" s="15">
        <v>2014</v>
      </c>
      <c r="D1952" s="15" t="s">
        <v>27</v>
      </c>
      <c r="E1952" s="15" t="s">
        <v>78</v>
      </c>
      <c r="F1952" s="15">
        <v>4040</v>
      </c>
      <c r="G1952" s="15">
        <v>2116</v>
      </c>
      <c r="H1952" s="13">
        <v>-1.564122362</v>
      </c>
      <c r="I1952" s="13">
        <v>1.6667234959999999</v>
      </c>
      <c r="J1952" s="13">
        <v>0.102601133</v>
      </c>
      <c r="K1952" s="13">
        <v>-1.679529174</v>
      </c>
      <c r="L1952" s="13">
        <v>3.5969309599999999</v>
      </c>
      <c r="M1952" s="13">
        <v>1.9174017860000001</v>
      </c>
      <c r="N1952" s="13">
        <v>-1.653579127</v>
      </c>
      <c r="O1952" s="13">
        <v>2.1025040320000001</v>
      </c>
      <c r="P1952" s="13">
        <v>0.44892490499999999</v>
      </c>
      <c r="Q1952" s="13">
        <v>3.4290886409999999</v>
      </c>
      <c r="R1952" s="13">
        <v>3.4290886409999999</v>
      </c>
      <c r="S1952" s="13">
        <v>0</v>
      </c>
      <c r="T1952" s="13">
        <v>-2.0912039469999999</v>
      </c>
      <c r="U1952" s="13">
        <v>3.2171379</v>
      </c>
      <c r="V1952" s="13">
        <v>1.1259339530000001</v>
      </c>
      <c r="W1952" s="13">
        <v>-0.678136717</v>
      </c>
    </row>
    <row r="1953" spans="1:23" x14ac:dyDescent="0.3">
      <c r="A1953" s="13" t="s">
        <v>859</v>
      </c>
      <c r="B1953" s="13" t="s">
        <v>860</v>
      </c>
      <c r="C1953" s="15">
        <v>2015</v>
      </c>
      <c r="D1953" s="15" t="s">
        <v>25</v>
      </c>
      <c r="E1953" s="15" t="s">
        <v>78</v>
      </c>
      <c r="F1953" s="15">
        <v>239</v>
      </c>
      <c r="G1953" s="15">
        <v>126</v>
      </c>
      <c r="H1953" s="13">
        <v>1.0062189770000001</v>
      </c>
      <c r="I1953" s="13">
        <v>-4.1146194869999997</v>
      </c>
      <c r="J1953" s="13">
        <v>-3.1084005100000001</v>
      </c>
      <c r="K1953" s="13">
        <v>-9.1140732260000004</v>
      </c>
      <c r="L1953" s="13">
        <v>-13.710583700000001</v>
      </c>
      <c r="M1953" s="13">
        <v>-22.82465693</v>
      </c>
      <c r="N1953" s="13">
        <v>-1.2092318550000001</v>
      </c>
      <c r="O1953" s="13">
        <v>-6.4042205709999998</v>
      </c>
      <c r="P1953" s="13">
        <v>-7.6134524250000002</v>
      </c>
      <c r="Q1953" s="13">
        <v>-0.31996530099999998</v>
      </c>
      <c r="R1953" s="13">
        <v>0</v>
      </c>
      <c r="S1953" s="13">
        <v>-0.31996530099999998</v>
      </c>
      <c r="T1953" s="13">
        <v>-2.7951902340000001</v>
      </c>
      <c r="U1953" s="13">
        <v>-5.7655349769999997</v>
      </c>
      <c r="V1953" s="13">
        <v>-8.5607252119999995</v>
      </c>
      <c r="W1953" s="13">
        <v>-0.74435751500000003</v>
      </c>
    </row>
    <row r="1954" spans="1:23" x14ac:dyDescent="0.3">
      <c r="A1954" s="13" t="s">
        <v>859</v>
      </c>
      <c r="B1954" s="13" t="s">
        <v>860</v>
      </c>
      <c r="C1954" s="15">
        <v>2015</v>
      </c>
      <c r="D1954" s="15" t="s">
        <v>27</v>
      </c>
      <c r="E1954" s="15" t="s">
        <v>78</v>
      </c>
      <c r="F1954" s="15">
        <v>3202</v>
      </c>
      <c r="G1954" s="15">
        <v>1610</v>
      </c>
      <c r="H1954" s="13">
        <v>-2.2037996550000001</v>
      </c>
      <c r="I1954" s="13">
        <v>-1.0330331589999999</v>
      </c>
      <c r="J1954" s="13">
        <v>-3.236832814</v>
      </c>
      <c r="K1954" s="13">
        <v>-1.9137773389999999</v>
      </c>
      <c r="L1954" s="13">
        <v>1.2563546000000001</v>
      </c>
      <c r="M1954" s="13">
        <v>-0.65742273900000003</v>
      </c>
      <c r="N1954" s="13">
        <v>-2.327286805</v>
      </c>
      <c r="O1954" s="13">
        <v>-0.62909476499999994</v>
      </c>
      <c r="P1954" s="13">
        <v>-2.95638157</v>
      </c>
      <c r="Q1954" s="13">
        <v>-0.16894746099999999</v>
      </c>
      <c r="R1954" s="13">
        <v>-0.16894746099999999</v>
      </c>
      <c r="S1954" s="13">
        <v>0</v>
      </c>
      <c r="T1954" s="13">
        <v>-2.0773303510000001</v>
      </c>
      <c r="U1954" s="13">
        <v>-9.7173780000000001E-2</v>
      </c>
      <c r="V1954" s="13">
        <v>-2.174504131</v>
      </c>
      <c r="W1954" s="13">
        <v>-0.327462172</v>
      </c>
    </row>
    <row r="1955" spans="1:23" x14ac:dyDescent="0.3">
      <c r="A1955" s="13" t="s">
        <v>859</v>
      </c>
      <c r="B1955" s="13" t="s">
        <v>860</v>
      </c>
      <c r="C1955" s="15">
        <v>2016</v>
      </c>
      <c r="D1955" s="15" t="s">
        <v>25</v>
      </c>
      <c r="E1955" s="15" t="s">
        <v>38</v>
      </c>
      <c r="F1955" s="15">
        <v>52</v>
      </c>
      <c r="G1955" s="15">
        <v>27</v>
      </c>
      <c r="H1955" s="13">
        <v>-2.5399059460000002</v>
      </c>
      <c r="I1955" s="13">
        <v>-1.547780975</v>
      </c>
      <c r="J1955" s="13">
        <v>-4.0876869210000004</v>
      </c>
      <c r="K1955" s="13">
        <v>2.2693024230000001</v>
      </c>
      <c r="L1955" s="13">
        <v>8.626216801</v>
      </c>
      <c r="M1955" s="13">
        <v>10.895519220000001</v>
      </c>
      <c r="N1955" s="13">
        <v>-1.7448196709999999</v>
      </c>
      <c r="O1955" s="13">
        <v>0.45232822299999997</v>
      </c>
      <c r="P1955" s="13">
        <v>-1.292491447</v>
      </c>
      <c r="Q1955" s="13">
        <v>2.0250669999999998E-2</v>
      </c>
      <c r="R1955" s="13">
        <v>0</v>
      </c>
      <c r="S1955" s="13">
        <v>2.0250669999999998E-2</v>
      </c>
      <c r="T1955" s="13">
        <v>-0.46015239499999999</v>
      </c>
      <c r="U1955" s="13">
        <v>-2.4436874620000002</v>
      </c>
      <c r="V1955" s="13">
        <v>-2.9038398569999999</v>
      </c>
      <c r="W1955" s="13">
        <v>-2.0976297540000002</v>
      </c>
    </row>
    <row r="1956" spans="1:23" x14ac:dyDescent="0.3">
      <c r="A1956" s="13" t="s">
        <v>859</v>
      </c>
      <c r="B1956" s="13" t="s">
        <v>860</v>
      </c>
      <c r="C1956" s="15">
        <v>2016</v>
      </c>
      <c r="D1956" s="15" t="s">
        <v>27</v>
      </c>
      <c r="E1956" s="15" t="s">
        <v>38</v>
      </c>
      <c r="F1956" s="15">
        <v>148</v>
      </c>
      <c r="G1956" s="15">
        <v>76</v>
      </c>
      <c r="H1956" s="13">
        <v>-1.81568997</v>
      </c>
      <c r="I1956" s="13">
        <v>7.696842105</v>
      </c>
      <c r="J1956" s="13">
        <v>5.8811521349999998</v>
      </c>
      <c r="K1956" s="13">
        <v>3.0905486240000002</v>
      </c>
      <c r="L1956" s="13">
        <v>5.4572553279999996</v>
      </c>
      <c r="M1956" s="13">
        <v>8.5478039510000006</v>
      </c>
      <c r="N1956" s="13">
        <v>-0.895781508</v>
      </c>
      <c r="O1956" s="13">
        <v>7.6278632179999999</v>
      </c>
      <c r="P1956" s="13">
        <v>6.7320817100000001</v>
      </c>
      <c r="Q1956" s="13">
        <v>0.36083555499999997</v>
      </c>
      <c r="R1956" s="13">
        <v>0.36083555499999997</v>
      </c>
      <c r="S1956" s="13">
        <v>0</v>
      </c>
      <c r="T1956" s="13">
        <v>-2.264231933</v>
      </c>
      <c r="U1956" s="13">
        <v>4.0925318480000001</v>
      </c>
      <c r="V1956" s="13">
        <v>1.8282999150000001</v>
      </c>
      <c r="W1956" s="13">
        <v>-1.816174712</v>
      </c>
    </row>
    <row r="1957" spans="1:23" x14ac:dyDescent="0.3">
      <c r="A1957" s="13" t="s">
        <v>859</v>
      </c>
      <c r="B1957" s="13" t="s">
        <v>860</v>
      </c>
      <c r="C1957" s="15">
        <v>2016</v>
      </c>
      <c r="D1957" s="15" t="s">
        <v>27</v>
      </c>
      <c r="E1957" s="15" t="s">
        <v>78</v>
      </c>
      <c r="F1957" s="15">
        <v>1128</v>
      </c>
      <c r="G1957" s="15">
        <v>555</v>
      </c>
      <c r="H1957" s="13">
        <v>-0.66327957999999998</v>
      </c>
      <c r="I1957" s="13">
        <v>-1.045473608</v>
      </c>
      <c r="J1957" s="13">
        <v>-1.7087531869999999</v>
      </c>
      <c r="K1957" s="13">
        <v>-1.7396705649999999</v>
      </c>
      <c r="L1957" s="13">
        <v>1.9913736769999999</v>
      </c>
      <c r="M1957" s="13">
        <v>0.25170311099999998</v>
      </c>
      <c r="N1957" s="13">
        <v>-0.93247421900000005</v>
      </c>
      <c r="O1957" s="13">
        <v>-0.47357324200000001</v>
      </c>
      <c r="P1957" s="13">
        <v>-1.406047461</v>
      </c>
      <c r="Q1957" s="13">
        <v>0.37779016799999998</v>
      </c>
      <c r="R1957" s="13">
        <v>0.37779016799999998</v>
      </c>
      <c r="S1957" s="13">
        <v>0</v>
      </c>
      <c r="T1957" s="13">
        <v>-1.6707083140000001</v>
      </c>
      <c r="U1957" s="13">
        <v>-0.45914529199999998</v>
      </c>
      <c r="V1957" s="13">
        <v>-2.1298536060000002</v>
      </c>
      <c r="W1957" s="13">
        <v>-0.70987078000000003</v>
      </c>
    </row>
    <row r="1958" spans="1:23" x14ac:dyDescent="0.3">
      <c r="A1958" s="13" t="s">
        <v>861</v>
      </c>
      <c r="B1958" s="13" t="s">
        <v>862</v>
      </c>
      <c r="C1958" s="15">
        <v>2019</v>
      </c>
      <c r="D1958" s="15" t="s">
        <v>25</v>
      </c>
      <c r="E1958" s="15" t="s">
        <v>89</v>
      </c>
      <c r="F1958" s="15">
        <v>27</v>
      </c>
      <c r="G1958" s="15">
        <v>13</v>
      </c>
      <c r="H1958" s="13">
        <v>-8.4351657949999996</v>
      </c>
      <c r="I1958" s="13">
        <v>-7.5562922029999999</v>
      </c>
      <c r="J1958" s="13">
        <v>-15.991458</v>
      </c>
      <c r="K1958" s="13">
        <v>-7.4828017850000004</v>
      </c>
      <c r="L1958" s="13">
        <v>4.1142469659999996</v>
      </c>
      <c r="M1958" s="13">
        <v>-3.3685548189999999</v>
      </c>
      <c r="N1958" s="13">
        <v>-8.6436936679999992</v>
      </c>
      <c r="O1958" s="13">
        <v>-5.6461601220000004</v>
      </c>
      <c r="P1958" s="13">
        <v>-14.28985379</v>
      </c>
      <c r="Q1958" s="13">
        <v>-7.9149522E-2</v>
      </c>
      <c r="R1958" s="13">
        <v>0</v>
      </c>
      <c r="S1958" s="13">
        <v>-7.9149522E-2</v>
      </c>
      <c r="T1958" s="13">
        <v>-6.9130323279999999</v>
      </c>
      <c r="U1958" s="13">
        <v>-1.95440484</v>
      </c>
      <c r="V1958" s="13">
        <v>-8.8674371680000004</v>
      </c>
      <c r="W1958" s="13">
        <v>0.26447342499999998</v>
      </c>
    </row>
    <row r="1959" spans="1:23" x14ac:dyDescent="0.3">
      <c r="A1959" s="13" t="s">
        <v>861</v>
      </c>
      <c r="B1959" s="13" t="s">
        <v>862</v>
      </c>
      <c r="C1959" s="15">
        <v>2019</v>
      </c>
      <c r="D1959" s="15" t="s">
        <v>27</v>
      </c>
      <c r="E1959" s="15" t="s">
        <v>89</v>
      </c>
      <c r="F1959" s="15">
        <v>1391</v>
      </c>
      <c r="G1959" s="15">
        <v>646</v>
      </c>
      <c r="H1959" s="13">
        <v>-0.62941832200000003</v>
      </c>
      <c r="I1959" s="13">
        <v>2.0323205070000001</v>
      </c>
      <c r="J1959" s="13">
        <v>1.4029021850000001</v>
      </c>
      <c r="K1959" s="13">
        <v>0.408542668</v>
      </c>
      <c r="L1959" s="13">
        <v>3.2200750299999998</v>
      </c>
      <c r="M1959" s="13">
        <v>3.6286176979999998</v>
      </c>
      <c r="N1959" s="13">
        <v>-0.45573674600000003</v>
      </c>
      <c r="O1959" s="13">
        <v>2.3581449509999999</v>
      </c>
      <c r="P1959" s="13">
        <v>1.902408205</v>
      </c>
      <c r="Q1959" s="13">
        <v>1.543244525</v>
      </c>
      <c r="R1959" s="13">
        <v>1.543244525</v>
      </c>
      <c r="S1959" s="13">
        <v>0</v>
      </c>
      <c r="T1959" s="13">
        <v>-0.71786583999999998</v>
      </c>
      <c r="U1959" s="13">
        <v>1.3574505939999999</v>
      </c>
      <c r="V1959" s="13">
        <v>0.63958475400000003</v>
      </c>
      <c r="W1959" s="13">
        <v>0.65539472499999996</v>
      </c>
    </row>
    <row r="1960" spans="1:23" x14ac:dyDescent="0.3">
      <c r="A1960" s="13" t="s">
        <v>863</v>
      </c>
      <c r="B1960" s="13" t="s">
        <v>864</v>
      </c>
      <c r="C1960" s="15">
        <v>2014</v>
      </c>
      <c r="D1960" s="15" t="s">
        <v>27</v>
      </c>
      <c r="E1960" s="15" t="s">
        <v>62</v>
      </c>
      <c r="F1960" s="15">
        <v>2267</v>
      </c>
      <c r="G1960" s="15">
        <v>1143</v>
      </c>
      <c r="H1960" s="13">
        <v>1.8826191379999999</v>
      </c>
      <c r="I1960" s="13">
        <v>-0.212491455</v>
      </c>
      <c r="J1960" s="13">
        <v>1.670127683</v>
      </c>
      <c r="K1960" s="13">
        <v>3.1162274590000001</v>
      </c>
      <c r="L1960" s="13">
        <v>0.38179246900000002</v>
      </c>
      <c r="M1960" s="13">
        <v>3.4980199289999998</v>
      </c>
      <c r="N1960" s="13">
        <v>2.2427704679999998</v>
      </c>
      <c r="O1960" s="13">
        <v>-6.5766062E-2</v>
      </c>
      <c r="P1960" s="13">
        <v>2.177004406</v>
      </c>
      <c r="Q1960" s="13">
        <v>2.8657919039999999</v>
      </c>
      <c r="R1960" s="13">
        <v>2.8657919039999999</v>
      </c>
      <c r="S1960" s="13">
        <v>0</v>
      </c>
      <c r="T1960" s="13">
        <v>1.946147557</v>
      </c>
      <c r="U1960" s="13">
        <v>0.81544182600000004</v>
      </c>
      <c r="V1960" s="13">
        <v>2.761589383</v>
      </c>
      <c r="W1960" s="13">
        <v>-0.24813368099999999</v>
      </c>
    </row>
    <row r="1961" spans="1:23" x14ac:dyDescent="0.3">
      <c r="A1961" s="13" t="s">
        <v>863</v>
      </c>
      <c r="B1961" s="13" t="s">
        <v>864</v>
      </c>
      <c r="C1961" s="15">
        <v>2015</v>
      </c>
      <c r="D1961" s="15" t="s">
        <v>25</v>
      </c>
      <c r="E1961" s="15" t="s">
        <v>62</v>
      </c>
      <c r="F1961" s="15">
        <v>115</v>
      </c>
      <c r="G1961" s="15">
        <v>55</v>
      </c>
      <c r="H1961" s="13">
        <v>3.2152785879999999</v>
      </c>
      <c r="I1961" s="13">
        <v>-4.2412937800000003</v>
      </c>
      <c r="J1961" s="13">
        <v>-1.026015192</v>
      </c>
      <c r="K1961" s="13">
        <v>-4.4985934240000001</v>
      </c>
      <c r="L1961" s="13">
        <v>5.9780242939999999</v>
      </c>
      <c r="M1961" s="13">
        <v>1.4794308700000001</v>
      </c>
      <c r="N1961" s="13">
        <v>1.7410281460000001</v>
      </c>
      <c r="O1961" s="13">
        <v>-2.3159624079999999</v>
      </c>
      <c r="P1961" s="13">
        <v>-0.57493426199999997</v>
      </c>
      <c r="Q1961" s="13">
        <v>6.3603130999999993E-2</v>
      </c>
      <c r="R1961" s="13">
        <v>0</v>
      </c>
      <c r="S1961" s="13">
        <v>6.3603130999999993E-2</v>
      </c>
      <c r="T1961" s="13">
        <v>4.0598792819999998</v>
      </c>
      <c r="U1961" s="13">
        <v>-2.518406642</v>
      </c>
      <c r="V1961" s="13">
        <v>1.5414726400000001</v>
      </c>
      <c r="W1961" s="13">
        <v>1.0033582539999999</v>
      </c>
    </row>
    <row r="1962" spans="1:23" x14ac:dyDescent="0.3">
      <c r="A1962" s="13" t="s">
        <v>863</v>
      </c>
      <c r="B1962" s="13" t="s">
        <v>864</v>
      </c>
      <c r="C1962" s="15">
        <v>2015</v>
      </c>
      <c r="D1962" s="15" t="s">
        <v>27</v>
      </c>
      <c r="E1962" s="15" t="s">
        <v>62</v>
      </c>
      <c r="F1962" s="15">
        <v>2574</v>
      </c>
      <c r="G1962" s="15">
        <v>1303</v>
      </c>
      <c r="H1962" s="13">
        <v>3.3366581989999999</v>
      </c>
      <c r="I1962" s="13">
        <v>-0.74416500600000002</v>
      </c>
      <c r="J1962" s="13">
        <v>2.5924931930000001</v>
      </c>
      <c r="K1962" s="13">
        <v>2.5770692670000002</v>
      </c>
      <c r="L1962" s="13">
        <v>-2.5191150999999998E-2</v>
      </c>
      <c r="M1962" s="13">
        <v>2.5518781160000001</v>
      </c>
      <c r="N1962" s="13">
        <v>3.3365112699999999</v>
      </c>
      <c r="O1962" s="13">
        <v>-0.62611743900000005</v>
      </c>
      <c r="P1962" s="13">
        <v>2.7103938310000002</v>
      </c>
      <c r="Q1962" s="13">
        <v>3.6365458140000002</v>
      </c>
      <c r="R1962" s="13">
        <v>3.6365458140000002</v>
      </c>
      <c r="S1962" s="13">
        <v>0</v>
      </c>
      <c r="T1962" s="13">
        <v>3.1988873779999998</v>
      </c>
      <c r="U1962" s="13">
        <v>0.67916711299999999</v>
      </c>
      <c r="V1962" s="13">
        <v>3.8780544909999999</v>
      </c>
      <c r="W1962" s="13">
        <v>0.172432906</v>
      </c>
    </row>
    <row r="1963" spans="1:23" x14ac:dyDescent="0.3">
      <c r="A1963" s="13" t="s">
        <v>863</v>
      </c>
      <c r="B1963" s="13" t="s">
        <v>864</v>
      </c>
      <c r="C1963" s="15">
        <v>2016</v>
      </c>
      <c r="D1963" s="15" t="s">
        <v>27</v>
      </c>
      <c r="E1963" s="15" t="s">
        <v>62</v>
      </c>
      <c r="F1963" s="15">
        <v>3781</v>
      </c>
      <c r="G1963" s="15">
        <v>1831</v>
      </c>
      <c r="H1963" s="13">
        <v>3.1805444089999999</v>
      </c>
      <c r="I1963" s="13">
        <v>-0.186593227</v>
      </c>
      <c r="J1963" s="13">
        <v>2.993951182</v>
      </c>
      <c r="K1963" s="13">
        <v>2.8098081220000002</v>
      </c>
      <c r="L1963" s="13">
        <v>1.523774433</v>
      </c>
      <c r="M1963" s="13">
        <v>4.3335825549999996</v>
      </c>
      <c r="N1963" s="13">
        <v>3.2996059550000001</v>
      </c>
      <c r="O1963" s="13">
        <v>0.20315164299999999</v>
      </c>
      <c r="P1963" s="13">
        <v>3.502757597</v>
      </c>
      <c r="Q1963" s="13">
        <v>5.9128916739999999</v>
      </c>
      <c r="R1963" s="13">
        <v>5.9128916739999999</v>
      </c>
      <c r="S1963" s="13">
        <v>0</v>
      </c>
      <c r="T1963" s="13">
        <v>2.6371300149999999</v>
      </c>
      <c r="U1963" s="13">
        <v>0.50598935</v>
      </c>
      <c r="V1963" s="13">
        <v>3.143119365</v>
      </c>
      <c r="W1963" s="13">
        <v>1.199615927</v>
      </c>
    </row>
    <row r="1964" spans="1:23" x14ac:dyDescent="0.3">
      <c r="A1964" s="13" t="s">
        <v>863</v>
      </c>
      <c r="B1964" s="13" t="s">
        <v>864</v>
      </c>
      <c r="C1964" s="15">
        <v>2017</v>
      </c>
      <c r="D1964" s="15" t="s">
        <v>27</v>
      </c>
      <c r="E1964" s="15" t="s">
        <v>62</v>
      </c>
      <c r="F1964" s="15">
        <v>4533</v>
      </c>
      <c r="G1964" s="15">
        <v>2190</v>
      </c>
      <c r="H1964" s="13">
        <v>0.88479920400000001</v>
      </c>
      <c r="I1964" s="13">
        <v>-0.47119656900000001</v>
      </c>
      <c r="J1964" s="13">
        <v>0.413602635</v>
      </c>
      <c r="K1964" s="13">
        <v>-0.708800706</v>
      </c>
      <c r="L1964" s="13">
        <v>3.195682782</v>
      </c>
      <c r="M1964" s="13">
        <v>2.486882075</v>
      </c>
      <c r="N1964" s="13">
        <v>0.64974744699999998</v>
      </c>
      <c r="O1964" s="13">
        <v>0.245775946</v>
      </c>
      <c r="P1964" s="13">
        <v>0.89552339199999997</v>
      </c>
      <c r="Q1964" s="13">
        <v>4.0920008689999996</v>
      </c>
      <c r="R1964" s="13">
        <v>4.0920008689999996</v>
      </c>
      <c r="S1964" s="13">
        <v>0</v>
      </c>
      <c r="T1964" s="13">
        <v>0.29480514299999999</v>
      </c>
      <c r="U1964" s="13">
        <v>0.79421410199999998</v>
      </c>
      <c r="V1964" s="13">
        <v>1.0890192439999999</v>
      </c>
      <c r="W1964" s="13">
        <v>0.45078307200000001</v>
      </c>
    </row>
    <row r="1965" spans="1:23" x14ac:dyDescent="0.3">
      <c r="A1965" s="13" t="s">
        <v>863</v>
      </c>
      <c r="B1965" s="13" t="s">
        <v>864</v>
      </c>
      <c r="C1965" s="15">
        <v>2018</v>
      </c>
      <c r="D1965" s="15" t="s">
        <v>25</v>
      </c>
      <c r="E1965" s="15" t="s">
        <v>62</v>
      </c>
      <c r="F1965" s="15">
        <v>756</v>
      </c>
      <c r="G1965" s="15">
        <v>348</v>
      </c>
      <c r="H1965" s="13">
        <v>4.1034414659999996</v>
      </c>
      <c r="I1965" s="13">
        <v>-0.21254007699999999</v>
      </c>
      <c r="J1965" s="13">
        <v>3.8909013899999998</v>
      </c>
      <c r="K1965" s="13">
        <v>0.48277890600000001</v>
      </c>
      <c r="L1965" s="13">
        <v>5.8923273590000003</v>
      </c>
      <c r="M1965" s="13">
        <v>6.3751062650000003</v>
      </c>
      <c r="N1965" s="13">
        <v>3.5941763689999999</v>
      </c>
      <c r="O1965" s="13">
        <v>1.0024316179999999</v>
      </c>
      <c r="P1965" s="13">
        <v>4.5966079879999997</v>
      </c>
      <c r="Q1965" s="13">
        <v>1.357368852</v>
      </c>
      <c r="R1965" s="13">
        <v>0</v>
      </c>
      <c r="S1965" s="13">
        <v>1.357368852</v>
      </c>
      <c r="T1965" s="13">
        <v>3.4723840770000001</v>
      </c>
      <c r="U1965" s="13">
        <v>1.6194755890000001</v>
      </c>
      <c r="V1965" s="13">
        <v>5.0918596650000003</v>
      </c>
      <c r="W1965" s="13">
        <v>0.87554167000000005</v>
      </c>
    </row>
    <row r="1966" spans="1:23" x14ac:dyDescent="0.3">
      <c r="A1966" s="13" t="s">
        <v>863</v>
      </c>
      <c r="B1966" s="13" t="s">
        <v>864</v>
      </c>
      <c r="C1966" s="15">
        <v>2018</v>
      </c>
      <c r="D1966" s="15" t="s">
        <v>27</v>
      </c>
      <c r="E1966" s="15" t="s">
        <v>62</v>
      </c>
      <c r="F1966" s="15">
        <v>6235</v>
      </c>
      <c r="G1966" s="15">
        <v>2927</v>
      </c>
      <c r="H1966" s="13">
        <v>2.0926558740000001</v>
      </c>
      <c r="I1966" s="13">
        <v>0.95313520100000004</v>
      </c>
      <c r="J1966" s="13">
        <v>3.0457910749999999</v>
      </c>
      <c r="K1966" s="13">
        <v>2.2297716460000001</v>
      </c>
      <c r="L1966" s="13">
        <v>6.3258039049999999</v>
      </c>
      <c r="M1966" s="13">
        <v>8.5555755510000004</v>
      </c>
      <c r="N1966" s="13">
        <v>2.226106836</v>
      </c>
      <c r="O1966" s="13">
        <v>2.1293619430000001</v>
      </c>
      <c r="P1966" s="13">
        <v>4.3554687789999997</v>
      </c>
      <c r="Q1966" s="13">
        <v>10.708486540000001</v>
      </c>
      <c r="R1966" s="13">
        <v>10.708486540000001</v>
      </c>
      <c r="S1966" s="13">
        <v>0</v>
      </c>
      <c r="T1966" s="13">
        <v>2.4643181310000002</v>
      </c>
      <c r="U1966" s="13">
        <v>2.5099513120000001</v>
      </c>
      <c r="V1966" s="13">
        <v>4.9742694419999998</v>
      </c>
      <c r="W1966" s="13">
        <v>0.91144079499999997</v>
      </c>
    </row>
    <row r="1967" spans="1:23" x14ac:dyDescent="0.3">
      <c r="A1967" s="13" t="s">
        <v>863</v>
      </c>
      <c r="B1967" s="13" t="s">
        <v>864</v>
      </c>
      <c r="C1967" s="15">
        <v>2019</v>
      </c>
      <c r="D1967" s="15" t="s">
        <v>27</v>
      </c>
      <c r="E1967" s="15" t="s">
        <v>62</v>
      </c>
      <c r="F1967" s="15">
        <v>5211</v>
      </c>
      <c r="G1967" s="15">
        <v>2402</v>
      </c>
      <c r="H1967" s="13">
        <v>3.530818091</v>
      </c>
      <c r="I1967" s="13">
        <v>0.69990924600000004</v>
      </c>
      <c r="J1967" s="13">
        <v>4.2307273370000003</v>
      </c>
      <c r="K1967" s="13">
        <v>5.2898575110000001</v>
      </c>
      <c r="L1967" s="13">
        <v>4.0433213339999998</v>
      </c>
      <c r="M1967" s="13">
        <v>9.3331788450000008</v>
      </c>
      <c r="N1967" s="13">
        <v>4.0976058450000004</v>
      </c>
      <c r="O1967" s="13">
        <v>1.472658993</v>
      </c>
      <c r="P1967" s="13">
        <v>5.5702648379999999</v>
      </c>
      <c r="Q1967" s="13">
        <v>10.273637369999999</v>
      </c>
      <c r="R1967" s="13">
        <v>10.273637369999999</v>
      </c>
      <c r="S1967" s="13">
        <v>0</v>
      </c>
      <c r="T1967" s="13">
        <v>4.0782664559999997</v>
      </c>
      <c r="U1967" s="13">
        <v>1.3769993789999999</v>
      </c>
      <c r="V1967" s="13">
        <v>5.4552658349999996</v>
      </c>
      <c r="W1967" s="13">
        <v>0.77110589399999996</v>
      </c>
    </row>
    <row r="1968" spans="1:23" x14ac:dyDescent="0.3">
      <c r="A1968" s="13" t="s">
        <v>865</v>
      </c>
      <c r="B1968" s="13" t="s">
        <v>866</v>
      </c>
      <c r="C1968" s="15">
        <v>2015</v>
      </c>
      <c r="D1968" s="15" t="s">
        <v>25</v>
      </c>
      <c r="E1968" s="15" t="s">
        <v>137</v>
      </c>
      <c r="F1968" s="15">
        <v>23</v>
      </c>
      <c r="G1968" s="15">
        <v>11</v>
      </c>
      <c r="H1968" s="13">
        <v>-5.1209597349999996</v>
      </c>
      <c r="I1968" s="13">
        <v>-4.3358685389999998</v>
      </c>
      <c r="J1968" s="13">
        <v>-9.4568282739999994</v>
      </c>
      <c r="K1968" s="13">
        <v>-20.310471039999999</v>
      </c>
      <c r="L1968" s="13">
        <v>12.50691746</v>
      </c>
      <c r="M1968" s="13">
        <v>-7.8035535840000003</v>
      </c>
      <c r="N1968" s="13">
        <v>-8.7099927959999999</v>
      </c>
      <c r="O1968" s="13">
        <v>-1.22273765</v>
      </c>
      <c r="P1968" s="13">
        <v>-9.9327304460000008</v>
      </c>
      <c r="Q1968" s="13">
        <v>-4.2821684999999998E-2</v>
      </c>
      <c r="R1968" s="13">
        <v>0</v>
      </c>
      <c r="S1968" s="13">
        <v>-4.2821684999999998E-2</v>
      </c>
      <c r="T1968" s="13">
        <v>-6.0221080860000002</v>
      </c>
      <c r="U1968" s="13">
        <v>-5.7928497429999997</v>
      </c>
      <c r="V1968" s="13">
        <v>-11.814957830000001</v>
      </c>
      <c r="W1968" s="13">
        <v>2.8932925209999998</v>
      </c>
    </row>
    <row r="1969" spans="1:23" x14ac:dyDescent="0.3">
      <c r="A1969" s="13" t="s">
        <v>865</v>
      </c>
      <c r="B1969" s="13" t="s">
        <v>866</v>
      </c>
      <c r="C1969" s="15">
        <v>2015</v>
      </c>
      <c r="D1969" s="15" t="s">
        <v>27</v>
      </c>
      <c r="E1969" s="15" t="s">
        <v>137</v>
      </c>
      <c r="F1969" s="15">
        <v>1377</v>
      </c>
      <c r="G1969" s="15">
        <v>657</v>
      </c>
      <c r="H1969" s="13">
        <v>-0.69615511399999996</v>
      </c>
      <c r="I1969" s="13">
        <v>1.6854707280000001</v>
      </c>
      <c r="J1969" s="13">
        <v>0.98931561400000001</v>
      </c>
      <c r="K1969" s="13">
        <v>-5.6076961360000004</v>
      </c>
      <c r="L1969" s="13">
        <v>0.65013096299999995</v>
      </c>
      <c r="M1969" s="13">
        <v>-4.9575651729999999</v>
      </c>
      <c r="N1969" s="13">
        <v>-1.8450257590000001</v>
      </c>
      <c r="O1969" s="13">
        <v>1.4895831479999999</v>
      </c>
      <c r="P1969" s="13">
        <v>-0.35544261100000002</v>
      </c>
      <c r="Q1969" s="13">
        <v>0.80847413999999995</v>
      </c>
      <c r="R1969" s="13">
        <v>0.80847413999999995</v>
      </c>
      <c r="S1969" s="13">
        <v>0</v>
      </c>
      <c r="T1969" s="13">
        <v>-1.082915015</v>
      </c>
      <c r="U1969" s="13">
        <v>1.426378312</v>
      </c>
      <c r="V1969" s="13">
        <v>0.343463297</v>
      </c>
      <c r="W1969" s="13">
        <v>0.69474231799999997</v>
      </c>
    </row>
    <row r="1970" spans="1:23" x14ac:dyDescent="0.3">
      <c r="A1970" s="13" t="s">
        <v>865</v>
      </c>
      <c r="B1970" s="13" t="s">
        <v>866</v>
      </c>
      <c r="C1970" s="15">
        <v>2016</v>
      </c>
      <c r="D1970" s="15" t="s">
        <v>27</v>
      </c>
      <c r="E1970" s="15" t="s">
        <v>38</v>
      </c>
      <c r="F1970" s="15">
        <v>544</v>
      </c>
      <c r="G1970" s="15">
        <v>263</v>
      </c>
      <c r="H1970" s="13">
        <v>-3.8812841470000001</v>
      </c>
      <c r="I1970" s="13">
        <v>0.80194721400000002</v>
      </c>
      <c r="J1970" s="13">
        <v>-3.079336933</v>
      </c>
      <c r="K1970" s="13">
        <v>-3.7174382540000002</v>
      </c>
      <c r="L1970" s="13">
        <v>-1.9819850619999999</v>
      </c>
      <c r="M1970" s="13">
        <v>-5.6994233159999999</v>
      </c>
      <c r="N1970" s="13">
        <v>-4.0680070779999999</v>
      </c>
      <c r="O1970" s="13">
        <v>0.20416109399999999</v>
      </c>
      <c r="P1970" s="13">
        <v>-3.8638459840000001</v>
      </c>
      <c r="Q1970" s="13">
        <v>-0.150177741</v>
      </c>
      <c r="R1970" s="13">
        <v>-0.150177741</v>
      </c>
      <c r="S1970" s="13">
        <v>0</v>
      </c>
      <c r="T1970" s="13">
        <v>-3.5394180890000002</v>
      </c>
      <c r="U1970" s="13">
        <v>-0.32731907100000002</v>
      </c>
      <c r="V1970" s="13">
        <v>-3.86673716</v>
      </c>
      <c r="W1970" s="13">
        <v>0.47004417399999998</v>
      </c>
    </row>
    <row r="1971" spans="1:23" x14ac:dyDescent="0.3">
      <c r="A1971" s="13" t="s">
        <v>865</v>
      </c>
      <c r="B1971" s="13" t="s">
        <v>866</v>
      </c>
      <c r="C1971" s="15">
        <v>2016</v>
      </c>
      <c r="D1971" s="15" t="s">
        <v>27</v>
      </c>
      <c r="E1971" s="15" t="s">
        <v>78</v>
      </c>
      <c r="F1971" s="15">
        <v>1057</v>
      </c>
      <c r="G1971" s="15">
        <v>510</v>
      </c>
      <c r="H1971" s="13">
        <v>-0.44344241600000001</v>
      </c>
      <c r="I1971" s="13">
        <v>0.50504784400000002</v>
      </c>
      <c r="J1971" s="13">
        <v>6.1605426999999997E-2</v>
      </c>
      <c r="K1971" s="13">
        <v>-1.060373813</v>
      </c>
      <c r="L1971" s="13">
        <v>-1.8892604239999999</v>
      </c>
      <c r="M1971" s="13">
        <v>-2.9496342370000002</v>
      </c>
      <c r="N1971" s="13">
        <v>-0.58080667799999997</v>
      </c>
      <c r="O1971" s="13">
        <v>5.0534757999999999E-2</v>
      </c>
      <c r="P1971" s="13">
        <v>-0.53027192000000001</v>
      </c>
      <c r="Q1971" s="13">
        <v>0.58251566700000001</v>
      </c>
      <c r="R1971" s="13">
        <v>0.58251566700000001</v>
      </c>
      <c r="S1971" s="13">
        <v>0</v>
      </c>
      <c r="T1971" s="13">
        <v>-0.915861488</v>
      </c>
      <c r="U1971" s="13">
        <v>2.6085800000000001E-3</v>
      </c>
      <c r="V1971" s="13">
        <v>-0.91325290800000003</v>
      </c>
      <c r="W1971" s="13">
        <v>0.83536374499999999</v>
      </c>
    </row>
    <row r="1972" spans="1:23" x14ac:dyDescent="0.3">
      <c r="A1972" s="13" t="s">
        <v>865</v>
      </c>
      <c r="B1972" s="13" t="s">
        <v>866</v>
      </c>
      <c r="C1972" s="15">
        <v>2017</v>
      </c>
      <c r="D1972" s="15" t="s">
        <v>27</v>
      </c>
      <c r="E1972" s="15" t="s">
        <v>32</v>
      </c>
      <c r="F1972" s="15">
        <v>3346</v>
      </c>
      <c r="G1972" s="15">
        <v>1639</v>
      </c>
      <c r="H1972" s="13">
        <v>-0.35734164400000001</v>
      </c>
      <c r="I1972" s="13">
        <v>-0.29455804200000002</v>
      </c>
      <c r="J1972" s="13">
        <v>-0.65189968600000003</v>
      </c>
      <c r="K1972" s="13">
        <v>-1.7780263629999999</v>
      </c>
      <c r="L1972" s="13">
        <v>3.7103616740000001</v>
      </c>
      <c r="M1972" s="13">
        <v>1.9323353110000001</v>
      </c>
      <c r="N1972" s="13">
        <v>-0.65909098899999996</v>
      </c>
      <c r="O1972" s="13">
        <v>0.56713606900000002</v>
      </c>
      <c r="P1972" s="13">
        <v>-9.1954919999999996E-2</v>
      </c>
      <c r="Q1972" s="13">
        <v>2.2290124379999998</v>
      </c>
      <c r="R1972" s="13">
        <v>2.2290124379999998</v>
      </c>
      <c r="S1972" s="13">
        <v>0</v>
      </c>
      <c r="T1972" s="13">
        <v>-0.48058283800000001</v>
      </c>
      <c r="U1972" s="13">
        <v>-5.4721569999999997E-2</v>
      </c>
      <c r="V1972" s="13">
        <v>-0.53530440899999998</v>
      </c>
      <c r="W1972" s="13">
        <v>0.27837250499999999</v>
      </c>
    </row>
    <row r="1973" spans="1:23" x14ac:dyDescent="0.3">
      <c r="A1973" s="13" t="s">
        <v>865</v>
      </c>
      <c r="B1973" s="13" t="s">
        <v>866</v>
      </c>
      <c r="C1973" s="15">
        <v>2018</v>
      </c>
      <c r="D1973" s="15" t="s">
        <v>27</v>
      </c>
      <c r="E1973" s="15" t="s">
        <v>78</v>
      </c>
      <c r="F1973" s="15">
        <v>4739</v>
      </c>
      <c r="G1973" s="15">
        <v>2265</v>
      </c>
      <c r="H1973" s="13">
        <v>-1.454846965</v>
      </c>
      <c r="I1973" s="13">
        <v>0.47723469800000001</v>
      </c>
      <c r="J1973" s="13">
        <v>-0.97761226700000003</v>
      </c>
      <c r="K1973" s="13">
        <v>1.231427982</v>
      </c>
      <c r="L1973" s="13">
        <v>3.0505925760000001</v>
      </c>
      <c r="M1973" s="13">
        <v>4.2820205590000002</v>
      </c>
      <c r="N1973" s="13">
        <v>-0.93233750199999998</v>
      </c>
      <c r="O1973" s="13">
        <v>1.08335125</v>
      </c>
      <c r="P1973" s="13">
        <v>0.151013748</v>
      </c>
      <c r="Q1973" s="13">
        <v>3.3835504369999998</v>
      </c>
      <c r="R1973" s="13">
        <v>3.3835504369999998</v>
      </c>
      <c r="S1973" s="13">
        <v>0</v>
      </c>
      <c r="T1973" s="13">
        <v>-0.95397406200000001</v>
      </c>
      <c r="U1973" s="13">
        <v>0.923408911</v>
      </c>
      <c r="V1973" s="13">
        <v>-3.0565150999999999E-2</v>
      </c>
      <c r="W1973" s="13">
        <v>0.92112819000000001</v>
      </c>
    </row>
    <row r="1974" spans="1:23" x14ac:dyDescent="0.3">
      <c r="A1974" s="13" t="s">
        <v>865</v>
      </c>
      <c r="B1974" s="13" t="s">
        <v>866</v>
      </c>
      <c r="C1974" s="15">
        <v>2019</v>
      </c>
      <c r="D1974" s="15" t="s">
        <v>27</v>
      </c>
      <c r="E1974" s="15" t="s">
        <v>41</v>
      </c>
      <c r="F1974" s="15">
        <v>2655</v>
      </c>
      <c r="G1974" s="15">
        <v>1282</v>
      </c>
      <c r="H1974" s="13">
        <v>-2.8402474629999999</v>
      </c>
      <c r="I1974" s="13">
        <v>0.82254256699999995</v>
      </c>
      <c r="J1974" s="13">
        <v>-2.0177048960000001</v>
      </c>
      <c r="K1974" s="13">
        <v>0.59039582899999998</v>
      </c>
      <c r="L1974" s="13">
        <v>-4.631292019</v>
      </c>
      <c r="M1974" s="13">
        <v>-4.0408961899999998</v>
      </c>
      <c r="N1974" s="13">
        <v>-2.261792077</v>
      </c>
      <c r="O1974" s="13">
        <v>-0.29106053999999998</v>
      </c>
      <c r="P1974" s="13">
        <v>-2.552852616</v>
      </c>
      <c r="Q1974" s="13">
        <v>0.129409042</v>
      </c>
      <c r="R1974" s="13">
        <v>0.129409042</v>
      </c>
      <c r="S1974" s="13">
        <v>0</v>
      </c>
      <c r="T1974" s="13">
        <v>-2.840521362</v>
      </c>
      <c r="U1974" s="13">
        <v>0.48145249099999998</v>
      </c>
      <c r="V1974" s="13">
        <v>-2.3590688709999998</v>
      </c>
      <c r="W1974" s="13">
        <v>0.36323160599999998</v>
      </c>
    </row>
    <row r="1975" spans="1:23" x14ac:dyDescent="0.3">
      <c r="A1975" s="13" t="s">
        <v>865</v>
      </c>
      <c r="B1975" s="13" t="s">
        <v>866</v>
      </c>
      <c r="C1975" s="15">
        <v>2019</v>
      </c>
      <c r="D1975" s="15" t="s">
        <v>27</v>
      </c>
      <c r="E1975" s="15" t="s">
        <v>78</v>
      </c>
      <c r="F1975" s="15">
        <v>2754</v>
      </c>
      <c r="G1975" s="15">
        <v>1325</v>
      </c>
      <c r="H1975" s="13">
        <v>-0.61878969100000003</v>
      </c>
      <c r="I1975" s="13">
        <v>2.3516944789999998</v>
      </c>
      <c r="J1975" s="13">
        <v>1.7329047879999999</v>
      </c>
      <c r="K1975" s="13">
        <v>-6.5016675739999998</v>
      </c>
      <c r="L1975" s="13">
        <v>2.5030608970000001</v>
      </c>
      <c r="M1975" s="13">
        <v>-3.9986066770000002</v>
      </c>
      <c r="N1975" s="13">
        <v>-1.829693633</v>
      </c>
      <c r="O1975" s="13">
        <v>2.571575046</v>
      </c>
      <c r="P1975" s="13">
        <v>0.74188141299999999</v>
      </c>
      <c r="Q1975" s="13">
        <v>2.3676937749999998</v>
      </c>
      <c r="R1975" s="13">
        <v>2.3676937749999998</v>
      </c>
      <c r="S1975" s="13">
        <v>0</v>
      </c>
      <c r="T1975" s="13">
        <v>-1.6321343399999999</v>
      </c>
      <c r="U1975" s="13">
        <v>2.3112708949999998</v>
      </c>
      <c r="V1975" s="13">
        <v>0.67913655500000003</v>
      </c>
      <c r="W1975" s="13">
        <v>0.307807094</v>
      </c>
    </row>
    <row r="1976" spans="1:23" x14ac:dyDescent="0.3">
      <c r="A1976" s="13" t="s">
        <v>867</v>
      </c>
      <c r="B1976" s="13" t="s">
        <v>868</v>
      </c>
      <c r="C1976" s="15">
        <v>2016</v>
      </c>
      <c r="D1976" s="15" t="s">
        <v>25</v>
      </c>
      <c r="E1976" s="15" t="s">
        <v>86</v>
      </c>
      <c r="F1976" s="15">
        <v>2</v>
      </c>
      <c r="G1976" s="15">
        <v>1</v>
      </c>
      <c r="H1976" s="13">
        <v>-40.303496369999998</v>
      </c>
      <c r="I1976" s="13">
        <v>-21.371024909999999</v>
      </c>
      <c r="J1976" s="13">
        <v>-61.67452127</v>
      </c>
      <c r="K1976" s="13">
        <v>-54.011332590000002</v>
      </c>
      <c r="L1976" s="13">
        <v>18.416154649999999</v>
      </c>
      <c r="M1976" s="13">
        <v>-35.595177929999998</v>
      </c>
      <c r="N1976" s="13">
        <v>-45.323308490000002</v>
      </c>
      <c r="O1976" s="13">
        <v>-14.96798733</v>
      </c>
      <c r="P1976" s="13">
        <v>-60.291295820000002</v>
      </c>
      <c r="Q1976" s="13">
        <v>-3.1377806000000001E-2</v>
      </c>
      <c r="R1976" s="13">
        <v>0</v>
      </c>
      <c r="S1976" s="13">
        <v>-3.1377806000000001E-2</v>
      </c>
      <c r="T1976" s="13">
        <v>-20.030093239999999</v>
      </c>
      <c r="U1976" s="13">
        <v>-13.27545701</v>
      </c>
      <c r="V1976" s="13">
        <v>-33.305550250000003</v>
      </c>
      <c r="W1976" s="13">
        <v>3.4536893540000002</v>
      </c>
    </row>
    <row r="1977" spans="1:23" x14ac:dyDescent="0.3">
      <c r="A1977" s="13" t="s">
        <v>867</v>
      </c>
      <c r="B1977" s="13" t="s">
        <v>868</v>
      </c>
      <c r="C1977" s="15">
        <v>2018</v>
      </c>
      <c r="D1977" s="15" t="s">
        <v>27</v>
      </c>
      <c r="E1977" s="15" t="s">
        <v>49</v>
      </c>
      <c r="F1977" s="15">
        <v>367</v>
      </c>
      <c r="G1977" s="15">
        <v>174</v>
      </c>
      <c r="H1977" s="13">
        <v>-4.5941782780000002</v>
      </c>
      <c r="I1977" s="13">
        <v>-2.3368059489999999</v>
      </c>
      <c r="J1977" s="13">
        <v>-6.9309842269999997</v>
      </c>
      <c r="K1977" s="13">
        <v>-3.4783796900000001</v>
      </c>
      <c r="L1977" s="13">
        <v>-4.8616364829999998</v>
      </c>
      <c r="M1977" s="13">
        <v>-8.3400161730000004</v>
      </c>
      <c r="N1977" s="13">
        <v>-4.711493269</v>
      </c>
      <c r="O1977" s="13">
        <v>-2.980974818</v>
      </c>
      <c r="P1977" s="13">
        <v>-7.692468087</v>
      </c>
      <c r="Q1977" s="13">
        <v>-0.44166461699999998</v>
      </c>
      <c r="R1977" s="13">
        <v>-0.44166461699999998</v>
      </c>
      <c r="S1977" s="13">
        <v>0</v>
      </c>
      <c r="T1977" s="13">
        <v>-3.9924641689999998</v>
      </c>
      <c r="U1977" s="13">
        <v>-4.1685327479999996</v>
      </c>
      <c r="V1977" s="13">
        <v>-8.1609969170000003</v>
      </c>
      <c r="W1977" s="13">
        <v>0.65518038499999998</v>
      </c>
    </row>
    <row r="1978" spans="1:23" x14ac:dyDescent="0.3">
      <c r="A1978" s="13" t="s">
        <v>867</v>
      </c>
      <c r="B1978" s="13" t="s">
        <v>868</v>
      </c>
      <c r="C1978" s="15">
        <v>2019</v>
      </c>
      <c r="D1978" s="15" t="s">
        <v>27</v>
      </c>
      <c r="E1978" s="15" t="s">
        <v>49</v>
      </c>
      <c r="F1978" s="15">
        <v>2</v>
      </c>
      <c r="G1978" s="15">
        <v>1</v>
      </c>
      <c r="H1978" s="13">
        <v>-3.1479337699999999</v>
      </c>
      <c r="I1978" s="13">
        <v>2.5823981470000001</v>
      </c>
      <c r="J1978" s="13">
        <v>-0.56553562300000004</v>
      </c>
      <c r="K1978" s="13">
        <v>-62.584553149999998</v>
      </c>
      <c r="L1978" s="13">
        <v>66.137861630000003</v>
      </c>
      <c r="M1978" s="13">
        <v>3.5533084800000001</v>
      </c>
      <c r="N1978" s="13">
        <v>-15.74663144</v>
      </c>
      <c r="O1978" s="13">
        <v>15.992447889999999</v>
      </c>
      <c r="P1978" s="13">
        <v>0.24581645599999999</v>
      </c>
      <c r="Q1978" s="13">
        <v>1.433683E-3</v>
      </c>
      <c r="R1978" s="13">
        <v>1.433683E-3</v>
      </c>
      <c r="S1978" s="13">
        <v>0</v>
      </c>
      <c r="T1978" s="13">
        <v>-10.634509980000001</v>
      </c>
      <c r="U1978" s="13">
        <v>5.053319052</v>
      </c>
      <c r="V1978" s="13">
        <v>-5.5811909269999997</v>
      </c>
      <c r="W1978" s="13">
        <v>-6.3198177119999999</v>
      </c>
    </row>
    <row r="1979" spans="1:23" x14ac:dyDescent="0.3">
      <c r="A1979" s="13" t="s">
        <v>869</v>
      </c>
      <c r="B1979" s="13" t="s">
        <v>870</v>
      </c>
      <c r="C1979" s="15">
        <v>2016</v>
      </c>
      <c r="D1979" s="15" t="s">
        <v>27</v>
      </c>
      <c r="E1979" s="15" t="s">
        <v>34</v>
      </c>
      <c r="F1979" s="15">
        <v>1263</v>
      </c>
      <c r="G1979" s="15">
        <v>615</v>
      </c>
      <c r="H1979" s="13">
        <v>-0.48972262900000002</v>
      </c>
      <c r="I1979" s="13">
        <v>4.3027523170000004</v>
      </c>
      <c r="J1979" s="13">
        <v>3.8130296879999999</v>
      </c>
      <c r="K1979" s="13">
        <v>-2.6153245979999999</v>
      </c>
      <c r="L1979" s="13">
        <v>3.345308883</v>
      </c>
      <c r="M1979" s="13">
        <v>0.72998428500000001</v>
      </c>
      <c r="N1979" s="13">
        <v>-0.91612273099999997</v>
      </c>
      <c r="O1979" s="13">
        <v>4.4613627080000002</v>
      </c>
      <c r="P1979" s="13">
        <v>3.545239977</v>
      </c>
      <c r="Q1979" s="13">
        <v>1.978907059</v>
      </c>
      <c r="R1979" s="13">
        <v>1.978907059</v>
      </c>
      <c r="S1979" s="13">
        <v>0</v>
      </c>
      <c r="T1979" s="13">
        <v>-0.47436241200000001</v>
      </c>
      <c r="U1979" s="13">
        <v>3.7300383930000001</v>
      </c>
      <c r="V1979" s="13">
        <v>3.255675981</v>
      </c>
      <c r="W1979" s="13">
        <v>0.17959825900000001</v>
      </c>
    </row>
    <row r="1980" spans="1:23" x14ac:dyDescent="0.3">
      <c r="A1980" s="13" t="s">
        <v>869</v>
      </c>
      <c r="B1980" s="13" t="s">
        <v>870</v>
      </c>
      <c r="C1980" s="15">
        <v>2017</v>
      </c>
      <c r="D1980" s="15" t="s">
        <v>27</v>
      </c>
      <c r="E1980" s="15" t="s">
        <v>34</v>
      </c>
      <c r="F1980" s="15">
        <v>3826</v>
      </c>
      <c r="G1980" s="15">
        <v>1761</v>
      </c>
      <c r="H1980" s="13">
        <v>-1.6176064450000001</v>
      </c>
      <c r="I1980" s="13">
        <v>2.0811804029999998</v>
      </c>
      <c r="J1980" s="13">
        <v>0.46357395699999998</v>
      </c>
      <c r="K1980" s="13">
        <v>-2.2432905490000001</v>
      </c>
      <c r="L1980" s="13">
        <v>1.4330007520000001</v>
      </c>
      <c r="M1980" s="13">
        <v>-0.81028979800000001</v>
      </c>
      <c r="N1980" s="13">
        <v>-1.788870653</v>
      </c>
      <c r="O1980" s="13">
        <v>2.1104138699999999</v>
      </c>
      <c r="P1980" s="13">
        <v>0.32154321699999999</v>
      </c>
      <c r="Q1980" s="13">
        <v>2.7969027560000002</v>
      </c>
      <c r="R1980" s="13">
        <v>2.7969027560000002</v>
      </c>
      <c r="S1980" s="13">
        <v>0</v>
      </c>
      <c r="T1980" s="13">
        <v>-2.0169589650000002</v>
      </c>
      <c r="U1980" s="13">
        <v>1.4924444100000001</v>
      </c>
      <c r="V1980" s="13">
        <v>-0.52451455499999999</v>
      </c>
      <c r="W1980" s="13">
        <v>1.3235784989999999</v>
      </c>
    </row>
    <row r="1981" spans="1:23" x14ac:dyDescent="0.3">
      <c r="A1981" s="13" t="s">
        <v>869</v>
      </c>
      <c r="B1981" s="13" t="s">
        <v>870</v>
      </c>
      <c r="C1981" s="15">
        <v>2018</v>
      </c>
      <c r="D1981" s="15" t="s">
        <v>27</v>
      </c>
      <c r="E1981" s="15" t="s">
        <v>34</v>
      </c>
      <c r="F1981" s="15">
        <v>4047</v>
      </c>
      <c r="G1981" s="15">
        <v>1920</v>
      </c>
      <c r="H1981" s="13">
        <v>-0.30841437700000002</v>
      </c>
      <c r="I1981" s="13">
        <v>1.6227423679999999</v>
      </c>
      <c r="J1981" s="13">
        <v>1.3143279919999999</v>
      </c>
      <c r="K1981" s="13">
        <v>-0.53623832500000002</v>
      </c>
      <c r="L1981" s="13">
        <v>-1.2807209610000001</v>
      </c>
      <c r="M1981" s="13">
        <v>-1.816959285</v>
      </c>
      <c r="N1981" s="13">
        <v>-0.34443500199999999</v>
      </c>
      <c r="O1981" s="13">
        <v>1.142456777</v>
      </c>
      <c r="P1981" s="13">
        <v>0.79802177399999996</v>
      </c>
      <c r="Q1981" s="13">
        <v>3.498920853</v>
      </c>
      <c r="R1981" s="13">
        <v>3.498920853</v>
      </c>
      <c r="S1981" s="13">
        <v>0</v>
      </c>
      <c r="T1981" s="13">
        <v>-0.34048265500000002</v>
      </c>
      <c r="U1981" s="13">
        <v>0.96797882000000002</v>
      </c>
      <c r="V1981" s="13">
        <v>0.62749616399999997</v>
      </c>
      <c r="W1981" s="13">
        <v>0.66601644100000001</v>
      </c>
    </row>
    <row r="1982" spans="1:23" x14ac:dyDescent="0.3">
      <c r="A1982" s="13" t="s">
        <v>869</v>
      </c>
      <c r="B1982" s="13" t="s">
        <v>870</v>
      </c>
      <c r="C1982" s="15">
        <v>2019</v>
      </c>
      <c r="D1982" s="15" t="s">
        <v>25</v>
      </c>
      <c r="E1982" s="15" t="s">
        <v>34</v>
      </c>
      <c r="F1982" s="15">
        <v>145</v>
      </c>
      <c r="G1982" s="15">
        <v>62</v>
      </c>
      <c r="H1982" s="13">
        <v>1.983631068</v>
      </c>
      <c r="I1982" s="13">
        <v>6.2151469940000004</v>
      </c>
      <c r="J1982" s="13">
        <v>8.1987780620000006</v>
      </c>
      <c r="K1982" s="13">
        <v>3.376876261</v>
      </c>
      <c r="L1982" s="13">
        <v>-3.5692239369999998</v>
      </c>
      <c r="M1982" s="13">
        <v>-0.192347676</v>
      </c>
      <c r="N1982" s="13">
        <v>2.3913283189999999</v>
      </c>
      <c r="O1982" s="13">
        <v>4.6271019190000002</v>
      </c>
      <c r="P1982" s="13">
        <v>7.0184302379999997</v>
      </c>
      <c r="Q1982" s="13">
        <v>0.32702002600000002</v>
      </c>
      <c r="R1982" s="13">
        <v>0</v>
      </c>
      <c r="S1982" s="13">
        <v>0.32702002600000002</v>
      </c>
      <c r="T1982" s="13">
        <v>0.12847998799999999</v>
      </c>
      <c r="U1982" s="13">
        <v>2.185116507</v>
      </c>
      <c r="V1982" s="13">
        <v>2.3135964950000001</v>
      </c>
      <c r="W1982" s="13">
        <v>2.5988655399999998</v>
      </c>
    </row>
    <row r="1983" spans="1:23" x14ac:dyDescent="0.3">
      <c r="A1983" s="13" t="s">
        <v>869</v>
      </c>
      <c r="B1983" s="13" t="s">
        <v>870</v>
      </c>
      <c r="C1983" s="15">
        <v>2019</v>
      </c>
      <c r="D1983" s="15" t="s">
        <v>27</v>
      </c>
      <c r="E1983" s="15" t="s">
        <v>34</v>
      </c>
      <c r="F1983" s="15">
        <v>2669</v>
      </c>
      <c r="G1983" s="15">
        <v>1234</v>
      </c>
      <c r="H1983" s="13">
        <v>-2.6887248029999999</v>
      </c>
      <c r="I1983" s="13">
        <v>2.6705768110000001</v>
      </c>
      <c r="J1983" s="13">
        <v>-1.8147992000000002E-2</v>
      </c>
      <c r="K1983" s="13">
        <v>-1.8479882190000001</v>
      </c>
      <c r="L1983" s="13">
        <v>1.9782311990000001</v>
      </c>
      <c r="M1983" s="13">
        <v>0.13024298000000001</v>
      </c>
      <c r="N1983" s="13">
        <v>-2.6619273200000002</v>
      </c>
      <c r="O1983" s="13">
        <v>2.684587359</v>
      </c>
      <c r="P1983" s="13">
        <v>2.2660038E-2</v>
      </c>
      <c r="Q1983" s="13">
        <v>1.7458305730000001</v>
      </c>
      <c r="R1983" s="13">
        <v>1.7458305730000001</v>
      </c>
      <c r="S1983" s="13">
        <v>0</v>
      </c>
      <c r="T1983" s="13">
        <v>-2.619069198</v>
      </c>
      <c r="U1983" s="13">
        <v>2.0130400869999998</v>
      </c>
      <c r="V1983" s="13">
        <v>-0.60602911100000001</v>
      </c>
      <c r="W1983" s="13">
        <v>1.1700449E-2</v>
      </c>
    </row>
    <row r="1984" spans="1:23" x14ac:dyDescent="0.3">
      <c r="A1984" s="13" t="s">
        <v>871</v>
      </c>
      <c r="B1984" s="13" t="s">
        <v>872</v>
      </c>
      <c r="C1984" s="15">
        <v>2014</v>
      </c>
      <c r="D1984" s="15" t="s">
        <v>25</v>
      </c>
      <c r="E1984" s="15" t="s">
        <v>70</v>
      </c>
      <c r="F1984" s="15">
        <v>18</v>
      </c>
      <c r="G1984" s="15">
        <v>9</v>
      </c>
      <c r="H1984" s="13">
        <v>-12.59125833</v>
      </c>
      <c r="I1984" s="13">
        <v>3.7073133870000001</v>
      </c>
      <c r="J1984" s="13">
        <v>-8.8839449449999996</v>
      </c>
      <c r="K1984" s="13">
        <v>-0.76841747900000001</v>
      </c>
      <c r="L1984" s="13">
        <v>0.75360402999999998</v>
      </c>
      <c r="M1984" s="13">
        <v>-1.4813448999999999E-2</v>
      </c>
      <c r="N1984" s="13">
        <v>-11.067106559999999</v>
      </c>
      <c r="O1984" s="13">
        <v>3.322446196</v>
      </c>
      <c r="P1984" s="13">
        <v>-7.7446603669999998</v>
      </c>
      <c r="Q1984" s="13">
        <v>-2.3330284999999999E-2</v>
      </c>
      <c r="R1984" s="13">
        <v>0</v>
      </c>
      <c r="S1984" s="13">
        <v>-2.3330284999999999E-2</v>
      </c>
      <c r="T1984" s="13">
        <v>-6.4809501699999998</v>
      </c>
      <c r="U1984" s="13">
        <v>-0.53774733900000005</v>
      </c>
      <c r="V1984" s="13">
        <v>-7.0186975089999999</v>
      </c>
      <c r="W1984" s="13">
        <v>-1.26897148</v>
      </c>
    </row>
    <row r="1985" spans="1:23" x14ac:dyDescent="0.3">
      <c r="A1985" s="13" t="s">
        <v>871</v>
      </c>
      <c r="B1985" s="13" t="s">
        <v>872</v>
      </c>
      <c r="C1985" s="15">
        <v>2014</v>
      </c>
      <c r="D1985" s="15" t="s">
        <v>27</v>
      </c>
      <c r="E1985" s="15" t="s">
        <v>70</v>
      </c>
      <c r="F1985" s="15">
        <v>1017</v>
      </c>
      <c r="G1985" s="15">
        <v>482</v>
      </c>
      <c r="H1985" s="13">
        <v>-2.1281490980000002</v>
      </c>
      <c r="I1985" s="13">
        <v>1.0156351340000001</v>
      </c>
      <c r="J1985" s="13">
        <v>-1.1125139639999999</v>
      </c>
      <c r="K1985" s="13">
        <v>-2.9977412139999999</v>
      </c>
      <c r="L1985" s="13">
        <v>3.4256882919999998</v>
      </c>
      <c r="M1985" s="13">
        <v>0.42794707900000001</v>
      </c>
      <c r="N1985" s="13">
        <v>-2.508007739</v>
      </c>
      <c r="O1985" s="13">
        <v>1.5318353579999999</v>
      </c>
      <c r="P1985" s="13">
        <v>-0.97617238100000003</v>
      </c>
      <c r="Q1985" s="13">
        <v>0.43958039799999998</v>
      </c>
      <c r="R1985" s="13">
        <v>0.43958039799999998</v>
      </c>
      <c r="S1985" s="13">
        <v>0</v>
      </c>
      <c r="T1985" s="13">
        <v>-2.3778497889999999</v>
      </c>
      <c r="U1985" s="13">
        <v>0.45816121500000001</v>
      </c>
      <c r="V1985" s="13">
        <v>-1.919688574</v>
      </c>
      <c r="W1985" s="13">
        <v>0.74035958400000002</v>
      </c>
    </row>
    <row r="1986" spans="1:23" x14ac:dyDescent="0.3">
      <c r="A1986" s="13" t="s">
        <v>871</v>
      </c>
      <c r="B1986" s="13" t="s">
        <v>872</v>
      </c>
      <c r="C1986" s="15">
        <v>2015</v>
      </c>
      <c r="D1986" s="15" t="s">
        <v>27</v>
      </c>
      <c r="E1986" s="15" t="s">
        <v>31</v>
      </c>
      <c r="F1986" s="15">
        <v>901</v>
      </c>
      <c r="G1986" s="15">
        <v>441</v>
      </c>
      <c r="H1986" s="13">
        <v>-2.713102964</v>
      </c>
      <c r="I1986" s="13">
        <v>-0.23932746999999999</v>
      </c>
      <c r="J1986" s="13">
        <v>-2.952430434</v>
      </c>
      <c r="K1986" s="13">
        <v>-2.5801498939999998</v>
      </c>
      <c r="L1986" s="13">
        <v>1.5704085210000001</v>
      </c>
      <c r="M1986" s="13">
        <v>-1.009741373</v>
      </c>
      <c r="N1986" s="13">
        <v>-2.863271476</v>
      </c>
      <c r="O1986" s="13">
        <v>0.176715386</v>
      </c>
      <c r="P1986" s="13">
        <v>-2.6865560899999998</v>
      </c>
      <c r="Q1986" s="13">
        <v>1.430858E-2</v>
      </c>
      <c r="R1986" s="13">
        <v>1.430858E-2</v>
      </c>
      <c r="S1986" s="13">
        <v>0</v>
      </c>
      <c r="T1986" s="13">
        <v>-3.8271711869999998</v>
      </c>
      <c r="U1986" s="13">
        <v>-1.737711534</v>
      </c>
      <c r="V1986" s="13">
        <v>-5.564882721</v>
      </c>
      <c r="W1986" s="13">
        <v>0.22715945700000001</v>
      </c>
    </row>
    <row r="1987" spans="1:23" x14ac:dyDescent="0.3">
      <c r="A1987" s="13" t="s">
        <v>871</v>
      </c>
      <c r="B1987" s="13" t="s">
        <v>872</v>
      </c>
      <c r="C1987" s="15">
        <v>2016</v>
      </c>
      <c r="D1987" s="15" t="s">
        <v>27</v>
      </c>
      <c r="E1987" s="15" t="s">
        <v>41</v>
      </c>
      <c r="F1987" s="15">
        <v>807</v>
      </c>
      <c r="G1987" s="15">
        <v>412</v>
      </c>
      <c r="H1987" s="13">
        <v>-2.9457543130000001</v>
      </c>
      <c r="I1987" s="13">
        <v>-0.78773101400000001</v>
      </c>
      <c r="J1987" s="13">
        <v>-3.7334853269999999</v>
      </c>
      <c r="K1987" s="13">
        <v>-2.3348551940000002</v>
      </c>
      <c r="L1987" s="13">
        <v>-6.1762606629999999</v>
      </c>
      <c r="M1987" s="13">
        <v>-8.5111158570000001</v>
      </c>
      <c r="N1987" s="13">
        <v>-3.0095235109999998</v>
      </c>
      <c r="O1987" s="13">
        <v>-1.944893379</v>
      </c>
      <c r="P1987" s="13">
        <v>-4.9544168900000001</v>
      </c>
      <c r="Q1987" s="13">
        <v>-0.46087444900000002</v>
      </c>
      <c r="R1987" s="13">
        <v>-0.46087444900000002</v>
      </c>
      <c r="S1987" s="13">
        <v>0</v>
      </c>
      <c r="T1987" s="13">
        <v>-4.1790406899999999</v>
      </c>
      <c r="U1987" s="13">
        <v>-1.6354116329999999</v>
      </c>
      <c r="V1987" s="13">
        <v>-5.8144523230000003</v>
      </c>
      <c r="W1987" s="13">
        <v>-0.52700983800000001</v>
      </c>
    </row>
    <row r="1988" spans="1:23" x14ac:dyDescent="0.3">
      <c r="A1988" s="13" t="s">
        <v>871</v>
      </c>
      <c r="B1988" s="13" t="s">
        <v>872</v>
      </c>
      <c r="C1988" s="15">
        <v>2016</v>
      </c>
      <c r="D1988" s="15" t="s">
        <v>27</v>
      </c>
      <c r="E1988" s="15" t="s">
        <v>100</v>
      </c>
      <c r="F1988" s="15">
        <v>96</v>
      </c>
      <c r="G1988" s="15">
        <v>48</v>
      </c>
      <c r="H1988" s="13">
        <v>-3.658095973</v>
      </c>
      <c r="I1988" s="13">
        <v>-2.732074543</v>
      </c>
      <c r="J1988" s="13">
        <v>-6.3901705150000003</v>
      </c>
      <c r="K1988" s="13">
        <v>-3.346072489</v>
      </c>
      <c r="L1988" s="13">
        <v>-10.80069151</v>
      </c>
      <c r="M1988" s="13">
        <v>-14.146763999999999</v>
      </c>
      <c r="N1988" s="13">
        <v>-3.7936875520000002</v>
      </c>
      <c r="O1988" s="13">
        <v>-4.5868448620000004</v>
      </c>
      <c r="P1988" s="13">
        <v>-8.3805324139999993</v>
      </c>
      <c r="Q1988" s="13">
        <v>-0.137659012</v>
      </c>
      <c r="R1988" s="13">
        <v>-0.137659012</v>
      </c>
      <c r="S1988" s="13">
        <v>0</v>
      </c>
      <c r="T1988" s="13">
        <v>-4.5686990310000004</v>
      </c>
      <c r="U1988" s="13">
        <v>-3.9905906610000001</v>
      </c>
      <c r="V1988" s="13">
        <v>-8.5592896920000001</v>
      </c>
      <c r="W1988" s="13">
        <v>-0.163316026</v>
      </c>
    </row>
    <row r="1989" spans="1:23" x14ac:dyDescent="0.3">
      <c r="A1989" s="13" t="s">
        <v>873</v>
      </c>
      <c r="B1989" s="13" t="s">
        <v>874</v>
      </c>
      <c r="C1989" s="15">
        <v>2016</v>
      </c>
      <c r="D1989" s="15" t="s">
        <v>27</v>
      </c>
      <c r="E1989" s="15" t="s">
        <v>67</v>
      </c>
      <c r="F1989" s="15">
        <v>1482</v>
      </c>
      <c r="G1989" s="15">
        <v>702</v>
      </c>
      <c r="H1989" s="13">
        <v>-0.849291613</v>
      </c>
      <c r="I1989" s="13">
        <v>-2.1131759849999998</v>
      </c>
      <c r="J1989" s="13">
        <v>-2.9624675979999999</v>
      </c>
      <c r="K1989" s="13">
        <v>2.4127926020000001</v>
      </c>
      <c r="L1989" s="13">
        <v>-1.0219667429999999</v>
      </c>
      <c r="M1989" s="13">
        <v>1.390825859</v>
      </c>
      <c r="N1989" s="13">
        <v>-0.12506852199999999</v>
      </c>
      <c r="O1989" s="13">
        <v>-1.9563551320000001</v>
      </c>
      <c r="P1989" s="13">
        <v>-2.0814236529999999</v>
      </c>
      <c r="Q1989" s="13">
        <v>0.24045215</v>
      </c>
      <c r="R1989" s="13">
        <v>0.24045215</v>
      </c>
      <c r="S1989" s="13">
        <v>0</v>
      </c>
      <c r="T1989" s="13">
        <v>-0.92599311100000004</v>
      </c>
      <c r="U1989" s="13">
        <v>-2.3193340629999999</v>
      </c>
      <c r="V1989" s="13">
        <v>-3.2453271739999998</v>
      </c>
      <c r="W1989" s="13">
        <v>0.405832733</v>
      </c>
    </row>
    <row r="1990" spans="1:23" x14ac:dyDescent="0.3">
      <c r="A1990" s="13" t="s">
        <v>873</v>
      </c>
      <c r="B1990" s="13" t="s">
        <v>874</v>
      </c>
      <c r="C1990" s="15">
        <v>2017</v>
      </c>
      <c r="D1990" s="15" t="s">
        <v>27</v>
      </c>
      <c r="E1990" s="15" t="s">
        <v>67</v>
      </c>
      <c r="F1990" s="15">
        <v>2510</v>
      </c>
      <c r="G1990" s="15">
        <v>1193</v>
      </c>
      <c r="H1990" s="13">
        <v>-1.103069128</v>
      </c>
      <c r="I1990" s="13">
        <v>-0.85576923599999999</v>
      </c>
      <c r="J1990" s="13">
        <v>-1.958838364</v>
      </c>
      <c r="K1990" s="13">
        <v>-2.1760779000000001E-2</v>
      </c>
      <c r="L1990" s="13">
        <v>-2.6124793070000001</v>
      </c>
      <c r="M1990" s="13">
        <v>-2.6342400869999998</v>
      </c>
      <c r="N1990" s="13">
        <v>-0.86973634300000002</v>
      </c>
      <c r="O1990" s="13">
        <v>-1.2686027799999999</v>
      </c>
      <c r="P1990" s="13">
        <v>-2.1383391220000001</v>
      </c>
      <c r="Q1990" s="13">
        <v>0.37286527400000002</v>
      </c>
      <c r="R1990" s="13">
        <v>0.37286527400000002</v>
      </c>
      <c r="S1990" s="13">
        <v>0</v>
      </c>
      <c r="T1990" s="13">
        <v>-0.873300937</v>
      </c>
      <c r="U1990" s="13">
        <v>-0.71140843899999995</v>
      </c>
      <c r="V1990" s="13">
        <v>-1.5847093750000001</v>
      </c>
      <c r="W1990" s="13">
        <v>0.14925855299999999</v>
      </c>
    </row>
    <row r="1991" spans="1:23" x14ac:dyDescent="0.3">
      <c r="A1991" s="13" t="s">
        <v>873</v>
      </c>
      <c r="B1991" s="13" t="s">
        <v>874</v>
      </c>
      <c r="C1991" s="15">
        <v>2018</v>
      </c>
      <c r="D1991" s="15" t="s">
        <v>25</v>
      </c>
      <c r="E1991" s="15" t="s">
        <v>67</v>
      </c>
      <c r="F1991" s="15">
        <v>26</v>
      </c>
      <c r="G1991" s="15">
        <v>11</v>
      </c>
      <c r="H1991" s="13">
        <v>-4.323493429</v>
      </c>
      <c r="I1991" s="13">
        <v>-5.7230728419999997</v>
      </c>
      <c r="J1991" s="13">
        <v>-10.04656627</v>
      </c>
      <c r="K1991" s="13">
        <v>-10.49626432</v>
      </c>
      <c r="L1991" s="13">
        <v>-3.3770233049999998</v>
      </c>
      <c r="M1991" s="13">
        <v>-13.87328763</v>
      </c>
      <c r="N1991" s="13">
        <v>-6.0737103589999997</v>
      </c>
      <c r="O1991" s="13">
        <v>-5.5920747970000004</v>
      </c>
      <c r="P1991" s="13">
        <v>-11.66578516</v>
      </c>
      <c r="Q1991" s="13">
        <v>-5.2018545999999999E-2</v>
      </c>
      <c r="R1991" s="13">
        <v>0</v>
      </c>
      <c r="S1991" s="13">
        <v>-5.2018545999999999E-2</v>
      </c>
      <c r="T1991" s="13">
        <v>-4.2439469819999998</v>
      </c>
      <c r="U1991" s="13">
        <v>-9.5763576809999993</v>
      </c>
      <c r="V1991" s="13">
        <v>-13.82030466</v>
      </c>
      <c r="W1991" s="13">
        <v>0.77908897099999996</v>
      </c>
    </row>
    <row r="1992" spans="1:23" x14ac:dyDescent="0.3">
      <c r="A1992" s="13" t="s">
        <v>873</v>
      </c>
      <c r="B1992" s="13" t="s">
        <v>874</v>
      </c>
      <c r="C1992" s="15">
        <v>2018</v>
      </c>
      <c r="D1992" s="15" t="s">
        <v>27</v>
      </c>
      <c r="E1992" s="15" t="s">
        <v>67</v>
      </c>
      <c r="F1992" s="15">
        <v>1607</v>
      </c>
      <c r="G1992" s="15">
        <v>746</v>
      </c>
      <c r="H1992" s="13">
        <v>-1.5069621440000001</v>
      </c>
      <c r="I1992" s="13">
        <v>0.53880567599999996</v>
      </c>
      <c r="J1992" s="13">
        <v>-0.96815646799999999</v>
      </c>
      <c r="K1992" s="13">
        <v>-2.0895415439999998</v>
      </c>
      <c r="L1992" s="13">
        <v>-1.9993198809999999</v>
      </c>
      <c r="M1992" s="13">
        <v>-4.0888614260000002</v>
      </c>
      <c r="N1992" s="13">
        <v>-1.741175938</v>
      </c>
      <c r="O1992" s="13">
        <v>-5.4921401000000002E-2</v>
      </c>
      <c r="P1992" s="13">
        <v>-1.7960973389999999</v>
      </c>
      <c r="Q1992" s="13">
        <v>0.362543648</v>
      </c>
      <c r="R1992" s="13">
        <v>0.362543648</v>
      </c>
      <c r="S1992" s="13">
        <v>0</v>
      </c>
      <c r="T1992" s="13">
        <v>-1.91441002</v>
      </c>
      <c r="U1992" s="13">
        <v>-8.8682223000000004E-2</v>
      </c>
      <c r="V1992" s="13">
        <v>-2.0030922430000002</v>
      </c>
      <c r="W1992" s="13">
        <v>-0.14220590899999999</v>
      </c>
    </row>
    <row r="1993" spans="1:23" x14ac:dyDescent="0.3">
      <c r="A1993" s="13" t="s">
        <v>873</v>
      </c>
      <c r="B1993" s="13" t="s">
        <v>874</v>
      </c>
      <c r="C1993" s="15">
        <v>2019</v>
      </c>
      <c r="D1993" s="15" t="s">
        <v>27</v>
      </c>
      <c r="E1993" s="15" t="s">
        <v>35</v>
      </c>
      <c r="F1993" s="15">
        <v>2524</v>
      </c>
      <c r="G1993" s="15">
        <v>1184</v>
      </c>
      <c r="H1993" s="13">
        <v>-1.420745207</v>
      </c>
      <c r="I1993" s="13">
        <v>-4.1592332000000003E-2</v>
      </c>
      <c r="J1993" s="13">
        <v>-1.462337539</v>
      </c>
      <c r="K1993" s="13">
        <v>-1.583409064</v>
      </c>
      <c r="L1993" s="13">
        <v>0.52429941800000002</v>
      </c>
      <c r="M1993" s="13">
        <v>-1.059109646</v>
      </c>
      <c r="N1993" s="13">
        <v>-1.4919950829999999</v>
      </c>
      <c r="O1993" s="13">
        <v>0.16892953899999999</v>
      </c>
      <c r="P1993" s="13">
        <v>-1.3230655440000001</v>
      </c>
      <c r="Q1993" s="13">
        <v>0.859137343</v>
      </c>
      <c r="R1993" s="13">
        <v>0.859137343</v>
      </c>
      <c r="S1993" s="13">
        <v>0</v>
      </c>
      <c r="T1993" s="13">
        <v>-1.611254749</v>
      </c>
      <c r="U1993" s="13">
        <v>7.9515997000000005E-2</v>
      </c>
      <c r="V1993" s="13">
        <v>-1.5317387520000001</v>
      </c>
      <c r="W1993" s="13">
        <v>-0.33585688400000002</v>
      </c>
    </row>
    <row r="1994" spans="1:23" x14ac:dyDescent="0.3">
      <c r="A1994" s="13" t="s">
        <v>875</v>
      </c>
      <c r="B1994" s="13" t="s">
        <v>876</v>
      </c>
      <c r="C1994" s="15">
        <v>2015</v>
      </c>
      <c r="D1994" s="15" t="s">
        <v>27</v>
      </c>
      <c r="E1994" s="15" t="s">
        <v>81</v>
      </c>
      <c r="F1994" s="15">
        <v>2046</v>
      </c>
      <c r="G1994" s="15">
        <v>1064</v>
      </c>
      <c r="H1994" s="13">
        <v>0.84380441799999995</v>
      </c>
      <c r="I1994" s="13">
        <v>-1.8458656879999999</v>
      </c>
      <c r="J1994" s="13">
        <v>-1.00206127</v>
      </c>
      <c r="K1994" s="13">
        <v>-0.64234745999999998</v>
      </c>
      <c r="L1994" s="13">
        <v>2.0238014610000001</v>
      </c>
      <c r="M1994" s="13">
        <v>1.381454001</v>
      </c>
      <c r="N1994" s="13">
        <v>0.59239683200000004</v>
      </c>
      <c r="O1994" s="13">
        <v>-1.1734059699999999</v>
      </c>
      <c r="P1994" s="13">
        <v>-0.58100913700000001</v>
      </c>
      <c r="Q1994" s="13">
        <v>1.166610361</v>
      </c>
      <c r="R1994" s="13">
        <v>1.166610361</v>
      </c>
      <c r="S1994" s="13">
        <v>0</v>
      </c>
      <c r="T1994" s="13">
        <v>-0.30422159100000001</v>
      </c>
      <c r="U1994" s="13">
        <v>-0.51064423400000003</v>
      </c>
      <c r="V1994" s="13">
        <v>-0.81486582500000004</v>
      </c>
      <c r="W1994" s="13">
        <v>-0.88222394599999998</v>
      </c>
    </row>
    <row r="1995" spans="1:23" x14ac:dyDescent="0.3">
      <c r="A1995" s="13" t="s">
        <v>875</v>
      </c>
      <c r="B1995" s="13" t="s">
        <v>876</v>
      </c>
      <c r="C1995" s="15">
        <v>2016</v>
      </c>
      <c r="D1995" s="15" t="s">
        <v>27</v>
      </c>
      <c r="E1995" s="15" t="s">
        <v>81</v>
      </c>
      <c r="F1995" s="15">
        <v>4831</v>
      </c>
      <c r="G1995" s="15">
        <v>2541</v>
      </c>
      <c r="H1995" s="13">
        <v>1.672485486</v>
      </c>
      <c r="I1995" s="13">
        <v>-0.733217597</v>
      </c>
      <c r="J1995" s="13">
        <v>0.93926788800000005</v>
      </c>
      <c r="K1995" s="13">
        <v>3.148047907</v>
      </c>
      <c r="L1995" s="13">
        <v>-1.6837866379999999</v>
      </c>
      <c r="M1995" s="13">
        <v>1.4642612690000001</v>
      </c>
      <c r="N1995" s="13">
        <v>2.0913744259999998</v>
      </c>
      <c r="O1995" s="13">
        <v>-1.0122174900000001</v>
      </c>
      <c r="P1995" s="13">
        <v>1.0791569350000001</v>
      </c>
      <c r="Q1995" s="13">
        <v>4.8768342520000001</v>
      </c>
      <c r="R1995" s="13">
        <v>4.8768342520000001</v>
      </c>
      <c r="S1995" s="13">
        <v>0</v>
      </c>
      <c r="T1995" s="13">
        <v>1.541016975</v>
      </c>
      <c r="U1995" s="13">
        <v>-0.36360892700000003</v>
      </c>
      <c r="V1995" s="13">
        <v>1.177408048</v>
      </c>
      <c r="W1995" s="13">
        <v>-1.7193866209999999</v>
      </c>
    </row>
    <row r="1996" spans="1:23" x14ac:dyDescent="0.3">
      <c r="A1996" s="13" t="s">
        <v>875</v>
      </c>
      <c r="B1996" s="13" t="s">
        <v>876</v>
      </c>
      <c r="C1996" s="15">
        <v>2017</v>
      </c>
      <c r="D1996" s="15" t="s">
        <v>25</v>
      </c>
      <c r="E1996" s="15" t="s">
        <v>81</v>
      </c>
      <c r="F1996" s="15">
        <v>543</v>
      </c>
      <c r="G1996" s="15">
        <v>277</v>
      </c>
      <c r="H1996" s="13">
        <v>-3.8461719240000001</v>
      </c>
      <c r="I1996" s="13">
        <v>0.93411001400000004</v>
      </c>
      <c r="J1996" s="13">
        <v>-2.9120619090000002</v>
      </c>
      <c r="K1996" s="13">
        <v>-0.300738634</v>
      </c>
      <c r="L1996" s="13">
        <v>-3.5298435449999999</v>
      </c>
      <c r="M1996" s="13">
        <v>-3.8305821789999999</v>
      </c>
      <c r="N1996" s="13">
        <v>-3.3129196279999999</v>
      </c>
      <c r="O1996" s="13">
        <v>-2.5970093999999999E-2</v>
      </c>
      <c r="P1996" s="13">
        <v>-3.3388897219999998</v>
      </c>
      <c r="Q1996" s="13">
        <v>-8.4930004000000003E-2</v>
      </c>
      <c r="R1996" s="13">
        <v>0</v>
      </c>
      <c r="S1996" s="13">
        <v>-8.4930004000000003E-2</v>
      </c>
      <c r="T1996" s="13">
        <v>-0.61832494400000004</v>
      </c>
      <c r="U1996" s="13">
        <v>0.85994019200000005</v>
      </c>
      <c r="V1996" s="13">
        <v>0.241615248</v>
      </c>
      <c r="W1996" s="13">
        <v>-1.018424244</v>
      </c>
    </row>
    <row r="1997" spans="1:23" x14ac:dyDescent="0.3">
      <c r="A1997" s="13" t="s">
        <v>875</v>
      </c>
      <c r="B1997" s="13" t="s">
        <v>876</v>
      </c>
      <c r="C1997" s="15">
        <v>2017</v>
      </c>
      <c r="D1997" s="15" t="s">
        <v>27</v>
      </c>
      <c r="E1997" s="15" t="s">
        <v>81</v>
      </c>
      <c r="F1997" s="15">
        <v>3078</v>
      </c>
      <c r="G1997" s="15">
        <v>1593</v>
      </c>
      <c r="H1997" s="13">
        <v>0.49948283900000001</v>
      </c>
      <c r="I1997" s="13">
        <v>-0.44524187599999998</v>
      </c>
      <c r="J1997" s="13">
        <v>5.4240963000000003E-2</v>
      </c>
      <c r="K1997" s="13">
        <v>-1.1645348179999999</v>
      </c>
      <c r="L1997" s="13">
        <v>-0.59232630600000002</v>
      </c>
      <c r="M1997" s="13">
        <v>-1.7568611240000001</v>
      </c>
      <c r="N1997" s="13">
        <v>0.16959798500000001</v>
      </c>
      <c r="O1997" s="13">
        <v>-0.55048079699999997</v>
      </c>
      <c r="P1997" s="13">
        <v>-0.38088281200000002</v>
      </c>
      <c r="Q1997" s="13">
        <v>1.9068160439999999</v>
      </c>
      <c r="R1997" s="13">
        <v>1.9068160439999999</v>
      </c>
      <c r="S1997" s="13">
        <v>0</v>
      </c>
      <c r="T1997" s="13">
        <v>7.3167428000000007E-2</v>
      </c>
      <c r="U1997" s="13">
        <v>0.165784078</v>
      </c>
      <c r="V1997" s="13">
        <v>0.23895150600000001</v>
      </c>
      <c r="W1997" s="13">
        <v>-0.95164950100000001</v>
      </c>
    </row>
    <row r="1998" spans="1:23" x14ac:dyDescent="0.3">
      <c r="A1998" s="13" t="s">
        <v>875</v>
      </c>
      <c r="B1998" s="13" t="s">
        <v>876</v>
      </c>
      <c r="C1998" s="15">
        <v>2018</v>
      </c>
      <c r="D1998" s="15" t="s">
        <v>25</v>
      </c>
      <c r="E1998" s="15" t="s">
        <v>49</v>
      </c>
      <c r="F1998" s="15">
        <v>496</v>
      </c>
      <c r="G1998" s="15">
        <v>260</v>
      </c>
      <c r="H1998" s="13">
        <v>-2.04929227</v>
      </c>
      <c r="I1998" s="13">
        <v>-4.4407660240000002</v>
      </c>
      <c r="J1998" s="13">
        <v>-6.4900582939999998</v>
      </c>
      <c r="K1998" s="13">
        <v>-7.952693665</v>
      </c>
      <c r="L1998" s="13">
        <v>-6.3465117949999996</v>
      </c>
      <c r="M1998" s="13">
        <v>-14.29920546</v>
      </c>
      <c r="N1998" s="13">
        <v>-3.4528787919999999</v>
      </c>
      <c r="O1998" s="13">
        <v>-5.0853947829999999</v>
      </c>
      <c r="P1998" s="13">
        <v>-8.5382735739999998</v>
      </c>
      <c r="Q1998" s="13">
        <v>-0.78759280799999998</v>
      </c>
      <c r="R1998" s="13">
        <v>0</v>
      </c>
      <c r="S1998" s="13">
        <v>-0.78759280799999998</v>
      </c>
      <c r="T1998" s="13">
        <v>-2.720056713</v>
      </c>
      <c r="U1998" s="13">
        <v>-4.6604181779999996</v>
      </c>
      <c r="V1998" s="13">
        <v>-7.3804748910000004</v>
      </c>
      <c r="W1998" s="13">
        <v>-0.53117479099999998</v>
      </c>
    </row>
    <row r="1999" spans="1:23" x14ac:dyDescent="0.3">
      <c r="A1999" s="13" t="s">
        <v>875</v>
      </c>
      <c r="B1999" s="13" t="s">
        <v>876</v>
      </c>
      <c r="C1999" s="15">
        <v>2018</v>
      </c>
      <c r="D1999" s="15" t="s">
        <v>27</v>
      </c>
      <c r="E1999" s="15" t="s">
        <v>81</v>
      </c>
      <c r="F1999" s="15">
        <v>2201</v>
      </c>
      <c r="G1999" s="15">
        <v>1084</v>
      </c>
      <c r="H1999" s="13">
        <v>0.202808022</v>
      </c>
      <c r="I1999" s="13">
        <v>-2.0912534159999998</v>
      </c>
      <c r="J1999" s="13">
        <v>-1.8884453940000001</v>
      </c>
      <c r="K1999" s="13">
        <v>-3.3874131689999998</v>
      </c>
      <c r="L1999" s="13">
        <v>-2.9036099179999999</v>
      </c>
      <c r="M1999" s="13">
        <v>-6.291023086</v>
      </c>
      <c r="N1999" s="13">
        <v>-0.52273790499999995</v>
      </c>
      <c r="O1999" s="13">
        <v>-2.4377675779999999</v>
      </c>
      <c r="P1999" s="13">
        <v>-2.9605054829999999</v>
      </c>
      <c r="Q1999" s="13">
        <v>-0.11603788299999999</v>
      </c>
      <c r="R1999" s="13">
        <v>-0.11603788299999999</v>
      </c>
      <c r="S1999" s="13">
        <v>0</v>
      </c>
      <c r="T1999" s="13">
        <v>0.12711361800000001</v>
      </c>
      <c r="U1999" s="13">
        <v>-1.372823055</v>
      </c>
      <c r="V1999" s="13">
        <v>-1.2457094369999999</v>
      </c>
      <c r="W1999" s="13">
        <v>-0.32684975799999999</v>
      </c>
    </row>
    <row r="2000" spans="1:23" x14ac:dyDescent="0.3">
      <c r="A2000" s="13" t="s">
        <v>875</v>
      </c>
      <c r="B2000" s="13" t="s">
        <v>876</v>
      </c>
      <c r="C2000" s="15">
        <v>2018</v>
      </c>
      <c r="D2000" s="15" t="s">
        <v>27</v>
      </c>
      <c r="E2000" s="15" t="s">
        <v>49</v>
      </c>
      <c r="F2000" s="15">
        <v>1106</v>
      </c>
      <c r="G2000" s="15">
        <v>532</v>
      </c>
      <c r="H2000" s="13">
        <v>0.70078467600000005</v>
      </c>
      <c r="I2000" s="13">
        <v>-3.492204858</v>
      </c>
      <c r="J2000" s="13">
        <v>-2.791420182</v>
      </c>
      <c r="K2000" s="13">
        <v>1.658222613</v>
      </c>
      <c r="L2000" s="13">
        <v>0.112975284</v>
      </c>
      <c r="M2000" s="13">
        <v>1.7711978960000001</v>
      </c>
      <c r="N2000" s="13">
        <v>0.89178684900000005</v>
      </c>
      <c r="O2000" s="13">
        <v>-2.9219130870000001</v>
      </c>
      <c r="P2000" s="13">
        <v>-2.0301262379999998</v>
      </c>
      <c r="Q2000" s="13">
        <v>0.19466533799999999</v>
      </c>
      <c r="R2000" s="13">
        <v>0.19466533799999999</v>
      </c>
      <c r="S2000" s="13">
        <v>0</v>
      </c>
      <c r="T2000" s="13">
        <v>0.769623956</v>
      </c>
      <c r="U2000" s="13">
        <v>-2.039480052</v>
      </c>
      <c r="V2000" s="13">
        <v>-1.269856096</v>
      </c>
      <c r="W2000" s="13">
        <v>-0.36928724800000001</v>
      </c>
    </row>
    <row r="2001" spans="1:23" x14ac:dyDescent="0.3">
      <c r="A2001" s="13" t="s">
        <v>875</v>
      </c>
      <c r="B2001" s="13" t="s">
        <v>876</v>
      </c>
      <c r="C2001" s="15">
        <v>2019</v>
      </c>
      <c r="D2001" s="15" t="s">
        <v>25</v>
      </c>
      <c r="E2001" s="15" t="s">
        <v>58</v>
      </c>
      <c r="F2001" s="15">
        <v>751</v>
      </c>
      <c r="G2001" s="15">
        <v>373</v>
      </c>
      <c r="H2001" s="13">
        <v>2.6861359519999999</v>
      </c>
      <c r="I2001" s="13">
        <v>-0.124655033</v>
      </c>
      <c r="J2001" s="13">
        <v>2.5614809200000002</v>
      </c>
      <c r="K2001" s="13">
        <v>-0.635241218</v>
      </c>
      <c r="L2001" s="13">
        <v>3.8939727770000001</v>
      </c>
      <c r="M2001" s="13">
        <v>3.258731558</v>
      </c>
      <c r="N2001" s="13">
        <v>2.1153894590000002</v>
      </c>
      <c r="O2001" s="13">
        <v>0.69756229400000003</v>
      </c>
      <c r="P2001" s="13">
        <v>2.8129517530000001</v>
      </c>
      <c r="Q2001" s="13">
        <v>1.0693929310000001</v>
      </c>
      <c r="R2001" s="13">
        <v>0</v>
      </c>
      <c r="S2001" s="13">
        <v>1.0693929310000001</v>
      </c>
      <c r="T2001" s="13">
        <v>0.52970649800000003</v>
      </c>
      <c r="U2001" s="13">
        <v>-1.1938483479999999</v>
      </c>
      <c r="V2001" s="13">
        <v>-0.66414185000000003</v>
      </c>
      <c r="W2001" s="13">
        <v>-2.0452511539999998</v>
      </c>
    </row>
    <row r="2002" spans="1:23" x14ac:dyDescent="0.3">
      <c r="A2002" s="13" t="s">
        <v>875</v>
      </c>
      <c r="B2002" s="13" t="s">
        <v>876</v>
      </c>
      <c r="C2002" s="15">
        <v>2019</v>
      </c>
      <c r="D2002" s="15" t="s">
        <v>27</v>
      </c>
      <c r="E2002" s="15" t="s">
        <v>58</v>
      </c>
      <c r="F2002" s="15">
        <v>1372</v>
      </c>
      <c r="G2002" s="15">
        <v>659</v>
      </c>
      <c r="H2002" s="13">
        <v>-2.5869652E-2</v>
      </c>
      <c r="I2002" s="13">
        <v>0.42927853900000001</v>
      </c>
      <c r="J2002" s="13">
        <v>0.40340888800000002</v>
      </c>
      <c r="K2002" s="13">
        <v>-1.3371665720000001</v>
      </c>
      <c r="L2002" s="13">
        <v>-1.307243159</v>
      </c>
      <c r="M2002" s="13">
        <v>-2.6444097310000001</v>
      </c>
      <c r="N2002" s="13">
        <v>-0.34625292899999999</v>
      </c>
      <c r="O2002" s="13">
        <v>8.0701799000000005E-2</v>
      </c>
      <c r="P2002" s="13">
        <v>-0.265551131</v>
      </c>
      <c r="Q2002" s="13">
        <v>0.82733835200000005</v>
      </c>
      <c r="R2002" s="13">
        <v>0.82733835200000005</v>
      </c>
      <c r="S2002" s="13">
        <v>0</v>
      </c>
      <c r="T2002" s="13">
        <v>-0.357074263</v>
      </c>
      <c r="U2002" s="13">
        <v>-0.34405698099999998</v>
      </c>
      <c r="V2002" s="13">
        <v>-0.70113124400000004</v>
      </c>
      <c r="W2002" s="13">
        <v>-0.97451290099999999</v>
      </c>
    </row>
    <row r="2003" spans="1:23" x14ac:dyDescent="0.3">
      <c r="A2003" s="13" t="s">
        <v>875</v>
      </c>
      <c r="B2003" s="13" t="s">
        <v>876</v>
      </c>
      <c r="C2003" s="15">
        <v>2019</v>
      </c>
      <c r="D2003" s="15" t="s">
        <v>27</v>
      </c>
      <c r="E2003" s="15" t="s">
        <v>49</v>
      </c>
      <c r="F2003" s="15">
        <v>2487</v>
      </c>
      <c r="G2003" s="15">
        <v>1234</v>
      </c>
      <c r="H2003" s="13">
        <v>0.89935388599999999</v>
      </c>
      <c r="I2003" s="13">
        <v>-1.525867818</v>
      </c>
      <c r="J2003" s="13">
        <v>-0.62651393200000005</v>
      </c>
      <c r="K2003" s="13">
        <v>-2.8631816240000001</v>
      </c>
      <c r="L2003" s="13">
        <v>-6.9561953999999995E-2</v>
      </c>
      <c r="M2003" s="13">
        <v>-2.9327435789999998</v>
      </c>
      <c r="N2003" s="13">
        <v>0.20866242800000001</v>
      </c>
      <c r="O2003" s="13">
        <v>-1.242562642</v>
      </c>
      <c r="P2003" s="13">
        <v>-1.033900214</v>
      </c>
      <c r="Q2003" s="13">
        <v>1.064387631</v>
      </c>
      <c r="R2003" s="13">
        <v>1.064387631</v>
      </c>
      <c r="S2003" s="13">
        <v>0</v>
      </c>
      <c r="T2003" s="13">
        <v>-0.199174719</v>
      </c>
      <c r="U2003" s="13">
        <v>-1.243666814</v>
      </c>
      <c r="V2003" s="13">
        <v>-1.442841533</v>
      </c>
      <c r="W2003" s="13">
        <v>-1.5135754690000001</v>
      </c>
    </row>
    <row r="2004" spans="1:23" x14ac:dyDescent="0.3">
      <c r="A2004" s="13" t="s">
        <v>877</v>
      </c>
      <c r="B2004" s="13" t="s">
        <v>878</v>
      </c>
      <c r="C2004" s="15">
        <v>2014</v>
      </c>
      <c r="D2004" s="15" t="s">
        <v>27</v>
      </c>
      <c r="E2004" s="15" t="s">
        <v>49</v>
      </c>
      <c r="F2004" s="15">
        <v>16</v>
      </c>
      <c r="G2004" s="15">
        <v>7</v>
      </c>
      <c r="H2004" s="13">
        <v>-6.6599349329999997</v>
      </c>
      <c r="I2004" s="13">
        <v>-3.7272213910000001</v>
      </c>
      <c r="J2004" s="13">
        <v>-10.387156320000001</v>
      </c>
      <c r="K2004" s="13">
        <v>-9.5681472870000004</v>
      </c>
      <c r="L2004" s="13">
        <v>0.59866253400000002</v>
      </c>
      <c r="M2004" s="13">
        <v>-8.9694847529999997</v>
      </c>
      <c r="N2004" s="13">
        <v>-7.7140951290000004</v>
      </c>
      <c r="O2004" s="13">
        <v>-3.1226036769999999</v>
      </c>
      <c r="P2004" s="13">
        <v>-10.83669881</v>
      </c>
      <c r="Q2004" s="13">
        <v>-2.9645797000000002E-2</v>
      </c>
      <c r="R2004" s="13">
        <v>-2.9645797000000002E-2</v>
      </c>
      <c r="S2004" s="13">
        <v>0</v>
      </c>
      <c r="T2004" s="13">
        <v>-2.7282132699999999</v>
      </c>
      <c r="U2004" s="13">
        <v>-2.965267071</v>
      </c>
      <c r="V2004" s="13">
        <v>-5.6934803409999999</v>
      </c>
      <c r="W2004" s="13">
        <v>2.5404772370000002</v>
      </c>
    </row>
    <row r="2005" spans="1:23" x14ac:dyDescent="0.3">
      <c r="A2005" s="13" t="s">
        <v>877</v>
      </c>
      <c r="B2005" s="13" t="s">
        <v>878</v>
      </c>
      <c r="C2005" s="15">
        <v>2018</v>
      </c>
      <c r="D2005" s="15" t="s">
        <v>27</v>
      </c>
      <c r="E2005" s="15" t="s">
        <v>33</v>
      </c>
      <c r="F2005" s="15">
        <v>21</v>
      </c>
      <c r="G2005" s="15">
        <v>8</v>
      </c>
      <c r="H2005" s="13">
        <v>-9.3435841370000006</v>
      </c>
      <c r="I2005" s="13">
        <v>7.3684408000000007E-2</v>
      </c>
      <c r="J2005" s="13">
        <v>-9.2698997290000005</v>
      </c>
      <c r="K2005" s="13">
        <v>-14.612072680000001</v>
      </c>
      <c r="L2005" s="13">
        <v>-14.749936829999999</v>
      </c>
      <c r="M2005" s="13">
        <v>-29.36200951</v>
      </c>
      <c r="N2005" s="13">
        <v>-10.97012479</v>
      </c>
      <c r="O2005" s="13">
        <v>-3.0488890670000002</v>
      </c>
      <c r="P2005" s="13">
        <v>-14.019013859999999</v>
      </c>
      <c r="Q2005" s="13">
        <v>-4.7591434000000002E-2</v>
      </c>
      <c r="R2005" s="13">
        <v>-4.7591434000000002E-2</v>
      </c>
      <c r="S2005" s="13">
        <v>0</v>
      </c>
      <c r="T2005" s="13">
        <v>-9.4448311890000003</v>
      </c>
      <c r="U2005" s="13">
        <v>-8.5379823699999999</v>
      </c>
      <c r="V2005" s="13">
        <v>-17.98281356</v>
      </c>
      <c r="W2005" s="13">
        <v>3.4416408170000001</v>
      </c>
    </row>
    <row r="2006" spans="1:23" x14ac:dyDescent="0.3">
      <c r="A2006" s="13" t="s">
        <v>879</v>
      </c>
      <c r="B2006" s="13" t="s">
        <v>880</v>
      </c>
      <c r="C2006" s="15">
        <v>2014</v>
      </c>
      <c r="D2006" s="15" t="s">
        <v>27</v>
      </c>
      <c r="E2006" s="15" t="s">
        <v>38</v>
      </c>
      <c r="F2006" s="15">
        <v>1934</v>
      </c>
      <c r="G2006" s="15">
        <v>958</v>
      </c>
      <c r="H2006" s="13">
        <v>-1.684508946</v>
      </c>
      <c r="I2006" s="13">
        <v>2.5892321530000002</v>
      </c>
      <c r="J2006" s="13">
        <v>0.90472320799999995</v>
      </c>
      <c r="K2006" s="13">
        <v>-0.51790488899999998</v>
      </c>
      <c r="L2006" s="13">
        <v>1.0877094249999999</v>
      </c>
      <c r="M2006" s="13">
        <v>0.56980453600000003</v>
      </c>
      <c r="N2006" s="13">
        <v>-1.526519103</v>
      </c>
      <c r="O2006" s="13">
        <v>2.4347559900000002</v>
      </c>
      <c r="P2006" s="13">
        <v>0.90823688599999997</v>
      </c>
      <c r="Q2006" s="13">
        <v>1.783800249</v>
      </c>
      <c r="R2006" s="13">
        <v>1.783800249</v>
      </c>
      <c r="S2006" s="13">
        <v>0</v>
      </c>
      <c r="T2006" s="13">
        <v>-1.260007766</v>
      </c>
      <c r="U2006" s="13">
        <v>1.088686042</v>
      </c>
      <c r="V2006" s="13">
        <v>-0.17132172500000001</v>
      </c>
      <c r="W2006" s="13">
        <v>-0.22755366099999999</v>
      </c>
    </row>
    <row r="2007" spans="1:23" x14ac:dyDescent="0.3">
      <c r="A2007" s="13" t="s">
        <v>879</v>
      </c>
      <c r="B2007" s="13" t="s">
        <v>880</v>
      </c>
      <c r="C2007" s="15">
        <v>2015</v>
      </c>
      <c r="D2007" s="15" t="s">
        <v>25</v>
      </c>
      <c r="E2007" s="15" t="s">
        <v>38</v>
      </c>
      <c r="F2007" s="15">
        <v>1047</v>
      </c>
      <c r="G2007" s="15">
        <v>522</v>
      </c>
      <c r="H2007" s="13">
        <v>-6.832739E-3</v>
      </c>
      <c r="I2007" s="13">
        <v>3.271137204</v>
      </c>
      <c r="J2007" s="13">
        <v>3.2643044639999999</v>
      </c>
      <c r="K2007" s="13">
        <v>-2.5102158270000001</v>
      </c>
      <c r="L2007" s="13">
        <v>8.0493264470000003</v>
      </c>
      <c r="M2007" s="13">
        <v>5.5391106199999998</v>
      </c>
      <c r="N2007" s="13">
        <v>-0.53028000900000005</v>
      </c>
      <c r="O2007" s="13">
        <v>4.4393508150000001</v>
      </c>
      <c r="P2007" s="13">
        <v>3.9090708059999999</v>
      </c>
      <c r="Q2007" s="13">
        <v>1.8200759740000001</v>
      </c>
      <c r="R2007" s="13">
        <v>0</v>
      </c>
      <c r="S2007" s="13">
        <v>1.8200759740000001</v>
      </c>
      <c r="T2007" s="13">
        <v>-2.3540204060000001</v>
      </c>
      <c r="U2007" s="13">
        <v>2.697665481</v>
      </c>
      <c r="V2007" s="13">
        <v>0.34364507500000002</v>
      </c>
      <c r="W2007" s="13">
        <v>-0.47551140400000003</v>
      </c>
    </row>
    <row r="2008" spans="1:23" x14ac:dyDescent="0.3">
      <c r="A2008" s="13" t="s">
        <v>879</v>
      </c>
      <c r="B2008" s="13" t="s">
        <v>880</v>
      </c>
      <c r="C2008" s="15">
        <v>2015</v>
      </c>
      <c r="D2008" s="15" t="s">
        <v>27</v>
      </c>
      <c r="E2008" s="15" t="s">
        <v>38</v>
      </c>
      <c r="F2008" s="15">
        <v>4637</v>
      </c>
      <c r="G2008" s="15">
        <v>2318</v>
      </c>
      <c r="H2008" s="13">
        <v>0.13619972499999999</v>
      </c>
      <c r="I2008" s="13">
        <v>2.0708441199999998</v>
      </c>
      <c r="J2008" s="13">
        <v>2.2070438440000002</v>
      </c>
      <c r="K2008" s="13">
        <v>1.8267060449999999</v>
      </c>
      <c r="L2008" s="13">
        <v>-0.70700492500000001</v>
      </c>
      <c r="M2008" s="13">
        <v>1.11970112</v>
      </c>
      <c r="N2008" s="13">
        <v>0.44059621300000001</v>
      </c>
      <c r="O2008" s="13">
        <v>1.581138127</v>
      </c>
      <c r="P2008" s="13">
        <v>2.0217343400000001</v>
      </c>
      <c r="Q2008" s="13">
        <v>5.6021489530000004</v>
      </c>
      <c r="R2008" s="13">
        <v>5.6021489530000004</v>
      </c>
      <c r="S2008" s="13">
        <v>0</v>
      </c>
      <c r="T2008" s="13">
        <v>0.92721030800000004</v>
      </c>
      <c r="U2008" s="13">
        <v>0.88999821499999998</v>
      </c>
      <c r="V2008" s="13">
        <v>1.817208522</v>
      </c>
      <c r="W2008" s="13">
        <v>-0.69860816100000001</v>
      </c>
    </row>
    <row r="2009" spans="1:23" x14ac:dyDescent="0.3">
      <c r="A2009" s="13" t="s">
        <v>879</v>
      </c>
      <c r="B2009" s="13" t="s">
        <v>880</v>
      </c>
      <c r="C2009" s="15">
        <v>2016</v>
      </c>
      <c r="D2009" s="15" t="s">
        <v>25</v>
      </c>
      <c r="E2009" s="15" t="s">
        <v>38</v>
      </c>
      <c r="F2009" s="15">
        <v>670</v>
      </c>
      <c r="G2009" s="15">
        <v>327</v>
      </c>
      <c r="H2009" s="13">
        <v>-1.1954138919999999</v>
      </c>
      <c r="I2009" s="13">
        <v>6.8864508989999997</v>
      </c>
      <c r="J2009" s="13">
        <v>5.6910370070000003</v>
      </c>
      <c r="K2009" s="13">
        <v>-6.0116211670000004</v>
      </c>
      <c r="L2009" s="13">
        <v>-4.3168992829999997</v>
      </c>
      <c r="M2009" s="13">
        <v>-10.328520449999999</v>
      </c>
      <c r="N2009" s="13">
        <v>-2.2956886999999999</v>
      </c>
      <c r="O2009" s="13">
        <v>4.9009268559999999</v>
      </c>
      <c r="P2009" s="13">
        <v>2.6052381549999999</v>
      </c>
      <c r="Q2009" s="13">
        <v>0.92678721600000002</v>
      </c>
      <c r="R2009" s="13">
        <v>0</v>
      </c>
      <c r="S2009" s="13">
        <v>0.92678721600000002</v>
      </c>
      <c r="T2009" s="13">
        <v>-2.5045150000000001E-3</v>
      </c>
      <c r="U2009" s="13">
        <v>3.1167350460000001</v>
      </c>
      <c r="V2009" s="13">
        <v>3.114230531</v>
      </c>
      <c r="W2009" s="13">
        <v>0.54961179900000001</v>
      </c>
    </row>
    <row r="2010" spans="1:23" x14ac:dyDescent="0.3">
      <c r="A2010" s="13" t="s">
        <v>879</v>
      </c>
      <c r="B2010" s="13" t="s">
        <v>880</v>
      </c>
      <c r="C2010" s="15">
        <v>2016</v>
      </c>
      <c r="D2010" s="15" t="s">
        <v>27</v>
      </c>
      <c r="E2010" s="15" t="s">
        <v>38</v>
      </c>
      <c r="F2010" s="15">
        <v>5463</v>
      </c>
      <c r="G2010" s="15">
        <v>2631</v>
      </c>
      <c r="H2010" s="13">
        <v>-0.23634535800000001</v>
      </c>
      <c r="I2010" s="13">
        <v>1.7033164789999999</v>
      </c>
      <c r="J2010" s="13">
        <v>1.466971121</v>
      </c>
      <c r="K2010" s="13">
        <v>-0.29276003</v>
      </c>
      <c r="L2010" s="13">
        <v>1.865525943</v>
      </c>
      <c r="M2010" s="13">
        <v>1.572765913</v>
      </c>
      <c r="N2010" s="13">
        <v>-0.24853266600000001</v>
      </c>
      <c r="O2010" s="13">
        <v>1.7750430079999999</v>
      </c>
      <c r="P2010" s="13">
        <v>1.5265103419999999</v>
      </c>
      <c r="Q2010" s="13">
        <v>5.7403436540000001</v>
      </c>
      <c r="R2010" s="13">
        <v>5.7403436540000001</v>
      </c>
      <c r="S2010" s="13">
        <v>0</v>
      </c>
      <c r="T2010" s="13">
        <v>4.50804E-2</v>
      </c>
      <c r="U2010" s="13">
        <v>1.8124398450000001</v>
      </c>
      <c r="V2010" s="13">
        <v>1.8575202449999999</v>
      </c>
      <c r="W2010" s="13">
        <v>-2.9103760000000001E-3</v>
      </c>
    </row>
    <row r="2011" spans="1:23" x14ac:dyDescent="0.3">
      <c r="A2011" s="13" t="s">
        <v>879</v>
      </c>
      <c r="B2011" s="13" t="s">
        <v>880</v>
      </c>
      <c r="C2011" s="15">
        <v>2017</v>
      </c>
      <c r="D2011" s="15" t="s">
        <v>25</v>
      </c>
      <c r="E2011" s="15" t="s">
        <v>86</v>
      </c>
      <c r="F2011" s="15">
        <v>1188</v>
      </c>
      <c r="G2011" s="15">
        <v>610</v>
      </c>
      <c r="H2011" s="13">
        <v>2.546699314</v>
      </c>
      <c r="I2011" s="13">
        <v>0.18319242299999999</v>
      </c>
      <c r="J2011" s="13">
        <v>2.729891737</v>
      </c>
      <c r="K2011" s="13">
        <v>-5.4072554000000002E-2</v>
      </c>
      <c r="L2011" s="13">
        <v>-6.0002355029999999</v>
      </c>
      <c r="M2011" s="13">
        <v>-6.0543080570000001</v>
      </c>
      <c r="N2011" s="13">
        <v>2.1573553630000002</v>
      </c>
      <c r="O2011" s="13">
        <v>-1.08214232</v>
      </c>
      <c r="P2011" s="13">
        <v>1.075213043</v>
      </c>
      <c r="Q2011" s="13">
        <v>1.209191543</v>
      </c>
      <c r="R2011" s="13">
        <v>0</v>
      </c>
      <c r="S2011" s="13">
        <v>1.209191543</v>
      </c>
      <c r="T2011" s="13">
        <v>0.54199252600000003</v>
      </c>
      <c r="U2011" s="13">
        <v>-2.622567122</v>
      </c>
      <c r="V2011" s="13">
        <v>-2.080574597</v>
      </c>
      <c r="W2011" s="13">
        <v>-1.465804651</v>
      </c>
    </row>
    <row r="2012" spans="1:23" x14ac:dyDescent="0.3">
      <c r="A2012" s="13" t="s">
        <v>879</v>
      </c>
      <c r="B2012" s="13" t="s">
        <v>880</v>
      </c>
      <c r="C2012" s="15">
        <v>2017</v>
      </c>
      <c r="D2012" s="15" t="s">
        <v>27</v>
      </c>
      <c r="E2012" s="15" t="s">
        <v>86</v>
      </c>
      <c r="F2012" s="15">
        <v>4464</v>
      </c>
      <c r="G2012" s="15">
        <v>2193</v>
      </c>
      <c r="H2012" s="13">
        <v>0.20592992700000001</v>
      </c>
      <c r="I2012" s="13">
        <v>0.47830295499999997</v>
      </c>
      <c r="J2012" s="13">
        <v>0.68423288199999999</v>
      </c>
      <c r="K2012" s="13">
        <v>2.6359814830000001</v>
      </c>
      <c r="L2012" s="13">
        <v>-0.56440718700000003</v>
      </c>
      <c r="M2012" s="13">
        <v>2.0715742960000001</v>
      </c>
      <c r="N2012" s="13">
        <v>0.69277794000000004</v>
      </c>
      <c r="O2012" s="13">
        <v>0.27749017500000001</v>
      </c>
      <c r="P2012" s="13">
        <v>0.97026811499999999</v>
      </c>
      <c r="Q2012" s="13">
        <v>4.1446918620000002</v>
      </c>
      <c r="R2012" s="13">
        <v>4.1446918620000002</v>
      </c>
      <c r="S2012" s="13">
        <v>0</v>
      </c>
      <c r="T2012" s="13">
        <v>0.89592748600000005</v>
      </c>
      <c r="U2012" s="13">
        <v>0.12325784300000001</v>
      </c>
      <c r="V2012" s="13">
        <v>1.0191853289999999</v>
      </c>
      <c r="W2012" s="13">
        <v>-0.419448037</v>
      </c>
    </row>
    <row r="2013" spans="1:23" x14ac:dyDescent="0.3">
      <c r="A2013" s="13" t="s">
        <v>879</v>
      </c>
      <c r="B2013" s="13" t="s">
        <v>880</v>
      </c>
      <c r="C2013" s="15">
        <v>2018</v>
      </c>
      <c r="D2013" s="15" t="s">
        <v>25</v>
      </c>
      <c r="E2013" s="15" t="s">
        <v>86</v>
      </c>
      <c r="F2013" s="15">
        <v>1327</v>
      </c>
      <c r="G2013" s="15">
        <v>679</v>
      </c>
      <c r="H2013" s="13">
        <v>0.59609601499999998</v>
      </c>
      <c r="I2013" s="13">
        <v>2.188722936</v>
      </c>
      <c r="J2013" s="13">
        <v>2.7848189510000001</v>
      </c>
      <c r="K2013" s="13">
        <v>3.2786734919999998</v>
      </c>
      <c r="L2013" s="13">
        <v>4.1295484890000003</v>
      </c>
      <c r="M2013" s="13">
        <v>7.4082219809999996</v>
      </c>
      <c r="N2013" s="13">
        <v>1.209865075</v>
      </c>
      <c r="O2013" s="13">
        <v>2.6670817410000001</v>
      </c>
      <c r="P2013" s="13">
        <v>3.8769468159999998</v>
      </c>
      <c r="Q2013" s="13">
        <v>2.3327282469999999</v>
      </c>
      <c r="R2013" s="13">
        <v>0</v>
      </c>
      <c r="S2013" s="13">
        <v>2.3327282469999999</v>
      </c>
      <c r="T2013" s="13">
        <v>-1.3265752150000001</v>
      </c>
      <c r="U2013" s="13">
        <v>2.166880817</v>
      </c>
      <c r="V2013" s="13">
        <v>0.84030560200000004</v>
      </c>
      <c r="W2013" s="13">
        <v>-1.4423478000000001</v>
      </c>
    </row>
    <row r="2014" spans="1:23" x14ac:dyDescent="0.3">
      <c r="A2014" s="13" t="s">
        <v>879</v>
      </c>
      <c r="B2014" s="13" t="s">
        <v>880</v>
      </c>
      <c r="C2014" s="15">
        <v>2018</v>
      </c>
      <c r="D2014" s="15" t="s">
        <v>27</v>
      </c>
      <c r="E2014" s="15" t="s">
        <v>86</v>
      </c>
      <c r="F2014" s="15">
        <v>4612</v>
      </c>
      <c r="G2014" s="15">
        <v>2277</v>
      </c>
      <c r="H2014" s="13">
        <v>3.8509923000000001E-2</v>
      </c>
      <c r="I2014" s="13">
        <v>3.5568791750000002</v>
      </c>
      <c r="J2014" s="13">
        <v>3.5953890980000001</v>
      </c>
      <c r="K2014" s="13">
        <v>3.9191648080000001</v>
      </c>
      <c r="L2014" s="13">
        <v>1.649941342</v>
      </c>
      <c r="M2014" s="13">
        <v>5.5691061499999996</v>
      </c>
      <c r="N2014" s="13">
        <v>0.86594459999999995</v>
      </c>
      <c r="O2014" s="13">
        <v>3.291071879</v>
      </c>
      <c r="P2014" s="13">
        <v>4.1570164790000002</v>
      </c>
      <c r="Q2014" s="13">
        <v>7.9864774839999999</v>
      </c>
      <c r="R2014" s="13">
        <v>7.9864774839999999</v>
      </c>
      <c r="S2014" s="13">
        <v>0</v>
      </c>
      <c r="T2014" s="13">
        <v>0.44754574400000002</v>
      </c>
      <c r="U2014" s="13">
        <v>2.6251212050000001</v>
      </c>
      <c r="V2014" s="13">
        <v>3.0726669489999998</v>
      </c>
      <c r="W2014" s="13">
        <v>-0.46456573299999998</v>
      </c>
    </row>
    <row r="2015" spans="1:23" x14ac:dyDescent="0.3">
      <c r="A2015" s="13" t="s">
        <v>879</v>
      </c>
      <c r="B2015" s="13" t="s">
        <v>880</v>
      </c>
      <c r="C2015" s="15">
        <v>2019</v>
      </c>
      <c r="D2015" s="15" t="s">
        <v>25</v>
      </c>
      <c r="E2015" s="15" t="s">
        <v>86</v>
      </c>
      <c r="F2015" s="15">
        <v>652</v>
      </c>
      <c r="G2015" s="15">
        <v>310</v>
      </c>
      <c r="H2015" s="13">
        <v>1.314856987</v>
      </c>
      <c r="I2015" s="13">
        <v>7.0766047570000001</v>
      </c>
      <c r="J2015" s="13">
        <v>8.3914617440000008</v>
      </c>
      <c r="K2015" s="13">
        <v>5.385182039</v>
      </c>
      <c r="L2015" s="13">
        <v>6.2504932750000002</v>
      </c>
      <c r="M2015" s="13">
        <v>11.63567531</v>
      </c>
      <c r="N2015" s="13">
        <v>2.2632673990000001</v>
      </c>
      <c r="O2015" s="13">
        <v>7.19411486</v>
      </c>
      <c r="P2015" s="13">
        <v>9.4573822599999993</v>
      </c>
      <c r="Q2015" s="13">
        <v>1.9824252760000001</v>
      </c>
      <c r="R2015" s="13">
        <v>0</v>
      </c>
      <c r="S2015" s="13">
        <v>1.9824252760000001</v>
      </c>
      <c r="T2015" s="13">
        <v>3.2850341909999998</v>
      </c>
      <c r="U2015" s="13">
        <v>5.6918133160000002</v>
      </c>
      <c r="V2015" s="13">
        <v>8.9768475070000004</v>
      </c>
      <c r="W2015" s="13">
        <v>-0.44271037299999999</v>
      </c>
    </row>
    <row r="2016" spans="1:23" x14ac:dyDescent="0.3">
      <c r="A2016" s="13" t="s">
        <v>879</v>
      </c>
      <c r="B2016" s="13" t="s">
        <v>880</v>
      </c>
      <c r="C2016" s="15">
        <v>2019</v>
      </c>
      <c r="D2016" s="15" t="s">
        <v>27</v>
      </c>
      <c r="E2016" s="15" t="s">
        <v>86</v>
      </c>
      <c r="F2016" s="15">
        <v>4144</v>
      </c>
      <c r="G2016" s="15">
        <v>1973</v>
      </c>
      <c r="H2016" s="13">
        <v>0.79933051499999996</v>
      </c>
      <c r="I2016" s="13">
        <v>1.767326237</v>
      </c>
      <c r="J2016" s="13">
        <v>2.5666567520000001</v>
      </c>
      <c r="K2016" s="13">
        <v>3.8120877200000001</v>
      </c>
      <c r="L2016" s="13">
        <v>-0.221668065</v>
      </c>
      <c r="M2016" s="13">
        <v>3.5904196549999998</v>
      </c>
      <c r="N2016" s="13">
        <v>1.4638979919999999</v>
      </c>
      <c r="O2016" s="13">
        <v>1.407035663</v>
      </c>
      <c r="P2016" s="13">
        <v>2.8709336560000001</v>
      </c>
      <c r="Q2016" s="13">
        <v>5.6357062840000003</v>
      </c>
      <c r="R2016" s="13">
        <v>5.6357062840000003</v>
      </c>
      <c r="S2016" s="13">
        <v>0</v>
      </c>
      <c r="T2016" s="13">
        <v>1.725227606</v>
      </c>
      <c r="U2016" s="13">
        <v>1.6857592450000001</v>
      </c>
      <c r="V2016" s="13">
        <v>3.4109868510000001</v>
      </c>
      <c r="W2016" s="13">
        <v>-0.40461223099999999</v>
      </c>
    </row>
    <row r="2017" spans="1:23" x14ac:dyDescent="0.3">
      <c r="A2017" s="13" t="s">
        <v>881</v>
      </c>
      <c r="B2017" s="13" t="s">
        <v>882</v>
      </c>
      <c r="C2017" s="15">
        <v>2017</v>
      </c>
      <c r="D2017" s="15" t="s">
        <v>27</v>
      </c>
      <c r="E2017" s="15" t="s">
        <v>100</v>
      </c>
      <c r="F2017" s="15">
        <v>2</v>
      </c>
      <c r="G2017" s="15">
        <v>1</v>
      </c>
      <c r="H2017" s="13">
        <v>-6.3366683119999996</v>
      </c>
      <c r="I2017" s="13">
        <v>5.3492172470000003</v>
      </c>
      <c r="J2017" s="13">
        <v>-0.98745106500000002</v>
      </c>
      <c r="K2017" s="13">
        <v>-67.517343080000003</v>
      </c>
      <c r="L2017" s="13">
        <v>61.287228570000003</v>
      </c>
      <c r="M2017" s="13">
        <v>-6.2301145059999996</v>
      </c>
      <c r="N2017" s="13">
        <v>-19.33872217</v>
      </c>
      <c r="O2017" s="13">
        <v>17.461879540000002</v>
      </c>
      <c r="P2017" s="13">
        <v>-1.876842627</v>
      </c>
      <c r="Q2017" s="13">
        <v>4.2444100000000001E-4</v>
      </c>
      <c r="R2017" s="13">
        <v>4.2444100000000001E-4</v>
      </c>
      <c r="S2017" s="13">
        <v>0</v>
      </c>
      <c r="T2017" s="13">
        <v>-17.603950149999999</v>
      </c>
      <c r="U2017" s="13">
        <v>7.380937394</v>
      </c>
      <c r="V2017" s="13">
        <v>-10.223012750000001</v>
      </c>
      <c r="W2017" s="13">
        <v>-4.6335674950000003</v>
      </c>
    </row>
    <row r="2018" spans="1:23" x14ac:dyDescent="0.3">
      <c r="A2018" s="13" t="s">
        <v>881</v>
      </c>
      <c r="B2018" s="13" t="s">
        <v>882</v>
      </c>
      <c r="C2018" s="15">
        <v>2018</v>
      </c>
      <c r="D2018" s="15" t="s">
        <v>27</v>
      </c>
      <c r="E2018" s="15" t="s">
        <v>35</v>
      </c>
      <c r="F2018" s="15">
        <v>846</v>
      </c>
      <c r="G2018" s="15">
        <v>403</v>
      </c>
      <c r="H2018" s="13">
        <v>0.64599821800000001</v>
      </c>
      <c r="I2018" s="13">
        <v>-0.415404049</v>
      </c>
      <c r="J2018" s="13">
        <v>0.23059416999999999</v>
      </c>
      <c r="K2018" s="13">
        <v>2.2770289049999999</v>
      </c>
      <c r="L2018" s="13">
        <v>4.7218350859999996</v>
      </c>
      <c r="M2018" s="13">
        <v>6.9988639910000003</v>
      </c>
      <c r="N2018" s="13">
        <v>1.078605898</v>
      </c>
      <c r="O2018" s="13">
        <v>0.69282547000000005</v>
      </c>
      <c r="P2018" s="13">
        <v>1.771431368</v>
      </c>
      <c r="Q2018" s="13">
        <v>0.92417965999999996</v>
      </c>
      <c r="R2018" s="13">
        <v>0.92417965999999996</v>
      </c>
      <c r="S2018" s="13">
        <v>0</v>
      </c>
      <c r="T2018" s="13">
        <v>0.44348990100000002</v>
      </c>
      <c r="U2018" s="13">
        <v>-0.877890842</v>
      </c>
      <c r="V2018" s="13">
        <v>-0.43440094099999998</v>
      </c>
      <c r="W2018" s="13">
        <v>-0.58414878299999995</v>
      </c>
    </row>
    <row r="2019" spans="1:23" x14ac:dyDescent="0.3">
      <c r="A2019" s="13" t="s">
        <v>881</v>
      </c>
      <c r="B2019" s="13" t="s">
        <v>882</v>
      </c>
      <c r="C2019" s="15">
        <v>2019</v>
      </c>
      <c r="D2019" s="15" t="s">
        <v>25</v>
      </c>
      <c r="E2019" s="15" t="s">
        <v>111</v>
      </c>
      <c r="F2019" s="15">
        <v>298</v>
      </c>
      <c r="G2019" s="15">
        <v>141</v>
      </c>
      <c r="H2019" s="13">
        <v>-1.868367646</v>
      </c>
      <c r="I2019" s="13">
        <v>-3.1033453469999999</v>
      </c>
      <c r="J2019" s="13">
        <v>-4.9717129929999997</v>
      </c>
      <c r="K2019" s="13">
        <v>-3.9845020779999998</v>
      </c>
      <c r="L2019" s="13">
        <v>3.2246687569999999</v>
      </c>
      <c r="M2019" s="13">
        <v>-0.75983332199999998</v>
      </c>
      <c r="N2019" s="13">
        <v>-2.5350811680000001</v>
      </c>
      <c r="O2019" s="13">
        <v>-2.0214984230000002</v>
      </c>
      <c r="P2019" s="13">
        <v>-4.5565795910000002</v>
      </c>
      <c r="Q2019" s="13">
        <v>-0.13371006599999999</v>
      </c>
      <c r="R2019" s="13">
        <v>0</v>
      </c>
      <c r="S2019" s="13">
        <v>-0.13371006599999999</v>
      </c>
      <c r="T2019" s="13">
        <v>-4.0764593000000002E-2</v>
      </c>
      <c r="U2019" s="13">
        <v>-2.3068281229999998</v>
      </c>
      <c r="V2019" s="13">
        <v>-2.3475927169999999</v>
      </c>
      <c r="W2019" s="13">
        <v>-0.24302979499999999</v>
      </c>
    </row>
    <row r="2020" spans="1:23" x14ac:dyDescent="0.3">
      <c r="A2020" s="13" t="s">
        <v>881</v>
      </c>
      <c r="B2020" s="13" t="s">
        <v>882</v>
      </c>
      <c r="C2020" s="15">
        <v>2019</v>
      </c>
      <c r="D2020" s="15" t="s">
        <v>27</v>
      </c>
      <c r="E2020" s="15" t="s">
        <v>111</v>
      </c>
      <c r="F2020" s="15">
        <v>2053</v>
      </c>
      <c r="G2020" s="15">
        <v>979</v>
      </c>
      <c r="H2020" s="13">
        <v>0.17304384</v>
      </c>
      <c r="I2020" s="13">
        <v>-0.59376832899999998</v>
      </c>
      <c r="J2020" s="13">
        <v>-0.42072448899999998</v>
      </c>
      <c r="K2020" s="13">
        <v>4.5019312579999999</v>
      </c>
      <c r="L2020" s="13">
        <v>0.22162131199999999</v>
      </c>
      <c r="M2020" s="13">
        <v>4.7235525699999998</v>
      </c>
      <c r="N2020" s="13">
        <v>1.0042930080000001</v>
      </c>
      <c r="O2020" s="13">
        <v>-0.47271145799999997</v>
      </c>
      <c r="P2020" s="13">
        <v>0.53158154999999996</v>
      </c>
      <c r="Q2020" s="13">
        <v>1.6392092359999999</v>
      </c>
      <c r="R2020" s="13">
        <v>1.6392092359999999</v>
      </c>
      <c r="S2020" s="13">
        <v>0</v>
      </c>
      <c r="T2020" s="13">
        <v>0.87931376000000006</v>
      </c>
      <c r="U2020" s="13">
        <v>-0.413660788</v>
      </c>
      <c r="V2020" s="13">
        <v>0.465652972</v>
      </c>
      <c r="W2020" s="13">
        <v>6.5813649999999996E-3</v>
      </c>
    </row>
    <row r="2021" spans="1:23" x14ac:dyDescent="0.3">
      <c r="A2021" s="13" t="s">
        <v>883</v>
      </c>
      <c r="B2021" s="13" t="s">
        <v>884</v>
      </c>
      <c r="C2021" s="15">
        <v>2014</v>
      </c>
      <c r="D2021" s="15" t="s">
        <v>25</v>
      </c>
      <c r="E2021" s="15" t="s">
        <v>111</v>
      </c>
      <c r="F2021" s="15">
        <v>449</v>
      </c>
      <c r="G2021" s="15">
        <v>231</v>
      </c>
      <c r="H2021" s="13">
        <v>2.3829577959999999</v>
      </c>
      <c r="I2021" s="13">
        <v>0.78171659100000002</v>
      </c>
      <c r="J2021" s="13">
        <v>3.1646743869999998</v>
      </c>
      <c r="K2021" s="13">
        <v>-1.222871582</v>
      </c>
      <c r="L2021" s="13">
        <v>-1.564173002</v>
      </c>
      <c r="M2021" s="13">
        <v>-2.7870445840000002</v>
      </c>
      <c r="N2021" s="13">
        <v>1.6201778689999999</v>
      </c>
      <c r="O2021" s="13">
        <v>0.37982567099999998</v>
      </c>
      <c r="P2021" s="13">
        <v>2.0000035399999998</v>
      </c>
      <c r="Q2021" s="13">
        <v>0.57404339699999996</v>
      </c>
      <c r="R2021" s="13">
        <v>0</v>
      </c>
      <c r="S2021" s="13">
        <v>0.57404339699999996</v>
      </c>
      <c r="T2021" s="13">
        <v>-0.76945469799999999</v>
      </c>
      <c r="U2021" s="13">
        <v>1.584272707</v>
      </c>
      <c r="V2021" s="13">
        <v>0.81481800900000001</v>
      </c>
      <c r="W2021" s="13">
        <v>-0.53525402600000005</v>
      </c>
    </row>
    <row r="2022" spans="1:23" x14ac:dyDescent="0.3">
      <c r="A2022" s="13" t="s">
        <v>883</v>
      </c>
      <c r="B2022" s="13" t="s">
        <v>884</v>
      </c>
      <c r="C2022" s="15">
        <v>2014</v>
      </c>
      <c r="D2022" s="15" t="s">
        <v>27</v>
      </c>
      <c r="E2022" s="15" t="s">
        <v>111</v>
      </c>
      <c r="F2022" s="15">
        <v>4805</v>
      </c>
      <c r="G2022" s="15">
        <v>2396</v>
      </c>
      <c r="H2022" s="13">
        <v>-0.74671463699999996</v>
      </c>
      <c r="I2022" s="13">
        <v>2.4995910229999998</v>
      </c>
      <c r="J2022" s="13">
        <v>1.7528763860000001</v>
      </c>
      <c r="K2022" s="13">
        <v>1.189649669</v>
      </c>
      <c r="L2022" s="13">
        <v>1.3767137220000001</v>
      </c>
      <c r="M2022" s="13">
        <v>2.5663633909999999</v>
      </c>
      <c r="N2022" s="13">
        <v>-0.44724411400000003</v>
      </c>
      <c r="O2022" s="13">
        <v>2.4050196590000001</v>
      </c>
      <c r="P2022" s="13">
        <v>1.9577755450000001</v>
      </c>
      <c r="Q2022" s="13">
        <v>5.759380696</v>
      </c>
      <c r="R2022" s="13">
        <v>5.759380696</v>
      </c>
      <c r="S2022" s="13">
        <v>0</v>
      </c>
      <c r="T2022" s="13">
        <v>0.22213427199999999</v>
      </c>
      <c r="U2022" s="13">
        <v>2.0877935349999999</v>
      </c>
      <c r="V2022" s="13">
        <v>2.3099278070000002</v>
      </c>
      <c r="W2022" s="13">
        <v>7.3521134000000002E-2</v>
      </c>
    </row>
    <row r="2023" spans="1:23" x14ac:dyDescent="0.3">
      <c r="A2023" s="13" t="s">
        <v>883</v>
      </c>
      <c r="B2023" s="13" t="s">
        <v>884</v>
      </c>
      <c r="C2023" s="15">
        <v>2015</v>
      </c>
      <c r="D2023" s="15" t="s">
        <v>25</v>
      </c>
      <c r="E2023" s="15" t="s">
        <v>111</v>
      </c>
      <c r="F2023" s="15">
        <v>1211</v>
      </c>
      <c r="G2023" s="15">
        <v>574</v>
      </c>
      <c r="H2023" s="13">
        <v>-1.2170391970000001</v>
      </c>
      <c r="I2023" s="13">
        <v>5.5130214930000001</v>
      </c>
      <c r="J2023" s="13">
        <v>4.295982296</v>
      </c>
      <c r="K2023" s="13">
        <v>5.3854737249999998</v>
      </c>
      <c r="L2023" s="13">
        <v>4.8473070399999996</v>
      </c>
      <c r="M2023" s="13">
        <v>10.232780760000001</v>
      </c>
      <c r="N2023" s="13">
        <v>2.6224594E-2</v>
      </c>
      <c r="O2023" s="13">
        <v>5.7097727410000001</v>
      </c>
      <c r="P2023" s="13">
        <v>5.7359973350000004</v>
      </c>
      <c r="Q2023" s="13">
        <v>2.5295356760000001</v>
      </c>
      <c r="R2023" s="13">
        <v>0</v>
      </c>
      <c r="S2023" s="13">
        <v>2.5295356760000001</v>
      </c>
      <c r="T2023" s="13">
        <v>0.71519411799999999</v>
      </c>
      <c r="U2023" s="13">
        <v>5.3103702589999999</v>
      </c>
      <c r="V2023" s="13">
        <v>6.0255643780000003</v>
      </c>
      <c r="W2023" s="13">
        <v>-1.2636147609999999</v>
      </c>
    </row>
    <row r="2024" spans="1:23" x14ac:dyDescent="0.3">
      <c r="A2024" s="13" t="s">
        <v>883</v>
      </c>
      <c r="B2024" s="13" t="s">
        <v>884</v>
      </c>
      <c r="C2024" s="15">
        <v>2015</v>
      </c>
      <c r="D2024" s="15" t="s">
        <v>27</v>
      </c>
      <c r="E2024" s="15" t="s">
        <v>111</v>
      </c>
      <c r="F2024" s="15">
        <v>2487</v>
      </c>
      <c r="G2024" s="15">
        <v>1223</v>
      </c>
      <c r="H2024" s="13">
        <v>-1.5328190639999999</v>
      </c>
      <c r="I2024" s="13">
        <v>1.366951558</v>
      </c>
      <c r="J2024" s="13">
        <v>-0.165867506</v>
      </c>
      <c r="K2024" s="13">
        <v>1.3768251730000001</v>
      </c>
      <c r="L2024" s="13">
        <v>3.7233626800000001</v>
      </c>
      <c r="M2024" s="13">
        <v>5.1001878530000004</v>
      </c>
      <c r="N2024" s="13">
        <v>-1.0309582669999999</v>
      </c>
      <c r="O2024" s="13">
        <v>1.904766508</v>
      </c>
      <c r="P2024" s="13">
        <v>0.87380824099999999</v>
      </c>
      <c r="Q2024" s="13">
        <v>2.2811755439999999</v>
      </c>
      <c r="R2024" s="13">
        <v>2.2811755439999999</v>
      </c>
      <c r="S2024" s="13">
        <v>0</v>
      </c>
      <c r="T2024" s="13">
        <v>-0.414035712</v>
      </c>
      <c r="U2024" s="13">
        <v>1.7225622949999999</v>
      </c>
      <c r="V2024" s="13">
        <v>1.3085265829999999</v>
      </c>
      <c r="W2024" s="13">
        <v>0.84866420300000001</v>
      </c>
    </row>
    <row r="2025" spans="1:23" x14ac:dyDescent="0.3">
      <c r="A2025" s="13" t="s">
        <v>883</v>
      </c>
      <c r="B2025" s="13" t="s">
        <v>884</v>
      </c>
      <c r="C2025" s="15">
        <v>2016</v>
      </c>
      <c r="D2025" s="15" t="s">
        <v>25</v>
      </c>
      <c r="E2025" s="15" t="s">
        <v>111</v>
      </c>
      <c r="F2025" s="15">
        <v>361</v>
      </c>
      <c r="G2025" s="15">
        <v>180</v>
      </c>
      <c r="H2025" s="13">
        <v>-3.976428152</v>
      </c>
      <c r="I2025" s="13">
        <v>-0.88067163599999998</v>
      </c>
      <c r="J2025" s="13">
        <v>-4.8570997880000002</v>
      </c>
      <c r="K2025" s="13">
        <v>5.5186924450000001</v>
      </c>
      <c r="L2025" s="13">
        <v>-17.52522944</v>
      </c>
      <c r="M2025" s="13">
        <v>-12.006537</v>
      </c>
      <c r="N2025" s="13">
        <v>-2.1199838030000002</v>
      </c>
      <c r="O2025" s="13">
        <v>-4.4176152789999996</v>
      </c>
      <c r="P2025" s="13">
        <v>-6.5375990819999998</v>
      </c>
      <c r="Q2025" s="13">
        <v>-0.34570495400000001</v>
      </c>
      <c r="R2025" s="13">
        <v>0</v>
      </c>
      <c r="S2025" s="13">
        <v>-0.34570495400000001</v>
      </c>
      <c r="T2025" s="13">
        <v>-0.97585446300000001</v>
      </c>
      <c r="U2025" s="13">
        <v>-3.086849607</v>
      </c>
      <c r="V2025" s="13">
        <v>-4.0627040709999998</v>
      </c>
      <c r="W2025" s="13">
        <v>-3.457175152</v>
      </c>
    </row>
    <row r="2026" spans="1:23" x14ac:dyDescent="0.3">
      <c r="A2026" s="13" t="s">
        <v>883</v>
      </c>
      <c r="B2026" s="13" t="s">
        <v>884</v>
      </c>
      <c r="C2026" s="15">
        <v>2016</v>
      </c>
      <c r="D2026" s="15" t="s">
        <v>27</v>
      </c>
      <c r="E2026" s="15" t="s">
        <v>111</v>
      </c>
      <c r="F2026" s="15">
        <v>4668</v>
      </c>
      <c r="G2026" s="15">
        <v>2280</v>
      </c>
      <c r="H2026" s="13">
        <v>-1.8469080389999999</v>
      </c>
      <c r="I2026" s="13">
        <v>0.595818085</v>
      </c>
      <c r="J2026" s="13">
        <v>-1.251089954</v>
      </c>
      <c r="K2026" s="13">
        <v>-0.79795559500000002</v>
      </c>
      <c r="L2026" s="13">
        <v>-0.366528101</v>
      </c>
      <c r="M2026" s="13">
        <v>-1.164483696</v>
      </c>
      <c r="N2026" s="13">
        <v>-1.761482467</v>
      </c>
      <c r="O2026" s="13">
        <v>0.45362752299999998</v>
      </c>
      <c r="P2026" s="13">
        <v>-1.3078549429999999</v>
      </c>
      <c r="Q2026" s="13">
        <v>1.6838920509999999</v>
      </c>
      <c r="R2026" s="13">
        <v>1.6838920509999999</v>
      </c>
      <c r="S2026" s="13">
        <v>0</v>
      </c>
      <c r="T2026" s="13">
        <v>-0.73841965600000004</v>
      </c>
      <c r="U2026" s="13">
        <v>0.56631407300000003</v>
      </c>
      <c r="V2026" s="13">
        <v>-0.17210558200000001</v>
      </c>
      <c r="W2026" s="13">
        <v>0.36741349400000001</v>
      </c>
    </row>
    <row r="2027" spans="1:23" x14ac:dyDescent="0.3">
      <c r="A2027" s="13" t="s">
        <v>883</v>
      </c>
      <c r="B2027" s="13" t="s">
        <v>884</v>
      </c>
      <c r="C2027" s="15">
        <v>2017</v>
      </c>
      <c r="D2027" s="15" t="s">
        <v>25</v>
      </c>
      <c r="E2027" s="15" t="s">
        <v>38</v>
      </c>
      <c r="F2027" s="15">
        <v>322</v>
      </c>
      <c r="G2027" s="15">
        <v>157</v>
      </c>
      <c r="H2027" s="13">
        <v>-4.2182050660000003</v>
      </c>
      <c r="I2027" s="13">
        <v>10.655286159999999</v>
      </c>
      <c r="J2027" s="13">
        <v>6.4370810900000004</v>
      </c>
      <c r="K2027" s="13">
        <v>7.1216331769999996</v>
      </c>
      <c r="L2027" s="13">
        <v>-1.9504686010000001</v>
      </c>
      <c r="M2027" s="13">
        <v>5.1711645759999998</v>
      </c>
      <c r="N2027" s="13">
        <v>-2.0550271050000002</v>
      </c>
      <c r="O2027" s="13">
        <v>8.6463426779999999</v>
      </c>
      <c r="P2027" s="13">
        <v>6.5913155730000001</v>
      </c>
      <c r="Q2027" s="13">
        <v>0.78053319499999996</v>
      </c>
      <c r="R2027" s="13">
        <v>0</v>
      </c>
      <c r="S2027" s="13">
        <v>0.78053319499999996</v>
      </c>
      <c r="T2027" s="13">
        <v>-3.3638827230000001</v>
      </c>
      <c r="U2027" s="13">
        <v>5.8183645630000003</v>
      </c>
      <c r="V2027" s="13">
        <v>2.4544818400000001</v>
      </c>
      <c r="W2027" s="13">
        <v>1.1033444880000001</v>
      </c>
    </row>
    <row r="2028" spans="1:23" x14ac:dyDescent="0.3">
      <c r="A2028" s="13" t="s">
        <v>883</v>
      </c>
      <c r="B2028" s="13" t="s">
        <v>884</v>
      </c>
      <c r="C2028" s="15">
        <v>2017</v>
      </c>
      <c r="D2028" s="15" t="s">
        <v>27</v>
      </c>
      <c r="E2028" s="15" t="s">
        <v>38</v>
      </c>
      <c r="F2028" s="15">
        <v>4491</v>
      </c>
      <c r="G2028" s="15">
        <v>2199</v>
      </c>
      <c r="H2028" s="13">
        <v>-1.4030286780000001</v>
      </c>
      <c r="I2028" s="13">
        <v>2.9232487580000002</v>
      </c>
      <c r="J2028" s="13">
        <v>1.5202200800000001</v>
      </c>
      <c r="K2028" s="13">
        <v>-1.9993104900000001</v>
      </c>
      <c r="L2028" s="13">
        <v>-0.63706633199999996</v>
      </c>
      <c r="M2028" s="13">
        <v>-2.6363768209999998</v>
      </c>
      <c r="N2028" s="13">
        <v>-1.5638645550000001</v>
      </c>
      <c r="O2028" s="13">
        <v>2.3259502040000002</v>
      </c>
      <c r="P2028" s="13">
        <v>0.76208564899999998</v>
      </c>
      <c r="Q2028" s="13">
        <v>3.9471362700000001</v>
      </c>
      <c r="R2028" s="13">
        <v>3.9471362700000001</v>
      </c>
      <c r="S2028" s="13">
        <v>0</v>
      </c>
      <c r="T2028" s="13">
        <v>-1.4717459319999999</v>
      </c>
      <c r="U2028" s="13">
        <v>1.9338002599999999</v>
      </c>
      <c r="V2028" s="13">
        <v>0.46205432800000001</v>
      </c>
      <c r="W2028" s="13">
        <v>0.16984585899999999</v>
      </c>
    </row>
    <row r="2029" spans="1:23" x14ac:dyDescent="0.3">
      <c r="A2029" s="13" t="s">
        <v>883</v>
      </c>
      <c r="B2029" s="13" t="s">
        <v>884</v>
      </c>
      <c r="C2029" s="15">
        <v>2018</v>
      </c>
      <c r="D2029" s="15" t="s">
        <v>27</v>
      </c>
      <c r="E2029" s="15" t="s">
        <v>53</v>
      </c>
      <c r="F2029" s="15">
        <v>5101</v>
      </c>
      <c r="G2029" s="15">
        <v>2463</v>
      </c>
      <c r="H2029" s="13">
        <v>-2.6300738990000001</v>
      </c>
      <c r="I2029" s="13">
        <v>0.12717086499999999</v>
      </c>
      <c r="J2029" s="13">
        <v>-2.502903034</v>
      </c>
      <c r="K2029" s="13">
        <v>-2.4268039000000002E-2</v>
      </c>
      <c r="L2029" s="13">
        <v>-0.94354965999999996</v>
      </c>
      <c r="M2029" s="13">
        <v>-0.96781769900000003</v>
      </c>
      <c r="N2029" s="13">
        <v>-2.2456966340000002</v>
      </c>
      <c r="O2029" s="13">
        <v>-7.0777379000000001E-2</v>
      </c>
      <c r="P2029" s="13">
        <v>-2.3164740130000001</v>
      </c>
      <c r="Q2029" s="13">
        <v>0.54769907399999995</v>
      </c>
      <c r="R2029" s="13">
        <v>0.54769907399999995</v>
      </c>
      <c r="S2029" s="13">
        <v>0</v>
      </c>
      <c r="T2029" s="13">
        <v>-2.1126647580000002</v>
      </c>
      <c r="U2029" s="13">
        <v>-0.180779833</v>
      </c>
      <c r="V2029" s="13">
        <v>-2.2934445910000001</v>
      </c>
      <c r="W2029" s="13">
        <v>0.531785281</v>
      </c>
    </row>
    <row r="2030" spans="1:23" x14ac:dyDescent="0.3">
      <c r="A2030" s="13" t="s">
        <v>883</v>
      </c>
      <c r="B2030" s="13" t="s">
        <v>884</v>
      </c>
      <c r="C2030" s="15">
        <v>2019</v>
      </c>
      <c r="D2030" s="15" t="s">
        <v>27</v>
      </c>
      <c r="E2030" s="15" t="s">
        <v>100</v>
      </c>
      <c r="F2030" s="15">
        <v>491</v>
      </c>
      <c r="G2030" s="15">
        <v>230</v>
      </c>
      <c r="H2030" s="13">
        <v>-1.630512065</v>
      </c>
      <c r="I2030" s="13">
        <v>-4.2158798720000004</v>
      </c>
      <c r="J2030" s="13">
        <v>-5.8463919369999999</v>
      </c>
      <c r="K2030" s="13">
        <v>-3.2059362249999999</v>
      </c>
      <c r="L2030" s="13">
        <v>-1.7074903050000001</v>
      </c>
      <c r="M2030" s="13">
        <v>-4.9134265289999997</v>
      </c>
      <c r="N2030" s="13">
        <v>-2.0658165199999998</v>
      </c>
      <c r="O2030" s="13">
        <v>-3.896792735</v>
      </c>
      <c r="P2030" s="13">
        <v>-5.9626092550000003</v>
      </c>
      <c r="Q2030" s="13">
        <v>-0.380269468</v>
      </c>
      <c r="R2030" s="13">
        <v>-0.380269468</v>
      </c>
      <c r="S2030" s="13">
        <v>0</v>
      </c>
      <c r="T2030" s="13">
        <v>-1.384301097</v>
      </c>
      <c r="U2030" s="13">
        <v>-3.7031296569999999</v>
      </c>
      <c r="V2030" s="13">
        <v>-5.0874307539999997</v>
      </c>
      <c r="W2030" s="13">
        <v>0.88741424400000002</v>
      </c>
    </row>
    <row r="2031" spans="1:23" x14ac:dyDescent="0.3">
      <c r="A2031" s="13" t="s">
        <v>885</v>
      </c>
      <c r="B2031" s="13" t="s">
        <v>886</v>
      </c>
      <c r="C2031" s="15">
        <v>2015</v>
      </c>
      <c r="D2031" s="15" t="s">
        <v>25</v>
      </c>
      <c r="E2031" s="15" t="s">
        <v>70</v>
      </c>
      <c r="F2031" s="15">
        <v>84</v>
      </c>
      <c r="G2031" s="15">
        <v>38</v>
      </c>
      <c r="H2031" s="13">
        <v>-4.4700451020000003</v>
      </c>
      <c r="I2031" s="13">
        <v>-12.981418550000001</v>
      </c>
      <c r="J2031" s="13">
        <v>-17.451463650000001</v>
      </c>
      <c r="K2031" s="13">
        <v>-3.1699490140000002</v>
      </c>
      <c r="L2031" s="13">
        <v>6.9651145830000001</v>
      </c>
      <c r="M2031" s="13">
        <v>3.7951655689999999</v>
      </c>
      <c r="N2031" s="13">
        <v>-4.5722710940000004</v>
      </c>
      <c r="O2031" s="13">
        <v>-9.6105255530000004</v>
      </c>
      <c r="P2031" s="13">
        <v>-14.18279665</v>
      </c>
      <c r="Q2031" s="13">
        <v>-0.229163908</v>
      </c>
      <c r="R2031" s="13">
        <v>0</v>
      </c>
      <c r="S2031" s="13">
        <v>-0.229163908</v>
      </c>
      <c r="T2031" s="13">
        <v>-3.0644836739999999</v>
      </c>
      <c r="U2031" s="13">
        <v>-9.3606943719999993</v>
      </c>
      <c r="V2031" s="13">
        <v>-12.42517805</v>
      </c>
      <c r="W2031" s="13">
        <v>0.23564642</v>
      </c>
    </row>
    <row r="2032" spans="1:23" x14ac:dyDescent="0.3">
      <c r="A2032" s="13" t="s">
        <v>885</v>
      </c>
      <c r="B2032" s="13" t="s">
        <v>886</v>
      </c>
      <c r="C2032" s="15">
        <v>2015</v>
      </c>
      <c r="D2032" s="15" t="s">
        <v>27</v>
      </c>
      <c r="E2032" s="15" t="s">
        <v>70</v>
      </c>
      <c r="F2032" s="15">
        <v>109</v>
      </c>
      <c r="G2032" s="15">
        <v>56</v>
      </c>
      <c r="H2032" s="13">
        <v>1.729222204</v>
      </c>
      <c r="I2032" s="13">
        <v>4.3016989780000001</v>
      </c>
      <c r="J2032" s="13">
        <v>6.0309211810000001</v>
      </c>
      <c r="K2032" s="13">
        <v>-6.829594449</v>
      </c>
      <c r="L2032" s="13">
        <v>2.7125438829999999</v>
      </c>
      <c r="M2032" s="13">
        <v>-4.1170505659999996</v>
      </c>
      <c r="N2032" s="13">
        <v>-1.7547876E-2</v>
      </c>
      <c r="O2032" s="13">
        <v>4.169247962</v>
      </c>
      <c r="P2032" s="13">
        <v>4.151700086</v>
      </c>
      <c r="Q2032" s="13">
        <v>0.19758361499999999</v>
      </c>
      <c r="R2032" s="13">
        <v>0.19758361499999999</v>
      </c>
      <c r="S2032" s="13">
        <v>0</v>
      </c>
      <c r="T2032" s="13">
        <v>-0.30282683500000002</v>
      </c>
      <c r="U2032" s="13">
        <v>4.3849325400000003</v>
      </c>
      <c r="V2032" s="13">
        <v>4.082105705</v>
      </c>
      <c r="W2032" s="13">
        <v>0.19148832599999999</v>
      </c>
    </row>
    <row r="2033" spans="1:23" x14ac:dyDescent="0.3">
      <c r="A2033" s="13" t="s">
        <v>887</v>
      </c>
      <c r="B2033" s="13" t="s">
        <v>888</v>
      </c>
      <c r="C2033" s="15">
        <v>2019</v>
      </c>
      <c r="D2033" s="15" t="s">
        <v>27</v>
      </c>
      <c r="E2033" s="15" t="s">
        <v>38</v>
      </c>
      <c r="F2033" s="15">
        <v>4505</v>
      </c>
      <c r="G2033" s="15">
        <v>2048</v>
      </c>
      <c r="H2033" s="13">
        <v>-0.47385001300000001</v>
      </c>
      <c r="I2033" s="13">
        <v>-2.6993899269999999</v>
      </c>
      <c r="J2033" s="13">
        <v>-3.1732399400000002</v>
      </c>
      <c r="K2033" s="13">
        <v>3.9247061830000001</v>
      </c>
      <c r="L2033" s="13">
        <v>0.21962014899999999</v>
      </c>
      <c r="M2033" s="13">
        <v>4.1443263320000003</v>
      </c>
      <c r="N2033" s="13">
        <v>0.44121421900000002</v>
      </c>
      <c r="O2033" s="13">
        <v>-2.2055805739999998</v>
      </c>
      <c r="P2033" s="13">
        <v>-1.7643663540000001</v>
      </c>
      <c r="Q2033" s="13">
        <v>1.0358182869999999</v>
      </c>
      <c r="R2033" s="13">
        <v>1.0358182869999999</v>
      </c>
      <c r="S2033" s="13">
        <v>0</v>
      </c>
      <c r="T2033" s="13">
        <v>0.25071073199999999</v>
      </c>
      <c r="U2033" s="13">
        <v>-1.9180331589999999</v>
      </c>
      <c r="V2033" s="13">
        <v>-1.667322427</v>
      </c>
      <c r="W2033" s="13">
        <v>0.58779762199999996</v>
      </c>
    </row>
    <row r="2034" spans="1:23" x14ac:dyDescent="0.3">
      <c r="A2034" s="13" t="s">
        <v>889</v>
      </c>
      <c r="B2034" s="13" t="s">
        <v>890</v>
      </c>
      <c r="C2034" s="15">
        <v>2016</v>
      </c>
      <c r="D2034" s="15" t="s">
        <v>27</v>
      </c>
      <c r="E2034" s="15" t="s">
        <v>140</v>
      </c>
      <c r="F2034" s="15">
        <v>1737</v>
      </c>
      <c r="G2034" s="15">
        <v>869</v>
      </c>
      <c r="H2034" s="13">
        <v>-1.1809250630000001</v>
      </c>
      <c r="I2034" s="13">
        <v>-1.4866016230000001</v>
      </c>
      <c r="J2034" s="13">
        <v>-2.6675266870000001</v>
      </c>
      <c r="K2034" s="13">
        <v>1.365302118</v>
      </c>
      <c r="L2034" s="13">
        <v>3.927919186</v>
      </c>
      <c r="M2034" s="13">
        <v>5.2932213040000002</v>
      </c>
      <c r="N2034" s="13">
        <v>-0.67110245599999996</v>
      </c>
      <c r="O2034" s="13">
        <v>-0.360613621</v>
      </c>
      <c r="P2034" s="13">
        <v>-1.031716077</v>
      </c>
      <c r="Q2034" s="13">
        <v>0.76312456100000003</v>
      </c>
      <c r="R2034" s="13">
        <v>0.76312456100000003</v>
      </c>
      <c r="S2034" s="13">
        <v>0</v>
      </c>
      <c r="T2034" s="13">
        <v>-1.835248964</v>
      </c>
      <c r="U2034" s="13">
        <v>-1.5061002859999999</v>
      </c>
      <c r="V2034" s="13">
        <v>-3.3413492489999999</v>
      </c>
      <c r="W2034" s="13">
        <v>0.16669208799999999</v>
      </c>
    </row>
    <row r="2035" spans="1:23" x14ac:dyDescent="0.3">
      <c r="A2035" s="13" t="s">
        <v>889</v>
      </c>
      <c r="B2035" s="13" t="s">
        <v>890</v>
      </c>
      <c r="C2035" s="15">
        <v>2017</v>
      </c>
      <c r="D2035" s="15" t="s">
        <v>27</v>
      </c>
      <c r="E2035" s="15" t="s">
        <v>140</v>
      </c>
      <c r="F2035" s="15">
        <v>503</v>
      </c>
      <c r="G2035" s="15">
        <v>237</v>
      </c>
      <c r="H2035" s="13">
        <v>-2.3706363289999999</v>
      </c>
      <c r="I2035" s="13">
        <v>-1.3125095659999999</v>
      </c>
      <c r="J2035" s="13">
        <v>-3.683145895</v>
      </c>
      <c r="K2035" s="13">
        <v>-3.4226373990000001</v>
      </c>
      <c r="L2035" s="13">
        <v>-3.4939052249999998</v>
      </c>
      <c r="M2035" s="13">
        <v>-6.9165426249999999</v>
      </c>
      <c r="N2035" s="13">
        <v>-2.6651541829999998</v>
      </c>
      <c r="O2035" s="13">
        <v>-1.751453358</v>
      </c>
      <c r="P2035" s="13">
        <v>-4.4166075410000003</v>
      </c>
      <c r="Q2035" s="13">
        <v>-0.202737949</v>
      </c>
      <c r="R2035" s="13">
        <v>-0.202737949</v>
      </c>
      <c r="S2035" s="13">
        <v>0</v>
      </c>
      <c r="T2035" s="13">
        <v>-1.834594726</v>
      </c>
      <c r="U2035" s="13">
        <v>-2.2694745909999998</v>
      </c>
      <c r="V2035" s="13">
        <v>-4.1040693170000004</v>
      </c>
      <c r="W2035" s="13">
        <v>0.59193605400000004</v>
      </c>
    </row>
    <row r="2036" spans="1:23" x14ac:dyDescent="0.3">
      <c r="A2036" s="13" t="s">
        <v>891</v>
      </c>
      <c r="B2036" s="13" t="s">
        <v>892</v>
      </c>
      <c r="C2036" s="15">
        <v>2016</v>
      </c>
      <c r="D2036" s="15" t="s">
        <v>25</v>
      </c>
      <c r="E2036" s="15" t="s">
        <v>26</v>
      </c>
      <c r="F2036" s="15">
        <v>20</v>
      </c>
      <c r="G2036" s="15">
        <v>10</v>
      </c>
      <c r="H2036" s="13">
        <v>2.9114910699999998</v>
      </c>
      <c r="I2036" s="13">
        <v>13.892790809999999</v>
      </c>
      <c r="J2036" s="13">
        <v>16.804281880000001</v>
      </c>
      <c r="K2036" s="13">
        <v>-20.528468889999999</v>
      </c>
      <c r="L2036" s="13">
        <v>22.121252630000001</v>
      </c>
      <c r="M2036" s="13">
        <v>1.592783745</v>
      </c>
      <c r="N2036" s="13">
        <v>-2.0435039009999998</v>
      </c>
      <c r="O2036" s="13">
        <v>16.3536994</v>
      </c>
      <c r="P2036" s="13">
        <v>14.310195500000001</v>
      </c>
      <c r="Q2036" s="13">
        <v>9.0050394000000006E-2</v>
      </c>
      <c r="R2036" s="13">
        <v>0</v>
      </c>
      <c r="S2036" s="13">
        <v>9.0050394000000006E-2</v>
      </c>
      <c r="T2036" s="13">
        <v>-1.919411644</v>
      </c>
      <c r="U2036" s="13">
        <v>11.027901440000001</v>
      </c>
      <c r="V2036" s="13">
        <v>9.1084897910000002</v>
      </c>
      <c r="W2036" s="13">
        <v>0.29625217500000001</v>
      </c>
    </row>
    <row r="2037" spans="1:23" x14ac:dyDescent="0.3">
      <c r="A2037" s="13" t="s">
        <v>891</v>
      </c>
      <c r="B2037" s="13" t="s">
        <v>892</v>
      </c>
      <c r="C2037" s="15">
        <v>2016</v>
      </c>
      <c r="D2037" s="15" t="s">
        <v>27</v>
      </c>
      <c r="E2037" s="15" t="s">
        <v>26</v>
      </c>
      <c r="F2037" s="15">
        <v>113</v>
      </c>
      <c r="G2037" s="15">
        <v>55</v>
      </c>
      <c r="H2037" s="13">
        <v>-2.8303647860000001</v>
      </c>
      <c r="I2037" s="13">
        <v>-0.194811863</v>
      </c>
      <c r="J2037" s="13">
        <v>-3.0251766490000001</v>
      </c>
      <c r="K2037" s="13">
        <v>1.8415580229999999</v>
      </c>
      <c r="L2037" s="13">
        <v>5.1543424980000001</v>
      </c>
      <c r="M2037" s="13">
        <v>6.9959005210000003</v>
      </c>
      <c r="N2037" s="13">
        <v>-2.0820191600000002</v>
      </c>
      <c r="O2037" s="13">
        <v>0.89104099599999997</v>
      </c>
      <c r="P2037" s="13">
        <v>-1.190978165</v>
      </c>
      <c r="Q2037" s="13">
        <v>4.4120726999999998E-2</v>
      </c>
      <c r="R2037" s="13">
        <v>4.4120726999999998E-2</v>
      </c>
      <c r="S2037" s="13">
        <v>0</v>
      </c>
      <c r="T2037" s="13">
        <v>-1.3690608719999999</v>
      </c>
      <c r="U2037" s="13">
        <v>-0.75585502699999996</v>
      </c>
      <c r="V2037" s="13">
        <v>-2.1249158989999999</v>
      </c>
      <c r="W2037" s="13">
        <v>0.833119897</v>
      </c>
    </row>
    <row r="2038" spans="1:23" x14ac:dyDescent="0.3">
      <c r="A2038" s="13" t="s">
        <v>891</v>
      </c>
      <c r="B2038" s="13" t="s">
        <v>892</v>
      </c>
      <c r="C2038" s="15">
        <v>2017</v>
      </c>
      <c r="D2038" s="15" t="s">
        <v>27</v>
      </c>
      <c r="E2038" s="15" t="s">
        <v>26</v>
      </c>
      <c r="F2038" s="15">
        <v>68</v>
      </c>
      <c r="G2038" s="15">
        <v>31</v>
      </c>
      <c r="H2038" s="13">
        <v>2.3441710929999999</v>
      </c>
      <c r="I2038" s="13">
        <v>5.5331347629999996</v>
      </c>
      <c r="J2038" s="13">
        <v>7.8773058560000004</v>
      </c>
      <c r="K2038" s="13">
        <v>6.5691375949999999</v>
      </c>
      <c r="L2038" s="13">
        <v>4.2005082260000002</v>
      </c>
      <c r="M2038" s="13">
        <v>10.769645819999999</v>
      </c>
      <c r="N2038" s="13">
        <v>3.3741322989999998</v>
      </c>
      <c r="O2038" s="13">
        <v>5.5851989340000001</v>
      </c>
      <c r="P2038" s="13">
        <v>8.9593312330000003</v>
      </c>
      <c r="Q2038" s="13">
        <v>0.18347324300000001</v>
      </c>
      <c r="R2038" s="13">
        <v>0.18347324300000001</v>
      </c>
      <c r="S2038" s="13">
        <v>0</v>
      </c>
      <c r="T2038" s="13">
        <v>3.443642444</v>
      </c>
      <c r="U2038" s="13">
        <v>3.2985044989999999</v>
      </c>
      <c r="V2038" s="13">
        <v>6.7421469429999998</v>
      </c>
      <c r="W2038" s="13">
        <v>-0.91306418700000003</v>
      </c>
    </row>
    <row r="2039" spans="1:23" x14ac:dyDescent="0.3">
      <c r="A2039" s="13" t="s">
        <v>891</v>
      </c>
      <c r="B2039" s="13" t="s">
        <v>892</v>
      </c>
      <c r="C2039" s="15">
        <v>2018</v>
      </c>
      <c r="D2039" s="15" t="s">
        <v>25</v>
      </c>
      <c r="E2039" s="15" t="s">
        <v>26</v>
      </c>
      <c r="F2039" s="15">
        <v>41</v>
      </c>
      <c r="G2039" s="15">
        <v>19</v>
      </c>
      <c r="H2039" s="13">
        <v>0.30253284000000003</v>
      </c>
      <c r="I2039" s="13">
        <v>1.3515013899999999</v>
      </c>
      <c r="J2039" s="13">
        <v>1.654034231</v>
      </c>
      <c r="K2039" s="13">
        <v>1.9465829429999999</v>
      </c>
      <c r="L2039" s="13">
        <v>-6.3051834000000001E-2</v>
      </c>
      <c r="M2039" s="13">
        <v>1.8835311079999999</v>
      </c>
      <c r="N2039" s="13">
        <v>0.54342148599999995</v>
      </c>
      <c r="O2039" s="13">
        <v>1.1364954469999999</v>
      </c>
      <c r="P2039" s="13">
        <v>1.6799169329999999</v>
      </c>
      <c r="Q2039" s="13">
        <v>4.4712584999999999E-2</v>
      </c>
      <c r="R2039" s="13">
        <v>0</v>
      </c>
      <c r="S2039" s="13">
        <v>4.4712584999999999E-2</v>
      </c>
      <c r="T2039" s="13">
        <v>1.213319311</v>
      </c>
      <c r="U2039" s="13">
        <v>0.88524146800000003</v>
      </c>
      <c r="V2039" s="13">
        <v>2.098560779</v>
      </c>
      <c r="W2039" s="13">
        <v>0.93194566400000001</v>
      </c>
    </row>
    <row r="2040" spans="1:23" x14ac:dyDescent="0.3">
      <c r="A2040" s="13" t="s">
        <v>891</v>
      </c>
      <c r="B2040" s="13" t="s">
        <v>892</v>
      </c>
      <c r="C2040" s="15">
        <v>2018</v>
      </c>
      <c r="D2040" s="15" t="s">
        <v>27</v>
      </c>
      <c r="E2040" s="15" t="s">
        <v>26</v>
      </c>
      <c r="F2040" s="15">
        <v>1981</v>
      </c>
      <c r="G2040" s="15">
        <v>982</v>
      </c>
      <c r="H2040" s="13">
        <v>-3.88259132</v>
      </c>
      <c r="I2040" s="13">
        <v>1.252005762</v>
      </c>
      <c r="J2040" s="13">
        <v>-2.6305855579999999</v>
      </c>
      <c r="K2040" s="13">
        <v>0.46000432400000002</v>
      </c>
      <c r="L2040" s="13">
        <v>1.255233786</v>
      </c>
      <c r="M2040" s="13">
        <v>1.71523811</v>
      </c>
      <c r="N2040" s="13">
        <v>-3.219569779</v>
      </c>
      <c r="O2040" s="13">
        <v>1.3029015289999999</v>
      </c>
      <c r="P2040" s="13">
        <v>-1.9166682500000001</v>
      </c>
      <c r="Q2040" s="13">
        <v>0.41261620700000001</v>
      </c>
      <c r="R2040" s="13">
        <v>0.41261620700000001</v>
      </c>
      <c r="S2040" s="13">
        <v>0</v>
      </c>
      <c r="T2040" s="13">
        <v>-3.6014813229999998</v>
      </c>
      <c r="U2040" s="13">
        <v>0.13071849899999999</v>
      </c>
      <c r="V2040" s="13">
        <v>-3.4707628239999999</v>
      </c>
      <c r="W2040" s="13">
        <v>-1.1633935289999999</v>
      </c>
    </row>
    <row r="2041" spans="1:23" x14ac:dyDescent="0.3">
      <c r="A2041" s="13" t="s">
        <v>893</v>
      </c>
      <c r="B2041" s="13" t="s">
        <v>894</v>
      </c>
      <c r="C2041" s="15">
        <v>2014</v>
      </c>
      <c r="D2041" s="15" t="s">
        <v>27</v>
      </c>
      <c r="E2041" s="15" t="s">
        <v>54</v>
      </c>
      <c r="F2041" s="15">
        <v>1342</v>
      </c>
      <c r="G2041" s="15">
        <v>655</v>
      </c>
      <c r="H2041" s="13">
        <v>0.38077142800000002</v>
      </c>
      <c r="I2041" s="13">
        <v>0.45863552200000002</v>
      </c>
      <c r="J2041" s="13">
        <v>0.83940694999999999</v>
      </c>
      <c r="K2041" s="13">
        <v>-0.52054282699999999</v>
      </c>
      <c r="L2041" s="13">
        <v>2.685020937</v>
      </c>
      <c r="M2041" s="13">
        <v>2.1644781100000001</v>
      </c>
      <c r="N2041" s="13">
        <v>0.186702956</v>
      </c>
      <c r="O2041" s="13">
        <v>0.92551969199999995</v>
      </c>
      <c r="P2041" s="13">
        <v>1.1122226479999999</v>
      </c>
      <c r="Q2041" s="13">
        <v>1.2825868549999999</v>
      </c>
      <c r="R2041" s="13">
        <v>1.2825868549999999</v>
      </c>
      <c r="S2041" s="13">
        <v>0</v>
      </c>
      <c r="T2041" s="13">
        <v>-5.7725775E-2</v>
      </c>
      <c r="U2041" s="13">
        <v>2.0691201999999999E-2</v>
      </c>
      <c r="V2041" s="13">
        <v>-3.7034573000000001E-2</v>
      </c>
      <c r="W2041" s="13">
        <v>-0.60153505200000001</v>
      </c>
    </row>
    <row r="2042" spans="1:23" x14ac:dyDescent="0.3">
      <c r="A2042" s="13" t="s">
        <v>893</v>
      </c>
      <c r="B2042" s="13" t="s">
        <v>894</v>
      </c>
      <c r="C2042" s="15">
        <v>2015</v>
      </c>
      <c r="D2042" s="15" t="s">
        <v>27</v>
      </c>
      <c r="E2042" s="15" t="s">
        <v>54</v>
      </c>
      <c r="F2042" s="15">
        <v>1482</v>
      </c>
      <c r="G2042" s="15">
        <v>742</v>
      </c>
      <c r="H2042" s="13">
        <v>-0.82723727599999997</v>
      </c>
      <c r="I2042" s="13">
        <v>-1.8524059829999999</v>
      </c>
      <c r="J2042" s="13">
        <v>-2.6796432600000002</v>
      </c>
      <c r="K2042" s="13">
        <v>-0.77982741799999999</v>
      </c>
      <c r="L2042" s="13">
        <v>-2.7806656570000001</v>
      </c>
      <c r="M2042" s="13">
        <v>-3.560493074</v>
      </c>
      <c r="N2042" s="13">
        <v>-0.846329836</v>
      </c>
      <c r="O2042" s="13">
        <v>-2.027396902</v>
      </c>
      <c r="P2042" s="13">
        <v>-2.8737267389999999</v>
      </c>
      <c r="Q2042" s="13">
        <v>-4.6760839999999998E-2</v>
      </c>
      <c r="R2042" s="13">
        <v>-4.6760839999999998E-2</v>
      </c>
      <c r="S2042" s="13">
        <v>0</v>
      </c>
      <c r="T2042" s="13">
        <v>-1.604587671</v>
      </c>
      <c r="U2042" s="13">
        <v>-2.209725395</v>
      </c>
      <c r="V2042" s="13">
        <v>-3.814313066</v>
      </c>
      <c r="W2042" s="13">
        <v>-0.16008793199999999</v>
      </c>
    </row>
    <row r="2043" spans="1:23" x14ac:dyDescent="0.3">
      <c r="A2043" s="13" t="s">
        <v>895</v>
      </c>
      <c r="B2043" s="13" t="s">
        <v>896</v>
      </c>
      <c r="C2043" s="15">
        <v>2019</v>
      </c>
      <c r="D2043" s="15" t="s">
        <v>27</v>
      </c>
      <c r="E2043" s="15" t="s">
        <v>38</v>
      </c>
      <c r="F2043" s="15">
        <v>128</v>
      </c>
      <c r="G2043" s="15">
        <v>56</v>
      </c>
      <c r="H2043" s="13">
        <v>-4.39048602</v>
      </c>
      <c r="I2043" s="13">
        <v>-4.7109095979999998</v>
      </c>
      <c r="J2043" s="13">
        <v>-9.1013956179999997</v>
      </c>
      <c r="K2043" s="13">
        <v>-3.031326773</v>
      </c>
      <c r="L2043" s="13">
        <v>-5.3175795999999997E-2</v>
      </c>
      <c r="M2043" s="13">
        <v>-3.0845025690000001</v>
      </c>
      <c r="N2043" s="13">
        <v>-4.3385477420000003</v>
      </c>
      <c r="O2043" s="13">
        <v>-3.9656012550000002</v>
      </c>
      <c r="P2043" s="13">
        <v>-8.3041489970000004</v>
      </c>
      <c r="Q2043" s="13">
        <v>-0.158945696</v>
      </c>
      <c r="R2043" s="13">
        <v>-0.158945696</v>
      </c>
      <c r="S2043" s="13">
        <v>0</v>
      </c>
      <c r="T2043" s="13">
        <v>-2.5311615810000001</v>
      </c>
      <c r="U2043" s="13">
        <v>-5.4627009309999996</v>
      </c>
      <c r="V2043" s="13">
        <v>-7.9938625119999998</v>
      </c>
      <c r="W2043" s="13">
        <v>0.16504744700000001</v>
      </c>
    </row>
    <row r="2044" spans="1:23" x14ac:dyDescent="0.3">
      <c r="A2044" s="13" t="s">
        <v>897</v>
      </c>
      <c r="B2044" s="13" t="s">
        <v>898</v>
      </c>
      <c r="C2044" s="15">
        <v>2014</v>
      </c>
      <c r="D2044" s="15" t="s">
        <v>27</v>
      </c>
      <c r="E2044" s="15" t="s">
        <v>86</v>
      </c>
      <c r="F2044" s="15">
        <v>2712</v>
      </c>
      <c r="G2044" s="15">
        <v>1376</v>
      </c>
      <c r="H2044" s="13">
        <v>0.24219227400000001</v>
      </c>
      <c r="I2044" s="13">
        <v>3.3617608429999999</v>
      </c>
      <c r="J2044" s="13">
        <v>3.6039531170000001</v>
      </c>
      <c r="K2044" s="13">
        <v>-1.0021286970000001</v>
      </c>
      <c r="L2044" s="13">
        <v>0.54577353200000001</v>
      </c>
      <c r="M2044" s="13">
        <v>-0.45635516500000001</v>
      </c>
      <c r="N2044" s="13">
        <v>4.7201756999999997E-2</v>
      </c>
      <c r="O2044" s="13">
        <v>2.981672809</v>
      </c>
      <c r="P2044" s="13">
        <v>3.0288745659999998</v>
      </c>
      <c r="Q2044" s="13">
        <v>4.0385649189999997</v>
      </c>
      <c r="R2044" s="13">
        <v>4.0385649189999997</v>
      </c>
      <c r="S2044" s="13">
        <v>0</v>
      </c>
      <c r="T2044" s="13">
        <v>0.227500009</v>
      </c>
      <c r="U2044" s="13">
        <v>1.7862583910000001</v>
      </c>
      <c r="V2044" s="13">
        <v>2.013758401</v>
      </c>
      <c r="W2044" s="13">
        <v>-0.43521214699999999</v>
      </c>
    </row>
    <row r="2045" spans="1:23" x14ac:dyDescent="0.3">
      <c r="A2045" s="13" t="s">
        <v>897</v>
      </c>
      <c r="B2045" s="13" t="s">
        <v>898</v>
      </c>
      <c r="C2045" s="15">
        <v>2015</v>
      </c>
      <c r="D2045" s="15" t="s">
        <v>25</v>
      </c>
      <c r="E2045" s="15" t="s">
        <v>100</v>
      </c>
      <c r="F2045" s="15">
        <v>11</v>
      </c>
      <c r="G2045" s="15">
        <v>5</v>
      </c>
      <c r="H2045" s="13">
        <v>0.24803926000000001</v>
      </c>
      <c r="I2045" s="13">
        <v>-24.285843140000001</v>
      </c>
      <c r="J2045" s="13">
        <v>-24.037803879999998</v>
      </c>
      <c r="K2045" s="13">
        <v>-18.369916249999999</v>
      </c>
      <c r="L2045" s="13">
        <v>-3.701638923</v>
      </c>
      <c r="M2045" s="13">
        <v>-22.07155517</v>
      </c>
      <c r="N2045" s="13">
        <v>-3.667432496</v>
      </c>
      <c r="O2045" s="13">
        <v>-21.598264010000001</v>
      </c>
      <c r="P2045" s="13">
        <v>-25.265696510000001</v>
      </c>
      <c r="Q2045" s="13">
        <v>-5.9240081E-2</v>
      </c>
      <c r="R2045" s="13">
        <v>0</v>
      </c>
      <c r="S2045" s="13">
        <v>-5.9240081E-2</v>
      </c>
      <c r="T2045" s="13">
        <v>-7.0028109719999998</v>
      </c>
      <c r="U2045" s="13">
        <v>-16.30964719</v>
      </c>
      <c r="V2045" s="13">
        <v>-23.312458169999999</v>
      </c>
      <c r="W2045" s="13">
        <v>2.0907209999999998E-3</v>
      </c>
    </row>
    <row r="2046" spans="1:23" x14ac:dyDescent="0.3">
      <c r="A2046" s="13" t="s">
        <v>897</v>
      </c>
      <c r="B2046" s="13" t="s">
        <v>898</v>
      </c>
      <c r="C2046" s="15">
        <v>2015</v>
      </c>
      <c r="D2046" s="15" t="s">
        <v>27</v>
      </c>
      <c r="E2046" s="15" t="s">
        <v>100</v>
      </c>
      <c r="F2046" s="15">
        <v>2649</v>
      </c>
      <c r="G2046" s="15">
        <v>1345</v>
      </c>
      <c r="H2046" s="13">
        <v>-1.0400226130000001</v>
      </c>
      <c r="I2046" s="13">
        <v>2.153968044</v>
      </c>
      <c r="J2046" s="13">
        <v>1.1139454310000001</v>
      </c>
      <c r="K2046" s="13">
        <v>-2.3590328270000001</v>
      </c>
      <c r="L2046" s="13">
        <v>-1.6294124809999999</v>
      </c>
      <c r="M2046" s="13">
        <v>-3.9884453080000002</v>
      </c>
      <c r="N2046" s="13">
        <v>-1.3650701000000001</v>
      </c>
      <c r="O2046" s="13">
        <v>1.4624856289999999</v>
      </c>
      <c r="P2046" s="13">
        <v>9.7415529000000001E-2</v>
      </c>
      <c r="Q2046" s="13">
        <v>1.934343122</v>
      </c>
      <c r="R2046" s="13">
        <v>1.934343122</v>
      </c>
      <c r="S2046" s="13">
        <v>0</v>
      </c>
      <c r="T2046" s="13">
        <v>-1.241749792</v>
      </c>
      <c r="U2046" s="13">
        <v>1.1947531659999999</v>
      </c>
      <c r="V2046" s="13">
        <v>-4.6996625E-2</v>
      </c>
      <c r="W2046" s="13">
        <v>-0.96228308500000004</v>
      </c>
    </row>
    <row r="2047" spans="1:23" x14ac:dyDescent="0.3">
      <c r="A2047" s="13" t="s">
        <v>897</v>
      </c>
      <c r="B2047" s="13" t="s">
        <v>898</v>
      </c>
      <c r="C2047" s="15">
        <v>2016</v>
      </c>
      <c r="D2047" s="15" t="s">
        <v>25</v>
      </c>
      <c r="E2047" s="15" t="s">
        <v>38</v>
      </c>
      <c r="F2047" s="15">
        <v>111</v>
      </c>
      <c r="G2047" s="15">
        <v>56</v>
      </c>
      <c r="H2047" s="13">
        <v>4.1715268290000003</v>
      </c>
      <c r="I2047" s="13">
        <v>-0.78066085600000001</v>
      </c>
      <c r="J2047" s="13">
        <v>3.3908659719999998</v>
      </c>
      <c r="K2047" s="13">
        <v>13.626554329999999</v>
      </c>
      <c r="L2047" s="13">
        <v>1.7334809959999999</v>
      </c>
      <c r="M2047" s="13">
        <v>15.360035330000001</v>
      </c>
      <c r="N2047" s="13">
        <v>6.42441174</v>
      </c>
      <c r="O2047" s="13">
        <v>-0.35451600100000003</v>
      </c>
      <c r="P2047" s="13">
        <v>6.0698957389999997</v>
      </c>
      <c r="Q2047" s="13">
        <v>0.26225546599999999</v>
      </c>
      <c r="R2047" s="13">
        <v>0</v>
      </c>
      <c r="S2047" s="13">
        <v>0.26225546599999999</v>
      </c>
      <c r="T2047" s="13">
        <v>7.0173437529999996</v>
      </c>
      <c r="U2047" s="13">
        <v>-1.8870724459999999</v>
      </c>
      <c r="V2047" s="13">
        <v>5.1302713070000001</v>
      </c>
      <c r="W2047" s="13">
        <v>0.86277884900000001</v>
      </c>
    </row>
    <row r="2048" spans="1:23" x14ac:dyDescent="0.3">
      <c r="A2048" s="13" t="s">
        <v>897</v>
      </c>
      <c r="B2048" s="13" t="s">
        <v>898</v>
      </c>
      <c r="C2048" s="15">
        <v>2016</v>
      </c>
      <c r="D2048" s="15" t="s">
        <v>27</v>
      </c>
      <c r="E2048" s="15" t="s">
        <v>100</v>
      </c>
      <c r="F2048" s="15">
        <v>988</v>
      </c>
      <c r="G2048" s="15">
        <v>466</v>
      </c>
      <c r="H2048" s="13">
        <v>4.8790105E-2</v>
      </c>
      <c r="I2048" s="13">
        <v>-3.4681579550000001</v>
      </c>
      <c r="J2048" s="13">
        <v>-3.4193678510000001</v>
      </c>
      <c r="K2048" s="13">
        <v>-2.476036175</v>
      </c>
      <c r="L2048" s="13">
        <v>-2.42651862</v>
      </c>
      <c r="M2048" s="13">
        <v>-4.9025547950000004</v>
      </c>
      <c r="N2048" s="13">
        <v>-0.45558504999999999</v>
      </c>
      <c r="O2048" s="13">
        <v>-3.4628283629999999</v>
      </c>
      <c r="P2048" s="13">
        <v>-3.9184134130000001</v>
      </c>
      <c r="Q2048" s="13">
        <v>-0.27908783999999998</v>
      </c>
      <c r="R2048" s="13">
        <v>-0.27908783999999998</v>
      </c>
      <c r="S2048" s="13">
        <v>0</v>
      </c>
      <c r="T2048" s="13">
        <v>1.4401196999999999E-2</v>
      </c>
      <c r="U2048" s="13">
        <v>-3.008415056</v>
      </c>
      <c r="V2048" s="13">
        <v>-2.9940138580000002</v>
      </c>
      <c r="W2048" s="13">
        <v>0.45507687299999999</v>
      </c>
    </row>
    <row r="2049" spans="1:23" x14ac:dyDescent="0.3">
      <c r="A2049" s="13" t="s">
        <v>897</v>
      </c>
      <c r="B2049" s="13" t="s">
        <v>898</v>
      </c>
      <c r="C2049" s="15">
        <v>2016</v>
      </c>
      <c r="D2049" s="15" t="s">
        <v>27</v>
      </c>
      <c r="E2049" s="15" t="s">
        <v>35</v>
      </c>
      <c r="F2049" s="15">
        <v>160</v>
      </c>
      <c r="G2049" s="15">
        <v>74</v>
      </c>
      <c r="H2049" s="13">
        <v>-1.5883543899999999</v>
      </c>
      <c r="I2049" s="13">
        <v>2.3319686069999999</v>
      </c>
      <c r="J2049" s="13">
        <v>0.74361421699999997</v>
      </c>
      <c r="K2049" s="13">
        <v>-2.1040315550000002</v>
      </c>
      <c r="L2049" s="13">
        <v>-2.1536606439999999</v>
      </c>
      <c r="M2049" s="13">
        <v>-4.257692198</v>
      </c>
      <c r="N2049" s="13">
        <v>-1.689900763</v>
      </c>
      <c r="O2049" s="13">
        <v>1.592280564</v>
      </c>
      <c r="P2049" s="13">
        <v>-9.7620199000000005E-2</v>
      </c>
      <c r="Q2049" s="13">
        <v>0.10151935600000001</v>
      </c>
      <c r="R2049" s="13">
        <v>0.10151935600000001</v>
      </c>
      <c r="S2049" s="13">
        <v>0</v>
      </c>
      <c r="T2049" s="13">
        <v>0.22083364799999999</v>
      </c>
      <c r="U2049" s="13">
        <v>2.0361460810000001</v>
      </c>
      <c r="V2049" s="13">
        <v>2.2569797290000002</v>
      </c>
      <c r="W2049" s="13">
        <v>1.3458088070000001</v>
      </c>
    </row>
    <row r="2050" spans="1:23" x14ac:dyDescent="0.3">
      <c r="A2050" s="13" t="s">
        <v>897</v>
      </c>
      <c r="B2050" s="13" t="s">
        <v>898</v>
      </c>
      <c r="C2050" s="15">
        <v>2016</v>
      </c>
      <c r="D2050" s="15" t="s">
        <v>27</v>
      </c>
      <c r="E2050" s="15" t="s">
        <v>38</v>
      </c>
      <c r="F2050" s="15">
        <v>610</v>
      </c>
      <c r="G2050" s="15">
        <v>295</v>
      </c>
      <c r="H2050" s="13">
        <v>-0.138740275</v>
      </c>
      <c r="I2050" s="13">
        <v>1.0918608839999999</v>
      </c>
      <c r="J2050" s="13">
        <v>0.95312060799999998</v>
      </c>
      <c r="K2050" s="13">
        <v>0.91545858000000002</v>
      </c>
      <c r="L2050" s="13">
        <v>-0.82125557199999999</v>
      </c>
      <c r="M2050" s="13">
        <v>9.4203008000000005E-2</v>
      </c>
      <c r="N2050" s="13">
        <v>7.9185561000000002E-2</v>
      </c>
      <c r="O2050" s="13">
        <v>0.67527329700000005</v>
      </c>
      <c r="P2050" s="13">
        <v>0.75445885800000001</v>
      </c>
      <c r="Q2050" s="13">
        <v>0.53097762000000004</v>
      </c>
      <c r="R2050" s="13">
        <v>0.53097762000000004</v>
      </c>
      <c r="S2050" s="13">
        <v>0</v>
      </c>
      <c r="T2050" s="13">
        <v>0.10390822800000001</v>
      </c>
      <c r="U2050" s="13">
        <v>1.30120112</v>
      </c>
      <c r="V2050" s="13">
        <v>1.405109349</v>
      </c>
      <c r="W2050" s="13">
        <v>0.65300259400000005</v>
      </c>
    </row>
    <row r="2051" spans="1:23" x14ac:dyDescent="0.3">
      <c r="A2051" s="13" t="s">
        <v>897</v>
      </c>
      <c r="B2051" s="13" t="s">
        <v>898</v>
      </c>
      <c r="C2051" s="15">
        <v>2017</v>
      </c>
      <c r="D2051" s="15" t="s">
        <v>25</v>
      </c>
      <c r="E2051" s="15" t="s">
        <v>38</v>
      </c>
      <c r="F2051" s="15">
        <v>8</v>
      </c>
      <c r="G2051" s="15">
        <v>3</v>
      </c>
      <c r="H2051" s="13">
        <v>-3.5621170069999999</v>
      </c>
      <c r="I2051" s="13">
        <v>6.1942366690000004</v>
      </c>
      <c r="J2051" s="13">
        <v>2.6321196630000001</v>
      </c>
      <c r="K2051" s="13">
        <v>12.71858527</v>
      </c>
      <c r="L2051" s="13">
        <v>-4.5666353439999998</v>
      </c>
      <c r="M2051" s="13">
        <v>8.1519499270000004</v>
      </c>
      <c r="N2051" s="13">
        <v>-0.295583871</v>
      </c>
      <c r="O2051" s="13">
        <v>4.3010886560000001</v>
      </c>
      <c r="P2051" s="13">
        <v>4.0055047850000003</v>
      </c>
      <c r="Q2051" s="13">
        <v>1.0567735999999999E-2</v>
      </c>
      <c r="R2051" s="13">
        <v>0</v>
      </c>
      <c r="S2051" s="13">
        <v>1.0567735999999999E-2</v>
      </c>
      <c r="T2051" s="13">
        <v>-1.2589051760000001</v>
      </c>
      <c r="U2051" s="13">
        <v>-0.513305652</v>
      </c>
      <c r="V2051" s="13">
        <v>-1.772210828</v>
      </c>
      <c r="W2051" s="13">
        <v>-0.87406928299999997</v>
      </c>
    </row>
    <row r="2052" spans="1:23" x14ac:dyDescent="0.3">
      <c r="A2052" s="13" t="s">
        <v>897</v>
      </c>
      <c r="B2052" s="13" t="s">
        <v>898</v>
      </c>
      <c r="C2052" s="15">
        <v>2017</v>
      </c>
      <c r="D2052" s="15" t="s">
        <v>27</v>
      </c>
      <c r="E2052" s="15" t="s">
        <v>38</v>
      </c>
      <c r="F2052" s="15">
        <v>1415</v>
      </c>
      <c r="G2052" s="15">
        <v>689</v>
      </c>
      <c r="H2052" s="13">
        <v>-2.3650625540000001</v>
      </c>
      <c r="I2052" s="13">
        <v>0.107428012</v>
      </c>
      <c r="J2052" s="13">
        <v>-2.2576345419999999</v>
      </c>
      <c r="K2052" s="13">
        <v>-5.3895097669999998</v>
      </c>
      <c r="L2052" s="13">
        <v>0.41235265799999998</v>
      </c>
      <c r="M2052" s="13">
        <v>-4.9771571090000002</v>
      </c>
      <c r="N2052" s="13">
        <v>-3.1060064559999998</v>
      </c>
      <c r="O2052" s="13">
        <v>0.14291646299999999</v>
      </c>
      <c r="P2052" s="13">
        <v>-2.9630899930000001</v>
      </c>
      <c r="Q2052" s="13">
        <v>-7.4656212E-2</v>
      </c>
      <c r="R2052" s="13">
        <v>-7.4656212E-2</v>
      </c>
      <c r="S2052" s="13">
        <v>0</v>
      </c>
      <c r="T2052" s="13">
        <v>-2.885033811</v>
      </c>
      <c r="U2052" s="13">
        <v>-0.242700942</v>
      </c>
      <c r="V2052" s="13">
        <v>-3.1277347529999999</v>
      </c>
      <c r="W2052" s="13">
        <v>-0.328481352</v>
      </c>
    </row>
    <row r="2053" spans="1:23" x14ac:dyDescent="0.3">
      <c r="A2053" s="13" t="s">
        <v>899</v>
      </c>
      <c r="B2053" s="13" t="s">
        <v>900</v>
      </c>
      <c r="C2053" s="15">
        <v>2016</v>
      </c>
      <c r="D2053" s="15" t="s">
        <v>25</v>
      </c>
      <c r="E2053" s="15" t="s">
        <v>86</v>
      </c>
      <c r="F2053" s="15">
        <v>84</v>
      </c>
      <c r="G2053" s="15">
        <v>41</v>
      </c>
      <c r="H2053" s="13">
        <v>-4.9804035100000004</v>
      </c>
      <c r="I2053" s="13">
        <v>2.2595961510000002</v>
      </c>
      <c r="J2053" s="13">
        <v>-2.7208073590000001</v>
      </c>
      <c r="K2053" s="13">
        <v>4.7186299079999996</v>
      </c>
      <c r="L2053" s="13">
        <v>-1.3602363550000001</v>
      </c>
      <c r="M2053" s="13">
        <v>3.358393553</v>
      </c>
      <c r="N2053" s="13">
        <v>-3.2701904119999998</v>
      </c>
      <c r="O2053" s="13">
        <v>1.6641463759999999</v>
      </c>
      <c r="P2053" s="13">
        <v>-1.606044037</v>
      </c>
      <c r="Q2053" s="13">
        <v>2.4491855E-2</v>
      </c>
      <c r="R2053" s="13">
        <v>0</v>
      </c>
      <c r="S2053" s="13">
        <v>2.4491855E-2</v>
      </c>
      <c r="T2053" s="13">
        <v>-1.294700086</v>
      </c>
      <c r="U2053" s="13">
        <v>-2.5969626419999998</v>
      </c>
      <c r="V2053" s="13">
        <v>-3.891662728</v>
      </c>
      <c r="W2053" s="13">
        <v>-0.72474682899999998</v>
      </c>
    </row>
    <row r="2054" spans="1:23" x14ac:dyDescent="0.3">
      <c r="A2054" s="13" t="s">
        <v>899</v>
      </c>
      <c r="B2054" s="13" t="s">
        <v>900</v>
      </c>
      <c r="C2054" s="15">
        <v>2016</v>
      </c>
      <c r="D2054" s="15" t="s">
        <v>27</v>
      </c>
      <c r="E2054" s="15" t="s">
        <v>86</v>
      </c>
      <c r="F2054" s="15">
        <v>668</v>
      </c>
      <c r="G2054" s="15">
        <v>315</v>
      </c>
      <c r="H2054" s="13">
        <v>-1.7677385510000001</v>
      </c>
      <c r="I2054" s="13">
        <v>-1.002638948</v>
      </c>
      <c r="J2054" s="13">
        <v>-2.7703774989999999</v>
      </c>
      <c r="K2054" s="13">
        <v>-6.755391275</v>
      </c>
      <c r="L2054" s="13">
        <v>5.4350201719999998</v>
      </c>
      <c r="M2054" s="13">
        <v>-1.320371102</v>
      </c>
      <c r="N2054" s="13">
        <v>-2.9353712769999998</v>
      </c>
      <c r="O2054" s="13">
        <v>0.25137420300000002</v>
      </c>
      <c r="P2054" s="13">
        <v>-2.683997073</v>
      </c>
      <c r="Q2054" s="13">
        <v>1.0642206E-2</v>
      </c>
      <c r="R2054" s="13">
        <v>1.0642206E-2</v>
      </c>
      <c r="S2054" s="13">
        <v>0</v>
      </c>
      <c r="T2054" s="13">
        <v>-1.786650007</v>
      </c>
      <c r="U2054" s="13">
        <v>-0.672817424</v>
      </c>
      <c r="V2054" s="13">
        <v>-2.4594674300000001</v>
      </c>
      <c r="W2054" s="13">
        <v>0.31942416400000001</v>
      </c>
    </row>
    <row r="2055" spans="1:23" x14ac:dyDescent="0.3">
      <c r="A2055" s="13" t="s">
        <v>899</v>
      </c>
      <c r="B2055" s="13" t="s">
        <v>900</v>
      </c>
      <c r="C2055" s="15">
        <v>2017</v>
      </c>
      <c r="D2055" s="15" t="s">
        <v>27</v>
      </c>
      <c r="E2055" s="15" t="s">
        <v>78</v>
      </c>
      <c r="F2055" s="15">
        <v>19</v>
      </c>
      <c r="G2055" s="15">
        <v>9</v>
      </c>
      <c r="H2055" s="13">
        <v>-8.6134927010000002</v>
      </c>
      <c r="I2055" s="13">
        <v>-7.8289180649999999</v>
      </c>
      <c r="J2055" s="13">
        <v>-16.442410769999999</v>
      </c>
      <c r="K2055" s="13">
        <v>-45.420086990000001</v>
      </c>
      <c r="L2055" s="13">
        <v>13.90559681</v>
      </c>
      <c r="M2055" s="13">
        <v>-31.514490179999999</v>
      </c>
      <c r="N2055" s="13">
        <v>-16.908182069999999</v>
      </c>
      <c r="O2055" s="13">
        <v>-3.8554285849999999</v>
      </c>
      <c r="P2055" s="13">
        <v>-20.76361065</v>
      </c>
      <c r="Q2055" s="13">
        <v>-8.1684148999999998E-2</v>
      </c>
      <c r="R2055" s="13">
        <v>-8.1684148999999998E-2</v>
      </c>
      <c r="S2055" s="13">
        <v>0</v>
      </c>
      <c r="T2055" s="13">
        <v>-13.516889409999999</v>
      </c>
      <c r="U2055" s="13">
        <v>-7.152083127</v>
      </c>
      <c r="V2055" s="13">
        <v>-20.668972539999999</v>
      </c>
      <c r="W2055" s="13">
        <v>-1.22235461</v>
      </c>
    </row>
    <row r="2056" spans="1:23" x14ac:dyDescent="0.3">
      <c r="A2056" s="13" t="s">
        <v>899</v>
      </c>
      <c r="B2056" s="13" t="s">
        <v>900</v>
      </c>
      <c r="C2056" s="15">
        <v>2018</v>
      </c>
      <c r="D2056" s="15" t="s">
        <v>27</v>
      </c>
      <c r="E2056" s="15" t="s">
        <v>111</v>
      </c>
      <c r="F2056" s="15">
        <v>92</v>
      </c>
      <c r="G2056" s="15">
        <v>45</v>
      </c>
      <c r="H2056" s="13">
        <v>-3.6614341050000001</v>
      </c>
      <c r="I2056" s="13">
        <v>0.38390517400000002</v>
      </c>
      <c r="J2056" s="13">
        <v>-3.277528931</v>
      </c>
      <c r="K2056" s="13">
        <v>-1.736800232</v>
      </c>
      <c r="L2056" s="13">
        <v>4.0986909479999998</v>
      </c>
      <c r="M2056" s="13">
        <v>2.3618907149999999</v>
      </c>
      <c r="N2056" s="13">
        <v>-3.5825928440000001</v>
      </c>
      <c r="O2056" s="13">
        <v>1.1393948890000001</v>
      </c>
      <c r="P2056" s="13">
        <v>-2.443197955</v>
      </c>
      <c r="Q2056" s="13">
        <v>7.1029810000000004E-3</v>
      </c>
      <c r="R2056" s="13">
        <v>7.1029810000000004E-3</v>
      </c>
      <c r="S2056" s="13">
        <v>0</v>
      </c>
      <c r="T2056" s="13">
        <v>-0.37869518299999999</v>
      </c>
      <c r="U2056" s="13">
        <v>0.56821366299999998</v>
      </c>
      <c r="V2056" s="13">
        <v>0.18951847999999999</v>
      </c>
      <c r="W2056" s="13">
        <v>0.832462916</v>
      </c>
    </row>
    <row r="2057" spans="1:23" x14ac:dyDescent="0.3">
      <c r="A2057" s="13" t="s">
        <v>899</v>
      </c>
      <c r="B2057" s="13" t="s">
        <v>900</v>
      </c>
      <c r="C2057" s="15">
        <v>2019</v>
      </c>
      <c r="D2057" s="15" t="s">
        <v>27</v>
      </c>
      <c r="E2057" s="15" t="s">
        <v>86</v>
      </c>
      <c r="F2057" s="15">
        <v>54</v>
      </c>
      <c r="G2057" s="15">
        <v>26</v>
      </c>
      <c r="H2057" s="13">
        <v>4.4831761370000001</v>
      </c>
      <c r="I2057" s="13">
        <v>2.4031415159999998</v>
      </c>
      <c r="J2057" s="13">
        <v>6.8863176519999998</v>
      </c>
      <c r="K2057" s="13">
        <v>18.234040480000001</v>
      </c>
      <c r="L2057" s="13">
        <v>13.974339069999999</v>
      </c>
      <c r="M2057" s="13">
        <v>32.208379549999997</v>
      </c>
      <c r="N2057" s="13">
        <v>7.6034991180000002</v>
      </c>
      <c r="O2057" s="13">
        <v>4.9488114660000004</v>
      </c>
      <c r="P2057" s="13">
        <v>12.55231058</v>
      </c>
      <c r="Q2057" s="13">
        <v>0.20352292999999999</v>
      </c>
      <c r="R2057" s="13">
        <v>0.20352292999999999</v>
      </c>
      <c r="S2057" s="13">
        <v>0</v>
      </c>
      <c r="T2057" s="13">
        <v>6.8738834610000001</v>
      </c>
      <c r="U2057" s="13">
        <v>4.2187991880000002</v>
      </c>
      <c r="V2057" s="13">
        <v>11.09268265</v>
      </c>
      <c r="W2057" s="13">
        <v>0.26846460900000002</v>
      </c>
    </row>
    <row r="2058" spans="1:23" x14ac:dyDescent="0.3">
      <c r="A2058" s="13" t="s">
        <v>901</v>
      </c>
      <c r="B2058" s="13" t="s">
        <v>902</v>
      </c>
      <c r="C2058" s="15">
        <v>2018</v>
      </c>
      <c r="D2058" s="15" t="s">
        <v>27</v>
      </c>
      <c r="E2058" s="15" t="s">
        <v>41</v>
      </c>
      <c r="F2058" s="15">
        <v>16</v>
      </c>
      <c r="G2058" s="15">
        <v>7</v>
      </c>
      <c r="H2058" s="13">
        <v>1.641904357</v>
      </c>
      <c r="I2058" s="13">
        <v>10.93648584</v>
      </c>
      <c r="J2058" s="13">
        <v>12.578390199999999</v>
      </c>
      <c r="K2058" s="13">
        <v>14.534926690000001</v>
      </c>
      <c r="L2058" s="13">
        <v>15.76986896</v>
      </c>
      <c r="M2058" s="13">
        <v>30.304795649999999</v>
      </c>
      <c r="N2058" s="13">
        <v>4.6140296940000001</v>
      </c>
      <c r="O2058" s="13">
        <v>12.703291889999999</v>
      </c>
      <c r="P2058" s="13">
        <v>17.317321589999999</v>
      </c>
      <c r="Q2058" s="13">
        <v>7.1034359000000005E-2</v>
      </c>
      <c r="R2058" s="13">
        <v>7.1034359000000005E-2</v>
      </c>
      <c r="S2058" s="13">
        <v>0</v>
      </c>
      <c r="T2058" s="13">
        <v>3.6260399859999999</v>
      </c>
      <c r="U2058" s="13">
        <v>4.360374803</v>
      </c>
      <c r="V2058" s="13">
        <v>7.9864147900000004</v>
      </c>
      <c r="W2058" s="13">
        <v>-0.87762178999999996</v>
      </c>
    </row>
    <row r="2059" spans="1:23" x14ac:dyDescent="0.3">
      <c r="A2059" s="13" t="s">
        <v>903</v>
      </c>
      <c r="B2059" s="13" t="s">
        <v>904</v>
      </c>
      <c r="C2059" s="15">
        <v>2019</v>
      </c>
      <c r="D2059" s="15" t="s">
        <v>27</v>
      </c>
      <c r="E2059" s="15" t="s">
        <v>78</v>
      </c>
      <c r="F2059" s="15">
        <v>1876</v>
      </c>
      <c r="G2059" s="15">
        <v>895</v>
      </c>
      <c r="H2059" s="13">
        <v>-3.1303028770000001</v>
      </c>
      <c r="I2059" s="13">
        <v>0.821905102</v>
      </c>
      <c r="J2059" s="13">
        <v>-2.3083977760000001</v>
      </c>
      <c r="K2059" s="13">
        <v>-2.3122180750000001</v>
      </c>
      <c r="L2059" s="13">
        <v>1.3550444820000001</v>
      </c>
      <c r="M2059" s="13">
        <v>-0.95717359300000004</v>
      </c>
      <c r="N2059" s="13">
        <v>-3.0961887739999998</v>
      </c>
      <c r="O2059" s="13">
        <v>1.0380314289999999</v>
      </c>
      <c r="P2059" s="13">
        <v>-2.0581573450000001</v>
      </c>
      <c r="Q2059" s="13">
        <v>0.31367373599999998</v>
      </c>
      <c r="R2059" s="13">
        <v>0.31367373599999998</v>
      </c>
      <c r="S2059" s="13">
        <v>0</v>
      </c>
      <c r="T2059" s="13">
        <v>-3.687142433</v>
      </c>
      <c r="U2059" s="13">
        <v>-0.31560675799999999</v>
      </c>
      <c r="V2059" s="13">
        <v>-4.0027491919999996</v>
      </c>
      <c r="W2059" s="13">
        <v>-0.72316135500000001</v>
      </c>
    </row>
    <row r="2060" spans="1:23" x14ac:dyDescent="0.3">
      <c r="A2060" s="13" t="s">
        <v>905</v>
      </c>
      <c r="B2060" s="13" t="s">
        <v>906</v>
      </c>
      <c r="C2060" s="15">
        <v>2014</v>
      </c>
      <c r="D2060" s="15" t="s">
        <v>25</v>
      </c>
      <c r="E2060" s="15" t="s">
        <v>26</v>
      </c>
      <c r="F2060" s="15">
        <v>1128</v>
      </c>
      <c r="G2060" s="15">
        <v>581</v>
      </c>
      <c r="H2060" s="13">
        <v>3.5258494000000001E-2</v>
      </c>
      <c r="I2060" s="13">
        <v>4.425345621</v>
      </c>
      <c r="J2060" s="13">
        <v>4.4606041149999998</v>
      </c>
      <c r="K2060" s="13">
        <v>5.8280717040000001</v>
      </c>
      <c r="L2060" s="13">
        <v>2.1087768489999998</v>
      </c>
      <c r="M2060" s="13">
        <v>7.9368485529999999</v>
      </c>
      <c r="N2060" s="13">
        <v>1.2200978119999999</v>
      </c>
      <c r="O2060" s="13">
        <v>4.2100887880000002</v>
      </c>
      <c r="P2060" s="13">
        <v>5.4301865999999999</v>
      </c>
      <c r="Q2060" s="13">
        <v>2.4703640309999999</v>
      </c>
      <c r="R2060" s="13">
        <v>0</v>
      </c>
      <c r="S2060" s="13">
        <v>2.4703640309999999</v>
      </c>
      <c r="T2060" s="13">
        <v>0.66415950099999999</v>
      </c>
      <c r="U2060" s="13">
        <v>5.5367971279999999</v>
      </c>
      <c r="V2060" s="13">
        <v>6.2009566290000002</v>
      </c>
      <c r="W2060" s="13">
        <v>-1.1318608809999999</v>
      </c>
    </row>
    <row r="2061" spans="1:23" x14ac:dyDescent="0.3">
      <c r="A2061" s="13" t="s">
        <v>905</v>
      </c>
      <c r="B2061" s="13" t="s">
        <v>906</v>
      </c>
      <c r="C2061" s="15">
        <v>2014</v>
      </c>
      <c r="D2061" s="15" t="s">
        <v>27</v>
      </c>
      <c r="E2061" s="15" t="s">
        <v>26</v>
      </c>
      <c r="F2061" s="15">
        <v>5404</v>
      </c>
      <c r="G2061" s="15">
        <v>2666</v>
      </c>
      <c r="H2061" s="13">
        <v>-0.64818166799999999</v>
      </c>
      <c r="I2061" s="13">
        <v>2.5473515789999999</v>
      </c>
      <c r="J2061" s="13">
        <v>1.8991699120000001</v>
      </c>
      <c r="K2061" s="13">
        <v>1.274257261</v>
      </c>
      <c r="L2061" s="13">
        <v>0.67376525899999995</v>
      </c>
      <c r="M2061" s="13">
        <v>1.9480225200000001</v>
      </c>
      <c r="N2061" s="13">
        <v>-0.34122335799999998</v>
      </c>
      <c r="O2061" s="13">
        <v>2.2528384689999998</v>
      </c>
      <c r="P2061" s="13">
        <v>1.911615112</v>
      </c>
      <c r="Q2061" s="13">
        <v>6.3237538100000004</v>
      </c>
      <c r="R2061" s="13">
        <v>6.3237538100000004</v>
      </c>
      <c r="S2061" s="13">
        <v>0</v>
      </c>
      <c r="T2061" s="13">
        <v>3.5249361999999999E-2</v>
      </c>
      <c r="U2061" s="13">
        <v>2.8256614039999999</v>
      </c>
      <c r="V2061" s="13">
        <v>2.860910767</v>
      </c>
      <c r="W2061" s="13">
        <v>-0.256300113</v>
      </c>
    </row>
    <row r="2062" spans="1:23" x14ac:dyDescent="0.3">
      <c r="A2062" s="13" t="s">
        <v>905</v>
      </c>
      <c r="B2062" s="13" t="s">
        <v>906</v>
      </c>
      <c r="C2062" s="15">
        <v>2015</v>
      </c>
      <c r="D2062" s="15" t="s">
        <v>27</v>
      </c>
      <c r="E2062" s="15" t="s">
        <v>26</v>
      </c>
      <c r="F2062" s="15">
        <v>4247</v>
      </c>
      <c r="G2062" s="15">
        <v>2116</v>
      </c>
      <c r="H2062" s="13">
        <v>-0.65363832499999996</v>
      </c>
      <c r="I2062" s="13">
        <v>2.7989070140000001</v>
      </c>
      <c r="J2062" s="13">
        <v>2.1452686879999998</v>
      </c>
      <c r="K2062" s="13">
        <v>0.88549802899999996</v>
      </c>
      <c r="L2062" s="13">
        <v>3.0203184539999999</v>
      </c>
      <c r="M2062" s="13">
        <v>3.9058164830000002</v>
      </c>
      <c r="N2062" s="13">
        <v>-0.40247694499999997</v>
      </c>
      <c r="O2062" s="13">
        <v>3.007504001</v>
      </c>
      <c r="P2062" s="13">
        <v>2.605027056</v>
      </c>
      <c r="Q2062" s="13">
        <v>5.7432119559999997</v>
      </c>
      <c r="R2062" s="13">
        <v>5.7432119559999997</v>
      </c>
      <c r="S2062" s="13">
        <v>0</v>
      </c>
      <c r="T2062" s="13">
        <v>5.5054921999999999E-2</v>
      </c>
      <c r="U2062" s="13">
        <v>2.6686333599999998</v>
      </c>
      <c r="V2062" s="13">
        <v>2.723688283</v>
      </c>
      <c r="W2062" s="13">
        <v>-0.630073946</v>
      </c>
    </row>
    <row r="2063" spans="1:23" x14ac:dyDescent="0.3">
      <c r="A2063" s="13" t="s">
        <v>905</v>
      </c>
      <c r="B2063" s="13" t="s">
        <v>906</v>
      </c>
      <c r="C2063" s="15">
        <v>2016</v>
      </c>
      <c r="D2063" s="15" t="s">
        <v>25</v>
      </c>
      <c r="E2063" s="15" t="s">
        <v>26</v>
      </c>
      <c r="F2063" s="15">
        <v>1220</v>
      </c>
      <c r="G2063" s="15">
        <v>602</v>
      </c>
      <c r="H2063" s="13">
        <v>3.1012969940000001</v>
      </c>
      <c r="I2063" s="13">
        <v>1.9788844299999999</v>
      </c>
      <c r="J2063" s="13">
        <v>5.0801814240000001</v>
      </c>
      <c r="K2063" s="13">
        <v>8.7415469269999999</v>
      </c>
      <c r="L2063" s="13">
        <v>4.6180394180000004</v>
      </c>
      <c r="M2063" s="13">
        <v>13.35958634</v>
      </c>
      <c r="N2063" s="13">
        <v>4.2965608209999999</v>
      </c>
      <c r="O2063" s="13">
        <v>2.6326119870000002</v>
      </c>
      <c r="P2063" s="13">
        <v>6.9291728069999996</v>
      </c>
      <c r="Q2063" s="13">
        <v>3.0871532230000001</v>
      </c>
      <c r="R2063" s="13">
        <v>0</v>
      </c>
      <c r="S2063" s="13">
        <v>3.0871532230000001</v>
      </c>
      <c r="T2063" s="13">
        <v>5.4515157109999999</v>
      </c>
      <c r="U2063" s="13">
        <v>4.2706548189999998</v>
      </c>
      <c r="V2063" s="13">
        <v>9.7221705309999997</v>
      </c>
      <c r="W2063" s="13">
        <v>0.65317380199999997</v>
      </c>
    </row>
    <row r="2064" spans="1:23" x14ac:dyDescent="0.3">
      <c r="A2064" s="13" t="s">
        <v>905</v>
      </c>
      <c r="B2064" s="13" t="s">
        <v>906</v>
      </c>
      <c r="C2064" s="15">
        <v>2016</v>
      </c>
      <c r="D2064" s="15" t="s">
        <v>27</v>
      </c>
      <c r="E2064" s="15" t="s">
        <v>26</v>
      </c>
      <c r="F2064" s="15">
        <v>5122</v>
      </c>
      <c r="G2064" s="15">
        <v>2500</v>
      </c>
      <c r="H2064" s="13">
        <v>-1.912011175</v>
      </c>
      <c r="I2064" s="13">
        <v>1.78764722</v>
      </c>
      <c r="J2064" s="13">
        <v>-0.124363955</v>
      </c>
      <c r="K2064" s="13">
        <v>4.3348238200000004</v>
      </c>
      <c r="L2064" s="13">
        <v>-0.49606714800000001</v>
      </c>
      <c r="M2064" s="13">
        <v>3.8387566720000001</v>
      </c>
      <c r="N2064" s="13">
        <v>-0.80171313</v>
      </c>
      <c r="O2064" s="13">
        <v>1.388591575</v>
      </c>
      <c r="P2064" s="13">
        <v>0.58687844600000005</v>
      </c>
      <c r="Q2064" s="13">
        <v>4.2442472840000001</v>
      </c>
      <c r="R2064" s="13">
        <v>4.2442472840000001</v>
      </c>
      <c r="S2064" s="13">
        <v>0</v>
      </c>
      <c r="T2064" s="13">
        <v>-0.22910845399999999</v>
      </c>
      <c r="U2064" s="13">
        <v>1.3292750440000001</v>
      </c>
      <c r="V2064" s="13">
        <v>1.1001665899999999</v>
      </c>
      <c r="W2064" s="13">
        <v>-0.27413391100000001</v>
      </c>
    </row>
    <row r="2065" spans="1:23" x14ac:dyDescent="0.3">
      <c r="A2065" s="13" t="s">
        <v>905</v>
      </c>
      <c r="B2065" s="13" t="s">
        <v>906</v>
      </c>
      <c r="C2065" s="15">
        <v>2017</v>
      </c>
      <c r="D2065" s="15" t="s">
        <v>25</v>
      </c>
      <c r="E2065" s="15" t="s">
        <v>30</v>
      </c>
      <c r="F2065" s="15">
        <v>591</v>
      </c>
      <c r="G2065" s="15">
        <v>307</v>
      </c>
      <c r="H2065" s="13">
        <v>-3.3779580519999999</v>
      </c>
      <c r="I2065" s="13">
        <v>-1.1115712419999999</v>
      </c>
      <c r="J2065" s="13">
        <v>-4.4895292939999996</v>
      </c>
      <c r="K2065" s="13">
        <v>-0.113527771</v>
      </c>
      <c r="L2065" s="13">
        <v>-2.9743694440000001</v>
      </c>
      <c r="M2065" s="13">
        <v>-3.0878972149999999</v>
      </c>
      <c r="N2065" s="13">
        <v>-2.842136547</v>
      </c>
      <c r="O2065" s="13">
        <v>-1.570963069</v>
      </c>
      <c r="P2065" s="13">
        <v>-4.4130996170000003</v>
      </c>
      <c r="Q2065" s="13">
        <v>-0.26625972199999998</v>
      </c>
      <c r="R2065" s="13">
        <v>0</v>
      </c>
      <c r="S2065" s="13">
        <v>-0.26625972199999998</v>
      </c>
      <c r="T2065" s="13">
        <v>-4.1126245700000004</v>
      </c>
      <c r="U2065" s="13">
        <v>-0.50855789900000004</v>
      </c>
      <c r="V2065" s="13">
        <v>-4.6211824699999999</v>
      </c>
      <c r="W2065" s="13">
        <v>-0.86394137000000004</v>
      </c>
    </row>
    <row r="2066" spans="1:23" x14ac:dyDescent="0.3">
      <c r="A2066" s="13" t="s">
        <v>905</v>
      </c>
      <c r="B2066" s="13" t="s">
        <v>906</v>
      </c>
      <c r="C2066" s="15">
        <v>2017</v>
      </c>
      <c r="D2066" s="15" t="s">
        <v>27</v>
      </c>
      <c r="E2066" s="15" t="s">
        <v>57</v>
      </c>
      <c r="F2066" s="15">
        <v>3470</v>
      </c>
      <c r="G2066" s="15">
        <v>1710</v>
      </c>
      <c r="H2066" s="13">
        <v>-0.46315658700000001</v>
      </c>
      <c r="I2066" s="13">
        <v>7.2172511999999994E-2</v>
      </c>
      <c r="J2066" s="13">
        <v>-0.39098407400000001</v>
      </c>
      <c r="K2066" s="13">
        <v>-0.41365532500000002</v>
      </c>
      <c r="L2066" s="13">
        <v>0.14032671399999999</v>
      </c>
      <c r="M2066" s="13">
        <v>-0.273328611</v>
      </c>
      <c r="N2066" s="13">
        <v>-0.420688226</v>
      </c>
      <c r="O2066" s="13">
        <v>0.131705302</v>
      </c>
      <c r="P2066" s="13">
        <v>-0.28898292399999997</v>
      </c>
      <c r="Q2066" s="13">
        <v>2.1455669999999998</v>
      </c>
      <c r="R2066" s="13">
        <v>2.1455669999999998</v>
      </c>
      <c r="S2066" s="13">
        <v>0</v>
      </c>
      <c r="T2066" s="13">
        <v>-0.25535183</v>
      </c>
      <c r="U2066" s="13">
        <v>0.21099896700000001</v>
      </c>
      <c r="V2066" s="13">
        <v>-4.4352862999999999E-2</v>
      </c>
      <c r="W2066" s="13">
        <v>-6.9791671E-2</v>
      </c>
    </row>
    <row r="2067" spans="1:23" x14ac:dyDescent="0.3">
      <c r="A2067" s="13" t="s">
        <v>905</v>
      </c>
      <c r="B2067" s="13" t="s">
        <v>906</v>
      </c>
      <c r="C2067" s="15">
        <v>2017</v>
      </c>
      <c r="D2067" s="15" t="s">
        <v>27</v>
      </c>
      <c r="E2067" s="15" t="s">
        <v>30</v>
      </c>
      <c r="F2067" s="15">
        <v>1397</v>
      </c>
      <c r="G2067" s="15">
        <v>712</v>
      </c>
      <c r="H2067" s="13">
        <v>-2.2937195949999998</v>
      </c>
      <c r="I2067" s="13">
        <v>0.58137310399999997</v>
      </c>
      <c r="J2067" s="13">
        <v>-1.7123464909999999</v>
      </c>
      <c r="K2067" s="13">
        <v>0.176210432</v>
      </c>
      <c r="L2067" s="13">
        <v>0.44484148600000001</v>
      </c>
      <c r="M2067" s="13">
        <v>0.62105191800000004</v>
      </c>
      <c r="N2067" s="13">
        <v>-1.955999493</v>
      </c>
      <c r="O2067" s="13">
        <v>0.57691799700000002</v>
      </c>
      <c r="P2067" s="13">
        <v>-1.3790814950000001</v>
      </c>
      <c r="Q2067" s="13">
        <v>0.497017351</v>
      </c>
      <c r="R2067" s="13">
        <v>0.497017351</v>
      </c>
      <c r="S2067" s="13">
        <v>0</v>
      </c>
      <c r="T2067" s="13">
        <v>-0.88301263799999996</v>
      </c>
      <c r="U2067" s="13">
        <v>0.939980818</v>
      </c>
      <c r="V2067" s="13">
        <v>5.696818E-2</v>
      </c>
      <c r="W2067" s="13">
        <v>-0.19417034899999999</v>
      </c>
    </row>
    <row r="2068" spans="1:23" x14ac:dyDescent="0.3">
      <c r="A2068" s="13" t="s">
        <v>905</v>
      </c>
      <c r="B2068" s="13" t="s">
        <v>906</v>
      </c>
      <c r="C2068" s="15">
        <v>2018</v>
      </c>
      <c r="D2068" s="15" t="s">
        <v>25</v>
      </c>
      <c r="E2068" s="15" t="s">
        <v>30</v>
      </c>
      <c r="F2068" s="15">
        <v>523</v>
      </c>
      <c r="G2068" s="15">
        <v>260</v>
      </c>
      <c r="H2068" s="13">
        <v>-3.0747057189999998</v>
      </c>
      <c r="I2068" s="13">
        <v>9.3989747999999998E-2</v>
      </c>
      <c r="J2068" s="13">
        <v>-2.9807159699999999</v>
      </c>
      <c r="K2068" s="13">
        <v>8.7336075510000004</v>
      </c>
      <c r="L2068" s="13">
        <v>-0.43661803100000002</v>
      </c>
      <c r="M2068" s="13">
        <v>8.2969895210000004</v>
      </c>
      <c r="N2068" s="13">
        <v>-0.81584151100000002</v>
      </c>
      <c r="O2068" s="13">
        <v>6.5597521000000006E-2</v>
      </c>
      <c r="P2068" s="13">
        <v>-0.75024398999999997</v>
      </c>
      <c r="Q2068" s="13">
        <v>0.27214492899999998</v>
      </c>
      <c r="R2068" s="13">
        <v>0</v>
      </c>
      <c r="S2068" s="13">
        <v>0.27214492899999998</v>
      </c>
      <c r="T2068" s="13">
        <v>-2.5421167869999999</v>
      </c>
      <c r="U2068" s="13">
        <v>-2.1169767679999998</v>
      </c>
      <c r="V2068" s="13">
        <v>-4.659093554</v>
      </c>
      <c r="W2068" s="13">
        <v>-0.51541619500000002</v>
      </c>
    </row>
    <row r="2069" spans="1:23" x14ac:dyDescent="0.3">
      <c r="A2069" s="13" t="s">
        <v>905</v>
      </c>
      <c r="B2069" s="13" t="s">
        <v>906</v>
      </c>
      <c r="C2069" s="15">
        <v>2018</v>
      </c>
      <c r="D2069" s="15" t="s">
        <v>27</v>
      </c>
      <c r="E2069" s="15" t="s">
        <v>30</v>
      </c>
      <c r="F2069" s="15">
        <v>4346</v>
      </c>
      <c r="G2069" s="15">
        <v>2093</v>
      </c>
      <c r="H2069" s="13">
        <v>-1.1781615510000001</v>
      </c>
      <c r="I2069" s="13">
        <v>-0.14403452899999999</v>
      </c>
      <c r="J2069" s="13">
        <v>-1.3221960800000001</v>
      </c>
      <c r="K2069" s="13">
        <v>0.45466369600000001</v>
      </c>
      <c r="L2069" s="13">
        <v>-0.362901735</v>
      </c>
      <c r="M2069" s="13">
        <v>9.1761961000000003E-2</v>
      </c>
      <c r="N2069" s="13">
        <v>-0.97708792</v>
      </c>
      <c r="O2069" s="13">
        <v>-0.23417247199999999</v>
      </c>
      <c r="P2069" s="13">
        <v>-1.211260392</v>
      </c>
      <c r="Q2069" s="13">
        <v>1.6417918039999999</v>
      </c>
      <c r="R2069" s="13">
        <v>1.6417918039999999</v>
      </c>
      <c r="S2069" s="13">
        <v>0</v>
      </c>
      <c r="T2069" s="13">
        <v>-0.22305296099999999</v>
      </c>
      <c r="U2069" s="13">
        <v>-1.0040230000000001E-2</v>
      </c>
      <c r="V2069" s="13">
        <v>-0.23309319100000001</v>
      </c>
      <c r="W2069" s="13">
        <v>-8.1447064E-2</v>
      </c>
    </row>
    <row r="2070" spans="1:23" x14ac:dyDescent="0.3">
      <c r="A2070" s="13" t="s">
        <v>905</v>
      </c>
      <c r="B2070" s="13" t="s">
        <v>906</v>
      </c>
      <c r="C2070" s="15">
        <v>2019</v>
      </c>
      <c r="D2070" s="15" t="s">
        <v>25</v>
      </c>
      <c r="E2070" s="15" t="s">
        <v>30</v>
      </c>
      <c r="F2070" s="15">
        <v>1014</v>
      </c>
      <c r="G2070" s="15">
        <v>500</v>
      </c>
      <c r="H2070" s="13">
        <v>-1.932740959</v>
      </c>
      <c r="I2070" s="13">
        <v>2.9592158890000002</v>
      </c>
      <c r="J2070" s="13">
        <v>1.0264749310000001</v>
      </c>
      <c r="K2070" s="13">
        <v>0.38968871399999999</v>
      </c>
      <c r="L2070" s="13">
        <v>4.4734948189999999</v>
      </c>
      <c r="M2070" s="13">
        <v>4.8631835329999999</v>
      </c>
      <c r="N2070" s="13">
        <v>-1.629133564</v>
      </c>
      <c r="O2070" s="13">
        <v>3.3753375980000002</v>
      </c>
      <c r="P2070" s="13">
        <v>1.746204034</v>
      </c>
      <c r="Q2070" s="13">
        <v>1.180576445</v>
      </c>
      <c r="R2070" s="13">
        <v>0</v>
      </c>
      <c r="S2070" s="13">
        <v>1.180576445</v>
      </c>
      <c r="T2070" s="13">
        <v>-0.33227655900000003</v>
      </c>
      <c r="U2070" s="13">
        <v>3.7621451869999998</v>
      </c>
      <c r="V2070" s="13">
        <v>3.4298686279999999</v>
      </c>
      <c r="W2070" s="13">
        <v>-0.19958532300000001</v>
      </c>
    </row>
    <row r="2071" spans="1:23" x14ac:dyDescent="0.3">
      <c r="A2071" s="13" t="s">
        <v>905</v>
      </c>
      <c r="B2071" s="13" t="s">
        <v>906</v>
      </c>
      <c r="C2071" s="15">
        <v>2019</v>
      </c>
      <c r="D2071" s="15" t="s">
        <v>27</v>
      </c>
      <c r="E2071" s="15" t="s">
        <v>30</v>
      </c>
      <c r="F2071" s="15">
        <v>4203</v>
      </c>
      <c r="G2071" s="15">
        <v>2010</v>
      </c>
      <c r="H2071" s="13">
        <v>-1.518161632</v>
      </c>
      <c r="I2071" s="13">
        <v>1.6306895299999999</v>
      </c>
      <c r="J2071" s="13">
        <v>0.112527898</v>
      </c>
      <c r="K2071" s="13">
        <v>1.0873911460000001</v>
      </c>
      <c r="L2071" s="13">
        <v>-3.0443158279999998</v>
      </c>
      <c r="M2071" s="13">
        <v>-1.9569246819999999</v>
      </c>
      <c r="N2071" s="13">
        <v>-1.1161514400000001</v>
      </c>
      <c r="O2071" s="13">
        <v>0.71772859499999997</v>
      </c>
      <c r="P2071" s="13">
        <v>-0.39842284500000003</v>
      </c>
      <c r="Q2071" s="13">
        <v>2.3929903700000001</v>
      </c>
      <c r="R2071" s="13">
        <v>2.3929903700000001</v>
      </c>
      <c r="S2071" s="13">
        <v>0</v>
      </c>
      <c r="T2071" s="13">
        <v>-0.73992983599999995</v>
      </c>
      <c r="U2071" s="13">
        <v>1.032628608</v>
      </c>
      <c r="V2071" s="13">
        <v>0.292698772</v>
      </c>
      <c r="W2071" s="13">
        <v>-0.784217897</v>
      </c>
    </row>
    <row r="2072" spans="1:23" x14ac:dyDescent="0.3">
      <c r="A2072" s="13" t="s">
        <v>907</v>
      </c>
      <c r="B2072" s="13" t="s">
        <v>908</v>
      </c>
      <c r="C2072" s="15">
        <v>2014</v>
      </c>
      <c r="D2072" s="15" t="s">
        <v>25</v>
      </c>
      <c r="E2072" s="15" t="s">
        <v>137</v>
      </c>
      <c r="F2072" s="15">
        <v>495</v>
      </c>
      <c r="G2072" s="15">
        <v>248</v>
      </c>
      <c r="H2072" s="13">
        <v>0.34464608499999999</v>
      </c>
      <c r="I2072" s="13">
        <v>0.95179835400000001</v>
      </c>
      <c r="J2072" s="13">
        <v>1.2964444390000001</v>
      </c>
      <c r="K2072" s="13">
        <v>-8.0354217989999999</v>
      </c>
      <c r="L2072" s="13">
        <v>-4.9061050289999999</v>
      </c>
      <c r="M2072" s="13">
        <v>-12.941526830000001</v>
      </c>
      <c r="N2072" s="13">
        <v>-1.4235721910000001</v>
      </c>
      <c r="O2072" s="13">
        <v>-0.23214955400000001</v>
      </c>
      <c r="P2072" s="13">
        <v>-1.6557217449999999</v>
      </c>
      <c r="Q2072" s="13">
        <v>0.14111036199999999</v>
      </c>
      <c r="R2072" s="13">
        <v>0</v>
      </c>
      <c r="S2072" s="13">
        <v>0.14111036199999999</v>
      </c>
      <c r="T2072" s="13">
        <v>-2.8677764720000001</v>
      </c>
      <c r="U2072" s="13">
        <v>0.461675118</v>
      </c>
      <c r="V2072" s="13">
        <v>-2.4061013529999999</v>
      </c>
      <c r="W2072" s="13">
        <v>-1.0985363340000001</v>
      </c>
    </row>
    <row r="2073" spans="1:23" x14ac:dyDescent="0.3">
      <c r="A2073" s="13" t="s">
        <v>907</v>
      </c>
      <c r="B2073" s="13" t="s">
        <v>908</v>
      </c>
      <c r="C2073" s="15">
        <v>2014</v>
      </c>
      <c r="D2073" s="15" t="s">
        <v>27</v>
      </c>
      <c r="E2073" s="15" t="s">
        <v>137</v>
      </c>
      <c r="F2073" s="15">
        <v>4142</v>
      </c>
      <c r="G2073" s="15">
        <v>2040</v>
      </c>
      <c r="H2073" s="13">
        <v>0.231418813</v>
      </c>
      <c r="I2073" s="13">
        <v>2.1178607330000001</v>
      </c>
      <c r="J2073" s="13">
        <v>2.3492795449999999</v>
      </c>
      <c r="K2073" s="13">
        <v>4.8185948219999997</v>
      </c>
      <c r="L2073" s="13">
        <v>4.1723362679999996</v>
      </c>
      <c r="M2073" s="13">
        <v>8.9909310900000001</v>
      </c>
      <c r="N2073" s="13">
        <v>1.229324648</v>
      </c>
      <c r="O2073" s="13">
        <v>2.6170730299999998</v>
      </c>
      <c r="P2073" s="13">
        <v>3.8463976789999998</v>
      </c>
      <c r="Q2073" s="13">
        <v>6.8455971910000004</v>
      </c>
      <c r="R2073" s="13">
        <v>6.8455971910000004</v>
      </c>
      <c r="S2073" s="13">
        <v>0</v>
      </c>
      <c r="T2073" s="13">
        <v>1.0492259239999999</v>
      </c>
      <c r="U2073" s="13">
        <v>3.1430940170000001</v>
      </c>
      <c r="V2073" s="13">
        <v>4.192319941</v>
      </c>
      <c r="W2073" s="13">
        <v>-0.27921625999999999</v>
      </c>
    </row>
    <row r="2074" spans="1:23" x14ac:dyDescent="0.3">
      <c r="A2074" s="13" t="s">
        <v>907</v>
      </c>
      <c r="B2074" s="13" t="s">
        <v>908</v>
      </c>
      <c r="C2074" s="15">
        <v>2015</v>
      </c>
      <c r="D2074" s="15" t="s">
        <v>25</v>
      </c>
      <c r="E2074" s="15" t="s">
        <v>137</v>
      </c>
      <c r="F2074" s="15">
        <v>1269</v>
      </c>
      <c r="G2074" s="15">
        <v>635</v>
      </c>
      <c r="H2074" s="13">
        <v>2.0423301949999999</v>
      </c>
      <c r="I2074" s="13">
        <v>2.1811604509999998</v>
      </c>
      <c r="J2074" s="13">
        <v>4.2234906460000001</v>
      </c>
      <c r="K2074" s="13">
        <v>0.977633325</v>
      </c>
      <c r="L2074" s="13">
        <v>-5.114109708</v>
      </c>
      <c r="M2074" s="13">
        <v>-4.1364763829999998</v>
      </c>
      <c r="N2074" s="13">
        <v>1.88533537</v>
      </c>
      <c r="O2074" s="13">
        <v>0.70816344399999998</v>
      </c>
      <c r="P2074" s="13">
        <v>2.5934988140000002</v>
      </c>
      <c r="Q2074" s="13">
        <v>1.7727180419999999</v>
      </c>
      <c r="R2074" s="13">
        <v>0</v>
      </c>
      <c r="S2074" s="13">
        <v>1.7727180419999999</v>
      </c>
      <c r="T2074" s="13">
        <v>1.3366387070000001</v>
      </c>
      <c r="U2074" s="13">
        <v>0.439064699</v>
      </c>
      <c r="V2074" s="13">
        <v>1.7757034060000001</v>
      </c>
      <c r="W2074" s="13">
        <v>-0.688660304</v>
      </c>
    </row>
    <row r="2075" spans="1:23" x14ac:dyDescent="0.3">
      <c r="A2075" s="13" t="s">
        <v>907</v>
      </c>
      <c r="B2075" s="13" t="s">
        <v>908</v>
      </c>
      <c r="C2075" s="15">
        <v>2015</v>
      </c>
      <c r="D2075" s="15" t="s">
        <v>27</v>
      </c>
      <c r="E2075" s="15" t="s">
        <v>137</v>
      </c>
      <c r="F2075" s="15">
        <v>4288</v>
      </c>
      <c r="G2075" s="15">
        <v>2069</v>
      </c>
      <c r="H2075" s="13">
        <v>0.14824792000000001</v>
      </c>
      <c r="I2075" s="13">
        <v>1.547700531</v>
      </c>
      <c r="J2075" s="13">
        <v>1.695948451</v>
      </c>
      <c r="K2075" s="13">
        <v>-1.952666316</v>
      </c>
      <c r="L2075" s="13">
        <v>1.621990654</v>
      </c>
      <c r="M2075" s="13">
        <v>-0.33067566100000001</v>
      </c>
      <c r="N2075" s="13">
        <v>-0.28984288200000002</v>
      </c>
      <c r="O2075" s="13">
        <v>1.600494353</v>
      </c>
      <c r="P2075" s="13">
        <v>1.3106514709999999</v>
      </c>
      <c r="Q2075" s="13">
        <v>4.254422849</v>
      </c>
      <c r="R2075" s="13">
        <v>4.254422849</v>
      </c>
      <c r="S2075" s="13">
        <v>0</v>
      </c>
      <c r="T2075" s="13">
        <v>-0.108522065</v>
      </c>
      <c r="U2075" s="13">
        <v>1.5800320290000001</v>
      </c>
      <c r="V2075" s="13">
        <v>1.471509964</v>
      </c>
      <c r="W2075" s="13">
        <v>-0.71625554800000002</v>
      </c>
    </row>
    <row r="2076" spans="1:23" x14ac:dyDescent="0.3">
      <c r="A2076" s="13" t="s">
        <v>907</v>
      </c>
      <c r="B2076" s="13" t="s">
        <v>908</v>
      </c>
      <c r="C2076" s="15">
        <v>2016</v>
      </c>
      <c r="D2076" s="15" t="s">
        <v>25</v>
      </c>
      <c r="E2076" s="15" t="s">
        <v>137</v>
      </c>
      <c r="F2076" s="15">
        <v>1581</v>
      </c>
      <c r="G2076" s="15">
        <v>767</v>
      </c>
      <c r="H2076" s="13">
        <v>1.0356951219999999</v>
      </c>
      <c r="I2076" s="13">
        <v>-0.47241823599999999</v>
      </c>
      <c r="J2076" s="13">
        <v>0.56327688600000003</v>
      </c>
      <c r="K2076" s="13">
        <v>3.0803957980000001</v>
      </c>
      <c r="L2076" s="13">
        <v>-1.2887928040000001</v>
      </c>
      <c r="M2076" s="13">
        <v>1.791602994</v>
      </c>
      <c r="N2076" s="13">
        <v>1.4983577450000001</v>
      </c>
      <c r="O2076" s="13">
        <v>-0.74103286000000002</v>
      </c>
      <c r="P2076" s="13">
        <v>0.75732488499999995</v>
      </c>
      <c r="Q2076" s="13">
        <v>1.411985107</v>
      </c>
      <c r="R2076" s="13">
        <v>0</v>
      </c>
      <c r="S2076" s="13">
        <v>1.411985107</v>
      </c>
      <c r="T2076" s="13">
        <v>0.179619476</v>
      </c>
      <c r="U2076" s="13">
        <v>0.222827526</v>
      </c>
      <c r="V2076" s="13">
        <v>0.402447002</v>
      </c>
      <c r="W2076" s="13">
        <v>-0.23884491299999999</v>
      </c>
    </row>
    <row r="2077" spans="1:23" x14ac:dyDescent="0.3">
      <c r="A2077" s="13" t="s">
        <v>907</v>
      </c>
      <c r="B2077" s="13" t="s">
        <v>908</v>
      </c>
      <c r="C2077" s="15">
        <v>2016</v>
      </c>
      <c r="D2077" s="15" t="s">
        <v>27</v>
      </c>
      <c r="E2077" s="15" t="s">
        <v>137</v>
      </c>
      <c r="F2077" s="15">
        <v>3676</v>
      </c>
      <c r="G2077" s="15">
        <v>1732</v>
      </c>
      <c r="H2077" s="13">
        <v>3.184011E-3</v>
      </c>
      <c r="I2077" s="13">
        <v>0.141117989</v>
      </c>
      <c r="J2077" s="13">
        <v>0.14430200000000001</v>
      </c>
      <c r="K2077" s="13">
        <v>0.17567184999999999</v>
      </c>
      <c r="L2077" s="13">
        <v>1.7483342719999999</v>
      </c>
      <c r="M2077" s="13">
        <v>1.924006122</v>
      </c>
      <c r="N2077" s="13">
        <v>1.7964244000000001E-2</v>
      </c>
      <c r="O2077" s="13">
        <v>0.44911356200000002</v>
      </c>
      <c r="P2077" s="13">
        <v>0.46707780599999998</v>
      </c>
      <c r="Q2077" s="13">
        <v>2.831065986</v>
      </c>
      <c r="R2077" s="13">
        <v>2.831065986</v>
      </c>
      <c r="S2077" s="13">
        <v>0</v>
      </c>
      <c r="T2077" s="13">
        <v>0.49373139799999999</v>
      </c>
      <c r="U2077" s="13">
        <v>0.22836077900000001</v>
      </c>
      <c r="V2077" s="13">
        <v>0.72209217699999995</v>
      </c>
      <c r="W2077" s="13">
        <v>-0.40411459</v>
      </c>
    </row>
    <row r="2078" spans="1:23" x14ac:dyDescent="0.3">
      <c r="A2078" s="13" t="s">
        <v>907</v>
      </c>
      <c r="B2078" s="13" t="s">
        <v>908</v>
      </c>
      <c r="C2078" s="15">
        <v>2017</v>
      </c>
      <c r="D2078" s="15" t="s">
        <v>25</v>
      </c>
      <c r="E2078" s="15" t="s">
        <v>137</v>
      </c>
      <c r="F2078" s="15">
        <v>888</v>
      </c>
      <c r="G2078" s="15">
        <v>419</v>
      </c>
      <c r="H2078" s="13">
        <v>-2.2075739740000002</v>
      </c>
      <c r="I2078" s="13">
        <v>-0.420857009</v>
      </c>
      <c r="J2078" s="13">
        <v>-2.6284309829999999</v>
      </c>
      <c r="K2078" s="13">
        <v>-5.7111292960000002</v>
      </c>
      <c r="L2078" s="13">
        <v>0.85648043799999996</v>
      </c>
      <c r="M2078" s="13">
        <v>-4.854648858</v>
      </c>
      <c r="N2078" s="13">
        <v>-3.2016877780000002</v>
      </c>
      <c r="O2078" s="13">
        <v>-0.26967392699999998</v>
      </c>
      <c r="P2078" s="13">
        <v>-3.4713617050000001</v>
      </c>
      <c r="Q2078" s="13">
        <v>-0.157876394</v>
      </c>
      <c r="R2078" s="13">
        <v>0</v>
      </c>
      <c r="S2078" s="13">
        <v>-0.157876394</v>
      </c>
      <c r="T2078" s="13">
        <v>-2.2508300530000001</v>
      </c>
      <c r="U2078" s="13">
        <v>-2.5719335999999999E-2</v>
      </c>
      <c r="V2078" s="13">
        <v>-2.27654939</v>
      </c>
      <c r="W2078" s="13">
        <v>-0.70924820099999997</v>
      </c>
    </row>
    <row r="2079" spans="1:23" x14ac:dyDescent="0.3">
      <c r="A2079" s="13" t="s">
        <v>907</v>
      </c>
      <c r="B2079" s="13" t="s">
        <v>908</v>
      </c>
      <c r="C2079" s="15">
        <v>2017</v>
      </c>
      <c r="D2079" s="15" t="s">
        <v>27</v>
      </c>
      <c r="E2079" s="15" t="s">
        <v>137</v>
      </c>
      <c r="F2079" s="15">
        <v>4232</v>
      </c>
      <c r="G2079" s="15">
        <v>1998</v>
      </c>
      <c r="H2079" s="13">
        <v>0.87673679100000002</v>
      </c>
      <c r="I2079" s="13">
        <v>0.96005847899999996</v>
      </c>
      <c r="J2079" s="13">
        <v>1.8367952700000001</v>
      </c>
      <c r="K2079" s="13">
        <v>-1.2655832849999999</v>
      </c>
      <c r="L2079" s="13">
        <v>1.911187838</v>
      </c>
      <c r="M2079" s="13">
        <v>0.64560455299999997</v>
      </c>
      <c r="N2079" s="13">
        <v>0.43780125800000003</v>
      </c>
      <c r="O2079" s="13">
        <v>1.1550869349999999</v>
      </c>
      <c r="P2079" s="13">
        <v>1.5928881930000001</v>
      </c>
      <c r="Q2079" s="13">
        <v>4.3815717589999998</v>
      </c>
      <c r="R2079" s="13">
        <v>4.3815717589999998</v>
      </c>
      <c r="S2079" s="13">
        <v>0</v>
      </c>
      <c r="T2079" s="13">
        <v>0.445454085</v>
      </c>
      <c r="U2079" s="13">
        <v>0.85034876400000003</v>
      </c>
      <c r="V2079" s="13">
        <v>1.295802849</v>
      </c>
      <c r="W2079" s="13">
        <v>-1.007703614</v>
      </c>
    </row>
    <row r="2080" spans="1:23" x14ac:dyDescent="0.3">
      <c r="A2080" s="13" t="s">
        <v>907</v>
      </c>
      <c r="B2080" s="13" t="s">
        <v>908</v>
      </c>
      <c r="C2080" s="15">
        <v>2018</v>
      </c>
      <c r="D2080" s="15" t="s">
        <v>25</v>
      </c>
      <c r="E2080" s="15" t="s">
        <v>137</v>
      </c>
      <c r="F2080" s="15">
        <v>844</v>
      </c>
      <c r="G2080" s="15">
        <v>401</v>
      </c>
      <c r="H2080" s="13">
        <v>0.91971105799999997</v>
      </c>
      <c r="I2080" s="13">
        <v>2.8512626619999999</v>
      </c>
      <c r="J2080" s="13">
        <v>3.7709737209999998</v>
      </c>
      <c r="K2080" s="13">
        <v>2.4744689389999999</v>
      </c>
      <c r="L2080" s="13">
        <v>3.3149380580000001</v>
      </c>
      <c r="M2080" s="13">
        <v>5.7894069970000004</v>
      </c>
      <c r="N2080" s="13">
        <v>1.212690745</v>
      </c>
      <c r="O2080" s="13">
        <v>3.0277401290000001</v>
      </c>
      <c r="P2080" s="13">
        <v>4.2404308740000003</v>
      </c>
      <c r="Q2080" s="13">
        <v>1.4858807839999999</v>
      </c>
      <c r="R2080" s="13">
        <v>0</v>
      </c>
      <c r="S2080" s="13">
        <v>1.4858807839999999</v>
      </c>
      <c r="T2080" s="13">
        <v>1.618335208</v>
      </c>
      <c r="U2080" s="13">
        <v>2.7253955639999998</v>
      </c>
      <c r="V2080" s="13">
        <v>4.3437307729999999</v>
      </c>
      <c r="W2080" s="13">
        <v>0.71791965700000004</v>
      </c>
    </row>
    <row r="2081" spans="1:23" x14ac:dyDescent="0.3">
      <c r="A2081" s="13" t="s">
        <v>907</v>
      </c>
      <c r="B2081" s="13" t="s">
        <v>908</v>
      </c>
      <c r="C2081" s="15">
        <v>2018</v>
      </c>
      <c r="D2081" s="15" t="s">
        <v>27</v>
      </c>
      <c r="E2081" s="15" t="s">
        <v>137</v>
      </c>
      <c r="F2081" s="15">
        <v>3418</v>
      </c>
      <c r="G2081" s="15">
        <v>1622</v>
      </c>
      <c r="H2081" s="13">
        <v>-0.93826282800000005</v>
      </c>
      <c r="I2081" s="13">
        <v>0.52456817700000002</v>
      </c>
      <c r="J2081" s="13">
        <v>-0.41369465</v>
      </c>
      <c r="K2081" s="13">
        <v>-2.7803776199999999</v>
      </c>
      <c r="L2081" s="13">
        <v>4.3332498690000003</v>
      </c>
      <c r="M2081" s="13">
        <v>1.552872249</v>
      </c>
      <c r="N2081" s="13">
        <v>-1.421878923</v>
      </c>
      <c r="O2081" s="13">
        <v>1.329467261</v>
      </c>
      <c r="P2081" s="13">
        <v>-9.2411662000000006E-2</v>
      </c>
      <c r="Q2081" s="13">
        <v>2.1763493409999999</v>
      </c>
      <c r="R2081" s="13">
        <v>2.1763493409999999</v>
      </c>
      <c r="S2081" s="13">
        <v>0</v>
      </c>
      <c r="T2081" s="13">
        <v>-1.051944725</v>
      </c>
      <c r="U2081" s="13">
        <v>0.67268985000000003</v>
      </c>
      <c r="V2081" s="13">
        <v>-0.37925487499999999</v>
      </c>
      <c r="W2081" s="13">
        <v>-1.033923731</v>
      </c>
    </row>
    <row r="2082" spans="1:23" x14ac:dyDescent="0.3">
      <c r="A2082" s="13" t="s">
        <v>907</v>
      </c>
      <c r="B2082" s="13" t="s">
        <v>908</v>
      </c>
      <c r="C2082" s="15">
        <v>2019</v>
      </c>
      <c r="D2082" s="15" t="s">
        <v>25</v>
      </c>
      <c r="E2082" s="15" t="s">
        <v>137</v>
      </c>
      <c r="F2082" s="15">
        <v>1312</v>
      </c>
      <c r="G2082" s="15">
        <v>629</v>
      </c>
      <c r="H2082" s="13">
        <v>0.37992170800000002</v>
      </c>
      <c r="I2082" s="13">
        <v>0.82719566700000002</v>
      </c>
      <c r="J2082" s="13">
        <v>1.2071173740000001</v>
      </c>
      <c r="K2082" s="13">
        <v>5.6546434740000002</v>
      </c>
      <c r="L2082" s="13">
        <v>-0.85146270000000002</v>
      </c>
      <c r="M2082" s="13">
        <v>4.8031807740000003</v>
      </c>
      <c r="N2082" s="13">
        <v>1.4199939580000001</v>
      </c>
      <c r="O2082" s="13">
        <v>0.51851824499999999</v>
      </c>
      <c r="P2082" s="13">
        <v>1.9385122029999999</v>
      </c>
      <c r="Q2082" s="13">
        <v>1.5467664889999999</v>
      </c>
      <c r="R2082" s="13">
        <v>0</v>
      </c>
      <c r="S2082" s="13">
        <v>1.5467664889999999</v>
      </c>
      <c r="T2082" s="13">
        <v>1.855467781</v>
      </c>
      <c r="U2082" s="13">
        <v>0.77075386400000001</v>
      </c>
      <c r="V2082" s="13">
        <v>2.6262216450000002</v>
      </c>
      <c r="W2082" s="13">
        <v>-0.32265656399999998</v>
      </c>
    </row>
    <row r="2083" spans="1:23" x14ac:dyDescent="0.3">
      <c r="A2083" s="13" t="s">
        <v>907</v>
      </c>
      <c r="B2083" s="13" t="s">
        <v>908</v>
      </c>
      <c r="C2083" s="15">
        <v>2019</v>
      </c>
      <c r="D2083" s="15" t="s">
        <v>27</v>
      </c>
      <c r="E2083" s="15" t="s">
        <v>137</v>
      </c>
      <c r="F2083" s="15">
        <v>3394</v>
      </c>
      <c r="G2083" s="15">
        <v>1578</v>
      </c>
      <c r="H2083" s="13">
        <v>-3.6681707000000001E-2</v>
      </c>
      <c r="I2083" s="13">
        <v>1.206240107</v>
      </c>
      <c r="J2083" s="13">
        <v>1.1695584000000001</v>
      </c>
      <c r="K2083" s="13">
        <v>-1.3083612790000001</v>
      </c>
      <c r="L2083" s="13">
        <v>2.847267655</v>
      </c>
      <c r="M2083" s="13">
        <v>1.538906375</v>
      </c>
      <c r="N2083" s="13">
        <v>-0.31469718000000002</v>
      </c>
      <c r="O2083" s="13">
        <v>1.607968463</v>
      </c>
      <c r="P2083" s="13">
        <v>1.2932712829999999</v>
      </c>
      <c r="Q2083" s="13">
        <v>3.2281521199999998</v>
      </c>
      <c r="R2083" s="13">
        <v>3.2281521199999998</v>
      </c>
      <c r="S2083" s="13">
        <v>0</v>
      </c>
      <c r="T2083" s="13">
        <v>-0.157834575</v>
      </c>
      <c r="U2083" s="13">
        <v>1.221957966</v>
      </c>
      <c r="V2083" s="13">
        <v>1.0641233910000001</v>
      </c>
      <c r="W2083" s="13">
        <v>-0.84743078999999999</v>
      </c>
    </row>
    <row r="2084" spans="1:23" x14ac:dyDescent="0.3">
      <c r="A2084" s="13" t="s">
        <v>909</v>
      </c>
      <c r="B2084" s="13" t="s">
        <v>910</v>
      </c>
      <c r="C2084" s="15">
        <v>2014</v>
      </c>
      <c r="D2084" s="15" t="s">
        <v>27</v>
      </c>
      <c r="E2084" s="15" t="s">
        <v>52</v>
      </c>
      <c r="F2084" s="15">
        <v>2894</v>
      </c>
      <c r="G2084" s="15">
        <v>1478</v>
      </c>
      <c r="H2084" s="13">
        <v>-1.990232566</v>
      </c>
      <c r="I2084" s="13">
        <v>0.46236068699999999</v>
      </c>
      <c r="J2084" s="13">
        <v>-1.5278718790000001</v>
      </c>
      <c r="K2084" s="13">
        <v>-3.8090546829999998</v>
      </c>
      <c r="L2084" s="13">
        <v>1.0574721419999999</v>
      </c>
      <c r="M2084" s="13">
        <v>-2.7515825409999999</v>
      </c>
      <c r="N2084" s="13">
        <v>-2.4249179889999999</v>
      </c>
      <c r="O2084" s="13">
        <v>0.69452134799999998</v>
      </c>
      <c r="P2084" s="13">
        <v>-1.7303966399999999</v>
      </c>
      <c r="Q2084" s="13">
        <v>0.77035443100000001</v>
      </c>
      <c r="R2084" s="13">
        <v>0.77035443100000001</v>
      </c>
      <c r="S2084" s="13">
        <v>0</v>
      </c>
      <c r="T2084" s="13">
        <v>-1.8657173789999999</v>
      </c>
      <c r="U2084" s="13">
        <v>0.26355849199999998</v>
      </c>
      <c r="V2084" s="13">
        <v>-1.602158886</v>
      </c>
      <c r="W2084" s="13">
        <v>0.18667763600000001</v>
      </c>
    </row>
    <row r="2085" spans="1:23" x14ac:dyDescent="0.3">
      <c r="A2085" s="13" t="s">
        <v>909</v>
      </c>
      <c r="B2085" s="13" t="s">
        <v>910</v>
      </c>
      <c r="C2085" s="15">
        <v>2015</v>
      </c>
      <c r="D2085" s="15" t="s">
        <v>25</v>
      </c>
      <c r="E2085" s="15" t="s">
        <v>52</v>
      </c>
      <c r="F2085" s="15">
        <v>281</v>
      </c>
      <c r="G2085" s="15">
        <v>142</v>
      </c>
      <c r="H2085" s="13">
        <v>-4.4703860000000004</v>
      </c>
      <c r="I2085" s="13">
        <v>1.1523724179999999</v>
      </c>
      <c r="J2085" s="13">
        <v>-3.3180135819999999</v>
      </c>
      <c r="K2085" s="13">
        <v>7.2549891620000002</v>
      </c>
      <c r="L2085" s="13">
        <v>-9.4863955059999991</v>
      </c>
      <c r="M2085" s="13">
        <v>-2.2314063449999999</v>
      </c>
      <c r="N2085" s="13">
        <v>-2.1649245580000001</v>
      </c>
      <c r="O2085" s="13">
        <v>-1.0144787289999999</v>
      </c>
      <c r="P2085" s="13">
        <v>-3.179403287</v>
      </c>
      <c r="Q2085" s="13">
        <v>-3.2480884000000002E-2</v>
      </c>
      <c r="R2085" s="13">
        <v>0</v>
      </c>
      <c r="S2085" s="13">
        <v>-3.2480884000000002E-2</v>
      </c>
      <c r="T2085" s="13">
        <v>-1.3302070349999999</v>
      </c>
      <c r="U2085" s="13">
        <v>-1.107071012</v>
      </c>
      <c r="V2085" s="13">
        <v>-2.4372780459999999</v>
      </c>
      <c r="W2085" s="13">
        <v>1.1900252979999999</v>
      </c>
    </row>
    <row r="2086" spans="1:23" x14ac:dyDescent="0.3">
      <c r="A2086" s="13" t="s">
        <v>909</v>
      </c>
      <c r="B2086" s="13" t="s">
        <v>910</v>
      </c>
      <c r="C2086" s="15">
        <v>2015</v>
      </c>
      <c r="D2086" s="15" t="s">
        <v>27</v>
      </c>
      <c r="E2086" s="15" t="s">
        <v>52</v>
      </c>
      <c r="F2086" s="15">
        <v>2623</v>
      </c>
      <c r="G2086" s="15">
        <v>1319</v>
      </c>
      <c r="H2086" s="13">
        <v>1.8511341459999999</v>
      </c>
      <c r="I2086" s="13">
        <v>1.1173234030000001</v>
      </c>
      <c r="J2086" s="13">
        <v>2.9684575479999999</v>
      </c>
      <c r="K2086" s="13">
        <v>2.4181288520000002</v>
      </c>
      <c r="L2086" s="13">
        <v>-2.5475981540000001</v>
      </c>
      <c r="M2086" s="13">
        <v>-0.12946930200000001</v>
      </c>
      <c r="N2086" s="13">
        <v>2.1282328490000002</v>
      </c>
      <c r="O2086" s="13">
        <v>0.38495839100000001</v>
      </c>
      <c r="P2086" s="13">
        <v>2.5131912399999998</v>
      </c>
      <c r="Q2086" s="13">
        <v>3.5681402219999998</v>
      </c>
      <c r="R2086" s="13">
        <v>3.5681402219999998</v>
      </c>
      <c r="S2086" s="13">
        <v>0</v>
      </c>
      <c r="T2086" s="13">
        <v>1.976503229</v>
      </c>
      <c r="U2086" s="13">
        <v>0.97821432600000002</v>
      </c>
      <c r="V2086" s="13">
        <v>2.9547175550000002</v>
      </c>
      <c r="W2086" s="13">
        <v>0.71085773200000002</v>
      </c>
    </row>
    <row r="2087" spans="1:23" x14ac:dyDescent="0.3">
      <c r="A2087" s="13" t="s">
        <v>909</v>
      </c>
      <c r="B2087" s="13" t="s">
        <v>910</v>
      </c>
      <c r="C2087" s="15">
        <v>2016</v>
      </c>
      <c r="D2087" s="15" t="s">
        <v>27</v>
      </c>
      <c r="E2087" s="15" t="s">
        <v>57</v>
      </c>
      <c r="F2087" s="15">
        <v>932</v>
      </c>
      <c r="G2087" s="15">
        <v>447</v>
      </c>
      <c r="H2087" s="13">
        <v>0.101693435</v>
      </c>
      <c r="I2087" s="13">
        <v>-2.02052678</v>
      </c>
      <c r="J2087" s="13">
        <v>-1.9188333440000001</v>
      </c>
      <c r="K2087" s="13">
        <v>-0.91468258099999999</v>
      </c>
      <c r="L2087" s="13">
        <v>-6.06346629</v>
      </c>
      <c r="M2087" s="13">
        <v>-6.9781488710000001</v>
      </c>
      <c r="N2087" s="13">
        <v>-8.7806647000000002E-2</v>
      </c>
      <c r="O2087" s="13">
        <v>-2.9725983249999999</v>
      </c>
      <c r="P2087" s="13">
        <v>-3.0604049720000002</v>
      </c>
      <c r="Q2087" s="13">
        <v>-7.1256447000000001E-2</v>
      </c>
      <c r="R2087" s="13">
        <v>-7.1256447000000001E-2</v>
      </c>
      <c r="S2087" s="13">
        <v>0</v>
      </c>
      <c r="T2087" s="13">
        <v>-0.41065978400000003</v>
      </c>
      <c r="U2087" s="13">
        <v>-2.0060159529999999</v>
      </c>
      <c r="V2087" s="13">
        <v>-2.4166757369999998</v>
      </c>
      <c r="W2087" s="13">
        <v>0.64275203700000005</v>
      </c>
    </row>
    <row r="2088" spans="1:23" x14ac:dyDescent="0.3">
      <c r="A2088" s="13" t="s">
        <v>909</v>
      </c>
      <c r="B2088" s="13" t="s">
        <v>910</v>
      </c>
      <c r="C2088" s="15">
        <v>2016</v>
      </c>
      <c r="D2088" s="15" t="s">
        <v>27</v>
      </c>
      <c r="E2088" s="15" t="s">
        <v>124</v>
      </c>
      <c r="F2088" s="15">
        <v>2896</v>
      </c>
      <c r="G2088" s="15">
        <v>1434</v>
      </c>
      <c r="H2088" s="13">
        <v>0.64874491300000003</v>
      </c>
      <c r="I2088" s="13">
        <v>1.0300652429999999</v>
      </c>
      <c r="J2088" s="13">
        <v>1.6788101559999999</v>
      </c>
      <c r="K2088" s="13">
        <v>-2.3989839169999998</v>
      </c>
      <c r="L2088" s="13">
        <v>-0.82089463799999995</v>
      </c>
      <c r="M2088" s="13">
        <v>-3.2198785540000001</v>
      </c>
      <c r="N2088" s="13">
        <v>5.2380537999999997E-2</v>
      </c>
      <c r="O2088" s="13">
        <v>0.707948366</v>
      </c>
      <c r="P2088" s="13">
        <v>0.76032890500000005</v>
      </c>
      <c r="Q2088" s="13">
        <v>2.5792146100000002</v>
      </c>
      <c r="R2088" s="13">
        <v>2.5792146100000002</v>
      </c>
      <c r="S2088" s="13">
        <v>0</v>
      </c>
      <c r="T2088" s="13">
        <v>0.54081108200000005</v>
      </c>
      <c r="U2088" s="13">
        <v>1.189945585</v>
      </c>
      <c r="V2088" s="13">
        <v>1.7307566670000001</v>
      </c>
      <c r="W2088" s="13">
        <v>0.41712337500000002</v>
      </c>
    </row>
    <row r="2089" spans="1:23" x14ac:dyDescent="0.3">
      <c r="A2089" s="13" t="s">
        <v>909</v>
      </c>
      <c r="B2089" s="13" t="s">
        <v>910</v>
      </c>
      <c r="C2089" s="15">
        <v>2017</v>
      </c>
      <c r="D2089" s="15" t="s">
        <v>25</v>
      </c>
      <c r="E2089" s="15" t="s">
        <v>38</v>
      </c>
      <c r="F2089" s="15">
        <v>198</v>
      </c>
      <c r="G2089" s="15">
        <v>90</v>
      </c>
      <c r="H2089" s="13">
        <v>-2.3152317579999999</v>
      </c>
      <c r="I2089" s="13">
        <v>4.0517279850000003</v>
      </c>
      <c r="J2089" s="13">
        <v>1.7364962269999999</v>
      </c>
      <c r="K2089" s="13">
        <v>-2.7009847109999998</v>
      </c>
      <c r="L2089" s="13">
        <v>5.868876674</v>
      </c>
      <c r="M2089" s="13">
        <v>3.1678919630000002</v>
      </c>
      <c r="N2089" s="13">
        <v>-2.483360217</v>
      </c>
      <c r="O2089" s="13">
        <v>4.6413430059999996</v>
      </c>
      <c r="P2089" s="13">
        <v>2.1579827890000001</v>
      </c>
      <c r="Q2089" s="13">
        <v>0.236856712</v>
      </c>
      <c r="R2089" s="13">
        <v>0</v>
      </c>
      <c r="S2089" s="13">
        <v>0.236856712</v>
      </c>
      <c r="T2089" s="13">
        <v>-4.3048673050000001</v>
      </c>
      <c r="U2089" s="13">
        <v>0.98195157</v>
      </c>
      <c r="V2089" s="13">
        <v>-3.3229157360000001</v>
      </c>
      <c r="W2089" s="13">
        <v>1.8386288639999999</v>
      </c>
    </row>
    <row r="2090" spans="1:23" x14ac:dyDescent="0.3">
      <c r="A2090" s="13" t="s">
        <v>909</v>
      </c>
      <c r="B2090" s="13" t="s">
        <v>910</v>
      </c>
      <c r="C2090" s="15">
        <v>2017</v>
      </c>
      <c r="D2090" s="15" t="s">
        <v>27</v>
      </c>
      <c r="E2090" s="15" t="s">
        <v>38</v>
      </c>
      <c r="F2090" s="15">
        <v>1314</v>
      </c>
      <c r="G2090" s="15">
        <v>633</v>
      </c>
      <c r="H2090" s="13">
        <v>-0.18114404200000001</v>
      </c>
      <c r="I2090" s="13">
        <v>3.2960645689999999</v>
      </c>
      <c r="J2090" s="13">
        <v>3.1149205279999999</v>
      </c>
      <c r="K2090" s="13">
        <v>0.42252835100000002</v>
      </c>
      <c r="L2090" s="13">
        <v>2.3014242889999998</v>
      </c>
      <c r="M2090" s="13">
        <v>2.7239526399999998</v>
      </c>
      <c r="N2090" s="13">
        <v>-1.1952725000000001E-2</v>
      </c>
      <c r="O2090" s="13">
        <v>3.259164953</v>
      </c>
      <c r="P2090" s="13">
        <v>3.247212228</v>
      </c>
      <c r="Q2090" s="13">
        <v>1.953847777</v>
      </c>
      <c r="R2090" s="13">
        <v>1.953847777</v>
      </c>
      <c r="S2090" s="13">
        <v>0</v>
      </c>
      <c r="T2090" s="13">
        <v>-0.44790010499999999</v>
      </c>
      <c r="U2090" s="13">
        <v>2.6022757489999999</v>
      </c>
      <c r="V2090" s="13">
        <v>2.1543756439999999</v>
      </c>
      <c r="W2090" s="13">
        <v>0.86139188899999997</v>
      </c>
    </row>
    <row r="2091" spans="1:23" x14ac:dyDescent="0.3">
      <c r="A2091" s="13" t="s">
        <v>909</v>
      </c>
      <c r="B2091" s="13" t="s">
        <v>910</v>
      </c>
      <c r="C2091" s="15">
        <v>2017</v>
      </c>
      <c r="D2091" s="15" t="s">
        <v>27</v>
      </c>
      <c r="E2091" s="15" t="s">
        <v>67</v>
      </c>
      <c r="F2091" s="15">
        <v>3035</v>
      </c>
      <c r="G2091" s="15">
        <v>1447</v>
      </c>
      <c r="H2091" s="13">
        <v>0.18631679200000001</v>
      </c>
      <c r="I2091" s="13">
        <v>1.3935684639999999</v>
      </c>
      <c r="J2091" s="13">
        <v>1.5798852560000001</v>
      </c>
      <c r="K2091" s="13">
        <v>0.41565185999999998</v>
      </c>
      <c r="L2091" s="13">
        <v>1.422090869</v>
      </c>
      <c r="M2091" s="13">
        <v>1.8377427289999999</v>
      </c>
      <c r="N2091" s="13">
        <v>0.34029178900000001</v>
      </c>
      <c r="O2091" s="13">
        <v>1.4900506899999999</v>
      </c>
      <c r="P2091" s="13">
        <v>1.8303424779999999</v>
      </c>
      <c r="Q2091" s="13">
        <v>3.4088661509999998</v>
      </c>
      <c r="R2091" s="13">
        <v>3.4088661509999998</v>
      </c>
      <c r="S2091" s="13">
        <v>0</v>
      </c>
      <c r="T2091" s="13">
        <v>0.38894752900000001</v>
      </c>
      <c r="U2091" s="13">
        <v>0.79060678699999998</v>
      </c>
      <c r="V2091" s="13">
        <v>1.1795543159999999</v>
      </c>
      <c r="W2091" s="13">
        <v>0.79439800000000005</v>
      </c>
    </row>
    <row r="2092" spans="1:23" x14ac:dyDescent="0.3">
      <c r="A2092" s="13" t="s">
        <v>909</v>
      </c>
      <c r="B2092" s="13" t="s">
        <v>910</v>
      </c>
      <c r="C2092" s="15">
        <v>2017</v>
      </c>
      <c r="D2092" s="15" t="s">
        <v>27</v>
      </c>
      <c r="E2092" s="15" t="s">
        <v>26</v>
      </c>
      <c r="F2092" s="15">
        <v>142</v>
      </c>
      <c r="G2092" s="15">
        <v>62</v>
      </c>
      <c r="H2092" s="13">
        <v>-6.7891361970000004</v>
      </c>
      <c r="I2092" s="13">
        <v>1.476200749</v>
      </c>
      <c r="J2092" s="13">
        <v>-5.3129354480000002</v>
      </c>
      <c r="K2092" s="13">
        <v>-4.2029819479999997</v>
      </c>
      <c r="L2092" s="13">
        <v>4.9224327959999998</v>
      </c>
      <c r="M2092" s="13">
        <v>0.71945084800000003</v>
      </c>
      <c r="N2092" s="13">
        <v>-6.6828400109999997</v>
      </c>
      <c r="O2092" s="13">
        <v>2.2557644319999999</v>
      </c>
      <c r="P2092" s="13">
        <v>-4.4270755790000003</v>
      </c>
      <c r="Q2092" s="13">
        <v>-5.3652116E-2</v>
      </c>
      <c r="R2092" s="13">
        <v>-5.3652116E-2</v>
      </c>
      <c r="S2092" s="13">
        <v>0</v>
      </c>
      <c r="T2092" s="13">
        <v>-7.6490240780000001</v>
      </c>
      <c r="U2092" s="13">
        <v>1.8400585810000001</v>
      </c>
      <c r="V2092" s="13">
        <v>-5.808965497</v>
      </c>
      <c r="W2092" s="13">
        <v>1.1134669530000001</v>
      </c>
    </row>
    <row r="2093" spans="1:23" x14ac:dyDescent="0.3">
      <c r="A2093" s="13" t="s">
        <v>909</v>
      </c>
      <c r="B2093" s="13" t="s">
        <v>910</v>
      </c>
      <c r="C2093" s="15">
        <v>2018</v>
      </c>
      <c r="D2093" s="15" t="s">
        <v>25</v>
      </c>
      <c r="E2093" s="15" t="s">
        <v>67</v>
      </c>
      <c r="F2093" s="15">
        <v>487</v>
      </c>
      <c r="G2093" s="15">
        <v>233</v>
      </c>
      <c r="H2093" s="13">
        <v>1.727555366</v>
      </c>
      <c r="I2093" s="13">
        <v>3.7961164809999999</v>
      </c>
      <c r="J2093" s="13">
        <v>5.5236718460000001</v>
      </c>
      <c r="K2093" s="13">
        <v>3.2517446429999999</v>
      </c>
      <c r="L2093" s="13">
        <v>11.17090943</v>
      </c>
      <c r="M2093" s="13">
        <v>14.422654079999999</v>
      </c>
      <c r="N2093" s="13">
        <v>2.0792749000000001</v>
      </c>
      <c r="O2093" s="13">
        <v>5.5335353950000004</v>
      </c>
      <c r="P2093" s="13">
        <v>7.6128102950000001</v>
      </c>
      <c r="Q2093" s="13">
        <v>1.2825763509999999</v>
      </c>
      <c r="R2093" s="13">
        <v>0</v>
      </c>
      <c r="S2093" s="13">
        <v>1.2825763509999999</v>
      </c>
      <c r="T2093" s="13">
        <v>3.7375436419999999</v>
      </c>
      <c r="U2093" s="13">
        <v>3.5482699590000002</v>
      </c>
      <c r="V2093" s="13">
        <v>7.2858136010000001</v>
      </c>
      <c r="W2093" s="13">
        <v>0.92495307800000004</v>
      </c>
    </row>
    <row r="2094" spans="1:23" x14ac:dyDescent="0.3">
      <c r="A2094" s="13" t="s">
        <v>909</v>
      </c>
      <c r="B2094" s="13" t="s">
        <v>910</v>
      </c>
      <c r="C2094" s="15">
        <v>2018</v>
      </c>
      <c r="D2094" s="15" t="s">
        <v>27</v>
      </c>
      <c r="E2094" s="15" t="s">
        <v>38</v>
      </c>
      <c r="F2094" s="15">
        <v>2402</v>
      </c>
      <c r="G2094" s="15">
        <v>1175</v>
      </c>
      <c r="H2094" s="13">
        <v>-1.093768651</v>
      </c>
      <c r="I2094" s="13">
        <v>1.290971079</v>
      </c>
      <c r="J2094" s="13">
        <v>0.19720242700000001</v>
      </c>
      <c r="K2094" s="13">
        <v>0.744013178</v>
      </c>
      <c r="L2094" s="13">
        <v>-0.186267553</v>
      </c>
      <c r="M2094" s="13">
        <v>0.55774562500000002</v>
      </c>
      <c r="N2094" s="13">
        <v>-0.73111779799999999</v>
      </c>
      <c r="O2094" s="13">
        <v>1.0990104700000001</v>
      </c>
      <c r="P2094" s="13">
        <v>0.36789267199999998</v>
      </c>
      <c r="Q2094" s="13">
        <v>1.863157607</v>
      </c>
      <c r="R2094" s="13">
        <v>1.863157607</v>
      </c>
      <c r="S2094" s="13">
        <v>0</v>
      </c>
      <c r="T2094" s="13">
        <v>-0.62612029199999997</v>
      </c>
      <c r="U2094" s="13">
        <v>1.056465059</v>
      </c>
      <c r="V2094" s="13">
        <v>0.43034476700000002</v>
      </c>
      <c r="W2094" s="13">
        <v>-0.316954393</v>
      </c>
    </row>
    <row r="2095" spans="1:23" x14ac:dyDescent="0.3">
      <c r="A2095" s="13" t="s">
        <v>909</v>
      </c>
      <c r="B2095" s="13" t="s">
        <v>910</v>
      </c>
      <c r="C2095" s="15">
        <v>2018</v>
      </c>
      <c r="D2095" s="15" t="s">
        <v>27</v>
      </c>
      <c r="E2095" s="15" t="s">
        <v>67</v>
      </c>
      <c r="F2095" s="15">
        <v>1206</v>
      </c>
      <c r="G2095" s="15">
        <v>554</v>
      </c>
      <c r="H2095" s="13">
        <v>-1.9669494279999999</v>
      </c>
      <c r="I2095" s="13">
        <v>3.7870516379999999</v>
      </c>
      <c r="J2095" s="13">
        <v>1.820102211</v>
      </c>
      <c r="K2095" s="13">
        <v>-1.020349248</v>
      </c>
      <c r="L2095" s="13">
        <v>2.6750350759999999</v>
      </c>
      <c r="M2095" s="13">
        <v>1.6546858280000001</v>
      </c>
      <c r="N2095" s="13">
        <v>-1.9143351049999999</v>
      </c>
      <c r="O2095" s="13">
        <v>3.6985947289999999</v>
      </c>
      <c r="P2095" s="13">
        <v>1.7842596239999999</v>
      </c>
      <c r="Q2095" s="13">
        <v>1.294243654</v>
      </c>
      <c r="R2095" s="13">
        <v>1.294243654</v>
      </c>
      <c r="S2095" s="13">
        <v>0</v>
      </c>
      <c r="T2095" s="13">
        <v>-1.402432509</v>
      </c>
      <c r="U2095" s="13">
        <v>3.5062930149999998</v>
      </c>
      <c r="V2095" s="13">
        <v>2.1038605060000002</v>
      </c>
      <c r="W2095" s="13">
        <v>0.97767785699999998</v>
      </c>
    </row>
    <row r="2096" spans="1:23" x14ac:dyDescent="0.3">
      <c r="A2096" s="13" t="s">
        <v>909</v>
      </c>
      <c r="B2096" s="13" t="s">
        <v>910</v>
      </c>
      <c r="C2096" s="15">
        <v>2019</v>
      </c>
      <c r="D2096" s="15" t="s">
        <v>25</v>
      </c>
      <c r="E2096" s="15" t="s">
        <v>52</v>
      </c>
      <c r="F2096" s="15">
        <v>579</v>
      </c>
      <c r="G2096" s="15">
        <v>272</v>
      </c>
      <c r="H2096" s="13">
        <v>1.3658347289999999</v>
      </c>
      <c r="I2096" s="13">
        <v>5.662860169</v>
      </c>
      <c r="J2096" s="13">
        <v>7.0286948980000004</v>
      </c>
      <c r="K2096" s="13">
        <v>7.9574054460000001</v>
      </c>
      <c r="L2096" s="13">
        <v>1.8311446250000001</v>
      </c>
      <c r="M2096" s="13">
        <v>9.7885500709999995</v>
      </c>
      <c r="N2096" s="13">
        <v>2.741239524</v>
      </c>
      <c r="O2096" s="13">
        <v>5.0580940029999999</v>
      </c>
      <c r="P2096" s="13">
        <v>7.799333528</v>
      </c>
      <c r="Q2096" s="13">
        <v>1.5144501100000001</v>
      </c>
      <c r="R2096" s="13">
        <v>0</v>
      </c>
      <c r="S2096" s="13">
        <v>1.5144501100000001</v>
      </c>
      <c r="T2096" s="13">
        <v>3.9251576410000002</v>
      </c>
      <c r="U2096" s="13">
        <v>4.8355545470000001</v>
      </c>
      <c r="V2096" s="13">
        <v>8.7607121879999994</v>
      </c>
      <c r="W2096" s="13">
        <v>0.30037956999999998</v>
      </c>
    </row>
    <row r="2097" spans="1:23" x14ac:dyDescent="0.3">
      <c r="A2097" s="13" t="s">
        <v>909</v>
      </c>
      <c r="B2097" s="13" t="s">
        <v>910</v>
      </c>
      <c r="C2097" s="15">
        <v>2019</v>
      </c>
      <c r="D2097" s="15" t="s">
        <v>27</v>
      </c>
      <c r="E2097" s="15" t="s">
        <v>52</v>
      </c>
      <c r="F2097" s="15">
        <v>2693</v>
      </c>
      <c r="G2097" s="15">
        <v>1231</v>
      </c>
      <c r="H2097" s="13">
        <v>-0.89158301399999995</v>
      </c>
      <c r="I2097" s="13">
        <v>2.751683179</v>
      </c>
      <c r="J2097" s="13">
        <v>1.860100165</v>
      </c>
      <c r="K2097" s="13">
        <v>0.59306295600000003</v>
      </c>
      <c r="L2097" s="13">
        <v>2.4250791629999999</v>
      </c>
      <c r="M2097" s="13">
        <v>3.0181421199999998</v>
      </c>
      <c r="N2097" s="13">
        <v>-0.67076521</v>
      </c>
      <c r="O2097" s="13">
        <v>2.786272313</v>
      </c>
      <c r="P2097" s="13">
        <v>2.1155071030000001</v>
      </c>
      <c r="Q2097" s="13">
        <v>3.0592900200000002</v>
      </c>
      <c r="R2097" s="13">
        <v>3.0592900200000002</v>
      </c>
      <c r="S2097" s="13">
        <v>0</v>
      </c>
      <c r="T2097" s="13">
        <v>-0.85124495</v>
      </c>
      <c r="U2097" s="13">
        <v>3.0726384809999998</v>
      </c>
      <c r="V2097" s="13">
        <v>2.2213935309999999</v>
      </c>
      <c r="W2097" s="13">
        <v>0.115997664</v>
      </c>
    </row>
    <row r="2098" spans="1:23" x14ac:dyDescent="0.3">
      <c r="A2098" s="13" t="s">
        <v>911</v>
      </c>
      <c r="B2098" s="13" t="s">
        <v>912</v>
      </c>
      <c r="C2098" s="15">
        <v>2015</v>
      </c>
      <c r="D2098" s="15" t="s">
        <v>27</v>
      </c>
      <c r="E2098" s="15" t="s">
        <v>81</v>
      </c>
      <c r="F2098" s="15">
        <v>3218</v>
      </c>
      <c r="G2098" s="15">
        <v>1673</v>
      </c>
      <c r="H2098" s="13">
        <v>-0.62451644900000003</v>
      </c>
      <c r="I2098" s="13">
        <v>0.19253203699999999</v>
      </c>
      <c r="J2098" s="13">
        <v>-0.43198441199999998</v>
      </c>
      <c r="K2098" s="13">
        <v>-3.3328790740000001</v>
      </c>
      <c r="L2098" s="13">
        <v>-0.13947326500000001</v>
      </c>
      <c r="M2098" s="13">
        <v>-3.472352339</v>
      </c>
      <c r="N2098" s="13">
        <v>-1.2273749730000001</v>
      </c>
      <c r="O2098" s="13">
        <v>0.110717703</v>
      </c>
      <c r="P2098" s="13">
        <v>-1.116657271</v>
      </c>
      <c r="Q2098" s="13">
        <v>1.3902506960000001</v>
      </c>
      <c r="R2098" s="13">
        <v>1.3902506960000001</v>
      </c>
      <c r="S2098" s="13">
        <v>0</v>
      </c>
      <c r="T2098" s="13">
        <v>-1.6977853860000001</v>
      </c>
      <c r="U2098" s="13">
        <v>9.7321390000000008E-3</v>
      </c>
      <c r="V2098" s="13">
        <v>-1.688053247</v>
      </c>
      <c r="W2098" s="13">
        <v>-0.269136129</v>
      </c>
    </row>
    <row r="2099" spans="1:23" x14ac:dyDescent="0.3">
      <c r="A2099" s="13" t="s">
        <v>911</v>
      </c>
      <c r="B2099" s="13" t="s">
        <v>912</v>
      </c>
      <c r="C2099" s="15">
        <v>2016</v>
      </c>
      <c r="D2099" s="15" t="s">
        <v>27</v>
      </c>
      <c r="E2099" s="15" t="s">
        <v>81</v>
      </c>
      <c r="F2099" s="15">
        <v>2462</v>
      </c>
      <c r="G2099" s="15">
        <v>1241</v>
      </c>
      <c r="H2099" s="13">
        <v>-1.088819051</v>
      </c>
      <c r="I2099" s="13">
        <v>-0.41842223099999998</v>
      </c>
      <c r="J2099" s="13">
        <v>-1.507241281</v>
      </c>
      <c r="K2099" s="13">
        <v>-4.0209687130000002</v>
      </c>
      <c r="L2099" s="13">
        <v>1.359599336</v>
      </c>
      <c r="M2099" s="13">
        <v>-2.6613693760000001</v>
      </c>
      <c r="N2099" s="13">
        <v>-1.745328714</v>
      </c>
      <c r="O2099" s="13">
        <v>-0.103475782</v>
      </c>
      <c r="P2099" s="13">
        <v>-1.8488044960000001</v>
      </c>
      <c r="Q2099" s="13">
        <v>0.573084382</v>
      </c>
      <c r="R2099" s="13">
        <v>0.573084382</v>
      </c>
      <c r="S2099" s="13">
        <v>0</v>
      </c>
      <c r="T2099" s="13">
        <v>-1.5618924350000001</v>
      </c>
      <c r="U2099" s="13">
        <v>-0.34902160300000001</v>
      </c>
      <c r="V2099" s="13">
        <v>-1.910914038</v>
      </c>
      <c r="W2099" s="13">
        <v>0.42554157500000001</v>
      </c>
    </row>
    <row r="2100" spans="1:23" x14ac:dyDescent="0.3">
      <c r="A2100" s="13" t="s">
        <v>911</v>
      </c>
      <c r="B2100" s="13" t="s">
        <v>912</v>
      </c>
      <c r="C2100" s="15">
        <v>2017</v>
      </c>
      <c r="D2100" s="15" t="s">
        <v>25</v>
      </c>
      <c r="E2100" s="15" t="s">
        <v>81</v>
      </c>
      <c r="F2100" s="15">
        <v>649</v>
      </c>
      <c r="G2100" s="15">
        <v>334</v>
      </c>
      <c r="H2100" s="13">
        <v>-0.41260256000000001</v>
      </c>
      <c r="I2100" s="13">
        <v>5.8773220520000002</v>
      </c>
      <c r="J2100" s="13">
        <v>5.4647194929999996</v>
      </c>
      <c r="K2100" s="13">
        <v>3.6136888370000002</v>
      </c>
      <c r="L2100" s="13">
        <v>5.3076037859999996</v>
      </c>
      <c r="M2100" s="13">
        <v>8.9212926229999994</v>
      </c>
      <c r="N2100" s="13">
        <v>0.37913533999999999</v>
      </c>
      <c r="O2100" s="13">
        <v>6.0698227170000001</v>
      </c>
      <c r="P2100" s="13">
        <v>6.4489580569999996</v>
      </c>
      <c r="Q2100" s="13">
        <v>1.6086562799999999</v>
      </c>
      <c r="R2100" s="13">
        <v>0</v>
      </c>
      <c r="S2100" s="13">
        <v>1.6086562799999999</v>
      </c>
      <c r="T2100" s="13">
        <v>1.9236982549999999</v>
      </c>
      <c r="U2100" s="13">
        <v>7.9893606249999998</v>
      </c>
      <c r="V2100" s="13">
        <v>9.9130588799999995</v>
      </c>
      <c r="W2100" s="13">
        <v>-0.48201159199999999</v>
      </c>
    </row>
    <row r="2101" spans="1:23" x14ac:dyDescent="0.3">
      <c r="A2101" s="13" t="s">
        <v>911</v>
      </c>
      <c r="B2101" s="13" t="s">
        <v>912</v>
      </c>
      <c r="C2101" s="15">
        <v>2017</v>
      </c>
      <c r="D2101" s="15" t="s">
        <v>27</v>
      </c>
      <c r="E2101" s="15" t="s">
        <v>81</v>
      </c>
      <c r="F2101" s="15">
        <v>3880</v>
      </c>
      <c r="G2101" s="15">
        <v>1972</v>
      </c>
      <c r="H2101" s="13">
        <v>0.555521343</v>
      </c>
      <c r="I2101" s="13">
        <v>1.9104440060000001</v>
      </c>
      <c r="J2101" s="13">
        <v>2.4659653490000002</v>
      </c>
      <c r="K2101" s="13">
        <v>2.0261398540000002</v>
      </c>
      <c r="L2101" s="13">
        <v>-0.82944216000000004</v>
      </c>
      <c r="M2101" s="13">
        <v>1.196697694</v>
      </c>
      <c r="N2101" s="13">
        <v>0.90123221899999995</v>
      </c>
      <c r="O2101" s="13">
        <v>1.4058441319999999</v>
      </c>
      <c r="P2101" s="13">
        <v>2.30707635</v>
      </c>
      <c r="Q2101" s="13">
        <v>5.1065566100000002</v>
      </c>
      <c r="R2101" s="13">
        <v>5.1065566100000002</v>
      </c>
      <c r="S2101" s="13">
        <v>0</v>
      </c>
      <c r="T2101" s="13">
        <v>0.556688195</v>
      </c>
      <c r="U2101" s="13">
        <v>1.4363845079999999</v>
      </c>
      <c r="V2101" s="13">
        <v>1.993072704</v>
      </c>
      <c r="W2101" s="13">
        <v>0.35780157800000001</v>
      </c>
    </row>
    <row r="2102" spans="1:23" x14ac:dyDescent="0.3">
      <c r="A2102" s="13" t="s">
        <v>911</v>
      </c>
      <c r="B2102" s="13" t="s">
        <v>912</v>
      </c>
      <c r="C2102" s="15">
        <v>2018</v>
      </c>
      <c r="D2102" s="15" t="s">
        <v>25</v>
      </c>
      <c r="E2102" s="15" t="s">
        <v>81</v>
      </c>
      <c r="F2102" s="15">
        <v>775</v>
      </c>
      <c r="G2102" s="15">
        <v>382</v>
      </c>
      <c r="H2102" s="13">
        <v>1.481443917</v>
      </c>
      <c r="I2102" s="13">
        <v>0.11925448900000001</v>
      </c>
      <c r="J2102" s="13">
        <v>1.6006984049999999</v>
      </c>
      <c r="K2102" s="13">
        <v>9.3430078650000006</v>
      </c>
      <c r="L2102" s="13">
        <v>8.1556391739999992</v>
      </c>
      <c r="M2102" s="13">
        <v>17.498647040000002</v>
      </c>
      <c r="N2102" s="13">
        <v>3.2268655339999999</v>
      </c>
      <c r="O2102" s="13">
        <v>1.7236276699999999</v>
      </c>
      <c r="P2102" s="13">
        <v>4.9504932029999997</v>
      </c>
      <c r="Q2102" s="13">
        <v>1.542181727</v>
      </c>
      <c r="R2102" s="13">
        <v>0</v>
      </c>
      <c r="S2102" s="13">
        <v>1.542181727</v>
      </c>
      <c r="T2102" s="13">
        <v>2.3557940620000002</v>
      </c>
      <c r="U2102" s="13">
        <v>1.4734641900000001</v>
      </c>
      <c r="V2102" s="13">
        <v>3.8292582519999998</v>
      </c>
      <c r="W2102" s="13">
        <v>-0.35806300499999999</v>
      </c>
    </row>
    <row r="2103" spans="1:23" x14ac:dyDescent="0.3">
      <c r="A2103" s="13" t="s">
        <v>911</v>
      </c>
      <c r="B2103" s="13" t="s">
        <v>912</v>
      </c>
      <c r="C2103" s="15">
        <v>2018</v>
      </c>
      <c r="D2103" s="15" t="s">
        <v>27</v>
      </c>
      <c r="E2103" s="15" t="s">
        <v>81</v>
      </c>
      <c r="F2103" s="15">
        <v>5240</v>
      </c>
      <c r="G2103" s="15">
        <v>2578</v>
      </c>
      <c r="H2103" s="13">
        <v>1.570169441</v>
      </c>
      <c r="I2103" s="13">
        <v>0.70391656300000005</v>
      </c>
      <c r="J2103" s="13">
        <v>2.2740860039999999</v>
      </c>
      <c r="K2103" s="13">
        <v>2.163975717</v>
      </c>
      <c r="L2103" s="13">
        <v>0.57039634699999997</v>
      </c>
      <c r="M2103" s="13">
        <v>2.734372064</v>
      </c>
      <c r="N2103" s="13">
        <v>1.7972650459999999</v>
      </c>
      <c r="O2103" s="13">
        <v>0.65616580999999996</v>
      </c>
      <c r="P2103" s="13">
        <v>2.4534308560000002</v>
      </c>
      <c r="Q2103" s="13">
        <v>6.8875677279999996</v>
      </c>
      <c r="R2103" s="13">
        <v>6.8875677279999996</v>
      </c>
      <c r="S2103" s="13">
        <v>0</v>
      </c>
      <c r="T2103" s="13">
        <v>1.417868535</v>
      </c>
      <c r="U2103" s="13">
        <v>1.0839106270000001</v>
      </c>
      <c r="V2103" s="13">
        <v>2.5017791620000001</v>
      </c>
      <c r="W2103" s="13">
        <v>0.63074223699999998</v>
      </c>
    </row>
    <row r="2104" spans="1:23" x14ac:dyDescent="0.3">
      <c r="A2104" s="13" t="s">
        <v>911</v>
      </c>
      <c r="B2104" s="13" t="s">
        <v>912</v>
      </c>
      <c r="C2104" s="15">
        <v>2019</v>
      </c>
      <c r="D2104" s="15" t="s">
        <v>25</v>
      </c>
      <c r="E2104" s="15" t="s">
        <v>81</v>
      </c>
      <c r="F2104" s="15">
        <v>314</v>
      </c>
      <c r="G2104" s="15">
        <v>151</v>
      </c>
      <c r="H2104" s="13">
        <v>-1.177388447</v>
      </c>
      <c r="I2104" s="13">
        <v>1.4740841870000001</v>
      </c>
      <c r="J2104" s="13">
        <v>0.29669573999999999</v>
      </c>
      <c r="K2104" s="13">
        <v>-1.9323957309999999</v>
      </c>
      <c r="L2104" s="13">
        <v>-0.71353786299999999</v>
      </c>
      <c r="M2104" s="13">
        <v>-2.6459335930000001</v>
      </c>
      <c r="N2104" s="13">
        <v>-1.326546706</v>
      </c>
      <c r="O2104" s="13">
        <v>1.0575500449999999</v>
      </c>
      <c r="P2104" s="13">
        <v>-0.26899666100000003</v>
      </c>
      <c r="Q2104" s="13">
        <v>0.20047130399999999</v>
      </c>
      <c r="R2104" s="13">
        <v>0</v>
      </c>
      <c r="S2104" s="13">
        <v>0.20047130399999999</v>
      </c>
      <c r="T2104" s="13">
        <v>-2.604138828</v>
      </c>
      <c r="U2104" s="13">
        <v>3.334381525</v>
      </c>
      <c r="V2104" s="13">
        <v>0.73024269799999997</v>
      </c>
      <c r="W2104" s="13">
        <v>1.684534786</v>
      </c>
    </row>
    <row r="2105" spans="1:23" x14ac:dyDescent="0.3">
      <c r="A2105" s="13" t="s">
        <v>911</v>
      </c>
      <c r="B2105" s="13" t="s">
        <v>912</v>
      </c>
      <c r="C2105" s="15">
        <v>2019</v>
      </c>
      <c r="D2105" s="15" t="s">
        <v>27</v>
      </c>
      <c r="E2105" s="15" t="s">
        <v>81</v>
      </c>
      <c r="F2105" s="15">
        <v>5464</v>
      </c>
      <c r="G2105" s="15">
        <v>2568</v>
      </c>
      <c r="H2105" s="13">
        <v>1.442704996</v>
      </c>
      <c r="I2105" s="13">
        <v>0.64221006599999997</v>
      </c>
      <c r="J2105" s="13">
        <v>2.084915063</v>
      </c>
      <c r="K2105" s="13">
        <v>0.716535319</v>
      </c>
      <c r="L2105" s="13">
        <v>3.4390125710000001</v>
      </c>
      <c r="M2105" s="13">
        <v>4.1555478900000002</v>
      </c>
      <c r="N2105" s="13">
        <v>1.370890247</v>
      </c>
      <c r="O2105" s="13">
        <v>1.203669587</v>
      </c>
      <c r="P2105" s="13">
        <v>2.574559834</v>
      </c>
      <c r="Q2105" s="13">
        <v>7.0067615659999998</v>
      </c>
      <c r="R2105" s="13">
        <v>7.0067615659999998</v>
      </c>
      <c r="S2105" s="13">
        <v>0</v>
      </c>
      <c r="T2105" s="13">
        <v>0.96106346200000003</v>
      </c>
      <c r="U2105" s="13">
        <v>1.2605704950000001</v>
      </c>
      <c r="V2105" s="13">
        <v>2.2216339569999999</v>
      </c>
      <c r="W2105" s="13">
        <v>0.44640401000000002</v>
      </c>
    </row>
    <row r="2106" spans="1:23" x14ac:dyDescent="0.3">
      <c r="A2106" s="13" t="s">
        <v>913</v>
      </c>
      <c r="B2106" s="13" t="s">
        <v>914</v>
      </c>
      <c r="C2106" s="15">
        <v>2016</v>
      </c>
      <c r="D2106" s="15" t="s">
        <v>27</v>
      </c>
      <c r="E2106" s="15" t="s">
        <v>52</v>
      </c>
      <c r="F2106" s="15">
        <v>315</v>
      </c>
      <c r="G2106" s="15">
        <v>156</v>
      </c>
      <c r="H2106" s="13">
        <v>-3.8713653290000001</v>
      </c>
      <c r="I2106" s="13">
        <v>-0.12408199</v>
      </c>
      <c r="J2106" s="13">
        <v>-3.9954473190000002</v>
      </c>
      <c r="K2106" s="13">
        <v>-9.4968449790000005</v>
      </c>
      <c r="L2106" s="13">
        <v>1.2572906939999999</v>
      </c>
      <c r="M2106" s="13">
        <v>-8.2395542850000005</v>
      </c>
      <c r="N2106" s="13">
        <v>-5.2557230730000004</v>
      </c>
      <c r="O2106" s="13">
        <v>0.21173129800000001</v>
      </c>
      <c r="P2106" s="13">
        <v>-5.0439917750000003</v>
      </c>
      <c r="Q2106" s="13">
        <v>-0.18364429400000001</v>
      </c>
      <c r="R2106" s="13">
        <v>-0.18364429400000001</v>
      </c>
      <c r="S2106" s="13">
        <v>0</v>
      </c>
      <c r="T2106" s="13">
        <v>-4.1954046500000004</v>
      </c>
      <c r="U2106" s="13">
        <v>-1.361037813</v>
      </c>
      <c r="V2106" s="13">
        <v>-5.5564424629999998</v>
      </c>
      <c r="W2106" s="13">
        <v>0.56872847400000004</v>
      </c>
    </row>
    <row r="2107" spans="1:23" x14ac:dyDescent="0.3">
      <c r="A2107" s="13" t="s">
        <v>915</v>
      </c>
      <c r="B2107" s="13" t="s">
        <v>916</v>
      </c>
      <c r="C2107" s="15">
        <v>2018</v>
      </c>
      <c r="D2107" s="15" t="s">
        <v>27</v>
      </c>
      <c r="E2107" s="15" t="s">
        <v>140</v>
      </c>
      <c r="F2107" s="15">
        <v>142</v>
      </c>
      <c r="G2107" s="15">
        <v>64</v>
      </c>
      <c r="H2107" s="13">
        <v>2.7807500699999999</v>
      </c>
      <c r="I2107" s="13">
        <v>5.5922558459999996</v>
      </c>
      <c r="J2107" s="13">
        <v>8.3730059170000004</v>
      </c>
      <c r="K2107" s="13">
        <v>0.26724873199999999</v>
      </c>
      <c r="L2107" s="13">
        <v>7.9605472639999997</v>
      </c>
      <c r="M2107" s="13">
        <v>8.2277959959999993</v>
      </c>
      <c r="N2107" s="13">
        <v>2.427878652</v>
      </c>
      <c r="O2107" s="13">
        <v>6.4300928610000003</v>
      </c>
      <c r="P2107" s="13">
        <v>8.8579715130000007</v>
      </c>
      <c r="Q2107" s="13">
        <v>0.38484155799999997</v>
      </c>
      <c r="R2107" s="13">
        <v>0.38484155799999997</v>
      </c>
      <c r="S2107" s="13">
        <v>0</v>
      </c>
      <c r="T2107" s="13">
        <v>1.7721757119999999</v>
      </c>
      <c r="U2107" s="13">
        <v>4.8136499869999998</v>
      </c>
      <c r="V2107" s="13">
        <v>6.5858256989999999</v>
      </c>
      <c r="W2107" s="13">
        <v>1.5202134</v>
      </c>
    </row>
    <row r="2108" spans="1:23" x14ac:dyDescent="0.3">
      <c r="A2108" s="13" t="s">
        <v>915</v>
      </c>
      <c r="B2108" s="13" t="s">
        <v>916</v>
      </c>
      <c r="C2108" s="15">
        <v>2019</v>
      </c>
      <c r="D2108" s="15" t="s">
        <v>27</v>
      </c>
      <c r="E2108" s="15" t="s">
        <v>140</v>
      </c>
      <c r="F2108" s="15">
        <v>34</v>
      </c>
      <c r="G2108" s="15">
        <v>15</v>
      </c>
      <c r="H2108" s="13">
        <v>-10.886043750000001</v>
      </c>
      <c r="I2108" s="13">
        <v>-0.70967295900000005</v>
      </c>
      <c r="J2108" s="13">
        <v>-11.59571671</v>
      </c>
      <c r="K2108" s="13">
        <v>-9.8647832290000004</v>
      </c>
      <c r="L2108" s="13">
        <v>8.712911879</v>
      </c>
      <c r="M2108" s="13">
        <v>-1.15187135</v>
      </c>
      <c r="N2108" s="13">
        <v>-11.2854391</v>
      </c>
      <c r="O2108" s="13">
        <v>1.2496395979999999</v>
      </c>
      <c r="P2108" s="13">
        <v>-10.0357995</v>
      </c>
      <c r="Q2108" s="13">
        <v>-5.6616605E-2</v>
      </c>
      <c r="R2108" s="13">
        <v>-5.6616605E-2</v>
      </c>
      <c r="S2108" s="13">
        <v>0</v>
      </c>
      <c r="T2108" s="13">
        <v>-10.15511966</v>
      </c>
      <c r="U2108" s="13">
        <v>-0.88328524799999997</v>
      </c>
      <c r="V2108" s="13">
        <v>-11.038404910000001</v>
      </c>
      <c r="W2108" s="13">
        <v>1.568927475</v>
      </c>
    </row>
    <row r="2109" spans="1:23" x14ac:dyDescent="0.3">
      <c r="A2109" s="13" t="s">
        <v>917</v>
      </c>
      <c r="B2109" s="13" t="s">
        <v>918</v>
      </c>
      <c r="C2109" s="15">
        <v>2017</v>
      </c>
      <c r="D2109" s="15" t="s">
        <v>27</v>
      </c>
      <c r="E2109" s="15" t="s">
        <v>140</v>
      </c>
      <c r="F2109" s="15">
        <v>4738</v>
      </c>
      <c r="G2109" s="15">
        <v>2279</v>
      </c>
      <c r="H2109" s="13">
        <v>-3.1042068710000001</v>
      </c>
      <c r="I2109" s="13">
        <v>-2.59903678</v>
      </c>
      <c r="J2109" s="13">
        <v>-5.7032436510000002</v>
      </c>
      <c r="K2109" s="13">
        <v>0.56841314700000001</v>
      </c>
      <c r="L2109" s="13">
        <v>-2.642194581</v>
      </c>
      <c r="M2109" s="13">
        <v>-2.0737814339999998</v>
      </c>
      <c r="N2109" s="13">
        <v>-2.4954390009999998</v>
      </c>
      <c r="O2109" s="13">
        <v>-2.7148407670000001</v>
      </c>
      <c r="P2109" s="13">
        <v>-5.2102797689999996</v>
      </c>
      <c r="Q2109" s="13">
        <v>-2.8435436630000002</v>
      </c>
      <c r="R2109" s="13">
        <v>-2.8435436630000002</v>
      </c>
      <c r="S2109" s="13">
        <v>0</v>
      </c>
      <c r="T2109" s="13">
        <v>-2.55759165</v>
      </c>
      <c r="U2109" s="13">
        <v>-2.998125924</v>
      </c>
      <c r="V2109" s="13">
        <v>-5.555717574</v>
      </c>
      <c r="W2109" s="13">
        <v>-0.58759231099999998</v>
      </c>
    </row>
    <row r="2110" spans="1:23" x14ac:dyDescent="0.3">
      <c r="A2110" s="13" t="s">
        <v>917</v>
      </c>
      <c r="B2110" s="13" t="s">
        <v>918</v>
      </c>
      <c r="C2110" s="15">
        <v>2018</v>
      </c>
      <c r="D2110" s="15" t="s">
        <v>27</v>
      </c>
      <c r="E2110" s="15" t="s">
        <v>140</v>
      </c>
      <c r="F2110" s="15">
        <v>4175</v>
      </c>
      <c r="G2110" s="15">
        <v>1975</v>
      </c>
      <c r="H2110" s="13">
        <v>-0.92155830299999997</v>
      </c>
      <c r="I2110" s="13">
        <v>-0.98866942700000005</v>
      </c>
      <c r="J2110" s="13">
        <v>-1.910227731</v>
      </c>
      <c r="K2110" s="13">
        <v>-2.0694158479999998</v>
      </c>
      <c r="L2110" s="13">
        <v>0.24993164900000001</v>
      </c>
      <c r="M2110" s="13">
        <v>-1.8194841989999999</v>
      </c>
      <c r="N2110" s="13">
        <v>-1.1894428340000001</v>
      </c>
      <c r="O2110" s="13">
        <v>-0.79093065299999998</v>
      </c>
      <c r="P2110" s="13">
        <v>-1.980373486</v>
      </c>
      <c r="Q2110" s="13">
        <v>0.777666423</v>
      </c>
      <c r="R2110" s="13">
        <v>0.777666423</v>
      </c>
      <c r="S2110" s="13">
        <v>0</v>
      </c>
      <c r="T2110" s="13">
        <v>-1.740028704</v>
      </c>
      <c r="U2110" s="13">
        <v>-0.80611430500000003</v>
      </c>
      <c r="V2110" s="13">
        <v>-2.5461430090000001</v>
      </c>
      <c r="W2110" s="13">
        <v>0.27579108299999999</v>
      </c>
    </row>
    <row r="2111" spans="1:23" x14ac:dyDescent="0.3">
      <c r="A2111" s="13" t="s">
        <v>917</v>
      </c>
      <c r="B2111" s="13" t="s">
        <v>918</v>
      </c>
      <c r="C2111" s="15">
        <v>2019</v>
      </c>
      <c r="D2111" s="15" t="s">
        <v>27</v>
      </c>
      <c r="E2111" s="15" t="s">
        <v>140</v>
      </c>
      <c r="F2111" s="15">
        <v>3828</v>
      </c>
      <c r="G2111" s="15">
        <v>1760</v>
      </c>
      <c r="H2111" s="13">
        <v>-1.2165082540000001</v>
      </c>
      <c r="I2111" s="13">
        <v>-0.70248612099999996</v>
      </c>
      <c r="J2111" s="13">
        <v>-1.918994375</v>
      </c>
      <c r="K2111" s="13">
        <v>-1.504182039</v>
      </c>
      <c r="L2111" s="13">
        <v>-0.37617143400000003</v>
      </c>
      <c r="M2111" s="13">
        <v>-1.880353473</v>
      </c>
      <c r="N2111" s="13">
        <v>-1.3187966069999999</v>
      </c>
      <c r="O2111" s="13">
        <v>-0.681162932</v>
      </c>
      <c r="P2111" s="13">
        <v>-1.999959539</v>
      </c>
      <c r="Q2111" s="13">
        <v>0.67189026100000004</v>
      </c>
      <c r="R2111" s="13">
        <v>0.67189026100000004</v>
      </c>
      <c r="S2111" s="13">
        <v>0</v>
      </c>
      <c r="T2111" s="13">
        <v>-1.905365835</v>
      </c>
      <c r="U2111" s="13">
        <v>-0.67189394999999996</v>
      </c>
      <c r="V2111" s="13">
        <v>-2.5772597849999999</v>
      </c>
      <c r="W2111" s="13">
        <v>-0.243634513</v>
      </c>
    </row>
    <row r="2112" spans="1:23" x14ac:dyDescent="0.3">
      <c r="A2112" s="13" t="s">
        <v>919</v>
      </c>
      <c r="B2112" s="13" t="s">
        <v>920</v>
      </c>
      <c r="C2112" s="15">
        <v>2014</v>
      </c>
      <c r="D2112" s="15" t="s">
        <v>27</v>
      </c>
      <c r="E2112" s="15" t="s">
        <v>49</v>
      </c>
      <c r="F2112" s="15">
        <v>4903</v>
      </c>
      <c r="G2112" s="15">
        <v>2496</v>
      </c>
      <c r="H2112" s="13">
        <v>2.7906266799999999</v>
      </c>
      <c r="I2112" s="13">
        <v>-0.50837518500000001</v>
      </c>
      <c r="J2112" s="13">
        <v>2.282251494</v>
      </c>
      <c r="K2112" s="13">
        <v>-0.59293038200000003</v>
      </c>
      <c r="L2112" s="13">
        <v>-3.5998949489999998</v>
      </c>
      <c r="M2112" s="13">
        <v>-4.1928253309999999</v>
      </c>
      <c r="N2112" s="13">
        <v>2.3103019649999998</v>
      </c>
      <c r="O2112" s="13">
        <v>-1.1598762220000001</v>
      </c>
      <c r="P2112" s="13">
        <v>1.150425743</v>
      </c>
      <c r="Q2112" s="13">
        <v>4.984231018</v>
      </c>
      <c r="R2112" s="13">
        <v>4.984231018</v>
      </c>
      <c r="S2112" s="13">
        <v>0</v>
      </c>
      <c r="T2112" s="13">
        <v>2.3032965999999999</v>
      </c>
      <c r="U2112" s="13">
        <v>-0.83870788600000001</v>
      </c>
      <c r="V2112" s="13">
        <v>1.464588714</v>
      </c>
      <c r="W2112" s="13">
        <v>0.33209803599999999</v>
      </c>
    </row>
    <row r="2113" spans="1:23" x14ac:dyDescent="0.3">
      <c r="A2113" s="13" t="s">
        <v>919</v>
      </c>
      <c r="B2113" s="13" t="s">
        <v>920</v>
      </c>
      <c r="C2113" s="15">
        <v>2015</v>
      </c>
      <c r="D2113" s="15" t="s">
        <v>25</v>
      </c>
      <c r="E2113" s="15" t="s">
        <v>49</v>
      </c>
      <c r="F2113" s="15">
        <v>890</v>
      </c>
      <c r="G2113" s="15">
        <v>464</v>
      </c>
      <c r="H2113" s="13">
        <v>3.9912497120000001</v>
      </c>
      <c r="I2113" s="13">
        <v>-2.6401266149999998</v>
      </c>
      <c r="J2113" s="13">
        <v>1.351123096</v>
      </c>
      <c r="K2113" s="13">
        <v>3.5856890309999998</v>
      </c>
      <c r="L2113" s="13">
        <v>-3.7440736459999999</v>
      </c>
      <c r="M2113" s="13">
        <v>-0.15838461400000001</v>
      </c>
      <c r="N2113" s="13">
        <v>4.0797844669999996</v>
      </c>
      <c r="O2113" s="13">
        <v>-3.0860597150000002</v>
      </c>
      <c r="P2113" s="13">
        <v>0.99372475299999996</v>
      </c>
      <c r="Q2113" s="13">
        <v>0.91214561699999996</v>
      </c>
      <c r="R2113" s="13">
        <v>0</v>
      </c>
      <c r="S2113" s="13">
        <v>0.91214561699999996</v>
      </c>
      <c r="T2113" s="13">
        <v>4.8899168230000001</v>
      </c>
      <c r="U2113" s="13">
        <v>-1.5696802059999999</v>
      </c>
      <c r="V2113" s="13">
        <v>3.3202366159999999</v>
      </c>
      <c r="W2113" s="13">
        <v>-0.201656157</v>
      </c>
    </row>
    <row r="2114" spans="1:23" x14ac:dyDescent="0.3">
      <c r="A2114" s="13" t="s">
        <v>919</v>
      </c>
      <c r="B2114" s="13" t="s">
        <v>920</v>
      </c>
      <c r="C2114" s="15">
        <v>2015</v>
      </c>
      <c r="D2114" s="15" t="s">
        <v>27</v>
      </c>
      <c r="E2114" s="15" t="s">
        <v>49</v>
      </c>
      <c r="F2114" s="15">
        <v>5378</v>
      </c>
      <c r="G2114" s="15">
        <v>2730</v>
      </c>
      <c r="H2114" s="13">
        <v>5.1231424729999997</v>
      </c>
      <c r="I2114" s="13">
        <v>-0.84988080099999996</v>
      </c>
      <c r="J2114" s="13">
        <v>4.2732616730000004</v>
      </c>
      <c r="K2114" s="13">
        <v>5.8494735379999998</v>
      </c>
      <c r="L2114" s="13">
        <v>-0.70774804899999999</v>
      </c>
      <c r="M2114" s="13">
        <v>5.1417254889999997</v>
      </c>
      <c r="N2114" s="13">
        <v>5.5093957570000001</v>
      </c>
      <c r="O2114" s="13">
        <v>-0.86614112899999995</v>
      </c>
      <c r="P2114" s="13">
        <v>4.6432546290000003</v>
      </c>
      <c r="Q2114" s="13">
        <v>10.362912659999999</v>
      </c>
      <c r="R2114" s="13">
        <v>10.362912659999999</v>
      </c>
      <c r="S2114" s="13">
        <v>0</v>
      </c>
      <c r="T2114" s="13">
        <v>6.0533263829999999</v>
      </c>
      <c r="U2114" s="13">
        <v>-0.50528321300000001</v>
      </c>
      <c r="V2114" s="13">
        <v>5.5480431699999997</v>
      </c>
      <c r="W2114" s="13">
        <v>0.60760194199999995</v>
      </c>
    </row>
    <row r="2115" spans="1:23" x14ac:dyDescent="0.3">
      <c r="A2115" s="13" t="s">
        <v>919</v>
      </c>
      <c r="B2115" s="13" t="s">
        <v>920</v>
      </c>
      <c r="C2115" s="15">
        <v>2016</v>
      </c>
      <c r="D2115" s="15" t="s">
        <v>25</v>
      </c>
      <c r="E2115" s="15" t="s">
        <v>49</v>
      </c>
      <c r="F2115" s="15">
        <v>1493</v>
      </c>
      <c r="G2115" s="15">
        <v>774</v>
      </c>
      <c r="H2115" s="13">
        <v>6.0116548769999998</v>
      </c>
      <c r="I2115" s="13">
        <v>-3.0398379470000001</v>
      </c>
      <c r="J2115" s="13">
        <v>2.9718169300000001</v>
      </c>
      <c r="K2115" s="13">
        <v>7.0748597200000001</v>
      </c>
      <c r="L2115" s="13">
        <v>-8.5176592860000007</v>
      </c>
      <c r="M2115" s="13">
        <v>-1.4427995659999999</v>
      </c>
      <c r="N2115" s="13">
        <v>6.4505072730000004</v>
      </c>
      <c r="O2115" s="13">
        <v>-4.4059390670000003</v>
      </c>
      <c r="P2115" s="13">
        <v>2.0445682070000002</v>
      </c>
      <c r="Q2115" s="13">
        <v>1.9618737989999999</v>
      </c>
      <c r="R2115" s="13">
        <v>0</v>
      </c>
      <c r="S2115" s="13">
        <v>1.9618737989999999</v>
      </c>
      <c r="T2115" s="13">
        <v>7.5244772510000004</v>
      </c>
      <c r="U2115" s="13">
        <v>-3.1576914550000001</v>
      </c>
      <c r="V2115" s="13">
        <v>4.3667857960000003</v>
      </c>
      <c r="W2115" s="13">
        <v>0.44551718699999998</v>
      </c>
    </row>
    <row r="2116" spans="1:23" x14ac:dyDescent="0.3">
      <c r="A2116" s="13" t="s">
        <v>919</v>
      </c>
      <c r="B2116" s="13" t="s">
        <v>920</v>
      </c>
      <c r="C2116" s="15">
        <v>2016</v>
      </c>
      <c r="D2116" s="15" t="s">
        <v>27</v>
      </c>
      <c r="E2116" s="15" t="s">
        <v>49</v>
      </c>
      <c r="F2116" s="15">
        <v>3283</v>
      </c>
      <c r="G2116" s="15">
        <v>1667</v>
      </c>
      <c r="H2116" s="13">
        <v>2.6695740190000001</v>
      </c>
      <c r="I2116" s="13">
        <v>-1.717636172</v>
      </c>
      <c r="J2116" s="13">
        <v>0.95193784699999995</v>
      </c>
      <c r="K2116" s="13">
        <v>2.3800981229999998</v>
      </c>
      <c r="L2116" s="13">
        <v>-3.4160274770000001</v>
      </c>
      <c r="M2116" s="13">
        <v>-1.0359293540000001</v>
      </c>
      <c r="N2116" s="13">
        <v>2.649705102</v>
      </c>
      <c r="O2116" s="13">
        <v>-2.1926260420000001</v>
      </c>
      <c r="P2116" s="13">
        <v>0.45707906100000001</v>
      </c>
      <c r="Q2116" s="13">
        <v>2.7145802909999999</v>
      </c>
      <c r="R2116" s="13">
        <v>2.7145802909999999</v>
      </c>
      <c r="S2116" s="13">
        <v>0</v>
      </c>
      <c r="T2116" s="13">
        <v>3.4118920429999999</v>
      </c>
      <c r="U2116" s="13">
        <v>-1.7649743010000001</v>
      </c>
      <c r="V2116" s="13">
        <v>1.6469177420000001</v>
      </c>
      <c r="W2116" s="13">
        <v>-0.46752674100000002</v>
      </c>
    </row>
    <row r="2117" spans="1:23" x14ac:dyDescent="0.3">
      <c r="A2117" s="13" t="s">
        <v>919</v>
      </c>
      <c r="B2117" s="13" t="s">
        <v>920</v>
      </c>
      <c r="C2117" s="15">
        <v>2017</v>
      </c>
      <c r="D2117" s="15" t="s">
        <v>25</v>
      </c>
      <c r="E2117" s="15" t="s">
        <v>49</v>
      </c>
      <c r="F2117" s="15">
        <v>1321</v>
      </c>
      <c r="G2117" s="15">
        <v>653</v>
      </c>
      <c r="H2117" s="13">
        <v>5.7039559540000004</v>
      </c>
      <c r="I2117" s="13">
        <v>-1.06451969</v>
      </c>
      <c r="J2117" s="13">
        <v>4.6394362640000004</v>
      </c>
      <c r="K2117" s="13">
        <v>3.6886511579999999</v>
      </c>
      <c r="L2117" s="13">
        <v>-3.554613727</v>
      </c>
      <c r="M2117" s="13">
        <v>0.13403743100000001</v>
      </c>
      <c r="N2117" s="13">
        <v>5.4331181260000001</v>
      </c>
      <c r="O2117" s="13">
        <v>-1.677541951</v>
      </c>
      <c r="P2117" s="13">
        <v>3.7555761749999999</v>
      </c>
      <c r="Q2117" s="13">
        <v>2.2457344369999999</v>
      </c>
      <c r="R2117" s="13">
        <v>0</v>
      </c>
      <c r="S2117" s="13">
        <v>2.2457344369999999</v>
      </c>
      <c r="T2117" s="13">
        <v>5.8762279140000002</v>
      </c>
      <c r="U2117" s="13">
        <v>-1.7249827170000001</v>
      </c>
      <c r="V2117" s="13">
        <v>4.1512451969999997</v>
      </c>
      <c r="W2117" s="13">
        <v>0.44775994000000002</v>
      </c>
    </row>
    <row r="2118" spans="1:23" x14ac:dyDescent="0.3">
      <c r="A2118" s="13" t="s">
        <v>919</v>
      </c>
      <c r="B2118" s="13" t="s">
        <v>920</v>
      </c>
      <c r="C2118" s="15">
        <v>2017</v>
      </c>
      <c r="D2118" s="15" t="s">
        <v>27</v>
      </c>
      <c r="E2118" s="15" t="s">
        <v>49</v>
      </c>
      <c r="F2118" s="15">
        <v>5131</v>
      </c>
      <c r="G2118" s="15">
        <v>2525</v>
      </c>
      <c r="H2118" s="13">
        <v>5.8456068730000004</v>
      </c>
      <c r="I2118" s="13">
        <v>-3.74727064</v>
      </c>
      <c r="J2118" s="13">
        <v>2.0983362329999999</v>
      </c>
      <c r="K2118" s="13">
        <v>6.727933384</v>
      </c>
      <c r="L2118" s="13">
        <v>-3.7778285880000002</v>
      </c>
      <c r="M2118" s="13">
        <v>2.9501047960000002</v>
      </c>
      <c r="N2118" s="13">
        <v>6.2570171989999999</v>
      </c>
      <c r="O2118" s="13">
        <v>-3.9871667139999998</v>
      </c>
      <c r="P2118" s="13">
        <v>2.2698504850000001</v>
      </c>
      <c r="Q2118" s="13">
        <v>6.4670650289999996</v>
      </c>
      <c r="R2118" s="13">
        <v>6.4670650289999996</v>
      </c>
      <c r="S2118" s="13">
        <v>0</v>
      </c>
      <c r="T2118" s="13">
        <v>6.2676017960000001</v>
      </c>
      <c r="U2118" s="13">
        <v>-2.878353122</v>
      </c>
      <c r="V2118" s="13">
        <v>3.3892486740000001</v>
      </c>
      <c r="W2118" s="13">
        <v>3.2997450000000002E-3</v>
      </c>
    </row>
    <row r="2119" spans="1:23" x14ac:dyDescent="0.3">
      <c r="A2119" s="13" t="s">
        <v>919</v>
      </c>
      <c r="B2119" s="13" t="s">
        <v>920</v>
      </c>
      <c r="C2119" s="15">
        <v>2018</v>
      </c>
      <c r="D2119" s="15" t="s">
        <v>27</v>
      </c>
      <c r="E2119" s="15" t="s">
        <v>86</v>
      </c>
      <c r="F2119" s="15">
        <v>3951</v>
      </c>
      <c r="G2119" s="15">
        <v>1931</v>
      </c>
      <c r="H2119" s="13">
        <v>6.1491485189999997</v>
      </c>
      <c r="I2119" s="13">
        <v>-0.88470344199999995</v>
      </c>
      <c r="J2119" s="13">
        <v>5.2644450770000004</v>
      </c>
      <c r="K2119" s="13">
        <v>3.4243892040000001</v>
      </c>
      <c r="L2119" s="13">
        <v>-1.7538874369999999</v>
      </c>
      <c r="M2119" s="13">
        <v>1.670501767</v>
      </c>
      <c r="N2119" s="13">
        <v>5.9754969620000002</v>
      </c>
      <c r="O2119" s="13">
        <v>-1.159873572</v>
      </c>
      <c r="P2119" s="13">
        <v>4.8156233899999998</v>
      </c>
      <c r="Q2119" s="13">
        <v>7.4890680840000003</v>
      </c>
      <c r="R2119" s="13">
        <v>7.4890680840000003</v>
      </c>
      <c r="S2119" s="13">
        <v>0</v>
      </c>
      <c r="T2119" s="13">
        <v>5.4363848020000001</v>
      </c>
      <c r="U2119" s="13">
        <v>-0.70539828400000004</v>
      </c>
      <c r="V2119" s="13">
        <v>4.730986519</v>
      </c>
      <c r="W2119" s="13">
        <v>0.47171474099999999</v>
      </c>
    </row>
    <row r="2120" spans="1:23" x14ac:dyDescent="0.3">
      <c r="A2120" s="13" t="s">
        <v>919</v>
      </c>
      <c r="B2120" s="13" t="s">
        <v>920</v>
      </c>
      <c r="C2120" s="15">
        <v>2019</v>
      </c>
      <c r="D2120" s="15" t="s">
        <v>25</v>
      </c>
      <c r="E2120" s="15" t="s">
        <v>86</v>
      </c>
      <c r="F2120" s="15">
        <v>699</v>
      </c>
      <c r="G2120" s="15">
        <v>330</v>
      </c>
      <c r="H2120" s="13">
        <v>1.257947677</v>
      </c>
      <c r="I2120" s="13">
        <v>-1.5806994000000001</v>
      </c>
      <c r="J2120" s="13">
        <v>-0.32275172299999999</v>
      </c>
      <c r="K2120" s="13">
        <v>4.3968057590000003</v>
      </c>
      <c r="L2120" s="13">
        <v>-5.7552984980000002</v>
      </c>
      <c r="M2120" s="13">
        <v>-1.358492738</v>
      </c>
      <c r="N2120" s="13">
        <v>2.0801505069999999</v>
      </c>
      <c r="O2120" s="13">
        <v>-2.5947528100000001</v>
      </c>
      <c r="P2120" s="13">
        <v>-0.51460230299999998</v>
      </c>
      <c r="Q2120" s="13">
        <v>0.39575235800000003</v>
      </c>
      <c r="R2120" s="13">
        <v>0</v>
      </c>
      <c r="S2120" s="13">
        <v>0.39575235800000003</v>
      </c>
      <c r="T2120" s="13">
        <v>4.8175937119999999</v>
      </c>
      <c r="U2120" s="13">
        <v>-2.8565169130000001</v>
      </c>
      <c r="V2120" s="13">
        <v>1.961076799</v>
      </c>
      <c r="W2120" s="13">
        <v>1.9425336179999999</v>
      </c>
    </row>
    <row r="2121" spans="1:23" x14ac:dyDescent="0.3">
      <c r="A2121" s="13" t="s">
        <v>919</v>
      </c>
      <c r="B2121" s="13" t="s">
        <v>920</v>
      </c>
      <c r="C2121" s="15">
        <v>2019</v>
      </c>
      <c r="D2121" s="15" t="s">
        <v>27</v>
      </c>
      <c r="E2121" s="15" t="s">
        <v>86</v>
      </c>
      <c r="F2121" s="15">
        <v>4705</v>
      </c>
      <c r="G2121" s="15">
        <v>2214</v>
      </c>
      <c r="H2121" s="13">
        <v>5.6018255549999996</v>
      </c>
      <c r="I2121" s="13">
        <v>1.130465402</v>
      </c>
      <c r="J2121" s="13">
        <v>6.732290957</v>
      </c>
      <c r="K2121" s="13">
        <v>3.9413428449999999</v>
      </c>
      <c r="L2121" s="13">
        <v>0.67702796899999995</v>
      </c>
      <c r="M2121" s="13">
        <v>4.6183708149999996</v>
      </c>
      <c r="N2121" s="13">
        <v>5.5291009569999998</v>
      </c>
      <c r="O2121" s="13">
        <v>1.0845064129999999</v>
      </c>
      <c r="P2121" s="13">
        <v>6.6136073700000004</v>
      </c>
      <c r="Q2121" s="13">
        <v>10.706791620000001</v>
      </c>
      <c r="R2121" s="13">
        <v>10.706791620000001</v>
      </c>
      <c r="S2121" s="13">
        <v>0</v>
      </c>
      <c r="T2121" s="13">
        <v>6.1180813990000003</v>
      </c>
      <c r="U2121" s="13">
        <v>1.58623827</v>
      </c>
      <c r="V2121" s="13">
        <v>7.7043196690000002</v>
      </c>
      <c r="W2121" s="13">
        <v>1.2508866080000001</v>
      </c>
    </row>
    <row r="2122" spans="1:23" x14ac:dyDescent="0.3">
      <c r="A2122" s="13" t="s">
        <v>921</v>
      </c>
      <c r="B2122" s="13" t="s">
        <v>922</v>
      </c>
      <c r="C2122" s="15">
        <v>2018</v>
      </c>
      <c r="D2122" s="15" t="s">
        <v>27</v>
      </c>
      <c r="E2122" s="15" t="s">
        <v>57</v>
      </c>
      <c r="F2122" s="15">
        <v>1119</v>
      </c>
      <c r="G2122" s="15">
        <v>536</v>
      </c>
      <c r="H2122" s="13">
        <v>-4.8369631269999998</v>
      </c>
      <c r="I2122" s="13">
        <v>2.8919986830000002</v>
      </c>
      <c r="J2122" s="13">
        <v>-1.944964444</v>
      </c>
      <c r="K2122" s="13">
        <v>-6.8917349080000001</v>
      </c>
      <c r="L2122" s="13">
        <v>2.8682684030000001</v>
      </c>
      <c r="M2122" s="13">
        <v>-4.023466505</v>
      </c>
      <c r="N2122" s="13">
        <v>-5.5282957530000001</v>
      </c>
      <c r="O2122" s="13">
        <v>3.0949046120000001</v>
      </c>
      <c r="P2122" s="13">
        <v>-2.433391141</v>
      </c>
      <c r="Q2122" s="13">
        <v>8.6718060999999999E-2</v>
      </c>
      <c r="R2122" s="13">
        <v>8.6718060999999999E-2</v>
      </c>
      <c r="S2122" s="13">
        <v>0</v>
      </c>
      <c r="T2122" s="13">
        <v>-4.4451955520000004</v>
      </c>
      <c r="U2122" s="13">
        <v>2.744446333</v>
      </c>
      <c r="V2122" s="13">
        <v>-1.7007492200000001</v>
      </c>
      <c r="W2122" s="13">
        <v>0.15572597499999999</v>
      </c>
    </row>
    <row r="2123" spans="1:23" x14ac:dyDescent="0.3">
      <c r="A2123" s="13" t="s">
        <v>921</v>
      </c>
      <c r="B2123" s="13" t="s">
        <v>922</v>
      </c>
      <c r="C2123" s="15">
        <v>2019</v>
      </c>
      <c r="D2123" s="15" t="s">
        <v>25</v>
      </c>
      <c r="E2123" s="15" t="s">
        <v>57</v>
      </c>
      <c r="F2123" s="15">
        <v>275</v>
      </c>
      <c r="G2123" s="15">
        <v>137</v>
      </c>
      <c r="H2123" s="13">
        <v>-1.673055999</v>
      </c>
      <c r="I2123" s="13">
        <v>-4.6413959250000003</v>
      </c>
      <c r="J2123" s="13">
        <v>-6.3144519240000001</v>
      </c>
      <c r="K2123" s="13">
        <v>-3.7301820760000002</v>
      </c>
      <c r="L2123" s="13">
        <v>2.8114301589999999</v>
      </c>
      <c r="M2123" s="13">
        <v>-0.918751918</v>
      </c>
      <c r="N2123" s="13">
        <v>-2.1315726819999998</v>
      </c>
      <c r="O2123" s="13">
        <v>-3.3569998719999998</v>
      </c>
      <c r="P2123" s="13">
        <v>-5.4885725540000001</v>
      </c>
      <c r="Q2123" s="13">
        <v>-0.19710035200000001</v>
      </c>
      <c r="R2123" s="13">
        <v>0</v>
      </c>
      <c r="S2123" s="13">
        <v>-0.19710035200000001</v>
      </c>
      <c r="T2123" s="13">
        <v>-1.587150501</v>
      </c>
      <c r="U2123" s="13">
        <v>-2.984415351</v>
      </c>
      <c r="V2123" s="13">
        <v>-4.571565852</v>
      </c>
      <c r="W2123" s="13">
        <v>-0.162000805</v>
      </c>
    </row>
    <row r="2124" spans="1:23" x14ac:dyDescent="0.3">
      <c r="A2124" s="13" t="s">
        <v>921</v>
      </c>
      <c r="B2124" s="13" t="s">
        <v>922</v>
      </c>
      <c r="C2124" s="15">
        <v>2019</v>
      </c>
      <c r="D2124" s="15" t="s">
        <v>27</v>
      </c>
      <c r="E2124" s="15" t="s">
        <v>57</v>
      </c>
      <c r="F2124" s="15">
        <v>4145</v>
      </c>
      <c r="G2124" s="15">
        <v>1996</v>
      </c>
      <c r="H2124" s="13">
        <v>-1.302072203</v>
      </c>
      <c r="I2124" s="13">
        <v>2.2170649629999999</v>
      </c>
      <c r="J2124" s="13">
        <v>0.91499275899999999</v>
      </c>
      <c r="K2124" s="13">
        <v>0.97614778599999996</v>
      </c>
      <c r="L2124" s="13">
        <v>-0.33152743899999998</v>
      </c>
      <c r="M2124" s="13">
        <v>0.64462034700000004</v>
      </c>
      <c r="N2124" s="13">
        <v>-0.87849732700000005</v>
      </c>
      <c r="O2124" s="13">
        <v>1.7941619980000001</v>
      </c>
      <c r="P2124" s="13">
        <v>0.91566467100000004</v>
      </c>
      <c r="Q2124" s="13">
        <v>3.7334679739999999</v>
      </c>
      <c r="R2124" s="13">
        <v>3.7334679739999999</v>
      </c>
      <c r="S2124" s="13">
        <v>0</v>
      </c>
      <c r="T2124" s="13">
        <v>-0.50687980600000004</v>
      </c>
      <c r="U2124" s="13">
        <v>1.2449458849999999</v>
      </c>
      <c r="V2124" s="13">
        <v>0.73806607899999999</v>
      </c>
      <c r="W2124" s="13">
        <v>1.3776929E-2</v>
      </c>
    </row>
    <row r="2125" spans="1:23" x14ac:dyDescent="0.3">
      <c r="A2125" s="13" t="s">
        <v>923</v>
      </c>
      <c r="B2125" s="13" t="s">
        <v>924</v>
      </c>
      <c r="C2125" s="15">
        <v>2014</v>
      </c>
      <c r="D2125" s="15" t="s">
        <v>27</v>
      </c>
      <c r="E2125" s="15" t="s">
        <v>26</v>
      </c>
      <c r="F2125" s="15">
        <v>8</v>
      </c>
      <c r="G2125" s="15">
        <v>5</v>
      </c>
      <c r="H2125" s="13">
        <v>-1.1067063960000001</v>
      </c>
      <c r="I2125" s="13">
        <v>-12.876864449999999</v>
      </c>
      <c r="J2125" s="13">
        <v>-13.983570840000001</v>
      </c>
      <c r="K2125" s="13">
        <v>-23.129913940000002</v>
      </c>
      <c r="L2125" s="13">
        <v>-10.09345557</v>
      </c>
      <c r="M2125" s="13">
        <v>-33.223369509999998</v>
      </c>
      <c r="N2125" s="13">
        <v>-5.8810920800000002</v>
      </c>
      <c r="O2125" s="13">
        <v>-13.23243735</v>
      </c>
      <c r="P2125" s="13">
        <v>-19.11352943</v>
      </c>
      <c r="Q2125" s="13">
        <v>-4.0197851999999999E-2</v>
      </c>
      <c r="R2125" s="13">
        <v>-4.0197851999999999E-2</v>
      </c>
      <c r="S2125" s="13">
        <v>0</v>
      </c>
      <c r="T2125" s="13">
        <v>-12.34503962</v>
      </c>
      <c r="U2125" s="13">
        <v>-16.9078105</v>
      </c>
      <c r="V2125" s="13">
        <v>-29.252850120000002</v>
      </c>
      <c r="W2125" s="13">
        <v>-3.5511665209999999</v>
      </c>
    </row>
    <row r="2126" spans="1:23" x14ac:dyDescent="0.3">
      <c r="A2126" s="13" t="s">
        <v>925</v>
      </c>
      <c r="B2126" s="13" t="s">
        <v>926</v>
      </c>
      <c r="C2126" s="15">
        <v>2018</v>
      </c>
      <c r="D2126" s="15" t="s">
        <v>27</v>
      </c>
      <c r="E2126" s="15" t="s">
        <v>57</v>
      </c>
      <c r="F2126" s="15">
        <v>2074</v>
      </c>
      <c r="G2126" s="15">
        <v>1020</v>
      </c>
      <c r="H2126" s="13">
        <v>-3.0511509239999999</v>
      </c>
      <c r="I2126" s="13">
        <v>0.18888772600000001</v>
      </c>
      <c r="J2126" s="13">
        <v>-2.862263198</v>
      </c>
      <c r="K2126" s="13">
        <v>-2.882108938</v>
      </c>
      <c r="L2126" s="13">
        <v>2.0775788739999999</v>
      </c>
      <c r="M2126" s="13">
        <v>-0.80453006400000004</v>
      </c>
      <c r="N2126" s="13">
        <v>-3.1655694699999999</v>
      </c>
      <c r="O2126" s="13">
        <v>0.62908402399999996</v>
      </c>
      <c r="P2126" s="13">
        <v>-2.5364854459999999</v>
      </c>
      <c r="Q2126" s="13">
        <v>0.11022037799999999</v>
      </c>
      <c r="R2126" s="13">
        <v>0.11022037799999999</v>
      </c>
      <c r="S2126" s="13">
        <v>0</v>
      </c>
      <c r="T2126" s="13">
        <v>-3.6630399969999998</v>
      </c>
      <c r="U2126" s="13">
        <v>-7.6847525999999999E-2</v>
      </c>
      <c r="V2126" s="13">
        <v>-3.7398875230000002</v>
      </c>
      <c r="W2126" s="13">
        <v>-0.79762335500000003</v>
      </c>
    </row>
    <row r="2127" spans="1:23" x14ac:dyDescent="0.3">
      <c r="A2127" s="13" t="s">
        <v>925</v>
      </c>
      <c r="B2127" s="13" t="s">
        <v>926</v>
      </c>
      <c r="C2127" s="15">
        <v>2019</v>
      </c>
      <c r="D2127" s="15" t="s">
        <v>25</v>
      </c>
      <c r="E2127" s="15" t="s">
        <v>57</v>
      </c>
      <c r="F2127" s="15">
        <v>129</v>
      </c>
      <c r="G2127" s="15">
        <v>60</v>
      </c>
      <c r="H2127" s="13">
        <v>0.65854531000000005</v>
      </c>
      <c r="I2127" s="13">
        <v>-3.0184848560000002</v>
      </c>
      <c r="J2127" s="13">
        <v>-2.3599395460000001</v>
      </c>
      <c r="K2127" s="13">
        <v>1.3668153649999999</v>
      </c>
      <c r="L2127" s="13">
        <v>11.05098969</v>
      </c>
      <c r="M2127" s="13">
        <v>12.417805059999999</v>
      </c>
      <c r="N2127" s="13">
        <v>0.93368420299999999</v>
      </c>
      <c r="O2127" s="13">
        <v>-0.24850259499999999</v>
      </c>
      <c r="P2127" s="13">
        <v>0.68518160800000005</v>
      </c>
      <c r="Q2127" s="13">
        <v>0.108455336</v>
      </c>
      <c r="R2127" s="13">
        <v>0</v>
      </c>
      <c r="S2127" s="13">
        <v>0.108455336</v>
      </c>
      <c r="T2127" s="13">
        <v>0.39871594500000002</v>
      </c>
      <c r="U2127" s="13">
        <v>-1.278660363</v>
      </c>
      <c r="V2127" s="13">
        <v>-0.87994441800000001</v>
      </c>
      <c r="W2127" s="13">
        <v>-1.99707E-4</v>
      </c>
    </row>
    <row r="2128" spans="1:23" x14ac:dyDescent="0.3">
      <c r="A2128" s="13" t="s">
        <v>925</v>
      </c>
      <c r="B2128" s="13" t="s">
        <v>926</v>
      </c>
      <c r="C2128" s="15">
        <v>2019</v>
      </c>
      <c r="D2128" s="15" t="s">
        <v>27</v>
      </c>
      <c r="E2128" s="15" t="s">
        <v>57</v>
      </c>
      <c r="F2128" s="15">
        <v>2603</v>
      </c>
      <c r="G2128" s="15">
        <v>1233</v>
      </c>
      <c r="H2128" s="13">
        <v>-2.7753675690000001</v>
      </c>
      <c r="I2128" s="13">
        <v>0.15299374700000001</v>
      </c>
      <c r="J2128" s="13">
        <v>-2.6223738220000001</v>
      </c>
      <c r="K2128" s="13">
        <v>-3.0123150189999999</v>
      </c>
      <c r="L2128" s="13">
        <v>2.4587246770000002</v>
      </c>
      <c r="M2128" s="13">
        <v>-0.55359034200000001</v>
      </c>
      <c r="N2128" s="13">
        <v>-2.9549373600000002</v>
      </c>
      <c r="O2128" s="13">
        <v>0.61899384899999998</v>
      </c>
      <c r="P2128" s="13">
        <v>-2.335943511</v>
      </c>
      <c r="Q2128" s="13">
        <v>0.26013777700000001</v>
      </c>
      <c r="R2128" s="13">
        <v>0.26013777700000001</v>
      </c>
      <c r="S2128" s="13">
        <v>0</v>
      </c>
      <c r="T2128" s="13">
        <v>-3.617830546</v>
      </c>
      <c r="U2128" s="13">
        <v>-0.20602283399999999</v>
      </c>
      <c r="V2128" s="13">
        <v>-3.8238533800000001</v>
      </c>
      <c r="W2128" s="13">
        <v>-0.131257656</v>
      </c>
    </row>
    <row r="2129" spans="1:23" x14ac:dyDescent="0.3">
      <c r="A2129" s="13" t="s">
        <v>927</v>
      </c>
      <c r="B2129" s="13" t="s">
        <v>928</v>
      </c>
      <c r="C2129" s="15">
        <v>2014</v>
      </c>
      <c r="D2129" s="15" t="s">
        <v>27</v>
      </c>
      <c r="E2129" s="15" t="s">
        <v>49</v>
      </c>
      <c r="F2129" s="15">
        <v>4418</v>
      </c>
      <c r="G2129" s="15">
        <v>2252</v>
      </c>
      <c r="H2129" s="13">
        <v>-1.1384999490000001</v>
      </c>
      <c r="I2129" s="13">
        <v>-0.83556817100000003</v>
      </c>
      <c r="J2129" s="13">
        <v>-1.9740681200000001</v>
      </c>
      <c r="K2129" s="13">
        <v>-3.5239259289999998</v>
      </c>
      <c r="L2129" s="13">
        <v>-0.47887043499999998</v>
      </c>
      <c r="M2129" s="13">
        <v>-4.0027963639999999</v>
      </c>
      <c r="N2129" s="13">
        <v>-1.677024625</v>
      </c>
      <c r="O2129" s="13">
        <v>-0.78492548399999995</v>
      </c>
      <c r="P2129" s="13">
        <v>-2.461950109</v>
      </c>
      <c r="Q2129" s="13">
        <v>0.327914961</v>
      </c>
      <c r="R2129" s="13">
        <v>0.327914961</v>
      </c>
      <c r="S2129" s="13">
        <v>0</v>
      </c>
      <c r="T2129" s="13">
        <v>-1.3988162799999999</v>
      </c>
      <c r="U2129" s="13">
        <v>-1.3698215039999999</v>
      </c>
      <c r="V2129" s="13">
        <v>-2.768637784</v>
      </c>
      <c r="W2129" s="13">
        <v>-0.88270642899999996</v>
      </c>
    </row>
    <row r="2130" spans="1:23" x14ac:dyDescent="0.3">
      <c r="A2130" s="13" t="s">
        <v>927</v>
      </c>
      <c r="B2130" s="13" t="s">
        <v>928</v>
      </c>
      <c r="C2130" s="15">
        <v>2015</v>
      </c>
      <c r="D2130" s="15" t="s">
        <v>25</v>
      </c>
      <c r="E2130" s="15" t="s">
        <v>34</v>
      </c>
      <c r="F2130" s="15">
        <v>312</v>
      </c>
      <c r="G2130" s="15">
        <v>153</v>
      </c>
      <c r="H2130" s="13">
        <v>0.86875891900000002</v>
      </c>
      <c r="I2130" s="13">
        <v>2.4076525910000002</v>
      </c>
      <c r="J2130" s="13">
        <v>3.27641151</v>
      </c>
      <c r="K2130" s="13">
        <v>14.49052745</v>
      </c>
      <c r="L2130" s="13">
        <v>26.223511640000002</v>
      </c>
      <c r="M2130" s="13">
        <v>40.71403909</v>
      </c>
      <c r="N2130" s="13">
        <v>3.7794504359999999</v>
      </c>
      <c r="O2130" s="13">
        <v>7.5339785939999997</v>
      </c>
      <c r="P2130" s="13">
        <v>11.31342903</v>
      </c>
      <c r="Q2130" s="13">
        <v>1.1605836140000001</v>
      </c>
      <c r="R2130" s="13">
        <v>0</v>
      </c>
      <c r="S2130" s="13">
        <v>1.1605836140000001</v>
      </c>
      <c r="T2130" s="13">
        <v>3.907417272</v>
      </c>
      <c r="U2130" s="13">
        <v>5.9107895150000003</v>
      </c>
      <c r="V2130" s="13">
        <v>9.8182067869999994</v>
      </c>
      <c r="W2130" s="13">
        <v>2.4166719840000002</v>
      </c>
    </row>
    <row r="2131" spans="1:23" x14ac:dyDescent="0.3">
      <c r="A2131" s="13" t="s">
        <v>927</v>
      </c>
      <c r="B2131" s="13" t="s">
        <v>928</v>
      </c>
      <c r="C2131" s="15">
        <v>2015</v>
      </c>
      <c r="D2131" s="15" t="s">
        <v>27</v>
      </c>
      <c r="E2131" s="15" t="s">
        <v>34</v>
      </c>
      <c r="F2131" s="15">
        <v>4440</v>
      </c>
      <c r="G2131" s="15">
        <v>2241</v>
      </c>
      <c r="H2131" s="13">
        <v>-0.84943454399999996</v>
      </c>
      <c r="I2131" s="13">
        <v>-9.6667182000000004E-2</v>
      </c>
      <c r="J2131" s="13">
        <v>-0.946101725</v>
      </c>
      <c r="K2131" s="13">
        <v>-6.4888182069999996</v>
      </c>
      <c r="L2131" s="13">
        <v>-2.2763060259999999</v>
      </c>
      <c r="M2131" s="13">
        <v>-8.7651242329999999</v>
      </c>
      <c r="N2131" s="13">
        <v>-2.0613728240000002</v>
      </c>
      <c r="O2131" s="13">
        <v>-0.52993820800000002</v>
      </c>
      <c r="P2131" s="13">
        <v>-2.5913110320000001</v>
      </c>
      <c r="Q2131" s="13">
        <v>0.18163468899999999</v>
      </c>
      <c r="R2131" s="13">
        <v>0.18163468899999999</v>
      </c>
      <c r="S2131" s="13">
        <v>0</v>
      </c>
      <c r="T2131" s="13">
        <v>-1.621486355</v>
      </c>
      <c r="U2131" s="13">
        <v>-1.154363644</v>
      </c>
      <c r="V2131" s="13">
        <v>-2.7758499990000001</v>
      </c>
      <c r="W2131" s="13">
        <v>0.103779051</v>
      </c>
    </row>
    <row r="2132" spans="1:23" x14ac:dyDescent="0.3">
      <c r="A2132" s="13" t="s">
        <v>927</v>
      </c>
      <c r="B2132" s="13" t="s">
        <v>928</v>
      </c>
      <c r="C2132" s="15">
        <v>2016</v>
      </c>
      <c r="D2132" s="15" t="s">
        <v>27</v>
      </c>
      <c r="E2132" s="15" t="s">
        <v>34</v>
      </c>
      <c r="F2132" s="15">
        <v>2093</v>
      </c>
      <c r="G2132" s="15">
        <v>1027</v>
      </c>
      <c r="H2132" s="13">
        <v>0.25369997700000002</v>
      </c>
      <c r="I2132" s="13">
        <v>-1.9499434659999999</v>
      </c>
      <c r="J2132" s="13">
        <v>-1.696243489</v>
      </c>
      <c r="K2132" s="13">
        <v>-1.1956111549999999</v>
      </c>
      <c r="L2132" s="13">
        <v>-0.108090793</v>
      </c>
      <c r="M2132" s="13">
        <v>-1.3037019489999999</v>
      </c>
      <c r="N2132" s="13">
        <v>5.8374330000000004E-3</v>
      </c>
      <c r="O2132" s="13">
        <v>-1.6325712999999999</v>
      </c>
      <c r="P2132" s="13">
        <v>-1.626733867</v>
      </c>
      <c r="Q2132" s="13">
        <v>0.58833088099999997</v>
      </c>
      <c r="R2132" s="13">
        <v>0.58833088099999997</v>
      </c>
      <c r="S2132" s="13">
        <v>0</v>
      </c>
      <c r="T2132" s="13">
        <v>0.58775249799999996</v>
      </c>
      <c r="U2132" s="13">
        <v>-1.88622621</v>
      </c>
      <c r="V2132" s="13">
        <v>-1.2984737120000001</v>
      </c>
      <c r="W2132" s="13">
        <v>-3.8671194999999998E-2</v>
      </c>
    </row>
    <row r="2133" spans="1:23" x14ac:dyDescent="0.3">
      <c r="A2133" s="13" t="s">
        <v>927</v>
      </c>
      <c r="B2133" s="13" t="s">
        <v>928</v>
      </c>
      <c r="C2133" s="15">
        <v>2017</v>
      </c>
      <c r="D2133" s="15" t="s">
        <v>27</v>
      </c>
      <c r="E2133" s="15" t="s">
        <v>62</v>
      </c>
      <c r="F2133" s="15">
        <v>68</v>
      </c>
      <c r="G2133" s="15">
        <v>33</v>
      </c>
      <c r="H2133" s="13">
        <v>-3.5306414570000002</v>
      </c>
      <c r="I2133" s="13">
        <v>-1.1760260339999999</v>
      </c>
      <c r="J2133" s="13">
        <v>-4.7066674900000001</v>
      </c>
      <c r="K2133" s="13">
        <v>-9.0938017599999998</v>
      </c>
      <c r="L2133" s="13">
        <v>-0.50543694500000003</v>
      </c>
      <c r="M2133" s="13">
        <v>-9.5992387049999994</v>
      </c>
      <c r="N2133" s="13">
        <v>-4.8632947059999996</v>
      </c>
      <c r="O2133" s="13">
        <v>-1.137439426</v>
      </c>
      <c r="P2133" s="13">
        <v>-6.0007341329999999</v>
      </c>
      <c r="Q2133" s="13">
        <v>-5.4835613999999998E-2</v>
      </c>
      <c r="R2133" s="13">
        <v>-5.4835613999999998E-2</v>
      </c>
      <c r="S2133" s="13">
        <v>0</v>
      </c>
      <c r="T2133" s="13">
        <v>-4.5387435299999996</v>
      </c>
      <c r="U2133" s="13">
        <v>-1.288805872</v>
      </c>
      <c r="V2133" s="13">
        <v>-5.8275494019999998</v>
      </c>
      <c r="W2133" s="13">
        <v>0.18693648299999999</v>
      </c>
    </row>
    <row r="2134" spans="1:23" x14ac:dyDescent="0.3">
      <c r="A2134" s="13" t="s">
        <v>927</v>
      </c>
      <c r="B2134" s="13" t="s">
        <v>928</v>
      </c>
      <c r="C2134" s="15">
        <v>2018</v>
      </c>
      <c r="D2134" s="15" t="s">
        <v>27</v>
      </c>
      <c r="E2134" s="15" t="s">
        <v>32</v>
      </c>
      <c r="F2134" s="15">
        <v>3164</v>
      </c>
      <c r="G2134" s="15">
        <v>1548</v>
      </c>
      <c r="H2134" s="13">
        <v>-1.540139106</v>
      </c>
      <c r="I2134" s="13">
        <v>-1.701310648</v>
      </c>
      <c r="J2134" s="13">
        <v>-3.241449754</v>
      </c>
      <c r="K2134" s="13">
        <v>2.4336319390000001</v>
      </c>
      <c r="L2134" s="13">
        <v>-1.0263886769999999</v>
      </c>
      <c r="M2134" s="13">
        <v>1.407243263</v>
      </c>
      <c r="N2134" s="13">
        <v>-0.78335872500000003</v>
      </c>
      <c r="O2134" s="13">
        <v>-1.6405883189999999</v>
      </c>
      <c r="P2134" s="13">
        <v>-2.4239470430000001</v>
      </c>
      <c r="Q2134" s="13">
        <v>0.25569176399999999</v>
      </c>
      <c r="R2134" s="13">
        <v>0.25569176399999999</v>
      </c>
      <c r="S2134" s="13">
        <v>0</v>
      </c>
      <c r="T2134" s="13">
        <v>-1.2848393979999999</v>
      </c>
      <c r="U2134" s="13">
        <v>-2.1910426049999998</v>
      </c>
      <c r="V2134" s="13">
        <v>-3.4758820030000002</v>
      </c>
      <c r="W2134" s="13">
        <v>-0.70164676800000003</v>
      </c>
    </row>
    <row r="2135" spans="1:23" x14ac:dyDescent="0.3">
      <c r="A2135" s="13" t="s">
        <v>929</v>
      </c>
      <c r="B2135" s="13" t="s">
        <v>930</v>
      </c>
      <c r="C2135" s="15">
        <v>2018</v>
      </c>
      <c r="D2135" s="15" t="s">
        <v>25</v>
      </c>
      <c r="E2135" s="15" t="s">
        <v>111</v>
      </c>
      <c r="F2135" s="15">
        <v>36</v>
      </c>
      <c r="G2135" s="15">
        <v>17</v>
      </c>
      <c r="H2135" s="13">
        <v>-6.6351702010000002</v>
      </c>
      <c r="I2135" s="13">
        <v>-10.0450824</v>
      </c>
      <c r="J2135" s="13">
        <v>-16.680252599999999</v>
      </c>
      <c r="K2135" s="13">
        <v>-11.87338705</v>
      </c>
      <c r="L2135" s="13">
        <v>4.5607220799999997</v>
      </c>
      <c r="M2135" s="13">
        <v>-7.3126649710000002</v>
      </c>
      <c r="N2135" s="13">
        <v>-8.1933131610000007</v>
      </c>
      <c r="O2135" s="13">
        <v>-7.6885061849999996</v>
      </c>
      <c r="P2135" s="13">
        <v>-15.881819350000001</v>
      </c>
      <c r="Q2135" s="13">
        <v>-0.116361543</v>
      </c>
      <c r="R2135" s="13">
        <v>0</v>
      </c>
      <c r="S2135" s="13">
        <v>-0.116361543</v>
      </c>
      <c r="T2135" s="13">
        <v>-6.5964630179999997</v>
      </c>
      <c r="U2135" s="13">
        <v>-8.5049396089999991</v>
      </c>
      <c r="V2135" s="13">
        <v>-15.101402630000001</v>
      </c>
      <c r="W2135" s="13">
        <v>-0.91988554600000005</v>
      </c>
    </row>
    <row r="2136" spans="1:23" x14ac:dyDescent="0.3">
      <c r="A2136" s="13" t="s">
        <v>929</v>
      </c>
      <c r="B2136" s="13" t="s">
        <v>930</v>
      </c>
      <c r="C2136" s="15">
        <v>2018</v>
      </c>
      <c r="D2136" s="15" t="s">
        <v>27</v>
      </c>
      <c r="E2136" s="15" t="s">
        <v>111</v>
      </c>
      <c r="F2136" s="15">
        <v>66</v>
      </c>
      <c r="G2136" s="15">
        <v>35</v>
      </c>
      <c r="H2136" s="13">
        <v>-7.5454388290000001</v>
      </c>
      <c r="I2136" s="13">
        <v>-13.42541744</v>
      </c>
      <c r="J2136" s="13">
        <v>-20.970856269999999</v>
      </c>
      <c r="K2136" s="13">
        <v>-9.1639575779999998</v>
      </c>
      <c r="L2136" s="13">
        <v>-6.4224866260000004</v>
      </c>
      <c r="M2136" s="13">
        <v>-15.586444200000001</v>
      </c>
      <c r="N2136" s="13">
        <v>-8.3949485290000005</v>
      </c>
      <c r="O2136" s="13">
        <v>-12.7968355</v>
      </c>
      <c r="P2136" s="13">
        <v>-21.19178402</v>
      </c>
      <c r="Q2136" s="13">
        <v>-0.329191452</v>
      </c>
      <c r="R2136" s="13">
        <v>-0.329191452</v>
      </c>
      <c r="S2136" s="13">
        <v>0</v>
      </c>
      <c r="T2136" s="13">
        <v>-6.5332019729999997</v>
      </c>
      <c r="U2136" s="13">
        <v>-9.0769018540000008</v>
      </c>
      <c r="V2136" s="13">
        <v>-15.61010383</v>
      </c>
      <c r="W2136" s="13">
        <v>-3.7196308999999997E-2</v>
      </c>
    </row>
    <row r="2137" spans="1:23" x14ac:dyDescent="0.3">
      <c r="A2137" s="13" t="s">
        <v>931</v>
      </c>
      <c r="B2137" s="13" t="s">
        <v>932</v>
      </c>
      <c r="C2137" s="15">
        <v>2017</v>
      </c>
      <c r="D2137" s="15" t="s">
        <v>27</v>
      </c>
      <c r="E2137" s="15" t="s">
        <v>86</v>
      </c>
      <c r="F2137" s="15">
        <v>35</v>
      </c>
      <c r="G2137" s="15">
        <v>17</v>
      </c>
      <c r="H2137" s="13">
        <v>10.36720833</v>
      </c>
      <c r="I2137" s="13">
        <v>-1.4441019509999999</v>
      </c>
      <c r="J2137" s="13">
        <v>8.9231063830000004</v>
      </c>
      <c r="K2137" s="13">
        <v>-7.6193979260000004</v>
      </c>
      <c r="L2137" s="13">
        <v>-1.6175429999999999E-3</v>
      </c>
      <c r="M2137" s="13">
        <v>-7.6210154689999996</v>
      </c>
      <c r="N2137" s="13">
        <v>7.272728345</v>
      </c>
      <c r="O2137" s="13">
        <v>-1.1658721540000001</v>
      </c>
      <c r="P2137" s="13">
        <v>6.1068561910000003</v>
      </c>
      <c r="Q2137" s="13">
        <v>7.4672906999999997E-2</v>
      </c>
      <c r="R2137" s="13">
        <v>7.4672906999999997E-2</v>
      </c>
      <c r="S2137" s="13">
        <v>0</v>
      </c>
      <c r="T2137" s="13">
        <v>3.4172745089999998</v>
      </c>
      <c r="U2137" s="13">
        <v>-3.2417923860000002</v>
      </c>
      <c r="V2137" s="13">
        <v>0.17548212299999999</v>
      </c>
      <c r="W2137" s="13">
        <v>-2.7404328009999999</v>
      </c>
    </row>
    <row r="2138" spans="1:23" x14ac:dyDescent="0.3">
      <c r="A2138" s="13" t="s">
        <v>931</v>
      </c>
      <c r="B2138" s="13" t="s">
        <v>932</v>
      </c>
      <c r="C2138" s="15">
        <v>2018</v>
      </c>
      <c r="D2138" s="15" t="s">
        <v>27</v>
      </c>
      <c r="E2138" s="15" t="s">
        <v>67</v>
      </c>
      <c r="F2138" s="15">
        <v>38</v>
      </c>
      <c r="G2138" s="15">
        <v>17</v>
      </c>
      <c r="H2138" s="13">
        <v>6.0233999389999999</v>
      </c>
      <c r="I2138" s="13">
        <v>-5.2440233620000001</v>
      </c>
      <c r="J2138" s="13">
        <v>0.77937657699999996</v>
      </c>
      <c r="K2138" s="13">
        <v>11.708558269999999</v>
      </c>
      <c r="L2138" s="13">
        <v>-33.586733690000003</v>
      </c>
      <c r="M2138" s="13">
        <v>-21.878175420000002</v>
      </c>
      <c r="N2138" s="13">
        <v>7.4909244509999997</v>
      </c>
      <c r="O2138" s="13">
        <v>-11.68907463</v>
      </c>
      <c r="P2138" s="13">
        <v>-4.198150182</v>
      </c>
      <c r="Q2138" s="13">
        <v>-1.2516876E-2</v>
      </c>
      <c r="R2138" s="13">
        <v>-1.2516876E-2</v>
      </c>
      <c r="S2138" s="13">
        <v>0</v>
      </c>
      <c r="T2138" s="13">
        <v>4.7094873499999999</v>
      </c>
      <c r="U2138" s="13">
        <v>-7.8979495420000001</v>
      </c>
      <c r="V2138" s="13">
        <v>-3.1884621919999998</v>
      </c>
      <c r="W2138" s="13">
        <v>-0.34361861999999999</v>
      </c>
    </row>
    <row r="2139" spans="1:23" x14ac:dyDescent="0.3">
      <c r="A2139" s="13" t="s">
        <v>931</v>
      </c>
      <c r="B2139" s="13" t="s">
        <v>932</v>
      </c>
      <c r="C2139" s="15">
        <v>2018</v>
      </c>
      <c r="D2139" s="15" t="s">
        <v>27</v>
      </c>
      <c r="E2139" s="15" t="s">
        <v>111</v>
      </c>
      <c r="F2139" s="15">
        <v>128</v>
      </c>
      <c r="G2139" s="15">
        <v>63</v>
      </c>
      <c r="H2139" s="13">
        <v>-11.29017223</v>
      </c>
      <c r="I2139" s="13">
        <v>-2.9960918520000002</v>
      </c>
      <c r="J2139" s="13">
        <v>-14.28626408</v>
      </c>
      <c r="K2139" s="13">
        <v>-16.341273879999999</v>
      </c>
      <c r="L2139" s="13">
        <v>3.1862054209999999</v>
      </c>
      <c r="M2139" s="13">
        <v>-13.155068460000001</v>
      </c>
      <c r="N2139" s="13">
        <v>-13.154528239999999</v>
      </c>
      <c r="O2139" s="13">
        <v>-1.9499906490000001</v>
      </c>
      <c r="P2139" s="13">
        <v>-15.10451889</v>
      </c>
      <c r="Q2139" s="13">
        <v>-0.40340768399999999</v>
      </c>
      <c r="R2139" s="13">
        <v>-0.40340768399999999</v>
      </c>
      <c r="S2139" s="13">
        <v>0</v>
      </c>
      <c r="T2139" s="13">
        <v>-8.1714111389999999</v>
      </c>
      <c r="U2139" s="13">
        <v>-1.9490888500000001</v>
      </c>
      <c r="V2139" s="13">
        <v>-10.120499990000001</v>
      </c>
      <c r="W2139" s="13">
        <v>1.5740590299999999</v>
      </c>
    </row>
    <row r="2140" spans="1:23" x14ac:dyDescent="0.3">
      <c r="A2140" s="13" t="s">
        <v>931</v>
      </c>
      <c r="B2140" s="13" t="s">
        <v>932</v>
      </c>
      <c r="C2140" s="15">
        <v>2019</v>
      </c>
      <c r="D2140" s="15" t="s">
        <v>27</v>
      </c>
      <c r="E2140" s="15" t="s">
        <v>67</v>
      </c>
      <c r="F2140" s="15">
        <v>88</v>
      </c>
      <c r="G2140" s="15">
        <v>39</v>
      </c>
      <c r="H2140" s="13">
        <v>2.016593436</v>
      </c>
      <c r="I2140" s="13">
        <v>-0.80950204599999998</v>
      </c>
      <c r="J2140" s="13">
        <v>1.20709139</v>
      </c>
      <c r="K2140" s="13">
        <v>-3.4266388330000002</v>
      </c>
      <c r="L2140" s="13">
        <v>-3.6168367190000001</v>
      </c>
      <c r="M2140" s="13">
        <v>-7.0434755520000003</v>
      </c>
      <c r="N2140" s="13">
        <v>0.968219096</v>
      </c>
      <c r="O2140" s="13">
        <v>-1.452451119</v>
      </c>
      <c r="P2140" s="13">
        <v>-0.48423202300000001</v>
      </c>
      <c r="Q2140" s="13">
        <v>4.4903467000000002E-2</v>
      </c>
      <c r="R2140" s="13">
        <v>4.4903467000000002E-2</v>
      </c>
      <c r="S2140" s="13">
        <v>0</v>
      </c>
      <c r="T2140" s="13">
        <v>-0.83533053400000001</v>
      </c>
      <c r="U2140" s="13">
        <v>-1.949267793</v>
      </c>
      <c r="V2140" s="13">
        <v>-2.7845983269999999</v>
      </c>
      <c r="W2140" s="13">
        <v>-0.40764529900000002</v>
      </c>
    </row>
    <row r="2141" spans="1:23" x14ac:dyDescent="0.3">
      <c r="A2141" s="13" t="s">
        <v>933</v>
      </c>
      <c r="B2141" s="13" t="s">
        <v>934</v>
      </c>
      <c r="C2141" s="15">
        <v>2019</v>
      </c>
      <c r="D2141" s="15" t="s">
        <v>27</v>
      </c>
      <c r="E2141" s="15" t="s">
        <v>62</v>
      </c>
      <c r="F2141" s="15">
        <v>2616</v>
      </c>
      <c r="G2141" s="15">
        <v>1169</v>
      </c>
      <c r="H2141" s="13">
        <v>-1.5201122659999999</v>
      </c>
      <c r="I2141" s="13">
        <v>-2.8520109969999998</v>
      </c>
      <c r="J2141" s="13">
        <v>-4.3721232629999998</v>
      </c>
      <c r="K2141" s="13">
        <v>-3.0970040989999998</v>
      </c>
      <c r="L2141" s="13">
        <v>-1.689013087</v>
      </c>
      <c r="M2141" s="13">
        <v>-4.7860171859999996</v>
      </c>
      <c r="N2141" s="13">
        <v>-1.946423979</v>
      </c>
      <c r="O2141" s="13">
        <v>-2.7598103570000001</v>
      </c>
      <c r="P2141" s="13">
        <v>-4.7062343359999996</v>
      </c>
      <c r="Q2141" s="13">
        <v>-1.1753325750000001</v>
      </c>
      <c r="R2141" s="13">
        <v>-1.1753325750000001</v>
      </c>
      <c r="S2141" s="13">
        <v>0</v>
      </c>
      <c r="T2141" s="13">
        <v>-1.8523902670000001</v>
      </c>
      <c r="U2141" s="13">
        <v>-3.0277280210000002</v>
      </c>
      <c r="V2141" s="13">
        <v>-4.8801182880000002</v>
      </c>
      <c r="W2141" s="13">
        <v>0.75013712600000004</v>
      </c>
    </row>
    <row r="2142" spans="1:23" x14ac:dyDescent="0.3">
      <c r="A2142" s="13" t="s">
        <v>935</v>
      </c>
      <c r="B2142" s="13" t="s">
        <v>936</v>
      </c>
      <c r="C2142" s="15">
        <v>2019</v>
      </c>
      <c r="D2142" s="15" t="s">
        <v>27</v>
      </c>
      <c r="E2142" s="15" t="s">
        <v>41</v>
      </c>
      <c r="F2142" s="15">
        <v>3045</v>
      </c>
      <c r="G2142" s="15">
        <v>1515</v>
      </c>
      <c r="H2142" s="13">
        <v>-1.5111657300000001</v>
      </c>
      <c r="I2142" s="13">
        <v>1.2396711220000001</v>
      </c>
      <c r="J2142" s="13">
        <v>-0.271494607</v>
      </c>
      <c r="K2142" s="13">
        <v>-2.346413756</v>
      </c>
      <c r="L2142" s="13">
        <v>3.7839567330000001</v>
      </c>
      <c r="M2142" s="13">
        <v>1.4375429770000001</v>
      </c>
      <c r="N2142" s="13">
        <v>-1.706874443</v>
      </c>
      <c r="O2142" s="13">
        <v>1.8014120330000001</v>
      </c>
      <c r="P2142" s="13">
        <v>9.4537589000000005E-2</v>
      </c>
      <c r="Q2142" s="13">
        <v>2.1895146639999998</v>
      </c>
      <c r="R2142" s="13">
        <v>2.1895146639999998</v>
      </c>
      <c r="S2142" s="13">
        <v>0</v>
      </c>
      <c r="T2142" s="13">
        <v>-2.2530124960000002</v>
      </c>
      <c r="U2142" s="13">
        <v>2.0278778160000002</v>
      </c>
      <c r="V2142" s="13">
        <v>-0.22513468</v>
      </c>
      <c r="W2142" s="13">
        <v>-0.42547263600000002</v>
      </c>
    </row>
    <row r="2143" spans="1:23" x14ac:dyDescent="0.3">
      <c r="A2143" s="13" t="s">
        <v>937</v>
      </c>
      <c r="B2143" s="13" t="s">
        <v>938</v>
      </c>
      <c r="C2143" s="15">
        <v>2018</v>
      </c>
      <c r="D2143" s="15" t="s">
        <v>27</v>
      </c>
      <c r="E2143" s="15" t="s">
        <v>35</v>
      </c>
      <c r="F2143" s="15">
        <v>4213</v>
      </c>
      <c r="G2143" s="15">
        <v>1959</v>
      </c>
      <c r="H2143" s="13">
        <v>-2.5836714710000002</v>
      </c>
      <c r="I2143" s="13">
        <v>-1.3358791640000001</v>
      </c>
      <c r="J2143" s="13">
        <v>-3.9195506340000001</v>
      </c>
      <c r="K2143" s="13">
        <v>-5.3718982579999999</v>
      </c>
      <c r="L2143" s="13">
        <v>-1.117712724</v>
      </c>
      <c r="M2143" s="13">
        <v>-6.4896109820000003</v>
      </c>
      <c r="N2143" s="13">
        <v>-3.2096171280000001</v>
      </c>
      <c r="O2143" s="13">
        <v>-1.312363366</v>
      </c>
      <c r="P2143" s="13">
        <v>-4.5219804940000001</v>
      </c>
      <c r="Q2143" s="13">
        <v>-1.7938777850000001</v>
      </c>
      <c r="R2143" s="13">
        <v>-1.7938777850000001</v>
      </c>
      <c r="S2143" s="13">
        <v>0</v>
      </c>
      <c r="T2143" s="13">
        <v>-2.999566068</v>
      </c>
      <c r="U2143" s="13">
        <v>-1.30136981</v>
      </c>
      <c r="V2143" s="13">
        <v>-4.3009358789999999</v>
      </c>
      <c r="W2143" s="13">
        <v>1.277887768</v>
      </c>
    </row>
    <row r="2144" spans="1:23" x14ac:dyDescent="0.3">
      <c r="A2144" s="13" t="s">
        <v>937</v>
      </c>
      <c r="B2144" s="13" t="s">
        <v>938</v>
      </c>
      <c r="C2144" s="15">
        <v>2019</v>
      </c>
      <c r="D2144" s="15" t="s">
        <v>27</v>
      </c>
      <c r="E2144" s="15" t="s">
        <v>35</v>
      </c>
      <c r="F2144" s="15">
        <v>4235</v>
      </c>
      <c r="G2144" s="15">
        <v>1988</v>
      </c>
      <c r="H2144" s="13">
        <v>-3.1916112430000001</v>
      </c>
      <c r="I2144" s="13">
        <v>0.679542015</v>
      </c>
      <c r="J2144" s="13">
        <v>-2.5120692280000001</v>
      </c>
      <c r="K2144" s="13">
        <v>-3.6263622020000001</v>
      </c>
      <c r="L2144" s="13">
        <v>-0.45244983900000002</v>
      </c>
      <c r="M2144" s="13">
        <v>-4.0788120409999999</v>
      </c>
      <c r="N2144" s="13">
        <v>-3.391344224</v>
      </c>
      <c r="O2144" s="13">
        <v>0.55335998799999997</v>
      </c>
      <c r="P2144" s="13">
        <v>-2.837984236</v>
      </c>
      <c r="Q2144" s="13">
        <v>-9.0162592999999999E-2</v>
      </c>
      <c r="R2144" s="13">
        <v>-9.0162592999999999E-2</v>
      </c>
      <c r="S2144" s="13">
        <v>0</v>
      </c>
      <c r="T2144" s="13">
        <v>-3.4977838139999999</v>
      </c>
      <c r="U2144" s="13">
        <v>-9.4366531000000003E-2</v>
      </c>
      <c r="V2144" s="13">
        <v>-3.5921503449999999</v>
      </c>
      <c r="W2144" s="13">
        <v>1.053107679</v>
      </c>
    </row>
    <row r="2145" spans="1:23" x14ac:dyDescent="0.3">
      <c r="A2145" s="13" t="s">
        <v>939</v>
      </c>
      <c r="B2145" s="13" t="s">
        <v>940</v>
      </c>
      <c r="C2145" s="15">
        <v>2018</v>
      </c>
      <c r="D2145" s="15" t="s">
        <v>27</v>
      </c>
      <c r="E2145" s="15" t="s">
        <v>31</v>
      </c>
      <c r="F2145" s="15">
        <v>3057</v>
      </c>
      <c r="G2145" s="15">
        <v>1506</v>
      </c>
      <c r="H2145" s="13">
        <v>-2.4193863069999999</v>
      </c>
      <c r="I2145" s="13">
        <v>-1.72033452</v>
      </c>
      <c r="J2145" s="13">
        <v>-4.1397208259999996</v>
      </c>
      <c r="K2145" s="13">
        <v>-1.4201547050000001</v>
      </c>
      <c r="L2145" s="13">
        <v>-2.1389788999999999E-2</v>
      </c>
      <c r="M2145" s="13">
        <v>-1.4415444930000001</v>
      </c>
      <c r="N2145" s="13">
        <v>-2.2958969279999999</v>
      </c>
      <c r="O2145" s="13">
        <v>-1.4378129049999999</v>
      </c>
      <c r="P2145" s="13">
        <v>-3.7337098329999998</v>
      </c>
      <c r="Q2145" s="13">
        <v>-0.75273784799999999</v>
      </c>
      <c r="R2145" s="13">
        <v>-0.75273784799999999</v>
      </c>
      <c r="S2145" s="13">
        <v>0</v>
      </c>
      <c r="T2145" s="13">
        <v>-2.5941310280000001</v>
      </c>
      <c r="U2145" s="13">
        <v>-2.2756564190000002</v>
      </c>
      <c r="V2145" s="13">
        <v>-4.8697874470000002</v>
      </c>
      <c r="W2145" s="13">
        <v>-0.40771029600000003</v>
      </c>
    </row>
    <row r="2146" spans="1:23" x14ac:dyDescent="0.3">
      <c r="A2146" s="13" t="s">
        <v>939</v>
      </c>
      <c r="B2146" s="13" t="s">
        <v>940</v>
      </c>
      <c r="C2146" s="15">
        <v>2019</v>
      </c>
      <c r="D2146" s="15" t="s">
        <v>27</v>
      </c>
      <c r="E2146" s="15" t="s">
        <v>31</v>
      </c>
      <c r="F2146" s="15">
        <v>2366</v>
      </c>
      <c r="G2146" s="15">
        <v>1083</v>
      </c>
      <c r="H2146" s="13">
        <v>-1.2521830700000001</v>
      </c>
      <c r="I2146" s="13">
        <v>-1.320547857</v>
      </c>
      <c r="J2146" s="13">
        <v>-2.5727309269999998</v>
      </c>
      <c r="K2146" s="13">
        <v>-1.14246077</v>
      </c>
      <c r="L2146" s="13">
        <v>0.63961735799999997</v>
      </c>
      <c r="M2146" s="13">
        <v>-0.50284341200000005</v>
      </c>
      <c r="N2146" s="13">
        <v>-1.3040242710000001</v>
      </c>
      <c r="O2146" s="13">
        <v>-0.97628002400000002</v>
      </c>
      <c r="P2146" s="13">
        <v>-2.2803042950000001</v>
      </c>
      <c r="Q2146" s="13">
        <v>0.25810687300000001</v>
      </c>
      <c r="R2146" s="13">
        <v>0.25810687300000001</v>
      </c>
      <c r="S2146" s="13">
        <v>0</v>
      </c>
      <c r="T2146" s="13">
        <v>-1.299617542</v>
      </c>
      <c r="U2146" s="13">
        <v>-1.305154742</v>
      </c>
      <c r="V2146" s="13">
        <v>-2.604772284</v>
      </c>
      <c r="W2146" s="13">
        <v>-0.55835781200000001</v>
      </c>
    </row>
    <row r="2147" spans="1:23" x14ac:dyDescent="0.3">
      <c r="A2147" s="13" t="s">
        <v>939</v>
      </c>
      <c r="B2147" s="13" t="s">
        <v>940</v>
      </c>
      <c r="C2147" s="15">
        <v>2019</v>
      </c>
      <c r="D2147" s="15" t="s">
        <v>27</v>
      </c>
      <c r="E2147" s="15" t="s">
        <v>33</v>
      </c>
      <c r="F2147" s="15">
        <v>1114</v>
      </c>
      <c r="G2147" s="15">
        <v>531</v>
      </c>
      <c r="H2147" s="13">
        <v>0.30437561099999999</v>
      </c>
      <c r="I2147" s="13">
        <v>-1.2565204400000001</v>
      </c>
      <c r="J2147" s="13">
        <v>-0.95214482899999997</v>
      </c>
      <c r="K2147" s="13">
        <v>1.0365089700000001</v>
      </c>
      <c r="L2147" s="13">
        <v>0.40599971899999998</v>
      </c>
      <c r="M2147" s="13">
        <v>1.4425086890000001</v>
      </c>
      <c r="N2147" s="13">
        <v>0.48474250600000002</v>
      </c>
      <c r="O2147" s="13">
        <v>-0.97975094299999999</v>
      </c>
      <c r="P2147" s="13">
        <v>-0.49500843700000002</v>
      </c>
      <c r="Q2147" s="13">
        <v>0.60847331299999996</v>
      </c>
      <c r="R2147" s="13">
        <v>0.60847331299999996</v>
      </c>
      <c r="S2147" s="13">
        <v>0</v>
      </c>
      <c r="T2147" s="13">
        <v>-3.7785597999999997E-2</v>
      </c>
      <c r="U2147" s="13">
        <v>-1.4901063130000001</v>
      </c>
      <c r="V2147" s="13">
        <v>-1.527891911</v>
      </c>
      <c r="W2147" s="13">
        <v>-0.407116333</v>
      </c>
    </row>
    <row r="2148" spans="1:23" x14ac:dyDescent="0.3">
      <c r="A2148" s="13" t="s">
        <v>941</v>
      </c>
      <c r="B2148" s="13" t="s">
        <v>942</v>
      </c>
      <c r="C2148" s="15">
        <v>2017</v>
      </c>
      <c r="D2148" s="15" t="s">
        <v>27</v>
      </c>
      <c r="E2148" s="15" t="s">
        <v>33</v>
      </c>
      <c r="F2148" s="15">
        <v>172</v>
      </c>
      <c r="G2148" s="15">
        <v>84</v>
      </c>
      <c r="H2148" s="13">
        <v>6.3917362000000005E-2</v>
      </c>
      <c r="I2148" s="13">
        <v>1.6184628839999999</v>
      </c>
      <c r="J2148" s="13">
        <v>1.6823802459999999</v>
      </c>
      <c r="K2148" s="13">
        <v>6.4672962749999998</v>
      </c>
      <c r="L2148" s="13">
        <v>12.96002446</v>
      </c>
      <c r="M2148" s="13">
        <v>19.427320730000002</v>
      </c>
      <c r="N2148" s="13">
        <v>1.441909186</v>
      </c>
      <c r="O2148" s="13">
        <v>4.0646068519999998</v>
      </c>
      <c r="P2148" s="13">
        <v>5.5065160390000001</v>
      </c>
      <c r="Q2148" s="13">
        <v>0.35119523000000002</v>
      </c>
      <c r="R2148" s="13">
        <v>0.35119523000000002</v>
      </c>
      <c r="S2148" s="13">
        <v>0</v>
      </c>
      <c r="T2148" s="13">
        <v>-0.66348007099999995</v>
      </c>
      <c r="U2148" s="13">
        <v>1.692313484</v>
      </c>
      <c r="V2148" s="13">
        <v>1.0288334139999999</v>
      </c>
      <c r="W2148" s="13">
        <v>-0.73533935699999997</v>
      </c>
    </row>
    <row r="2149" spans="1:23" x14ac:dyDescent="0.3">
      <c r="A2149" s="13" t="s">
        <v>943</v>
      </c>
      <c r="B2149" s="13" t="s">
        <v>944</v>
      </c>
      <c r="C2149" s="15">
        <v>2014</v>
      </c>
      <c r="D2149" s="15" t="s">
        <v>25</v>
      </c>
      <c r="E2149" s="15" t="s">
        <v>26</v>
      </c>
      <c r="F2149" s="15">
        <v>1048</v>
      </c>
      <c r="G2149" s="15">
        <v>531</v>
      </c>
      <c r="H2149" s="13">
        <v>0.13989684399999999</v>
      </c>
      <c r="I2149" s="13">
        <v>0.25259203200000002</v>
      </c>
      <c r="J2149" s="13">
        <v>0.39248887599999999</v>
      </c>
      <c r="K2149" s="13">
        <v>-3.1771923559999999</v>
      </c>
      <c r="L2149" s="13">
        <v>2.6936236230000001</v>
      </c>
      <c r="M2149" s="13">
        <v>-0.48356873299999997</v>
      </c>
      <c r="N2149" s="13">
        <v>-0.56980366000000005</v>
      </c>
      <c r="O2149" s="13">
        <v>0.74977476300000001</v>
      </c>
      <c r="P2149" s="13">
        <v>0.17997110299999999</v>
      </c>
      <c r="Q2149" s="13">
        <v>0.81450241199999995</v>
      </c>
      <c r="R2149" s="13">
        <v>0</v>
      </c>
      <c r="S2149" s="13">
        <v>0.81450241199999995</v>
      </c>
      <c r="T2149" s="13">
        <v>-0.99081699400000001</v>
      </c>
      <c r="U2149" s="13">
        <v>0.94683982600000005</v>
      </c>
      <c r="V2149" s="13">
        <v>-4.3977167999999997E-2</v>
      </c>
      <c r="W2149" s="13">
        <v>-0.47240726199999999</v>
      </c>
    </row>
    <row r="2150" spans="1:23" x14ac:dyDescent="0.3">
      <c r="A2150" s="13" t="s">
        <v>943</v>
      </c>
      <c r="B2150" s="13" t="s">
        <v>944</v>
      </c>
      <c r="C2150" s="15">
        <v>2014</v>
      </c>
      <c r="D2150" s="15" t="s">
        <v>27</v>
      </c>
      <c r="E2150" s="15" t="s">
        <v>26</v>
      </c>
      <c r="F2150" s="15">
        <v>4586</v>
      </c>
      <c r="G2150" s="15">
        <v>2277</v>
      </c>
      <c r="H2150" s="13">
        <v>0.85100595599999995</v>
      </c>
      <c r="I2150" s="13">
        <v>-5.6844619999999998E-2</v>
      </c>
      <c r="J2150" s="13">
        <v>0.79416133600000005</v>
      </c>
      <c r="K2150" s="13">
        <v>1.0729183289999999</v>
      </c>
      <c r="L2150" s="13">
        <v>2.3743288630000001</v>
      </c>
      <c r="M2150" s="13">
        <v>3.4472471919999998</v>
      </c>
      <c r="N2150" s="13">
        <v>0.89664815399999998</v>
      </c>
      <c r="O2150" s="13">
        <v>0.40538875099999999</v>
      </c>
      <c r="P2150" s="13">
        <v>1.302036905</v>
      </c>
      <c r="Q2150" s="13">
        <v>4.6668513899999997</v>
      </c>
      <c r="R2150" s="13">
        <v>4.6668513899999997</v>
      </c>
      <c r="S2150" s="13">
        <v>0</v>
      </c>
      <c r="T2150" s="13">
        <v>0.84954181799999995</v>
      </c>
      <c r="U2150" s="13">
        <v>0.89358875299999996</v>
      </c>
      <c r="V2150" s="13">
        <v>1.743130571</v>
      </c>
      <c r="W2150" s="13">
        <v>-0.82526670899999999</v>
      </c>
    </row>
    <row r="2151" spans="1:23" x14ac:dyDescent="0.3">
      <c r="A2151" s="13" t="s">
        <v>943</v>
      </c>
      <c r="B2151" s="13" t="s">
        <v>944</v>
      </c>
      <c r="C2151" s="15">
        <v>2015</v>
      </c>
      <c r="D2151" s="15" t="s">
        <v>27</v>
      </c>
      <c r="E2151" s="15" t="s">
        <v>124</v>
      </c>
      <c r="F2151" s="15">
        <v>1699</v>
      </c>
      <c r="G2151" s="15">
        <v>870</v>
      </c>
      <c r="H2151" s="13">
        <v>3.6921458650000001</v>
      </c>
      <c r="I2151" s="13">
        <v>-0.79316087700000004</v>
      </c>
      <c r="J2151" s="13">
        <v>2.898984988</v>
      </c>
      <c r="K2151" s="13">
        <v>3.8840141020000001</v>
      </c>
      <c r="L2151" s="13">
        <v>0.84019056199999997</v>
      </c>
      <c r="M2151" s="13">
        <v>4.7242046640000002</v>
      </c>
      <c r="N2151" s="13">
        <v>3.99628396</v>
      </c>
      <c r="O2151" s="13">
        <v>-0.47896329599999998</v>
      </c>
      <c r="P2151" s="13">
        <v>3.5173206640000001</v>
      </c>
      <c r="Q2151" s="13">
        <v>2.77026416</v>
      </c>
      <c r="R2151" s="13">
        <v>2.77026416</v>
      </c>
      <c r="S2151" s="13">
        <v>0</v>
      </c>
      <c r="T2151" s="13">
        <v>3.585601289</v>
      </c>
      <c r="U2151" s="13">
        <v>-1.004792957</v>
      </c>
      <c r="V2151" s="13">
        <v>2.5808083329999998</v>
      </c>
      <c r="W2151" s="13">
        <v>-0.40112139800000002</v>
      </c>
    </row>
    <row r="2152" spans="1:23" x14ac:dyDescent="0.3">
      <c r="A2152" s="13" t="s">
        <v>943</v>
      </c>
      <c r="B2152" s="13" t="s">
        <v>944</v>
      </c>
      <c r="C2152" s="15">
        <v>2015</v>
      </c>
      <c r="D2152" s="15" t="s">
        <v>27</v>
      </c>
      <c r="E2152" s="15" t="s">
        <v>26</v>
      </c>
      <c r="F2152" s="15">
        <v>2773</v>
      </c>
      <c r="G2152" s="15">
        <v>1398</v>
      </c>
      <c r="H2152" s="13">
        <v>0.97653438800000003</v>
      </c>
      <c r="I2152" s="13">
        <v>-1.1177748300000001</v>
      </c>
      <c r="J2152" s="13">
        <v>-0.14124044199999999</v>
      </c>
      <c r="K2152" s="13">
        <v>-8.0310708999999994E-2</v>
      </c>
      <c r="L2152" s="13">
        <v>0.17234168899999999</v>
      </c>
      <c r="M2152" s="13">
        <v>9.2030979999999998E-2</v>
      </c>
      <c r="N2152" s="13">
        <v>0.79174435200000004</v>
      </c>
      <c r="O2152" s="13">
        <v>-0.92384761900000001</v>
      </c>
      <c r="P2152" s="13">
        <v>-0.132103266</v>
      </c>
      <c r="Q2152" s="13">
        <v>1.847718269</v>
      </c>
      <c r="R2152" s="13">
        <v>1.847718269</v>
      </c>
      <c r="S2152" s="13">
        <v>0</v>
      </c>
      <c r="T2152" s="13">
        <v>0.29402303600000002</v>
      </c>
      <c r="U2152" s="13">
        <v>-0.76022613000000006</v>
      </c>
      <c r="V2152" s="13">
        <v>-0.46620309300000001</v>
      </c>
      <c r="W2152" s="13">
        <v>-1.00256273</v>
      </c>
    </row>
    <row r="2153" spans="1:23" x14ac:dyDescent="0.3">
      <c r="A2153" s="13" t="s">
        <v>943</v>
      </c>
      <c r="B2153" s="13" t="s">
        <v>944</v>
      </c>
      <c r="C2153" s="15">
        <v>2016</v>
      </c>
      <c r="D2153" s="15" t="s">
        <v>25</v>
      </c>
      <c r="E2153" s="15" t="s">
        <v>124</v>
      </c>
      <c r="F2153" s="15">
        <v>266</v>
      </c>
      <c r="G2153" s="15">
        <v>147</v>
      </c>
      <c r="H2153" s="13">
        <v>3.500691196</v>
      </c>
      <c r="I2153" s="13">
        <v>-3.9836297279999999</v>
      </c>
      <c r="J2153" s="13">
        <v>-0.48293853199999998</v>
      </c>
      <c r="K2153" s="13">
        <v>1.4231164009999999</v>
      </c>
      <c r="L2153" s="13">
        <v>8.9225109289999995</v>
      </c>
      <c r="M2153" s="13">
        <v>10.345627329999999</v>
      </c>
      <c r="N2153" s="13">
        <v>3.1942179039999998</v>
      </c>
      <c r="O2153" s="13">
        <v>-1.4058040249999999</v>
      </c>
      <c r="P2153" s="13">
        <v>1.7884138789999999</v>
      </c>
      <c r="Q2153" s="13">
        <v>0.34346516300000002</v>
      </c>
      <c r="R2153" s="13">
        <v>0</v>
      </c>
      <c r="S2153" s="13">
        <v>0.34346516300000002</v>
      </c>
      <c r="T2153" s="13">
        <v>2.3566317410000002</v>
      </c>
      <c r="U2153" s="13">
        <v>1.379614146</v>
      </c>
      <c r="V2153" s="13">
        <v>3.7362458869999999</v>
      </c>
      <c r="W2153" s="13">
        <v>-2.0554890229999998</v>
      </c>
    </row>
    <row r="2154" spans="1:23" x14ac:dyDescent="0.3">
      <c r="A2154" s="13" t="s">
        <v>943</v>
      </c>
      <c r="B2154" s="13" t="s">
        <v>944</v>
      </c>
      <c r="C2154" s="15">
        <v>2016</v>
      </c>
      <c r="D2154" s="15" t="s">
        <v>27</v>
      </c>
      <c r="E2154" s="15" t="s">
        <v>124</v>
      </c>
      <c r="F2154" s="15">
        <v>4890</v>
      </c>
      <c r="G2154" s="15">
        <v>2424</v>
      </c>
      <c r="H2154" s="13">
        <v>3.0934730579999998</v>
      </c>
      <c r="I2154" s="13">
        <v>-1.6373718349999999</v>
      </c>
      <c r="J2154" s="13">
        <v>1.4561012229999999</v>
      </c>
      <c r="K2154" s="13">
        <v>2.5872754759999999</v>
      </c>
      <c r="L2154" s="13">
        <v>-1.24969124</v>
      </c>
      <c r="M2154" s="13">
        <v>1.3375842360000001</v>
      </c>
      <c r="N2154" s="13">
        <v>3.1733483580000001</v>
      </c>
      <c r="O2154" s="13">
        <v>-1.6589969870000001</v>
      </c>
      <c r="P2154" s="13">
        <v>1.5143513710000001</v>
      </c>
      <c r="Q2154" s="13">
        <v>5.2761580649999997</v>
      </c>
      <c r="R2154" s="13">
        <v>5.2761580649999997</v>
      </c>
      <c r="S2154" s="13">
        <v>0</v>
      </c>
      <c r="T2154" s="13">
        <v>2.8134139440000001</v>
      </c>
      <c r="U2154" s="13">
        <v>-1.1361942389999999</v>
      </c>
      <c r="V2154" s="13">
        <v>1.6772197049999999</v>
      </c>
      <c r="W2154" s="13">
        <v>4.3149346999999998E-2</v>
      </c>
    </row>
    <row r="2155" spans="1:23" x14ac:dyDescent="0.3">
      <c r="A2155" s="13" t="s">
        <v>943</v>
      </c>
      <c r="B2155" s="13" t="s">
        <v>944</v>
      </c>
      <c r="C2155" s="15">
        <v>2017</v>
      </c>
      <c r="D2155" s="15" t="s">
        <v>27</v>
      </c>
      <c r="E2155" s="15" t="s">
        <v>124</v>
      </c>
      <c r="F2155" s="15">
        <v>2853</v>
      </c>
      <c r="G2155" s="15">
        <v>1424</v>
      </c>
      <c r="H2155" s="13">
        <v>0.42830791200000001</v>
      </c>
      <c r="I2155" s="13">
        <v>-1.510480949</v>
      </c>
      <c r="J2155" s="13">
        <v>-1.082173037</v>
      </c>
      <c r="K2155" s="13">
        <v>-1.685775824</v>
      </c>
      <c r="L2155" s="13">
        <v>-3.8959252950000001</v>
      </c>
      <c r="M2155" s="13">
        <v>-5.5817011189999999</v>
      </c>
      <c r="N2155" s="13">
        <v>5.0728681999999997E-2</v>
      </c>
      <c r="O2155" s="13">
        <v>-2.11168756</v>
      </c>
      <c r="P2155" s="13">
        <v>-2.060958877</v>
      </c>
      <c r="Q2155" s="13">
        <v>0.50028618199999997</v>
      </c>
      <c r="R2155" s="13">
        <v>0.50028618199999997</v>
      </c>
      <c r="S2155" s="13">
        <v>0</v>
      </c>
      <c r="T2155" s="13">
        <v>0.18302396000000001</v>
      </c>
      <c r="U2155" s="13">
        <v>-1.294460795</v>
      </c>
      <c r="V2155" s="13">
        <v>-1.111436834</v>
      </c>
      <c r="W2155" s="13">
        <v>-6.2561352000000001E-2</v>
      </c>
    </row>
    <row r="2156" spans="1:23" x14ac:dyDescent="0.3">
      <c r="A2156" s="13" t="s">
        <v>943</v>
      </c>
      <c r="B2156" s="13" t="s">
        <v>944</v>
      </c>
      <c r="C2156" s="15">
        <v>2018</v>
      </c>
      <c r="D2156" s="15" t="s">
        <v>27</v>
      </c>
      <c r="E2156" s="15" t="s">
        <v>124</v>
      </c>
      <c r="F2156" s="15">
        <v>2423</v>
      </c>
      <c r="G2156" s="15">
        <v>1201</v>
      </c>
      <c r="H2156" s="13">
        <v>1.444293797</v>
      </c>
      <c r="I2156" s="13">
        <v>-0.76382946299999999</v>
      </c>
      <c r="J2156" s="13">
        <v>0.68046433399999995</v>
      </c>
      <c r="K2156" s="13">
        <v>1.2441053129999999</v>
      </c>
      <c r="L2156" s="13">
        <v>6.2502130000000003E-2</v>
      </c>
      <c r="M2156" s="13">
        <v>1.3066074430000001</v>
      </c>
      <c r="N2156" s="13">
        <v>1.5124997410000001</v>
      </c>
      <c r="O2156" s="13">
        <v>-0.65641076399999998</v>
      </c>
      <c r="P2156" s="13">
        <v>0.85608897699999997</v>
      </c>
      <c r="Q2156" s="13">
        <v>2.186055348</v>
      </c>
      <c r="R2156" s="13">
        <v>2.186055348</v>
      </c>
      <c r="S2156" s="13">
        <v>0</v>
      </c>
      <c r="T2156" s="13">
        <v>0.96115730899999996</v>
      </c>
      <c r="U2156" s="13">
        <v>-0.83877759699999999</v>
      </c>
      <c r="V2156" s="13">
        <v>0.122379712</v>
      </c>
      <c r="W2156" s="13">
        <v>-1.058408762</v>
      </c>
    </row>
    <row r="2157" spans="1:23" x14ac:dyDescent="0.3">
      <c r="A2157" s="13" t="s">
        <v>943</v>
      </c>
      <c r="B2157" s="13" t="s">
        <v>944</v>
      </c>
      <c r="C2157" s="15">
        <v>2019</v>
      </c>
      <c r="D2157" s="15" t="s">
        <v>25</v>
      </c>
      <c r="E2157" s="15" t="s">
        <v>124</v>
      </c>
      <c r="F2157" s="15">
        <v>231</v>
      </c>
      <c r="G2157" s="15">
        <v>108</v>
      </c>
      <c r="H2157" s="13">
        <v>7.8272731210000002</v>
      </c>
      <c r="I2157" s="13">
        <v>-5.3018184130000003</v>
      </c>
      <c r="J2157" s="13">
        <v>2.5254547089999999</v>
      </c>
      <c r="K2157" s="13">
        <v>14.670074700000001</v>
      </c>
      <c r="L2157" s="13">
        <v>-11.51051711</v>
      </c>
      <c r="M2157" s="13">
        <v>3.159557591</v>
      </c>
      <c r="N2157" s="13">
        <v>9.9365436739999993</v>
      </c>
      <c r="O2157" s="13">
        <v>-6.8030273990000003</v>
      </c>
      <c r="P2157" s="13">
        <v>3.1335162749999999</v>
      </c>
      <c r="Q2157" s="13">
        <v>0.33384440799999998</v>
      </c>
      <c r="R2157" s="13">
        <v>0</v>
      </c>
      <c r="S2157" s="13">
        <v>0.33384440799999998</v>
      </c>
      <c r="T2157" s="13">
        <v>11.43741574</v>
      </c>
      <c r="U2157" s="13">
        <v>-6.7120144389999998</v>
      </c>
      <c r="V2157" s="13">
        <v>4.7254013009999998</v>
      </c>
      <c r="W2157" s="13">
        <v>-0.15267376199999999</v>
      </c>
    </row>
    <row r="2158" spans="1:23" x14ac:dyDescent="0.3">
      <c r="A2158" s="13" t="s">
        <v>943</v>
      </c>
      <c r="B2158" s="13" t="s">
        <v>944</v>
      </c>
      <c r="C2158" s="15">
        <v>2019</v>
      </c>
      <c r="D2158" s="15" t="s">
        <v>27</v>
      </c>
      <c r="E2158" s="15" t="s">
        <v>124</v>
      </c>
      <c r="F2158" s="15">
        <v>4710</v>
      </c>
      <c r="G2158" s="15">
        <v>2289</v>
      </c>
      <c r="H2158" s="13">
        <v>1.278474696</v>
      </c>
      <c r="I2158" s="13">
        <v>-2.5735623439999999</v>
      </c>
      <c r="J2158" s="13">
        <v>-1.2950876490000001</v>
      </c>
      <c r="K2158" s="13">
        <v>0.67437459899999996</v>
      </c>
      <c r="L2158" s="13">
        <v>2.6952265999999999E-2</v>
      </c>
      <c r="M2158" s="13">
        <v>0.70132686499999997</v>
      </c>
      <c r="N2158" s="13">
        <v>1.25665249</v>
      </c>
      <c r="O2158" s="13">
        <v>-2.1900041699999999</v>
      </c>
      <c r="P2158" s="13">
        <v>-0.93335168000000002</v>
      </c>
      <c r="Q2158" s="13">
        <v>2.1070685560000002</v>
      </c>
      <c r="R2158" s="13">
        <v>2.1070685560000002</v>
      </c>
      <c r="S2158" s="13">
        <v>0</v>
      </c>
      <c r="T2158" s="13">
        <v>0.91412974599999997</v>
      </c>
      <c r="U2158" s="13">
        <v>-1.7051136769999999</v>
      </c>
      <c r="V2158" s="13">
        <v>-0.79098393199999995</v>
      </c>
      <c r="W2158" s="13">
        <v>-0.69654329400000004</v>
      </c>
    </row>
    <row r="2159" spans="1:23" x14ac:dyDescent="0.3">
      <c r="A2159" s="13" t="s">
        <v>945</v>
      </c>
      <c r="B2159" s="13" t="s">
        <v>946</v>
      </c>
      <c r="C2159" s="15">
        <v>2014</v>
      </c>
      <c r="D2159" s="15" t="s">
        <v>27</v>
      </c>
      <c r="E2159" s="15" t="s">
        <v>70</v>
      </c>
      <c r="F2159" s="15">
        <v>219</v>
      </c>
      <c r="G2159" s="15">
        <v>107</v>
      </c>
      <c r="H2159" s="13">
        <v>-6.5834006179999998</v>
      </c>
      <c r="I2159" s="13">
        <v>5.3073816999999996</v>
      </c>
      <c r="J2159" s="13">
        <v>-1.2760189179999999</v>
      </c>
      <c r="K2159" s="13">
        <v>-4.0293037810000003</v>
      </c>
      <c r="L2159" s="13">
        <v>5.8331056940000003</v>
      </c>
      <c r="M2159" s="13">
        <v>1.803801913</v>
      </c>
      <c r="N2159" s="13">
        <v>-6.4942469999999997</v>
      </c>
      <c r="O2159" s="13">
        <v>5.7307453190000004</v>
      </c>
      <c r="P2159" s="13">
        <v>-0.76350168100000004</v>
      </c>
      <c r="Q2159" s="13">
        <v>0.109645436</v>
      </c>
      <c r="R2159" s="13">
        <v>0.109645436</v>
      </c>
      <c r="S2159" s="13">
        <v>0</v>
      </c>
      <c r="T2159" s="13">
        <v>-4.559688671</v>
      </c>
      <c r="U2159" s="13">
        <v>4.5544568209999996</v>
      </c>
      <c r="V2159" s="13">
        <v>-5.2318499999999997E-3</v>
      </c>
      <c r="W2159" s="13">
        <v>1.061086075</v>
      </c>
    </row>
    <row r="2160" spans="1:23" x14ac:dyDescent="0.3">
      <c r="A2160" s="13" t="s">
        <v>947</v>
      </c>
      <c r="B2160" s="13" t="s">
        <v>948</v>
      </c>
      <c r="C2160" s="15">
        <v>2014</v>
      </c>
      <c r="D2160" s="15" t="s">
        <v>25</v>
      </c>
      <c r="E2160" s="15" t="s">
        <v>33</v>
      </c>
      <c r="F2160" s="15">
        <v>14</v>
      </c>
      <c r="G2160" s="15">
        <v>8</v>
      </c>
      <c r="H2160" s="13">
        <v>1.0364913410000001</v>
      </c>
      <c r="I2160" s="13">
        <v>14.68966086</v>
      </c>
      <c r="J2160" s="13">
        <v>15.7261522</v>
      </c>
      <c r="K2160" s="13">
        <v>17.594975959999999</v>
      </c>
      <c r="L2160" s="13">
        <v>17.30707782</v>
      </c>
      <c r="M2160" s="13">
        <v>34.902053780000003</v>
      </c>
      <c r="N2160" s="13">
        <v>4.3170730549999998</v>
      </c>
      <c r="O2160" s="13">
        <v>16.128391019999999</v>
      </c>
      <c r="P2160" s="13">
        <v>20.445464080000001</v>
      </c>
      <c r="Q2160" s="13">
        <v>9.5777904999999997E-2</v>
      </c>
      <c r="R2160" s="13">
        <v>0</v>
      </c>
      <c r="S2160" s="13">
        <v>9.5777904999999997E-2</v>
      </c>
      <c r="T2160" s="13">
        <v>3.3919688880000001</v>
      </c>
      <c r="U2160" s="13">
        <v>12.40568367</v>
      </c>
      <c r="V2160" s="13">
        <v>15.79765256</v>
      </c>
      <c r="W2160" s="13">
        <v>-1.7732799020000001</v>
      </c>
    </row>
    <row r="2161" spans="1:23" x14ac:dyDescent="0.3">
      <c r="A2161" s="13" t="s">
        <v>947</v>
      </c>
      <c r="B2161" s="13" t="s">
        <v>948</v>
      </c>
      <c r="C2161" s="15">
        <v>2014</v>
      </c>
      <c r="D2161" s="15" t="s">
        <v>27</v>
      </c>
      <c r="E2161" s="15" t="s">
        <v>33</v>
      </c>
      <c r="F2161" s="15">
        <v>309</v>
      </c>
      <c r="G2161" s="15">
        <v>146</v>
      </c>
      <c r="H2161" s="13">
        <v>-5.0065520039999996</v>
      </c>
      <c r="I2161" s="13">
        <v>-5.7604810009999996</v>
      </c>
      <c r="J2161" s="13">
        <v>-10.76703301</v>
      </c>
      <c r="K2161" s="13">
        <v>-4.7911612640000003</v>
      </c>
      <c r="L2161" s="13">
        <v>2.3982722879999998</v>
      </c>
      <c r="M2161" s="13">
        <v>-2.3928889760000001</v>
      </c>
      <c r="N2161" s="13">
        <v>-5.264023817</v>
      </c>
      <c r="O2161" s="13">
        <v>-4.3883801550000001</v>
      </c>
      <c r="P2161" s="13">
        <v>-9.6524039720000001</v>
      </c>
      <c r="Q2161" s="13">
        <v>-0.51720347600000005</v>
      </c>
      <c r="R2161" s="13">
        <v>-0.51720347600000005</v>
      </c>
      <c r="S2161" s="13">
        <v>0</v>
      </c>
      <c r="T2161" s="13">
        <v>-5.612075302</v>
      </c>
      <c r="U2161" s="13">
        <v>-4.8782939650000001</v>
      </c>
      <c r="V2161" s="13">
        <v>-10.49036927</v>
      </c>
      <c r="W2161" s="13">
        <v>0.56877348000000005</v>
      </c>
    </row>
    <row r="2162" spans="1:23" x14ac:dyDescent="0.3">
      <c r="A2162" s="13" t="s">
        <v>947</v>
      </c>
      <c r="B2162" s="13" t="s">
        <v>948</v>
      </c>
      <c r="C2162" s="15">
        <v>2015</v>
      </c>
      <c r="D2162" s="15" t="s">
        <v>25</v>
      </c>
      <c r="E2162" s="15" t="s">
        <v>33</v>
      </c>
      <c r="F2162" s="15">
        <v>4</v>
      </c>
      <c r="G2162" s="15">
        <v>2</v>
      </c>
      <c r="H2162" s="13">
        <v>-2.7796796650000002</v>
      </c>
      <c r="I2162" s="13">
        <v>2.0762348460000002</v>
      </c>
      <c r="J2162" s="13">
        <v>-0.703444819</v>
      </c>
      <c r="K2162" s="13">
        <v>-2.1956281249999998</v>
      </c>
      <c r="L2162" s="13">
        <v>56.888131960000003</v>
      </c>
      <c r="M2162" s="13">
        <v>54.69250383</v>
      </c>
      <c r="N2162" s="13">
        <v>-2.7717442050000001</v>
      </c>
      <c r="O2162" s="13">
        <v>13.88622689</v>
      </c>
      <c r="P2162" s="13">
        <v>11.114482690000001</v>
      </c>
      <c r="Q2162" s="13">
        <v>1.4142037999999999E-2</v>
      </c>
      <c r="R2162" s="13">
        <v>0</v>
      </c>
      <c r="S2162" s="13">
        <v>1.4142037999999999E-2</v>
      </c>
      <c r="T2162" s="13">
        <v>-4.7920923670000004</v>
      </c>
      <c r="U2162" s="13">
        <v>3.1038071340000002</v>
      </c>
      <c r="V2162" s="13">
        <v>-1.688285233</v>
      </c>
      <c r="W2162" s="13">
        <v>-2.9689570000000001</v>
      </c>
    </row>
    <row r="2163" spans="1:23" x14ac:dyDescent="0.3">
      <c r="A2163" s="13" t="s">
        <v>947</v>
      </c>
      <c r="B2163" s="13" t="s">
        <v>948</v>
      </c>
      <c r="C2163" s="15">
        <v>2015</v>
      </c>
      <c r="D2163" s="15" t="s">
        <v>27</v>
      </c>
      <c r="E2163" s="15" t="s">
        <v>33</v>
      </c>
      <c r="F2163" s="15">
        <v>322</v>
      </c>
      <c r="G2163" s="15">
        <v>158</v>
      </c>
      <c r="H2163" s="13">
        <v>0.13367099299999999</v>
      </c>
      <c r="I2163" s="13">
        <v>5.0287514519999998</v>
      </c>
      <c r="J2163" s="13">
        <v>5.1624224449999998</v>
      </c>
      <c r="K2163" s="13">
        <v>-3.2315915390000001</v>
      </c>
      <c r="L2163" s="13">
        <v>2.5056307090000001</v>
      </c>
      <c r="M2163" s="13">
        <v>-0.72596083</v>
      </c>
      <c r="N2163" s="13">
        <v>-0.553784312</v>
      </c>
      <c r="O2163" s="13">
        <v>4.8200040609999997</v>
      </c>
      <c r="P2163" s="13">
        <v>4.2662197490000002</v>
      </c>
      <c r="Q2163" s="13">
        <v>0.56335020099999999</v>
      </c>
      <c r="R2163" s="13">
        <v>0.56335020099999999</v>
      </c>
      <c r="S2163" s="13">
        <v>0</v>
      </c>
      <c r="T2163" s="13">
        <v>-1.316413829</v>
      </c>
      <c r="U2163" s="13">
        <v>1.560331454</v>
      </c>
      <c r="V2163" s="13">
        <v>0.243917625</v>
      </c>
      <c r="W2163" s="13">
        <v>-0.37953342499999998</v>
      </c>
    </row>
    <row r="2164" spans="1:23" x14ac:dyDescent="0.3">
      <c r="A2164" s="13" t="s">
        <v>949</v>
      </c>
      <c r="B2164" s="13" t="s">
        <v>950</v>
      </c>
      <c r="C2164" s="15">
        <v>2014</v>
      </c>
      <c r="D2164" s="15" t="s">
        <v>27</v>
      </c>
      <c r="E2164" s="15" t="s">
        <v>73</v>
      </c>
      <c r="F2164" s="15">
        <v>101</v>
      </c>
      <c r="G2164" s="15">
        <v>50</v>
      </c>
      <c r="H2164" s="13">
        <v>-4.2587702629999997</v>
      </c>
      <c r="I2164" s="13">
        <v>-0.57218199700000005</v>
      </c>
      <c r="J2164" s="13">
        <v>-4.8309522600000001</v>
      </c>
      <c r="K2164" s="13">
        <v>0.33525844500000002</v>
      </c>
      <c r="L2164" s="13">
        <v>4.3211329449999996</v>
      </c>
      <c r="M2164" s="13">
        <v>4.6563913899999996</v>
      </c>
      <c r="N2164" s="13">
        <v>-3.5057752340000001</v>
      </c>
      <c r="O2164" s="13">
        <v>0.38795940699999998</v>
      </c>
      <c r="P2164" s="13">
        <v>-3.1178158260000002</v>
      </c>
      <c r="Q2164" s="13">
        <v>-9.3408209999999992E-3</v>
      </c>
      <c r="R2164" s="13">
        <v>-9.3408209999999992E-3</v>
      </c>
      <c r="S2164" s="13">
        <v>0</v>
      </c>
      <c r="T2164" s="13">
        <v>-3.7900966340000002</v>
      </c>
      <c r="U2164" s="13">
        <v>0.92844477599999997</v>
      </c>
      <c r="V2164" s="13">
        <v>-2.8616518580000001</v>
      </c>
      <c r="W2164" s="13">
        <v>-0.43097479700000002</v>
      </c>
    </row>
    <row r="2165" spans="1:23" x14ac:dyDescent="0.3">
      <c r="A2165" s="13" t="s">
        <v>951</v>
      </c>
      <c r="B2165" s="13" t="s">
        <v>952</v>
      </c>
      <c r="C2165" s="15">
        <v>2014</v>
      </c>
      <c r="D2165" s="15" t="s">
        <v>25</v>
      </c>
      <c r="E2165" s="15" t="s">
        <v>46</v>
      </c>
      <c r="F2165" s="15">
        <v>1396</v>
      </c>
      <c r="G2165" s="15">
        <v>763</v>
      </c>
      <c r="H2165" s="13">
        <v>7.6669073509999999</v>
      </c>
      <c r="I2165" s="13">
        <v>-0.85343143200000005</v>
      </c>
      <c r="J2165" s="13">
        <v>6.813475919</v>
      </c>
      <c r="K2165" s="13">
        <v>2.1689482450000002</v>
      </c>
      <c r="L2165" s="13">
        <v>7.2446871210000001</v>
      </c>
      <c r="M2165" s="13">
        <v>9.4136353659999994</v>
      </c>
      <c r="N2165" s="13">
        <v>6.8899235699999997</v>
      </c>
      <c r="O2165" s="13">
        <v>0.82354812799999999</v>
      </c>
      <c r="P2165" s="13">
        <v>7.7134716980000002</v>
      </c>
      <c r="Q2165" s="13">
        <v>4.210398659</v>
      </c>
      <c r="R2165" s="13">
        <v>0</v>
      </c>
      <c r="S2165" s="13">
        <v>4.210398659</v>
      </c>
      <c r="T2165" s="13">
        <v>7.5755970829999999</v>
      </c>
      <c r="U2165" s="13">
        <v>0.68274698199999995</v>
      </c>
      <c r="V2165" s="13">
        <v>8.2583440649999993</v>
      </c>
      <c r="W2165" s="13">
        <v>0.20794931</v>
      </c>
    </row>
    <row r="2166" spans="1:23" x14ac:dyDescent="0.3">
      <c r="A2166" s="13" t="s">
        <v>951</v>
      </c>
      <c r="B2166" s="13" t="s">
        <v>952</v>
      </c>
      <c r="C2166" s="15">
        <v>2014</v>
      </c>
      <c r="D2166" s="15" t="s">
        <v>27</v>
      </c>
      <c r="E2166" s="15" t="s">
        <v>46</v>
      </c>
      <c r="F2166" s="15">
        <v>5625</v>
      </c>
      <c r="G2166" s="15">
        <v>2902</v>
      </c>
      <c r="H2166" s="13">
        <v>5.641812721</v>
      </c>
      <c r="I2166" s="13">
        <v>-1.2905678</v>
      </c>
      <c r="J2166" s="13">
        <v>4.3512449210000002</v>
      </c>
      <c r="K2166" s="13">
        <v>5.5626238480000003</v>
      </c>
      <c r="L2166" s="13">
        <v>-0.88938159999999999</v>
      </c>
      <c r="M2166" s="13">
        <v>4.6732422480000002</v>
      </c>
      <c r="N2166" s="13">
        <v>5.838391895</v>
      </c>
      <c r="O2166" s="13">
        <v>-1.285499707</v>
      </c>
      <c r="P2166" s="13">
        <v>4.5528921880000004</v>
      </c>
      <c r="Q2166" s="13">
        <v>10.890705130000001</v>
      </c>
      <c r="R2166" s="13">
        <v>10.890705130000001</v>
      </c>
      <c r="S2166" s="13">
        <v>0</v>
      </c>
      <c r="T2166" s="13">
        <v>6.5264039819999997</v>
      </c>
      <c r="U2166" s="13">
        <v>-1.438474748</v>
      </c>
      <c r="V2166" s="13">
        <v>5.0879292339999997</v>
      </c>
      <c r="W2166" s="13">
        <v>0.69226250600000006</v>
      </c>
    </row>
    <row r="2167" spans="1:23" x14ac:dyDescent="0.3">
      <c r="A2167" s="13" t="s">
        <v>951</v>
      </c>
      <c r="B2167" s="13" t="s">
        <v>952</v>
      </c>
      <c r="C2167" s="15">
        <v>2015</v>
      </c>
      <c r="D2167" s="15" t="s">
        <v>25</v>
      </c>
      <c r="E2167" s="15" t="s">
        <v>49</v>
      </c>
      <c r="F2167" s="15">
        <v>1609</v>
      </c>
      <c r="G2167" s="15">
        <v>844</v>
      </c>
      <c r="H2167" s="13">
        <v>3.2985813340000001</v>
      </c>
      <c r="I2167" s="13">
        <v>1.0904098550000001</v>
      </c>
      <c r="J2167" s="13">
        <v>4.3889911880000003</v>
      </c>
      <c r="K2167" s="13">
        <v>3.8595227190000001</v>
      </c>
      <c r="L2167" s="13">
        <v>0.75784699200000005</v>
      </c>
      <c r="M2167" s="13">
        <v>4.6173697100000002</v>
      </c>
      <c r="N2167" s="13">
        <v>3.607665742</v>
      </c>
      <c r="O2167" s="13">
        <v>1.050525575</v>
      </c>
      <c r="P2167" s="13">
        <v>4.658191317</v>
      </c>
      <c r="Q2167" s="13">
        <v>3.2274794039999999</v>
      </c>
      <c r="R2167" s="13">
        <v>0</v>
      </c>
      <c r="S2167" s="13">
        <v>3.2274794039999999</v>
      </c>
      <c r="T2167" s="13">
        <v>6.0003870700000004</v>
      </c>
      <c r="U2167" s="13">
        <v>0.84443735499999995</v>
      </c>
      <c r="V2167" s="13">
        <v>6.8448244249999997</v>
      </c>
      <c r="W2167" s="13">
        <v>-1.835769448</v>
      </c>
    </row>
    <row r="2168" spans="1:23" x14ac:dyDescent="0.3">
      <c r="A2168" s="13" t="s">
        <v>951</v>
      </c>
      <c r="B2168" s="13" t="s">
        <v>952</v>
      </c>
      <c r="C2168" s="15">
        <v>2015</v>
      </c>
      <c r="D2168" s="15" t="s">
        <v>27</v>
      </c>
      <c r="E2168" s="15" t="s">
        <v>49</v>
      </c>
      <c r="F2168" s="15">
        <v>4885</v>
      </c>
      <c r="G2168" s="15">
        <v>2493</v>
      </c>
      <c r="H2168" s="13">
        <v>4.6644496780000004</v>
      </c>
      <c r="I2168" s="13">
        <v>-0.57141819000000005</v>
      </c>
      <c r="J2168" s="13">
        <v>4.0930314870000002</v>
      </c>
      <c r="K2168" s="13">
        <v>6.5417600130000002</v>
      </c>
      <c r="L2168" s="13">
        <v>1.704196523</v>
      </c>
      <c r="M2168" s="13">
        <v>8.2459565359999996</v>
      </c>
      <c r="N2168" s="13">
        <v>5.2514821820000002</v>
      </c>
      <c r="O2168" s="13">
        <v>-0.124572533</v>
      </c>
      <c r="P2168" s="13">
        <v>5.1269096489999999</v>
      </c>
      <c r="Q2168" s="13">
        <v>10.08546782</v>
      </c>
      <c r="R2168" s="13">
        <v>10.08546782</v>
      </c>
      <c r="S2168" s="13">
        <v>0</v>
      </c>
      <c r="T2168" s="13">
        <v>5.9950926669999998</v>
      </c>
      <c r="U2168" s="13">
        <v>-0.89140148399999997</v>
      </c>
      <c r="V2168" s="13">
        <v>5.1036911839999997</v>
      </c>
      <c r="W2168" s="13">
        <v>0.637466003</v>
      </c>
    </row>
    <row r="2169" spans="1:23" x14ac:dyDescent="0.3">
      <c r="A2169" s="13" t="s">
        <v>951</v>
      </c>
      <c r="B2169" s="13" t="s">
        <v>952</v>
      </c>
      <c r="C2169" s="15">
        <v>2016</v>
      </c>
      <c r="D2169" s="15" t="s">
        <v>25</v>
      </c>
      <c r="E2169" s="15" t="s">
        <v>49</v>
      </c>
      <c r="F2169" s="15">
        <v>1563</v>
      </c>
      <c r="G2169" s="15">
        <v>822</v>
      </c>
      <c r="H2169" s="13">
        <v>5.462839701</v>
      </c>
      <c r="I2169" s="13">
        <v>3.653486988</v>
      </c>
      <c r="J2169" s="13">
        <v>9.1163266889999992</v>
      </c>
      <c r="K2169" s="13">
        <v>4.6310357370000004</v>
      </c>
      <c r="L2169" s="13">
        <v>9.5731867289999997</v>
      </c>
      <c r="M2169" s="13">
        <v>14.204222469999999</v>
      </c>
      <c r="N2169" s="13">
        <v>5.4717135819999996</v>
      </c>
      <c r="O2169" s="13">
        <v>5.0832067929999996</v>
      </c>
      <c r="P2169" s="13">
        <v>10.55492037</v>
      </c>
      <c r="Q2169" s="13">
        <v>5.6872811130000001</v>
      </c>
      <c r="R2169" s="13">
        <v>0</v>
      </c>
      <c r="S2169" s="13">
        <v>5.6872811130000001</v>
      </c>
      <c r="T2169" s="13">
        <v>7.2350163680000001</v>
      </c>
      <c r="U2169" s="13">
        <v>4.9197739479999996</v>
      </c>
      <c r="V2169" s="13">
        <v>12.15479032</v>
      </c>
      <c r="W2169" s="13">
        <v>-1.11681119</v>
      </c>
    </row>
    <row r="2170" spans="1:23" x14ac:dyDescent="0.3">
      <c r="A2170" s="13" t="s">
        <v>951</v>
      </c>
      <c r="B2170" s="13" t="s">
        <v>952</v>
      </c>
      <c r="C2170" s="15">
        <v>2016</v>
      </c>
      <c r="D2170" s="15" t="s">
        <v>27</v>
      </c>
      <c r="E2170" s="15" t="s">
        <v>49</v>
      </c>
      <c r="F2170" s="15">
        <v>5340</v>
      </c>
      <c r="G2170" s="15">
        <v>2709</v>
      </c>
      <c r="H2170" s="13">
        <v>5.0853508290000002</v>
      </c>
      <c r="I2170" s="13">
        <v>0.81528200200000001</v>
      </c>
      <c r="J2170" s="13">
        <v>5.9006328310000002</v>
      </c>
      <c r="K2170" s="13">
        <v>9.032315058</v>
      </c>
      <c r="L2170" s="13">
        <v>3.2325310709999999</v>
      </c>
      <c r="M2170" s="13">
        <v>12.26484613</v>
      </c>
      <c r="N2170" s="13">
        <v>6.090796578</v>
      </c>
      <c r="O2170" s="13">
        <v>1.362443471</v>
      </c>
      <c r="P2170" s="13">
        <v>7.4532400489999997</v>
      </c>
      <c r="Q2170" s="13">
        <v>14.18284805</v>
      </c>
      <c r="R2170" s="13">
        <v>14.18284805</v>
      </c>
      <c r="S2170" s="13">
        <v>0</v>
      </c>
      <c r="T2170" s="13">
        <v>6.6117527120000004</v>
      </c>
      <c r="U2170" s="13">
        <v>0.58042852899999997</v>
      </c>
      <c r="V2170" s="13">
        <v>7.1921812420000002</v>
      </c>
      <c r="W2170" s="13">
        <v>0.558626501</v>
      </c>
    </row>
    <row r="2171" spans="1:23" x14ac:dyDescent="0.3">
      <c r="A2171" s="13" t="s">
        <v>951</v>
      </c>
      <c r="B2171" s="13" t="s">
        <v>952</v>
      </c>
      <c r="C2171" s="15">
        <v>2017</v>
      </c>
      <c r="D2171" s="15" t="s">
        <v>25</v>
      </c>
      <c r="E2171" s="15" t="s">
        <v>49</v>
      </c>
      <c r="F2171" s="15">
        <v>1495</v>
      </c>
      <c r="G2171" s="15">
        <v>744</v>
      </c>
      <c r="H2171" s="13">
        <v>7.375553858</v>
      </c>
      <c r="I2171" s="13">
        <v>2.0724179810000001</v>
      </c>
      <c r="J2171" s="13">
        <v>9.4479718399999992</v>
      </c>
      <c r="K2171" s="13">
        <v>16.115710440000001</v>
      </c>
      <c r="L2171" s="13">
        <v>5.2176018309999996</v>
      </c>
      <c r="M2171" s="13">
        <v>21.33331227</v>
      </c>
      <c r="N2171" s="13">
        <v>9.4524084599999991</v>
      </c>
      <c r="O2171" s="13">
        <v>2.8295221239999999</v>
      </c>
      <c r="P2171" s="13">
        <v>12.281930579999999</v>
      </c>
      <c r="Q2171" s="13">
        <v>5.7887864609999999</v>
      </c>
      <c r="R2171" s="13">
        <v>0</v>
      </c>
      <c r="S2171" s="13">
        <v>5.7887864609999999</v>
      </c>
      <c r="T2171" s="13">
        <v>9.9919001509999994</v>
      </c>
      <c r="U2171" s="13">
        <v>3.4313836430000002</v>
      </c>
      <c r="V2171" s="13">
        <v>13.423283789999999</v>
      </c>
      <c r="W2171" s="13">
        <v>-1.5774020609999999</v>
      </c>
    </row>
    <row r="2172" spans="1:23" x14ac:dyDescent="0.3">
      <c r="A2172" s="13" t="s">
        <v>951</v>
      </c>
      <c r="B2172" s="13" t="s">
        <v>952</v>
      </c>
      <c r="C2172" s="15">
        <v>2017</v>
      </c>
      <c r="D2172" s="15" t="s">
        <v>27</v>
      </c>
      <c r="E2172" s="15" t="s">
        <v>49</v>
      </c>
      <c r="F2172" s="15">
        <v>5646</v>
      </c>
      <c r="G2172" s="15">
        <v>2794</v>
      </c>
      <c r="H2172" s="13">
        <v>4.940585972</v>
      </c>
      <c r="I2172" s="13">
        <v>0.173304083</v>
      </c>
      <c r="J2172" s="13">
        <v>5.1138900539999996</v>
      </c>
      <c r="K2172" s="13">
        <v>10.261944160000001</v>
      </c>
      <c r="L2172" s="13">
        <v>1.209238848</v>
      </c>
      <c r="M2172" s="13">
        <v>11.471183</v>
      </c>
      <c r="N2172" s="13">
        <v>6.2253956219999997</v>
      </c>
      <c r="O2172" s="13">
        <v>0.40131704099999999</v>
      </c>
      <c r="P2172" s="13">
        <v>6.6267126630000002</v>
      </c>
      <c r="Q2172" s="13">
        <v>13.4209829</v>
      </c>
      <c r="R2172" s="13">
        <v>13.4209829</v>
      </c>
      <c r="S2172" s="13">
        <v>0</v>
      </c>
      <c r="T2172" s="13">
        <v>6.9325002309999997</v>
      </c>
      <c r="U2172" s="13">
        <v>-0.123855858</v>
      </c>
      <c r="V2172" s="13">
        <v>6.8086443729999999</v>
      </c>
      <c r="W2172" s="13">
        <v>0.399879861</v>
      </c>
    </row>
    <row r="2173" spans="1:23" x14ac:dyDescent="0.3">
      <c r="A2173" s="13" t="s">
        <v>951</v>
      </c>
      <c r="B2173" s="13" t="s">
        <v>952</v>
      </c>
      <c r="C2173" s="15">
        <v>2018</v>
      </c>
      <c r="D2173" s="15" t="s">
        <v>25</v>
      </c>
      <c r="E2173" s="15" t="s">
        <v>49</v>
      </c>
      <c r="F2173" s="15">
        <v>1777</v>
      </c>
      <c r="G2173" s="15">
        <v>922</v>
      </c>
      <c r="H2173" s="13">
        <v>7.9808719610000001</v>
      </c>
      <c r="I2173" s="13">
        <v>-0.372473047</v>
      </c>
      <c r="J2173" s="13">
        <v>7.6083989140000003</v>
      </c>
      <c r="K2173" s="13">
        <v>11.297083089999999</v>
      </c>
      <c r="L2173" s="13">
        <v>-6.0202665919999996</v>
      </c>
      <c r="M2173" s="13">
        <v>5.2768164979999996</v>
      </c>
      <c r="N2173" s="13">
        <v>9.1798213119999996</v>
      </c>
      <c r="O2173" s="13">
        <v>-1.5565275700000001</v>
      </c>
      <c r="P2173" s="13">
        <v>7.6232937420000004</v>
      </c>
      <c r="Q2173" s="13">
        <v>5.0024654960000001</v>
      </c>
      <c r="R2173" s="13">
        <v>0</v>
      </c>
      <c r="S2173" s="13">
        <v>5.0024654960000001</v>
      </c>
      <c r="T2173" s="13">
        <v>9.5932185620000006</v>
      </c>
      <c r="U2173" s="13">
        <v>-1.9066946730000001</v>
      </c>
      <c r="V2173" s="13">
        <v>7.6865238890000001</v>
      </c>
      <c r="W2173" s="13">
        <v>-0.58540320300000004</v>
      </c>
    </row>
    <row r="2174" spans="1:23" x14ac:dyDescent="0.3">
      <c r="A2174" s="13" t="s">
        <v>951</v>
      </c>
      <c r="B2174" s="13" t="s">
        <v>952</v>
      </c>
      <c r="C2174" s="15">
        <v>2018</v>
      </c>
      <c r="D2174" s="15" t="s">
        <v>27</v>
      </c>
      <c r="E2174" s="15" t="s">
        <v>49</v>
      </c>
      <c r="F2174" s="15">
        <v>6249</v>
      </c>
      <c r="G2174" s="15">
        <v>3026</v>
      </c>
      <c r="H2174" s="13">
        <v>6.1828763560000004</v>
      </c>
      <c r="I2174" s="13">
        <v>-0.86039322299999998</v>
      </c>
      <c r="J2174" s="13">
        <v>5.3224831320000003</v>
      </c>
      <c r="K2174" s="13">
        <v>8.5026241890000005</v>
      </c>
      <c r="L2174" s="13">
        <v>-4.915580405</v>
      </c>
      <c r="M2174" s="13">
        <v>3.587043784</v>
      </c>
      <c r="N2174" s="13">
        <v>6.9710552190000001</v>
      </c>
      <c r="O2174" s="13">
        <v>-1.731308676</v>
      </c>
      <c r="P2174" s="13">
        <v>5.2397465429999999</v>
      </c>
      <c r="Q2174" s="13">
        <v>12.40925444</v>
      </c>
      <c r="R2174" s="13">
        <v>12.40925444</v>
      </c>
      <c r="S2174" s="13">
        <v>0</v>
      </c>
      <c r="T2174" s="13">
        <v>6.7148089100000004</v>
      </c>
      <c r="U2174" s="13">
        <v>-2.018766737</v>
      </c>
      <c r="V2174" s="13">
        <v>4.6960421730000004</v>
      </c>
      <c r="W2174" s="13">
        <v>0.59640279299999999</v>
      </c>
    </row>
    <row r="2175" spans="1:23" x14ac:dyDescent="0.3">
      <c r="A2175" s="13" t="s">
        <v>951</v>
      </c>
      <c r="B2175" s="13" t="s">
        <v>952</v>
      </c>
      <c r="C2175" s="15">
        <v>2019</v>
      </c>
      <c r="D2175" s="15" t="s">
        <v>27</v>
      </c>
      <c r="E2175" s="15" t="s">
        <v>140</v>
      </c>
      <c r="F2175" s="15">
        <v>4202</v>
      </c>
      <c r="G2175" s="15">
        <v>1937</v>
      </c>
      <c r="H2175" s="13">
        <v>5.5420038539999998</v>
      </c>
      <c r="I2175" s="13">
        <v>-0.18120182500000001</v>
      </c>
      <c r="J2175" s="13">
        <v>5.3608020290000002</v>
      </c>
      <c r="K2175" s="13">
        <v>3.1318561850000002</v>
      </c>
      <c r="L2175" s="13">
        <v>1.541907653</v>
      </c>
      <c r="M2175" s="13">
        <v>4.6737638380000002</v>
      </c>
      <c r="N2175" s="13">
        <v>5.4132701870000002</v>
      </c>
      <c r="O2175" s="13">
        <v>0.16474530400000001</v>
      </c>
      <c r="P2175" s="13">
        <v>5.5780154900000003</v>
      </c>
      <c r="Q2175" s="13">
        <v>8.2974310019999997</v>
      </c>
      <c r="R2175" s="13">
        <v>8.2974310019999997</v>
      </c>
      <c r="S2175" s="13">
        <v>0</v>
      </c>
      <c r="T2175" s="13">
        <v>4.4089125449999997</v>
      </c>
      <c r="U2175" s="13">
        <v>-0.104033404</v>
      </c>
      <c r="V2175" s="13">
        <v>4.3048791409999998</v>
      </c>
      <c r="W2175" s="13">
        <v>0.83222624199999995</v>
      </c>
    </row>
    <row r="2176" spans="1:23" x14ac:dyDescent="0.3">
      <c r="A2176" s="13" t="s">
        <v>953</v>
      </c>
      <c r="B2176" s="13" t="s">
        <v>954</v>
      </c>
      <c r="C2176" s="15">
        <v>2014</v>
      </c>
      <c r="D2176" s="15" t="s">
        <v>27</v>
      </c>
      <c r="E2176" s="15" t="s">
        <v>78</v>
      </c>
      <c r="F2176" s="15">
        <v>137</v>
      </c>
      <c r="G2176" s="15">
        <v>77</v>
      </c>
      <c r="H2176" s="13">
        <v>-5.5189481689999997</v>
      </c>
      <c r="I2176" s="13">
        <v>7.5412427700000002</v>
      </c>
      <c r="J2176" s="13">
        <v>2.022294601</v>
      </c>
      <c r="K2176" s="13">
        <v>1.007904594</v>
      </c>
      <c r="L2176" s="13">
        <v>-7.7813045509999998</v>
      </c>
      <c r="M2176" s="13">
        <v>-6.7733999569999996</v>
      </c>
      <c r="N2176" s="13">
        <v>-4.43312975</v>
      </c>
      <c r="O2176" s="13">
        <v>4.7573793210000002</v>
      </c>
      <c r="P2176" s="13">
        <v>0.32424957100000001</v>
      </c>
      <c r="Q2176" s="13">
        <v>0.119045047</v>
      </c>
      <c r="R2176" s="13">
        <v>0.119045047</v>
      </c>
      <c r="S2176" s="13">
        <v>0</v>
      </c>
      <c r="T2176" s="13">
        <v>-4.5560044939999997</v>
      </c>
      <c r="U2176" s="13">
        <v>3.5028287379999998</v>
      </c>
      <c r="V2176" s="13">
        <v>-1.0531757559999999</v>
      </c>
      <c r="W2176" s="13">
        <v>-1.37239442</v>
      </c>
    </row>
    <row r="2177" spans="1:23" x14ac:dyDescent="0.3">
      <c r="A2177" s="13" t="s">
        <v>955</v>
      </c>
      <c r="B2177" s="13" t="s">
        <v>956</v>
      </c>
      <c r="C2177" s="15">
        <v>2018</v>
      </c>
      <c r="D2177" s="15" t="s">
        <v>27</v>
      </c>
      <c r="E2177" s="15" t="s">
        <v>62</v>
      </c>
      <c r="F2177" s="15">
        <v>42</v>
      </c>
      <c r="G2177" s="15">
        <v>18</v>
      </c>
      <c r="H2177" s="13">
        <v>-5.0506215760000002</v>
      </c>
      <c r="I2177" s="13">
        <v>-12.99014637</v>
      </c>
      <c r="J2177" s="13">
        <v>-18.040767939999999</v>
      </c>
      <c r="K2177" s="13">
        <v>-0.60889181000000003</v>
      </c>
      <c r="L2177" s="13">
        <v>-17.555727319999999</v>
      </c>
      <c r="M2177" s="13">
        <v>-18.164619129999998</v>
      </c>
      <c r="N2177" s="13">
        <v>-4.427638</v>
      </c>
      <c r="O2177" s="13">
        <v>-14.72963725</v>
      </c>
      <c r="P2177" s="13">
        <v>-19.157275250000001</v>
      </c>
      <c r="Q2177" s="13">
        <v>-0.15004624799999999</v>
      </c>
      <c r="R2177" s="13">
        <v>-0.15004624799999999</v>
      </c>
      <c r="S2177" s="13">
        <v>0</v>
      </c>
      <c r="T2177" s="13">
        <v>-4.9101102939999999</v>
      </c>
      <c r="U2177" s="13">
        <v>-10.32957189</v>
      </c>
      <c r="V2177" s="13">
        <v>-15.239682180000001</v>
      </c>
      <c r="W2177" s="13">
        <v>-0.41580695499999998</v>
      </c>
    </row>
    <row r="2178" spans="1:23" x14ac:dyDescent="0.3">
      <c r="A2178" s="13" t="s">
        <v>955</v>
      </c>
      <c r="B2178" s="13" t="s">
        <v>956</v>
      </c>
      <c r="C2178" s="15">
        <v>2018</v>
      </c>
      <c r="D2178" s="15" t="s">
        <v>27</v>
      </c>
      <c r="E2178" s="15" t="s">
        <v>35</v>
      </c>
      <c r="F2178" s="15">
        <v>1473</v>
      </c>
      <c r="G2178" s="15">
        <v>669</v>
      </c>
      <c r="H2178" s="13">
        <v>-0.56044568299999997</v>
      </c>
      <c r="I2178" s="13">
        <v>0.56208192099999998</v>
      </c>
      <c r="J2178" s="13">
        <v>1.636237E-3</v>
      </c>
      <c r="K2178" s="13">
        <v>8.234267E-3</v>
      </c>
      <c r="L2178" s="13">
        <v>2.7416949669999999</v>
      </c>
      <c r="M2178" s="13">
        <v>2.7499292340000001</v>
      </c>
      <c r="N2178" s="13">
        <v>-0.37079317499999997</v>
      </c>
      <c r="O2178" s="13">
        <v>1.1125171220000001</v>
      </c>
      <c r="P2178" s="13">
        <v>0.74172394699999999</v>
      </c>
      <c r="Q2178" s="13">
        <v>1.1918697220000001</v>
      </c>
      <c r="R2178" s="13">
        <v>1.1918697220000001</v>
      </c>
      <c r="S2178" s="13">
        <v>0</v>
      </c>
      <c r="T2178" s="13">
        <v>-0.873330834</v>
      </c>
      <c r="U2178" s="13">
        <v>-0.142367836</v>
      </c>
      <c r="V2178" s="13">
        <v>-1.0156986699999999</v>
      </c>
      <c r="W2178" s="13">
        <v>5.0967620000000003E-3</v>
      </c>
    </row>
    <row r="2179" spans="1:23" x14ac:dyDescent="0.3">
      <c r="A2179" s="13" t="s">
        <v>957</v>
      </c>
      <c r="B2179" s="13" t="s">
        <v>958</v>
      </c>
      <c r="C2179" s="15">
        <v>2014</v>
      </c>
      <c r="D2179" s="15" t="s">
        <v>27</v>
      </c>
      <c r="E2179" s="15" t="s">
        <v>70</v>
      </c>
      <c r="F2179" s="15">
        <v>510</v>
      </c>
      <c r="G2179" s="15">
        <v>248</v>
      </c>
      <c r="H2179" s="13">
        <v>-5.172049897</v>
      </c>
      <c r="I2179" s="13">
        <v>-0.26700970299999999</v>
      </c>
      <c r="J2179" s="13">
        <v>-5.4390596000000002</v>
      </c>
      <c r="K2179" s="13">
        <v>-4.669535131</v>
      </c>
      <c r="L2179" s="13">
        <v>7.7892156530000003</v>
      </c>
      <c r="M2179" s="13">
        <v>3.1196805219999999</v>
      </c>
      <c r="N2179" s="13">
        <v>-5.4737020129999996</v>
      </c>
      <c r="O2179" s="13">
        <v>1.3549457760000001</v>
      </c>
      <c r="P2179" s="13">
        <v>-4.1187562370000004</v>
      </c>
      <c r="Q2179" s="13">
        <v>-0.173951409</v>
      </c>
      <c r="R2179" s="13">
        <v>-0.173951409</v>
      </c>
      <c r="S2179" s="13">
        <v>0</v>
      </c>
      <c r="T2179" s="13">
        <v>-2.2655052219999998</v>
      </c>
      <c r="U2179" s="13">
        <v>1.0397572610000001</v>
      </c>
      <c r="V2179" s="13">
        <v>-1.2257479609999999</v>
      </c>
      <c r="W2179" s="13">
        <v>0.42269130999999999</v>
      </c>
    </row>
    <row r="2180" spans="1:23" x14ac:dyDescent="0.3">
      <c r="A2180" s="13" t="s">
        <v>959</v>
      </c>
      <c r="B2180" s="13" t="s">
        <v>960</v>
      </c>
      <c r="C2180" s="15">
        <v>2014</v>
      </c>
      <c r="D2180" s="15" t="s">
        <v>25</v>
      </c>
      <c r="E2180" s="15" t="s">
        <v>53</v>
      </c>
      <c r="F2180" s="15">
        <v>201</v>
      </c>
      <c r="G2180" s="15">
        <v>106</v>
      </c>
      <c r="H2180" s="13">
        <v>-2.4509597040000002</v>
      </c>
      <c r="I2180" s="13">
        <v>4.5514990280000003</v>
      </c>
      <c r="J2180" s="13">
        <v>2.100539323</v>
      </c>
      <c r="K2180" s="13">
        <v>-2.9679096789999999</v>
      </c>
      <c r="L2180" s="13">
        <v>-2.9312715150000002</v>
      </c>
      <c r="M2180" s="13">
        <v>-5.8991811939999996</v>
      </c>
      <c r="N2180" s="13">
        <v>-2.6250302190000001</v>
      </c>
      <c r="O2180" s="13">
        <v>3.2703300390000001</v>
      </c>
      <c r="P2180" s="13">
        <v>0.64529981999999997</v>
      </c>
      <c r="Q2180" s="13">
        <v>0.18814979500000001</v>
      </c>
      <c r="R2180" s="13">
        <v>0</v>
      </c>
      <c r="S2180" s="13">
        <v>0.18814979500000001</v>
      </c>
      <c r="T2180" s="13">
        <v>-3.864306252</v>
      </c>
      <c r="U2180" s="13">
        <v>3.843515843</v>
      </c>
      <c r="V2180" s="13">
        <v>-2.0790409999999999E-2</v>
      </c>
      <c r="W2180" s="13">
        <v>-0.60301644499999996</v>
      </c>
    </row>
    <row r="2181" spans="1:23" x14ac:dyDescent="0.3">
      <c r="A2181" s="13" t="s">
        <v>959</v>
      </c>
      <c r="B2181" s="13" t="s">
        <v>960</v>
      </c>
      <c r="C2181" s="15">
        <v>2014</v>
      </c>
      <c r="D2181" s="15" t="s">
        <v>27</v>
      </c>
      <c r="E2181" s="15" t="s">
        <v>53</v>
      </c>
      <c r="F2181" s="15">
        <v>4967</v>
      </c>
      <c r="G2181" s="15">
        <v>2553</v>
      </c>
      <c r="H2181" s="13">
        <v>-0.942354044</v>
      </c>
      <c r="I2181" s="13">
        <v>2.3110676630000002</v>
      </c>
      <c r="J2181" s="13">
        <v>1.3687136200000001</v>
      </c>
      <c r="K2181" s="13">
        <v>1.0417112630000001</v>
      </c>
      <c r="L2181" s="13">
        <v>-0.59571607599999998</v>
      </c>
      <c r="M2181" s="13">
        <v>0.44599518700000002</v>
      </c>
      <c r="N2181" s="13">
        <v>-0.54609813500000004</v>
      </c>
      <c r="O2181" s="13">
        <v>1.8245687639999999</v>
      </c>
      <c r="P2181" s="13">
        <v>1.2784706290000001</v>
      </c>
      <c r="Q2181" s="13">
        <v>5.2026598570000004</v>
      </c>
      <c r="R2181" s="13">
        <v>5.2026598570000004</v>
      </c>
      <c r="S2181" s="13">
        <v>0</v>
      </c>
      <c r="T2181" s="13">
        <v>-1.203177986</v>
      </c>
      <c r="U2181" s="13">
        <v>2.0200702719999999</v>
      </c>
      <c r="V2181" s="13">
        <v>0.81689228700000005</v>
      </c>
      <c r="W2181" s="13">
        <v>-0.81500429600000002</v>
      </c>
    </row>
    <row r="2182" spans="1:23" x14ac:dyDescent="0.3">
      <c r="A2182" s="13" t="s">
        <v>959</v>
      </c>
      <c r="B2182" s="13" t="s">
        <v>960</v>
      </c>
      <c r="C2182" s="15">
        <v>2015</v>
      </c>
      <c r="D2182" s="15" t="s">
        <v>27</v>
      </c>
      <c r="E2182" s="15" t="s">
        <v>53</v>
      </c>
      <c r="F2182" s="15">
        <v>3892</v>
      </c>
      <c r="G2182" s="15">
        <v>1992</v>
      </c>
      <c r="H2182" s="13">
        <v>-2.848480302</v>
      </c>
      <c r="I2182" s="13">
        <v>0.79989301000000002</v>
      </c>
      <c r="J2182" s="13">
        <v>-2.0485872920000001</v>
      </c>
      <c r="K2182" s="13">
        <v>2.6514928E-2</v>
      </c>
      <c r="L2182" s="13">
        <v>-1.988727234</v>
      </c>
      <c r="M2182" s="13">
        <v>-1.9622123060000001</v>
      </c>
      <c r="N2182" s="13">
        <v>-2.3276509289999998</v>
      </c>
      <c r="O2182" s="13">
        <v>0.25443689000000003</v>
      </c>
      <c r="P2182" s="13">
        <v>-2.0732140389999998</v>
      </c>
      <c r="Q2182" s="13">
        <v>0.680319016</v>
      </c>
      <c r="R2182" s="13">
        <v>0.680319016</v>
      </c>
      <c r="S2182" s="13">
        <v>0</v>
      </c>
      <c r="T2182" s="13">
        <v>-2.465594496</v>
      </c>
      <c r="U2182" s="13">
        <v>1.315804234</v>
      </c>
      <c r="V2182" s="13">
        <v>-1.1497902609999999</v>
      </c>
      <c r="W2182" s="13">
        <v>-1.047155101</v>
      </c>
    </row>
    <row r="2183" spans="1:23" x14ac:dyDescent="0.3">
      <c r="A2183" s="13" t="s">
        <v>959</v>
      </c>
      <c r="B2183" s="13" t="s">
        <v>960</v>
      </c>
      <c r="C2183" s="15">
        <v>2016</v>
      </c>
      <c r="D2183" s="15" t="s">
        <v>25</v>
      </c>
      <c r="E2183" s="15" t="s">
        <v>53</v>
      </c>
      <c r="F2183" s="15">
        <v>308</v>
      </c>
      <c r="G2183" s="15">
        <v>168</v>
      </c>
      <c r="H2183" s="13">
        <v>-1.3660996540000001</v>
      </c>
      <c r="I2183" s="13">
        <v>-3.8047645220000001</v>
      </c>
      <c r="J2183" s="13">
        <v>-5.1708641750000002</v>
      </c>
      <c r="K2183" s="13">
        <v>-0.937739973</v>
      </c>
      <c r="L2183" s="13">
        <v>-14.00807629</v>
      </c>
      <c r="M2183" s="13">
        <v>-14.945816260000001</v>
      </c>
      <c r="N2183" s="13">
        <v>-1.3772368340000001</v>
      </c>
      <c r="O2183" s="13">
        <v>-6.1122384199999997</v>
      </c>
      <c r="P2183" s="13">
        <v>-7.4894752550000003</v>
      </c>
      <c r="Q2183" s="13">
        <v>-0.405860528</v>
      </c>
      <c r="R2183" s="13">
        <v>0</v>
      </c>
      <c r="S2183" s="13">
        <v>-0.405860528</v>
      </c>
      <c r="T2183" s="13">
        <v>-3.0462080060000001</v>
      </c>
      <c r="U2183" s="13">
        <v>-6.9318745809999998</v>
      </c>
      <c r="V2183" s="13">
        <v>-9.9780825869999994</v>
      </c>
      <c r="W2183" s="13">
        <v>-2.977293333</v>
      </c>
    </row>
    <row r="2184" spans="1:23" x14ac:dyDescent="0.3">
      <c r="A2184" s="13" t="s">
        <v>959</v>
      </c>
      <c r="B2184" s="13" t="s">
        <v>960</v>
      </c>
      <c r="C2184" s="15">
        <v>2016</v>
      </c>
      <c r="D2184" s="15" t="s">
        <v>27</v>
      </c>
      <c r="E2184" s="15" t="s">
        <v>53</v>
      </c>
      <c r="F2184" s="15">
        <v>2221</v>
      </c>
      <c r="G2184" s="15">
        <v>1096</v>
      </c>
      <c r="H2184" s="13">
        <v>-2.3899451489999999</v>
      </c>
      <c r="I2184" s="13">
        <v>-0.88997475599999998</v>
      </c>
      <c r="J2184" s="13">
        <v>-3.2799199049999999</v>
      </c>
      <c r="K2184" s="13">
        <v>-1.4295090770000001</v>
      </c>
      <c r="L2184" s="13">
        <v>1.2635073219999999</v>
      </c>
      <c r="M2184" s="13">
        <v>-0.166001755</v>
      </c>
      <c r="N2184" s="13">
        <v>-2.3643342569999999</v>
      </c>
      <c r="O2184" s="13">
        <v>-0.519116413</v>
      </c>
      <c r="P2184" s="13">
        <v>-2.8834506700000002</v>
      </c>
      <c r="Q2184" s="13">
        <v>-7.4142233000000002E-2</v>
      </c>
      <c r="R2184" s="13">
        <v>-7.4142233000000002E-2</v>
      </c>
      <c r="S2184" s="13">
        <v>0</v>
      </c>
      <c r="T2184" s="13">
        <v>-2.5288532589999999</v>
      </c>
      <c r="U2184" s="13">
        <v>8.0134624000000002E-2</v>
      </c>
      <c r="V2184" s="13">
        <v>-2.4487186350000001</v>
      </c>
      <c r="W2184" s="13">
        <v>-0.62929471599999998</v>
      </c>
    </row>
    <row r="2185" spans="1:23" x14ac:dyDescent="0.3">
      <c r="A2185" s="13" t="s">
        <v>959</v>
      </c>
      <c r="B2185" s="13" t="s">
        <v>960</v>
      </c>
      <c r="C2185" s="15">
        <v>2017</v>
      </c>
      <c r="D2185" s="15" t="s">
        <v>27</v>
      </c>
      <c r="E2185" s="15" t="s">
        <v>89</v>
      </c>
      <c r="F2185" s="15">
        <v>1885</v>
      </c>
      <c r="G2185" s="15">
        <v>931</v>
      </c>
      <c r="H2185" s="13">
        <v>-1.0130740920000001</v>
      </c>
      <c r="I2185" s="13">
        <v>-1.316178571</v>
      </c>
      <c r="J2185" s="13">
        <v>-2.3292526630000001</v>
      </c>
      <c r="K2185" s="13">
        <v>-2.5717955899999998</v>
      </c>
      <c r="L2185" s="13">
        <v>-1.4618634800000001</v>
      </c>
      <c r="M2185" s="13">
        <v>-4.0336590699999997</v>
      </c>
      <c r="N2185" s="13">
        <v>-1.396568209</v>
      </c>
      <c r="O2185" s="13">
        <v>-1.436593945</v>
      </c>
      <c r="P2185" s="13">
        <v>-2.8331621550000001</v>
      </c>
      <c r="Q2185" s="13">
        <v>-3.8995596E-2</v>
      </c>
      <c r="R2185" s="13">
        <v>-3.8995596E-2</v>
      </c>
      <c r="S2185" s="13">
        <v>0</v>
      </c>
      <c r="T2185" s="13">
        <v>-1.9936404050000001</v>
      </c>
      <c r="U2185" s="13">
        <v>-1.9231540760000001</v>
      </c>
      <c r="V2185" s="13">
        <v>-3.9167944810000002</v>
      </c>
      <c r="W2185" s="13">
        <v>-1.256778902</v>
      </c>
    </row>
    <row r="2186" spans="1:23" x14ac:dyDescent="0.3">
      <c r="A2186" s="13" t="s">
        <v>959</v>
      </c>
      <c r="B2186" s="13" t="s">
        <v>960</v>
      </c>
      <c r="C2186" s="15">
        <v>2018</v>
      </c>
      <c r="D2186" s="15" t="s">
        <v>27</v>
      </c>
      <c r="E2186" s="15" t="s">
        <v>89</v>
      </c>
      <c r="F2186" s="15">
        <v>989</v>
      </c>
      <c r="G2186" s="15">
        <v>484</v>
      </c>
      <c r="H2186" s="13">
        <v>-0.93775803400000002</v>
      </c>
      <c r="I2186" s="13">
        <v>-1.9069211020000001</v>
      </c>
      <c r="J2186" s="13">
        <v>-2.8446791359999999</v>
      </c>
      <c r="K2186" s="13">
        <v>-0.62693020399999999</v>
      </c>
      <c r="L2186" s="13">
        <v>-1.7102280299999999</v>
      </c>
      <c r="M2186" s="13">
        <v>-2.3371582329999998</v>
      </c>
      <c r="N2186" s="13">
        <v>-0.94637581699999995</v>
      </c>
      <c r="O2186" s="13">
        <v>-1.985709626</v>
      </c>
      <c r="P2186" s="13">
        <v>-2.9320854430000001</v>
      </c>
      <c r="Q2186" s="13">
        <v>-4.4684907000000003E-2</v>
      </c>
      <c r="R2186" s="13">
        <v>-4.4684907000000003E-2</v>
      </c>
      <c r="S2186" s="13">
        <v>0</v>
      </c>
      <c r="T2186" s="13">
        <v>-0.61694996700000004</v>
      </c>
      <c r="U2186" s="13">
        <v>-1.5077881989999999</v>
      </c>
      <c r="V2186" s="13">
        <v>-2.1247381660000002</v>
      </c>
      <c r="W2186" s="13">
        <v>-0.61483091999999995</v>
      </c>
    </row>
    <row r="2187" spans="1:23" x14ac:dyDescent="0.3">
      <c r="A2187" s="13" t="s">
        <v>961</v>
      </c>
      <c r="B2187" s="13" t="s">
        <v>962</v>
      </c>
      <c r="C2187" s="15">
        <v>2019</v>
      </c>
      <c r="D2187" s="15" t="s">
        <v>27</v>
      </c>
      <c r="E2187" s="15" t="s">
        <v>57</v>
      </c>
      <c r="F2187" s="15">
        <v>147</v>
      </c>
      <c r="G2187" s="15">
        <v>68</v>
      </c>
      <c r="H2187" s="13">
        <v>0.51275037499999998</v>
      </c>
      <c r="I2187" s="13">
        <v>-1.899863034</v>
      </c>
      <c r="J2187" s="13">
        <v>-1.3871126600000001</v>
      </c>
      <c r="K2187" s="13">
        <v>10.235327590000001</v>
      </c>
      <c r="L2187" s="13">
        <v>-3.6455958069999999</v>
      </c>
      <c r="M2187" s="13">
        <v>6.5897317859999998</v>
      </c>
      <c r="N2187" s="13">
        <v>2.574062477</v>
      </c>
      <c r="O2187" s="13">
        <v>-2.4617227869999998</v>
      </c>
      <c r="P2187" s="13">
        <v>0.11233969000000001</v>
      </c>
      <c r="Q2187" s="13">
        <v>9.8949322000000006E-2</v>
      </c>
      <c r="R2187" s="13">
        <v>9.8949322000000006E-2</v>
      </c>
      <c r="S2187" s="13">
        <v>0</v>
      </c>
      <c r="T2187" s="13">
        <v>0.65886960500000002</v>
      </c>
      <c r="U2187" s="13">
        <v>-1.7276836229999999</v>
      </c>
      <c r="V2187" s="13">
        <v>-1.068814017</v>
      </c>
      <c r="W2187" s="13">
        <v>-0.364886033</v>
      </c>
    </row>
    <row r="2188" spans="1:23" x14ac:dyDescent="0.3">
      <c r="A2188" s="13" t="s">
        <v>963</v>
      </c>
      <c r="B2188" s="13" t="s">
        <v>964</v>
      </c>
      <c r="C2188" s="15">
        <v>2015</v>
      </c>
      <c r="D2188" s="15" t="s">
        <v>27</v>
      </c>
      <c r="E2188" s="15" t="s">
        <v>34</v>
      </c>
      <c r="F2188" s="15">
        <v>1081</v>
      </c>
      <c r="G2188" s="15">
        <v>531</v>
      </c>
      <c r="H2188" s="13">
        <v>-1.2302805189999999</v>
      </c>
      <c r="I2188" s="13">
        <v>0.31230755500000001</v>
      </c>
      <c r="J2188" s="13">
        <v>-0.91797296399999995</v>
      </c>
      <c r="K2188" s="13">
        <v>0.67281798800000003</v>
      </c>
      <c r="L2188" s="13">
        <v>7.1944761919999998</v>
      </c>
      <c r="M2188" s="13">
        <v>7.86729418</v>
      </c>
      <c r="N2188" s="13">
        <v>-0.86767512400000002</v>
      </c>
      <c r="O2188" s="13">
        <v>1.823489052</v>
      </c>
      <c r="P2188" s="13">
        <v>0.95581392799999998</v>
      </c>
      <c r="Q2188" s="13">
        <v>1.0059616440000001</v>
      </c>
      <c r="R2188" s="13">
        <v>1.0059616440000001</v>
      </c>
      <c r="S2188" s="13">
        <v>0</v>
      </c>
      <c r="T2188" s="13">
        <v>-0.67417763399999997</v>
      </c>
      <c r="U2188" s="13">
        <v>-0.80268131399999998</v>
      </c>
      <c r="V2188" s="13">
        <v>-1.476858947</v>
      </c>
      <c r="W2188" s="13">
        <v>0.19070842399999999</v>
      </c>
    </row>
    <row r="2189" spans="1:23" x14ac:dyDescent="0.3">
      <c r="A2189" s="13" t="s">
        <v>963</v>
      </c>
      <c r="B2189" s="13" t="s">
        <v>964</v>
      </c>
      <c r="C2189" s="15">
        <v>2016</v>
      </c>
      <c r="D2189" s="15" t="s">
        <v>27</v>
      </c>
      <c r="E2189" s="15" t="s">
        <v>35</v>
      </c>
      <c r="F2189" s="15">
        <v>104</v>
      </c>
      <c r="G2189" s="15">
        <v>50</v>
      </c>
      <c r="H2189" s="13">
        <v>-1.5779814320000001</v>
      </c>
      <c r="I2189" s="13">
        <v>2.4439125430000002</v>
      </c>
      <c r="J2189" s="13">
        <v>0.86593111099999998</v>
      </c>
      <c r="K2189" s="13">
        <v>0.218489508</v>
      </c>
      <c r="L2189" s="13">
        <v>-1.601690265</v>
      </c>
      <c r="M2189" s="13">
        <v>-1.383200757</v>
      </c>
      <c r="N2189" s="13">
        <v>-1.2191293329999999</v>
      </c>
      <c r="O2189" s="13">
        <v>1.794298919</v>
      </c>
      <c r="P2189" s="13">
        <v>0.57516958500000004</v>
      </c>
      <c r="Q2189" s="13">
        <v>8.3948299000000004E-2</v>
      </c>
      <c r="R2189" s="13">
        <v>8.3948299000000004E-2</v>
      </c>
      <c r="S2189" s="13">
        <v>0</v>
      </c>
      <c r="T2189" s="13">
        <v>-0.75572221100000003</v>
      </c>
      <c r="U2189" s="13">
        <v>0.76122975400000004</v>
      </c>
      <c r="V2189" s="13">
        <v>5.5075430000000002E-3</v>
      </c>
      <c r="W2189" s="13">
        <v>-1.0099533940000001</v>
      </c>
    </row>
    <row r="2190" spans="1:23" x14ac:dyDescent="0.3">
      <c r="A2190" s="13" t="s">
        <v>965</v>
      </c>
      <c r="B2190" s="13" t="s">
        <v>966</v>
      </c>
      <c r="C2190" s="15">
        <v>2014</v>
      </c>
      <c r="D2190" s="15" t="s">
        <v>27</v>
      </c>
      <c r="E2190" s="15" t="s">
        <v>73</v>
      </c>
      <c r="F2190" s="15">
        <v>64</v>
      </c>
      <c r="G2190" s="15">
        <v>34</v>
      </c>
      <c r="H2190" s="13">
        <v>1.2281623699999999</v>
      </c>
      <c r="I2190" s="13">
        <v>-1.1947773900000001</v>
      </c>
      <c r="J2190" s="13">
        <v>3.3384980000000002E-2</v>
      </c>
      <c r="K2190" s="13">
        <v>12.079440030000001</v>
      </c>
      <c r="L2190" s="13">
        <v>6.7194245710000002</v>
      </c>
      <c r="M2190" s="13">
        <v>18.798864600000002</v>
      </c>
      <c r="N2190" s="13">
        <v>3.598266331</v>
      </c>
      <c r="O2190" s="13">
        <v>0.30323936400000001</v>
      </c>
      <c r="P2190" s="13">
        <v>3.901505695</v>
      </c>
      <c r="Q2190" s="13">
        <v>0.11351618199999999</v>
      </c>
      <c r="R2190" s="13">
        <v>0.11351618199999999</v>
      </c>
      <c r="S2190" s="13">
        <v>0</v>
      </c>
      <c r="T2190" s="13">
        <v>3.8012505669999999</v>
      </c>
      <c r="U2190" s="13">
        <v>-0.88950485499999998</v>
      </c>
      <c r="V2190" s="13">
        <v>2.9117457130000002</v>
      </c>
      <c r="W2190" s="13">
        <v>-1.551296979</v>
      </c>
    </row>
    <row r="2191" spans="1:23" x14ac:dyDescent="0.3">
      <c r="A2191" s="13" t="s">
        <v>965</v>
      </c>
      <c r="B2191" s="13" t="s">
        <v>966</v>
      </c>
      <c r="C2191" s="15">
        <v>2014</v>
      </c>
      <c r="D2191" s="15" t="s">
        <v>27</v>
      </c>
      <c r="E2191" s="15" t="s">
        <v>54</v>
      </c>
      <c r="F2191" s="15">
        <v>24</v>
      </c>
      <c r="G2191" s="15">
        <v>13</v>
      </c>
      <c r="H2191" s="13">
        <v>-4.6786551779999996</v>
      </c>
      <c r="I2191" s="13">
        <v>2.0703924699999998</v>
      </c>
      <c r="J2191" s="13">
        <v>-2.6082627070000002</v>
      </c>
      <c r="K2191" s="13">
        <v>9.9241875789999998</v>
      </c>
      <c r="L2191" s="13">
        <v>6.7249397340000003</v>
      </c>
      <c r="M2191" s="13">
        <v>16.649127310000001</v>
      </c>
      <c r="N2191" s="13">
        <v>-1.93082763</v>
      </c>
      <c r="O2191" s="13">
        <v>3.1448323720000002</v>
      </c>
      <c r="P2191" s="13">
        <v>1.214004742</v>
      </c>
      <c r="Q2191" s="13">
        <v>2.5973413000000001E-2</v>
      </c>
      <c r="R2191" s="13">
        <v>2.5973413000000001E-2</v>
      </c>
      <c r="S2191" s="13">
        <v>0</v>
      </c>
      <c r="T2191" s="13">
        <v>1.2122394510000001</v>
      </c>
      <c r="U2191" s="13">
        <v>0.85043585499999996</v>
      </c>
      <c r="V2191" s="13">
        <v>2.062675306</v>
      </c>
      <c r="W2191" s="13">
        <v>-1.1609916549999999</v>
      </c>
    </row>
    <row r="2192" spans="1:23" x14ac:dyDescent="0.3">
      <c r="A2192" s="13" t="s">
        <v>967</v>
      </c>
      <c r="B2192" s="13" t="s">
        <v>968</v>
      </c>
      <c r="C2192" s="15">
        <v>2014</v>
      </c>
      <c r="D2192" s="15" t="s">
        <v>27</v>
      </c>
      <c r="E2192" s="15" t="s">
        <v>81</v>
      </c>
      <c r="F2192" s="15">
        <v>4273</v>
      </c>
      <c r="G2192" s="15">
        <v>2213</v>
      </c>
      <c r="H2192" s="13">
        <v>0.15244105799999999</v>
      </c>
      <c r="I2192" s="13">
        <v>-1.362842844</v>
      </c>
      <c r="J2192" s="13">
        <v>-1.210401786</v>
      </c>
      <c r="K2192" s="13">
        <v>-2.3610997280000001</v>
      </c>
      <c r="L2192" s="13">
        <v>-2.501176112</v>
      </c>
      <c r="M2192" s="13">
        <v>-4.8622758399999997</v>
      </c>
      <c r="N2192" s="13">
        <v>-0.32215327900000001</v>
      </c>
      <c r="O2192" s="13">
        <v>-1.635362693</v>
      </c>
      <c r="P2192" s="13">
        <v>-1.9575159719999999</v>
      </c>
      <c r="Q2192" s="13">
        <v>0.89028808999999998</v>
      </c>
      <c r="R2192" s="13">
        <v>0.89028808999999998</v>
      </c>
      <c r="S2192" s="13">
        <v>0</v>
      </c>
      <c r="T2192" s="13">
        <v>-0.58955259699999996</v>
      </c>
      <c r="U2192" s="13">
        <v>-1.400859015</v>
      </c>
      <c r="V2192" s="13">
        <v>-1.9904116119999999</v>
      </c>
      <c r="W2192" s="13">
        <v>-0.48065207199999999</v>
      </c>
    </row>
    <row r="2193" spans="1:23" x14ac:dyDescent="0.3">
      <c r="A2193" s="13" t="s">
        <v>967</v>
      </c>
      <c r="B2193" s="13" t="s">
        <v>968</v>
      </c>
      <c r="C2193" s="15">
        <v>2015</v>
      </c>
      <c r="D2193" s="15" t="s">
        <v>25</v>
      </c>
      <c r="E2193" s="15" t="s">
        <v>33</v>
      </c>
      <c r="F2193" s="15">
        <v>111</v>
      </c>
      <c r="G2193" s="15">
        <v>51</v>
      </c>
      <c r="H2193" s="13">
        <v>-2.0996773989999999</v>
      </c>
      <c r="I2193" s="13">
        <v>-1.385363597</v>
      </c>
      <c r="J2193" s="13">
        <v>-3.4850409959999999</v>
      </c>
      <c r="K2193" s="13">
        <v>-5.8315475880000003</v>
      </c>
      <c r="L2193" s="13">
        <v>-16.24827208</v>
      </c>
      <c r="M2193" s="13">
        <v>-22.079819669999999</v>
      </c>
      <c r="N2193" s="13">
        <v>-3.058600695</v>
      </c>
      <c r="O2193" s="13">
        <v>-4.5096077450000003</v>
      </c>
      <c r="P2193" s="13">
        <v>-7.5682084400000003</v>
      </c>
      <c r="Q2193" s="13">
        <v>-0.12892745899999999</v>
      </c>
      <c r="R2193" s="13">
        <v>0</v>
      </c>
      <c r="S2193" s="13">
        <v>-0.12892745899999999</v>
      </c>
      <c r="T2193" s="13">
        <v>-3.3274549790000001</v>
      </c>
      <c r="U2193" s="13">
        <v>-6.9561531429999999</v>
      </c>
      <c r="V2193" s="13">
        <v>-10.28360812</v>
      </c>
      <c r="W2193" s="13">
        <v>-0.27980699999999997</v>
      </c>
    </row>
    <row r="2194" spans="1:23" x14ac:dyDescent="0.3">
      <c r="A2194" s="13" t="s">
        <v>967</v>
      </c>
      <c r="B2194" s="13" t="s">
        <v>968</v>
      </c>
      <c r="C2194" s="15">
        <v>2015</v>
      </c>
      <c r="D2194" s="15" t="s">
        <v>27</v>
      </c>
      <c r="E2194" s="15" t="s">
        <v>33</v>
      </c>
      <c r="F2194" s="15">
        <v>2560</v>
      </c>
      <c r="G2194" s="15">
        <v>1244</v>
      </c>
      <c r="H2194" s="13">
        <v>-0.57697649699999998</v>
      </c>
      <c r="I2194" s="13">
        <v>-2.6574436999999999E-2</v>
      </c>
      <c r="J2194" s="13">
        <v>-0.60355093299999996</v>
      </c>
      <c r="K2194" s="13">
        <v>-1.192110005</v>
      </c>
      <c r="L2194" s="13">
        <v>0.79274846499999996</v>
      </c>
      <c r="M2194" s="13">
        <v>-0.39936154099999999</v>
      </c>
      <c r="N2194" s="13">
        <v>-0.76203038400000001</v>
      </c>
      <c r="O2194" s="13">
        <v>0.12864969700000001</v>
      </c>
      <c r="P2194" s="13">
        <v>-0.63338068700000005</v>
      </c>
      <c r="Q2194" s="13">
        <v>1.3469887</v>
      </c>
      <c r="R2194" s="13">
        <v>1.3469887</v>
      </c>
      <c r="S2194" s="13">
        <v>0</v>
      </c>
      <c r="T2194" s="13">
        <v>-0.49246727299999998</v>
      </c>
      <c r="U2194" s="13">
        <v>-0.49241072800000002</v>
      </c>
      <c r="V2194" s="13">
        <v>-0.984878001</v>
      </c>
      <c r="W2194" s="13">
        <v>0.25655697</v>
      </c>
    </row>
    <row r="2195" spans="1:23" x14ac:dyDescent="0.3">
      <c r="A2195" s="13" t="s">
        <v>967</v>
      </c>
      <c r="B2195" s="13" t="s">
        <v>968</v>
      </c>
      <c r="C2195" s="15">
        <v>2016</v>
      </c>
      <c r="D2195" s="15" t="s">
        <v>25</v>
      </c>
      <c r="E2195" s="15" t="s">
        <v>49</v>
      </c>
      <c r="F2195" s="15">
        <v>739</v>
      </c>
      <c r="G2195" s="15">
        <v>381</v>
      </c>
      <c r="H2195" s="13">
        <v>0.37858599199999998</v>
      </c>
      <c r="I2195" s="13">
        <v>1.981302364</v>
      </c>
      <c r="J2195" s="13">
        <v>2.3598883559999999</v>
      </c>
      <c r="K2195" s="13">
        <v>-2.8938028870000001</v>
      </c>
      <c r="L2195" s="13">
        <v>1.923860401</v>
      </c>
      <c r="M2195" s="13">
        <v>-0.96994248599999999</v>
      </c>
      <c r="N2195" s="13">
        <v>-0.45503533800000001</v>
      </c>
      <c r="O2195" s="13">
        <v>2.045148792</v>
      </c>
      <c r="P2195" s="13">
        <v>1.590113455</v>
      </c>
      <c r="Q2195" s="13">
        <v>0.864532364</v>
      </c>
      <c r="R2195" s="13">
        <v>0</v>
      </c>
      <c r="S2195" s="13">
        <v>0.864532364</v>
      </c>
      <c r="T2195" s="13">
        <v>0.34321194300000002</v>
      </c>
      <c r="U2195" s="13">
        <v>1.175238657</v>
      </c>
      <c r="V2195" s="13">
        <v>1.5184505989999999</v>
      </c>
      <c r="W2195" s="13">
        <v>-0.61022398099999997</v>
      </c>
    </row>
    <row r="2196" spans="1:23" x14ac:dyDescent="0.3">
      <c r="A2196" s="13" t="s">
        <v>967</v>
      </c>
      <c r="B2196" s="13" t="s">
        <v>968</v>
      </c>
      <c r="C2196" s="15">
        <v>2016</v>
      </c>
      <c r="D2196" s="15" t="s">
        <v>27</v>
      </c>
      <c r="E2196" s="15" t="s">
        <v>49</v>
      </c>
      <c r="F2196" s="15">
        <v>2639</v>
      </c>
      <c r="G2196" s="15">
        <v>1326</v>
      </c>
      <c r="H2196" s="13">
        <v>-0.73648225099999998</v>
      </c>
      <c r="I2196" s="13">
        <v>-1.333995738</v>
      </c>
      <c r="J2196" s="13">
        <v>-2.0704779900000001</v>
      </c>
      <c r="K2196" s="13">
        <v>-7.0499878340000004</v>
      </c>
      <c r="L2196" s="13">
        <v>-0.35452377899999998</v>
      </c>
      <c r="M2196" s="13">
        <v>-7.4045116130000004</v>
      </c>
      <c r="N2196" s="13">
        <v>-2.1260460540000001</v>
      </c>
      <c r="O2196" s="13">
        <v>-1.2343500700000001</v>
      </c>
      <c r="P2196" s="13">
        <v>-3.3603961240000002</v>
      </c>
      <c r="Q2196" s="13">
        <v>-0.41231760099999998</v>
      </c>
      <c r="R2196" s="13">
        <v>-0.41231760099999998</v>
      </c>
      <c r="S2196" s="13">
        <v>0</v>
      </c>
      <c r="T2196" s="13">
        <v>-1.639863879</v>
      </c>
      <c r="U2196" s="13">
        <v>-1.5991204729999999</v>
      </c>
      <c r="V2196" s="13">
        <v>-3.2389843520000001</v>
      </c>
      <c r="W2196" s="13">
        <v>-0.14924659900000001</v>
      </c>
    </row>
    <row r="2197" spans="1:23" x14ac:dyDescent="0.3">
      <c r="A2197" s="13" t="s">
        <v>967</v>
      </c>
      <c r="B2197" s="13" t="s">
        <v>968</v>
      </c>
      <c r="C2197" s="15">
        <v>2017</v>
      </c>
      <c r="D2197" s="15" t="s">
        <v>25</v>
      </c>
      <c r="E2197" s="15" t="s">
        <v>49</v>
      </c>
      <c r="F2197" s="15">
        <v>376</v>
      </c>
      <c r="G2197" s="15">
        <v>179</v>
      </c>
      <c r="H2197" s="13">
        <v>-0.185712667</v>
      </c>
      <c r="I2197" s="13">
        <v>-2.5590024389999999</v>
      </c>
      <c r="J2197" s="13">
        <v>-2.7447151060000001</v>
      </c>
      <c r="K2197" s="13">
        <v>-1.0260467959999999</v>
      </c>
      <c r="L2197" s="13">
        <v>1.477920492</v>
      </c>
      <c r="M2197" s="13">
        <v>0.45187369599999999</v>
      </c>
      <c r="N2197" s="13">
        <v>-0.52597210000000005</v>
      </c>
      <c r="O2197" s="13">
        <v>-1.8931521410000001</v>
      </c>
      <c r="P2197" s="13">
        <v>-2.419124241</v>
      </c>
      <c r="Q2197" s="13">
        <v>3.1555561000000003E-2</v>
      </c>
      <c r="R2197" s="13">
        <v>0</v>
      </c>
      <c r="S2197" s="13">
        <v>3.1555561000000003E-2</v>
      </c>
      <c r="T2197" s="13">
        <v>0.36563734399999998</v>
      </c>
      <c r="U2197" s="13">
        <v>-1.956958542</v>
      </c>
      <c r="V2197" s="13">
        <v>-1.5913211979999999</v>
      </c>
      <c r="W2197" s="13">
        <v>1.21008231</v>
      </c>
    </row>
    <row r="2198" spans="1:23" x14ac:dyDescent="0.3">
      <c r="A2198" s="13" t="s">
        <v>967</v>
      </c>
      <c r="B2198" s="13" t="s">
        <v>968</v>
      </c>
      <c r="C2198" s="15">
        <v>2017</v>
      </c>
      <c r="D2198" s="15" t="s">
        <v>27</v>
      </c>
      <c r="E2198" s="15" t="s">
        <v>49</v>
      </c>
      <c r="F2198" s="15">
        <v>3301</v>
      </c>
      <c r="G2198" s="15">
        <v>1614</v>
      </c>
      <c r="H2198" s="13">
        <v>-1.4522776959999999</v>
      </c>
      <c r="I2198" s="13">
        <v>-0.84754414499999997</v>
      </c>
      <c r="J2198" s="13">
        <v>-2.299821841</v>
      </c>
      <c r="K2198" s="13">
        <v>-1.780890493</v>
      </c>
      <c r="L2198" s="13">
        <v>1.621397381</v>
      </c>
      <c r="M2198" s="13">
        <v>-0.15949311199999999</v>
      </c>
      <c r="N2198" s="13">
        <v>-1.6308670009999999</v>
      </c>
      <c r="O2198" s="13">
        <v>-0.358845462</v>
      </c>
      <c r="P2198" s="13">
        <v>-1.989712463</v>
      </c>
      <c r="Q2198" s="13">
        <v>0.62449412900000001</v>
      </c>
      <c r="R2198" s="13">
        <v>0.62449412900000001</v>
      </c>
      <c r="S2198" s="13">
        <v>0</v>
      </c>
      <c r="T2198" s="13">
        <v>-1.4976971050000001</v>
      </c>
      <c r="U2198" s="13">
        <v>-0.83734687900000004</v>
      </c>
      <c r="V2198" s="13">
        <v>-2.3350439829999998</v>
      </c>
      <c r="W2198" s="13">
        <v>-0.24666906499999999</v>
      </c>
    </row>
    <row r="2199" spans="1:23" x14ac:dyDescent="0.3">
      <c r="A2199" s="13" t="s">
        <v>967</v>
      </c>
      <c r="B2199" s="13" t="s">
        <v>968</v>
      </c>
      <c r="C2199" s="15">
        <v>2018</v>
      </c>
      <c r="D2199" s="15" t="s">
        <v>27</v>
      </c>
      <c r="E2199" s="15" t="s">
        <v>59</v>
      </c>
      <c r="F2199" s="15">
        <v>340</v>
      </c>
      <c r="G2199" s="15">
        <v>163</v>
      </c>
      <c r="H2199" s="13">
        <v>-1.7207822450000001</v>
      </c>
      <c r="I2199" s="13">
        <v>-3.0681426109999999</v>
      </c>
      <c r="J2199" s="13">
        <v>-4.7889248560000004</v>
      </c>
      <c r="K2199" s="13">
        <v>-6.9677890509999996</v>
      </c>
      <c r="L2199" s="13">
        <v>-3.9557141250000001</v>
      </c>
      <c r="M2199" s="13">
        <v>-10.923503180000001</v>
      </c>
      <c r="N2199" s="13">
        <v>-2.920085485</v>
      </c>
      <c r="O2199" s="13">
        <v>-3.4099064619999999</v>
      </c>
      <c r="P2199" s="13">
        <v>-6.3299919469999999</v>
      </c>
      <c r="Q2199" s="13">
        <v>-0.29625673699999999</v>
      </c>
      <c r="R2199" s="13">
        <v>-0.29625673699999999</v>
      </c>
      <c r="S2199" s="13">
        <v>0</v>
      </c>
      <c r="T2199" s="13">
        <v>-2.6819004039999998</v>
      </c>
      <c r="U2199" s="13">
        <v>-4.5200205049999997</v>
      </c>
      <c r="V2199" s="13">
        <v>-7.201920909</v>
      </c>
      <c r="W2199" s="13">
        <v>-0.48801678700000001</v>
      </c>
    </row>
    <row r="2200" spans="1:23" x14ac:dyDescent="0.3">
      <c r="A2200" s="13" t="s">
        <v>969</v>
      </c>
      <c r="B2200" s="13" t="s">
        <v>970</v>
      </c>
      <c r="C2200" s="15">
        <v>2014</v>
      </c>
      <c r="D2200" s="15" t="s">
        <v>27</v>
      </c>
      <c r="E2200" s="15" t="s">
        <v>38</v>
      </c>
      <c r="F2200" s="15">
        <v>325</v>
      </c>
      <c r="G2200" s="15">
        <v>158</v>
      </c>
      <c r="H2200" s="13">
        <v>-5.621341879</v>
      </c>
      <c r="I2200" s="13">
        <v>-5.6447083190000003</v>
      </c>
      <c r="J2200" s="13">
        <v>-11.2660502</v>
      </c>
      <c r="K2200" s="13">
        <v>-3.515688677</v>
      </c>
      <c r="L2200" s="13">
        <v>-1.1339217319999999</v>
      </c>
      <c r="M2200" s="13">
        <v>-4.6496104100000002</v>
      </c>
      <c r="N2200" s="13">
        <v>-5.52021622</v>
      </c>
      <c r="O2200" s="13">
        <v>-5.0419854549999998</v>
      </c>
      <c r="P2200" s="13">
        <v>-10.56220167</v>
      </c>
      <c r="Q2200" s="13">
        <v>-0.63357557200000003</v>
      </c>
      <c r="R2200" s="13">
        <v>-0.63357557200000003</v>
      </c>
      <c r="S2200" s="13">
        <v>0</v>
      </c>
      <c r="T2200" s="13">
        <v>-5.0778664119999997</v>
      </c>
      <c r="U2200" s="13">
        <v>-5.5103345539999999</v>
      </c>
      <c r="V2200" s="13">
        <v>-10.588200970000001</v>
      </c>
      <c r="W2200" s="13">
        <v>0.58203415599999997</v>
      </c>
    </row>
    <row r="2201" spans="1:23" x14ac:dyDescent="0.3">
      <c r="A2201" s="13" t="s">
        <v>969</v>
      </c>
      <c r="B2201" s="13" t="s">
        <v>970</v>
      </c>
      <c r="C2201" s="15">
        <v>2015</v>
      </c>
      <c r="D2201" s="15" t="s">
        <v>25</v>
      </c>
      <c r="E2201" s="15" t="s">
        <v>38</v>
      </c>
      <c r="F2201" s="15">
        <v>41</v>
      </c>
      <c r="G2201" s="15">
        <v>21</v>
      </c>
      <c r="H2201" s="13">
        <v>3.8884701420000001</v>
      </c>
      <c r="I2201" s="13">
        <v>-4.4655129870000003</v>
      </c>
      <c r="J2201" s="13">
        <v>-0.57704284400000005</v>
      </c>
      <c r="K2201" s="13">
        <v>15.332526229999999</v>
      </c>
      <c r="L2201" s="13">
        <v>12.098557449999999</v>
      </c>
      <c r="M2201" s="13">
        <v>27.43108367</v>
      </c>
      <c r="N2201" s="13">
        <v>6.555281559</v>
      </c>
      <c r="O2201" s="13">
        <v>-1.2501055240000001</v>
      </c>
      <c r="P2201" s="13">
        <v>5.3051760349999997</v>
      </c>
      <c r="Q2201" s="13">
        <v>8.7908023000000002E-2</v>
      </c>
      <c r="R2201" s="13">
        <v>0</v>
      </c>
      <c r="S2201" s="13">
        <v>8.7908023000000002E-2</v>
      </c>
      <c r="T2201" s="13">
        <v>3.4350123099999998</v>
      </c>
      <c r="U2201" s="13">
        <v>-3.191440327</v>
      </c>
      <c r="V2201" s="13">
        <v>0.24357198299999999</v>
      </c>
      <c r="W2201" s="13">
        <v>-1.196019824</v>
      </c>
    </row>
    <row r="2202" spans="1:23" x14ac:dyDescent="0.3">
      <c r="A2202" s="13" t="s">
        <v>969</v>
      </c>
      <c r="B2202" s="13" t="s">
        <v>970</v>
      </c>
      <c r="C2202" s="15">
        <v>2015</v>
      </c>
      <c r="D2202" s="15" t="s">
        <v>27</v>
      </c>
      <c r="E2202" s="15" t="s">
        <v>38</v>
      </c>
      <c r="F2202" s="15">
        <v>611</v>
      </c>
      <c r="G2202" s="15">
        <v>297</v>
      </c>
      <c r="H2202" s="13">
        <v>0.85134278100000005</v>
      </c>
      <c r="I2202" s="13">
        <v>-2.861852861</v>
      </c>
      <c r="J2202" s="13">
        <v>-2.0105100789999999</v>
      </c>
      <c r="K2202" s="13">
        <v>-7.292329992</v>
      </c>
      <c r="L2202" s="13">
        <v>1.2795613969999999</v>
      </c>
      <c r="M2202" s="13">
        <v>-6.0127685939999997</v>
      </c>
      <c r="N2202" s="13">
        <v>-0.81200142600000003</v>
      </c>
      <c r="O2202" s="13">
        <v>-2.1816111349999998</v>
      </c>
      <c r="P2202" s="13">
        <v>-2.9936125599999999</v>
      </c>
      <c r="Q2202" s="13">
        <v>-3.7063496000000001E-2</v>
      </c>
      <c r="R2202" s="13">
        <v>-3.7063496000000001E-2</v>
      </c>
      <c r="S2202" s="13">
        <v>0</v>
      </c>
      <c r="T2202" s="13">
        <v>-6.7024654000000003E-2</v>
      </c>
      <c r="U2202" s="13">
        <v>-3.1825411849999998</v>
      </c>
      <c r="V2202" s="13">
        <v>-3.2495658380000001</v>
      </c>
      <c r="W2202" s="13">
        <v>0.38714485900000001</v>
      </c>
    </row>
    <row r="2203" spans="1:23" x14ac:dyDescent="0.3">
      <c r="A2203" s="13" t="s">
        <v>969</v>
      </c>
      <c r="B2203" s="13" t="s">
        <v>970</v>
      </c>
      <c r="C2203" s="15">
        <v>2016</v>
      </c>
      <c r="D2203" s="15" t="s">
        <v>27</v>
      </c>
      <c r="E2203" s="15" t="s">
        <v>33</v>
      </c>
      <c r="F2203" s="15">
        <v>407</v>
      </c>
      <c r="G2203" s="15">
        <v>193</v>
      </c>
      <c r="H2203" s="13">
        <v>-5.1456461679999999</v>
      </c>
      <c r="I2203" s="13">
        <v>-3.0544626680000002</v>
      </c>
      <c r="J2203" s="13">
        <v>-8.2001088360000001</v>
      </c>
      <c r="K2203" s="13">
        <v>0.756352523</v>
      </c>
      <c r="L2203" s="13">
        <v>2.1649038520000001</v>
      </c>
      <c r="M2203" s="13">
        <v>2.921256375</v>
      </c>
      <c r="N2203" s="13">
        <v>-4.2044263910000002</v>
      </c>
      <c r="O2203" s="13">
        <v>-2.139088841</v>
      </c>
      <c r="P2203" s="13">
        <v>-6.3435152319999997</v>
      </c>
      <c r="Q2203" s="13">
        <v>-0.353796055</v>
      </c>
      <c r="R2203" s="13">
        <v>-0.353796055</v>
      </c>
      <c r="S2203" s="13">
        <v>0</v>
      </c>
      <c r="T2203" s="13">
        <v>-4.0703258609999997</v>
      </c>
      <c r="U2203" s="13">
        <v>-3.3513748419999998</v>
      </c>
      <c r="V2203" s="13">
        <v>-7.421700704</v>
      </c>
      <c r="W2203" s="13">
        <v>-1.4458222999999999E-2</v>
      </c>
    </row>
    <row r="2204" spans="1:23" x14ac:dyDescent="0.3">
      <c r="A2204" s="13" t="s">
        <v>969</v>
      </c>
      <c r="B2204" s="13" t="s">
        <v>970</v>
      </c>
      <c r="C2204" s="15">
        <v>2016</v>
      </c>
      <c r="D2204" s="15" t="s">
        <v>27</v>
      </c>
      <c r="E2204" s="15" t="s">
        <v>35</v>
      </c>
      <c r="F2204" s="15">
        <v>625</v>
      </c>
      <c r="G2204" s="15">
        <v>287</v>
      </c>
      <c r="H2204" s="13">
        <v>-0.78133134299999996</v>
      </c>
      <c r="I2204" s="13">
        <v>-3.1322131409999998</v>
      </c>
      <c r="J2204" s="13">
        <v>-3.913544484</v>
      </c>
      <c r="K2204" s="13">
        <v>-3.486250939</v>
      </c>
      <c r="L2204" s="13">
        <v>-1.791580569</v>
      </c>
      <c r="M2204" s="13">
        <v>-5.2778315070000001</v>
      </c>
      <c r="N2204" s="13">
        <v>-1.3608387550000001</v>
      </c>
      <c r="O2204" s="13">
        <v>-2.9988137159999999</v>
      </c>
      <c r="P2204" s="13">
        <v>-4.3596524710000004</v>
      </c>
      <c r="Q2204" s="13">
        <v>-0.23785149</v>
      </c>
      <c r="R2204" s="13">
        <v>-0.23785149</v>
      </c>
      <c r="S2204" s="13">
        <v>0</v>
      </c>
      <c r="T2204" s="13">
        <v>-2.2759737869999999</v>
      </c>
      <c r="U2204" s="13">
        <v>-4.5204744029999997</v>
      </c>
      <c r="V2204" s="13">
        <v>-6.7964481899999996</v>
      </c>
      <c r="W2204" s="13">
        <v>0.89306073600000002</v>
      </c>
    </row>
    <row r="2205" spans="1:23" x14ac:dyDescent="0.3">
      <c r="A2205" s="13" t="s">
        <v>969</v>
      </c>
      <c r="B2205" s="13" t="s">
        <v>970</v>
      </c>
      <c r="C2205" s="15">
        <v>2017</v>
      </c>
      <c r="D2205" s="15" t="s">
        <v>27</v>
      </c>
      <c r="E2205" s="15" t="s">
        <v>35</v>
      </c>
      <c r="F2205" s="15">
        <v>28</v>
      </c>
      <c r="G2205" s="15">
        <v>13</v>
      </c>
      <c r="H2205" s="13">
        <v>7.1910957939999998</v>
      </c>
      <c r="I2205" s="13">
        <v>-8.2880219519999994</v>
      </c>
      <c r="J2205" s="13">
        <v>-1.096926158</v>
      </c>
      <c r="K2205" s="13">
        <v>21.27310683</v>
      </c>
      <c r="L2205" s="13">
        <v>4.9493678990000003</v>
      </c>
      <c r="M2205" s="13">
        <v>26.222474720000001</v>
      </c>
      <c r="N2205" s="13">
        <v>10.668632990000001</v>
      </c>
      <c r="O2205" s="13">
        <v>-5.9224384360000002</v>
      </c>
      <c r="P2205" s="13">
        <v>4.746194558</v>
      </c>
      <c r="Q2205" s="13">
        <v>4.9484735000000002E-2</v>
      </c>
      <c r="R2205" s="13">
        <v>4.9484735000000002E-2</v>
      </c>
      <c r="S2205" s="13">
        <v>0</v>
      </c>
      <c r="T2205" s="13">
        <v>5.9160976859999996</v>
      </c>
      <c r="U2205" s="13">
        <v>-6.7808774620000003</v>
      </c>
      <c r="V2205" s="13">
        <v>-0.86477977699999997</v>
      </c>
      <c r="W2205" s="13">
        <v>-0.46269335900000003</v>
      </c>
    </row>
    <row r="2206" spans="1:23" x14ac:dyDescent="0.3">
      <c r="A2206" s="13" t="s">
        <v>969</v>
      </c>
      <c r="B2206" s="13" t="s">
        <v>970</v>
      </c>
      <c r="C2206" s="15">
        <v>2019</v>
      </c>
      <c r="D2206" s="15" t="s">
        <v>27</v>
      </c>
      <c r="E2206" s="15" t="s">
        <v>32</v>
      </c>
      <c r="F2206" s="15">
        <v>663</v>
      </c>
      <c r="G2206" s="15">
        <v>319</v>
      </c>
      <c r="H2206" s="13">
        <v>-2.2801190999999998</v>
      </c>
      <c r="I2206" s="13">
        <v>-3.3260192750000002</v>
      </c>
      <c r="J2206" s="13">
        <v>-5.6061383759999996</v>
      </c>
      <c r="K2206" s="13">
        <v>-3.886521036</v>
      </c>
      <c r="L2206" s="13">
        <v>-0.61312565699999999</v>
      </c>
      <c r="M2206" s="13">
        <v>-4.4996466929999999</v>
      </c>
      <c r="N2206" s="13">
        <v>-2.6813618479999999</v>
      </c>
      <c r="O2206" s="13">
        <v>-2.9099369300000002</v>
      </c>
      <c r="P2206" s="13">
        <v>-5.5912987779999996</v>
      </c>
      <c r="Q2206" s="13">
        <v>-0.45880595699999999</v>
      </c>
      <c r="R2206" s="13">
        <v>-0.45880595699999999</v>
      </c>
      <c r="S2206" s="13">
        <v>0</v>
      </c>
      <c r="T2206" s="13">
        <v>-3.5472089570000001</v>
      </c>
      <c r="U2206" s="13">
        <v>-5.0765947779999996</v>
      </c>
      <c r="V2206" s="13">
        <v>-8.6238037349999992</v>
      </c>
      <c r="W2206" s="13">
        <v>-0.79916642699999996</v>
      </c>
    </row>
    <row r="2207" spans="1:23" x14ac:dyDescent="0.3">
      <c r="A2207" s="13" t="s">
        <v>969</v>
      </c>
      <c r="B2207" s="13" t="s">
        <v>970</v>
      </c>
      <c r="C2207" s="15">
        <v>2019</v>
      </c>
      <c r="D2207" s="15" t="s">
        <v>27</v>
      </c>
      <c r="E2207" s="15" t="s">
        <v>100</v>
      </c>
      <c r="F2207" s="15">
        <v>32</v>
      </c>
      <c r="G2207" s="15">
        <v>14</v>
      </c>
      <c r="H2207" s="13">
        <v>6.4348724879999999</v>
      </c>
      <c r="I2207" s="13">
        <v>-9.3342920580000008</v>
      </c>
      <c r="J2207" s="13">
        <v>-2.8994195700000001</v>
      </c>
      <c r="K2207" s="13">
        <v>-9.1741162500000009</v>
      </c>
      <c r="L2207" s="13">
        <v>11.97930588</v>
      </c>
      <c r="M2207" s="13">
        <v>2.8051896329999999</v>
      </c>
      <c r="N2207" s="13">
        <v>3.5734544490000002</v>
      </c>
      <c r="O2207" s="13">
        <v>-5.3645630009999996</v>
      </c>
      <c r="P2207" s="13">
        <v>-1.7911085520000001</v>
      </c>
      <c r="Q2207" s="13">
        <v>6.7928240000000003E-3</v>
      </c>
      <c r="R2207" s="13">
        <v>6.7928240000000003E-3</v>
      </c>
      <c r="S2207" s="13">
        <v>0</v>
      </c>
      <c r="T2207" s="13">
        <v>2.0352014500000002</v>
      </c>
      <c r="U2207" s="13">
        <v>-5.9112610329999997</v>
      </c>
      <c r="V2207" s="13">
        <v>-3.876059583</v>
      </c>
      <c r="W2207" s="13">
        <v>-0.83841339500000001</v>
      </c>
    </row>
    <row r="2208" spans="1:23" x14ac:dyDescent="0.3">
      <c r="A2208" s="13" t="s">
        <v>971</v>
      </c>
      <c r="B2208" s="13" t="s">
        <v>972</v>
      </c>
      <c r="C2208" s="15">
        <v>2014</v>
      </c>
      <c r="D2208" s="15" t="s">
        <v>27</v>
      </c>
      <c r="E2208" s="15" t="s">
        <v>124</v>
      </c>
      <c r="F2208" s="15">
        <v>5508</v>
      </c>
      <c r="G2208" s="15">
        <v>2728</v>
      </c>
      <c r="H2208" s="13">
        <v>2.1671040100000001</v>
      </c>
      <c r="I2208" s="13">
        <v>-2.9281845770000001</v>
      </c>
      <c r="J2208" s="13">
        <v>-0.76108056700000004</v>
      </c>
      <c r="K2208" s="13">
        <v>1.4467891230000001</v>
      </c>
      <c r="L2208" s="13">
        <v>-1.8503342700000001</v>
      </c>
      <c r="M2208" s="13">
        <v>-0.40354514699999999</v>
      </c>
      <c r="N2208" s="13">
        <v>2.1663172830000001</v>
      </c>
      <c r="O2208" s="13">
        <v>-2.844858618</v>
      </c>
      <c r="P2208" s="13">
        <v>-0.67854133500000002</v>
      </c>
      <c r="Q2208" s="13">
        <v>2.8998262929999998</v>
      </c>
      <c r="R2208" s="13">
        <v>2.8998262929999998</v>
      </c>
      <c r="S2208" s="13">
        <v>0</v>
      </c>
      <c r="T2208" s="13">
        <v>2.441203513</v>
      </c>
      <c r="U2208" s="13">
        <v>-2.6802753899999998</v>
      </c>
      <c r="V2208" s="13">
        <v>-0.23907187699999999</v>
      </c>
      <c r="W2208" s="13">
        <v>0.55614213400000001</v>
      </c>
    </row>
    <row r="2209" spans="1:23" x14ac:dyDescent="0.3">
      <c r="A2209" s="13" t="s">
        <v>971</v>
      </c>
      <c r="B2209" s="13" t="s">
        <v>972</v>
      </c>
      <c r="C2209" s="15">
        <v>2015</v>
      </c>
      <c r="D2209" s="15" t="s">
        <v>27</v>
      </c>
      <c r="E2209" s="15" t="s">
        <v>124</v>
      </c>
      <c r="F2209" s="15">
        <v>2351</v>
      </c>
      <c r="G2209" s="15">
        <v>1173</v>
      </c>
      <c r="H2209" s="13">
        <v>3.6610102069999999</v>
      </c>
      <c r="I2209" s="13">
        <v>3.5272961999999998E-2</v>
      </c>
      <c r="J2209" s="13">
        <v>3.696283169</v>
      </c>
      <c r="K2209" s="13">
        <v>-0.33679481100000003</v>
      </c>
      <c r="L2209" s="13">
        <v>0.29646085799999999</v>
      </c>
      <c r="M2209" s="13">
        <v>-4.0333952999999999E-2</v>
      </c>
      <c r="N2209" s="13">
        <v>3.075021376</v>
      </c>
      <c r="O2209" s="13">
        <v>0.104283629</v>
      </c>
      <c r="P2209" s="13">
        <v>3.1793050049999998</v>
      </c>
      <c r="Q2209" s="13">
        <v>3.5436237899999998</v>
      </c>
      <c r="R2209" s="13">
        <v>3.5436237899999998</v>
      </c>
      <c r="S2209" s="13">
        <v>0</v>
      </c>
      <c r="T2209" s="13">
        <v>2.8665471610000002</v>
      </c>
      <c r="U2209" s="13">
        <v>-0.45373463400000003</v>
      </c>
      <c r="V2209" s="13">
        <v>2.4128125269999998</v>
      </c>
      <c r="W2209" s="13">
        <v>-0.13121181400000001</v>
      </c>
    </row>
    <row r="2210" spans="1:23" x14ac:dyDescent="0.3">
      <c r="A2210" s="13" t="s">
        <v>971</v>
      </c>
      <c r="B2210" s="13" t="s">
        <v>972</v>
      </c>
      <c r="C2210" s="15">
        <v>2016</v>
      </c>
      <c r="D2210" s="15" t="s">
        <v>27</v>
      </c>
      <c r="E2210" s="15" t="s">
        <v>124</v>
      </c>
      <c r="F2210" s="15">
        <v>849</v>
      </c>
      <c r="G2210" s="15">
        <v>416</v>
      </c>
      <c r="H2210" s="13">
        <v>2.4188926999999999E-2</v>
      </c>
      <c r="I2210" s="13">
        <v>0.56491831599999998</v>
      </c>
      <c r="J2210" s="13">
        <v>0.58910724299999995</v>
      </c>
      <c r="K2210" s="13">
        <v>-0.51897135400000005</v>
      </c>
      <c r="L2210" s="13">
        <v>1.8848707549999999</v>
      </c>
      <c r="M2210" s="13">
        <v>1.3658994010000001</v>
      </c>
      <c r="N2210" s="13">
        <v>-8.4967534999999997E-2</v>
      </c>
      <c r="O2210" s="13">
        <v>0.87406801099999998</v>
      </c>
      <c r="P2210" s="13">
        <v>0.789100476</v>
      </c>
      <c r="Q2210" s="13">
        <v>0.74475549299999999</v>
      </c>
      <c r="R2210" s="13">
        <v>0.74475549299999999</v>
      </c>
      <c r="S2210" s="13">
        <v>0</v>
      </c>
      <c r="T2210" s="13">
        <v>-6.3407294000000003E-2</v>
      </c>
      <c r="U2210" s="13">
        <v>-0.12979522099999999</v>
      </c>
      <c r="V2210" s="13">
        <v>-0.19320251499999999</v>
      </c>
      <c r="W2210" s="13">
        <v>-0.83179767400000004</v>
      </c>
    </row>
    <row r="2211" spans="1:23" x14ac:dyDescent="0.3">
      <c r="A2211" s="13" t="s">
        <v>971</v>
      </c>
      <c r="B2211" s="13" t="s">
        <v>972</v>
      </c>
      <c r="C2211" s="15">
        <v>2016</v>
      </c>
      <c r="D2211" s="15" t="s">
        <v>27</v>
      </c>
      <c r="E2211" s="15" t="s">
        <v>57</v>
      </c>
      <c r="F2211" s="15">
        <v>960</v>
      </c>
      <c r="G2211" s="15">
        <v>452</v>
      </c>
      <c r="H2211" s="13">
        <v>-0.41867964899999999</v>
      </c>
      <c r="I2211" s="13">
        <v>0.87194425200000003</v>
      </c>
      <c r="J2211" s="13">
        <v>0.45326460299999999</v>
      </c>
      <c r="K2211" s="13">
        <v>-1.0552871340000001</v>
      </c>
      <c r="L2211" s="13">
        <v>2.0796215E-2</v>
      </c>
      <c r="M2211" s="13">
        <v>-1.034490919</v>
      </c>
      <c r="N2211" s="13">
        <v>-0.56869802000000003</v>
      </c>
      <c r="O2211" s="13">
        <v>0.76053629199999995</v>
      </c>
      <c r="P2211" s="13">
        <v>0.191838271</v>
      </c>
      <c r="Q2211" s="13">
        <v>0.683727372</v>
      </c>
      <c r="R2211" s="13">
        <v>0.683727372</v>
      </c>
      <c r="S2211" s="13">
        <v>0</v>
      </c>
      <c r="T2211" s="13">
        <v>-0.323338505</v>
      </c>
      <c r="U2211" s="13">
        <v>-0.15831489900000001</v>
      </c>
      <c r="V2211" s="13">
        <v>-0.48165340400000001</v>
      </c>
      <c r="W2211" s="13">
        <v>0.76461201400000001</v>
      </c>
    </row>
    <row r="2212" spans="1:23" x14ac:dyDescent="0.3">
      <c r="A2212" s="13" t="s">
        <v>971</v>
      </c>
      <c r="B2212" s="13" t="s">
        <v>972</v>
      </c>
      <c r="C2212" s="15">
        <v>2017</v>
      </c>
      <c r="D2212" s="15" t="s">
        <v>25</v>
      </c>
      <c r="E2212" s="15" t="s">
        <v>100</v>
      </c>
      <c r="F2212" s="15">
        <v>382</v>
      </c>
      <c r="G2212" s="15">
        <v>178</v>
      </c>
      <c r="H2212" s="13">
        <v>-2.5313466820000001</v>
      </c>
      <c r="I2212" s="13">
        <v>-9.4335934580000007</v>
      </c>
      <c r="J2212" s="13">
        <v>-11.96494014</v>
      </c>
      <c r="K2212" s="13">
        <v>-10.60959182</v>
      </c>
      <c r="L2212" s="13">
        <v>-2.8127066809999999</v>
      </c>
      <c r="M2212" s="13">
        <v>-13.422298509999999</v>
      </c>
      <c r="N2212" s="13">
        <v>-4.4379740009999997</v>
      </c>
      <c r="O2212" s="13">
        <v>-8.5646443189999992</v>
      </c>
      <c r="P2212" s="13">
        <v>-13.00261832</v>
      </c>
      <c r="Q2212" s="13">
        <v>-0.95718333499999997</v>
      </c>
      <c r="R2212" s="13">
        <v>0</v>
      </c>
      <c r="S2212" s="13">
        <v>-0.95718333499999997</v>
      </c>
      <c r="T2212" s="13">
        <v>-4.0732717909999998</v>
      </c>
      <c r="U2212" s="13">
        <v>-9.1648145499999991</v>
      </c>
      <c r="V2212" s="13">
        <v>-13.238086340000001</v>
      </c>
      <c r="W2212" s="13">
        <v>-0.31319569200000003</v>
      </c>
    </row>
    <row r="2213" spans="1:23" x14ac:dyDescent="0.3">
      <c r="A2213" s="13" t="s">
        <v>971</v>
      </c>
      <c r="B2213" s="13" t="s">
        <v>972</v>
      </c>
      <c r="C2213" s="15">
        <v>2017</v>
      </c>
      <c r="D2213" s="15" t="s">
        <v>27</v>
      </c>
      <c r="E2213" s="15" t="s">
        <v>32</v>
      </c>
      <c r="F2213" s="15">
        <v>2929</v>
      </c>
      <c r="G2213" s="15">
        <v>1428</v>
      </c>
      <c r="H2213" s="13">
        <v>0.121160266</v>
      </c>
      <c r="I2213" s="13">
        <v>-0.86224251600000001</v>
      </c>
      <c r="J2213" s="13">
        <v>-0.74108225000000005</v>
      </c>
      <c r="K2213" s="13">
        <v>-0.94549015599999997</v>
      </c>
      <c r="L2213" s="13">
        <v>0.66512260700000003</v>
      </c>
      <c r="M2213" s="13">
        <v>-0.28036754899999999</v>
      </c>
      <c r="N2213" s="13">
        <v>-7.6881808999999995E-2</v>
      </c>
      <c r="O2213" s="13">
        <v>-0.56064218700000001</v>
      </c>
      <c r="P2213" s="13">
        <v>-0.63752399599999998</v>
      </c>
      <c r="Q2213" s="13">
        <v>1.536601187</v>
      </c>
      <c r="R2213" s="13">
        <v>1.536601187</v>
      </c>
      <c r="S2213" s="13">
        <v>0</v>
      </c>
      <c r="T2213" s="13">
        <v>-0.520638186</v>
      </c>
      <c r="U2213" s="13">
        <v>-0.96524663600000005</v>
      </c>
      <c r="V2213" s="13">
        <v>-1.485884822</v>
      </c>
      <c r="W2213" s="13">
        <v>-0.15781435299999999</v>
      </c>
    </row>
    <row r="2214" spans="1:23" x14ac:dyDescent="0.3">
      <c r="A2214" s="13" t="s">
        <v>971</v>
      </c>
      <c r="B2214" s="13" t="s">
        <v>972</v>
      </c>
      <c r="C2214" s="15">
        <v>2017</v>
      </c>
      <c r="D2214" s="15" t="s">
        <v>27</v>
      </c>
      <c r="E2214" s="15" t="s">
        <v>100</v>
      </c>
      <c r="F2214" s="15">
        <v>782</v>
      </c>
      <c r="G2214" s="15">
        <v>374</v>
      </c>
      <c r="H2214" s="13">
        <v>-0.67547397899999995</v>
      </c>
      <c r="I2214" s="13">
        <v>-1.7134884180000001</v>
      </c>
      <c r="J2214" s="13">
        <v>-2.3889623969999998</v>
      </c>
      <c r="K2214" s="13">
        <v>6.5954449999999998E-2</v>
      </c>
      <c r="L2214" s="13">
        <v>-0.82136261799999999</v>
      </c>
      <c r="M2214" s="13">
        <v>-0.75540816899999996</v>
      </c>
      <c r="N2214" s="13">
        <v>-0.55747540200000001</v>
      </c>
      <c r="O2214" s="13">
        <v>-1.6046174900000001</v>
      </c>
      <c r="P2214" s="13">
        <v>-2.162092892</v>
      </c>
      <c r="Q2214" s="13">
        <v>0.11172942499999999</v>
      </c>
      <c r="R2214" s="13">
        <v>0.11172942499999999</v>
      </c>
      <c r="S2214" s="13">
        <v>0</v>
      </c>
      <c r="T2214" s="13">
        <v>2.7827384E-2</v>
      </c>
      <c r="U2214" s="13">
        <v>-1.594213579</v>
      </c>
      <c r="V2214" s="13">
        <v>-1.566386195</v>
      </c>
      <c r="W2214" s="13">
        <v>-0.39518483300000001</v>
      </c>
    </row>
    <row r="2215" spans="1:23" x14ac:dyDescent="0.3">
      <c r="A2215" s="13" t="s">
        <v>971</v>
      </c>
      <c r="B2215" s="13" t="s">
        <v>972</v>
      </c>
      <c r="C2215" s="15">
        <v>2018</v>
      </c>
      <c r="D2215" s="15" t="s">
        <v>25</v>
      </c>
      <c r="E2215" s="15" t="s">
        <v>52</v>
      </c>
      <c r="F2215" s="15">
        <v>8</v>
      </c>
      <c r="G2215" s="15">
        <v>5</v>
      </c>
      <c r="H2215" s="13">
        <v>-14.341947230000001</v>
      </c>
      <c r="I2215" s="13">
        <v>-12.522859309999999</v>
      </c>
      <c r="J2215" s="13">
        <v>-26.86480654</v>
      </c>
      <c r="K2215" s="13">
        <v>19.62310197</v>
      </c>
      <c r="L2215" s="13">
        <v>-20.729304290000002</v>
      </c>
      <c r="M2215" s="13">
        <v>-1.1062023169999999</v>
      </c>
      <c r="N2215" s="13">
        <v>-8.1431680879999995</v>
      </c>
      <c r="O2215" s="13">
        <v>-14.959586270000001</v>
      </c>
      <c r="P2215" s="13">
        <v>-23.102754350000001</v>
      </c>
      <c r="Q2215" s="13">
        <v>-5.6440130999999998E-2</v>
      </c>
      <c r="R2215" s="13">
        <v>0</v>
      </c>
      <c r="S2215" s="13">
        <v>-5.6440130999999998E-2</v>
      </c>
      <c r="T2215" s="13">
        <v>-2.0673545579999999</v>
      </c>
      <c r="U2215" s="13">
        <v>-23.492318480000002</v>
      </c>
      <c r="V2215" s="13">
        <v>-25.55967304</v>
      </c>
      <c r="W2215" s="13">
        <v>5.2679716880000003</v>
      </c>
    </row>
    <row r="2216" spans="1:23" x14ac:dyDescent="0.3">
      <c r="A2216" s="13" t="s">
        <v>971</v>
      </c>
      <c r="B2216" s="13" t="s">
        <v>972</v>
      </c>
      <c r="C2216" s="15">
        <v>2018</v>
      </c>
      <c r="D2216" s="15" t="s">
        <v>27</v>
      </c>
      <c r="E2216" s="15" t="s">
        <v>52</v>
      </c>
      <c r="F2216" s="15">
        <v>434</v>
      </c>
      <c r="G2216" s="15">
        <v>205</v>
      </c>
      <c r="H2216" s="13">
        <v>-0.55896549900000003</v>
      </c>
      <c r="I2216" s="13">
        <v>0.126873769</v>
      </c>
      <c r="J2216" s="13">
        <v>-0.43209173000000001</v>
      </c>
      <c r="K2216" s="13">
        <v>-6.1894944299999999</v>
      </c>
      <c r="L2216" s="13">
        <v>-3.8354428029999998</v>
      </c>
      <c r="M2216" s="13">
        <v>-10.024937230000001</v>
      </c>
      <c r="N2216" s="13">
        <v>-1.785145612</v>
      </c>
      <c r="O2216" s="13">
        <v>-0.667837558</v>
      </c>
      <c r="P2216" s="13">
        <v>-2.45298317</v>
      </c>
      <c r="Q2216" s="13">
        <v>3.1186810999999998E-2</v>
      </c>
      <c r="R2216" s="13">
        <v>3.1186810999999998E-2</v>
      </c>
      <c r="S2216" s="13">
        <v>0</v>
      </c>
      <c r="T2216" s="13">
        <v>-1.8998373989999999</v>
      </c>
      <c r="U2216" s="13">
        <v>-2.1531382020000001</v>
      </c>
      <c r="V2216" s="13">
        <v>-4.052975601</v>
      </c>
      <c r="W2216" s="13">
        <v>0.388045423</v>
      </c>
    </row>
    <row r="2217" spans="1:23" x14ac:dyDescent="0.3">
      <c r="A2217" s="13" t="s">
        <v>973</v>
      </c>
      <c r="B2217" s="13" t="s">
        <v>974</v>
      </c>
      <c r="C2217" s="15">
        <v>2014</v>
      </c>
      <c r="D2217" s="15" t="s">
        <v>27</v>
      </c>
      <c r="E2217" s="15" t="s">
        <v>124</v>
      </c>
      <c r="F2217" s="15">
        <v>1484</v>
      </c>
      <c r="G2217" s="15">
        <v>741</v>
      </c>
      <c r="H2217" s="13">
        <v>-7.7649632999999996E-2</v>
      </c>
      <c r="I2217" s="13">
        <v>-2.1638430280000001</v>
      </c>
      <c r="J2217" s="13">
        <v>-2.2414926620000002</v>
      </c>
      <c r="K2217" s="13">
        <v>-3.88488145</v>
      </c>
      <c r="L2217" s="13">
        <v>0.128661313</v>
      </c>
      <c r="M2217" s="13">
        <v>-3.7562201370000001</v>
      </c>
      <c r="N2217" s="13">
        <v>-0.87295678499999996</v>
      </c>
      <c r="O2217" s="13">
        <v>-1.752401922</v>
      </c>
      <c r="P2217" s="13">
        <v>-2.6253587070000002</v>
      </c>
      <c r="Q2217" s="13">
        <v>4.7311027999999998E-2</v>
      </c>
      <c r="R2217" s="13">
        <v>4.7311027999999998E-2</v>
      </c>
      <c r="S2217" s="13">
        <v>0</v>
      </c>
      <c r="T2217" s="13">
        <v>-0.79861605000000002</v>
      </c>
      <c r="U2217" s="13">
        <v>-2.6379647340000001</v>
      </c>
      <c r="V2217" s="13">
        <v>-3.4365807849999999</v>
      </c>
      <c r="W2217" s="13">
        <v>0.38544771799999999</v>
      </c>
    </row>
    <row r="2218" spans="1:23" x14ac:dyDescent="0.3">
      <c r="A2218" s="13" t="s">
        <v>973</v>
      </c>
      <c r="B2218" s="13" t="s">
        <v>974</v>
      </c>
      <c r="C2218" s="15">
        <v>2015</v>
      </c>
      <c r="D2218" s="15" t="s">
        <v>25</v>
      </c>
      <c r="E2218" s="15" t="s">
        <v>86</v>
      </c>
      <c r="F2218" s="15">
        <v>140</v>
      </c>
      <c r="G2218" s="15">
        <v>68</v>
      </c>
      <c r="H2218" s="13">
        <v>-3.3720401359999999</v>
      </c>
      <c r="I2218" s="13">
        <v>-0.17063500100000001</v>
      </c>
      <c r="J2218" s="13">
        <v>-3.5426751369999998</v>
      </c>
      <c r="K2218" s="13">
        <v>1.2524812839999999</v>
      </c>
      <c r="L2218" s="13">
        <v>8.9886344380000001</v>
      </c>
      <c r="M2218" s="13">
        <v>10.24111572</v>
      </c>
      <c r="N2218" s="13">
        <v>-2.530392381</v>
      </c>
      <c r="O2218" s="13">
        <v>1.733150878</v>
      </c>
      <c r="P2218" s="13">
        <v>-0.79724150299999996</v>
      </c>
      <c r="Q2218" s="13">
        <v>7.0487884000000001E-2</v>
      </c>
      <c r="R2218" s="13">
        <v>0</v>
      </c>
      <c r="S2218" s="13">
        <v>7.0487884000000001E-2</v>
      </c>
      <c r="T2218" s="13">
        <v>-4.472630734</v>
      </c>
      <c r="U2218" s="13">
        <v>0.93129203999999999</v>
      </c>
      <c r="V2218" s="13">
        <v>-3.5413386939999998</v>
      </c>
      <c r="W2218" s="13">
        <v>0.84938794900000003</v>
      </c>
    </row>
    <row r="2219" spans="1:23" x14ac:dyDescent="0.3">
      <c r="A2219" s="13" t="s">
        <v>973</v>
      </c>
      <c r="B2219" s="13" t="s">
        <v>974</v>
      </c>
      <c r="C2219" s="15">
        <v>2015</v>
      </c>
      <c r="D2219" s="15" t="s">
        <v>27</v>
      </c>
      <c r="E2219" s="15" t="s">
        <v>124</v>
      </c>
      <c r="F2219" s="15">
        <v>1379</v>
      </c>
      <c r="G2219" s="15">
        <v>703</v>
      </c>
      <c r="H2219" s="13">
        <v>5.5496866999999998E-2</v>
      </c>
      <c r="I2219" s="13">
        <v>1.448908511</v>
      </c>
      <c r="J2219" s="13">
        <v>1.504405378</v>
      </c>
      <c r="K2219" s="13">
        <v>1.849766483</v>
      </c>
      <c r="L2219" s="13">
        <v>0.23320286400000001</v>
      </c>
      <c r="M2219" s="13">
        <v>2.0829693470000001</v>
      </c>
      <c r="N2219" s="13">
        <v>0.42550720199999997</v>
      </c>
      <c r="O2219" s="13">
        <v>1.307593612</v>
      </c>
      <c r="P2219" s="13">
        <v>1.7331008139999999</v>
      </c>
      <c r="Q2219" s="13">
        <v>1.599273878</v>
      </c>
      <c r="R2219" s="13">
        <v>1.599273878</v>
      </c>
      <c r="S2219" s="13">
        <v>0</v>
      </c>
      <c r="T2219" s="13">
        <v>0.51273586000000004</v>
      </c>
      <c r="U2219" s="13">
        <v>1.1720704340000001</v>
      </c>
      <c r="V2219" s="13">
        <v>1.684806295</v>
      </c>
      <c r="W2219" s="13">
        <v>-0.51780761200000003</v>
      </c>
    </row>
    <row r="2220" spans="1:23" x14ac:dyDescent="0.3">
      <c r="A2220" s="13" t="s">
        <v>973</v>
      </c>
      <c r="B2220" s="13" t="s">
        <v>974</v>
      </c>
      <c r="C2220" s="15">
        <v>2015</v>
      </c>
      <c r="D2220" s="15" t="s">
        <v>27</v>
      </c>
      <c r="E2220" s="15" t="s">
        <v>86</v>
      </c>
      <c r="F2220" s="15">
        <v>1061</v>
      </c>
      <c r="G2220" s="15">
        <v>527</v>
      </c>
      <c r="H2220" s="13">
        <v>1.3283310340000001</v>
      </c>
      <c r="I2220" s="13">
        <v>4.4430417269999998</v>
      </c>
      <c r="J2220" s="13">
        <v>5.7713727610000003</v>
      </c>
      <c r="K2220" s="13">
        <v>0.93370861100000002</v>
      </c>
      <c r="L2220" s="13">
        <v>4.7851155959999998</v>
      </c>
      <c r="M2220" s="13">
        <v>5.7188242069999999</v>
      </c>
      <c r="N2220" s="13">
        <v>1.342188119</v>
      </c>
      <c r="O2220" s="13">
        <v>4.7705817850000001</v>
      </c>
      <c r="P2220" s="13">
        <v>6.1127699040000003</v>
      </c>
      <c r="Q2220" s="13">
        <v>2.384079163</v>
      </c>
      <c r="R2220" s="13">
        <v>2.384079163</v>
      </c>
      <c r="S2220" s="13">
        <v>0</v>
      </c>
      <c r="T2220" s="13">
        <v>1.530219056</v>
      </c>
      <c r="U2220" s="13">
        <v>3.8606582270000001</v>
      </c>
      <c r="V2220" s="13">
        <v>5.390877283</v>
      </c>
      <c r="W2220" s="13">
        <v>4.4199576999999997E-2</v>
      </c>
    </row>
    <row r="2221" spans="1:23" x14ac:dyDescent="0.3">
      <c r="A2221" s="13" t="s">
        <v>973</v>
      </c>
      <c r="B2221" s="13" t="s">
        <v>974</v>
      </c>
      <c r="C2221" s="15">
        <v>2016</v>
      </c>
      <c r="D2221" s="15" t="s">
        <v>25</v>
      </c>
      <c r="E2221" s="15" t="s">
        <v>86</v>
      </c>
      <c r="F2221" s="15">
        <v>337</v>
      </c>
      <c r="G2221" s="15">
        <v>162</v>
      </c>
      <c r="H2221" s="13">
        <v>1.106123237</v>
      </c>
      <c r="I2221" s="13">
        <v>-1.571159848</v>
      </c>
      <c r="J2221" s="13">
        <v>-0.46503661099999999</v>
      </c>
      <c r="K2221" s="13">
        <v>9.468688234</v>
      </c>
      <c r="L2221" s="13">
        <v>-4.5339117599999996</v>
      </c>
      <c r="M2221" s="13">
        <v>4.9347764740000004</v>
      </c>
      <c r="N2221" s="13">
        <v>2.9276609410000001</v>
      </c>
      <c r="O2221" s="13">
        <v>-2.2759282540000001</v>
      </c>
      <c r="P2221" s="13">
        <v>0.65173268799999995</v>
      </c>
      <c r="Q2221" s="13">
        <v>0.28931929899999997</v>
      </c>
      <c r="R2221" s="13">
        <v>0</v>
      </c>
      <c r="S2221" s="13">
        <v>0.28931929899999997</v>
      </c>
      <c r="T2221" s="13">
        <v>4.0914652489999996</v>
      </c>
      <c r="U2221" s="13">
        <v>-4.8572762750000003</v>
      </c>
      <c r="V2221" s="13">
        <v>-0.76581102599999995</v>
      </c>
      <c r="W2221" s="13">
        <v>-0.21624527800000001</v>
      </c>
    </row>
    <row r="2222" spans="1:23" x14ac:dyDescent="0.3">
      <c r="A2222" s="13" t="s">
        <v>973</v>
      </c>
      <c r="B2222" s="13" t="s">
        <v>974</v>
      </c>
      <c r="C2222" s="15">
        <v>2016</v>
      </c>
      <c r="D2222" s="15" t="s">
        <v>27</v>
      </c>
      <c r="E2222" s="15" t="s">
        <v>86</v>
      </c>
      <c r="F2222" s="15">
        <v>2474</v>
      </c>
      <c r="G2222" s="15">
        <v>1176</v>
      </c>
      <c r="H2222" s="13">
        <v>-1.925846033</v>
      </c>
      <c r="I2222" s="13">
        <v>0.75512356700000005</v>
      </c>
      <c r="J2222" s="13">
        <v>-1.170722466</v>
      </c>
      <c r="K2222" s="13">
        <v>-1.9100180040000001</v>
      </c>
      <c r="L2222" s="13">
        <v>2.3043030249999998</v>
      </c>
      <c r="M2222" s="13">
        <v>0.39428502100000001</v>
      </c>
      <c r="N2222" s="13">
        <v>-2.0629764339999999</v>
      </c>
      <c r="O2222" s="13">
        <v>1.0818095489999999</v>
      </c>
      <c r="P2222" s="13">
        <v>-0.98116688500000004</v>
      </c>
      <c r="Q2222" s="13">
        <v>1.059486921</v>
      </c>
      <c r="R2222" s="13">
        <v>1.059486921</v>
      </c>
      <c r="S2222" s="13">
        <v>0</v>
      </c>
      <c r="T2222" s="13">
        <v>-2.001401489</v>
      </c>
      <c r="U2222" s="13">
        <v>0.44598752899999999</v>
      </c>
      <c r="V2222" s="13">
        <v>-1.5554139600000001</v>
      </c>
      <c r="W2222" s="13">
        <v>-0.16613025300000001</v>
      </c>
    </row>
    <row r="2223" spans="1:23" x14ac:dyDescent="0.3">
      <c r="A2223" s="13" t="s">
        <v>973</v>
      </c>
      <c r="B2223" s="13" t="s">
        <v>974</v>
      </c>
      <c r="C2223" s="15">
        <v>2017</v>
      </c>
      <c r="D2223" s="15" t="s">
        <v>25</v>
      </c>
      <c r="E2223" s="15" t="s">
        <v>86</v>
      </c>
      <c r="F2223" s="15">
        <v>268</v>
      </c>
      <c r="G2223" s="15">
        <v>128</v>
      </c>
      <c r="H2223" s="13">
        <v>-1.4991582750000001</v>
      </c>
      <c r="I2223" s="13">
        <v>0.26802295700000001</v>
      </c>
      <c r="J2223" s="13">
        <v>-1.231135318</v>
      </c>
      <c r="K2223" s="13">
        <v>9.1621490999999999E-2</v>
      </c>
      <c r="L2223" s="13">
        <v>1.5985635730000001</v>
      </c>
      <c r="M2223" s="13">
        <v>1.6901850650000001</v>
      </c>
      <c r="N2223" s="13">
        <v>-1.252889659</v>
      </c>
      <c r="O2223" s="13">
        <v>0.58597526799999999</v>
      </c>
      <c r="P2223" s="13">
        <v>-0.66691438999999997</v>
      </c>
      <c r="Q2223" s="13">
        <v>0.14237708299999999</v>
      </c>
      <c r="R2223" s="13">
        <v>0</v>
      </c>
      <c r="S2223" s="13">
        <v>0.14237708299999999</v>
      </c>
      <c r="T2223" s="13">
        <v>-1.5202608049999999</v>
      </c>
      <c r="U2223" s="13">
        <v>4.3547083E-2</v>
      </c>
      <c r="V2223" s="13">
        <v>-1.476713722</v>
      </c>
      <c r="W2223" s="13">
        <v>1.42765119</v>
      </c>
    </row>
    <row r="2224" spans="1:23" x14ac:dyDescent="0.3">
      <c r="A2224" s="13" t="s">
        <v>973</v>
      </c>
      <c r="B2224" s="13" t="s">
        <v>974</v>
      </c>
      <c r="C2224" s="15">
        <v>2017</v>
      </c>
      <c r="D2224" s="15" t="s">
        <v>27</v>
      </c>
      <c r="E2224" s="15" t="s">
        <v>86</v>
      </c>
      <c r="F2224" s="15">
        <v>2516</v>
      </c>
      <c r="G2224" s="15">
        <v>1232</v>
      </c>
      <c r="H2224" s="13">
        <v>-1.0125486720000001</v>
      </c>
      <c r="I2224" s="13">
        <v>-0.83587482300000004</v>
      </c>
      <c r="J2224" s="13">
        <v>-1.8484234960000001</v>
      </c>
      <c r="K2224" s="13">
        <v>1.2286308640000001</v>
      </c>
      <c r="L2224" s="13">
        <v>-0.85585490399999997</v>
      </c>
      <c r="M2224" s="13">
        <v>0.37277595899999999</v>
      </c>
      <c r="N2224" s="13">
        <v>-0.64023446900000003</v>
      </c>
      <c r="O2224" s="13">
        <v>-0.89845454499999999</v>
      </c>
      <c r="P2224" s="13">
        <v>-1.5386890129999999</v>
      </c>
      <c r="Q2224" s="13">
        <v>0.75696664300000005</v>
      </c>
      <c r="R2224" s="13">
        <v>0.75696664300000005</v>
      </c>
      <c r="S2224" s="13">
        <v>0</v>
      </c>
      <c r="T2224" s="13">
        <v>-0.70686164100000004</v>
      </c>
      <c r="U2224" s="13">
        <v>-0.90414570100000002</v>
      </c>
      <c r="V2224" s="13">
        <v>-1.611007342</v>
      </c>
      <c r="W2224" s="13">
        <v>-0.56978770300000003</v>
      </c>
    </row>
    <row r="2225" spans="1:23" x14ac:dyDescent="0.3">
      <c r="A2225" s="13" t="s">
        <v>973</v>
      </c>
      <c r="B2225" s="13" t="s">
        <v>974</v>
      </c>
      <c r="C2225" s="15">
        <v>2018</v>
      </c>
      <c r="D2225" s="15" t="s">
        <v>25</v>
      </c>
      <c r="E2225" s="15" t="s">
        <v>81</v>
      </c>
      <c r="F2225" s="15">
        <v>161</v>
      </c>
      <c r="G2225" s="15">
        <v>79</v>
      </c>
      <c r="H2225" s="13">
        <v>0.46764734600000002</v>
      </c>
      <c r="I2225" s="13">
        <v>1.3846605599999999</v>
      </c>
      <c r="J2225" s="13">
        <v>1.8523079060000001</v>
      </c>
      <c r="K2225" s="13">
        <v>-3.4596213910000002</v>
      </c>
      <c r="L2225" s="13">
        <v>-0.68742257299999998</v>
      </c>
      <c r="M2225" s="13">
        <v>-4.1470439639999999</v>
      </c>
      <c r="N2225" s="13">
        <v>-0.29551918700000002</v>
      </c>
      <c r="O2225" s="13">
        <v>0.98923024999999998</v>
      </c>
      <c r="P2225" s="13">
        <v>0.69371106299999996</v>
      </c>
      <c r="Q2225" s="13">
        <v>0.14286416900000001</v>
      </c>
      <c r="R2225" s="13">
        <v>0</v>
      </c>
      <c r="S2225" s="13">
        <v>0.14286416900000001</v>
      </c>
      <c r="T2225" s="13">
        <v>-1.8920987890000001</v>
      </c>
      <c r="U2225" s="13">
        <v>1.3528760820000001</v>
      </c>
      <c r="V2225" s="13">
        <v>-0.53922270800000005</v>
      </c>
      <c r="W2225" s="13">
        <v>-0.19773926999999999</v>
      </c>
    </row>
    <row r="2226" spans="1:23" x14ac:dyDescent="0.3">
      <c r="A2226" s="13" t="s">
        <v>973</v>
      </c>
      <c r="B2226" s="13" t="s">
        <v>974</v>
      </c>
      <c r="C2226" s="15">
        <v>2018</v>
      </c>
      <c r="D2226" s="15" t="s">
        <v>27</v>
      </c>
      <c r="E2226" s="15" t="s">
        <v>81</v>
      </c>
      <c r="F2226" s="15">
        <v>2307</v>
      </c>
      <c r="G2226" s="15">
        <v>1134</v>
      </c>
      <c r="H2226" s="13">
        <v>0.74517881699999999</v>
      </c>
      <c r="I2226" s="13">
        <v>-1.061360646</v>
      </c>
      <c r="J2226" s="13">
        <v>-0.31618183</v>
      </c>
      <c r="K2226" s="13">
        <v>0.34640711600000001</v>
      </c>
      <c r="L2226" s="13">
        <v>-0.37689456900000001</v>
      </c>
      <c r="M2226" s="13">
        <v>-3.0487453000000001E-2</v>
      </c>
      <c r="N2226" s="13">
        <v>0.70967006499999996</v>
      </c>
      <c r="O2226" s="13">
        <v>-1.059100567</v>
      </c>
      <c r="P2226" s="13">
        <v>-0.34943050199999998</v>
      </c>
      <c r="Q2226" s="13">
        <v>1.3804459410000001</v>
      </c>
      <c r="R2226" s="13">
        <v>1.3804459410000001</v>
      </c>
      <c r="S2226" s="13">
        <v>0</v>
      </c>
      <c r="T2226" s="13">
        <v>0.115594035</v>
      </c>
      <c r="U2226" s="13">
        <v>-0.35087629799999998</v>
      </c>
      <c r="V2226" s="13">
        <v>-0.23528226299999999</v>
      </c>
      <c r="W2226" s="13">
        <v>-0.60307283700000003</v>
      </c>
    </row>
    <row r="2227" spans="1:23" x14ac:dyDescent="0.3">
      <c r="A2227" s="13" t="s">
        <v>973</v>
      </c>
      <c r="B2227" s="13" t="s">
        <v>974</v>
      </c>
      <c r="C2227" s="15">
        <v>2019</v>
      </c>
      <c r="D2227" s="15" t="s">
        <v>25</v>
      </c>
      <c r="E2227" s="15" t="s">
        <v>137</v>
      </c>
      <c r="F2227" s="15">
        <v>239</v>
      </c>
      <c r="G2227" s="15">
        <v>121</v>
      </c>
      <c r="H2227" s="13">
        <v>0.53050534900000001</v>
      </c>
      <c r="I2227" s="13">
        <v>-4.725793049</v>
      </c>
      <c r="J2227" s="13">
        <v>-4.1952876999999997</v>
      </c>
      <c r="K2227" s="13">
        <v>0.38408408599999999</v>
      </c>
      <c r="L2227" s="13">
        <v>-5.0735219420000002</v>
      </c>
      <c r="M2227" s="13">
        <v>-4.6894378559999996</v>
      </c>
      <c r="N2227" s="13">
        <v>0.43607267</v>
      </c>
      <c r="O2227" s="13">
        <v>-5.1182782019999999</v>
      </c>
      <c r="P2227" s="13">
        <v>-4.6822055310000001</v>
      </c>
      <c r="Q2227" s="13">
        <v>-0.120708043</v>
      </c>
      <c r="R2227" s="13">
        <v>0</v>
      </c>
      <c r="S2227" s="13">
        <v>-0.120708043</v>
      </c>
      <c r="T2227" s="13">
        <v>-0.54259480400000004</v>
      </c>
      <c r="U2227" s="13">
        <v>-6.5673981210000001</v>
      </c>
      <c r="V2227" s="13">
        <v>-7.1099929250000002</v>
      </c>
      <c r="W2227" s="13">
        <v>-1.871484616</v>
      </c>
    </row>
    <row r="2228" spans="1:23" x14ac:dyDescent="0.3">
      <c r="A2228" s="13" t="s">
        <v>973</v>
      </c>
      <c r="B2228" s="13" t="s">
        <v>974</v>
      </c>
      <c r="C2228" s="15">
        <v>2019</v>
      </c>
      <c r="D2228" s="15" t="s">
        <v>27</v>
      </c>
      <c r="E2228" s="15" t="s">
        <v>137</v>
      </c>
      <c r="F2228" s="15">
        <v>2600</v>
      </c>
      <c r="G2228" s="15">
        <v>1218</v>
      </c>
      <c r="H2228" s="13">
        <v>5.1768010000000003E-2</v>
      </c>
      <c r="I2228" s="13">
        <v>-1.1665626760000001</v>
      </c>
      <c r="J2228" s="13">
        <v>-1.1147946660000001</v>
      </c>
      <c r="K2228" s="13">
        <v>-2.6185427950000002</v>
      </c>
      <c r="L2228" s="13">
        <v>-1.014540902</v>
      </c>
      <c r="M2228" s="13">
        <v>-3.633083697</v>
      </c>
      <c r="N2228" s="13">
        <v>-0.55234199399999995</v>
      </c>
      <c r="O2228" s="13">
        <v>-1.233971704</v>
      </c>
      <c r="P2228" s="13">
        <v>-1.7863136980000001</v>
      </c>
      <c r="Q2228" s="13">
        <v>0.59739695199999998</v>
      </c>
      <c r="R2228" s="13">
        <v>0.59739695199999998</v>
      </c>
      <c r="S2228" s="13">
        <v>0</v>
      </c>
      <c r="T2228" s="13">
        <v>-0.303036166</v>
      </c>
      <c r="U2228" s="13">
        <v>-1.142742396</v>
      </c>
      <c r="V2228" s="13">
        <v>-1.4457785620000001</v>
      </c>
      <c r="W2228" s="13">
        <v>-0.248540659</v>
      </c>
    </row>
    <row r="2229" spans="1:23" x14ac:dyDescent="0.3">
      <c r="A2229" s="13" t="s">
        <v>975</v>
      </c>
      <c r="B2229" s="13" t="s">
        <v>976</v>
      </c>
      <c r="C2229" s="15">
        <v>2015</v>
      </c>
      <c r="D2229" s="15" t="s">
        <v>27</v>
      </c>
      <c r="E2229" s="15" t="s">
        <v>26</v>
      </c>
      <c r="F2229" s="15">
        <v>52</v>
      </c>
      <c r="G2229" s="15">
        <v>25</v>
      </c>
      <c r="H2229" s="13">
        <v>-19.122284969999999</v>
      </c>
      <c r="I2229" s="13">
        <v>-11.700411559999999</v>
      </c>
      <c r="J2229" s="13">
        <v>-30.822696530000002</v>
      </c>
      <c r="K2229" s="13">
        <v>-13.08174479</v>
      </c>
      <c r="L2229" s="13">
        <v>-6.6877070840000004</v>
      </c>
      <c r="M2229" s="13">
        <v>-19.769451879999998</v>
      </c>
      <c r="N2229" s="13">
        <v>-19.092132079999999</v>
      </c>
      <c r="O2229" s="13">
        <v>-11.42251738</v>
      </c>
      <c r="P2229" s="13">
        <v>-30.514649460000001</v>
      </c>
      <c r="Q2229" s="13">
        <v>-0.36331574599999999</v>
      </c>
      <c r="R2229" s="13">
        <v>-0.36331574599999999</v>
      </c>
      <c r="S2229" s="13">
        <v>0</v>
      </c>
      <c r="T2229" s="13">
        <v>-11.66269204</v>
      </c>
      <c r="U2229" s="13">
        <v>-12.228720640000001</v>
      </c>
      <c r="V2229" s="13">
        <v>-23.891412689999999</v>
      </c>
      <c r="W2229" s="13">
        <v>2.4851485229999999</v>
      </c>
    </row>
    <row r="2230" spans="1:23" x14ac:dyDescent="0.3">
      <c r="A2230" s="13" t="s">
        <v>975</v>
      </c>
      <c r="B2230" s="13" t="s">
        <v>976</v>
      </c>
      <c r="C2230" s="15">
        <v>2015</v>
      </c>
      <c r="D2230" s="15" t="s">
        <v>27</v>
      </c>
      <c r="E2230" s="15" t="s">
        <v>81</v>
      </c>
      <c r="F2230" s="15">
        <v>57</v>
      </c>
      <c r="G2230" s="15">
        <v>26</v>
      </c>
      <c r="H2230" s="13">
        <v>0.104154447</v>
      </c>
      <c r="I2230" s="13">
        <v>-6.5029210930000003</v>
      </c>
      <c r="J2230" s="13">
        <v>-6.3987666460000003</v>
      </c>
      <c r="K2230" s="13">
        <v>4.3253104090000001</v>
      </c>
      <c r="L2230" s="13">
        <v>-1.6622866709999999</v>
      </c>
      <c r="M2230" s="13">
        <v>2.6630237370000001</v>
      </c>
      <c r="N2230" s="13">
        <v>1.019302895</v>
      </c>
      <c r="O2230" s="13">
        <v>-5.8830252449999998</v>
      </c>
      <c r="P2230" s="13">
        <v>-4.8637223489999997</v>
      </c>
      <c r="Q2230" s="13">
        <v>-2.8668968E-2</v>
      </c>
      <c r="R2230" s="13">
        <v>-2.8668968E-2</v>
      </c>
      <c r="S2230" s="13">
        <v>0</v>
      </c>
      <c r="T2230" s="13">
        <v>2.1051850399999998</v>
      </c>
      <c r="U2230" s="13">
        <v>-5.3059148040000004</v>
      </c>
      <c r="V2230" s="13">
        <v>-3.2007297650000002</v>
      </c>
      <c r="W2230" s="13">
        <v>2.1546937939999999</v>
      </c>
    </row>
    <row r="2231" spans="1:23" x14ac:dyDescent="0.3">
      <c r="A2231" s="13" t="s">
        <v>977</v>
      </c>
      <c r="B2231" s="13" t="s">
        <v>978</v>
      </c>
      <c r="C2231" s="15">
        <v>2019</v>
      </c>
      <c r="D2231" s="15" t="s">
        <v>27</v>
      </c>
      <c r="E2231" s="15" t="s">
        <v>89</v>
      </c>
      <c r="F2231" s="15">
        <v>148</v>
      </c>
      <c r="G2231" s="15">
        <v>64</v>
      </c>
      <c r="H2231" s="13">
        <v>-2.8136021229999999</v>
      </c>
      <c r="I2231" s="13">
        <v>-1.8833834060000001</v>
      </c>
      <c r="J2231" s="13">
        <v>-4.696985529</v>
      </c>
      <c r="K2231" s="13">
        <v>1.3869920280000001</v>
      </c>
      <c r="L2231" s="13">
        <v>-6.0133923960000004</v>
      </c>
      <c r="M2231" s="13">
        <v>-4.6264003679999997</v>
      </c>
      <c r="N2231" s="13">
        <v>-2.0898468960000001</v>
      </c>
      <c r="O2231" s="13">
        <v>-2.9235444249999998</v>
      </c>
      <c r="P2231" s="13">
        <v>-5.0133913210000003</v>
      </c>
      <c r="Q2231" s="13">
        <v>-7.3013660999999994E-2</v>
      </c>
      <c r="R2231" s="13">
        <v>-7.3013660999999994E-2</v>
      </c>
      <c r="S2231" s="13">
        <v>0</v>
      </c>
      <c r="T2231" s="13">
        <v>-3.4816993919999999</v>
      </c>
      <c r="U2231" s="13">
        <v>-3.0801271020000001</v>
      </c>
      <c r="V2231" s="13">
        <v>-6.561826494</v>
      </c>
      <c r="W2231" s="13">
        <v>-1.2305877009999999</v>
      </c>
    </row>
    <row r="2232" spans="1:23" x14ac:dyDescent="0.3">
      <c r="A2232" s="13" t="s">
        <v>979</v>
      </c>
      <c r="B2232" s="13" t="s">
        <v>980</v>
      </c>
      <c r="C2232" s="15">
        <v>2014</v>
      </c>
      <c r="D2232" s="15" t="s">
        <v>25</v>
      </c>
      <c r="E2232" s="15" t="s">
        <v>30</v>
      </c>
      <c r="F2232" s="15">
        <v>362</v>
      </c>
      <c r="G2232" s="15">
        <v>191</v>
      </c>
      <c r="H2232" s="13">
        <v>-0.88205029300000004</v>
      </c>
      <c r="I2232" s="13">
        <v>1.9498766700000001</v>
      </c>
      <c r="J2232" s="13">
        <v>1.067826377</v>
      </c>
      <c r="K2232" s="13">
        <v>-4.9891991009999996</v>
      </c>
      <c r="L2232" s="13">
        <v>-9.0788790759999998</v>
      </c>
      <c r="M2232" s="13">
        <v>-14.068078180000001</v>
      </c>
      <c r="N2232" s="13">
        <v>-1.74390406</v>
      </c>
      <c r="O2232" s="13">
        <v>-0.259278179</v>
      </c>
      <c r="P2232" s="13">
        <v>-2.003182239</v>
      </c>
      <c r="Q2232" s="13">
        <v>7.5480457000000001E-2</v>
      </c>
      <c r="R2232" s="13">
        <v>0</v>
      </c>
      <c r="S2232" s="13">
        <v>7.5480457000000001E-2</v>
      </c>
      <c r="T2232" s="13">
        <v>-4.2585474679999997</v>
      </c>
      <c r="U2232" s="13">
        <v>-1.0590715980000001</v>
      </c>
      <c r="V2232" s="13">
        <v>-5.3176190659999998</v>
      </c>
      <c r="W2232" s="13">
        <v>0.52194807499999996</v>
      </c>
    </row>
    <row r="2233" spans="1:23" x14ac:dyDescent="0.3">
      <c r="A2233" s="13" t="s">
        <v>979</v>
      </c>
      <c r="B2233" s="13" t="s">
        <v>980</v>
      </c>
      <c r="C2233" s="15">
        <v>2014</v>
      </c>
      <c r="D2233" s="15" t="s">
        <v>27</v>
      </c>
      <c r="E2233" s="15" t="s">
        <v>30</v>
      </c>
      <c r="F2233" s="15">
        <v>4276</v>
      </c>
      <c r="G2233" s="15">
        <v>2214</v>
      </c>
      <c r="H2233" s="13">
        <v>-0.55357604900000001</v>
      </c>
      <c r="I2233" s="13">
        <v>1.395203456</v>
      </c>
      <c r="J2233" s="13">
        <v>0.84162740700000005</v>
      </c>
      <c r="K2233" s="13">
        <v>1.2185875939999999</v>
      </c>
      <c r="L2233" s="13">
        <v>0.18878483800000001</v>
      </c>
      <c r="M2233" s="13">
        <v>1.4073724320000001</v>
      </c>
      <c r="N2233" s="13">
        <v>-0.25005862400000001</v>
      </c>
      <c r="O2233" s="13">
        <v>1.2072615790000001</v>
      </c>
      <c r="P2233" s="13">
        <v>0.95720295399999999</v>
      </c>
      <c r="Q2233" s="13">
        <v>4.1755882959999999</v>
      </c>
      <c r="R2233" s="13">
        <v>4.1755882959999999</v>
      </c>
      <c r="S2233" s="13">
        <v>0</v>
      </c>
      <c r="T2233" s="13">
        <v>-0.13740068899999999</v>
      </c>
      <c r="U2233" s="13">
        <v>1.508536841</v>
      </c>
      <c r="V2233" s="13">
        <v>1.3711361520000001</v>
      </c>
      <c r="W2233" s="13">
        <v>-0.274955267</v>
      </c>
    </row>
    <row r="2234" spans="1:23" x14ac:dyDescent="0.3">
      <c r="A2234" s="13" t="s">
        <v>979</v>
      </c>
      <c r="B2234" s="13" t="s">
        <v>980</v>
      </c>
      <c r="C2234" s="15">
        <v>2015</v>
      </c>
      <c r="D2234" s="15" t="s">
        <v>25</v>
      </c>
      <c r="E2234" s="15" t="s">
        <v>30</v>
      </c>
      <c r="F2234" s="15">
        <v>221</v>
      </c>
      <c r="G2234" s="15">
        <v>112</v>
      </c>
      <c r="H2234" s="13">
        <v>1.5882799400000001</v>
      </c>
      <c r="I2234" s="13">
        <v>-5.0907197770000003</v>
      </c>
      <c r="J2234" s="13">
        <v>-3.5024398369999998</v>
      </c>
      <c r="K2234" s="13">
        <v>3.322257719</v>
      </c>
      <c r="L2234" s="13">
        <v>-8.0042385560000007</v>
      </c>
      <c r="M2234" s="13">
        <v>-4.6819808370000002</v>
      </c>
      <c r="N2234" s="13">
        <v>2.0639903230000001</v>
      </c>
      <c r="O2234" s="13">
        <v>-5.8753055270000001</v>
      </c>
      <c r="P2234" s="13">
        <v>-3.811315204</v>
      </c>
      <c r="Q2234" s="13">
        <v>-6.2039046E-2</v>
      </c>
      <c r="R2234" s="13">
        <v>0</v>
      </c>
      <c r="S2234" s="13">
        <v>-6.2039046E-2</v>
      </c>
      <c r="T2234" s="13">
        <v>1.352435093</v>
      </c>
      <c r="U2234" s="13">
        <v>-6.9078477339999997</v>
      </c>
      <c r="V2234" s="13">
        <v>-5.5554126410000002</v>
      </c>
      <c r="W2234" s="13">
        <v>-0.78512705699999996</v>
      </c>
    </row>
    <row r="2235" spans="1:23" x14ac:dyDescent="0.3">
      <c r="A2235" s="13" t="s">
        <v>979</v>
      </c>
      <c r="B2235" s="13" t="s">
        <v>980</v>
      </c>
      <c r="C2235" s="15">
        <v>2015</v>
      </c>
      <c r="D2235" s="15" t="s">
        <v>27</v>
      </c>
      <c r="E2235" s="15" t="s">
        <v>30</v>
      </c>
      <c r="F2235" s="15">
        <v>3898</v>
      </c>
      <c r="G2235" s="15">
        <v>1979</v>
      </c>
      <c r="H2235" s="13">
        <v>-0.16169746600000001</v>
      </c>
      <c r="I2235" s="13">
        <v>0.67642328299999999</v>
      </c>
      <c r="J2235" s="13">
        <v>0.51472581799999995</v>
      </c>
      <c r="K2235" s="13">
        <v>0.68429731400000005</v>
      </c>
      <c r="L2235" s="13">
        <v>1.038376121</v>
      </c>
      <c r="M2235" s="13">
        <v>1.7226734349999999</v>
      </c>
      <c r="N2235" s="13">
        <v>-5.2451182999999998E-2</v>
      </c>
      <c r="O2235" s="13">
        <v>0.83151340399999996</v>
      </c>
      <c r="P2235" s="13">
        <v>0.779062221</v>
      </c>
      <c r="Q2235" s="13">
        <v>3.558334586</v>
      </c>
      <c r="R2235" s="13">
        <v>3.558334586</v>
      </c>
      <c r="S2235" s="13">
        <v>0</v>
      </c>
      <c r="T2235" s="13">
        <v>4.6344979999999999E-3</v>
      </c>
      <c r="U2235" s="13">
        <v>0.31218279599999998</v>
      </c>
      <c r="V2235" s="13">
        <v>0.31681729400000003</v>
      </c>
      <c r="W2235" s="13">
        <v>-0.13212317500000001</v>
      </c>
    </row>
    <row r="2236" spans="1:23" x14ac:dyDescent="0.3">
      <c r="A2236" s="13" t="s">
        <v>979</v>
      </c>
      <c r="B2236" s="13" t="s">
        <v>980</v>
      </c>
      <c r="C2236" s="15">
        <v>2016</v>
      </c>
      <c r="D2236" s="15" t="s">
        <v>25</v>
      </c>
      <c r="E2236" s="15" t="s">
        <v>86</v>
      </c>
      <c r="F2236" s="15">
        <v>268</v>
      </c>
      <c r="G2236" s="15">
        <v>134</v>
      </c>
      <c r="H2236" s="13">
        <v>0.63953121099999999</v>
      </c>
      <c r="I2236" s="13">
        <v>0.225789042</v>
      </c>
      <c r="J2236" s="13">
        <v>0.86532025300000004</v>
      </c>
      <c r="K2236" s="13">
        <v>3.848086474</v>
      </c>
      <c r="L2236" s="13">
        <v>-4.0585490789999996</v>
      </c>
      <c r="M2236" s="13">
        <v>-0.210462605</v>
      </c>
      <c r="N2236" s="13">
        <v>1.369832639</v>
      </c>
      <c r="O2236" s="13">
        <v>-0.78655561799999996</v>
      </c>
      <c r="P2236" s="13">
        <v>0.58327702000000003</v>
      </c>
      <c r="Q2236" s="13">
        <v>0.23137482400000001</v>
      </c>
      <c r="R2236" s="13">
        <v>0</v>
      </c>
      <c r="S2236" s="13">
        <v>0.23137482400000001</v>
      </c>
      <c r="T2236" s="13">
        <v>1.4581731819999999</v>
      </c>
      <c r="U2236" s="13">
        <v>-4.654911265</v>
      </c>
      <c r="V2236" s="13">
        <v>-3.1967380830000001</v>
      </c>
      <c r="W2236" s="13">
        <v>-1.4798265020000001</v>
      </c>
    </row>
    <row r="2237" spans="1:23" x14ac:dyDescent="0.3">
      <c r="A2237" s="13" t="s">
        <v>979</v>
      </c>
      <c r="B2237" s="13" t="s">
        <v>980</v>
      </c>
      <c r="C2237" s="15">
        <v>2016</v>
      </c>
      <c r="D2237" s="15" t="s">
        <v>27</v>
      </c>
      <c r="E2237" s="15" t="s">
        <v>86</v>
      </c>
      <c r="F2237" s="15">
        <v>3720</v>
      </c>
      <c r="G2237" s="15">
        <v>1800</v>
      </c>
      <c r="H2237" s="13">
        <v>-0.17671230299999999</v>
      </c>
      <c r="I2237" s="13">
        <v>1.564457464</v>
      </c>
      <c r="J2237" s="13">
        <v>1.3877451620000001</v>
      </c>
      <c r="K2237" s="13">
        <v>1.831291625</v>
      </c>
      <c r="L2237" s="13">
        <v>-0.14116252800000001</v>
      </c>
      <c r="M2237" s="13">
        <v>1.6901290959999999</v>
      </c>
      <c r="N2237" s="13">
        <v>0.21801062199999999</v>
      </c>
      <c r="O2237" s="13">
        <v>1.25525131</v>
      </c>
      <c r="P2237" s="13">
        <v>1.473261932</v>
      </c>
      <c r="Q2237" s="13">
        <v>3.864795719</v>
      </c>
      <c r="R2237" s="13">
        <v>3.864795719</v>
      </c>
      <c r="S2237" s="13">
        <v>0</v>
      </c>
      <c r="T2237" s="13">
        <v>-0.165693272</v>
      </c>
      <c r="U2237" s="13">
        <v>1.6940791980000001</v>
      </c>
      <c r="V2237" s="13">
        <v>1.5283859259999999</v>
      </c>
      <c r="W2237" s="13">
        <v>-0.34461441599999998</v>
      </c>
    </row>
    <row r="2238" spans="1:23" x14ac:dyDescent="0.3">
      <c r="A2238" s="13" t="s">
        <v>979</v>
      </c>
      <c r="B2238" s="13" t="s">
        <v>980</v>
      </c>
      <c r="C2238" s="15">
        <v>2017</v>
      </c>
      <c r="D2238" s="15" t="s">
        <v>25</v>
      </c>
      <c r="E2238" s="15" t="s">
        <v>86</v>
      </c>
      <c r="F2238" s="15">
        <v>281</v>
      </c>
      <c r="G2238" s="15">
        <v>142</v>
      </c>
      <c r="H2238" s="13">
        <v>-4.3852705179999996</v>
      </c>
      <c r="I2238" s="13">
        <v>1.350133026</v>
      </c>
      <c r="J2238" s="13">
        <v>-3.035137492</v>
      </c>
      <c r="K2238" s="13">
        <v>-8.2548619609999996</v>
      </c>
      <c r="L2238" s="13">
        <v>-1.2070203859999999</v>
      </c>
      <c r="M2238" s="13">
        <v>-9.4618823469999995</v>
      </c>
      <c r="N2238" s="13">
        <v>-5.4514341589999997</v>
      </c>
      <c r="O2238" s="13">
        <v>0.90368777499999997</v>
      </c>
      <c r="P2238" s="13">
        <v>-4.5477463849999999</v>
      </c>
      <c r="Q2238" s="13">
        <v>-0.13456310099999999</v>
      </c>
      <c r="R2238" s="13">
        <v>0</v>
      </c>
      <c r="S2238" s="13">
        <v>-0.13456310099999999</v>
      </c>
      <c r="T2238" s="13">
        <v>-5.8536972110000001</v>
      </c>
      <c r="U2238" s="13">
        <v>0.47858213399999999</v>
      </c>
      <c r="V2238" s="13">
        <v>-5.3751150770000002</v>
      </c>
      <c r="W2238" s="13">
        <v>0.16881395299999999</v>
      </c>
    </row>
    <row r="2239" spans="1:23" x14ac:dyDescent="0.3">
      <c r="A2239" s="13" t="s">
        <v>979</v>
      </c>
      <c r="B2239" s="13" t="s">
        <v>980</v>
      </c>
      <c r="C2239" s="15">
        <v>2017</v>
      </c>
      <c r="D2239" s="15" t="s">
        <v>27</v>
      </c>
      <c r="E2239" s="15" t="s">
        <v>86</v>
      </c>
      <c r="F2239" s="15">
        <v>3250</v>
      </c>
      <c r="G2239" s="15">
        <v>1608</v>
      </c>
      <c r="H2239" s="13">
        <v>-0.58909577499999999</v>
      </c>
      <c r="I2239" s="13">
        <v>3.7303330429999999</v>
      </c>
      <c r="J2239" s="13">
        <v>3.1412372679999998</v>
      </c>
      <c r="K2239" s="13">
        <v>3.4187278509999999</v>
      </c>
      <c r="L2239" s="13">
        <v>2.2367715389999998</v>
      </c>
      <c r="M2239" s="13">
        <v>5.6554993900000001</v>
      </c>
      <c r="N2239" s="13">
        <v>0.178599119</v>
      </c>
      <c r="O2239" s="13">
        <v>3.6298304830000001</v>
      </c>
      <c r="P2239" s="13">
        <v>3.8084296009999998</v>
      </c>
      <c r="Q2239" s="13">
        <v>5.3635933119999999</v>
      </c>
      <c r="R2239" s="13">
        <v>5.3635933119999999</v>
      </c>
      <c r="S2239" s="13">
        <v>0</v>
      </c>
      <c r="T2239" s="13">
        <v>-2.7747813999999999E-2</v>
      </c>
      <c r="U2239" s="13">
        <v>3.5876423489999998</v>
      </c>
      <c r="V2239" s="13">
        <v>3.5598945359999998</v>
      </c>
      <c r="W2239" s="13">
        <v>-0.30906081000000002</v>
      </c>
    </row>
    <row r="2240" spans="1:23" x14ac:dyDescent="0.3">
      <c r="A2240" s="13" t="s">
        <v>979</v>
      </c>
      <c r="B2240" s="13" t="s">
        <v>980</v>
      </c>
      <c r="C2240" s="15">
        <v>2018</v>
      </c>
      <c r="D2240" s="15" t="s">
        <v>25</v>
      </c>
      <c r="E2240" s="15" t="s">
        <v>67</v>
      </c>
      <c r="F2240" s="15">
        <v>206</v>
      </c>
      <c r="G2240" s="15">
        <v>94</v>
      </c>
      <c r="H2240" s="13">
        <v>3.1581387030000001</v>
      </c>
      <c r="I2240" s="13">
        <v>2.0345532980000001</v>
      </c>
      <c r="J2240" s="13">
        <v>5.1926920000000001</v>
      </c>
      <c r="K2240" s="13">
        <v>3.7350408989999999</v>
      </c>
      <c r="L2240" s="13">
        <v>0.74056105400000005</v>
      </c>
      <c r="M2240" s="13">
        <v>4.4756019519999999</v>
      </c>
      <c r="N2240" s="13">
        <v>3.3417797999999999</v>
      </c>
      <c r="O2240" s="13">
        <v>1.897640072</v>
      </c>
      <c r="P2240" s="13">
        <v>5.239419871</v>
      </c>
      <c r="Q2240" s="13">
        <v>0.39654281499999999</v>
      </c>
      <c r="R2240" s="13">
        <v>0</v>
      </c>
      <c r="S2240" s="13">
        <v>0.39654281499999999</v>
      </c>
      <c r="T2240" s="13">
        <v>2.4548175369999998</v>
      </c>
      <c r="U2240" s="13">
        <v>-0.29686500399999999</v>
      </c>
      <c r="V2240" s="13">
        <v>2.157952533</v>
      </c>
      <c r="W2240" s="13">
        <v>0.33660526600000001</v>
      </c>
    </row>
    <row r="2241" spans="1:23" x14ac:dyDescent="0.3">
      <c r="A2241" s="13" t="s">
        <v>979</v>
      </c>
      <c r="B2241" s="13" t="s">
        <v>980</v>
      </c>
      <c r="C2241" s="15">
        <v>2018</v>
      </c>
      <c r="D2241" s="15" t="s">
        <v>27</v>
      </c>
      <c r="E2241" s="15" t="s">
        <v>67</v>
      </c>
      <c r="F2241" s="15">
        <v>2529</v>
      </c>
      <c r="G2241" s="15">
        <v>1171</v>
      </c>
      <c r="H2241" s="13">
        <v>-0.457479315</v>
      </c>
      <c r="I2241" s="13">
        <v>3.823792342</v>
      </c>
      <c r="J2241" s="13">
        <v>3.3663130269999999</v>
      </c>
      <c r="K2241" s="13">
        <v>-2.4778423429999998</v>
      </c>
      <c r="L2241" s="13">
        <v>0.30100017299999998</v>
      </c>
      <c r="M2241" s="13">
        <v>-2.17684217</v>
      </c>
      <c r="N2241" s="13">
        <v>-0.92805402100000001</v>
      </c>
      <c r="O2241" s="13">
        <v>3.2210034630000002</v>
      </c>
      <c r="P2241" s="13">
        <v>2.2929494410000002</v>
      </c>
      <c r="Q2241" s="13">
        <v>3.0231620490000002</v>
      </c>
      <c r="R2241" s="13">
        <v>3.0231620490000002</v>
      </c>
      <c r="S2241" s="13">
        <v>0</v>
      </c>
      <c r="T2241" s="13">
        <v>-1.617721518</v>
      </c>
      <c r="U2241" s="13">
        <v>3.5604378969999999</v>
      </c>
      <c r="V2241" s="13">
        <v>1.94271638</v>
      </c>
      <c r="W2241" s="13">
        <v>0.33849781299999998</v>
      </c>
    </row>
    <row r="2242" spans="1:23" x14ac:dyDescent="0.3">
      <c r="A2242" s="13" t="s">
        <v>979</v>
      </c>
      <c r="B2242" s="13" t="s">
        <v>980</v>
      </c>
      <c r="C2242" s="15">
        <v>2019</v>
      </c>
      <c r="D2242" s="15" t="s">
        <v>25</v>
      </c>
      <c r="E2242" s="15" t="s">
        <v>67</v>
      </c>
      <c r="F2242" s="15">
        <v>42</v>
      </c>
      <c r="G2242" s="15">
        <v>20</v>
      </c>
      <c r="H2242" s="13">
        <v>6.4294566929999997</v>
      </c>
      <c r="I2242" s="13">
        <v>-3.9979393079999999</v>
      </c>
      <c r="J2242" s="13">
        <v>2.4315173849999998</v>
      </c>
      <c r="K2242" s="13">
        <v>-13.63726546</v>
      </c>
      <c r="L2242" s="13">
        <v>-23.289235000000001</v>
      </c>
      <c r="M2242" s="13">
        <v>-36.92650046</v>
      </c>
      <c r="N2242" s="13">
        <v>2.5893062790000001</v>
      </c>
      <c r="O2242" s="13">
        <v>-8.3459318299999996</v>
      </c>
      <c r="P2242" s="13">
        <v>-5.7566255499999999</v>
      </c>
      <c r="Q2242" s="13">
        <v>-3.179738E-2</v>
      </c>
      <c r="R2242" s="13">
        <v>0</v>
      </c>
      <c r="S2242" s="13">
        <v>-3.179738E-2</v>
      </c>
      <c r="T2242" s="13">
        <v>2.0821040050000001</v>
      </c>
      <c r="U2242" s="13">
        <v>-8.2198435110000005</v>
      </c>
      <c r="V2242" s="13">
        <v>-6.137739506</v>
      </c>
      <c r="W2242" s="13">
        <v>0.48905573899999999</v>
      </c>
    </row>
    <row r="2243" spans="1:23" x14ac:dyDescent="0.3">
      <c r="A2243" s="13" t="s">
        <v>979</v>
      </c>
      <c r="B2243" s="13" t="s">
        <v>980</v>
      </c>
      <c r="C2243" s="15">
        <v>2019</v>
      </c>
      <c r="D2243" s="15" t="s">
        <v>27</v>
      </c>
      <c r="E2243" s="15" t="s">
        <v>67</v>
      </c>
      <c r="F2243" s="15">
        <v>1164</v>
      </c>
      <c r="G2243" s="15">
        <v>529</v>
      </c>
      <c r="H2243" s="13">
        <v>-1.533314474</v>
      </c>
      <c r="I2243" s="13">
        <v>0.13254523200000001</v>
      </c>
      <c r="J2243" s="13">
        <v>-1.4007692410000001</v>
      </c>
      <c r="K2243" s="13">
        <v>-0.66363027200000002</v>
      </c>
      <c r="L2243" s="13">
        <v>-1.955749457</v>
      </c>
      <c r="M2243" s="13">
        <v>-2.6193797280000002</v>
      </c>
      <c r="N2243" s="13">
        <v>-1.4761559319999999</v>
      </c>
      <c r="O2243" s="13">
        <v>-0.34203514800000001</v>
      </c>
      <c r="P2243" s="13">
        <v>-1.8181910800000001</v>
      </c>
      <c r="Q2243" s="13">
        <v>0.253930398</v>
      </c>
      <c r="R2243" s="13">
        <v>0.253930398</v>
      </c>
      <c r="S2243" s="13">
        <v>0</v>
      </c>
      <c r="T2243" s="13">
        <v>-1.7607167480000001</v>
      </c>
      <c r="U2243" s="13">
        <v>-7.6634549999999996E-2</v>
      </c>
      <c r="V2243" s="13">
        <v>-1.837351298</v>
      </c>
      <c r="W2243" s="13">
        <v>0.98840593300000001</v>
      </c>
    </row>
    <row r="2244" spans="1:23" x14ac:dyDescent="0.3">
      <c r="A2244" s="13" t="s">
        <v>981</v>
      </c>
      <c r="B2244" s="13" t="s">
        <v>982</v>
      </c>
      <c r="C2244" s="15">
        <v>2019</v>
      </c>
      <c r="D2244" s="15" t="s">
        <v>27</v>
      </c>
      <c r="E2244" s="15" t="s">
        <v>31</v>
      </c>
      <c r="F2244" s="15">
        <v>12</v>
      </c>
      <c r="G2244" s="15">
        <v>6</v>
      </c>
      <c r="H2244" s="13">
        <v>-10.836169659999999</v>
      </c>
      <c r="I2244" s="13">
        <v>1.6919811950000001</v>
      </c>
      <c r="J2244" s="13">
        <v>-9.1441884610000006</v>
      </c>
      <c r="K2244" s="13">
        <v>5.7051134809999997</v>
      </c>
      <c r="L2244" s="13">
        <v>-6.8735074230000004</v>
      </c>
      <c r="M2244" s="13">
        <v>-1.168393942</v>
      </c>
      <c r="N2244" s="13">
        <v>-8.0319156560000007</v>
      </c>
      <c r="O2244" s="13">
        <v>4.0481361E-2</v>
      </c>
      <c r="P2244" s="13">
        <v>-7.9914342950000004</v>
      </c>
      <c r="Q2244" s="13">
        <v>-1.5802430999999999E-2</v>
      </c>
      <c r="R2244" s="13">
        <v>-1.5802430999999999E-2</v>
      </c>
      <c r="S2244" s="13">
        <v>0</v>
      </c>
      <c r="T2244" s="13">
        <v>-11.19681508</v>
      </c>
      <c r="U2244" s="13">
        <v>-0.22913375899999999</v>
      </c>
      <c r="V2244" s="13">
        <v>-11.425948829999999</v>
      </c>
      <c r="W2244" s="13">
        <v>-1.5412230570000001</v>
      </c>
    </row>
    <row r="2245" spans="1:23" x14ac:dyDescent="0.3">
      <c r="A2245" s="13" t="s">
        <v>981</v>
      </c>
      <c r="B2245" s="13" t="s">
        <v>982</v>
      </c>
      <c r="C2245" s="15">
        <v>2019</v>
      </c>
      <c r="D2245" s="15" t="s">
        <v>27</v>
      </c>
      <c r="E2245" s="15" t="s">
        <v>38</v>
      </c>
      <c r="F2245" s="15">
        <v>97</v>
      </c>
      <c r="G2245" s="15">
        <v>43</v>
      </c>
      <c r="H2245" s="13">
        <v>-0.98879162300000001</v>
      </c>
      <c r="I2245" s="13">
        <v>-5.4833777320000001</v>
      </c>
      <c r="J2245" s="13">
        <v>-6.4721693550000001</v>
      </c>
      <c r="K2245" s="13">
        <v>-0.85738879999999995</v>
      </c>
      <c r="L2245" s="13">
        <v>-3.9968759500000002</v>
      </c>
      <c r="M2245" s="13">
        <v>-4.8542647499999996</v>
      </c>
      <c r="N2245" s="13">
        <v>-1.0140830860000001</v>
      </c>
      <c r="O2245" s="13">
        <v>-5.483837072</v>
      </c>
      <c r="P2245" s="13">
        <v>-6.4979201580000003</v>
      </c>
      <c r="Q2245" s="13">
        <v>-8.2512381999999995E-2</v>
      </c>
      <c r="R2245" s="13">
        <v>-8.2512381999999995E-2</v>
      </c>
      <c r="S2245" s="13">
        <v>0</v>
      </c>
      <c r="T2245" s="13">
        <v>-1.608075457</v>
      </c>
      <c r="U2245" s="13">
        <v>-4.8868736359999998</v>
      </c>
      <c r="V2245" s="13">
        <v>-6.4949490929999998</v>
      </c>
      <c r="W2245" s="13">
        <v>0.357287252</v>
      </c>
    </row>
    <row r="2246" spans="1:23" x14ac:dyDescent="0.3">
      <c r="A2246" s="13" t="s">
        <v>983</v>
      </c>
      <c r="B2246" s="13" t="s">
        <v>984</v>
      </c>
      <c r="C2246" s="15">
        <v>2017</v>
      </c>
      <c r="D2246" s="15" t="s">
        <v>27</v>
      </c>
      <c r="E2246" s="15" t="s">
        <v>70</v>
      </c>
      <c r="F2246" s="15">
        <v>20</v>
      </c>
      <c r="G2246" s="15">
        <v>9</v>
      </c>
      <c r="H2246" s="13">
        <v>-9.8874257570000008</v>
      </c>
      <c r="I2246" s="13">
        <v>29.050034320000002</v>
      </c>
      <c r="J2246" s="13">
        <v>19.162608559999999</v>
      </c>
      <c r="K2246" s="13">
        <v>2.0849861590000001</v>
      </c>
      <c r="L2246" s="13">
        <v>15.553535869999999</v>
      </c>
      <c r="M2246" s="13">
        <v>17.638522030000001</v>
      </c>
      <c r="N2246" s="13">
        <v>-8.1292798840000007</v>
      </c>
      <c r="O2246" s="13">
        <v>27.909117009999999</v>
      </c>
      <c r="P2246" s="13">
        <v>19.77983712</v>
      </c>
      <c r="Q2246" s="13">
        <v>0.10000663899999999</v>
      </c>
      <c r="R2246" s="13">
        <v>0.10000663899999999</v>
      </c>
      <c r="S2246" s="13">
        <v>0</v>
      </c>
      <c r="T2246" s="13">
        <v>-7.5663647269999998</v>
      </c>
      <c r="U2246" s="13">
        <v>24.978730680000002</v>
      </c>
      <c r="V2246" s="13">
        <v>17.412365950000002</v>
      </c>
      <c r="W2246" s="13">
        <v>-3.2672754679999998</v>
      </c>
    </row>
    <row r="2247" spans="1:23" x14ac:dyDescent="0.3">
      <c r="A2247" s="13" t="s">
        <v>983</v>
      </c>
      <c r="B2247" s="13" t="s">
        <v>984</v>
      </c>
      <c r="C2247" s="15">
        <v>2018</v>
      </c>
      <c r="D2247" s="15" t="s">
        <v>27</v>
      </c>
      <c r="E2247" s="15" t="s">
        <v>70</v>
      </c>
      <c r="F2247" s="15">
        <v>86</v>
      </c>
      <c r="G2247" s="15">
        <v>38</v>
      </c>
      <c r="H2247" s="13">
        <v>-1.2190223</v>
      </c>
      <c r="I2247" s="13">
        <v>11.68297823</v>
      </c>
      <c r="J2247" s="13">
        <v>10.463955929999999</v>
      </c>
      <c r="K2247" s="13">
        <v>9.686570455</v>
      </c>
      <c r="L2247" s="13">
        <v>17.332214860000001</v>
      </c>
      <c r="M2247" s="13">
        <v>27.018785319999999</v>
      </c>
      <c r="N2247" s="13">
        <v>0.97284132499999998</v>
      </c>
      <c r="O2247" s="13">
        <v>13.59124499</v>
      </c>
      <c r="P2247" s="13">
        <v>14.564086319999999</v>
      </c>
      <c r="Q2247" s="13">
        <v>0.34318488200000002</v>
      </c>
      <c r="R2247" s="13">
        <v>0.34318488200000002</v>
      </c>
      <c r="S2247" s="13">
        <v>0</v>
      </c>
      <c r="T2247" s="13">
        <v>3.0366653160000001</v>
      </c>
      <c r="U2247" s="13">
        <v>10.17121075</v>
      </c>
      <c r="V2247" s="13">
        <v>13.207876069999999</v>
      </c>
      <c r="W2247" s="13">
        <v>2.2181879379999998</v>
      </c>
    </row>
    <row r="2248" spans="1:23" x14ac:dyDescent="0.3">
      <c r="A2248" s="13" t="s">
        <v>983</v>
      </c>
      <c r="B2248" s="13" t="s">
        <v>984</v>
      </c>
      <c r="C2248" s="15">
        <v>2018</v>
      </c>
      <c r="D2248" s="15" t="s">
        <v>27</v>
      </c>
      <c r="E2248" s="15" t="s">
        <v>41</v>
      </c>
      <c r="F2248" s="15">
        <v>131</v>
      </c>
      <c r="G2248" s="15">
        <v>60</v>
      </c>
      <c r="H2248" s="13">
        <v>-5.5481877669999999</v>
      </c>
      <c r="I2248" s="13">
        <v>-6.5974064999999998E-2</v>
      </c>
      <c r="J2248" s="13">
        <v>-5.6141618319999997</v>
      </c>
      <c r="K2248" s="13">
        <v>-9.3333522270000007</v>
      </c>
      <c r="L2248" s="13">
        <v>-7.7581562320000002</v>
      </c>
      <c r="M2248" s="13">
        <v>-17.09150846</v>
      </c>
      <c r="N2248" s="13">
        <v>-6.544670966</v>
      </c>
      <c r="O2248" s="13">
        <v>-1.5888004769999999</v>
      </c>
      <c r="P2248" s="13">
        <v>-8.1334714439999996</v>
      </c>
      <c r="Q2248" s="13">
        <v>-0.163628732</v>
      </c>
      <c r="R2248" s="13">
        <v>-0.163628732</v>
      </c>
      <c r="S2248" s="13">
        <v>0</v>
      </c>
      <c r="T2248" s="13">
        <v>-5.1342126390000002</v>
      </c>
      <c r="U2248" s="13">
        <v>-2.5284997599999999</v>
      </c>
      <c r="V2248" s="13">
        <v>-7.662712398</v>
      </c>
      <c r="W2248" s="13">
        <v>-0.70430926699999996</v>
      </c>
    </row>
    <row r="2249" spans="1:23" x14ac:dyDescent="0.3">
      <c r="A2249" s="13" t="s">
        <v>985</v>
      </c>
      <c r="B2249" s="13" t="s">
        <v>986</v>
      </c>
      <c r="C2249" s="15">
        <v>2014</v>
      </c>
      <c r="D2249" s="15" t="s">
        <v>27</v>
      </c>
      <c r="E2249" s="15" t="s">
        <v>86</v>
      </c>
      <c r="F2249" s="15">
        <v>1578</v>
      </c>
      <c r="G2249" s="15">
        <v>789</v>
      </c>
      <c r="H2249" s="13">
        <v>-0.92225983899999997</v>
      </c>
      <c r="I2249" s="13">
        <v>-2.4155263910000002</v>
      </c>
      <c r="J2249" s="13">
        <v>-3.3377862290000002</v>
      </c>
      <c r="K2249" s="13">
        <v>1.8412078540000001</v>
      </c>
      <c r="L2249" s="13">
        <v>0.58479119599999996</v>
      </c>
      <c r="M2249" s="13">
        <v>2.4259990500000002</v>
      </c>
      <c r="N2249" s="13">
        <v>-0.36364961400000001</v>
      </c>
      <c r="O2249" s="13">
        <v>-1.9030100919999999</v>
      </c>
      <c r="P2249" s="13">
        <v>-2.266659706</v>
      </c>
      <c r="Q2249" s="13">
        <v>0.19427282100000001</v>
      </c>
      <c r="R2249" s="13">
        <v>0.19427282100000001</v>
      </c>
      <c r="S2249" s="13">
        <v>0</v>
      </c>
      <c r="T2249" s="13">
        <v>-0.70620492499999998</v>
      </c>
      <c r="U2249" s="13">
        <v>-2.358921225</v>
      </c>
      <c r="V2249" s="13">
        <v>-3.0651261500000002</v>
      </c>
      <c r="W2249" s="13">
        <v>-0.14530168299999999</v>
      </c>
    </row>
    <row r="2250" spans="1:23" x14ac:dyDescent="0.3">
      <c r="A2250" s="13" t="s">
        <v>985</v>
      </c>
      <c r="B2250" s="13" t="s">
        <v>986</v>
      </c>
      <c r="C2250" s="15">
        <v>2015</v>
      </c>
      <c r="D2250" s="15" t="s">
        <v>27</v>
      </c>
      <c r="E2250" s="15" t="s">
        <v>81</v>
      </c>
      <c r="F2250" s="15">
        <v>441</v>
      </c>
      <c r="G2250" s="15">
        <v>211</v>
      </c>
      <c r="H2250" s="13">
        <v>-0.45533773700000002</v>
      </c>
      <c r="I2250" s="13">
        <v>-0.833333137</v>
      </c>
      <c r="J2250" s="13">
        <v>-1.2886708739999999</v>
      </c>
      <c r="K2250" s="13">
        <v>1.8791118739999999</v>
      </c>
      <c r="L2250" s="13">
        <v>1.1790492100000001</v>
      </c>
      <c r="M2250" s="13">
        <v>3.058161084</v>
      </c>
      <c r="N2250" s="13">
        <v>1.5889311E-2</v>
      </c>
      <c r="O2250" s="13">
        <v>-0.47922759999999998</v>
      </c>
      <c r="P2250" s="13">
        <v>-0.46333828900000001</v>
      </c>
      <c r="Q2250" s="13">
        <v>0.24638070300000001</v>
      </c>
      <c r="R2250" s="13">
        <v>0.24638070300000001</v>
      </c>
      <c r="S2250" s="13">
        <v>0</v>
      </c>
      <c r="T2250" s="13">
        <v>-0.82971266700000001</v>
      </c>
      <c r="U2250" s="13">
        <v>-0.35709900100000003</v>
      </c>
      <c r="V2250" s="13">
        <v>-1.186811667</v>
      </c>
      <c r="W2250" s="13">
        <v>8.4353828000000006E-2</v>
      </c>
    </row>
    <row r="2251" spans="1:23" x14ac:dyDescent="0.3">
      <c r="A2251" s="13" t="s">
        <v>985</v>
      </c>
      <c r="B2251" s="13" t="s">
        <v>986</v>
      </c>
      <c r="C2251" s="15">
        <v>2015</v>
      </c>
      <c r="D2251" s="15" t="s">
        <v>27</v>
      </c>
      <c r="E2251" s="15" t="s">
        <v>67</v>
      </c>
      <c r="F2251" s="15">
        <v>393</v>
      </c>
      <c r="G2251" s="15">
        <v>187</v>
      </c>
      <c r="H2251" s="13">
        <v>-5.4207804849999999</v>
      </c>
      <c r="I2251" s="13">
        <v>3.9077396200000001</v>
      </c>
      <c r="J2251" s="13">
        <v>-1.513040865</v>
      </c>
      <c r="K2251" s="13">
        <v>-0.357248707</v>
      </c>
      <c r="L2251" s="13">
        <v>3.676016014</v>
      </c>
      <c r="M2251" s="13">
        <v>3.3187673069999999</v>
      </c>
      <c r="N2251" s="13">
        <v>-4.5881741219999999</v>
      </c>
      <c r="O2251" s="13">
        <v>4.1122258110000001</v>
      </c>
      <c r="P2251" s="13">
        <v>-0.47594831100000001</v>
      </c>
      <c r="Q2251" s="13">
        <v>0.21979743099999999</v>
      </c>
      <c r="R2251" s="13">
        <v>0.21979743099999999</v>
      </c>
      <c r="S2251" s="13">
        <v>0</v>
      </c>
      <c r="T2251" s="13">
        <v>-3.9316156420000001</v>
      </c>
      <c r="U2251" s="13">
        <v>2.3019469720000001</v>
      </c>
      <c r="V2251" s="13">
        <v>-1.62966867</v>
      </c>
      <c r="W2251" s="13">
        <v>1.2535125039999999</v>
      </c>
    </row>
    <row r="2252" spans="1:23" x14ac:dyDescent="0.3">
      <c r="A2252" s="13" t="s">
        <v>985</v>
      </c>
      <c r="B2252" s="13" t="s">
        <v>986</v>
      </c>
      <c r="C2252" s="15">
        <v>2015</v>
      </c>
      <c r="D2252" s="15" t="s">
        <v>27</v>
      </c>
      <c r="E2252" s="15" t="s">
        <v>52</v>
      </c>
      <c r="F2252" s="15">
        <v>257</v>
      </c>
      <c r="G2252" s="15">
        <v>128</v>
      </c>
      <c r="H2252" s="13">
        <v>1.7104989000000001E-2</v>
      </c>
      <c r="I2252" s="13">
        <v>2.0272532120000002</v>
      </c>
      <c r="J2252" s="13">
        <v>2.0443582010000001</v>
      </c>
      <c r="K2252" s="13">
        <v>-9.0981208860000002</v>
      </c>
      <c r="L2252" s="13">
        <v>-5.9388260989999999</v>
      </c>
      <c r="M2252" s="13">
        <v>-15.036946990000001</v>
      </c>
      <c r="N2252" s="13">
        <v>-1.877706622</v>
      </c>
      <c r="O2252" s="13">
        <v>0.46478145599999998</v>
      </c>
      <c r="P2252" s="13">
        <v>-1.412925166</v>
      </c>
      <c r="Q2252" s="13">
        <v>8.698554E-2</v>
      </c>
      <c r="R2252" s="13">
        <v>8.698554E-2</v>
      </c>
      <c r="S2252" s="13">
        <v>0</v>
      </c>
      <c r="T2252" s="13">
        <v>-1.4029655240000001</v>
      </c>
      <c r="U2252" s="13">
        <v>0.17368808699999999</v>
      </c>
      <c r="V2252" s="13">
        <v>-1.2292774369999999</v>
      </c>
      <c r="W2252" s="13">
        <v>-0.36563353399999998</v>
      </c>
    </row>
    <row r="2253" spans="1:23" x14ac:dyDescent="0.3">
      <c r="A2253" s="13" t="s">
        <v>985</v>
      </c>
      <c r="B2253" s="13" t="s">
        <v>986</v>
      </c>
      <c r="C2253" s="15">
        <v>2016</v>
      </c>
      <c r="D2253" s="15" t="s">
        <v>27</v>
      </c>
      <c r="E2253" s="15" t="s">
        <v>81</v>
      </c>
      <c r="F2253" s="15">
        <v>1719</v>
      </c>
      <c r="G2253" s="15">
        <v>857</v>
      </c>
      <c r="H2253" s="13">
        <v>-3.073864581</v>
      </c>
      <c r="I2253" s="13">
        <v>0.35147138900000002</v>
      </c>
      <c r="J2253" s="13">
        <v>-2.7223931920000002</v>
      </c>
      <c r="K2253" s="13">
        <v>-1.7484242059999999</v>
      </c>
      <c r="L2253" s="13">
        <v>3.8517938589999998</v>
      </c>
      <c r="M2253" s="13">
        <v>2.1033696530000001</v>
      </c>
      <c r="N2253" s="13">
        <v>-2.9680854060000001</v>
      </c>
      <c r="O2253" s="13">
        <v>1.057550056</v>
      </c>
      <c r="P2253" s="13">
        <v>-1.91053535</v>
      </c>
      <c r="Q2253" s="13">
        <v>0.36698925900000001</v>
      </c>
      <c r="R2253" s="13">
        <v>0.36698925900000001</v>
      </c>
      <c r="S2253" s="13">
        <v>0</v>
      </c>
      <c r="T2253" s="13">
        <v>-3.6114127640000002</v>
      </c>
      <c r="U2253" s="13">
        <v>0.337983223</v>
      </c>
      <c r="V2253" s="13">
        <v>-3.2734295410000001</v>
      </c>
      <c r="W2253" s="13">
        <v>-1.5822942999999999E-2</v>
      </c>
    </row>
    <row r="2254" spans="1:23" x14ac:dyDescent="0.3">
      <c r="A2254" s="13" t="s">
        <v>987</v>
      </c>
      <c r="B2254" s="13" t="s">
        <v>988</v>
      </c>
      <c r="C2254" s="15">
        <v>2014</v>
      </c>
      <c r="D2254" s="15" t="s">
        <v>27</v>
      </c>
      <c r="E2254" s="15" t="s">
        <v>67</v>
      </c>
      <c r="F2254" s="15">
        <v>34</v>
      </c>
      <c r="G2254" s="15">
        <v>15</v>
      </c>
      <c r="H2254" s="13">
        <v>-21.700426669999999</v>
      </c>
      <c r="I2254" s="13">
        <v>3.7644221820000001</v>
      </c>
      <c r="J2254" s="13">
        <v>-17.936004489999998</v>
      </c>
      <c r="K2254" s="13">
        <v>-14.219959490000001</v>
      </c>
      <c r="L2254" s="13">
        <v>19.820072360000001</v>
      </c>
      <c r="M2254" s="13">
        <v>5.600112867</v>
      </c>
      <c r="N2254" s="13">
        <v>-21.294633510000001</v>
      </c>
      <c r="O2254" s="13">
        <v>7.4432628630000002</v>
      </c>
      <c r="P2254" s="13">
        <v>-13.85137065</v>
      </c>
      <c r="Q2254" s="13">
        <v>-8.7173338000000003E-2</v>
      </c>
      <c r="R2254" s="13">
        <v>-8.7173338000000003E-2</v>
      </c>
      <c r="S2254" s="13">
        <v>0</v>
      </c>
      <c r="T2254" s="13">
        <v>-12.97957589</v>
      </c>
      <c r="U2254" s="13">
        <v>5.2346158139999996</v>
      </c>
      <c r="V2254" s="13">
        <v>-7.7449600739999998</v>
      </c>
      <c r="W2254" s="13">
        <v>2.500131798</v>
      </c>
    </row>
    <row r="2255" spans="1:23" x14ac:dyDescent="0.3">
      <c r="A2255" s="13" t="s">
        <v>989</v>
      </c>
      <c r="B2255" s="13" t="s">
        <v>990</v>
      </c>
      <c r="C2255" s="15">
        <v>2018</v>
      </c>
      <c r="D2255" s="15" t="s">
        <v>25</v>
      </c>
      <c r="E2255" s="15" t="s">
        <v>26</v>
      </c>
      <c r="F2255" s="15">
        <v>6</v>
      </c>
      <c r="G2255" s="15">
        <v>3</v>
      </c>
      <c r="H2255" s="13">
        <v>-1.3555288940000001</v>
      </c>
      <c r="I2255" s="13">
        <v>-1.2322581109999999</v>
      </c>
      <c r="J2255" s="13">
        <v>-2.587787005</v>
      </c>
      <c r="K2255" s="13">
        <v>61.506409519999998</v>
      </c>
      <c r="L2255" s="13">
        <v>15.197111769999999</v>
      </c>
      <c r="M2255" s="13">
        <v>76.703521289999998</v>
      </c>
      <c r="N2255" s="13">
        <v>11.52574325</v>
      </c>
      <c r="O2255" s="13">
        <v>2.0726175590000002</v>
      </c>
      <c r="P2255" s="13">
        <v>13.598360810000001</v>
      </c>
      <c r="Q2255" s="13">
        <v>2.5257412999999999E-2</v>
      </c>
      <c r="R2255" s="13">
        <v>0</v>
      </c>
      <c r="S2255" s="13">
        <v>2.5257412999999999E-2</v>
      </c>
      <c r="T2255" s="13">
        <v>7.069439193</v>
      </c>
      <c r="U2255" s="13">
        <v>-3.312881441</v>
      </c>
      <c r="V2255" s="13">
        <v>3.756557752</v>
      </c>
      <c r="W2255" s="13">
        <v>-2.0791562620000001</v>
      </c>
    </row>
    <row r="2256" spans="1:23" x14ac:dyDescent="0.3">
      <c r="A2256" s="13" t="s">
        <v>989</v>
      </c>
      <c r="B2256" s="13" t="s">
        <v>990</v>
      </c>
      <c r="C2256" s="15">
        <v>2018</v>
      </c>
      <c r="D2256" s="15" t="s">
        <v>27</v>
      </c>
      <c r="E2256" s="15" t="s">
        <v>26</v>
      </c>
      <c r="F2256" s="15">
        <v>329</v>
      </c>
      <c r="G2256" s="15">
        <v>161</v>
      </c>
      <c r="H2256" s="13">
        <v>-0.43167159599999999</v>
      </c>
      <c r="I2256" s="13">
        <v>3.926960153</v>
      </c>
      <c r="J2256" s="13">
        <v>3.4952885569999999</v>
      </c>
      <c r="K2256" s="13">
        <v>-8.0489093379999996</v>
      </c>
      <c r="L2256" s="13">
        <v>11.09255345</v>
      </c>
      <c r="M2256" s="13">
        <v>3.0436441080000001</v>
      </c>
      <c r="N2256" s="13">
        <v>-2.07794627</v>
      </c>
      <c r="O2256" s="13">
        <v>5.6340223500000004</v>
      </c>
      <c r="P2256" s="13">
        <v>3.55607608</v>
      </c>
      <c r="Q2256" s="13">
        <v>0.513887117</v>
      </c>
      <c r="R2256" s="13">
        <v>0.513887117</v>
      </c>
      <c r="S2256" s="13">
        <v>0</v>
      </c>
      <c r="T2256" s="13">
        <v>-2.6267820610000001</v>
      </c>
      <c r="U2256" s="13">
        <v>4.1874020380000001</v>
      </c>
      <c r="V2256" s="13">
        <v>1.560619977</v>
      </c>
      <c r="W2256" s="13">
        <v>-0.786655408</v>
      </c>
    </row>
    <row r="2257" spans="1:23" x14ac:dyDescent="0.3">
      <c r="A2257" s="13" t="s">
        <v>991</v>
      </c>
      <c r="B2257" s="13" t="s">
        <v>992</v>
      </c>
      <c r="C2257" s="15">
        <v>2014</v>
      </c>
      <c r="D2257" s="15" t="s">
        <v>25</v>
      </c>
      <c r="E2257" s="15" t="s">
        <v>41</v>
      </c>
      <c r="F2257" s="15">
        <v>59</v>
      </c>
      <c r="G2257" s="15">
        <v>28</v>
      </c>
      <c r="H2257" s="13">
        <v>5.4918090839999998</v>
      </c>
      <c r="I2257" s="13">
        <v>-4.423136264</v>
      </c>
      <c r="J2257" s="13">
        <v>1.06867282</v>
      </c>
      <c r="K2257" s="13">
        <v>-13.488352880000001</v>
      </c>
      <c r="L2257" s="13">
        <v>4.7756925219999999</v>
      </c>
      <c r="M2257" s="13">
        <v>-8.7126603619999994</v>
      </c>
      <c r="N2257" s="13">
        <v>1.9129291939999999</v>
      </c>
      <c r="O2257" s="13">
        <v>-2.8293915470000002</v>
      </c>
      <c r="P2257" s="13">
        <v>-0.91646235300000001</v>
      </c>
      <c r="Q2257" s="13">
        <v>2.7657505999999998E-2</v>
      </c>
      <c r="R2257" s="13">
        <v>0</v>
      </c>
      <c r="S2257" s="13">
        <v>2.7657505999999998E-2</v>
      </c>
      <c r="T2257" s="13">
        <v>-1.2588800499999999</v>
      </c>
      <c r="U2257" s="13">
        <v>-1.165383203</v>
      </c>
      <c r="V2257" s="13">
        <v>-2.424263254</v>
      </c>
      <c r="W2257" s="13">
        <v>2.208598673</v>
      </c>
    </row>
    <row r="2258" spans="1:23" x14ac:dyDescent="0.3">
      <c r="A2258" s="13" t="s">
        <v>991</v>
      </c>
      <c r="B2258" s="13" t="s">
        <v>992</v>
      </c>
      <c r="C2258" s="15">
        <v>2014</v>
      </c>
      <c r="D2258" s="15" t="s">
        <v>27</v>
      </c>
      <c r="E2258" s="15" t="s">
        <v>41</v>
      </c>
      <c r="F2258" s="15">
        <v>1858</v>
      </c>
      <c r="G2258" s="15">
        <v>956</v>
      </c>
      <c r="H2258" s="13">
        <v>1.206468951</v>
      </c>
      <c r="I2258" s="13">
        <v>4.6256145999999998E-2</v>
      </c>
      <c r="J2258" s="13">
        <v>1.252725096</v>
      </c>
      <c r="K2258" s="13">
        <v>1.611101839</v>
      </c>
      <c r="L2258" s="13">
        <v>3.1877521980000001</v>
      </c>
      <c r="M2258" s="13">
        <v>4.7988540369999999</v>
      </c>
      <c r="N2258" s="13">
        <v>1.365027679</v>
      </c>
      <c r="O2258" s="13">
        <v>0.67165172399999995</v>
      </c>
      <c r="P2258" s="13">
        <v>2.0366794019999999</v>
      </c>
      <c r="Q2258" s="13">
        <v>2.3461105949999999</v>
      </c>
      <c r="R2258" s="13">
        <v>2.3461105949999999</v>
      </c>
      <c r="S2258" s="13">
        <v>0</v>
      </c>
      <c r="T2258" s="13">
        <v>0.72501742999999996</v>
      </c>
      <c r="U2258" s="13">
        <v>1.001395722</v>
      </c>
      <c r="V2258" s="13">
        <v>1.7264131519999999</v>
      </c>
      <c r="W2258" s="13">
        <v>0.468417845</v>
      </c>
    </row>
    <row r="2259" spans="1:23" x14ac:dyDescent="0.3">
      <c r="A2259" s="13" t="s">
        <v>991</v>
      </c>
      <c r="B2259" s="13" t="s">
        <v>992</v>
      </c>
      <c r="C2259" s="15">
        <v>2015</v>
      </c>
      <c r="D2259" s="15" t="s">
        <v>25</v>
      </c>
      <c r="E2259" s="15" t="s">
        <v>30</v>
      </c>
      <c r="F2259" s="15">
        <v>27</v>
      </c>
      <c r="G2259" s="15">
        <v>12</v>
      </c>
      <c r="H2259" s="13">
        <v>-11.68246677</v>
      </c>
      <c r="I2259" s="13">
        <v>-7.5590527639999996</v>
      </c>
      <c r="J2259" s="13">
        <v>-19.241519530000001</v>
      </c>
      <c r="K2259" s="13">
        <v>-12.20533661</v>
      </c>
      <c r="L2259" s="13">
        <v>-14.079302139999999</v>
      </c>
      <c r="M2259" s="13">
        <v>-26.284638749999999</v>
      </c>
      <c r="N2259" s="13">
        <v>-12.4036974</v>
      </c>
      <c r="O2259" s="13">
        <v>-9.1831706030000007</v>
      </c>
      <c r="P2259" s="13">
        <v>-21.586867999999999</v>
      </c>
      <c r="Q2259" s="13">
        <v>-0.119640186</v>
      </c>
      <c r="R2259" s="13">
        <v>0</v>
      </c>
      <c r="S2259" s="13">
        <v>-0.119640186</v>
      </c>
      <c r="T2259" s="13">
        <v>-11.100580020000001</v>
      </c>
      <c r="U2259" s="13">
        <v>-12.770149529999999</v>
      </c>
      <c r="V2259" s="13">
        <v>-23.87072955</v>
      </c>
      <c r="W2259" s="13">
        <v>0.56517214299999996</v>
      </c>
    </row>
    <row r="2260" spans="1:23" x14ac:dyDescent="0.3">
      <c r="A2260" s="13" t="s">
        <v>991</v>
      </c>
      <c r="B2260" s="13" t="s">
        <v>992</v>
      </c>
      <c r="C2260" s="15">
        <v>2015</v>
      </c>
      <c r="D2260" s="15" t="s">
        <v>27</v>
      </c>
      <c r="E2260" s="15" t="s">
        <v>30</v>
      </c>
      <c r="F2260" s="15">
        <v>2701</v>
      </c>
      <c r="G2260" s="15">
        <v>1370</v>
      </c>
      <c r="H2260" s="13">
        <v>0.58832373699999996</v>
      </c>
      <c r="I2260" s="13">
        <v>1.0119150859999999</v>
      </c>
      <c r="J2260" s="13">
        <v>1.600238823</v>
      </c>
      <c r="K2260" s="13">
        <v>1.2180341159999999</v>
      </c>
      <c r="L2260" s="13">
        <v>1.9736548650000001</v>
      </c>
      <c r="M2260" s="13">
        <v>3.191688981</v>
      </c>
      <c r="N2260" s="13">
        <v>0.69272842499999998</v>
      </c>
      <c r="O2260" s="13">
        <v>1.3111241899999999</v>
      </c>
      <c r="P2260" s="13">
        <v>2.003852615</v>
      </c>
      <c r="Q2260" s="13">
        <v>3.318202957</v>
      </c>
      <c r="R2260" s="13">
        <v>3.318202957</v>
      </c>
      <c r="S2260" s="13">
        <v>0</v>
      </c>
      <c r="T2260" s="13">
        <v>0.33634737799999997</v>
      </c>
      <c r="U2260" s="13">
        <v>0.59039796499999997</v>
      </c>
      <c r="V2260" s="13">
        <v>0.92674534399999997</v>
      </c>
      <c r="W2260" s="13">
        <v>-0.133227084</v>
      </c>
    </row>
    <row r="2261" spans="1:23" x14ac:dyDescent="0.3">
      <c r="A2261" s="13" t="s">
        <v>991</v>
      </c>
      <c r="B2261" s="13" t="s">
        <v>992</v>
      </c>
      <c r="C2261" s="15">
        <v>2016</v>
      </c>
      <c r="D2261" s="15" t="s">
        <v>25</v>
      </c>
      <c r="E2261" s="15" t="s">
        <v>30</v>
      </c>
      <c r="F2261" s="15">
        <v>188</v>
      </c>
      <c r="G2261" s="15">
        <v>98</v>
      </c>
      <c r="H2261" s="13">
        <v>-5.1882381100000003</v>
      </c>
      <c r="I2261" s="13">
        <v>-1.495948703</v>
      </c>
      <c r="J2261" s="13">
        <v>-6.6841868130000002</v>
      </c>
      <c r="K2261" s="13">
        <v>-10.91002565</v>
      </c>
      <c r="L2261" s="13">
        <v>1.5239535769999999</v>
      </c>
      <c r="M2261" s="13">
        <v>-9.3860720769999997</v>
      </c>
      <c r="N2261" s="13">
        <v>-6.6943201300000004</v>
      </c>
      <c r="O2261" s="13">
        <v>-0.94452009800000003</v>
      </c>
      <c r="P2261" s="13">
        <v>-7.6388402280000003</v>
      </c>
      <c r="Q2261" s="13">
        <v>-0.25320219300000002</v>
      </c>
      <c r="R2261" s="13">
        <v>0</v>
      </c>
      <c r="S2261" s="13">
        <v>-0.25320219300000002</v>
      </c>
      <c r="T2261" s="13">
        <v>-5.9473192419999998</v>
      </c>
      <c r="U2261" s="13">
        <v>-2.1138346239999999</v>
      </c>
      <c r="V2261" s="13">
        <v>-8.0611538659999997</v>
      </c>
      <c r="W2261" s="13">
        <v>0.41360800800000003</v>
      </c>
    </row>
    <row r="2262" spans="1:23" x14ac:dyDescent="0.3">
      <c r="A2262" s="13" t="s">
        <v>991</v>
      </c>
      <c r="B2262" s="13" t="s">
        <v>992</v>
      </c>
      <c r="C2262" s="15">
        <v>2016</v>
      </c>
      <c r="D2262" s="15" t="s">
        <v>27</v>
      </c>
      <c r="E2262" s="15" t="s">
        <v>30</v>
      </c>
      <c r="F2262" s="15">
        <v>1818</v>
      </c>
      <c r="G2262" s="15">
        <v>926</v>
      </c>
      <c r="H2262" s="13">
        <v>-1.8162940030000001</v>
      </c>
      <c r="I2262" s="13">
        <v>-0.438966146</v>
      </c>
      <c r="J2262" s="13">
        <v>-2.2552601490000002</v>
      </c>
      <c r="K2262" s="13">
        <v>-0.27113090000000001</v>
      </c>
      <c r="L2262" s="13">
        <v>-1.3080706289999999</v>
      </c>
      <c r="M2262" s="13">
        <v>-1.57920153</v>
      </c>
      <c r="N2262" s="13">
        <v>-1.6578582850000001</v>
      </c>
      <c r="O2262" s="13">
        <v>-0.65535177499999997</v>
      </c>
      <c r="P2262" s="13">
        <v>-2.3132100599999998</v>
      </c>
      <c r="Q2262" s="13">
        <v>0.20575543800000001</v>
      </c>
      <c r="R2262" s="13">
        <v>0.20575543800000001</v>
      </c>
      <c r="S2262" s="13">
        <v>0</v>
      </c>
      <c r="T2262" s="13">
        <v>-1.692808329</v>
      </c>
      <c r="U2262" s="13">
        <v>-0.50983815399999999</v>
      </c>
      <c r="V2262" s="13">
        <v>-2.2026464840000002</v>
      </c>
      <c r="W2262" s="13">
        <v>-0.28592862299999999</v>
      </c>
    </row>
    <row r="2263" spans="1:23" x14ac:dyDescent="0.3">
      <c r="A2263" s="13" t="s">
        <v>991</v>
      </c>
      <c r="B2263" s="13" t="s">
        <v>992</v>
      </c>
      <c r="C2263" s="15">
        <v>2017</v>
      </c>
      <c r="D2263" s="15" t="s">
        <v>27</v>
      </c>
      <c r="E2263" s="15" t="s">
        <v>46</v>
      </c>
      <c r="F2263" s="15">
        <v>4257</v>
      </c>
      <c r="G2263" s="15">
        <v>2085</v>
      </c>
      <c r="H2263" s="13">
        <v>0.96217396499999996</v>
      </c>
      <c r="I2263" s="13">
        <v>1.8992035599999999</v>
      </c>
      <c r="J2263" s="13">
        <v>2.861377525</v>
      </c>
      <c r="K2263" s="13">
        <v>-2.240015133</v>
      </c>
      <c r="L2263" s="13">
        <v>3.9358139840000002</v>
      </c>
      <c r="M2263" s="13">
        <v>1.695798852</v>
      </c>
      <c r="N2263" s="13">
        <v>0.35790599000000001</v>
      </c>
      <c r="O2263" s="13">
        <v>2.4164628339999998</v>
      </c>
      <c r="P2263" s="13">
        <v>2.7743688249999998</v>
      </c>
      <c r="Q2263" s="13">
        <v>5.9300541940000002</v>
      </c>
      <c r="R2263" s="13">
        <v>5.9300541940000002</v>
      </c>
      <c r="S2263" s="13">
        <v>0</v>
      </c>
      <c r="T2263" s="13">
        <v>0.46990193499999999</v>
      </c>
      <c r="U2263" s="13">
        <v>2.1611550099999999</v>
      </c>
      <c r="V2263" s="13">
        <v>2.6310569450000001</v>
      </c>
      <c r="W2263" s="13">
        <v>0.89154960999999999</v>
      </c>
    </row>
    <row r="2264" spans="1:23" x14ac:dyDescent="0.3">
      <c r="A2264" s="13" t="s">
        <v>991</v>
      </c>
      <c r="B2264" s="13" t="s">
        <v>992</v>
      </c>
      <c r="C2264" s="15">
        <v>2018</v>
      </c>
      <c r="D2264" s="15" t="s">
        <v>25</v>
      </c>
      <c r="E2264" s="15" t="s">
        <v>46</v>
      </c>
      <c r="F2264" s="15">
        <v>340</v>
      </c>
      <c r="G2264" s="15">
        <v>161</v>
      </c>
      <c r="H2264" s="13">
        <v>2.3502813530000002</v>
      </c>
      <c r="I2264" s="13">
        <v>-2.007475881</v>
      </c>
      <c r="J2264" s="13">
        <v>0.342805472</v>
      </c>
      <c r="K2264" s="13">
        <v>-0.79027832600000003</v>
      </c>
      <c r="L2264" s="13">
        <v>-1.1890159810000001</v>
      </c>
      <c r="M2264" s="13">
        <v>-1.979294307</v>
      </c>
      <c r="N2264" s="13">
        <v>1.832195579</v>
      </c>
      <c r="O2264" s="13">
        <v>-1.91589414</v>
      </c>
      <c r="P2264" s="13">
        <v>-8.3698561000000005E-2</v>
      </c>
      <c r="Q2264" s="13">
        <v>0.22718838599999999</v>
      </c>
      <c r="R2264" s="13">
        <v>0</v>
      </c>
      <c r="S2264" s="13">
        <v>0.22718838599999999</v>
      </c>
      <c r="T2264" s="13">
        <v>1.9625997500000001</v>
      </c>
      <c r="U2264" s="13">
        <v>-2.2736865640000001</v>
      </c>
      <c r="V2264" s="13">
        <v>-0.31108681399999999</v>
      </c>
      <c r="W2264" s="13">
        <v>0.56314222700000005</v>
      </c>
    </row>
    <row r="2265" spans="1:23" x14ac:dyDescent="0.3">
      <c r="A2265" s="13" t="s">
        <v>991</v>
      </c>
      <c r="B2265" s="13" t="s">
        <v>992</v>
      </c>
      <c r="C2265" s="15">
        <v>2018</v>
      </c>
      <c r="D2265" s="15" t="s">
        <v>27</v>
      </c>
      <c r="E2265" s="15" t="s">
        <v>46</v>
      </c>
      <c r="F2265" s="15">
        <v>3956</v>
      </c>
      <c r="G2265" s="15">
        <v>1943</v>
      </c>
      <c r="H2265" s="13">
        <v>-0.11360671899999999</v>
      </c>
      <c r="I2265" s="13">
        <v>0.18669529800000001</v>
      </c>
      <c r="J2265" s="13">
        <v>7.3088579000000001E-2</v>
      </c>
      <c r="K2265" s="13">
        <v>0.51558173799999996</v>
      </c>
      <c r="L2265" s="13">
        <v>3.7149164999999998E-2</v>
      </c>
      <c r="M2265" s="13">
        <v>0.55273090300000005</v>
      </c>
      <c r="N2265" s="13">
        <v>3.2501657000000003E-2</v>
      </c>
      <c r="O2265" s="13">
        <v>0.13765622499999999</v>
      </c>
      <c r="P2265" s="13">
        <v>0.17015788200000001</v>
      </c>
      <c r="Q2265" s="13">
        <v>2.9010852059999999</v>
      </c>
      <c r="R2265" s="13">
        <v>2.9010852059999999</v>
      </c>
      <c r="S2265" s="13">
        <v>0</v>
      </c>
      <c r="T2265" s="13">
        <v>-0.34210949699999998</v>
      </c>
      <c r="U2265" s="13">
        <v>0.52387484600000001</v>
      </c>
      <c r="V2265" s="13">
        <v>0.18176534899999999</v>
      </c>
      <c r="W2265" s="13">
        <v>0.21514148899999999</v>
      </c>
    </row>
    <row r="2266" spans="1:23" x14ac:dyDescent="0.3">
      <c r="A2266" s="13" t="s">
        <v>991</v>
      </c>
      <c r="B2266" s="13" t="s">
        <v>992</v>
      </c>
      <c r="C2266" s="15">
        <v>2019</v>
      </c>
      <c r="D2266" s="15" t="s">
        <v>27</v>
      </c>
      <c r="E2266" s="15" t="s">
        <v>46</v>
      </c>
      <c r="F2266" s="15">
        <v>2403</v>
      </c>
      <c r="G2266" s="15">
        <v>1164</v>
      </c>
      <c r="H2266" s="13">
        <v>-2.4799658529999999</v>
      </c>
      <c r="I2266" s="13">
        <v>-0.67922584900000005</v>
      </c>
      <c r="J2266" s="13">
        <v>-3.1591917020000002</v>
      </c>
      <c r="K2266" s="13">
        <v>-2.1857596469999998</v>
      </c>
      <c r="L2266" s="13">
        <v>-0.505566179</v>
      </c>
      <c r="M2266" s="13">
        <v>-2.6913258259999999</v>
      </c>
      <c r="N2266" s="13">
        <v>-2.5394870510000001</v>
      </c>
      <c r="O2266" s="13">
        <v>-0.71988468900000002</v>
      </c>
      <c r="P2266" s="13">
        <v>-3.2593717390000001</v>
      </c>
      <c r="Q2266" s="13">
        <v>-0.30129056799999998</v>
      </c>
      <c r="R2266" s="13">
        <v>-0.30129056799999998</v>
      </c>
      <c r="S2266" s="13">
        <v>0</v>
      </c>
      <c r="T2266" s="13">
        <v>-2.5417755529999999</v>
      </c>
      <c r="U2266" s="13">
        <v>-0.76355406599999998</v>
      </c>
      <c r="V2266" s="13">
        <v>-3.3053296190000001</v>
      </c>
      <c r="W2266" s="13">
        <v>-0.40814067799999998</v>
      </c>
    </row>
    <row r="2267" spans="1:23" x14ac:dyDescent="0.3">
      <c r="A2267" s="13" t="s">
        <v>993</v>
      </c>
      <c r="B2267" s="13" t="s">
        <v>994</v>
      </c>
      <c r="C2267" s="15">
        <v>2014</v>
      </c>
      <c r="D2267" s="15" t="s">
        <v>25</v>
      </c>
      <c r="E2267" s="15" t="s">
        <v>34</v>
      </c>
      <c r="F2267" s="15">
        <v>863</v>
      </c>
      <c r="G2267" s="15">
        <v>469</v>
      </c>
      <c r="H2267" s="13">
        <v>4.4854320200000002</v>
      </c>
      <c r="I2267" s="13">
        <v>-1.9572375040000001</v>
      </c>
      <c r="J2267" s="13">
        <v>2.5281945160000001</v>
      </c>
      <c r="K2267" s="13">
        <v>5.1437555120000003</v>
      </c>
      <c r="L2267" s="13">
        <v>10.031808850000001</v>
      </c>
      <c r="M2267" s="13">
        <v>15.175564359999999</v>
      </c>
      <c r="N2267" s="13">
        <v>4.868357541</v>
      </c>
      <c r="O2267" s="13">
        <v>0.40084821799999998</v>
      </c>
      <c r="P2267" s="13">
        <v>5.2692057590000001</v>
      </c>
      <c r="Q2267" s="13">
        <v>1.9495062780000001</v>
      </c>
      <c r="R2267" s="13">
        <v>0</v>
      </c>
      <c r="S2267" s="13">
        <v>1.9495062780000001</v>
      </c>
      <c r="T2267" s="13">
        <v>2.7789051370000002</v>
      </c>
      <c r="U2267" s="13">
        <v>0.61480992000000001</v>
      </c>
      <c r="V2267" s="13">
        <v>3.3937150580000002</v>
      </c>
      <c r="W2267" s="13">
        <v>-1.3850625459999999</v>
      </c>
    </row>
    <row r="2268" spans="1:23" x14ac:dyDescent="0.3">
      <c r="A2268" s="13" t="s">
        <v>993</v>
      </c>
      <c r="B2268" s="13" t="s">
        <v>994</v>
      </c>
      <c r="C2268" s="15">
        <v>2014</v>
      </c>
      <c r="D2268" s="15" t="s">
        <v>27</v>
      </c>
      <c r="E2268" s="15" t="s">
        <v>34</v>
      </c>
      <c r="F2268" s="15">
        <v>4947</v>
      </c>
      <c r="G2268" s="15">
        <v>2575</v>
      </c>
      <c r="H2268" s="13">
        <v>2.7736580919999998</v>
      </c>
      <c r="I2268" s="13">
        <v>-3.2640863530000002</v>
      </c>
      <c r="J2268" s="13">
        <v>-0.490428262</v>
      </c>
      <c r="K2268" s="13">
        <v>1.73424621</v>
      </c>
      <c r="L2268" s="13">
        <v>0.31716065300000001</v>
      </c>
      <c r="M2268" s="13">
        <v>2.0514068640000001</v>
      </c>
      <c r="N2268" s="13">
        <v>2.7390793410000001</v>
      </c>
      <c r="O2268" s="13">
        <v>-2.6927856929999998</v>
      </c>
      <c r="P2268" s="13">
        <v>4.6293648E-2</v>
      </c>
      <c r="Q2268" s="13">
        <v>3.6364217939999999</v>
      </c>
      <c r="R2268" s="13">
        <v>3.6364217939999999</v>
      </c>
      <c r="S2268" s="13">
        <v>0</v>
      </c>
      <c r="T2268" s="13">
        <v>2.3773872960000002</v>
      </c>
      <c r="U2268" s="13">
        <v>-2.9164840980000002</v>
      </c>
      <c r="V2268" s="13">
        <v>-0.53909680199999999</v>
      </c>
      <c r="W2268" s="13">
        <v>-0.97257426999999996</v>
      </c>
    </row>
    <row r="2269" spans="1:23" x14ac:dyDescent="0.3">
      <c r="A2269" s="13" t="s">
        <v>993</v>
      </c>
      <c r="B2269" s="13" t="s">
        <v>994</v>
      </c>
      <c r="C2269" s="15">
        <v>2015</v>
      </c>
      <c r="D2269" s="15" t="s">
        <v>25</v>
      </c>
      <c r="E2269" s="15" t="s">
        <v>34</v>
      </c>
      <c r="F2269" s="15">
        <v>489</v>
      </c>
      <c r="G2269" s="15">
        <v>249</v>
      </c>
      <c r="H2269" s="13">
        <v>2.5181560300000001</v>
      </c>
      <c r="I2269" s="13">
        <v>-5.3058432460000002</v>
      </c>
      <c r="J2269" s="13">
        <v>-2.7876872160000001</v>
      </c>
      <c r="K2269" s="13">
        <v>-14.35369032</v>
      </c>
      <c r="L2269" s="13">
        <v>-24.596362750000001</v>
      </c>
      <c r="M2269" s="13">
        <v>-38.950053060000002</v>
      </c>
      <c r="N2269" s="13">
        <v>-0.83904697399999995</v>
      </c>
      <c r="O2269" s="13">
        <v>-9.6452288759999991</v>
      </c>
      <c r="P2269" s="13">
        <v>-10.48427585</v>
      </c>
      <c r="Q2269" s="13">
        <v>-0.98289217200000001</v>
      </c>
      <c r="R2269" s="13">
        <v>0</v>
      </c>
      <c r="S2269" s="13">
        <v>-0.98289217200000001</v>
      </c>
      <c r="T2269" s="13">
        <v>-1.2092658169999999</v>
      </c>
      <c r="U2269" s="13">
        <v>-8.2712556759999991</v>
      </c>
      <c r="V2269" s="13">
        <v>-9.4805214939999995</v>
      </c>
      <c r="W2269" s="13">
        <v>-2.902490061</v>
      </c>
    </row>
    <row r="2270" spans="1:23" x14ac:dyDescent="0.3">
      <c r="A2270" s="13" t="s">
        <v>993</v>
      </c>
      <c r="B2270" s="13" t="s">
        <v>994</v>
      </c>
      <c r="C2270" s="15">
        <v>2015</v>
      </c>
      <c r="D2270" s="15" t="s">
        <v>27</v>
      </c>
      <c r="E2270" s="15" t="s">
        <v>34</v>
      </c>
      <c r="F2270" s="15">
        <v>5427</v>
      </c>
      <c r="G2270" s="15">
        <v>2791</v>
      </c>
      <c r="H2270" s="13">
        <v>1.307737191</v>
      </c>
      <c r="I2270" s="13">
        <v>-2.5165232139999998</v>
      </c>
      <c r="J2270" s="13">
        <v>-1.208786023</v>
      </c>
      <c r="K2270" s="13">
        <v>3.0459665770000002</v>
      </c>
      <c r="L2270" s="13">
        <v>-2.2873960590000002</v>
      </c>
      <c r="M2270" s="13">
        <v>0.75857051799999997</v>
      </c>
      <c r="N2270" s="13">
        <v>1.7671818050000001</v>
      </c>
      <c r="O2270" s="13">
        <v>-2.604620803</v>
      </c>
      <c r="P2270" s="13">
        <v>-0.83743899799999999</v>
      </c>
      <c r="Q2270" s="13">
        <v>2.686312644</v>
      </c>
      <c r="R2270" s="13">
        <v>2.686312644</v>
      </c>
      <c r="S2270" s="13">
        <v>0</v>
      </c>
      <c r="T2270" s="13">
        <v>1.557422734</v>
      </c>
      <c r="U2270" s="13">
        <v>-2.695633875</v>
      </c>
      <c r="V2270" s="13">
        <v>-1.138211141</v>
      </c>
      <c r="W2270" s="13">
        <v>-1.3067998199999999</v>
      </c>
    </row>
    <row r="2271" spans="1:23" x14ac:dyDescent="0.3">
      <c r="A2271" s="13" t="s">
        <v>993</v>
      </c>
      <c r="B2271" s="13" t="s">
        <v>994</v>
      </c>
      <c r="C2271" s="15">
        <v>2016</v>
      </c>
      <c r="D2271" s="15" t="s">
        <v>25</v>
      </c>
      <c r="E2271" s="15" t="s">
        <v>46</v>
      </c>
      <c r="F2271" s="15">
        <v>939</v>
      </c>
      <c r="G2271" s="15">
        <v>492</v>
      </c>
      <c r="H2271" s="13">
        <v>0.71558907400000005</v>
      </c>
      <c r="I2271" s="13">
        <v>-1.1827647999999999</v>
      </c>
      <c r="J2271" s="13">
        <v>-0.46717572600000001</v>
      </c>
      <c r="K2271" s="13">
        <v>4.1145615089999996</v>
      </c>
      <c r="L2271" s="13">
        <v>0.118215945</v>
      </c>
      <c r="M2271" s="13">
        <v>4.2327774539999998</v>
      </c>
      <c r="N2271" s="13">
        <v>1.457754204</v>
      </c>
      <c r="O2271" s="13">
        <v>-1.0156042199999999</v>
      </c>
      <c r="P2271" s="13">
        <v>0.44214998500000002</v>
      </c>
      <c r="Q2271" s="13">
        <v>0.81751779400000002</v>
      </c>
      <c r="R2271" s="13">
        <v>0</v>
      </c>
      <c r="S2271" s="13">
        <v>0.81751779400000002</v>
      </c>
      <c r="T2271" s="13">
        <v>0.34442881199999997</v>
      </c>
      <c r="U2271" s="13">
        <v>-1.2349365459999999</v>
      </c>
      <c r="V2271" s="13">
        <v>-0.89050773400000005</v>
      </c>
      <c r="W2271" s="13">
        <v>-1.0240941050000001</v>
      </c>
    </row>
    <row r="2272" spans="1:23" x14ac:dyDescent="0.3">
      <c r="A2272" s="13" t="s">
        <v>993</v>
      </c>
      <c r="B2272" s="13" t="s">
        <v>994</v>
      </c>
      <c r="C2272" s="15">
        <v>2016</v>
      </c>
      <c r="D2272" s="15" t="s">
        <v>27</v>
      </c>
      <c r="E2272" s="15" t="s">
        <v>46</v>
      </c>
      <c r="F2272" s="15">
        <v>1527</v>
      </c>
      <c r="G2272" s="15">
        <v>769</v>
      </c>
      <c r="H2272" s="13">
        <v>2.299816903</v>
      </c>
      <c r="I2272" s="13">
        <v>-2.5648316200000001</v>
      </c>
      <c r="J2272" s="13">
        <v>-0.26501471700000001</v>
      </c>
      <c r="K2272" s="13">
        <v>5.4951278700000001</v>
      </c>
      <c r="L2272" s="13">
        <v>-0.85588298799999996</v>
      </c>
      <c r="M2272" s="13">
        <v>4.6392448819999998</v>
      </c>
      <c r="N2272" s="13">
        <v>3.1021593699999999</v>
      </c>
      <c r="O2272" s="13">
        <v>-2.3921095349999999</v>
      </c>
      <c r="P2272" s="13">
        <v>0.71004983499999996</v>
      </c>
      <c r="Q2272" s="13">
        <v>1.3494961590000001</v>
      </c>
      <c r="R2272" s="13">
        <v>1.3494961590000001</v>
      </c>
      <c r="S2272" s="13">
        <v>0</v>
      </c>
      <c r="T2272" s="13">
        <v>1.1324045490000001</v>
      </c>
      <c r="U2272" s="13">
        <v>-1.739827035</v>
      </c>
      <c r="V2272" s="13">
        <v>-0.60742248600000004</v>
      </c>
      <c r="W2272" s="13">
        <v>-0.57817869300000002</v>
      </c>
    </row>
    <row r="2273" spans="1:23" x14ac:dyDescent="0.3">
      <c r="A2273" s="13" t="s">
        <v>993</v>
      </c>
      <c r="B2273" s="13" t="s">
        <v>994</v>
      </c>
      <c r="C2273" s="15">
        <v>2016</v>
      </c>
      <c r="D2273" s="15" t="s">
        <v>27</v>
      </c>
      <c r="E2273" s="15" t="s">
        <v>34</v>
      </c>
      <c r="F2273" s="15">
        <v>3889</v>
      </c>
      <c r="G2273" s="15">
        <v>1934</v>
      </c>
      <c r="H2273" s="13">
        <v>-0.16015921999999999</v>
      </c>
      <c r="I2273" s="13">
        <v>-2.2538682630000002</v>
      </c>
      <c r="J2273" s="13">
        <v>-2.4140274829999999</v>
      </c>
      <c r="K2273" s="13">
        <v>0.56955353200000003</v>
      </c>
      <c r="L2273" s="13">
        <v>1.458265044</v>
      </c>
      <c r="M2273" s="13">
        <v>2.027818576</v>
      </c>
      <c r="N2273" s="13">
        <v>2.3060483999999999E-2</v>
      </c>
      <c r="O2273" s="13">
        <v>-1.587914295</v>
      </c>
      <c r="P2273" s="13">
        <v>-1.56485381</v>
      </c>
      <c r="Q2273" s="13">
        <v>1.163270123</v>
      </c>
      <c r="R2273" s="13">
        <v>1.163270123</v>
      </c>
      <c r="S2273" s="13">
        <v>0</v>
      </c>
      <c r="T2273" s="13">
        <v>-0.19385649899999999</v>
      </c>
      <c r="U2273" s="13">
        <v>-2.2568393590000002</v>
      </c>
      <c r="V2273" s="13">
        <v>-2.450695858</v>
      </c>
      <c r="W2273" s="13">
        <v>-0.51347202999999997</v>
      </c>
    </row>
    <row r="2274" spans="1:23" x14ac:dyDescent="0.3">
      <c r="A2274" s="13" t="s">
        <v>993</v>
      </c>
      <c r="B2274" s="13" t="s">
        <v>994</v>
      </c>
      <c r="C2274" s="15">
        <v>2017</v>
      </c>
      <c r="D2274" s="15" t="s">
        <v>25</v>
      </c>
      <c r="E2274" s="15" t="s">
        <v>81</v>
      </c>
      <c r="F2274" s="15">
        <v>644</v>
      </c>
      <c r="G2274" s="15">
        <v>326</v>
      </c>
      <c r="H2274" s="13">
        <v>4.1063792000000002E-2</v>
      </c>
      <c r="I2274" s="13">
        <v>-1.3276814480000001</v>
      </c>
      <c r="J2274" s="13">
        <v>-1.2866176570000001</v>
      </c>
      <c r="K2274" s="13">
        <v>1.7275352399999999</v>
      </c>
      <c r="L2274" s="13">
        <v>-4.8022959180000004</v>
      </c>
      <c r="M2274" s="13">
        <v>-3.0747606780000001</v>
      </c>
      <c r="N2274" s="13">
        <v>0.43162831000000002</v>
      </c>
      <c r="O2274" s="13">
        <v>-2.1984546269999998</v>
      </c>
      <c r="P2274" s="13">
        <v>-1.766826317</v>
      </c>
      <c r="Q2274" s="13">
        <v>0.165150725</v>
      </c>
      <c r="R2274" s="13">
        <v>0</v>
      </c>
      <c r="S2274" s="13">
        <v>0.165150725</v>
      </c>
      <c r="T2274" s="13">
        <v>1.4483856479999999</v>
      </c>
      <c r="U2274" s="13">
        <v>-0.78337314199999997</v>
      </c>
      <c r="V2274" s="13">
        <v>0.66501250599999995</v>
      </c>
      <c r="W2274" s="13">
        <v>-2.0067983489999999</v>
      </c>
    </row>
    <row r="2275" spans="1:23" x14ac:dyDescent="0.3">
      <c r="A2275" s="13" t="s">
        <v>993</v>
      </c>
      <c r="B2275" s="13" t="s">
        <v>994</v>
      </c>
      <c r="C2275" s="15">
        <v>2017</v>
      </c>
      <c r="D2275" s="15" t="s">
        <v>27</v>
      </c>
      <c r="E2275" s="15" t="s">
        <v>81</v>
      </c>
      <c r="F2275" s="15">
        <v>3593</v>
      </c>
      <c r="G2275" s="15">
        <v>1843</v>
      </c>
      <c r="H2275" s="13">
        <v>0.96832906299999999</v>
      </c>
      <c r="I2275" s="13">
        <v>-0.90997687400000005</v>
      </c>
      <c r="J2275" s="13">
        <v>5.8352188999999999E-2</v>
      </c>
      <c r="K2275" s="13">
        <v>1.296583466</v>
      </c>
      <c r="L2275" s="13">
        <v>-0.109063022</v>
      </c>
      <c r="M2275" s="13">
        <v>1.187520444</v>
      </c>
      <c r="N2275" s="13">
        <v>1.091505116</v>
      </c>
      <c r="O2275" s="13">
        <v>-0.84692111000000003</v>
      </c>
      <c r="P2275" s="13">
        <v>0.24458400599999999</v>
      </c>
      <c r="Q2275" s="13">
        <v>2.7793334010000001</v>
      </c>
      <c r="R2275" s="13">
        <v>2.7793334010000001</v>
      </c>
      <c r="S2275" s="13">
        <v>0</v>
      </c>
      <c r="T2275" s="13">
        <v>0.60715376600000004</v>
      </c>
      <c r="U2275" s="13">
        <v>-1.2397273769999999</v>
      </c>
      <c r="V2275" s="13">
        <v>-0.63257361099999998</v>
      </c>
      <c r="W2275" s="13">
        <v>-1.2704531729999999</v>
      </c>
    </row>
    <row r="2276" spans="1:23" x14ac:dyDescent="0.3">
      <c r="A2276" s="13" t="s">
        <v>993</v>
      </c>
      <c r="B2276" s="13" t="s">
        <v>994</v>
      </c>
      <c r="C2276" s="15">
        <v>2018</v>
      </c>
      <c r="D2276" s="15" t="s">
        <v>25</v>
      </c>
      <c r="E2276" s="15" t="s">
        <v>111</v>
      </c>
      <c r="F2276" s="15">
        <v>112</v>
      </c>
      <c r="G2276" s="15">
        <v>54</v>
      </c>
      <c r="H2276" s="13">
        <v>-8.6492418440000005</v>
      </c>
      <c r="I2276" s="13">
        <v>-7.291777293</v>
      </c>
      <c r="J2276" s="13">
        <v>-15.94101914</v>
      </c>
      <c r="K2276" s="13">
        <v>-14.73162303</v>
      </c>
      <c r="L2276" s="13">
        <v>-4.5798921159999999</v>
      </c>
      <c r="M2276" s="13">
        <v>-19.311515150000002</v>
      </c>
      <c r="N2276" s="13">
        <v>-10.498535240000001</v>
      </c>
      <c r="O2276" s="13">
        <v>-7.2461495100000004</v>
      </c>
      <c r="P2276" s="13">
        <v>-17.744684750000001</v>
      </c>
      <c r="Q2276" s="13">
        <v>-0.426999348</v>
      </c>
      <c r="R2276" s="13">
        <v>0</v>
      </c>
      <c r="S2276" s="13">
        <v>-0.426999348</v>
      </c>
      <c r="T2276" s="13">
        <v>-9.1794624079999991</v>
      </c>
      <c r="U2276" s="13">
        <v>-7.8867757059999999</v>
      </c>
      <c r="V2276" s="13">
        <v>-17.06623811</v>
      </c>
      <c r="W2276" s="13">
        <v>0.21253359799999999</v>
      </c>
    </row>
    <row r="2277" spans="1:23" x14ac:dyDescent="0.3">
      <c r="A2277" s="13" t="s">
        <v>993</v>
      </c>
      <c r="B2277" s="13" t="s">
        <v>994</v>
      </c>
      <c r="C2277" s="15">
        <v>2018</v>
      </c>
      <c r="D2277" s="15" t="s">
        <v>27</v>
      </c>
      <c r="E2277" s="15" t="s">
        <v>111</v>
      </c>
      <c r="F2277" s="15">
        <v>1042</v>
      </c>
      <c r="G2277" s="15">
        <v>505</v>
      </c>
      <c r="H2277" s="13">
        <v>-2.3589853989999998</v>
      </c>
      <c r="I2277" s="13">
        <v>-1.933571734</v>
      </c>
      <c r="J2277" s="13">
        <v>-4.2925571319999998</v>
      </c>
      <c r="K2277" s="13">
        <v>-3.8767459569999998</v>
      </c>
      <c r="L2277" s="13">
        <v>0.555803194</v>
      </c>
      <c r="M2277" s="13">
        <v>-3.3209427630000001</v>
      </c>
      <c r="N2277" s="13">
        <v>-2.9192558470000001</v>
      </c>
      <c r="O2277" s="13">
        <v>-1.5801057359999999</v>
      </c>
      <c r="P2277" s="13">
        <v>-4.4993615829999998</v>
      </c>
      <c r="Q2277" s="13">
        <v>-0.44775809999999999</v>
      </c>
      <c r="R2277" s="13">
        <v>-0.44775809999999999</v>
      </c>
      <c r="S2277" s="13">
        <v>0</v>
      </c>
      <c r="T2277" s="13">
        <v>-1.967248042</v>
      </c>
      <c r="U2277" s="13">
        <v>-1.9394027700000001</v>
      </c>
      <c r="V2277" s="13">
        <v>-3.9066508120000001</v>
      </c>
      <c r="W2277" s="13">
        <v>-0.65290877800000002</v>
      </c>
    </row>
    <row r="2278" spans="1:23" x14ac:dyDescent="0.3">
      <c r="A2278" s="13" t="s">
        <v>993</v>
      </c>
      <c r="B2278" s="13" t="s">
        <v>994</v>
      </c>
      <c r="C2278" s="15">
        <v>2018</v>
      </c>
      <c r="D2278" s="15" t="s">
        <v>27</v>
      </c>
      <c r="E2278" s="15" t="s">
        <v>81</v>
      </c>
      <c r="F2278" s="15">
        <v>1422</v>
      </c>
      <c r="G2278" s="15">
        <v>700</v>
      </c>
      <c r="H2278" s="13">
        <v>-3.1776432090000002</v>
      </c>
      <c r="I2278" s="13">
        <v>-0.74129297599999999</v>
      </c>
      <c r="J2278" s="13">
        <v>-3.9189361850000002</v>
      </c>
      <c r="K2278" s="13">
        <v>-5.9453808229999998</v>
      </c>
      <c r="L2278" s="13">
        <v>-2.1698546890000001</v>
      </c>
      <c r="M2278" s="13">
        <v>-8.1152355119999999</v>
      </c>
      <c r="N2278" s="13">
        <v>-3.9398680970000002</v>
      </c>
      <c r="O2278" s="13">
        <v>-1.147616301</v>
      </c>
      <c r="P2278" s="13">
        <v>-5.087484399</v>
      </c>
      <c r="Q2278" s="13">
        <v>-0.82451072599999997</v>
      </c>
      <c r="R2278" s="13">
        <v>-0.82451072599999997</v>
      </c>
      <c r="S2278" s="13">
        <v>0</v>
      </c>
      <c r="T2278" s="13">
        <v>-3.522617678</v>
      </c>
      <c r="U2278" s="13">
        <v>-1.0587064340000001</v>
      </c>
      <c r="V2278" s="13">
        <v>-4.5813241119999999</v>
      </c>
      <c r="W2278" s="13">
        <v>-1.2237162109999999</v>
      </c>
    </row>
    <row r="2279" spans="1:23" x14ac:dyDescent="0.3">
      <c r="A2279" s="13" t="s">
        <v>995</v>
      </c>
      <c r="B2279" s="13" t="s">
        <v>996</v>
      </c>
      <c r="C2279" s="15">
        <v>2015</v>
      </c>
      <c r="D2279" s="15" t="s">
        <v>25</v>
      </c>
      <c r="E2279" s="15" t="s">
        <v>111</v>
      </c>
      <c r="F2279" s="15">
        <v>105</v>
      </c>
      <c r="G2279" s="15">
        <v>49</v>
      </c>
      <c r="H2279" s="13">
        <v>-4.7834254950000004</v>
      </c>
      <c r="I2279" s="13">
        <v>-5.5876831989999998</v>
      </c>
      <c r="J2279" s="13">
        <v>-10.37110869</v>
      </c>
      <c r="K2279" s="13">
        <v>-11.32131467</v>
      </c>
      <c r="L2279" s="13">
        <v>1.3515201779999999</v>
      </c>
      <c r="M2279" s="13">
        <v>-9.9697944930000002</v>
      </c>
      <c r="N2279" s="13">
        <v>-6.4576248359999999</v>
      </c>
      <c r="O2279" s="13">
        <v>-4.4525608290000003</v>
      </c>
      <c r="P2279" s="13">
        <v>-10.91018566</v>
      </c>
      <c r="Q2279" s="13">
        <v>-0.21305828800000001</v>
      </c>
      <c r="R2279" s="13">
        <v>0</v>
      </c>
      <c r="S2279" s="13">
        <v>-0.21305828800000001</v>
      </c>
      <c r="T2279" s="13">
        <v>-6.5206939669999997</v>
      </c>
      <c r="U2279" s="13">
        <v>-4.8413629040000004</v>
      </c>
      <c r="V2279" s="13">
        <v>-11.36205687</v>
      </c>
      <c r="W2279" s="13">
        <v>1.2188616329999999</v>
      </c>
    </row>
    <row r="2280" spans="1:23" x14ac:dyDescent="0.3">
      <c r="A2280" s="13" t="s">
        <v>995</v>
      </c>
      <c r="B2280" s="13" t="s">
        <v>996</v>
      </c>
      <c r="C2280" s="15">
        <v>2015</v>
      </c>
      <c r="D2280" s="15" t="s">
        <v>27</v>
      </c>
      <c r="E2280" s="15" t="s">
        <v>111</v>
      </c>
      <c r="F2280" s="15">
        <v>557</v>
      </c>
      <c r="G2280" s="15">
        <v>262</v>
      </c>
      <c r="H2280" s="13">
        <v>-5.2591511649999996</v>
      </c>
      <c r="I2280" s="13">
        <v>-1.005115513</v>
      </c>
      <c r="J2280" s="13">
        <v>-6.2642666780000003</v>
      </c>
      <c r="K2280" s="13">
        <v>-6.9331151799999997</v>
      </c>
      <c r="L2280" s="13">
        <v>1.41760598</v>
      </c>
      <c r="M2280" s="13">
        <v>-5.5155092010000004</v>
      </c>
      <c r="N2280" s="13">
        <v>-5.969388393</v>
      </c>
      <c r="O2280" s="13">
        <v>-0.60174223199999999</v>
      </c>
      <c r="P2280" s="13">
        <v>-6.5711306250000003</v>
      </c>
      <c r="Q2280" s="13">
        <v>-0.51340533499999996</v>
      </c>
      <c r="R2280" s="13">
        <v>-0.51340533499999996</v>
      </c>
      <c r="S2280" s="13">
        <v>0</v>
      </c>
      <c r="T2280" s="13">
        <v>-5.2372396219999997</v>
      </c>
      <c r="U2280" s="13">
        <v>-1.183904402</v>
      </c>
      <c r="V2280" s="13">
        <v>-6.4211440240000002</v>
      </c>
      <c r="W2280" s="13">
        <v>0.49294029700000003</v>
      </c>
    </row>
    <row r="2281" spans="1:23" x14ac:dyDescent="0.3">
      <c r="A2281" s="13" t="s">
        <v>997</v>
      </c>
      <c r="B2281" s="13" t="s">
        <v>998</v>
      </c>
      <c r="C2281" s="15">
        <v>2018</v>
      </c>
      <c r="D2281" s="15" t="s">
        <v>27</v>
      </c>
      <c r="E2281" s="15" t="s">
        <v>41</v>
      </c>
      <c r="F2281" s="15">
        <v>153</v>
      </c>
      <c r="G2281" s="15">
        <v>75</v>
      </c>
      <c r="H2281" s="13">
        <v>-4.1115111000000003E-2</v>
      </c>
      <c r="I2281" s="13">
        <v>-7.7616041710000001</v>
      </c>
      <c r="J2281" s="13">
        <v>-7.802719282</v>
      </c>
      <c r="K2281" s="13">
        <v>15.89023594</v>
      </c>
      <c r="L2281" s="13">
        <v>-5.4457470069999996</v>
      </c>
      <c r="M2281" s="13">
        <v>10.44448893</v>
      </c>
      <c r="N2281" s="13">
        <v>3.3244329769999998</v>
      </c>
      <c r="O2281" s="13">
        <v>-7.7187425080000001</v>
      </c>
      <c r="P2281" s="13">
        <v>-4.3943095300000001</v>
      </c>
      <c r="Q2281" s="13">
        <v>-6.2952707999999996E-2</v>
      </c>
      <c r="R2281" s="13">
        <v>-6.2952707999999996E-2</v>
      </c>
      <c r="S2281" s="13">
        <v>0</v>
      </c>
      <c r="T2281" s="13">
        <v>2.3136935379999999</v>
      </c>
      <c r="U2281" s="13">
        <v>-6.2820565320000004</v>
      </c>
      <c r="V2281" s="13">
        <v>-3.968362994</v>
      </c>
      <c r="W2281" s="13">
        <v>5.2347786E-2</v>
      </c>
    </row>
    <row r="2282" spans="1:23" x14ac:dyDescent="0.3">
      <c r="A2282" s="13" t="s">
        <v>999</v>
      </c>
      <c r="B2282" s="13" t="s">
        <v>1000</v>
      </c>
      <c r="C2282" s="15">
        <v>2014</v>
      </c>
      <c r="D2282" s="15" t="s">
        <v>27</v>
      </c>
      <c r="E2282" s="15" t="s">
        <v>89</v>
      </c>
      <c r="F2282" s="15">
        <v>675</v>
      </c>
      <c r="G2282" s="15">
        <v>342</v>
      </c>
      <c r="H2282" s="13">
        <v>-2.2614217700000001</v>
      </c>
      <c r="I2282" s="13">
        <v>0.56081775499999997</v>
      </c>
      <c r="J2282" s="13">
        <v>-1.7006040149999999</v>
      </c>
      <c r="K2282" s="13">
        <v>-5.809550282</v>
      </c>
      <c r="L2282" s="13">
        <v>3.3572713099999998</v>
      </c>
      <c r="M2282" s="13">
        <v>-2.4522789710000001</v>
      </c>
      <c r="N2282" s="13">
        <v>-3.1155730089999998</v>
      </c>
      <c r="O2282" s="13">
        <v>1.1033021439999999</v>
      </c>
      <c r="P2282" s="13">
        <v>-2.0122708650000001</v>
      </c>
      <c r="Q2282" s="13">
        <v>0.12730117099999999</v>
      </c>
      <c r="R2282" s="13">
        <v>0.12730117099999999</v>
      </c>
      <c r="S2282" s="13">
        <v>0</v>
      </c>
      <c r="T2282" s="13">
        <v>-3.363153912</v>
      </c>
      <c r="U2282" s="13">
        <v>-0.208886351</v>
      </c>
      <c r="V2282" s="13">
        <v>-3.5720402629999999</v>
      </c>
      <c r="W2282" s="13">
        <v>-1.0610464150000001</v>
      </c>
    </row>
    <row r="2283" spans="1:23" x14ac:dyDescent="0.3">
      <c r="A2283" s="13" t="s">
        <v>999</v>
      </c>
      <c r="B2283" s="13" t="s">
        <v>1000</v>
      </c>
      <c r="C2283" s="15">
        <v>2014</v>
      </c>
      <c r="D2283" s="15" t="s">
        <v>27</v>
      </c>
      <c r="E2283" s="15" t="s">
        <v>31</v>
      </c>
      <c r="F2283" s="15">
        <v>99</v>
      </c>
      <c r="G2283" s="15">
        <v>50</v>
      </c>
      <c r="H2283" s="13">
        <v>-6.0659291910000004</v>
      </c>
      <c r="I2283" s="13">
        <v>-8.3045877259999994</v>
      </c>
      <c r="J2283" s="13">
        <v>-14.37051692</v>
      </c>
      <c r="K2283" s="13">
        <v>-8.5057167660000008</v>
      </c>
      <c r="L2283" s="13">
        <v>-3.7584558860000001</v>
      </c>
      <c r="M2283" s="13">
        <v>-12.264172650000001</v>
      </c>
      <c r="N2283" s="13">
        <v>-6.9578502120000003</v>
      </c>
      <c r="O2283" s="13">
        <v>-7.8505394040000001</v>
      </c>
      <c r="P2283" s="13">
        <v>-14.80838962</v>
      </c>
      <c r="Q2283" s="13">
        <v>-0.300032191</v>
      </c>
      <c r="R2283" s="13">
        <v>-0.300032191</v>
      </c>
      <c r="S2283" s="13">
        <v>0</v>
      </c>
      <c r="T2283" s="13">
        <v>-8.4352376249999992</v>
      </c>
      <c r="U2283" s="13">
        <v>-8.1975591699999999</v>
      </c>
      <c r="V2283" s="13">
        <v>-16.63279679</v>
      </c>
      <c r="W2283" s="13">
        <v>-2.3626666630000002</v>
      </c>
    </row>
    <row r="2284" spans="1:23" x14ac:dyDescent="0.3">
      <c r="A2284" s="13" t="s">
        <v>999</v>
      </c>
      <c r="B2284" s="13" t="s">
        <v>1000</v>
      </c>
      <c r="C2284" s="15">
        <v>2016</v>
      </c>
      <c r="D2284" s="15" t="s">
        <v>27</v>
      </c>
      <c r="E2284" s="15" t="s">
        <v>62</v>
      </c>
      <c r="F2284" s="15">
        <v>116</v>
      </c>
      <c r="G2284" s="15">
        <v>54</v>
      </c>
      <c r="H2284" s="13">
        <v>-9.4450815339999998</v>
      </c>
      <c r="I2284" s="13">
        <v>-5.202383749</v>
      </c>
      <c r="J2284" s="13">
        <v>-14.64746528</v>
      </c>
      <c r="K2284" s="13">
        <v>-2.8098417699999998</v>
      </c>
      <c r="L2284" s="13">
        <v>-15.145126619999999</v>
      </c>
      <c r="M2284" s="13">
        <v>-17.954968390000001</v>
      </c>
      <c r="N2284" s="13">
        <v>-8.6038864779999997</v>
      </c>
      <c r="O2284" s="13">
        <v>-7.536130021</v>
      </c>
      <c r="P2284" s="13">
        <v>-16.140016500000002</v>
      </c>
      <c r="Q2284" s="13">
        <v>-0.36802991699999998</v>
      </c>
      <c r="R2284" s="13">
        <v>-0.36802991699999998</v>
      </c>
      <c r="S2284" s="13">
        <v>0</v>
      </c>
      <c r="T2284" s="13">
        <v>-6.1631119290000003</v>
      </c>
      <c r="U2284" s="13">
        <v>-7.0453289899999998</v>
      </c>
      <c r="V2284" s="13">
        <v>-13.208440919999999</v>
      </c>
      <c r="W2284" s="13">
        <v>-0.23195365000000001</v>
      </c>
    </row>
    <row r="2285" spans="1:23" x14ac:dyDescent="0.3">
      <c r="A2285" s="13" t="s">
        <v>999</v>
      </c>
      <c r="B2285" s="13" t="s">
        <v>1000</v>
      </c>
      <c r="C2285" s="15">
        <v>2016</v>
      </c>
      <c r="D2285" s="15" t="s">
        <v>27</v>
      </c>
      <c r="E2285" s="15" t="s">
        <v>35</v>
      </c>
      <c r="F2285" s="15">
        <v>97</v>
      </c>
      <c r="G2285" s="15">
        <v>47</v>
      </c>
      <c r="H2285" s="13">
        <v>-1.150159065</v>
      </c>
      <c r="I2285" s="13">
        <v>-4.9908445439999998</v>
      </c>
      <c r="J2285" s="13">
        <v>-6.1410036080000001</v>
      </c>
      <c r="K2285" s="13">
        <v>-4.3865671419999996</v>
      </c>
      <c r="L2285" s="13">
        <v>11.21294226</v>
      </c>
      <c r="M2285" s="13">
        <v>6.8263751209999999</v>
      </c>
      <c r="N2285" s="13">
        <v>-1.823895442</v>
      </c>
      <c r="O2285" s="13">
        <v>-1.858396124</v>
      </c>
      <c r="P2285" s="13">
        <v>-3.682291566</v>
      </c>
      <c r="Q2285" s="13">
        <v>-2.2400184E-2</v>
      </c>
      <c r="R2285" s="13">
        <v>-2.2400184E-2</v>
      </c>
      <c r="S2285" s="13">
        <v>0</v>
      </c>
      <c r="T2285" s="13">
        <v>-9.6062990000000004E-3</v>
      </c>
      <c r="U2285" s="13">
        <v>-0.18314138299999999</v>
      </c>
      <c r="V2285" s="13">
        <v>-0.192747681</v>
      </c>
      <c r="W2285" s="13">
        <v>0.194019936</v>
      </c>
    </row>
    <row r="2286" spans="1:23" x14ac:dyDescent="0.3">
      <c r="A2286" s="13" t="s">
        <v>1001</v>
      </c>
      <c r="B2286" s="13" t="s">
        <v>1002</v>
      </c>
      <c r="C2286" s="15">
        <v>2016</v>
      </c>
      <c r="D2286" s="15" t="s">
        <v>25</v>
      </c>
      <c r="E2286" s="15" t="s">
        <v>124</v>
      </c>
      <c r="F2286" s="15">
        <v>145</v>
      </c>
      <c r="G2286" s="15">
        <v>81</v>
      </c>
      <c r="H2286" s="13">
        <v>1.325537</v>
      </c>
      <c r="I2286" s="13">
        <v>-4.509594238</v>
      </c>
      <c r="J2286" s="13">
        <v>-3.1840572379999998</v>
      </c>
      <c r="K2286" s="13">
        <v>2.8974717380000001</v>
      </c>
      <c r="L2286" s="13">
        <v>3.4857051239999999</v>
      </c>
      <c r="M2286" s="13">
        <v>6.383176862</v>
      </c>
      <c r="N2286" s="13">
        <v>1.666018937</v>
      </c>
      <c r="O2286" s="13">
        <v>-2.9321650959999999</v>
      </c>
      <c r="P2286" s="13">
        <v>-1.266146159</v>
      </c>
      <c r="Q2286" s="13">
        <v>6.2674533000000004E-2</v>
      </c>
      <c r="R2286" s="13">
        <v>0</v>
      </c>
      <c r="S2286" s="13">
        <v>6.2674533000000004E-2</v>
      </c>
      <c r="T2286" s="13">
        <v>1.9364878219999999</v>
      </c>
      <c r="U2286" s="13">
        <v>0.74898838599999995</v>
      </c>
      <c r="V2286" s="13">
        <v>2.6854762069999998</v>
      </c>
      <c r="W2286" s="13">
        <v>-0.85798427300000002</v>
      </c>
    </row>
    <row r="2287" spans="1:23" x14ac:dyDescent="0.3">
      <c r="A2287" s="13" t="s">
        <v>1001</v>
      </c>
      <c r="B2287" s="13" t="s">
        <v>1002</v>
      </c>
      <c r="C2287" s="15">
        <v>2016</v>
      </c>
      <c r="D2287" s="15" t="s">
        <v>27</v>
      </c>
      <c r="E2287" s="15" t="s">
        <v>124</v>
      </c>
      <c r="F2287" s="15">
        <v>3448</v>
      </c>
      <c r="G2287" s="15">
        <v>1687</v>
      </c>
      <c r="H2287" s="13">
        <v>-3.0842955179999998</v>
      </c>
      <c r="I2287" s="13">
        <v>-0.46558115799999999</v>
      </c>
      <c r="J2287" s="13">
        <v>-3.5498766759999998</v>
      </c>
      <c r="K2287" s="13">
        <v>-4.3361338570000001</v>
      </c>
      <c r="L2287" s="13">
        <v>-0.14598233999999999</v>
      </c>
      <c r="M2287" s="13">
        <v>-4.4821161969999999</v>
      </c>
      <c r="N2287" s="13">
        <v>-3.5355440200000001</v>
      </c>
      <c r="O2287" s="13">
        <v>-0.43252108700000003</v>
      </c>
      <c r="P2287" s="13">
        <v>-3.9680651060000001</v>
      </c>
      <c r="Q2287" s="13">
        <v>-1.0548376770000001</v>
      </c>
      <c r="R2287" s="13">
        <v>-1.0548376770000001</v>
      </c>
      <c r="S2287" s="13">
        <v>0</v>
      </c>
      <c r="T2287" s="13">
        <v>-2.757263595</v>
      </c>
      <c r="U2287" s="13">
        <v>-0.569752865</v>
      </c>
      <c r="V2287" s="13">
        <v>-3.3270164599999998</v>
      </c>
      <c r="W2287" s="13">
        <v>0.60020304300000005</v>
      </c>
    </row>
    <row r="2288" spans="1:23" x14ac:dyDescent="0.3">
      <c r="A2288" s="13" t="s">
        <v>1001</v>
      </c>
      <c r="B2288" s="13" t="s">
        <v>1002</v>
      </c>
      <c r="C2288" s="15">
        <v>2017</v>
      </c>
      <c r="D2288" s="15" t="s">
        <v>27</v>
      </c>
      <c r="E2288" s="15" t="s">
        <v>124</v>
      </c>
      <c r="F2288" s="15">
        <v>2773</v>
      </c>
      <c r="G2288" s="15">
        <v>1371</v>
      </c>
      <c r="H2288" s="13">
        <v>-2.8455191800000001</v>
      </c>
      <c r="I2288" s="13">
        <v>5.5061379999999998E-3</v>
      </c>
      <c r="J2288" s="13">
        <v>-2.8400130419999998</v>
      </c>
      <c r="K2288" s="13">
        <v>-0.52002172499999999</v>
      </c>
      <c r="L2288" s="13">
        <v>2.36189217</v>
      </c>
      <c r="M2288" s="13">
        <v>1.8418704450000001</v>
      </c>
      <c r="N2288" s="13">
        <v>-2.4913238679999998</v>
      </c>
      <c r="O2288" s="13">
        <v>0.475550747</v>
      </c>
      <c r="P2288" s="13">
        <v>-2.0157731210000001</v>
      </c>
      <c r="Q2288" s="13">
        <v>0.51334894200000003</v>
      </c>
      <c r="R2288" s="13">
        <v>0.51334894200000003</v>
      </c>
      <c r="S2288" s="13">
        <v>0</v>
      </c>
      <c r="T2288" s="13">
        <v>-2.693226283</v>
      </c>
      <c r="U2288" s="13">
        <v>0.264129367</v>
      </c>
      <c r="V2288" s="13">
        <v>-2.4290969160000002</v>
      </c>
      <c r="W2288" s="13">
        <v>-4.4150037000000003E-2</v>
      </c>
    </row>
    <row r="2289" spans="1:23" x14ac:dyDescent="0.3">
      <c r="A2289" s="13" t="s">
        <v>1001</v>
      </c>
      <c r="B2289" s="13" t="s">
        <v>1002</v>
      </c>
      <c r="C2289" s="15">
        <v>2018</v>
      </c>
      <c r="D2289" s="15" t="s">
        <v>27</v>
      </c>
      <c r="E2289" s="15" t="s">
        <v>124</v>
      </c>
      <c r="F2289" s="15">
        <v>3859</v>
      </c>
      <c r="G2289" s="15">
        <v>1894</v>
      </c>
      <c r="H2289" s="13">
        <v>-2.6542272680000001</v>
      </c>
      <c r="I2289" s="13">
        <v>1.11381434</v>
      </c>
      <c r="J2289" s="13">
        <v>-1.540412927</v>
      </c>
      <c r="K2289" s="13">
        <v>-2.2281182359999998</v>
      </c>
      <c r="L2289" s="13">
        <v>1.909008313</v>
      </c>
      <c r="M2289" s="13">
        <v>-0.31910992300000002</v>
      </c>
      <c r="N2289" s="13">
        <v>-2.7179444250000002</v>
      </c>
      <c r="O2289" s="13">
        <v>1.333636013</v>
      </c>
      <c r="P2289" s="13">
        <v>-1.3843084109999999</v>
      </c>
      <c r="Q2289" s="13">
        <v>1.3183492080000001</v>
      </c>
      <c r="R2289" s="13">
        <v>1.3183492080000001</v>
      </c>
      <c r="S2289" s="13">
        <v>0</v>
      </c>
      <c r="T2289" s="13">
        <v>-2.5290856910000001</v>
      </c>
      <c r="U2289" s="13">
        <v>1.884970864</v>
      </c>
      <c r="V2289" s="13">
        <v>-0.644114827</v>
      </c>
      <c r="W2289" s="13">
        <v>-0.101042166</v>
      </c>
    </row>
    <row r="2290" spans="1:23" x14ac:dyDescent="0.3">
      <c r="A2290" s="13" t="s">
        <v>1001</v>
      </c>
      <c r="B2290" s="13" t="s">
        <v>1002</v>
      </c>
      <c r="C2290" s="15">
        <v>2019</v>
      </c>
      <c r="D2290" s="15" t="s">
        <v>27</v>
      </c>
      <c r="E2290" s="15" t="s">
        <v>124</v>
      </c>
      <c r="F2290" s="15">
        <v>2034</v>
      </c>
      <c r="G2290" s="15">
        <v>961</v>
      </c>
      <c r="H2290" s="13">
        <v>-3.1780125520000002</v>
      </c>
      <c r="I2290" s="13">
        <v>2.6248622840000002</v>
      </c>
      <c r="J2290" s="13">
        <v>-0.553150268</v>
      </c>
      <c r="K2290" s="13">
        <v>-8.9818666379999996</v>
      </c>
      <c r="L2290" s="13">
        <v>3.2660180950000002</v>
      </c>
      <c r="M2290" s="13">
        <v>-5.7158485429999999</v>
      </c>
      <c r="N2290" s="13">
        <v>-4.5706237290000002</v>
      </c>
      <c r="O2290" s="13">
        <v>2.9187298579999998</v>
      </c>
      <c r="P2290" s="13">
        <v>-1.651893872</v>
      </c>
      <c r="Q2290" s="13">
        <v>0.53781919099999997</v>
      </c>
      <c r="R2290" s="13">
        <v>0.53781919099999997</v>
      </c>
      <c r="S2290" s="13">
        <v>0</v>
      </c>
      <c r="T2290" s="13">
        <v>-3.5472069780000002</v>
      </c>
      <c r="U2290" s="13">
        <v>2.0292755310000001</v>
      </c>
      <c r="V2290" s="13">
        <v>-1.517931447</v>
      </c>
      <c r="W2290" s="13">
        <v>-0.11066912</v>
      </c>
    </row>
    <row r="2291" spans="1:23" x14ac:dyDescent="0.3">
      <c r="A2291" s="13" t="s">
        <v>1001</v>
      </c>
      <c r="B2291" s="13" t="s">
        <v>1002</v>
      </c>
      <c r="C2291" s="15">
        <v>2019</v>
      </c>
      <c r="D2291" s="15" t="s">
        <v>27</v>
      </c>
      <c r="E2291" s="15" t="s">
        <v>62</v>
      </c>
      <c r="F2291" s="15">
        <v>558</v>
      </c>
      <c r="G2291" s="15">
        <v>247</v>
      </c>
      <c r="H2291" s="13">
        <v>-4.457798049</v>
      </c>
      <c r="I2291" s="13">
        <v>-1.20527852</v>
      </c>
      <c r="J2291" s="13">
        <v>-5.6630765690000002</v>
      </c>
      <c r="K2291" s="13">
        <v>-9.5460993970000008</v>
      </c>
      <c r="L2291" s="13">
        <v>2.4952573849999999</v>
      </c>
      <c r="M2291" s="13">
        <v>-7.0508420129999996</v>
      </c>
      <c r="N2291" s="13">
        <v>-5.7874237949999996</v>
      </c>
      <c r="O2291" s="13">
        <v>-0.46623391400000003</v>
      </c>
      <c r="P2291" s="13">
        <v>-6.2536577089999996</v>
      </c>
      <c r="Q2291" s="13">
        <v>-0.44692518399999998</v>
      </c>
      <c r="R2291" s="13">
        <v>-0.44692518399999998</v>
      </c>
      <c r="S2291" s="13">
        <v>0</v>
      </c>
      <c r="T2291" s="13">
        <v>-4.2869115170000001</v>
      </c>
      <c r="U2291" s="13">
        <v>-1.866245398</v>
      </c>
      <c r="V2291" s="13">
        <v>-6.1531569150000003</v>
      </c>
      <c r="W2291" s="13">
        <v>1.2455809090000001</v>
      </c>
    </row>
    <row r="2292" spans="1:23" x14ac:dyDescent="0.3">
      <c r="A2292" s="13" t="s">
        <v>1003</v>
      </c>
      <c r="B2292" s="13" t="s">
        <v>1004</v>
      </c>
      <c r="C2292" s="15">
        <v>2015</v>
      </c>
      <c r="D2292" s="15" t="s">
        <v>27</v>
      </c>
      <c r="E2292" s="15" t="s">
        <v>46</v>
      </c>
      <c r="F2292" s="15">
        <v>1213</v>
      </c>
      <c r="G2292" s="15">
        <v>603</v>
      </c>
      <c r="H2292" s="13">
        <v>-2.031887293</v>
      </c>
      <c r="I2292" s="13">
        <v>2.743876282</v>
      </c>
      <c r="J2292" s="13">
        <v>0.71198898899999996</v>
      </c>
      <c r="K2292" s="13">
        <v>-4.2048012960000003</v>
      </c>
      <c r="L2292" s="13">
        <v>2.0825828149999999</v>
      </c>
      <c r="M2292" s="13">
        <v>-2.122218481</v>
      </c>
      <c r="N2292" s="13">
        <v>-2.6027766849999998</v>
      </c>
      <c r="O2292" s="13">
        <v>2.800501803</v>
      </c>
      <c r="P2292" s="13">
        <v>0.19772511800000001</v>
      </c>
      <c r="Q2292" s="13">
        <v>0.90620550300000002</v>
      </c>
      <c r="R2292" s="13">
        <v>0.90620550300000002</v>
      </c>
      <c r="S2292" s="13">
        <v>0</v>
      </c>
      <c r="T2292" s="13">
        <v>-2.4917240810000001</v>
      </c>
      <c r="U2292" s="13">
        <v>2.0738741489999999</v>
      </c>
      <c r="V2292" s="13">
        <v>-0.41784993199999998</v>
      </c>
      <c r="W2292" s="13">
        <v>-7.0202130000000001E-2</v>
      </c>
    </row>
    <row r="2293" spans="1:23" x14ac:dyDescent="0.3">
      <c r="A2293" s="13" t="s">
        <v>1003</v>
      </c>
      <c r="B2293" s="13" t="s">
        <v>1004</v>
      </c>
      <c r="C2293" s="15">
        <v>2016</v>
      </c>
      <c r="D2293" s="15" t="s">
        <v>25</v>
      </c>
      <c r="E2293" s="15" t="s">
        <v>46</v>
      </c>
      <c r="F2293" s="15">
        <v>116</v>
      </c>
      <c r="G2293" s="15">
        <v>61</v>
      </c>
      <c r="H2293" s="13">
        <v>1.9894357709999999</v>
      </c>
      <c r="I2293" s="13">
        <v>0.62766282900000003</v>
      </c>
      <c r="J2293" s="13">
        <v>2.6170985999999998</v>
      </c>
      <c r="K2293" s="13">
        <v>6.790306857</v>
      </c>
      <c r="L2293" s="13">
        <v>-2.872332686</v>
      </c>
      <c r="M2293" s="13">
        <v>3.917974171</v>
      </c>
      <c r="N2293" s="13">
        <v>3.1080743439999998</v>
      </c>
      <c r="O2293" s="13">
        <v>-0.174864881</v>
      </c>
      <c r="P2293" s="13">
        <v>2.9332094629999999</v>
      </c>
      <c r="Q2293" s="13">
        <v>0.18145555399999999</v>
      </c>
      <c r="R2293" s="13">
        <v>0</v>
      </c>
      <c r="S2293" s="13">
        <v>0.18145555399999999</v>
      </c>
      <c r="T2293" s="13">
        <v>1.444837632</v>
      </c>
      <c r="U2293" s="13">
        <v>-1.6648163389999999</v>
      </c>
      <c r="V2293" s="13">
        <v>-0.219978707</v>
      </c>
      <c r="W2293" s="13">
        <v>-0.50321001799999998</v>
      </c>
    </row>
    <row r="2294" spans="1:23" x14ac:dyDescent="0.3">
      <c r="A2294" s="13" t="s">
        <v>1003</v>
      </c>
      <c r="B2294" s="13" t="s">
        <v>1004</v>
      </c>
      <c r="C2294" s="15">
        <v>2016</v>
      </c>
      <c r="D2294" s="15" t="s">
        <v>27</v>
      </c>
      <c r="E2294" s="15" t="s">
        <v>46</v>
      </c>
      <c r="F2294" s="15">
        <v>1690</v>
      </c>
      <c r="G2294" s="15">
        <v>863</v>
      </c>
      <c r="H2294" s="13">
        <v>0.18295588300000001</v>
      </c>
      <c r="I2294" s="13">
        <v>0.99222225200000003</v>
      </c>
      <c r="J2294" s="13">
        <v>1.1751781349999999</v>
      </c>
      <c r="K2294" s="13">
        <v>-2.1007081250000001</v>
      </c>
      <c r="L2294" s="13">
        <v>1.680283792</v>
      </c>
      <c r="M2294" s="13">
        <v>-0.42042433299999998</v>
      </c>
      <c r="N2294" s="13">
        <v>-0.276999783</v>
      </c>
      <c r="O2294" s="13">
        <v>1.1798723529999999</v>
      </c>
      <c r="P2294" s="13">
        <v>0.90287257099999996</v>
      </c>
      <c r="Q2294" s="13">
        <v>1.589247431</v>
      </c>
      <c r="R2294" s="13">
        <v>1.589247431</v>
      </c>
      <c r="S2294" s="13">
        <v>0</v>
      </c>
      <c r="T2294" s="13">
        <v>-0.55534203999999998</v>
      </c>
      <c r="U2294" s="13">
        <v>0.69307038700000001</v>
      </c>
      <c r="V2294" s="13">
        <v>0.137728347</v>
      </c>
      <c r="W2294" s="13">
        <v>-1.1616651149999999</v>
      </c>
    </row>
    <row r="2295" spans="1:23" x14ac:dyDescent="0.3">
      <c r="A2295" s="13" t="s">
        <v>1003</v>
      </c>
      <c r="B2295" s="13" t="s">
        <v>1004</v>
      </c>
      <c r="C2295" s="15">
        <v>2017</v>
      </c>
      <c r="D2295" s="15" t="s">
        <v>27</v>
      </c>
      <c r="E2295" s="15" t="s">
        <v>46</v>
      </c>
      <c r="F2295" s="15">
        <v>4422</v>
      </c>
      <c r="G2295" s="15">
        <v>2178</v>
      </c>
      <c r="H2295" s="13">
        <v>0.95104291799999996</v>
      </c>
      <c r="I2295" s="13">
        <v>1.619613067</v>
      </c>
      <c r="J2295" s="13">
        <v>2.5706559850000001</v>
      </c>
      <c r="K2295" s="13">
        <v>-3.4625720329999998</v>
      </c>
      <c r="L2295" s="13">
        <v>1.912120362</v>
      </c>
      <c r="M2295" s="13">
        <v>-1.550451671</v>
      </c>
      <c r="N2295" s="13">
        <v>9.6002705999999993E-2</v>
      </c>
      <c r="O2295" s="13">
        <v>1.7617721559999999</v>
      </c>
      <c r="P2295" s="13">
        <v>1.8577748620000001</v>
      </c>
      <c r="Q2295" s="13">
        <v>5.1268858359999996</v>
      </c>
      <c r="R2295" s="13">
        <v>5.1268858359999996</v>
      </c>
      <c r="S2295" s="13">
        <v>0</v>
      </c>
      <c r="T2295" s="13">
        <v>0.14088114600000001</v>
      </c>
      <c r="U2295" s="13">
        <v>2.2885819289999998</v>
      </c>
      <c r="V2295" s="13">
        <v>2.4294630760000002</v>
      </c>
      <c r="W2295" s="13">
        <v>0.12748405600000001</v>
      </c>
    </row>
    <row r="2296" spans="1:23" x14ac:dyDescent="0.3">
      <c r="A2296" s="13" t="s">
        <v>1003</v>
      </c>
      <c r="B2296" s="13" t="s">
        <v>1004</v>
      </c>
      <c r="C2296" s="15">
        <v>2018</v>
      </c>
      <c r="D2296" s="15" t="s">
        <v>25</v>
      </c>
      <c r="E2296" s="15" t="s">
        <v>46</v>
      </c>
      <c r="F2296" s="15">
        <v>172</v>
      </c>
      <c r="G2296" s="15">
        <v>81</v>
      </c>
      <c r="H2296" s="13">
        <v>3.7318875679999999</v>
      </c>
      <c r="I2296" s="13">
        <v>-6.7889421289999996</v>
      </c>
      <c r="J2296" s="13">
        <v>-3.0570545610000002</v>
      </c>
      <c r="K2296" s="13">
        <v>4.0999358480000003</v>
      </c>
      <c r="L2296" s="13">
        <v>-3.0854876099999999</v>
      </c>
      <c r="M2296" s="13">
        <v>1.0144482379999999</v>
      </c>
      <c r="N2296" s="13">
        <v>4.0358370150000002</v>
      </c>
      <c r="O2296" s="13">
        <v>-6.3926141919999999</v>
      </c>
      <c r="P2296" s="13">
        <v>-2.3567771780000002</v>
      </c>
      <c r="Q2296" s="13">
        <v>1.6777717000000001E-2</v>
      </c>
      <c r="R2296" s="13">
        <v>0</v>
      </c>
      <c r="S2296" s="13">
        <v>1.6777717000000001E-2</v>
      </c>
      <c r="T2296" s="13">
        <v>4.1943668150000004</v>
      </c>
      <c r="U2296" s="13">
        <v>-4.5204521819999997</v>
      </c>
      <c r="V2296" s="13">
        <v>-0.32608536700000001</v>
      </c>
      <c r="W2296" s="13">
        <v>0.102981789</v>
      </c>
    </row>
    <row r="2297" spans="1:23" x14ac:dyDescent="0.3">
      <c r="A2297" s="13" t="s">
        <v>1003</v>
      </c>
      <c r="B2297" s="13" t="s">
        <v>1004</v>
      </c>
      <c r="C2297" s="15">
        <v>2018</v>
      </c>
      <c r="D2297" s="15" t="s">
        <v>27</v>
      </c>
      <c r="E2297" s="15" t="s">
        <v>46</v>
      </c>
      <c r="F2297" s="15">
        <v>4175</v>
      </c>
      <c r="G2297" s="15">
        <v>2052</v>
      </c>
      <c r="H2297" s="13">
        <v>5.3611275E-2</v>
      </c>
      <c r="I2297" s="13">
        <v>0.32848274900000002</v>
      </c>
      <c r="J2297" s="13">
        <v>0.38209402399999998</v>
      </c>
      <c r="K2297" s="13">
        <v>-0.20494894399999999</v>
      </c>
      <c r="L2297" s="13">
        <v>0.68135554799999998</v>
      </c>
      <c r="M2297" s="13">
        <v>0.47640660299999998</v>
      </c>
      <c r="N2297" s="13">
        <v>2.6807278E-2</v>
      </c>
      <c r="O2297" s="13">
        <v>0.39904131900000001</v>
      </c>
      <c r="P2297" s="13">
        <v>0.425848597</v>
      </c>
      <c r="Q2297" s="13">
        <v>3.3319744440000001</v>
      </c>
      <c r="R2297" s="13">
        <v>3.3319744440000001</v>
      </c>
      <c r="S2297" s="13">
        <v>0</v>
      </c>
      <c r="T2297" s="13">
        <v>-0.206219714</v>
      </c>
      <c r="U2297" s="13">
        <v>0.95304456199999998</v>
      </c>
      <c r="V2297" s="13">
        <v>0.74682484800000004</v>
      </c>
      <c r="W2297" s="13">
        <v>0.21128779</v>
      </c>
    </row>
    <row r="2298" spans="1:23" x14ac:dyDescent="0.3">
      <c r="A2298" s="13" t="s">
        <v>1003</v>
      </c>
      <c r="B2298" s="13" t="s">
        <v>1004</v>
      </c>
      <c r="C2298" s="15">
        <v>2019</v>
      </c>
      <c r="D2298" s="15" t="s">
        <v>27</v>
      </c>
      <c r="E2298" s="15" t="s">
        <v>35</v>
      </c>
      <c r="F2298" s="15">
        <v>884</v>
      </c>
      <c r="G2298" s="15">
        <v>406</v>
      </c>
      <c r="H2298" s="13">
        <v>-1.2214537379999999</v>
      </c>
      <c r="I2298" s="13">
        <v>1.1750456389999999</v>
      </c>
      <c r="J2298" s="13">
        <v>-4.6408099000000001E-2</v>
      </c>
      <c r="K2298" s="13">
        <v>-3.4092403770000002</v>
      </c>
      <c r="L2298" s="13">
        <v>-0.31443272500000002</v>
      </c>
      <c r="M2298" s="13">
        <v>-3.7236731029999999</v>
      </c>
      <c r="N2298" s="13">
        <v>-1.714964589</v>
      </c>
      <c r="O2298" s="13">
        <v>0.98997884800000002</v>
      </c>
      <c r="P2298" s="13">
        <v>-0.72498574100000002</v>
      </c>
      <c r="Q2298" s="13">
        <v>0.41715668</v>
      </c>
      <c r="R2298" s="13">
        <v>0.41715668</v>
      </c>
      <c r="S2298" s="13">
        <v>0</v>
      </c>
      <c r="T2298" s="13">
        <v>-2.3140096809999999</v>
      </c>
      <c r="U2298" s="13">
        <v>0.37957516899999999</v>
      </c>
      <c r="V2298" s="13">
        <v>-1.9344345119999999</v>
      </c>
      <c r="W2298" s="13">
        <v>-0.56056111500000005</v>
      </c>
    </row>
    <row r="2299" spans="1:23" x14ac:dyDescent="0.3">
      <c r="A2299" s="13" t="s">
        <v>1003</v>
      </c>
      <c r="B2299" s="13" t="s">
        <v>1004</v>
      </c>
      <c r="C2299" s="15">
        <v>2019</v>
      </c>
      <c r="D2299" s="15" t="s">
        <v>27</v>
      </c>
      <c r="E2299" s="15" t="s">
        <v>46</v>
      </c>
      <c r="F2299" s="15">
        <v>2336</v>
      </c>
      <c r="G2299" s="15">
        <v>1123</v>
      </c>
      <c r="H2299" s="13">
        <v>-0.898801081</v>
      </c>
      <c r="I2299" s="13">
        <v>-0.114323746</v>
      </c>
      <c r="J2299" s="13">
        <v>-1.013124827</v>
      </c>
      <c r="K2299" s="13">
        <v>-2.555578315</v>
      </c>
      <c r="L2299" s="13">
        <v>-0.92936521000000005</v>
      </c>
      <c r="M2299" s="13">
        <v>-3.4849435249999998</v>
      </c>
      <c r="N2299" s="13">
        <v>-1.2630689500000001</v>
      </c>
      <c r="O2299" s="13">
        <v>-0.31748099800000001</v>
      </c>
      <c r="P2299" s="13">
        <v>-1.580549948</v>
      </c>
      <c r="Q2299" s="13">
        <v>0.67190827600000003</v>
      </c>
      <c r="R2299" s="13">
        <v>0.67190827600000003</v>
      </c>
      <c r="S2299" s="13">
        <v>0</v>
      </c>
      <c r="T2299" s="13">
        <v>-0.79881380800000001</v>
      </c>
      <c r="U2299" s="13">
        <v>-0.34387459500000001</v>
      </c>
      <c r="V2299" s="13">
        <v>-1.142688403</v>
      </c>
      <c r="W2299" s="13">
        <v>0.28389336900000001</v>
      </c>
    </row>
    <row r="2300" spans="1:23" x14ac:dyDescent="0.3">
      <c r="A2300" s="13" t="s">
        <v>1005</v>
      </c>
      <c r="B2300" s="13" t="s">
        <v>1006</v>
      </c>
      <c r="C2300" s="15">
        <v>2014</v>
      </c>
      <c r="D2300" s="15" t="s">
        <v>27</v>
      </c>
      <c r="E2300" s="15" t="s">
        <v>140</v>
      </c>
      <c r="F2300" s="15">
        <v>4717</v>
      </c>
      <c r="G2300" s="15">
        <v>2240</v>
      </c>
      <c r="H2300" s="13">
        <v>-2.256077077</v>
      </c>
      <c r="I2300" s="13">
        <v>-1.4631939309999999</v>
      </c>
      <c r="J2300" s="13">
        <v>-3.7192710080000002</v>
      </c>
      <c r="K2300" s="13">
        <v>-1.4593848110000001</v>
      </c>
      <c r="L2300" s="13">
        <v>1.7672825E-2</v>
      </c>
      <c r="M2300" s="13">
        <v>-1.4417119860000001</v>
      </c>
      <c r="N2300" s="13">
        <v>-2.1987449510000001</v>
      </c>
      <c r="O2300" s="13">
        <v>-1.1870260960000001</v>
      </c>
      <c r="P2300" s="13">
        <v>-3.385771047</v>
      </c>
      <c r="Q2300" s="13">
        <v>-0.73372895400000004</v>
      </c>
      <c r="R2300" s="13">
        <v>-0.73372895400000004</v>
      </c>
      <c r="S2300" s="13">
        <v>0</v>
      </c>
      <c r="T2300" s="13">
        <v>-1.4906631370000001</v>
      </c>
      <c r="U2300" s="13">
        <v>-0.76067966399999998</v>
      </c>
      <c r="V2300" s="13">
        <v>-2.2513428000000002</v>
      </c>
      <c r="W2300" s="13">
        <v>0.94243538900000001</v>
      </c>
    </row>
    <row r="2301" spans="1:23" x14ac:dyDescent="0.3">
      <c r="A2301" s="13" t="s">
        <v>1005</v>
      </c>
      <c r="B2301" s="13" t="s">
        <v>1006</v>
      </c>
      <c r="C2301" s="15">
        <v>2015</v>
      </c>
      <c r="D2301" s="15" t="s">
        <v>27</v>
      </c>
      <c r="E2301" s="15" t="s">
        <v>140</v>
      </c>
      <c r="F2301" s="15">
        <v>4504</v>
      </c>
      <c r="G2301" s="15">
        <v>2245</v>
      </c>
      <c r="H2301" s="13">
        <v>-1.138703894</v>
      </c>
      <c r="I2301" s="13">
        <v>-1.383849753</v>
      </c>
      <c r="J2301" s="13">
        <v>-2.5225536470000001</v>
      </c>
      <c r="K2301" s="13">
        <v>1.852474832</v>
      </c>
      <c r="L2301" s="13">
        <v>-1.589458781</v>
      </c>
      <c r="M2301" s="13">
        <v>0.26301605099999997</v>
      </c>
      <c r="N2301" s="13">
        <v>-0.56274894099999995</v>
      </c>
      <c r="O2301" s="13">
        <v>-1.4555070409999999</v>
      </c>
      <c r="P2301" s="13">
        <v>-2.0182559819999999</v>
      </c>
      <c r="Q2301" s="13">
        <v>0.83847022800000004</v>
      </c>
      <c r="R2301" s="13">
        <v>0.83847022800000004</v>
      </c>
      <c r="S2301" s="13">
        <v>0</v>
      </c>
      <c r="T2301" s="13">
        <v>-0.53490160099999995</v>
      </c>
      <c r="U2301" s="13">
        <v>-1.732218714</v>
      </c>
      <c r="V2301" s="13">
        <v>-2.2671203150000001</v>
      </c>
      <c r="W2301" s="13">
        <v>3.7912297999999997E-2</v>
      </c>
    </row>
    <row r="2302" spans="1:23" x14ac:dyDescent="0.3">
      <c r="A2302" s="13" t="s">
        <v>1005</v>
      </c>
      <c r="B2302" s="13" t="s">
        <v>1006</v>
      </c>
      <c r="C2302" s="15">
        <v>2016</v>
      </c>
      <c r="D2302" s="15" t="s">
        <v>25</v>
      </c>
      <c r="E2302" s="15" t="s">
        <v>70</v>
      </c>
      <c r="F2302" s="15">
        <v>160</v>
      </c>
      <c r="G2302" s="15">
        <v>77</v>
      </c>
      <c r="H2302" s="13">
        <v>-1.9733481749999999</v>
      </c>
      <c r="I2302" s="13">
        <v>6.5428938619999997</v>
      </c>
      <c r="J2302" s="13">
        <v>4.5695456869999997</v>
      </c>
      <c r="K2302" s="13">
        <v>2.3093239140000001</v>
      </c>
      <c r="L2302" s="13">
        <v>19.388547070000001</v>
      </c>
      <c r="M2302" s="13">
        <v>21.697870989999998</v>
      </c>
      <c r="N2302" s="13">
        <v>-1.0595745809999999</v>
      </c>
      <c r="O2302" s="13">
        <v>9.5611511480000004</v>
      </c>
      <c r="P2302" s="13">
        <v>8.5015765680000008</v>
      </c>
      <c r="Q2302" s="13">
        <v>0.45830338900000001</v>
      </c>
      <c r="R2302" s="13">
        <v>0</v>
      </c>
      <c r="S2302" s="13">
        <v>0.45830338900000001</v>
      </c>
      <c r="T2302" s="13">
        <v>-3.7906401770000002</v>
      </c>
      <c r="U2302" s="13">
        <v>6.4944608229999998</v>
      </c>
      <c r="V2302" s="13">
        <v>2.703820646</v>
      </c>
      <c r="W2302" s="13">
        <v>0.50457571899999998</v>
      </c>
    </row>
    <row r="2303" spans="1:23" x14ac:dyDescent="0.3">
      <c r="A2303" s="13" t="s">
        <v>1005</v>
      </c>
      <c r="B2303" s="13" t="s">
        <v>1006</v>
      </c>
      <c r="C2303" s="15">
        <v>2016</v>
      </c>
      <c r="D2303" s="15" t="s">
        <v>27</v>
      </c>
      <c r="E2303" s="15" t="s">
        <v>70</v>
      </c>
      <c r="F2303" s="15">
        <v>3456</v>
      </c>
      <c r="G2303" s="15">
        <v>1666</v>
      </c>
      <c r="H2303" s="13">
        <v>-1.583385431</v>
      </c>
      <c r="I2303" s="13">
        <v>1.7062458330000001</v>
      </c>
      <c r="J2303" s="13">
        <v>0.12286040199999999</v>
      </c>
      <c r="K2303" s="13">
        <v>-3.7326367450000002</v>
      </c>
      <c r="L2303" s="13">
        <v>2.1213416270000001</v>
      </c>
      <c r="M2303" s="13">
        <v>-1.6112951179999999</v>
      </c>
      <c r="N2303" s="13">
        <v>-2.1335617839999999</v>
      </c>
      <c r="O2303" s="13">
        <v>1.8482422009999999</v>
      </c>
      <c r="P2303" s="13">
        <v>-0.28531958299999999</v>
      </c>
      <c r="Q2303" s="13">
        <v>2.1126020620000001</v>
      </c>
      <c r="R2303" s="13">
        <v>2.1126020620000001</v>
      </c>
      <c r="S2303" s="13">
        <v>0</v>
      </c>
      <c r="T2303" s="13">
        <v>-1.628201486</v>
      </c>
      <c r="U2303" s="13">
        <v>2.2941208880000001</v>
      </c>
      <c r="V2303" s="13">
        <v>0.66591940199999999</v>
      </c>
      <c r="W2303" s="13">
        <v>0.822755181</v>
      </c>
    </row>
    <row r="2304" spans="1:23" x14ac:dyDescent="0.3">
      <c r="A2304" s="13" t="s">
        <v>1005</v>
      </c>
      <c r="B2304" s="13" t="s">
        <v>1006</v>
      </c>
      <c r="C2304" s="15">
        <v>2017</v>
      </c>
      <c r="D2304" s="15" t="s">
        <v>25</v>
      </c>
      <c r="E2304" s="15" t="s">
        <v>70</v>
      </c>
      <c r="F2304" s="15">
        <v>23</v>
      </c>
      <c r="G2304" s="15">
        <v>11</v>
      </c>
      <c r="H2304" s="13">
        <v>-0.176005407</v>
      </c>
      <c r="I2304" s="13">
        <v>4.6109158719999996</v>
      </c>
      <c r="J2304" s="13">
        <v>4.4349104649999997</v>
      </c>
      <c r="K2304" s="13">
        <v>-8.5501953799999999</v>
      </c>
      <c r="L2304" s="13">
        <v>1.4409143719999999</v>
      </c>
      <c r="M2304" s="13">
        <v>-7.109281008</v>
      </c>
      <c r="N2304" s="13">
        <v>-2.0366723919999998</v>
      </c>
      <c r="O2304" s="13">
        <v>4.0373747279999996</v>
      </c>
      <c r="P2304" s="13">
        <v>2.0007023359999998</v>
      </c>
      <c r="Q2304" s="13">
        <v>2.7560503E-2</v>
      </c>
      <c r="R2304" s="13">
        <v>0</v>
      </c>
      <c r="S2304" s="13">
        <v>2.7560503E-2</v>
      </c>
      <c r="T2304" s="13">
        <v>-0.395979374</v>
      </c>
      <c r="U2304" s="13">
        <v>0.708454959</v>
      </c>
      <c r="V2304" s="13">
        <v>0.31247558399999997</v>
      </c>
      <c r="W2304" s="13">
        <v>0.21949423000000001</v>
      </c>
    </row>
    <row r="2305" spans="1:23" x14ac:dyDescent="0.3">
      <c r="A2305" s="13" t="s">
        <v>1005</v>
      </c>
      <c r="B2305" s="13" t="s">
        <v>1006</v>
      </c>
      <c r="C2305" s="15">
        <v>2017</v>
      </c>
      <c r="D2305" s="15" t="s">
        <v>27</v>
      </c>
      <c r="E2305" s="15" t="s">
        <v>70</v>
      </c>
      <c r="F2305" s="15">
        <v>1681</v>
      </c>
      <c r="G2305" s="15">
        <v>810</v>
      </c>
      <c r="H2305" s="13">
        <v>-2.902254734</v>
      </c>
      <c r="I2305" s="13">
        <v>1.3533699459999999</v>
      </c>
      <c r="J2305" s="13">
        <v>-1.5488847880000001</v>
      </c>
      <c r="K2305" s="13">
        <v>-3.8298278699999999</v>
      </c>
      <c r="L2305" s="13">
        <v>3.0786876090000002</v>
      </c>
      <c r="M2305" s="13">
        <v>-0.75114026199999995</v>
      </c>
      <c r="N2305" s="13">
        <v>-3.2851501330000001</v>
      </c>
      <c r="O2305" s="13">
        <v>1.7623700739999999</v>
      </c>
      <c r="P2305" s="13">
        <v>-1.5227800600000001</v>
      </c>
      <c r="Q2305" s="13">
        <v>0.50699729999999998</v>
      </c>
      <c r="R2305" s="13">
        <v>0.50699729999999998</v>
      </c>
      <c r="S2305" s="13">
        <v>0</v>
      </c>
      <c r="T2305" s="13">
        <v>-1.948755596</v>
      </c>
      <c r="U2305" s="13">
        <v>1.3614243960000001</v>
      </c>
      <c r="V2305" s="13">
        <v>-0.58733120000000005</v>
      </c>
      <c r="W2305" s="13">
        <v>-3.2119047999999997E-2</v>
      </c>
    </row>
    <row r="2306" spans="1:23" x14ac:dyDescent="0.3">
      <c r="A2306" s="13" t="s">
        <v>1005</v>
      </c>
      <c r="B2306" s="13" t="s">
        <v>1006</v>
      </c>
      <c r="C2306" s="15">
        <v>2018</v>
      </c>
      <c r="D2306" s="15" t="s">
        <v>27</v>
      </c>
      <c r="E2306" s="15" t="s">
        <v>70</v>
      </c>
      <c r="F2306" s="15">
        <v>3164</v>
      </c>
      <c r="G2306" s="15">
        <v>1486</v>
      </c>
      <c r="H2306" s="13">
        <v>-2.7493924289999998</v>
      </c>
      <c r="I2306" s="13">
        <v>1.8937195440000001</v>
      </c>
      <c r="J2306" s="13">
        <v>-0.85567288500000005</v>
      </c>
      <c r="K2306" s="13">
        <v>-2.2785038709999998</v>
      </c>
      <c r="L2306" s="13">
        <v>2.2604143489999999</v>
      </c>
      <c r="M2306" s="13">
        <v>-1.8089522E-2</v>
      </c>
      <c r="N2306" s="13">
        <v>-2.8563734759999999</v>
      </c>
      <c r="O2306" s="13">
        <v>2.0997839740000002</v>
      </c>
      <c r="P2306" s="13">
        <v>-0.756589501</v>
      </c>
      <c r="Q2306" s="13">
        <v>1.5229100229999999</v>
      </c>
      <c r="R2306" s="13">
        <v>1.5229100229999999</v>
      </c>
      <c r="S2306" s="13">
        <v>0</v>
      </c>
      <c r="T2306" s="13">
        <v>-2.3101880779999999</v>
      </c>
      <c r="U2306" s="13">
        <v>2.0507097299999999</v>
      </c>
      <c r="V2306" s="13">
        <v>-0.25947834800000003</v>
      </c>
      <c r="W2306" s="13">
        <v>0.76081595400000002</v>
      </c>
    </row>
    <row r="2307" spans="1:23" x14ac:dyDescent="0.3">
      <c r="A2307" s="13" t="s">
        <v>1005</v>
      </c>
      <c r="B2307" s="13" t="s">
        <v>1006</v>
      </c>
      <c r="C2307" s="15">
        <v>2019</v>
      </c>
      <c r="D2307" s="15" t="s">
        <v>27</v>
      </c>
      <c r="E2307" s="15" t="s">
        <v>62</v>
      </c>
      <c r="F2307" s="15">
        <v>823</v>
      </c>
      <c r="G2307" s="15">
        <v>377</v>
      </c>
      <c r="H2307" s="13">
        <v>-3.1220052539999998</v>
      </c>
      <c r="I2307" s="13">
        <v>-1.1820368720000001</v>
      </c>
      <c r="J2307" s="13">
        <v>-4.3040421259999997</v>
      </c>
      <c r="K2307" s="13">
        <v>-3.7797436790000001</v>
      </c>
      <c r="L2307" s="13">
        <v>-5.9253046420000004</v>
      </c>
      <c r="M2307" s="13">
        <v>-9.7050483209999996</v>
      </c>
      <c r="N2307" s="13">
        <v>-3.453017606</v>
      </c>
      <c r="O2307" s="13">
        <v>-2.2124413359999999</v>
      </c>
      <c r="P2307" s="13">
        <v>-5.6654589419999999</v>
      </c>
      <c r="Q2307" s="13">
        <v>-0.56230051000000003</v>
      </c>
      <c r="R2307" s="13">
        <v>-0.56230051000000003</v>
      </c>
      <c r="S2307" s="13">
        <v>0</v>
      </c>
      <c r="T2307" s="13">
        <v>-3.8360531610000002</v>
      </c>
      <c r="U2307" s="13">
        <v>-1.9194594599999999</v>
      </c>
      <c r="V2307" s="13">
        <v>-5.7555126200000002</v>
      </c>
      <c r="W2307" s="13">
        <v>0.27722017900000001</v>
      </c>
    </row>
    <row r="2308" spans="1:23" x14ac:dyDescent="0.3">
      <c r="A2308" s="13" t="s">
        <v>1005</v>
      </c>
      <c r="B2308" s="13" t="s">
        <v>1006</v>
      </c>
      <c r="C2308" s="15">
        <v>2019</v>
      </c>
      <c r="D2308" s="15" t="s">
        <v>27</v>
      </c>
      <c r="E2308" s="15" t="s">
        <v>100</v>
      </c>
      <c r="F2308" s="15">
        <v>344</v>
      </c>
      <c r="G2308" s="15">
        <v>157</v>
      </c>
      <c r="H2308" s="13">
        <v>-5.1670514159999996</v>
      </c>
      <c r="I2308" s="13">
        <v>0.375413524</v>
      </c>
      <c r="J2308" s="13">
        <v>-4.7916378919999998</v>
      </c>
      <c r="K2308" s="13">
        <v>-3.4197778909999998</v>
      </c>
      <c r="L2308" s="13">
        <v>9.1660425639999996</v>
      </c>
      <c r="M2308" s="13">
        <v>5.7462646729999998</v>
      </c>
      <c r="N2308" s="13">
        <v>-5.1402601160000003</v>
      </c>
      <c r="O2308" s="13">
        <v>2.276747114</v>
      </c>
      <c r="P2308" s="13">
        <v>-2.8635130019999999</v>
      </c>
      <c r="Q2308" s="13">
        <v>-9.1526860000000002E-3</v>
      </c>
      <c r="R2308" s="13">
        <v>-9.1526860000000002E-3</v>
      </c>
      <c r="S2308" s="13">
        <v>0</v>
      </c>
      <c r="T2308" s="13">
        <v>-4.6890652020000001</v>
      </c>
      <c r="U2308" s="13">
        <v>-0.359138548</v>
      </c>
      <c r="V2308" s="13">
        <v>-5.048203751</v>
      </c>
      <c r="W2308" s="13">
        <v>0.67402360100000003</v>
      </c>
    </row>
    <row r="2309" spans="1:23" x14ac:dyDescent="0.3">
      <c r="A2309" s="13" t="s">
        <v>1007</v>
      </c>
      <c r="B2309" s="13" t="s">
        <v>1008</v>
      </c>
      <c r="C2309" s="15">
        <v>2016</v>
      </c>
      <c r="D2309" s="15" t="s">
        <v>27</v>
      </c>
      <c r="E2309" s="15" t="s">
        <v>59</v>
      </c>
      <c r="F2309" s="15">
        <v>3484</v>
      </c>
      <c r="G2309" s="15">
        <v>1733</v>
      </c>
      <c r="H2309" s="13">
        <v>3.651482192</v>
      </c>
      <c r="I2309" s="13">
        <v>4.3442620620000003</v>
      </c>
      <c r="J2309" s="13">
        <v>7.9957442539999999</v>
      </c>
      <c r="K2309" s="13">
        <v>2.3438284889999998</v>
      </c>
      <c r="L2309" s="13">
        <v>3.7972585419999998</v>
      </c>
      <c r="M2309" s="13">
        <v>6.1410870309999996</v>
      </c>
      <c r="N2309" s="13">
        <v>3.6139099570000002</v>
      </c>
      <c r="O2309" s="13">
        <v>4.5478300899999997</v>
      </c>
      <c r="P2309" s="13">
        <v>8.1617400470000003</v>
      </c>
      <c r="Q2309" s="13">
        <v>9.6642194709999991</v>
      </c>
      <c r="R2309" s="13">
        <v>9.6642194709999991</v>
      </c>
      <c r="S2309" s="13">
        <v>0</v>
      </c>
      <c r="T2309" s="13">
        <v>2.732456521</v>
      </c>
      <c r="U2309" s="13">
        <v>4.3690915730000004</v>
      </c>
      <c r="V2309" s="13">
        <v>7.101548094</v>
      </c>
      <c r="W2309" s="13">
        <v>0.16522313499999999</v>
      </c>
    </row>
    <row r="2310" spans="1:23" x14ac:dyDescent="0.3">
      <c r="A2310" s="13" t="s">
        <v>1007</v>
      </c>
      <c r="B2310" s="13" t="s">
        <v>1008</v>
      </c>
      <c r="C2310" s="15">
        <v>2017</v>
      </c>
      <c r="D2310" s="15" t="s">
        <v>27</v>
      </c>
      <c r="E2310" s="15" t="s">
        <v>59</v>
      </c>
      <c r="F2310" s="15">
        <v>4256</v>
      </c>
      <c r="G2310" s="15">
        <v>2038</v>
      </c>
      <c r="H2310" s="13">
        <v>5.7214652099999999</v>
      </c>
      <c r="I2310" s="13">
        <v>0.958364365</v>
      </c>
      <c r="J2310" s="13">
        <v>6.6798295750000003</v>
      </c>
      <c r="K2310" s="13">
        <v>7.4166446300000004</v>
      </c>
      <c r="L2310" s="13">
        <v>0.25985858099999998</v>
      </c>
      <c r="M2310" s="13">
        <v>7.676503211</v>
      </c>
      <c r="N2310" s="13">
        <v>6.36416307</v>
      </c>
      <c r="O2310" s="13">
        <v>0.94058668099999998</v>
      </c>
      <c r="P2310" s="13">
        <v>7.3047497520000002</v>
      </c>
      <c r="Q2310" s="13">
        <v>10.584679789999999</v>
      </c>
      <c r="R2310" s="13">
        <v>10.584679789999999</v>
      </c>
      <c r="S2310" s="13">
        <v>0</v>
      </c>
      <c r="T2310" s="13">
        <v>6.1136060109999999</v>
      </c>
      <c r="U2310" s="13">
        <v>1.2216481960000001</v>
      </c>
      <c r="V2310" s="13">
        <v>7.3352542070000002</v>
      </c>
      <c r="W2310" s="13">
        <v>1.218540894</v>
      </c>
    </row>
    <row r="2311" spans="1:23" x14ac:dyDescent="0.3">
      <c r="A2311" s="13" t="s">
        <v>1007</v>
      </c>
      <c r="B2311" s="13" t="s">
        <v>1008</v>
      </c>
      <c r="C2311" s="15">
        <v>2018</v>
      </c>
      <c r="D2311" s="15" t="s">
        <v>27</v>
      </c>
      <c r="E2311" s="15" t="s">
        <v>59</v>
      </c>
      <c r="F2311" s="15">
        <v>4963</v>
      </c>
      <c r="G2311" s="15">
        <v>2443</v>
      </c>
      <c r="H2311" s="13">
        <v>4.7525631490000002</v>
      </c>
      <c r="I2311" s="13">
        <v>0.159956723</v>
      </c>
      <c r="J2311" s="13">
        <v>4.9125198729999999</v>
      </c>
      <c r="K2311" s="13">
        <v>5.6665701070000001</v>
      </c>
      <c r="L2311" s="13">
        <v>0.58844268600000005</v>
      </c>
      <c r="M2311" s="13">
        <v>6.2550127919999996</v>
      </c>
      <c r="N2311" s="13">
        <v>5.1672146430000003</v>
      </c>
      <c r="O2311" s="13">
        <v>0.306921891</v>
      </c>
      <c r="P2311" s="13">
        <v>5.4741365340000003</v>
      </c>
      <c r="Q2311" s="13">
        <v>10.27493138</v>
      </c>
      <c r="R2311" s="13">
        <v>10.27493138</v>
      </c>
      <c r="S2311" s="13">
        <v>0</v>
      </c>
      <c r="T2311" s="13">
        <v>5.6811341799999999</v>
      </c>
      <c r="U2311" s="13">
        <v>1.362593492</v>
      </c>
      <c r="V2311" s="13">
        <v>7.0437276720000002</v>
      </c>
      <c r="W2311" s="13">
        <v>0.23432556500000001</v>
      </c>
    </row>
    <row r="2312" spans="1:23" x14ac:dyDescent="0.3">
      <c r="A2312" s="13" t="s">
        <v>1007</v>
      </c>
      <c r="B2312" s="13" t="s">
        <v>1008</v>
      </c>
      <c r="C2312" s="15">
        <v>2019</v>
      </c>
      <c r="D2312" s="15" t="s">
        <v>25</v>
      </c>
      <c r="E2312" s="15" t="s">
        <v>59</v>
      </c>
      <c r="F2312" s="15">
        <v>1086</v>
      </c>
      <c r="G2312" s="15">
        <v>557</v>
      </c>
      <c r="H2312" s="13">
        <v>8.7729713989999993</v>
      </c>
      <c r="I2312" s="13">
        <v>5.4401094280000004</v>
      </c>
      <c r="J2312" s="13">
        <v>14.213080830000001</v>
      </c>
      <c r="K2312" s="13">
        <v>3.7395945880000001</v>
      </c>
      <c r="L2312" s="13">
        <v>10.995599110000001</v>
      </c>
      <c r="M2312" s="13">
        <v>14.735193689999999</v>
      </c>
      <c r="N2312" s="13">
        <v>8.1471903950000009</v>
      </c>
      <c r="O2312" s="13">
        <v>6.9298390550000004</v>
      </c>
      <c r="P2312" s="13">
        <v>15.077029449999999</v>
      </c>
      <c r="Q2312" s="13">
        <v>5.1663103489999997</v>
      </c>
      <c r="R2312" s="13">
        <v>0</v>
      </c>
      <c r="S2312" s="13">
        <v>5.1663103489999997</v>
      </c>
      <c r="T2312" s="13">
        <v>4.9703881839999999</v>
      </c>
      <c r="U2312" s="13">
        <v>6.5954802319999999</v>
      </c>
      <c r="V2312" s="13">
        <v>11.565868419999999</v>
      </c>
      <c r="W2312" s="13">
        <v>-1.1164129039999999</v>
      </c>
    </row>
    <row r="2313" spans="1:23" x14ac:dyDescent="0.3">
      <c r="A2313" s="13" t="s">
        <v>1007</v>
      </c>
      <c r="B2313" s="13" t="s">
        <v>1008</v>
      </c>
      <c r="C2313" s="15">
        <v>2019</v>
      </c>
      <c r="D2313" s="15" t="s">
        <v>27</v>
      </c>
      <c r="E2313" s="15" t="s">
        <v>59</v>
      </c>
      <c r="F2313" s="15">
        <v>5133</v>
      </c>
      <c r="G2313" s="15">
        <v>2504</v>
      </c>
      <c r="H2313" s="13">
        <v>5.7921221510000001</v>
      </c>
      <c r="I2313" s="13">
        <v>2.2561081509999998</v>
      </c>
      <c r="J2313" s="13">
        <v>8.0482303010000003</v>
      </c>
      <c r="K2313" s="13">
        <v>3.6084766519999998</v>
      </c>
      <c r="L2313" s="13">
        <v>-0.55860290199999996</v>
      </c>
      <c r="M2313" s="13">
        <v>3.0498737500000002</v>
      </c>
      <c r="N2313" s="13">
        <v>5.6429588309999996</v>
      </c>
      <c r="O2313" s="13">
        <v>1.762306972</v>
      </c>
      <c r="P2313" s="13">
        <v>7.4052658029999998</v>
      </c>
      <c r="Q2313" s="13">
        <v>13.03130189</v>
      </c>
      <c r="R2313" s="13">
        <v>13.03130189</v>
      </c>
      <c r="S2313" s="13">
        <v>0</v>
      </c>
      <c r="T2313" s="13">
        <v>6.0560804069999996</v>
      </c>
      <c r="U2313" s="13">
        <v>2.421618257</v>
      </c>
      <c r="V2313" s="13">
        <v>8.4776986640000001</v>
      </c>
      <c r="W2313" s="13">
        <v>0.45196144999999999</v>
      </c>
    </row>
    <row r="2314" spans="1:23" x14ac:dyDescent="0.3">
      <c r="A2314" s="13" t="s">
        <v>1009</v>
      </c>
      <c r="B2314" s="13" t="s">
        <v>1010</v>
      </c>
      <c r="C2314" s="15">
        <v>2015</v>
      </c>
      <c r="D2314" s="15" t="s">
        <v>25</v>
      </c>
      <c r="E2314" s="15" t="s">
        <v>70</v>
      </c>
      <c r="F2314" s="15">
        <v>45</v>
      </c>
      <c r="G2314" s="15">
        <v>18</v>
      </c>
      <c r="H2314" s="13">
        <v>-0.107647162</v>
      </c>
      <c r="I2314" s="13">
        <v>0.390662595</v>
      </c>
      <c r="J2314" s="13">
        <v>0.28301543299999998</v>
      </c>
      <c r="K2314" s="13">
        <v>4.1265705229999998</v>
      </c>
      <c r="L2314" s="13">
        <v>20.50154895</v>
      </c>
      <c r="M2314" s="13">
        <v>24.628119479999999</v>
      </c>
      <c r="N2314" s="13">
        <v>0.69919127999999997</v>
      </c>
      <c r="O2314" s="13">
        <v>4.6164570730000003</v>
      </c>
      <c r="P2314" s="13">
        <v>5.3156483530000003</v>
      </c>
      <c r="Q2314" s="13">
        <v>7.7876246999999996E-2</v>
      </c>
      <c r="R2314" s="13">
        <v>0</v>
      </c>
      <c r="S2314" s="13">
        <v>7.7876246999999996E-2</v>
      </c>
      <c r="T2314" s="13">
        <v>0.35686510100000002</v>
      </c>
      <c r="U2314" s="13">
        <v>2.0062845930000002</v>
      </c>
      <c r="V2314" s="13">
        <v>2.3631496940000001</v>
      </c>
      <c r="W2314" s="13">
        <v>1.8714581699999999</v>
      </c>
    </row>
    <row r="2315" spans="1:23" x14ac:dyDescent="0.3">
      <c r="A2315" s="13" t="s">
        <v>1009</v>
      </c>
      <c r="B2315" s="13" t="s">
        <v>1010</v>
      </c>
      <c r="C2315" s="15">
        <v>2015</v>
      </c>
      <c r="D2315" s="15" t="s">
        <v>27</v>
      </c>
      <c r="E2315" s="15" t="s">
        <v>70</v>
      </c>
      <c r="F2315" s="15">
        <v>263</v>
      </c>
      <c r="G2315" s="15">
        <v>123</v>
      </c>
      <c r="H2315" s="13">
        <v>-3.726787925</v>
      </c>
      <c r="I2315" s="13">
        <v>-5.6391415670000002</v>
      </c>
      <c r="J2315" s="13">
        <v>-9.3659294919999994</v>
      </c>
      <c r="K2315" s="13">
        <v>-11.96306965</v>
      </c>
      <c r="L2315" s="13">
        <v>-0.70359341099999995</v>
      </c>
      <c r="M2315" s="13">
        <v>-12.66666307</v>
      </c>
      <c r="N2315" s="13">
        <v>-5.5824576840000004</v>
      </c>
      <c r="O2315" s="13">
        <v>-4.9814046129999996</v>
      </c>
      <c r="P2315" s="13">
        <v>-10.5638623</v>
      </c>
      <c r="Q2315" s="13">
        <v>-0.49037515500000001</v>
      </c>
      <c r="R2315" s="13">
        <v>-0.49037515500000001</v>
      </c>
      <c r="S2315" s="13">
        <v>0</v>
      </c>
      <c r="T2315" s="13">
        <v>-6.0767130529999998</v>
      </c>
      <c r="U2315" s="13">
        <v>-4.7667157219999998</v>
      </c>
      <c r="V2315" s="13">
        <v>-10.843428769999999</v>
      </c>
      <c r="W2315" s="13">
        <v>3.7845410000000002E-3</v>
      </c>
    </row>
    <row r="2316" spans="1:23" x14ac:dyDescent="0.3">
      <c r="A2316" s="13" t="s">
        <v>1009</v>
      </c>
      <c r="B2316" s="13" t="s">
        <v>1010</v>
      </c>
      <c r="C2316" s="15">
        <v>2016</v>
      </c>
      <c r="D2316" s="15" t="s">
        <v>25</v>
      </c>
      <c r="E2316" s="15" t="s">
        <v>49</v>
      </c>
      <c r="F2316" s="15">
        <v>103</v>
      </c>
      <c r="G2316" s="15">
        <v>50</v>
      </c>
      <c r="H2316" s="13">
        <v>-0.43400049000000002</v>
      </c>
      <c r="I2316" s="13">
        <v>-0.19525746699999999</v>
      </c>
      <c r="J2316" s="13">
        <v>-0.62925795699999998</v>
      </c>
      <c r="K2316" s="13">
        <v>-20.286233129999999</v>
      </c>
      <c r="L2316" s="13">
        <v>19.034515590000002</v>
      </c>
      <c r="M2316" s="13">
        <v>-1.2517175389999999</v>
      </c>
      <c r="N2316" s="13">
        <v>-4.8006377100000002</v>
      </c>
      <c r="O2316" s="13">
        <v>3.7519242469999998</v>
      </c>
      <c r="P2316" s="13">
        <v>-1.0487134629999999</v>
      </c>
      <c r="Q2316" s="13">
        <v>4.4995420000000001E-2</v>
      </c>
      <c r="R2316" s="13">
        <v>0</v>
      </c>
      <c r="S2316" s="13">
        <v>4.4995420000000001E-2</v>
      </c>
      <c r="T2316" s="13">
        <v>-3.0868378330000001</v>
      </c>
      <c r="U2316" s="13">
        <v>-0.22521804200000001</v>
      </c>
      <c r="V2316" s="13">
        <v>-3.312055875</v>
      </c>
      <c r="W2316" s="13">
        <v>0.49838474100000002</v>
      </c>
    </row>
    <row r="2317" spans="1:23" x14ac:dyDescent="0.3">
      <c r="A2317" s="13" t="s">
        <v>1009</v>
      </c>
      <c r="B2317" s="13" t="s">
        <v>1010</v>
      </c>
      <c r="C2317" s="15">
        <v>2016</v>
      </c>
      <c r="D2317" s="15" t="s">
        <v>27</v>
      </c>
      <c r="E2317" s="15" t="s">
        <v>49</v>
      </c>
      <c r="F2317" s="15">
        <v>79</v>
      </c>
      <c r="G2317" s="15">
        <v>42</v>
      </c>
      <c r="H2317" s="13">
        <v>-0.58554169</v>
      </c>
      <c r="I2317" s="13">
        <v>-0.43746490700000001</v>
      </c>
      <c r="J2317" s="13">
        <v>-1.023006597</v>
      </c>
      <c r="K2317" s="13">
        <v>7.4430668129999997</v>
      </c>
      <c r="L2317" s="13">
        <v>-7.4877842499999998</v>
      </c>
      <c r="M2317" s="13">
        <v>-4.4717435999999999E-2</v>
      </c>
      <c r="N2317" s="13">
        <v>1.044736986</v>
      </c>
      <c r="O2317" s="13">
        <v>-1.955646338</v>
      </c>
      <c r="P2317" s="13">
        <v>-0.91090935200000001</v>
      </c>
      <c r="Q2317" s="13">
        <v>3.8789988999999997E-2</v>
      </c>
      <c r="R2317" s="13">
        <v>3.8789988999999997E-2</v>
      </c>
      <c r="S2317" s="13">
        <v>0</v>
      </c>
      <c r="T2317" s="13">
        <v>1.597076234</v>
      </c>
      <c r="U2317" s="13">
        <v>0.88784793100000003</v>
      </c>
      <c r="V2317" s="13">
        <v>2.4849241640000002</v>
      </c>
      <c r="W2317" s="13">
        <v>-1.5341962360000001</v>
      </c>
    </row>
    <row r="2318" spans="1:23" x14ac:dyDescent="0.3">
      <c r="A2318" s="13" t="s">
        <v>1009</v>
      </c>
      <c r="B2318" s="13" t="s">
        <v>1010</v>
      </c>
      <c r="C2318" s="15">
        <v>2017</v>
      </c>
      <c r="D2318" s="15" t="s">
        <v>25</v>
      </c>
      <c r="E2318" s="15" t="s">
        <v>49</v>
      </c>
      <c r="F2318" s="15">
        <v>70</v>
      </c>
      <c r="G2318" s="15">
        <v>33</v>
      </c>
      <c r="H2318" s="13">
        <v>4.2506336820000001</v>
      </c>
      <c r="I2318" s="13">
        <v>-13.11909494</v>
      </c>
      <c r="J2318" s="13">
        <v>-8.8684612559999998</v>
      </c>
      <c r="K2318" s="13">
        <v>5.220017887</v>
      </c>
      <c r="L2318" s="13">
        <v>-14.946212210000001</v>
      </c>
      <c r="M2318" s="13">
        <v>-9.7261943259999999</v>
      </c>
      <c r="N2318" s="13">
        <v>4.5404434739999999</v>
      </c>
      <c r="O2318" s="13">
        <v>-14.368522090000001</v>
      </c>
      <c r="P2318" s="13">
        <v>-9.8280786179999993</v>
      </c>
      <c r="Q2318" s="13">
        <v>-0.123719656</v>
      </c>
      <c r="R2318" s="13">
        <v>0</v>
      </c>
      <c r="S2318" s="13">
        <v>-0.123719656</v>
      </c>
      <c r="T2318" s="13">
        <v>3.441861184</v>
      </c>
      <c r="U2318" s="13">
        <v>-13.18274027</v>
      </c>
      <c r="V2318" s="13">
        <v>-9.7408790849999995</v>
      </c>
      <c r="W2318" s="13">
        <v>0.637851634</v>
      </c>
    </row>
    <row r="2319" spans="1:23" x14ac:dyDescent="0.3">
      <c r="A2319" s="13" t="s">
        <v>1009</v>
      </c>
      <c r="B2319" s="13" t="s">
        <v>1010</v>
      </c>
      <c r="C2319" s="15">
        <v>2017</v>
      </c>
      <c r="D2319" s="15" t="s">
        <v>27</v>
      </c>
      <c r="E2319" s="15" t="s">
        <v>49</v>
      </c>
      <c r="F2319" s="15">
        <v>21</v>
      </c>
      <c r="G2319" s="15">
        <v>12</v>
      </c>
      <c r="H2319" s="13">
        <v>1.0807450599999999</v>
      </c>
      <c r="I2319" s="13">
        <v>2.4737301330000001</v>
      </c>
      <c r="J2319" s="13">
        <v>3.554475193</v>
      </c>
      <c r="K2319" s="13">
        <v>8.9023886890000004</v>
      </c>
      <c r="L2319" s="13">
        <v>-9.5907374010000002</v>
      </c>
      <c r="M2319" s="13">
        <v>-0.688348713</v>
      </c>
      <c r="N2319" s="13">
        <v>2.6364830370000001</v>
      </c>
      <c r="O2319" s="13">
        <v>0.15554310599999999</v>
      </c>
      <c r="P2319" s="13">
        <v>2.7920261430000002</v>
      </c>
      <c r="Q2319" s="13">
        <v>3.3789436999999999E-2</v>
      </c>
      <c r="R2319" s="13">
        <v>3.3789436999999999E-2</v>
      </c>
      <c r="S2319" s="13">
        <v>0</v>
      </c>
      <c r="T2319" s="13">
        <v>9.6764731780000002</v>
      </c>
      <c r="U2319" s="13">
        <v>-1.5880433380000001</v>
      </c>
      <c r="V2319" s="13">
        <v>8.0884298399999999</v>
      </c>
      <c r="W2319" s="13">
        <v>-0.40780494299999998</v>
      </c>
    </row>
    <row r="2320" spans="1:23" x14ac:dyDescent="0.3">
      <c r="A2320" s="13" t="s">
        <v>1011</v>
      </c>
      <c r="B2320" s="13" t="s">
        <v>1012</v>
      </c>
      <c r="C2320" s="15">
        <v>2017</v>
      </c>
      <c r="D2320" s="15" t="s">
        <v>25</v>
      </c>
      <c r="E2320" s="15" t="s">
        <v>137</v>
      </c>
      <c r="F2320" s="15">
        <v>44</v>
      </c>
      <c r="G2320" s="15">
        <v>21</v>
      </c>
      <c r="H2320" s="13">
        <v>2.7780307560000002</v>
      </c>
      <c r="I2320" s="13">
        <v>-0.488987691</v>
      </c>
      <c r="J2320" s="13">
        <v>2.289043065</v>
      </c>
      <c r="K2320" s="13">
        <v>-4.0741052399999997</v>
      </c>
      <c r="L2320" s="13">
        <v>-4.3864172249999998</v>
      </c>
      <c r="M2320" s="13">
        <v>-8.4605224650000004</v>
      </c>
      <c r="N2320" s="13">
        <v>1.3415564719999999</v>
      </c>
      <c r="O2320" s="13">
        <v>-1.4824018640000001</v>
      </c>
      <c r="P2320" s="13">
        <v>-0.14084539099999999</v>
      </c>
      <c r="Q2320" s="13">
        <v>2.8944225000000001E-2</v>
      </c>
      <c r="R2320" s="13">
        <v>0</v>
      </c>
      <c r="S2320" s="13">
        <v>2.8944225000000001E-2</v>
      </c>
      <c r="T2320" s="13">
        <v>3.871496627</v>
      </c>
      <c r="U2320" s="13">
        <v>-0.79439702400000001</v>
      </c>
      <c r="V2320" s="13">
        <v>3.0770996020000001</v>
      </c>
      <c r="W2320" s="13">
        <v>0.37703956799999999</v>
      </c>
    </row>
    <row r="2321" spans="1:23" x14ac:dyDescent="0.3">
      <c r="A2321" s="13" t="s">
        <v>1011</v>
      </c>
      <c r="B2321" s="13" t="s">
        <v>1012</v>
      </c>
      <c r="C2321" s="15">
        <v>2017</v>
      </c>
      <c r="D2321" s="15" t="s">
        <v>27</v>
      </c>
      <c r="E2321" s="15" t="s">
        <v>137</v>
      </c>
      <c r="F2321" s="15">
        <v>174</v>
      </c>
      <c r="G2321" s="15">
        <v>85</v>
      </c>
      <c r="H2321" s="13">
        <v>-8.6047681679999997</v>
      </c>
      <c r="I2321" s="13">
        <v>-0.79668644</v>
      </c>
      <c r="J2321" s="13">
        <v>-9.4014546069999998</v>
      </c>
      <c r="K2321" s="13">
        <v>-4.9323572950000001</v>
      </c>
      <c r="L2321" s="13">
        <v>-1.9598455180000001</v>
      </c>
      <c r="M2321" s="13">
        <v>-6.8922028129999999</v>
      </c>
      <c r="N2321" s="13">
        <v>-8.4169957330000003</v>
      </c>
      <c r="O2321" s="13">
        <v>-1.161649946</v>
      </c>
      <c r="P2321" s="13">
        <v>-9.5786456789999992</v>
      </c>
      <c r="Q2321" s="13">
        <v>-0.29477147300000001</v>
      </c>
      <c r="R2321" s="13">
        <v>-0.29477147300000001</v>
      </c>
      <c r="S2321" s="13">
        <v>0</v>
      </c>
      <c r="T2321" s="13">
        <v>-5.8441966970000001</v>
      </c>
      <c r="U2321" s="13">
        <v>-0.72391877900000001</v>
      </c>
      <c r="V2321" s="13">
        <v>-6.568115476</v>
      </c>
      <c r="W2321" s="13">
        <v>-0.45259891200000002</v>
      </c>
    </row>
    <row r="2322" spans="1:23" x14ac:dyDescent="0.3">
      <c r="A2322" s="13" t="s">
        <v>1011</v>
      </c>
      <c r="B2322" s="13" t="s">
        <v>1012</v>
      </c>
      <c r="C2322" s="15">
        <v>2018</v>
      </c>
      <c r="D2322" s="15" t="s">
        <v>25</v>
      </c>
      <c r="E2322" s="15" t="s">
        <v>137</v>
      </c>
      <c r="F2322" s="15">
        <v>26</v>
      </c>
      <c r="G2322" s="15">
        <v>11</v>
      </c>
      <c r="H2322" s="13">
        <v>-10.775561570000001</v>
      </c>
      <c r="I2322" s="13">
        <v>-21.11023389</v>
      </c>
      <c r="J2322" s="13">
        <v>-31.885795460000001</v>
      </c>
      <c r="K2322" s="13">
        <v>-29.831442890000002</v>
      </c>
      <c r="L2322" s="13">
        <v>-19.493337910000001</v>
      </c>
      <c r="M2322" s="13">
        <v>-49.324780789999998</v>
      </c>
      <c r="N2322" s="13">
        <v>-15.54544055</v>
      </c>
      <c r="O2322" s="13">
        <v>-22.22612204</v>
      </c>
      <c r="P2322" s="13">
        <v>-37.771562590000002</v>
      </c>
      <c r="Q2322" s="13">
        <v>-0.216278045</v>
      </c>
      <c r="R2322" s="13">
        <v>0</v>
      </c>
      <c r="S2322" s="13">
        <v>-0.216278045</v>
      </c>
      <c r="T2322" s="13">
        <v>-9.0780605170000008</v>
      </c>
      <c r="U2322" s="13">
        <v>-19.94862071</v>
      </c>
      <c r="V2322" s="13">
        <v>-29.026681230000001</v>
      </c>
      <c r="W2322" s="13">
        <v>6.5277622329999998</v>
      </c>
    </row>
    <row r="2323" spans="1:23" x14ac:dyDescent="0.3">
      <c r="A2323" s="13" t="s">
        <v>1011</v>
      </c>
      <c r="B2323" s="13" t="s">
        <v>1012</v>
      </c>
      <c r="C2323" s="15">
        <v>2018</v>
      </c>
      <c r="D2323" s="15" t="s">
        <v>27</v>
      </c>
      <c r="E2323" s="15" t="s">
        <v>137</v>
      </c>
      <c r="F2323" s="15">
        <v>184</v>
      </c>
      <c r="G2323" s="15">
        <v>89</v>
      </c>
      <c r="H2323" s="13">
        <v>-6.4520067660000002</v>
      </c>
      <c r="I2323" s="13">
        <v>1.1973583160000001</v>
      </c>
      <c r="J2323" s="13">
        <v>-5.2546484500000004</v>
      </c>
      <c r="K2323" s="13">
        <v>-7.8629260370000003</v>
      </c>
      <c r="L2323" s="13">
        <v>6.0350915340000002</v>
      </c>
      <c r="M2323" s="13">
        <v>-1.8278345039999999</v>
      </c>
      <c r="N2323" s="13">
        <v>-7.1703065989999999</v>
      </c>
      <c r="O2323" s="13">
        <v>2.291970499</v>
      </c>
      <c r="P2323" s="13">
        <v>-4.8783361000000003</v>
      </c>
      <c r="Q2323" s="13">
        <v>-9.6123036999999995E-2</v>
      </c>
      <c r="R2323" s="13">
        <v>-9.6123036999999995E-2</v>
      </c>
      <c r="S2323" s="13">
        <v>0</v>
      </c>
      <c r="T2323" s="13">
        <v>-5.1678529160000002</v>
      </c>
      <c r="U2323" s="13">
        <v>0.60042351299999996</v>
      </c>
      <c r="V2323" s="13">
        <v>-4.5674294030000002</v>
      </c>
      <c r="W2323" s="13">
        <v>-0.53376222699999998</v>
      </c>
    </row>
    <row r="2324" spans="1:23" x14ac:dyDescent="0.3">
      <c r="A2324" s="13" t="s">
        <v>1011</v>
      </c>
      <c r="B2324" s="13" t="s">
        <v>1012</v>
      </c>
      <c r="C2324" s="15">
        <v>2019</v>
      </c>
      <c r="D2324" s="15" t="s">
        <v>25</v>
      </c>
      <c r="E2324" s="15" t="s">
        <v>137</v>
      </c>
      <c r="F2324" s="15">
        <v>19</v>
      </c>
      <c r="G2324" s="15">
        <v>8</v>
      </c>
      <c r="H2324" s="13">
        <v>-10.66170309</v>
      </c>
      <c r="I2324" s="13">
        <v>-3.4900635109999998</v>
      </c>
      <c r="J2324" s="13">
        <v>-14.151766609999999</v>
      </c>
      <c r="K2324" s="13">
        <v>-17.563834230000001</v>
      </c>
      <c r="L2324" s="13">
        <v>8.2996396699999995</v>
      </c>
      <c r="M2324" s="13">
        <v>-9.2641945569999997</v>
      </c>
      <c r="N2324" s="13">
        <v>-12.845472279999999</v>
      </c>
      <c r="O2324" s="13">
        <v>-1.21081094</v>
      </c>
      <c r="P2324" s="13">
        <v>-14.056283219999999</v>
      </c>
      <c r="Q2324" s="13">
        <v>-4.8838976999999999E-2</v>
      </c>
      <c r="R2324" s="13">
        <v>0</v>
      </c>
      <c r="S2324" s="13">
        <v>-4.8838976999999999E-2</v>
      </c>
      <c r="T2324" s="13">
        <v>-12.89488334</v>
      </c>
      <c r="U2324" s="13">
        <v>-5.1485772120000002</v>
      </c>
      <c r="V2324" s="13">
        <v>-18.043460549999999</v>
      </c>
      <c r="W2324" s="13">
        <v>2.5985917540000001</v>
      </c>
    </row>
    <row r="2325" spans="1:23" x14ac:dyDescent="0.3">
      <c r="A2325" s="13" t="s">
        <v>1011</v>
      </c>
      <c r="B2325" s="13" t="s">
        <v>1012</v>
      </c>
      <c r="C2325" s="15">
        <v>2019</v>
      </c>
      <c r="D2325" s="15" t="s">
        <v>27</v>
      </c>
      <c r="E2325" s="15" t="s">
        <v>137</v>
      </c>
      <c r="F2325" s="15">
        <v>860</v>
      </c>
      <c r="G2325" s="15">
        <v>410</v>
      </c>
      <c r="H2325" s="13">
        <v>-2.2196421119999998</v>
      </c>
      <c r="I2325" s="13">
        <v>1.2980673140000001</v>
      </c>
      <c r="J2325" s="13">
        <v>-0.92157479799999997</v>
      </c>
      <c r="K2325" s="13">
        <v>0.41418184200000002</v>
      </c>
      <c r="L2325" s="13">
        <v>-4.568518579</v>
      </c>
      <c r="M2325" s="13">
        <v>-4.1543367370000004</v>
      </c>
      <c r="N2325" s="13">
        <v>-1.8155719619999999</v>
      </c>
      <c r="O2325" s="13">
        <v>0.115127333</v>
      </c>
      <c r="P2325" s="13">
        <v>-1.70044463</v>
      </c>
      <c r="Q2325" s="13">
        <v>0.21790203399999999</v>
      </c>
      <c r="R2325" s="13">
        <v>0.21790203399999999</v>
      </c>
      <c r="S2325" s="13">
        <v>0</v>
      </c>
      <c r="T2325" s="13">
        <v>-1.7613687149999999</v>
      </c>
      <c r="U2325" s="13">
        <v>1.0464614590000001</v>
      </c>
      <c r="V2325" s="13">
        <v>-0.71490725700000002</v>
      </c>
      <c r="W2325" s="13">
        <v>-0.76409432099999997</v>
      </c>
    </row>
    <row r="2326" spans="1:23" x14ac:dyDescent="0.3">
      <c r="A2326" s="13" t="s">
        <v>1013</v>
      </c>
      <c r="B2326" s="13" t="s">
        <v>1014</v>
      </c>
      <c r="C2326" s="15">
        <v>2017</v>
      </c>
      <c r="D2326" s="15" t="s">
        <v>27</v>
      </c>
      <c r="E2326" s="15" t="s">
        <v>35</v>
      </c>
      <c r="F2326" s="15">
        <v>1162</v>
      </c>
      <c r="G2326" s="15">
        <v>545</v>
      </c>
      <c r="H2326" s="13">
        <v>-1.3296173579999999</v>
      </c>
      <c r="I2326" s="13">
        <v>-2.0515294750000002</v>
      </c>
      <c r="J2326" s="13">
        <v>-3.3811468329999999</v>
      </c>
      <c r="K2326" s="13">
        <v>2.089321805</v>
      </c>
      <c r="L2326" s="13">
        <v>2.7783761500000002</v>
      </c>
      <c r="M2326" s="13">
        <v>4.8676979549999997</v>
      </c>
      <c r="N2326" s="13">
        <v>-0.70180980800000003</v>
      </c>
      <c r="O2326" s="13">
        <v>-1.1220155249999999</v>
      </c>
      <c r="P2326" s="13">
        <v>-1.823825333</v>
      </c>
      <c r="Q2326" s="13">
        <v>0.25705931900000001</v>
      </c>
      <c r="R2326" s="13">
        <v>0.25705931900000001</v>
      </c>
      <c r="S2326" s="13">
        <v>0</v>
      </c>
      <c r="T2326" s="13">
        <v>-2.1233761289999999</v>
      </c>
      <c r="U2326" s="13">
        <v>-1.7990135060000001</v>
      </c>
      <c r="V2326" s="13">
        <v>-3.922389635</v>
      </c>
      <c r="W2326" s="13">
        <v>-0.17973499900000001</v>
      </c>
    </row>
    <row r="2327" spans="1:23" x14ac:dyDescent="0.3">
      <c r="A2327" s="13" t="s">
        <v>1013</v>
      </c>
      <c r="B2327" s="13" t="s">
        <v>1014</v>
      </c>
      <c r="C2327" s="15">
        <v>2018</v>
      </c>
      <c r="D2327" s="15" t="s">
        <v>27</v>
      </c>
      <c r="E2327" s="15" t="s">
        <v>35</v>
      </c>
      <c r="F2327" s="15">
        <v>75</v>
      </c>
      <c r="G2327" s="15">
        <v>33</v>
      </c>
      <c r="H2327" s="13">
        <v>1.0891632179999999</v>
      </c>
      <c r="I2327" s="13">
        <v>7.1129680100000003</v>
      </c>
      <c r="J2327" s="13">
        <v>8.2021312280000007</v>
      </c>
      <c r="K2327" s="13">
        <v>-4.8856040180000004</v>
      </c>
      <c r="L2327" s="13">
        <v>3.257724305</v>
      </c>
      <c r="M2327" s="13">
        <v>-1.627879713</v>
      </c>
      <c r="N2327" s="13">
        <v>1.5165858000000001E-2</v>
      </c>
      <c r="O2327" s="13">
        <v>6.9109839519999996</v>
      </c>
      <c r="P2327" s="13">
        <v>6.9261498110000002</v>
      </c>
      <c r="Q2327" s="13">
        <v>0.165048212</v>
      </c>
      <c r="R2327" s="13">
        <v>0.165048212</v>
      </c>
      <c r="S2327" s="13">
        <v>0</v>
      </c>
      <c r="T2327" s="13">
        <v>-0.84306263800000003</v>
      </c>
      <c r="U2327" s="13">
        <v>4.046923252</v>
      </c>
      <c r="V2327" s="13">
        <v>3.2038606139999999</v>
      </c>
      <c r="W2327" s="13">
        <v>1.29982737</v>
      </c>
    </row>
    <row r="2328" spans="1:23" x14ac:dyDescent="0.3">
      <c r="A2328" s="13" t="s">
        <v>1013</v>
      </c>
      <c r="B2328" s="13" t="s">
        <v>1014</v>
      </c>
      <c r="C2328" s="15">
        <v>2018</v>
      </c>
      <c r="D2328" s="15" t="s">
        <v>27</v>
      </c>
      <c r="E2328" s="15" t="s">
        <v>46</v>
      </c>
      <c r="F2328" s="15">
        <v>421</v>
      </c>
      <c r="G2328" s="15">
        <v>212</v>
      </c>
      <c r="H2328" s="13">
        <v>-1.548958727</v>
      </c>
      <c r="I2328" s="13">
        <v>1.5392114320000001</v>
      </c>
      <c r="J2328" s="13">
        <v>-9.7472949999999996E-3</v>
      </c>
      <c r="K2328" s="13">
        <v>-5.2711295720000004</v>
      </c>
      <c r="L2328" s="13">
        <v>2.9588672210000002</v>
      </c>
      <c r="M2328" s="13">
        <v>-2.3122623500000001</v>
      </c>
      <c r="N2328" s="13">
        <v>-2.407902553</v>
      </c>
      <c r="O2328" s="13">
        <v>1.8896257919999999</v>
      </c>
      <c r="P2328" s="13">
        <v>-0.51827676099999997</v>
      </c>
      <c r="Q2328" s="13">
        <v>0.24031124200000001</v>
      </c>
      <c r="R2328" s="13">
        <v>0.24031124200000001</v>
      </c>
      <c r="S2328" s="13">
        <v>0</v>
      </c>
      <c r="T2328" s="13">
        <v>-3.0264340860000001</v>
      </c>
      <c r="U2328" s="13">
        <v>0.76973876100000005</v>
      </c>
      <c r="V2328" s="13">
        <v>-2.2566953249999999</v>
      </c>
      <c r="W2328" s="13">
        <v>-0.44270656800000002</v>
      </c>
    </row>
    <row r="2329" spans="1:23" x14ac:dyDescent="0.3">
      <c r="A2329" s="13" t="s">
        <v>1013</v>
      </c>
      <c r="B2329" s="13" t="s">
        <v>1014</v>
      </c>
      <c r="C2329" s="15">
        <v>2019</v>
      </c>
      <c r="D2329" s="15" t="s">
        <v>27</v>
      </c>
      <c r="E2329" s="15" t="s">
        <v>46</v>
      </c>
      <c r="F2329" s="15">
        <v>2370</v>
      </c>
      <c r="G2329" s="15">
        <v>1153</v>
      </c>
      <c r="H2329" s="13">
        <v>-3.4216054000000003E-2</v>
      </c>
      <c r="I2329" s="13">
        <v>2.4117000609999999</v>
      </c>
      <c r="J2329" s="13">
        <v>2.3774840070000001</v>
      </c>
      <c r="K2329" s="13">
        <v>-1.978485791</v>
      </c>
      <c r="L2329" s="13">
        <v>0.68650341299999995</v>
      </c>
      <c r="M2329" s="13">
        <v>-1.2919823779999999</v>
      </c>
      <c r="N2329" s="13">
        <v>-0.414004125</v>
      </c>
      <c r="O2329" s="13">
        <v>2.1588359879999999</v>
      </c>
      <c r="P2329" s="13">
        <v>1.7448318629999999</v>
      </c>
      <c r="Q2329" s="13">
        <v>2.6356456810000002</v>
      </c>
      <c r="R2329" s="13">
        <v>2.6356456810000002</v>
      </c>
      <c r="S2329" s="13">
        <v>0</v>
      </c>
      <c r="T2329" s="13">
        <v>-0.99531543200000006</v>
      </c>
      <c r="U2329" s="13">
        <v>1.9862105759999999</v>
      </c>
      <c r="V2329" s="13">
        <v>0.99089514400000001</v>
      </c>
      <c r="W2329" s="13">
        <v>-0.32710920999999998</v>
      </c>
    </row>
    <row r="2330" spans="1:23" x14ac:dyDescent="0.3">
      <c r="A2330" s="13" t="s">
        <v>1015</v>
      </c>
      <c r="B2330" s="13" t="s">
        <v>1016</v>
      </c>
      <c r="C2330" s="15">
        <v>2014</v>
      </c>
      <c r="D2330" s="15" t="s">
        <v>25</v>
      </c>
      <c r="E2330" s="15" t="s">
        <v>46</v>
      </c>
      <c r="F2330" s="15">
        <v>239</v>
      </c>
      <c r="G2330" s="15">
        <v>126</v>
      </c>
      <c r="H2330" s="13">
        <v>4.1304668920000003</v>
      </c>
      <c r="I2330" s="13">
        <v>-4.7025632760000002</v>
      </c>
      <c r="J2330" s="13">
        <v>-0.57209638399999996</v>
      </c>
      <c r="K2330" s="13">
        <v>10.49977988</v>
      </c>
      <c r="L2330" s="13">
        <v>0.57442636999999996</v>
      </c>
      <c r="M2330" s="13">
        <v>11.07420625</v>
      </c>
      <c r="N2330" s="13">
        <v>5.6172108319999996</v>
      </c>
      <c r="O2330" s="13">
        <v>-3.890730499</v>
      </c>
      <c r="P2330" s="13">
        <v>1.726480333</v>
      </c>
      <c r="Q2330" s="13">
        <v>0.29664756799999997</v>
      </c>
      <c r="R2330" s="13">
        <v>0</v>
      </c>
      <c r="S2330" s="13">
        <v>0.29664756799999997</v>
      </c>
      <c r="T2330" s="13">
        <v>4.5254854809999996</v>
      </c>
      <c r="U2330" s="13">
        <v>-5.0558672639999998</v>
      </c>
      <c r="V2330" s="13">
        <v>-0.53038178300000005</v>
      </c>
      <c r="W2330" s="13">
        <v>-4.6419002000000001E-2</v>
      </c>
    </row>
    <row r="2331" spans="1:23" x14ac:dyDescent="0.3">
      <c r="A2331" s="13" t="s">
        <v>1015</v>
      </c>
      <c r="B2331" s="13" t="s">
        <v>1016</v>
      </c>
      <c r="C2331" s="15">
        <v>2014</v>
      </c>
      <c r="D2331" s="15" t="s">
        <v>27</v>
      </c>
      <c r="E2331" s="15" t="s">
        <v>46</v>
      </c>
      <c r="F2331" s="15">
        <v>437</v>
      </c>
      <c r="G2331" s="15">
        <v>236</v>
      </c>
      <c r="H2331" s="13">
        <v>2.631449506</v>
      </c>
      <c r="I2331" s="13">
        <v>-2.977505796</v>
      </c>
      <c r="J2331" s="13">
        <v>-0.34605628999999999</v>
      </c>
      <c r="K2331" s="13">
        <v>2.7915792189999999</v>
      </c>
      <c r="L2331" s="13">
        <v>2.6740176770000001</v>
      </c>
      <c r="M2331" s="13">
        <v>5.4655968960000001</v>
      </c>
      <c r="N2331" s="13">
        <v>2.7881911769999999</v>
      </c>
      <c r="O2331" s="13">
        <v>-1.984924463</v>
      </c>
      <c r="P2331" s="13">
        <v>0.80326671400000005</v>
      </c>
      <c r="Q2331" s="13">
        <v>0.42076349499999999</v>
      </c>
      <c r="R2331" s="13">
        <v>0.42076349499999999</v>
      </c>
      <c r="S2331" s="13">
        <v>0</v>
      </c>
      <c r="T2331" s="13">
        <v>1.6440463519999999</v>
      </c>
      <c r="U2331" s="13">
        <v>-3.218813183</v>
      </c>
      <c r="V2331" s="13">
        <v>-1.57476683</v>
      </c>
      <c r="W2331" s="13">
        <v>-1.5861962279999999</v>
      </c>
    </row>
    <row r="2332" spans="1:23" x14ac:dyDescent="0.3">
      <c r="A2332" s="13" t="s">
        <v>1015</v>
      </c>
      <c r="B2332" s="13" t="s">
        <v>1016</v>
      </c>
      <c r="C2332" s="15">
        <v>2015</v>
      </c>
      <c r="D2332" s="15" t="s">
        <v>25</v>
      </c>
      <c r="E2332" s="15" t="s">
        <v>49</v>
      </c>
      <c r="F2332" s="15">
        <v>616</v>
      </c>
      <c r="G2332" s="15">
        <v>311</v>
      </c>
      <c r="H2332" s="13">
        <v>0.55372432000000005</v>
      </c>
      <c r="I2332" s="13">
        <v>-0.41451438200000001</v>
      </c>
      <c r="J2332" s="13">
        <v>0.13920993800000001</v>
      </c>
      <c r="K2332" s="13">
        <v>0.68970576500000003</v>
      </c>
      <c r="L2332" s="13">
        <v>-1.4788400100000001</v>
      </c>
      <c r="M2332" s="13">
        <v>-0.78913424499999996</v>
      </c>
      <c r="N2332" s="13">
        <v>0.49796296600000001</v>
      </c>
      <c r="O2332" s="13">
        <v>-0.720329989</v>
      </c>
      <c r="P2332" s="13">
        <v>-0.222367023</v>
      </c>
      <c r="Q2332" s="13">
        <v>0.41333821900000001</v>
      </c>
      <c r="R2332" s="13">
        <v>0</v>
      </c>
      <c r="S2332" s="13">
        <v>0.41333821900000001</v>
      </c>
      <c r="T2332" s="13">
        <v>1.9822979089999999</v>
      </c>
      <c r="U2332" s="13">
        <v>-0.66122277699999998</v>
      </c>
      <c r="V2332" s="13">
        <v>1.321075132</v>
      </c>
      <c r="W2332" s="13">
        <v>-7.1001869999999995E-2</v>
      </c>
    </row>
    <row r="2333" spans="1:23" x14ac:dyDescent="0.3">
      <c r="A2333" s="13" t="s">
        <v>1015</v>
      </c>
      <c r="B2333" s="13" t="s">
        <v>1016</v>
      </c>
      <c r="C2333" s="15">
        <v>2015</v>
      </c>
      <c r="D2333" s="15" t="s">
        <v>27</v>
      </c>
      <c r="E2333" s="15" t="s">
        <v>49</v>
      </c>
      <c r="F2333" s="15">
        <v>1334</v>
      </c>
      <c r="G2333" s="15">
        <v>669</v>
      </c>
      <c r="H2333" s="13">
        <v>2.0967242549999998</v>
      </c>
      <c r="I2333" s="13">
        <v>-2.405047809</v>
      </c>
      <c r="J2333" s="13">
        <v>-0.308323554</v>
      </c>
      <c r="K2333" s="13">
        <v>-3.558796267</v>
      </c>
      <c r="L2333" s="13">
        <v>-5.2738951500000004</v>
      </c>
      <c r="M2333" s="13">
        <v>-8.8326914169999995</v>
      </c>
      <c r="N2333" s="13">
        <v>0.98243851999999998</v>
      </c>
      <c r="O2333" s="13">
        <v>-3.1441435179999999</v>
      </c>
      <c r="P2333" s="13">
        <v>-2.1617049979999998</v>
      </c>
      <c r="Q2333" s="13">
        <v>0.20100082699999999</v>
      </c>
      <c r="R2333" s="13">
        <v>0.20100082699999999</v>
      </c>
      <c r="S2333" s="13">
        <v>0</v>
      </c>
      <c r="T2333" s="13">
        <v>1.8468760259999999</v>
      </c>
      <c r="U2333" s="13">
        <v>-3.6821848799999999</v>
      </c>
      <c r="V2333" s="13">
        <v>-1.835308854</v>
      </c>
      <c r="W2333" s="13">
        <v>9.6344586999999995E-2</v>
      </c>
    </row>
    <row r="2334" spans="1:23" x14ac:dyDescent="0.3">
      <c r="A2334" s="13" t="s">
        <v>1015</v>
      </c>
      <c r="B2334" s="13" t="s">
        <v>1016</v>
      </c>
      <c r="C2334" s="15">
        <v>2016</v>
      </c>
      <c r="D2334" s="15" t="s">
        <v>25</v>
      </c>
      <c r="E2334" s="15" t="s">
        <v>49</v>
      </c>
      <c r="F2334" s="15">
        <v>110</v>
      </c>
      <c r="G2334" s="15">
        <v>55</v>
      </c>
      <c r="H2334" s="13">
        <v>-7.0970329750000003</v>
      </c>
      <c r="I2334" s="13">
        <v>2.7977940430000001</v>
      </c>
      <c r="J2334" s="13">
        <v>-4.2992389319999997</v>
      </c>
      <c r="K2334" s="13">
        <v>-17.732678239999998</v>
      </c>
      <c r="L2334" s="13">
        <v>15.285592149999999</v>
      </c>
      <c r="M2334" s="13">
        <v>-2.4470860829999999</v>
      </c>
      <c r="N2334" s="13">
        <v>-9.9487868089999996</v>
      </c>
      <c r="O2334" s="13">
        <v>5.5223813540000002</v>
      </c>
      <c r="P2334" s="13">
        <v>-4.4264054550000003</v>
      </c>
      <c r="Q2334" s="13">
        <v>-4.8433660000000003E-2</v>
      </c>
      <c r="R2334" s="13">
        <v>0</v>
      </c>
      <c r="S2334" s="13">
        <v>-4.8433660000000003E-2</v>
      </c>
      <c r="T2334" s="13">
        <v>-5.9523940739999999</v>
      </c>
      <c r="U2334" s="13">
        <v>1.6931843900000001</v>
      </c>
      <c r="V2334" s="13">
        <v>-4.2592096850000001</v>
      </c>
      <c r="W2334" s="13">
        <v>-0.16306884499999999</v>
      </c>
    </row>
    <row r="2335" spans="1:23" x14ac:dyDescent="0.3">
      <c r="A2335" s="13" t="s">
        <v>1015</v>
      </c>
      <c r="B2335" s="13" t="s">
        <v>1016</v>
      </c>
      <c r="C2335" s="15">
        <v>2016</v>
      </c>
      <c r="D2335" s="15" t="s">
        <v>27</v>
      </c>
      <c r="E2335" s="15" t="s">
        <v>49</v>
      </c>
      <c r="F2335" s="15">
        <v>931</v>
      </c>
      <c r="G2335" s="15">
        <v>463</v>
      </c>
      <c r="H2335" s="13">
        <v>0.24593167699999999</v>
      </c>
      <c r="I2335" s="13">
        <v>-3.2752838579999999</v>
      </c>
      <c r="J2335" s="13">
        <v>-3.0293521810000001</v>
      </c>
      <c r="K2335" s="13">
        <v>-9.0389750089999996</v>
      </c>
      <c r="L2335" s="13">
        <v>0.73010647299999998</v>
      </c>
      <c r="M2335" s="13">
        <v>-8.3088685360000003</v>
      </c>
      <c r="N2335" s="13">
        <v>-1.721183109</v>
      </c>
      <c r="O2335" s="13">
        <v>-2.658464012</v>
      </c>
      <c r="P2335" s="13">
        <v>-4.3796471219999997</v>
      </c>
      <c r="Q2335" s="13">
        <v>-0.38443367699999997</v>
      </c>
      <c r="R2335" s="13">
        <v>-0.38443367699999997</v>
      </c>
      <c r="S2335" s="13">
        <v>0</v>
      </c>
      <c r="T2335" s="13">
        <v>-0.76038256999999998</v>
      </c>
      <c r="U2335" s="13">
        <v>-3.39131304</v>
      </c>
      <c r="V2335" s="13">
        <v>-4.1516956110000001</v>
      </c>
      <c r="W2335" s="13">
        <v>-0.133458096</v>
      </c>
    </row>
    <row r="2336" spans="1:23" x14ac:dyDescent="0.3">
      <c r="A2336" s="13" t="s">
        <v>1015</v>
      </c>
      <c r="B2336" s="13" t="s">
        <v>1016</v>
      </c>
      <c r="C2336" s="15">
        <v>2017</v>
      </c>
      <c r="D2336" s="15" t="s">
        <v>25</v>
      </c>
      <c r="E2336" s="15" t="s">
        <v>49</v>
      </c>
      <c r="F2336" s="15">
        <v>61</v>
      </c>
      <c r="G2336" s="15">
        <v>30</v>
      </c>
      <c r="H2336" s="13">
        <v>-11.19304077</v>
      </c>
      <c r="I2336" s="13">
        <v>-13.037826470000001</v>
      </c>
      <c r="J2336" s="13">
        <v>-24.230867239999998</v>
      </c>
      <c r="K2336" s="13">
        <v>-2.1948756700000001</v>
      </c>
      <c r="L2336" s="13">
        <v>-14.3627801</v>
      </c>
      <c r="M2336" s="13">
        <v>-16.55765577</v>
      </c>
      <c r="N2336" s="13">
        <v>-10.174970160000001</v>
      </c>
      <c r="O2336" s="13">
        <v>-14.1602329</v>
      </c>
      <c r="P2336" s="13">
        <v>-24.335203060000001</v>
      </c>
      <c r="Q2336" s="13">
        <v>-0.33449171799999999</v>
      </c>
      <c r="R2336" s="13">
        <v>0</v>
      </c>
      <c r="S2336" s="13">
        <v>-0.33449171799999999</v>
      </c>
      <c r="T2336" s="13">
        <v>-6.8899412209999999</v>
      </c>
      <c r="U2336" s="13">
        <v>-10.088750790000001</v>
      </c>
      <c r="V2336" s="13">
        <v>-16.97869201</v>
      </c>
      <c r="W2336" s="13">
        <v>-1.772316429</v>
      </c>
    </row>
    <row r="2337" spans="1:23" x14ac:dyDescent="0.3">
      <c r="A2337" s="13" t="s">
        <v>1015</v>
      </c>
      <c r="B2337" s="13" t="s">
        <v>1016</v>
      </c>
      <c r="C2337" s="15">
        <v>2017</v>
      </c>
      <c r="D2337" s="15" t="s">
        <v>27</v>
      </c>
      <c r="E2337" s="15" t="s">
        <v>49</v>
      </c>
      <c r="F2337" s="15">
        <v>776</v>
      </c>
      <c r="G2337" s="15">
        <v>381</v>
      </c>
      <c r="H2337" s="13">
        <v>0.93627620600000006</v>
      </c>
      <c r="I2337" s="13">
        <v>-2.3579518080000001</v>
      </c>
      <c r="J2337" s="13">
        <v>-1.4216756020000001</v>
      </c>
      <c r="K2337" s="13">
        <v>-7.4258125079999999</v>
      </c>
      <c r="L2337" s="13">
        <v>-2.0772061050000001</v>
      </c>
      <c r="M2337" s="13">
        <v>-9.5030186130000001</v>
      </c>
      <c r="N2337" s="13">
        <v>-0.76324904199999999</v>
      </c>
      <c r="O2337" s="13">
        <v>-2.4239621429999998</v>
      </c>
      <c r="P2337" s="13">
        <v>-3.1872111849999998</v>
      </c>
      <c r="Q2337" s="13">
        <v>-8.5027225999999997E-2</v>
      </c>
      <c r="R2337" s="13">
        <v>-8.5027225999999997E-2</v>
      </c>
      <c r="S2337" s="13">
        <v>0</v>
      </c>
      <c r="T2337" s="13">
        <v>0.334156907</v>
      </c>
      <c r="U2337" s="13">
        <v>-3.2310185159999998</v>
      </c>
      <c r="V2337" s="13">
        <v>-2.8968616090000001</v>
      </c>
      <c r="W2337" s="13">
        <v>4.5480792999999999E-2</v>
      </c>
    </row>
    <row r="2338" spans="1:23" x14ac:dyDescent="0.3">
      <c r="A2338" s="13" t="s">
        <v>1017</v>
      </c>
      <c r="B2338" s="13" t="s">
        <v>1018</v>
      </c>
      <c r="C2338" s="15">
        <v>2018</v>
      </c>
      <c r="D2338" s="15" t="s">
        <v>27</v>
      </c>
      <c r="E2338" s="15" t="s">
        <v>62</v>
      </c>
      <c r="F2338" s="15">
        <v>41</v>
      </c>
      <c r="G2338" s="15">
        <v>19</v>
      </c>
      <c r="H2338" s="13">
        <v>-1.5429092179999999</v>
      </c>
      <c r="I2338" s="13">
        <v>3.2785532810000002</v>
      </c>
      <c r="J2338" s="13">
        <v>1.7356440639999999</v>
      </c>
      <c r="K2338" s="13">
        <v>-2.24105986</v>
      </c>
      <c r="L2338" s="13">
        <v>-10.2464402</v>
      </c>
      <c r="M2338" s="13">
        <v>-12.48750006</v>
      </c>
      <c r="N2338" s="13">
        <v>-1.754083158</v>
      </c>
      <c r="O2338" s="13">
        <v>0.67002228200000002</v>
      </c>
      <c r="P2338" s="13">
        <v>-1.0840608759999999</v>
      </c>
      <c r="Q2338" s="13">
        <v>1.6025927999999998E-2</v>
      </c>
      <c r="R2338" s="13">
        <v>1.6025927999999998E-2</v>
      </c>
      <c r="S2338" s="13">
        <v>0</v>
      </c>
      <c r="T2338" s="13">
        <v>-2.3842892990000002</v>
      </c>
      <c r="U2338" s="13">
        <v>-8.1506099999999995E-4</v>
      </c>
      <c r="V2338" s="13">
        <v>-2.3851043600000001</v>
      </c>
      <c r="W2338" s="13">
        <v>-0.75769176299999996</v>
      </c>
    </row>
    <row r="2339" spans="1:23" x14ac:dyDescent="0.3">
      <c r="A2339" s="13" t="s">
        <v>1017</v>
      </c>
      <c r="B2339" s="13" t="s">
        <v>1018</v>
      </c>
      <c r="C2339" s="15">
        <v>2018</v>
      </c>
      <c r="D2339" s="15" t="s">
        <v>27</v>
      </c>
      <c r="E2339" s="15" t="s">
        <v>33</v>
      </c>
      <c r="F2339" s="15">
        <v>325</v>
      </c>
      <c r="G2339" s="15">
        <v>162</v>
      </c>
      <c r="H2339" s="13">
        <v>0.48573006699999999</v>
      </c>
      <c r="I2339" s="13">
        <v>-4.8834298780000003</v>
      </c>
      <c r="J2339" s="13">
        <v>-4.3976998109999998</v>
      </c>
      <c r="K2339" s="13">
        <v>3.697662867</v>
      </c>
      <c r="L2339" s="13">
        <v>-7.6820100819999997</v>
      </c>
      <c r="M2339" s="13">
        <v>-3.9843472150000001</v>
      </c>
      <c r="N2339" s="13">
        <v>1.240045581</v>
      </c>
      <c r="O2339" s="13">
        <v>-5.7582392569999996</v>
      </c>
      <c r="P2339" s="13">
        <v>-4.5181936760000001</v>
      </c>
      <c r="Q2339" s="13">
        <v>-0.145637818</v>
      </c>
      <c r="R2339" s="13">
        <v>-0.145637818</v>
      </c>
      <c r="S2339" s="13">
        <v>0</v>
      </c>
      <c r="T2339" s="13">
        <v>0.66341760400000005</v>
      </c>
      <c r="U2339" s="13">
        <v>-4.3376674849999999</v>
      </c>
      <c r="V2339" s="13">
        <v>-3.6742498810000002</v>
      </c>
      <c r="W2339" s="13">
        <v>-0.34455635000000001</v>
      </c>
    </row>
    <row r="2340" spans="1:23" x14ac:dyDescent="0.3">
      <c r="A2340" s="13" t="s">
        <v>1017</v>
      </c>
      <c r="B2340" s="13" t="s">
        <v>1018</v>
      </c>
      <c r="C2340" s="15">
        <v>2019</v>
      </c>
      <c r="D2340" s="15" t="s">
        <v>27</v>
      </c>
      <c r="E2340" s="15" t="s">
        <v>49</v>
      </c>
      <c r="F2340" s="15">
        <v>451</v>
      </c>
      <c r="G2340" s="15">
        <v>214</v>
      </c>
      <c r="H2340" s="13">
        <v>-1.407355653</v>
      </c>
      <c r="I2340" s="13">
        <v>-3.6980032839999999</v>
      </c>
      <c r="J2340" s="13">
        <v>-5.1053589380000002</v>
      </c>
      <c r="K2340" s="13">
        <v>-0.31350914200000002</v>
      </c>
      <c r="L2340" s="13">
        <v>6.1500297000000002E-2</v>
      </c>
      <c r="M2340" s="13">
        <v>-0.25200884499999998</v>
      </c>
      <c r="N2340" s="13">
        <v>-1.207916759</v>
      </c>
      <c r="O2340" s="13">
        <v>-3.0012455789999999</v>
      </c>
      <c r="P2340" s="13">
        <v>-4.2091623379999996</v>
      </c>
      <c r="Q2340" s="13">
        <v>-0.15942595500000001</v>
      </c>
      <c r="R2340" s="13">
        <v>-0.15942595500000001</v>
      </c>
      <c r="S2340" s="13">
        <v>0</v>
      </c>
      <c r="T2340" s="13">
        <v>-1.3162036779999999</v>
      </c>
      <c r="U2340" s="13">
        <v>-2.8117243529999998</v>
      </c>
      <c r="V2340" s="13">
        <v>-4.1279280309999997</v>
      </c>
      <c r="W2340" s="13">
        <v>7.0702817000000001E-2</v>
      </c>
    </row>
    <row r="2341" spans="1:23" x14ac:dyDescent="0.3">
      <c r="A2341" s="13" t="s">
        <v>1019</v>
      </c>
      <c r="B2341" s="13" t="s">
        <v>1020</v>
      </c>
      <c r="C2341" s="15">
        <v>2019</v>
      </c>
      <c r="D2341" s="15" t="s">
        <v>27</v>
      </c>
      <c r="E2341" s="15" t="s">
        <v>140</v>
      </c>
      <c r="F2341" s="15">
        <v>300</v>
      </c>
      <c r="G2341" s="15">
        <v>143</v>
      </c>
      <c r="H2341" s="13">
        <v>-1.2212189529999999</v>
      </c>
      <c r="I2341" s="13">
        <v>4.1517787180000001</v>
      </c>
      <c r="J2341" s="13">
        <v>2.9305597649999999</v>
      </c>
      <c r="K2341" s="13">
        <v>1.4653783170000001</v>
      </c>
      <c r="L2341" s="13">
        <v>8.7483905540000002</v>
      </c>
      <c r="M2341" s="13">
        <v>10.213768869999999</v>
      </c>
      <c r="N2341" s="13">
        <v>-0.70284969600000002</v>
      </c>
      <c r="O2341" s="13">
        <v>5.360416217</v>
      </c>
      <c r="P2341" s="13">
        <v>4.6575665209999997</v>
      </c>
      <c r="Q2341" s="13">
        <v>0.53706137899999995</v>
      </c>
      <c r="R2341" s="13">
        <v>0.53706137899999995</v>
      </c>
      <c r="S2341" s="13">
        <v>0</v>
      </c>
      <c r="T2341" s="13">
        <v>-0.96197436999999997</v>
      </c>
      <c r="U2341" s="13">
        <v>4.845186386</v>
      </c>
      <c r="V2341" s="13">
        <v>3.8832120159999999</v>
      </c>
      <c r="W2341" s="13">
        <v>-0.63818841100000001</v>
      </c>
    </row>
    <row r="2342" spans="1:23" x14ac:dyDescent="0.3">
      <c r="A2342" s="13" t="s">
        <v>1021</v>
      </c>
      <c r="B2342" s="13" t="s">
        <v>1022</v>
      </c>
      <c r="C2342" s="15">
        <v>2014</v>
      </c>
      <c r="D2342" s="15" t="s">
        <v>25</v>
      </c>
      <c r="E2342" s="15" t="s">
        <v>26</v>
      </c>
      <c r="F2342" s="15">
        <v>107</v>
      </c>
      <c r="G2342" s="15">
        <v>55</v>
      </c>
      <c r="H2342" s="13">
        <v>-0.46740738900000001</v>
      </c>
      <c r="I2342" s="13">
        <v>-1.2358063450000001</v>
      </c>
      <c r="J2342" s="13">
        <v>-1.703213734</v>
      </c>
      <c r="K2342" s="13">
        <v>-6.8133843619999999</v>
      </c>
      <c r="L2342" s="13">
        <v>-4.880765963</v>
      </c>
      <c r="M2342" s="13">
        <v>-11.69415032</v>
      </c>
      <c r="N2342" s="13">
        <v>-1.8223644130000001</v>
      </c>
      <c r="O2342" s="13">
        <v>-2.082455097</v>
      </c>
      <c r="P2342" s="13">
        <v>-3.9048195099999998</v>
      </c>
      <c r="Q2342" s="13">
        <v>-3.3208452999999999E-2</v>
      </c>
      <c r="R2342" s="13">
        <v>0</v>
      </c>
      <c r="S2342" s="13">
        <v>-3.3208452999999999E-2</v>
      </c>
      <c r="T2342" s="13">
        <v>-1.520037922</v>
      </c>
      <c r="U2342" s="13">
        <v>-4.5985595000000004</v>
      </c>
      <c r="V2342" s="13">
        <v>-6.1185974219999997</v>
      </c>
      <c r="W2342" s="13">
        <v>-0.591958396</v>
      </c>
    </row>
    <row r="2343" spans="1:23" x14ac:dyDescent="0.3">
      <c r="A2343" s="13" t="s">
        <v>1021</v>
      </c>
      <c r="B2343" s="13" t="s">
        <v>1022</v>
      </c>
      <c r="C2343" s="15">
        <v>2014</v>
      </c>
      <c r="D2343" s="15" t="s">
        <v>27</v>
      </c>
      <c r="E2343" s="15" t="s">
        <v>26</v>
      </c>
      <c r="F2343" s="15">
        <v>1537</v>
      </c>
      <c r="G2343" s="15">
        <v>764</v>
      </c>
      <c r="H2343" s="13">
        <v>-0.80346572400000005</v>
      </c>
      <c r="I2343" s="13">
        <v>-3.3189202000000001E-2</v>
      </c>
      <c r="J2343" s="13">
        <v>-0.83665492600000002</v>
      </c>
      <c r="K2343" s="13">
        <v>-1.0863872489999999</v>
      </c>
      <c r="L2343" s="13">
        <v>0.233612023</v>
      </c>
      <c r="M2343" s="13">
        <v>-0.852775226</v>
      </c>
      <c r="N2343" s="13">
        <v>-0.98388643799999997</v>
      </c>
      <c r="O2343" s="13">
        <v>-3.8475642999999997E-2</v>
      </c>
      <c r="P2343" s="13">
        <v>-1.02236208</v>
      </c>
      <c r="Q2343" s="13">
        <v>0.66846536999999995</v>
      </c>
      <c r="R2343" s="13">
        <v>0.66846536999999995</v>
      </c>
      <c r="S2343" s="13">
        <v>0</v>
      </c>
      <c r="T2343" s="13">
        <v>-1.810917908</v>
      </c>
      <c r="U2343" s="13">
        <v>-0.347058796</v>
      </c>
      <c r="V2343" s="13">
        <v>-2.1579767049999998</v>
      </c>
      <c r="W2343" s="13">
        <v>-0.70580193800000002</v>
      </c>
    </row>
    <row r="2344" spans="1:23" x14ac:dyDescent="0.3">
      <c r="A2344" s="13" t="s">
        <v>1021</v>
      </c>
      <c r="B2344" s="13" t="s">
        <v>1022</v>
      </c>
      <c r="C2344" s="15">
        <v>2015</v>
      </c>
      <c r="D2344" s="15" t="s">
        <v>27</v>
      </c>
      <c r="E2344" s="15" t="s">
        <v>26</v>
      </c>
      <c r="F2344" s="15">
        <v>1287</v>
      </c>
      <c r="G2344" s="15">
        <v>631</v>
      </c>
      <c r="H2344" s="13">
        <v>-3.1914349500000001</v>
      </c>
      <c r="I2344" s="13">
        <v>-1.581601619</v>
      </c>
      <c r="J2344" s="13">
        <v>-4.7730365680000002</v>
      </c>
      <c r="K2344" s="13">
        <v>-5.0976092050000004</v>
      </c>
      <c r="L2344" s="13">
        <v>-4.6371004060000001</v>
      </c>
      <c r="M2344" s="13">
        <v>-9.7347096109999995</v>
      </c>
      <c r="N2344" s="13">
        <v>-3.8219960309999998</v>
      </c>
      <c r="O2344" s="13">
        <v>-2.324974611</v>
      </c>
      <c r="P2344" s="13">
        <v>-6.1469706420000003</v>
      </c>
      <c r="Q2344" s="13">
        <v>-1.090952634</v>
      </c>
      <c r="R2344" s="13">
        <v>-1.090952634</v>
      </c>
      <c r="S2344" s="13">
        <v>0</v>
      </c>
      <c r="T2344" s="13">
        <v>-3.7385940839999998</v>
      </c>
      <c r="U2344" s="13">
        <v>-2.3245165540000001</v>
      </c>
      <c r="V2344" s="13">
        <v>-6.0631106380000004</v>
      </c>
      <c r="W2344" s="13">
        <v>-0.23282372200000001</v>
      </c>
    </row>
    <row r="2345" spans="1:23" x14ac:dyDescent="0.3">
      <c r="A2345" s="13" t="s">
        <v>1023</v>
      </c>
      <c r="B2345" s="13" t="s">
        <v>1024</v>
      </c>
      <c r="C2345" s="15">
        <v>2014</v>
      </c>
      <c r="D2345" s="15" t="s">
        <v>27</v>
      </c>
      <c r="E2345" s="15" t="s">
        <v>57</v>
      </c>
      <c r="F2345" s="15">
        <v>172</v>
      </c>
      <c r="G2345" s="15">
        <v>85</v>
      </c>
      <c r="H2345" s="13">
        <v>-3.529390963</v>
      </c>
      <c r="I2345" s="13">
        <v>-1.4095878319999999</v>
      </c>
      <c r="J2345" s="13">
        <v>-4.9389787959999998</v>
      </c>
      <c r="K2345" s="13">
        <v>-4.3267505020000003</v>
      </c>
      <c r="L2345" s="13">
        <v>3.8597470660000002</v>
      </c>
      <c r="M2345" s="13">
        <v>-0.46700343599999999</v>
      </c>
      <c r="N2345" s="13">
        <v>-3.8571832160000001</v>
      </c>
      <c r="O2345" s="13">
        <v>-0.34980672499999999</v>
      </c>
      <c r="P2345" s="13">
        <v>-4.2069899409999998</v>
      </c>
      <c r="Q2345" s="13">
        <v>-6.2785510000000003E-2</v>
      </c>
      <c r="R2345" s="13">
        <v>-6.2785510000000003E-2</v>
      </c>
      <c r="S2345" s="13">
        <v>0</v>
      </c>
      <c r="T2345" s="13">
        <v>-3.5920051690000001</v>
      </c>
      <c r="U2345" s="13">
        <v>-0.64597029100000003</v>
      </c>
      <c r="V2345" s="13">
        <v>-4.2379754600000004</v>
      </c>
      <c r="W2345" s="13">
        <v>-0.60685236300000001</v>
      </c>
    </row>
    <row r="2346" spans="1:23" x14ac:dyDescent="0.3">
      <c r="A2346" s="13" t="s">
        <v>1025</v>
      </c>
      <c r="B2346" s="13" t="s">
        <v>1026</v>
      </c>
      <c r="C2346" s="15">
        <v>2014</v>
      </c>
      <c r="D2346" s="15" t="s">
        <v>25</v>
      </c>
      <c r="E2346" s="15" t="s">
        <v>111</v>
      </c>
      <c r="F2346" s="15">
        <v>278</v>
      </c>
      <c r="G2346" s="15">
        <v>138</v>
      </c>
      <c r="H2346" s="13">
        <v>0.21812382599999999</v>
      </c>
      <c r="I2346" s="13">
        <v>-2.6649572070000001</v>
      </c>
      <c r="J2346" s="13">
        <v>-2.4468333809999998</v>
      </c>
      <c r="K2346" s="13">
        <v>-0.22666059499999999</v>
      </c>
      <c r="L2346" s="13">
        <v>1.954965697</v>
      </c>
      <c r="M2346" s="13">
        <v>1.7283051030000001</v>
      </c>
      <c r="N2346" s="13">
        <v>0.111026213</v>
      </c>
      <c r="O2346" s="13">
        <v>-1.8496712099999999</v>
      </c>
      <c r="P2346" s="13">
        <v>-1.7386449980000001</v>
      </c>
      <c r="Q2346" s="13">
        <v>7.3843027000000006E-2</v>
      </c>
      <c r="R2346" s="13">
        <v>0</v>
      </c>
      <c r="S2346" s="13">
        <v>7.3843027000000006E-2</v>
      </c>
      <c r="T2346" s="13">
        <v>-2.352635818</v>
      </c>
      <c r="U2346" s="13">
        <v>8.4320474000000006E-2</v>
      </c>
      <c r="V2346" s="13">
        <v>-2.268315345</v>
      </c>
      <c r="W2346" s="13">
        <v>0.50911236299999996</v>
      </c>
    </row>
    <row r="2347" spans="1:23" x14ac:dyDescent="0.3">
      <c r="A2347" s="13" t="s">
        <v>1025</v>
      </c>
      <c r="B2347" s="13" t="s">
        <v>1026</v>
      </c>
      <c r="C2347" s="15">
        <v>2014</v>
      </c>
      <c r="D2347" s="15" t="s">
        <v>27</v>
      </c>
      <c r="E2347" s="15" t="s">
        <v>111</v>
      </c>
      <c r="F2347" s="15">
        <v>4203</v>
      </c>
      <c r="G2347" s="15">
        <v>2078</v>
      </c>
      <c r="H2347" s="13">
        <v>0.49815544299999998</v>
      </c>
      <c r="I2347" s="13">
        <v>-0.691532492</v>
      </c>
      <c r="J2347" s="13">
        <v>-0.193377049</v>
      </c>
      <c r="K2347" s="13">
        <v>2.560081694</v>
      </c>
      <c r="L2347" s="13">
        <v>-4.6522202889999997</v>
      </c>
      <c r="M2347" s="13">
        <v>-2.0921385950000002</v>
      </c>
      <c r="N2347" s="13">
        <v>0.89401433799999996</v>
      </c>
      <c r="O2347" s="13">
        <v>-1.567637014</v>
      </c>
      <c r="P2347" s="13">
        <v>-0.67362267600000003</v>
      </c>
      <c r="Q2347" s="13">
        <v>2.1855440779999999</v>
      </c>
      <c r="R2347" s="13">
        <v>2.1855440779999999</v>
      </c>
      <c r="S2347" s="13">
        <v>0</v>
      </c>
      <c r="T2347" s="13">
        <v>1.0214488100000001</v>
      </c>
      <c r="U2347" s="13">
        <v>-0.72251212600000003</v>
      </c>
      <c r="V2347" s="13">
        <v>0.29893668400000001</v>
      </c>
      <c r="W2347" s="13">
        <v>-0.68937558300000001</v>
      </c>
    </row>
    <row r="2348" spans="1:23" x14ac:dyDescent="0.3">
      <c r="A2348" s="13" t="s">
        <v>1025</v>
      </c>
      <c r="B2348" s="13" t="s">
        <v>1026</v>
      </c>
      <c r="C2348" s="15">
        <v>2015</v>
      </c>
      <c r="D2348" s="15" t="s">
        <v>25</v>
      </c>
      <c r="E2348" s="15" t="s">
        <v>111</v>
      </c>
      <c r="F2348" s="15">
        <v>866</v>
      </c>
      <c r="G2348" s="15">
        <v>401</v>
      </c>
      <c r="H2348" s="13">
        <v>-2.4651651999999999</v>
      </c>
      <c r="I2348" s="13">
        <v>-4.0680838179999999</v>
      </c>
      <c r="J2348" s="13">
        <v>-6.5332490180000002</v>
      </c>
      <c r="K2348" s="13">
        <v>-3.189621603</v>
      </c>
      <c r="L2348" s="13">
        <v>-3.0525968410000002</v>
      </c>
      <c r="M2348" s="13">
        <v>-6.2422184439999997</v>
      </c>
      <c r="N2348" s="13">
        <v>-2.8272063040000002</v>
      </c>
      <c r="O2348" s="13">
        <v>-4.1111132010000002</v>
      </c>
      <c r="P2348" s="13">
        <v>-6.9383195049999999</v>
      </c>
      <c r="Q2348" s="13">
        <v>-0.88292848499999999</v>
      </c>
      <c r="R2348" s="13">
        <v>0</v>
      </c>
      <c r="S2348" s="13">
        <v>-0.88292848499999999</v>
      </c>
      <c r="T2348" s="13">
        <v>-3.0722590759999999</v>
      </c>
      <c r="U2348" s="13">
        <v>-3.1116268589999998</v>
      </c>
      <c r="V2348" s="13">
        <v>-6.1838859340000001</v>
      </c>
      <c r="W2348" s="13">
        <v>-9.0939661000000005E-2</v>
      </c>
    </row>
    <row r="2349" spans="1:23" x14ac:dyDescent="0.3">
      <c r="A2349" s="13" t="s">
        <v>1025</v>
      </c>
      <c r="B2349" s="13" t="s">
        <v>1026</v>
      </c>
      <c r="C2349" s="15">
        <v>2015</v>
      </c>
      <c r="D2349" s="15" t="s">
        <v>27</v>
      </c>
      <c r="E2349" s="15" t="s">
        <v>111</v>
      </c>
      <c r="F2349" s="15">
        <v>1824</v>
      </c>
      <c r="G2349" s="15">
        <v>889</v>
      </c>
      <c r="H2349" s="13">
        <v>-1.135019832</v>
      </c>
      <c r="I2349" s="13">
        <v>0.28961621300000001</v>
      </c>
      <c r="J2349" s="13">
        <v>-0.84540362000000002</v>
      </c>
      <c r="K2349" s="13">
        <v>0.33028166199999998</v>
      </c>
      <c r="L2349" s="13">
        <v>9.9669452000000006E-2</v>
      </c>
      <c r="M2349" s="13">
        <v>0.42995111499999999</v>
      </c>
      <c r="N2349" s="13">
        <v>-0.92821083000000004</v>
      </c>
      <c r="O2349" s="13">
        <v>0.21483495599999999</v>
      </c>
      <c r="P2349" s="13">
        <v>-0.71337587300000005</v>
      </c>
      <c r="Q2349" s="13">
        <v>0.92223232799999999</v>
      </c>
      <c r="R2349" s="13">
        <v>0.92223232799999999</v>
      </c>
      <c r="S2349" s="13">
        <v>0</v>
      </c>
      <c r="T2349" s="13">
        <v>-1.1759730399999999</v>
      </c>
      <c r="U2349" s="13">
        <v>0.30438125900000002</v>
      </c>
      <c r="V2349" s="13">
        <v>-0.87159178100000001</v>
      </c>
      <c r="W2349" s="13">
        <v>-0.15725160299999999</v>
      </c>
    </row>
    <row r="2350" spans="1:23" x14ac:dyDescent="0.3">
      <c r="A2350" s="13" t="s">
        <v>1025</v>
      </c>
      <c r="B2350" s="13" t="s">
        <v>1026</v>
      </c>
      <c r="C2350" s="15">
        <v>2016</v>
      </c>
      <c r="D2350" s="15" t="s">
        <v>27</v>
      </c>
      <c r="E2350" s="15" t="s">
        <v>111</v>
      </c>
      <c r="F2350" s="15">
        <v>2167</v>
      </c>
      <c r="G2350" s="15">
        <v>1044</v>
      </c>
      <c r="H2350" s="13">
        <v>-2.9053071020000001</v>
      </c>
      <c r="I2350" s="13">
        <v>-3.788414628</v>
      </c>
      <c r="J2350" s="13">
        <v>-6.69372173</v>
      </c>
      <c r="K2350" s="13">
        <v>-4.4684096010000003</v>
      </c>
      <c r="L2350" s="13">
        <v>-6.6991965450000004</v>
      </c>
      <c r="M2350" s="13">
        <v>-11.167606149999999</v>
      </c>
      <c r="N2350" s="13">
        <v>-3.4305961429999998</v>
      </c>
      <c r="O2350" s="13">
        <v>-4.6065529840000004</v>
      </c>
      <c r="P2350" s="13">
        <v>-8.0371491269999993</v>
      </c>
      <c r="Q2350" s="13">
        <v>-2.8106221819999999</v>
      </c>
      <c r="R2350" s="13">
        <v>-2.8106221819999999</v>
      </c>
      <c r="S2350" s="13">
        <v>0</v>
      </c>
      <c r="T2350" s="13">
        <v>-2.8524082160000002</v>
      </c>
      <c r="U2350" s="13">
        <v>-3.9002801659999999</v>
      </c>
      <c r="V2350" s="13">
        <v>-6.7526883819999997</v>
      </c>
      <c r="W2350" s="13">
        <v>-0.19330486399999999</v>
      </c>
    </row>
    <row r="2351" spans="1:23" x14ac:dyDescent="0.3">
      <c r="A2351" s="13" t="s">
        <v>1025</v>
      </c>
      <c r="B2351" s="13" t="s">
        <v>1026</v>
      </c>
      <c r="C2351" s="15">
        <v>2017</v>
      </c>
      <c r="D2351" s="15" t="s">
        <v>27</v>
      </c>
      <c r="E2351" s="15" t="s">
        <v>52</v>
      </c>
      <c r="F2351" s="15">
        <v>13</v>
      </c>
      <c r="G2351" s="15">
        <v>6</v>
      </c>
      <c r="H2351" s="13">
        <v>-23.263411250000001</v>
      </c>
      <c r="I2351" s="13">
        <v>4.6205878050000004</v>
      </c>
      <c r="J2351" s="13">
        <v>-18.642823450000002</v>
      </c>
      <c r="K2351" s="13">
        <v>-41.653077680000003</v>
      </c>
      <c r="L2351" s="13">
        <v>15.84087748</v>
      </c>
      <c r="M2351" s="13">
        <v>-25.812200199999999</v>
      </c>
      <c r="N2351" s="13">
        <v>-28.528604560000002</v>
      </c>
      <c r="O2351" s="13">
        <v>7.2930631559999997</v>
      </c>
      <c r="P2351" s="13">
        <v>-21.235541399999999</v>
      </c>
      <c r="Q2351" s="13">
        <v>-5.7140069000000002E-2</v>
      </c>
      <c r="R2351" s="13">
        <v>-5.7140069000000002E-2</v>
      </c>
      <c r="S2351" s="13">
        <v>0</v>
      </c>
      <c r="T2351" s="13">
        <v>-19.181395680000001</v>
      </c>
      <c r="U2351" s="13">
        <v>5.1114782769999998</v>
      </c>
      <c r="V2351" s="13">
        <v>-14.0699174</v>
      </c>
      <c r="W2351" s="13">
        <v>0.95707345899999996</v>
      </c>
    </row>
    <row r="2352" spans="1:23" x14ac:dyDescent="0.3">
      <c r="A2352" s="13" t="s">
        <v>1025</v>
      </c>
      <c r="B2352" s="13" t="s">
        <v>1026</v>
      </c>
      <c r="C2352" s="15">
        <v>2017</v>
      </c>
      <c r="D2352" s="15" t="s">
        <v>27</v>
      </c>
      <c r="E2352" s="15" t="s">
        <v>62</v>
      </c>
      <c r="F2352" s="15">
        <v>2617</v>
      </c>
      <c r="G2352" s="15">
        <v>1264</v>
      </c>
      <c r="H2352" s="13">
        <v>-2.29932304</v>
      </c>
      <c r="I2352" s="13">
        <v>0.21029310300000001</v>
      </c>
      <c r="J2352" s="13">
        <v>-2.0890299360000002</v>
      </c>
      <c r="K2352" s="13">
        <v>-0.64628609299999995</v>
      </c>
      <c r="L2352" s="13">
        <v>-1.3411582049999999</v>
      </c>
      <c r="M2352" s="13">
        <v>-1.987444298</v>
      </c>
      <c r="N2352" s="13">
        <v>-2.0501947939999998</v>
      </c>
      <c r="O2352" s="13">
        <v>-0.117789433</v>
      </c>
      <c r="P2352" s="13">
        <v>-2.1679842279999999</v>
      </c>
      <c r="Q2352" s="13">
        <v>0.37290054299999997</v>
      </c>
      <c r="R2352" s="13">
        <v>0.37290054299999997</v>
      </c>
      <c r="S2352" s="13">
        <v>0</v>
      </c>
      <c r="T2352" s="13">
        <v>-1.9738044610000001</v>
      </c>
      <c r="U2352" s="13">
        <v>-0.35320372100000003</v>
      </c>
      <c r="V2352" s="13">
        <v>-2.3270081820000001</v>
      </c>
      <c r="W2352" s="13">
        <v>-0.63694774200000004</v>
      </c>
    </row>
    <row r="2353" spans="1:23" x14ac:dyDescent="0.3">
      <c r="A2353" s="13" t="s">
        <v>1025</v>
      </c>
      <c r="B2353" s="13" t="s">
        <v>1026</v>
      </c>
      <c r="C2353" s="15">
        <v>2019</v>
      </c>
      <c r="D2353" s="15" t="s">
        <v>27</v>
      </c>
      <c r="E2353" s="15" t="s">
        <v>111</v>
      </c>
      <c r="F2353" s="15">
        <v>13</v>
      </c>
      <c r="G2353" s="15">
        <v>5</v>
      </c>
      <c r="H2353" s="13">
        <v>-20.015909409999999</v>
      </c>
      <c r="I2353" s="13">
        <v>3.7059571099999999</v>
      </c>
      <c r="J2353" s="13">
        <v>-16.30995231</v>
      </c>
      <c r="K2353" s="13">
        <v>-43.898851720000003</v>
      </c>
      <c r="L2353" s="13">
        <v>-1.6288353950000001</v>
      </c>
      <c r="M2353" s="13">
        <v>-45.527687110000002</v>
      </c>
      <c r="N2353" s="13">
        <v>-26.34479898</v>
      </c>
      <c r="O2353" s="13">
        <v>2.7757764790000001</v>
      </c>
      <c r="P2353" s="13">
        <v>-23.569022499999999</v>
      </c>
      <c r="Q2353" s="13">
        <v>-5.7804600999999997E-2</v>
      </c>
      <c r="R2353" s="13">
        <v>-5.7804600999999997E-2</v>
      </c>
      <c r="S2353" s="13">
        <v>0</v>
      </c>
      <c r="T2353" s="13">
        <v>-19.634564990000001</v>
      </c>
      <c r="U2353" s="13">
        <v>1.042664053</v>
      </c>
      <c r="V2353" s="13">
        <v>-18.591900930000001</v>
      </c>
      <c r="W2353" s="13">
        <v>9.0099386389999996</v>
      </c>
    </row>
    <row r="2354" spans="1:23" x14ac:dyDescent="0.3">
      <c r="A2354" s="13" t="s">
        <v>1027</v>
      </c>
      <c r="B2354" s="13" t="s">
        <v>1028</v>
      </c>
      <c r="C2354" s="15">
        <v>2016</v>
      </c>
      <c r="D2354" s="15" t="s">
        <v>27</v>
      </c>
      <c r="E2354" s="15" t="s">
        <v>54</v>
      </c>
      <c r="F2354" s="15">
        <v>1189</v>
      </c>
      <c r="G2354" s="15">
        <v>573</v>
      </c>
      <c r="H2354" s="13">
        <v>-0.880560071</v>
      </c>
      <c r="I2354" s="13">
        <v>-1.2375228149999999</v>
      </c>
      <c r="J2354" s="13">
        <v>-2.1180828859999998</v>
      </c>
      <c r="K2354" s="13">
        <v>-1.1677511540000001</v>
      </c>
      <c r="L2354" s="13">
        <v>-3.1241463010000001</v>
      </c>
      <c r="M2354" s="13">
        <v>-4.291897455</v>
      </c>
      <c r="N2354" s="13">
        <v>-0.98419285499999998</v>
      </c>
      <c r="O2354" s="13">
        <v>-1.6583811049999999</v>
      </c>
      <c r="P2354" s="13">
        <v>-2.64257396</v>
      </c>
      <c r="Q2354" s="13">
        <v>3.127928E-2</v>
      </c>
      <c r="R2354" s="13">
        <v>3.127928E-2</v>
      </c>
      <c r="S2354" s="13">
        <v>0</v>
      </c>
      <c r="T2354" s="13">
        <v>-0.92009547800000002</v>
      </c>
      <c r="U2354" s="13">
        <v>-1.5210415909999999</v>
      </c>
      <c r="V2354" s="13">
        <v>-2.4411370680000002</v>
      </c>
      <c r="W2354" s="13">
        <v>-0.392458311</v>
      </c>
    </row>
    <row r="2355" spans="1:23" x14ac:dyDescent="0.3">
      <c r="A2355" s="13" t="s">
        <v>1027</v>
      </c>
      <c r="B2355" s="13" t="s">
        <v>1028</v>
      </c>
      <c r="C2355" s="15">
        <v>2017</v>
      </c>
      <c r="D2355" s="15" t="s">
        <v>27</v>
      </c>
      <c r="E2355" s="15" t="s">
        <v>54</v>
      </c>
      <c r="F2355" s="15">
        <v>1573</v>
      </c>
      <c r="G2355" s="15">
        <v>774</v>
      </c>
      <c r="H2355" s="13">
        <v>1.2216735750000001</v>
      </c>
      <c r="I2355" s="13">
        <v>-1.0533031820000001</v>
      </c>
      <c r="J2355" s="13">
        <v>0.16837039300000001</v>
      </c>
      <c r="K2355" s="13">
        <v>0.33439516699999999</v>
      </c>
      <c r="L2355" s="13">
        <v>1.2264537040000001</v>
      </c>
      <c r="M2355" s="13">
        <v>1.560848872</v>
      </c>
      <c r="N2355" s="13">
        <v>1.1105243359999999</v>
      </c>
      <c r="O2355" s="13">
        <v>-0.618052665</v>
      </c>
      <c r="P2355" s="13">
        <v>0.492471671</v>
      </c>
      <c r="Q2355" s="13">
        <v>1.275579534</v>
      </c>
      <c r="R2355" s="13">
        <v>1.275579534</v>
      </c>
      <c r="S2355" s="13">
        <v>0</v>
      </c>
      <c r="T2355" s="13">
        <v>0.397598803</v>
      </c>
      <c r="U2355" s="13">
        <v>-0.89258746899999997</v>
      </c>
      <c r="V2355" s="13">
        <v>-0.49498866600000002</v>
      </c>
      <c r="W2355" s="13">
        <v>-0.37197997500000002</v>
      </c>
    </row>
    <row r="2356" spans="1:23" x14ac:dyDescent="0.3">
      <c r="A2356" s="13" t="s">
        <v>1027</v>
      </c>
      <c r="B2356" s="13" t="s">
        <v>1028</v>
      </c>
      <c r="C2356" s="15">
        <v>2018</v>
      </c>
      <c r="D2356" s="15" t="s">
        <v>25</v>
      </c>
      <c r="E2356" s="15" t="s">
        <v>54</v>
      </c>
      <c r="F2356" s="15">
        <v>111</v>
      </c>
      <c r="G2356" s="15">
        <v>55</v>
      </c>
      <c r="H2356" s="13">
        <v>-3.7879989169999999</v>
      </c>
      <c r="I2356" s="13">
        <v>-1.083643337</v>
      </c>
      <c r="J2356" s="13">
        <v>-4.8716422540000002</v>
      </c>
      <c r="K2356" s="13">
        <v>-5.6873627879999997</v>
      </c>
      <c r="L2356" s="13">
        <v>9.2122826379999996</v>
      </c>
      <c r="M2356" s="13">
        <v>3.5249198499999999</v>
      </c>
      <c r="N2356" s="13">
        <v>-4.4030345679999998</v>
      </c>
      <c r="O2356" s="13">
        <v>1.0274337170000001</v>
      </c>
      <c r="P2356" s="13">
        <v>-3.3756008500000001</v>
      </c>
      <c r="Q2356" s="13">
        <v>-1.7742391E-2</v>
      </c>
      <c r="R2356" s="13">
        <v>0</v>
      </c>
      <c r="S2356" s="13">
        <v>-1.7742391E-2</v>
      </c>
      <c r="T2356" s="13">
        <v>-2.9161924739999998</v>
      </c>
      <c r="U2356" s="13">
        <v>-1.348847396</v>
      </c>
      <c r="V2356" s="13">
        <v>-4.2650398699999998</v>
      </c>
      <c r="W2356" s="13">
        <v>-1.9562640360000001</v>
      </c>
    </row>
    <row r="2357" spans="1:23" x14ac:dyDescent="0.3">
      <c r="A2357" s="13" t="s">
        <v>1027</v>
      </c>
      <c r="B2357" s="13" t="s">
        <v>1028</v>
      </c>
      <c r="C2357" s="15">
        <v>2018</v>
      </c>
      <c r="D2357" s="15" t="s">
        <v>27</v>
      </c>
      <c r="E2357" s="15" t="s">
        <v>54</v>
      </c>
      <c r="F2357" s="15">
        <v>2980</v>
      </c>
      <c r="G2357" s="15">
        <v>1467</v>
      </c>
      <c r="H2357" s="13">
        <v>0.87366508700000001</v>
      </c>
      <c r="I2357" s="13">
        <v>1.1545360410000001</v>
      </c>
      <c r="J2357" s="13">
        <v>2.0282011280000001</v>
      </c>
      <c r="K2357" s="13">
        <v>1.6356537630000001</v>
      </c>
      <c r="L2357" s="13">
        <v>1.181577246</v>
      </c>
      <c r="M2357" s="13">
        <v>2.8172310089999999</v>
      </c>
      <c r="N2357" s="13">
        <v>1.043887418</v>
      </c>
      <c r="O2357" s="13">
        <v>1.2567734230000001</v>
      </c>
      <c r="P2357" s="13">
        <v>2.3006608399999999</v>
      </c>
      <c r="Q2357" s="13">
        <v>3.736616519</v>
      </c>
      <c r="R2357" s="13">
        <v>3.736616519</v>
      </c>
      <c r="S2357" s="13">
        <v>0</v>
      </c>
      <c r="T2357" s="13">
        <v>0.84121660300000001</v>
      </c>
      <c r="U2357" s="13">
        <v>1.4241567180000001</v>
      </c>
      <c r="V2357" s="13">
        <v>2.2653733200000001</v>
      </c>
      <c r="W2357" s="13">
        <v>-1.144578468</v>
      </c>
    </row>
    <row r="2358" spans="1:23" x14ac:dyDescent="0.3">
      <c r="A2358" s="13" t="s">
        <v>1027</v>
      </c>
      <c r="B2358" s="13" t="s">
        <v>1028</v>
      </c>
      <c r="C2358" s="15">
        <v>2019</v>
      </c>
      <c r="D2358" s="15" t="s">
        <v>27</v>
      </c>
      <c r="E2358" s="15" t="s">
        <v>54</v>
      </c>
      <c r="F2358" s="15">
        <v>3329</v>
      </c>
      <c r="G2358" s="15">
        <v>1560</v>
      </c>
      <c r="H2358" s="13">
        <v>0.474281707</v>
      </c>
      <c r="I2358" s="13">
        <v>-0.25030055699999998</v>
      </c>
      <c r="J2358" s="13">
        <v>0.22398114999999999</v>
      </c>
      <c r="K2358" s="13">
        <v>-0.78945982800000003</v>
      </c>
      <c r="L2358" s="13">
        <v>1.5459918960000001</v>
      </c>
      <c r="M2358" s="13">
        <v>0.75653206799999995</v>
      </c>
      <c r="N2358" s="13">
        <v>0.22550962499999999</v>
      </c>
      <c r="O2358" s="13">
        <v>0.109368068</v>
      </c>
      <c r="P2358" s="13">
        <v>0.33487769299999998</v>
      </c>
      <c r="Q2358" s="13">
        <v>2.4263312080000001</v>
      </c>
      <c r="R2358" s="13">
        <v>2.4263312080000001</v>
      </c>
      <c r="S2358" s="13">
        <v>0</v>
      </c>
      <c r="T2358" s="13">
        <v>-8.4165955000000001E-2</v>
      </c>
      <c r="U2358" s="13">
        <v>0.15691797800000001</v>
      </c>
      <c r="V2358" s="13">
        <v>7.2752022999999999E-2</v>
      </c>
      <c r="W2358" s="13">
        <v>-1.202061407</v>
      </c>
    </row>
    <row r="2359" spans="1:23" x14ac:dyDescent="0.3">
      <c r="A2359" s="13" t="s">
        <v>1029</v>
      </c>
      <c r="B2359" s="13" t="s">
        <v>1030</v>
      </c>
      <c r="C2359" s="15">
        <v>2014</v>
      </c>
      <c r="D2359" s="15" t="s">
        <v>25</v>
      </c>
      <c r="E2359" s="15" t="s">
        <v>70</v>
      </c>
      <c r="F2359" s="15">
        <v>882</v>
      </c>
      <c r="G2359" s="15">
        <v>442</v>
      </c>
      <c r="H2359" s="13">
        <v>3.6591837000000002E-2</v>
      </c>
      <c r="I2359" s="13">
        <v>2.4086254970000001</v>
      </c>
      <c r="J2359" s="13">
        <v>2.4452173340000001</v>
      </c>
      <c r="K2359" s="13">
        <v>-0.31789152399999998</v>
      </c>
      <c r="L2359" s="13">
        <v>-5.4235623510000002</v>
      </c>
      <c r="M2359" s="13">
        <v>-5.7414538759999996</v>
      </c>
      <c r="N2359" s="13">
        <v>-0.14823233599999999</v>
      </c>
      <c r="O2359" s="13">
        <v>0.936428076</v>
      </c>
      <c r="P2359" s="13">
        <v>0.78819574000000003</v>
      </c>
      <c r="Q2359" s="13">
        <v>0.81938104499999997</v>
      </c>
      <c r="R2359" s="13">
        <v>0</v>
      </c>
      <c r="S2359" s="13">
        <v>0.81938104499999997</v>
      </c>
      <c r="T2359" s="13">
        <v>1.242568141</v>
      </c>
      <c r="U2359" s="13">
        <v>1.0289645949999999</v>
      </c>
      <c r="V2359" s="13">
        <v>2.2715327360000002</v>
      </c>
      <c r="W2359" s="13">
        <v>-0.39854592500000002</v>
      </c>
    </row>
    <row r="2360" spans="1:23" x14ac:dyDescent="0.3">
      <c r="A2360" s="13" t="s">
        <v>1029</v>
      </c>
      <c r="B2360" s="13" t="s">
        <v>1030</v>
      </c>
      <c r="C2360" s="15">
        <v>2014</v>
      </c>
      <c r="D2360" s="15" t="s">
        <v>27</v>
      </c>
      <c r="E2360" s="15" t="s">
        <v>70</v>
      </c>
      <c r="F2360" s="15">
        <v>5780</v>
      </c>
      <c r="G2360" s="15">
        <v>2870</v>
      </c>
      <c r="H2360" s="13">
        <v>-0.55793260600000005</v>
      </c>
      <c r="I2360" s="13">
        <v>1.7788411319999999</v>
      </c>
      <c r="J2360" s="13">
        <v>1.2209085260000001</v>
      </c>
      <c r="K2360" s="13">
        <v>5.7787125289999999</v>
      </c>
      <c r="L2360" s="13">
        <v>-1.789725142</v>
      </c>
      <c r="M2360" s="13">
        <v>3.9889873869999999</v>
      </c>
      <c r="N2360" s="13">
        <v>0.67853699499999998</v>
      </c>
      <c r="O2360" s="13">
        <v>1.1130383260000001</v>
      </c>
      <c r="P2360" s="13">
        <v>1.7915753210000001</v>
      </c>
      <c r="Q2360" s="13">
        <v>6.6294114720000001</v>
      </c>
      <c r="R2360" s="13">
        <v>6.6294114720000001</v>
      </c>
      <c r="S2360" s="13">
        <v>0</v>
      </c>
      <c r="T2360" s="13">
        <v>1.5493259319999999</v>
      </c>
      <c r="U2360" s="13">
        <v>2.1067345679999998</v>
      </c>
      <c r="V2360" s="13">
        <v>3.6560605000000002</v>
      </c>
      <c r="W2360" s="13">
        <v>-0.298545542</v>
      </c>
    </row>
    <row r="2361" spans="1:23" x14ac:dyDescent="0.3">
      <c r="A2361" s="13" t="s">
        <v>1029</v>
      </c>
      <c r="B2361" s="13" t="s">
        <v>1030</v>
      </c>
      <c r="C2361" s="15">
        <v>2015</v>
      </c>
      <c r="D2361" s="15" t="s">
        <v>25</v>
      </c>
      <c r="E2361" s="15" t="s">
        <v>70</v>
      </c>
      <c r="F2361" s="15">
        <v>986</v>
      </c>
      <c r="G2361" s="15">
        <v>482</v>
      </c>
      <c r="H2361" s="13">
        <v>1.077359411</v>
      </c>
      <c r="I2361" s="13">
        <v>2.4583033560000001</v>
      </c>
      <c r="J2361" s="13">
        <v>3.5356627669999998</v>
      </c>
      <c r="K2361" s="13">
        <v>3.3987007739999999</v>
      </c>
      <c r="L2361" s="13">
        <v>-0.22560132199999999</v>
      </c>
      <c r="M2361" s="13">
        <v>3.1730994520000002</v>
      </c>
      <c r="N2361" s="13">
        <v>1.536529861</v>
      </c>
      <c r="O2361" s="13">
        <v>2.0563319679999998</v>
      </c>
      <c r="P2361" s="13">
        <v>3.5928618289999998</v>
      </c>
      <c r="Q2361" s="13">
        <v>1.5994602090000001</v>
      </c>
      <c r="R2361" s="13">
        <v>0</v>
      </c>
      <c r="S2361" s="13">
        <v>1.5994602090000001</v>
      </c>
      <c r="T2361" s="13">
        <v>3.0577157239999999</v>
      </c>
      <c r="U2361" s="13">
        <v>2.250526619</v>
      </c>
      <c r="V2361" s="13">
        <v>5.3082423429999999</v>
      </c>
      <c r="W2361" s="13">
        <v>-0.55600482100000004</v>
      </c>
    </row>
    <row r="2362" spans="1:23" x14ac:dyDescent="0.3">
      <c r="A2362" s="13" t="s">
        <v>1029</v>
      </c>
      <c r="B2362" s="13" t="s">
        <v>1030</v>
      </c>
      <c r="C2362" s="15">
        <v>2015</v>
      </c>
      <c r="D2362" s="15" t="s">
        <v>27</v>
      </c>
      <c r="E2362" s="15" t="s">
        <v>70</v>
      </c>
      <c r="F2362" s="15">
        <v>5602</v>
      </c>
      <c r="G2362" s="15">
        <v>2820</v>
      </c>
      <c r="H2362" s="13">
        <v>1.229956464</v>
      </c>
      <c r="I2362" s="13">
        <v>1.6654218409999999</v>
      </c>
      <c r="J2362" s="13">
        <v>2.8953783049999999</v>
      </c>
      <c r="K2362" s="13">
        <v>10.96349921</v>
      </c>
      <c r="L2362" s="13">
        <v>-0.99520609900000001</v>
      </c>
      <c r="M2362" s="13">
        <v>9.9682931159999999</v>
      </c>
      <c r="N2362" s="13">
        <v>3.3601568020000001</v>
      </c>
      <c r="O2362" s="13">
        <v>1.192097693</v>
      </c>
      <c r="P2362" s="13">
        <v>4.5522544949999997</v>
      </c>
      <c r="Q2362" s="13">
        <v>10.40572665</v>
      </c>
      <c r="R2362" s="13">
        <v>10.40572665</v>
      </c>
      <c r="S2362" s="13">
        <v>0</v>
      </c>
      <c r="T2362" s="13">
        <v>4.3303292530000004</v>
      </c>
      <c r="U2362" s="13">
        <v>1.878524576</v>
      </c>
      <c r="V2362" s="13">
        <v>6.2088538289999997</v>
      </c>
      <c r="W2362" s="13">
        <v>-0.917251661</v>
      </c>
    </row>
    <row r="2363" spans="1:23" x14ac:dyDescent="0.3">
      <c r="A2363" s="13" t="s">
        <v>1029</v>
      </c>
      <c r="B2363" s="13" t="s">
        <v>1030</v>
      </c>
      <c r="C2363" s="15">
        <v>2016</v>
      </c>
      <c r="D2363" s="15" t="s">
        <v>25</v>
      </c>
      <c r="E2363" s="15" t="s">
        <v>70</v>
      </c>
      <c r="F2363" s="15">
        <v>394</v>
      </c>
      <c r="G2363" s="15">
        <v>198</v>
      </c>
      <c r="H2363" s="13">
        <v>-0.80943104499999996</v>
      </c>
      <c r="I2363" s="13">
        <v>6.633534515</v>
      </c>
      <c r="J2363" s="13">
        <v>5.8241034709999999</v>
      </c>
      <c r="K2363" s="13">
        <v>-6.1884558780000001</v>
      </c>
      <c r="L2363" s="13">
        <v>3.9181316810000002</v>
      </c>
      <c r="M2363" s="13">
        <v>-2.2703241969999999</v>
      </c>
      <c r="N2363" s="13">
        <v>-1.92165444</v>
      </c>
      <c r="O2363" s="13">
        <v>6.4114147189999997</v>
      </c>
      <c r="P2363" s="13">
        <v>4.4897602790000004</v>
      </c>
      <c r="Q2363" s="13">
        <v>0.752639002</v>
      </c>
      <c r="R2363" s="13">
        <v>0</v>
      </c>
      <c r="S2363" s="13">
        <v>0.752639002</v>
      </c>
      <c r="T2363" s="13">
        <v>-4.8000917970000003</v>
      </c>
      <c r="U2363" s="13">
        <v>5.2596422040000004</v>
      </c>
      <c r="V2363" s="13">
        <v>0.45955040699999999</v>
      </c>
      <c r="W2363" s="13">
        <v>-0.20856830100000001</v>
      </c>
    </row>
    <row r="2364" spans="1:23" x14ac:dyDescent="0.3">
      <c r="A2364" s="13" t="s">
        <v>1029</v>
      </c>
      <c r="B2364" s="13" t="s">
        <v>1030</v>
      </c>
      <c r="C2364" s="15">
        <v>2016</v>
      </c>
      <c r="D2364" s="15" t="s">
        <v>27</v>
      </c>
      <c r="E2364" s="15" t="s">
        <v>70</v>
      </c>
      <c r="F2364" s="15">
        <v>5255</v>
      </c>
      <c r="G2364" s="15">
        <v>2598</v>
      </c>
      <c r="H2364" s="13">
        <v>-0.52655407300000001</v>
      </c>
      <c r="I2364" s="13">
        <v>2.1735370120000002</v>
      </c>
      <c r="J2364" s="13">
        <v>1.6469829389999999</v>
      </c>
      <c r="K2364" s="13">
        <v>7.1860665900000003</v>
      </c>
      <c r="L2364" s="13">
        <v>0.67377924099999997</v>
      </c>
      <c r="M2364" s="13">
        <v>7.8598458310000003</v>
      </c>
      <c r="N2364" s="13">
        <v>1.0491615320000001</v>
      </c>
      <c r="O2364" s="13">
        <v>1.9421125509999999</v>
      </c>
      <c r="P2364" s="13">
        <v>2.991274083</v>
      </c>
      <c r="Q2364" s="13">
        <v>7.5945266599999997</v>
      </c>
      <c r="R2364" s="13">
        <v>7.5945266599999997</v>
      </c>
      <c r="S2364" s="13">
        <v>0</v>
      </c>
      <c r="T2364" s="13">
        <v>1.439485353</v>
      </c>
      <c r="U2364" s="13">
        <v>2.2337218299999999</v>
      </c>
      <c r="V2364" s="13">
        <v>3.6732071839999998</v>
      </c>
      <c r="W2364" s="13">
        <v>-0.19939566</v>
      </c>
    </row>
    <row r="2365" spans="1:23" x14ac:dyDescent="0.3">
      <c r="A2365" s="13" t="s">
        <v>1029</v>
      </c>
      <c r="B2365" s="13" t="s">
        <v>1030</v>
      </c>
      <c r="C2365" s="15">
        <v>2017</v>
      </c>
      <c r="D2365" s="15" t="s">
        <v>25</v>
      </c>
      <c r="E2365" s="15" t="s">
        <v>70</v>
      </c>
      <c r="F2365" s="15">
        <v>498</v>
      </c>
      <c r="G2365" s="15">
        <v>264</v>
      </c>
      <c r="H2365" s="13">
        <v>-2.5600908489999998</v>
      </c>
      <c r="I2365" s="13">
        <v>1.9304109279999999</v>
      </c>
      <c r="J2365" s="13">
        <v>-0.62967992100000003</v>
      </c>
      <c r="K2365" s="13">
        <v>1.7357153729999999</v>
      </c>
      <c r="L2365" s="13">
        <v>-4.1373988549999998</v>
      </c>
      <c r="M2365" s="13">
        <v>-2.4016834820000001</v>
      </c>
      <c r="N2365" s="13">
        <v>-1.855260387</v>
      </c>
      <c r="O2365" s="13">
        <v>0.74597102199999998</v>
      </c>
      <c r="P2365" s="13">
        <v>-1.109289365</v>
      </c>
      <c r="Q2365" s="13">
        <v>0.22864527200000001</v>
      </c>
      <c r="R2365" s="13">
        <v>0</v>
      </c>
      <c r="S2365" s="13">
        <v>0.22864527200000001</v>
      </c>
      <c r="T2365" s="13">
        <v>1.5115472560000001</v>
      </c>
      <c r="U2365" s="13">
        <v>-0.21279631900000001</v>
      </c>
      <c r="V2365" s="13">
        <v>1.2987509370000001</v>
      </c>
      <c r="W2365" s="13">
        <v>0.30639514099999998</v>
      </c>
    </row>
    <row r="2366" spans="1:23" x14ac:dyDescent="0.3">
      <c r="A2366" s="13" t="s">
        <v>1029</v>
      </c>
      <c r="B2366" s="13" t="s">
        <v>1030</v>
      </c>
      <c r="C2366" s="15">
        <v>2017</v>
      </c>
      <c r="D2366" s="15" t="s">
        <v>27</v>
      </c>
      <c r="E2366" s="15" t="s">
        <v>70</v>
      </c>
      <c r="F2366" s="15">
        <v>5194</v>
      </c>
      <c r="G2366" s="15">
        <v>2570</v>
      </c>
      <c r="H2366" s="13">
        <v>0.28547193999999998</v>
      </c>
      <c r="I2366" s="13">
        <v>1.1088006290000001</v>
      </c>
      <c r="J2366" s="13">
        <v>1.394272569</v>
      </c>
      <c r="K2366" s="13">
        <v>6.723016866</v>
      </c>
      <c r="L2366" s="13">
        <v>3.1107402909999999</v>
      </c>
      <c r="M2366" s="13">
        <v>9.8337571560000008</v>
      </c>
      <c r="N2366" s="13">
        <v>1.6210345390000001</v>
      </c>
      <c r="O2366" s="13">
        <v>1.563637809</v>
      </c>
      <c r="P2366" s="13">
        <v>3.1846723479999999</v>
      </c>
      <c r="Q2366" s="13">
        <v>7.7609054349999997</v>
      </c>
      <c r="R2366" s="13">
        <v>7.7609054349999997</v>
      </c>
      <c r="S2366" s="13">
        <v>0</v>
      </c>
      <c r="T2366" s="13">
        <v>2.3300573739999999</v>
      </c>
      <c r="U2366" s="13">
        <v>2.0415900749999998</v>
      </c>
      <c r="V2366" s="13">
        <v>4.3716474500000002</v>
      </c>
      <c r="W2366" s="13">
        <v>-0.26118503700000001</v>
      </c>
    </row>
    <row r="2367" spans="1:23" x14ac:dyDescent="0.3">
      <c r="A2367" s="13" t="s">
        <v>1029</v>
      </c>
      <c r="B2367" s="13" t="s">
        <v>1030</v>
      </c>
      <c r="C2367" s="15">
        <v>2018</v>
      </c>
      <c r="D2367" s="15" t="s">
        <v>27</v>
      </c>
      <c r="E2367" s="15" t="s">
        <v>70</v>
      </c>
      <c r="F2367" s="15">
        <v>4980</v>
      </c>
      <c r="G2367" s="15">
        <v>2424</v>
      </c>
      <c r="H2367" s="13">
        <v>-0.38795349400000001</v>
      </c>
      <c r="I2367" s="13">
        <v>-0.45024030500000001</v>
      </c>
      <c r="J2367" s="13">
        <v>-0.83819379900000002</v>
      </c>
      <c r="K2367" s="13">
        <v>-2.3773818379999998</v>
      </c>
      <c r="L2367" s="13">
        <v>-2.8061430459999999</v>
      </c>
      <c r="M2367" s="13">
        <v>-5.1835248839999997</v>
      </c>
      <c r="N2367" s="13">
        <v>-0.85601516</v>
      </c>
      <c r="O2367" s="13">
        <v>-0.95255746200000002</v>
      </c>
      <c r="P2367" s="13">
        <v>-1.808572622</v>
      </c>
      <c r="Q2367" s="13">
        <v>1.155583381</v>
      </c>
      <c r="R2367" s="13">
        <v>1.155583381</v>
      </c>
      <c r="S2367" s="13">
        <v>0</v>
      </c>
      <c r="T2367" s="13">
        <v>-0.250185775</v>
      </c>
      <c r="U2367" s="13">
        <v>-0.61883677599999998</v>
      </c>
      <c r="V2367" s="13">
        <v>-0.86902255100000003</v>
      </c>
      <c r="W2367" s="13">
        <v>-0.74150698500000001</v>
      </c>
    </row>
    <row r="2368" spans="1:23" x14ac:dyDescent="0.3">
      <c r="A2368" s="13" t="s">
        <v>1029</v>
      </c>
      <c r="B2368" s="13" t="s">
        <v>1030</v>
      </c>
      <c r="C2368" s="15">
        <v>2019</v>
      </c>
      <c r="D2368" s="15" t="s">
        <v>27</v>
      </c>
      <c r="E2368" s="15" t="s">
        <v>33</v>
      </c>
      <c r="F2368" s="15">
        <v>3249</v>
      </c>
      <c r="G2368" s="15">
        <v>1554</v>
      </c>
      <c r="H2368" s="13">
        <v>-2.4764879259999999</v>
      </c>
      <c r="I2368" s="13">
        <v>1.191608558</v>
      </c>
      <c r="J2368" s="13">
        <v>-1.2848793679999999</v>
      </c>
      <c r="K2368" s="13">
        <v>-2.0160154499999998</v>
      </c>
      <c r="L2368" s="13">
        <v>2.2824378350000001</v>
      </c>
      <c r="M2368" s="13">
        <v>0.26642238499999998</v>
      </c>
      <c r="N2368" s="13">
        <v>-2.5406877109999999</v>
      </c>
      <c r="O2368" s="13">
        <v>1.4915513469999999</v>
      </c>
      <c r="P2368" s="13">
        <v>-1.049136364</v>
      </c>
      <c r="Q2368" s="13">
        <v>1.3499272339999999</v>
      </c>
      <c r="R2368" s="13">
        <v>1.3499272339999999</v>
      </c>
      <c r="S2368" s="13">
        <v>0</v>
      </c>
      <c r="T2368" s="13">
        <v>-2.3592546790000002</v>
      </c>
      <c r="U2368" s="13">
        <v>0.76680762199999997</v>
      </c>
      <c r="V2368" s="13">
        <v>-1.5924470580000001</v>
      </c>
      <c r="W2368" s="13">
        <v>0.105511471</v>
      </c>
    </row>
    <row r="2369" spans="1:23" x14ac:dyDescent="0.3">
      <c r="A2369" s="13" t="s">
        <v>1029</v>
      </c>
      <c r="B2369" s="13" t="s">
        <v>1030</v>
      </c>
      <c r="C2369" s="15">
        <v>2019</v>
      </c>
      <c r="D2369" s="15" t="s">
        <v>27</v>
      </c>
      <c r="E2369" s="15" t="s">
        <v>32</v>
      </c>
      <c r="F2369" s="15">
        <v>1023</v>
      </c>
      <c r="G2369" s="15">
        <v>493</v>
      </c>
      <c r="H2369" s="13">
        <v>-0.51585745000000005</v>
      </c>
      <c r="I2369" s="13">
        <v>-1.2586235509999999</v>
      </c>
      <c r="J2369" s="13">
        <v>-1.7744810010000001</v>
      </c>
      <c r="K2369" s="13">
        <v>-4.2215275769999998</v>
      </c>
      <c r="L2369" s="13">
        <v>-3.8584974029999999</v>
      </c>
      <c r="M2369" s="13">
        <v>-8.0800249799999992</v>
      </c>
      <c r="N2369" s="13">
        <v>-1.2535513110000001</v>
      </c>
      <c r="O2369" s="13">
        <v>-1.8242080510000001</v>
      </c>
      <c r="P2369" s="13">
        <v>-3.077759361</v>
      </c>
      <c r="Q2369" s="13">
        <v>-8.2933176999999997E-2</v>
      </c>
      <c r="R2369" s="13">
        <v>-8.2933176999999997E-2</v>
      </c>
      <c r="S2369" s="13">
        <v>0</v>
      </c>
      <c r="T2369" s="13">
        <v>-1.8765309699999999</v>
      </c>
      <c r="U2369" s="13">
        <v>-2.0876594229999998</v>
      </c>
      <c r="V2369" s="13">
        <v>-3.964190393</v>
      </c>
      <c r="W2369" s="13">
        <v>0.60861048900000003</v>
      </c>
    </row>
    <row r="2370" spans="1:23" x14ac:dyDescent="0.3">
      <c r="A2370" s="13" t="s">
        <v>1031</v>
      </c>
      <c r="B2370" s="13" t="s">
        <v>1032</v>
      </c>
      <c r="C2370" s="15">
        <v>2015</v>
      </c>
      <c r="D2370" s="15" t="s">
        <v>25</v>
      </c>
      <c r="E2370" s="15" t="s">
        <v>34</v>
      </c>
      <c r="F2370" s="15">
        <v>10</v>
      </c>
      <c r="G2370" s="15">
        <v>5</v>
      </c>
      <c r="H2370" s="13">
        <v>-15.037252130000001</v>
      </c>
      <c r="I2370" s="13">
        <v>-18.669102580000001</v>
      </c>
      <c r="J2370" s="13">
        <v>-33.706354709999999</v>
      </c>
      <c r="K2370" s="13">
        <v>-20.476213170000001</v>
      </c>
      <c r="L2370" s="13">
        <v>4.3097539329999996</v>
      </c>
      <c r="M2370" s="13">
        <v>-16.166459239999998</v>
      </c>
      <c r="N2370" s="13">
        <v>-17.053958000000002</v>
      </c>
      <c r="O2370" s="13">
        <v>-14.98009637</v>
      </c>
      <c r="P2370" s="13">
        <v>-32.03405437</v>
      </c>
      <c r="Q2370" s="13">
        <v>-7.9757195000000003E-2</v>
      </c>
      <c r="R2370" s="13">
        <v>0</v>
      </c>
      <c r="S2370" s="13">
        <v>-7.9757195000000003E-2</v>
      </c>
      <c r="T2370" s="13">
        <v>-13.659575589999999</v>
      </c>
      <c r="U2370" s="13">
        <v>-18.27410428</v>
      </c>
      <c r="V2370" s="13">
        <v>-31.933679860000002</v>
      </c>
      <c r="W2370" s="13">
        <v>3.395077144</v>
      </c>
    </row>
    <row r="2371" spans="1:23" x14ac:dyDescent="0.3">
      <c r="A2371" s="13" t="s">
        <v>1031</v>
      </c>
      <c r="B2371" s="13" t="s">
        <v>1032</v>
      </c>
      <c r="C2371" s="15">
        <v>2015</v>
      </c>
      <c r="D2371" s="15" t="s">
        <v>27</v>
      </c>
      <c r="E2371" s="15" t="s">
        <v>34</v>
      </c>
      <c r="F2371" s="15">
        <v>773</v>
      </c>
      <c r="G2371" s="15">
        <v>383</v>
      </c>
      <c r="H2371" s="13">
        <v>-0.98956619599999995</v>
      </c>
      <c r="I2371" s="13">
        <v>-1.2696140389999999</v>
      </c>
      <c r="J2371" s="13">
        <v>-2.2591802360000002</v>
      </c>
      <c r="K2371" s="13">
        <v>-5.0939499140000004</v>
      </c>
      <c r="L2371" s="13">
        <v>0.355989004</v>
      </c>
      <c r="M2371" s="13">
        <v>-4.73796091</v>
      </c>
      <c r="N2371" s="13">
        <v>-1.8633395939999999</v>
      </c>
      <c r="O2371" s="13">
        <v>-0.94999105699999997</v>
      </c>
      <c r="P2371" s="13">
        <v>-2.8133306509999998</v>
      </c>
      <c r="Q2371" s="13">
        <v>-1.2459899999999999E-2</v>
      </c>
      <c r="R2371" s="13">
        <v>-1.2459899999999999E-2</v>
      </c>
      <c r="S2371" s="13">
        <v>0</v>
      </c>
      <c r="T2371" s="13">
        <v>-1.676200635</v>
      </c>
      <c r="U2371" s="13">
        <v>-2.4226902579999998</v>
      </c>
      <c r="V2371" s="13">
        <v>-4.098890892</v>
      </c>
      <c r="W2371" s="13">
        <v>0.65612038699999997</v>
      </c>
    </row>
    <row r="2372" spans="1:23" x14ac:dyDescent="0.3">
      <c r="A2372" s="13" t="s">
        <v>1033</v>
      </c>
      <c r="B2372" s="13" t="s">
        <v>1034</v>
      </c>
      <c r="C2372" s="15">
        <v>2014</v>
      </c>
      <c r="D2372" s="15" t="s">
        <v>25</v>
      </c>
      <c r="E2372" s="15" t="s">
        <v>73</v>
      </c>
      <c r="F2372" s="15">
        <v>172</v>
      </c>
      <c r="G2372" s="15">
        <v>87</v>
      </c>
      <c r="H2372" s="13">
        <v>2.8599001579999999</v>
      </c>
      <c r="I2372" s="13">
        <v>2.2064210979999999</v>
      </c>
      <c r="J2372" s="13">
        <v>5.0663212560000002</v>
      </c>
      <c r="K2372" s="13">
        <v>0.56102752499999997</v>
      </c>
      <c r="L2372" s="13">
        <v>11.72912066</v>
      </c>
      <c r="M2372" s="13">
        <v>12.290148179999999</v>
      </c>
      <c r="N2372" s="13">
        <v>2.4314215909999999</v>
      </c>
      <c r="O2372" s="13">
        <v>4.2157172660000004</v>
      </c>
      <c r="P2372" s="13">
        <v>6.6471388569999998</v>
      </c>
      <c r="Q2372" s="13">
        <v>0.42231826900000002</v>
      </c>
      <c r="R2372" s="13">
        <v>0</v>
      </c>
      <c r="S2372" s="13">
        <v>0.42231826900000002</v>
      </c>
      <c r="T2372" s="13">
        <v>0.35254932700000002</v>
      </c>
      <c r="U2372" s="13">
        <v>4.1893492229999998</v>
      </c>
      <c r="V2372" s="13">
        <v>4.54189855</v>
      </c>
      <c r="W2372" s="13">
        <v>-1.699322518</v>
      </c>
    </row>
    <row r="2373" spans="1:23" x14ac:dyDescent="0.3">
      <c r="A2373" s="13" t="s">
        <v>1033</v>
      </c>
      <c r="B2373" s="13" t="s">
        <v>1034</v>
      </c>
      <c r="C2373" s="15">
        <v>2014</v>
      </c>
      <c r="D2373" s="15" t="s">
        <v>27</v>
      </c>
      <c r="E2373" s="15" t="s">
        <v>73</v>
      </c>
      <c r="F2373" s="15">
        <v>1895</v>
      </c>
      <c r="G2373" s="15">
        <v>936</v>
      </c>
      <c r="H2373" s="13">
        <v>1.203863672</v>
      </c>
      <c r="I2373" s="13">
        <v>-0.56680412700000005</v>
      </c>
      <c r="J2373" s="13">
        <v>0.63705954499999995</v>
      </c>
      <c r="K2373" s="13">
        <v>-2.4565764460000001</v>
      </c>
      <c r="L2373" s="13">
        <v>-1.4896787709999999</v>
      </c>
      <c r="M2373" s="13">
        <v>-3.946255217</v>
      </c>
      <c r="N2373" s="13">
        <v>0.47350379999999997</v>
      </c>
      <c r="O2373" s="13">
        <v>-0.869496622</v>
      </c>
      <c r="P2373" s="13">
        <v>-0.39599282099999999</v>
      </c>
      <c r="Q2373" s="13">
        <v>1.1179923380000001</v>
      </c>
      <c r="R2373" s="13">
        <v>1.1179923380000001</v>
      </c>
      <c r="S2373" s="13">
        <v>0</v>
      </c>
      <c r="T2373" s="13">
        <v>-0.28190278299999999</v>
      </c>
      <c r="U2373" s="13">
        <v>9.2947469000000005E-2</v>
      </c>
      <c r="V2373" s="13">
        <v>-0.18895531400000001</v>
      </c>
      <c r="W2373" s="13">
        <v>-0.52534577500000001</v>
      </c>
    </row>
    <row r="2374" spans="1:23" x14ac:dyDescent="0.3">
      <c r="A2374" s="13" t="s">
        <v>1033</v>
      </c>
      <c r="B2374" s="13" t="s">
        <v>1034</v>
      </c>
      <c r="C2374" s="15">
        <v>2015</v>
      </c>
      <c r="D2374" s="15" t="s">
        <v>25</v>
      </c>
      <c r="E2374" s="15" t="s">
        <v>73</v>
      </c>
      <c r="F2374" s="15">
        <v>48</v>
      </c>
      <c r="G2374" s="15">
        <v>22</v>
      </c>
      <c r="H2374" s="13">
        <v>0.39942988499999998</v>
      </c>
      <c r="I2374" s="13">
        <v>-15.84624236</v>
      </c>
      <c r="J2374" s="13">
        <v>-15.446812469999999</v>
      </c>
      <c r="K2374" s="13">
        <v>-14.352239450000001</v>
      </c>
      <c r="L2374" s="13">
        <v>-13.113876980000001</v>
      </c>
      <c r="M2374" s="13">
        <v>-27.46611643</v>
      </c>
      <c r="N2374" s="13">
        <v>-2.6781842650000001</v>
      </c>
      <c r="O2374" s="13">
        <v>-16.289012759999999</v>
      </c>
      <c r="P2374" s="13">
        <v>-18.967197030000001</v>
      </c>
      <c r="Q2374" s="13">
        <v>-0.18499949800000001</v>
      </c>
      <c r="R2374" s="13">
        <v>0</v>
      </c>
      <c r="S2374" s="13">
        <v>-0.18499949800000001</v>
      </c>
      <c r="T2374" s="13">
        <v>-4.6048588590000001</v>
      </c>
      <c r="U2374" s="13">
        <v>-12.04115107</v>
      </c>
      <c r="V2374" s="13">
        <v>-16.646009930000002</v>
      </c>
      <c r="W2374" s="13">
        <v>-1.4069012350000001</v>
      </c>
    </row>
    <row r="2375" spans="1:23" x14ac:dyDescent="0.3">
      <c r="A2375" s="13" t="s">
        <v>1033</v>
      </c>
      <c r="B2375" s="13" t="s">
        <v>1034</v>
      </c>
      <c r="C2375" s="15">
        <v>2015</v>
      </c>
      <c r="D2375" s="15" t="s">
        <v>27</v>
      </c>
      <c r="E2375" s="15" t="s">
        <v>73</v>
      </c>
      <c r="F2375" s="15">
        <v>2871</v>
      </c>
      <c r="G2375" s="15">
        <v>1444</v>
      </c>
      <c r="H2375" s="13">
        <v>1.175677163</v>
      </c>
      <c r="I2375" s="13">
        <v>0.20463445999999999</v>
      </c>
      <c r="J2375" s="13">
        <v>1.3803116230000001</v>
      </c>
      <c r="K2375" s="13">
        <v>-1.4289340370000001</v>
      </c>
      <c r="L2375" s="13">
        <v>1.877218552</v>
      </c>
      <c r="M2375" s="13">
        <v>0.44828451499999999</v>
      </c>
      <c r="N2375" s="13">
        <v>0.67635985099999996</v>
      </c>
      <c r="O2375" s="13">
        <v>0.50642963500000004</v>
      </c>
      <c r="P2375" s="13">
        <v>1.1827894859999999</v>
      </c>
      <c r="Q2375" s="13">
        <v>2.8522672390000001</v>
      </c>
      <c r="R2375" s="13">
        <v>2.8522672390000001</v>
      </c>
      <c r="S2375" s="13">
        <v>0</v>
      </c>
      <c r="T2375" s="13">
        <v>-0.34999097499999998</v>
      </c>
      <c r="U2375" s="13">
        <v>0.90190618300000003</v>
      </c>
      <c r="V2375" s="13">
        <v>0.55191520800000005</v>
      </c>
      <c r="W2375" s="13">
        <v>-1.4937244220000001</v>
      </c>
    </row>
    <row r="2376" spans="1:23" x14ac:dyDescent="0.3">
      <c r="A2376" s="13" t="s">
        <v>1033</v>
      </c>
      <c r="B2376" s="13" t="s">
        <v>1034</v>
      </c>
      <c r="C2376" s="15">
        <v>2016</v>
      </c>
      <c r="D2376" s="15" t="s">
        <v>25</v>
      </c>
      <c r="E2376" s="15" t="s">
        <v>30</v>
      </c>
      <c r="F2376" s="15">
        <v>863</v>
      </c>
      <c r="G2376" s="15">
        <v>452</v>
      </c>
      <c r="H2376" s="13">
        <v>-0.20185588199999999</v>
      </c>
      <c r="I2376" s="13">
        <v>0.26213101799999999</v>
      </c>
      <c r="J2376" s="13">
        <v>6.0275136E-2</v>
      </c>
      <c r="K2376" s="13">
        <v>-8.1415178019999992</v>
      </c>
      <c r="L2376" s="13">
        <v>0.29275048399999998</v>
      </c>
      <c r="M2376" s="13">
        <v>-7.8487673180000002</v>
      </c>
      <c r="N2376" s="13">
        <v>-1.875748695</v>
      </c>
      <c r="O2376" s="13">
        <v>0.28544541699999998</v>
      </c>
      <c r="P2376" s="13">
        <v>-1.590303279</v>
      </c>
      <c r="Q2376" s="13">
        <v>0.27054961999999999</v>
      </c>
      <c r="R2376" s="13">
        <v>0</v>
      </c>
      <c r="S2376" s="13">
        <v>0.27054961999999999</v>
      </c>
      <c r="T2376" s="13">
        <v>-1.8610561269999999</v>
      </c>
      <c r="U2376" s="13">
        <v>0.152222476</v>
      </c>
      <c r="V2376" s="13">
        <v>-1.708833651</v>
      </c>
      <c r="W2376" s="13">
        <v>-1.8189163989999999</v>
      </c>
    </row>
    <row r="2377" spans="1:23" x14ac:dyDescent="0.3">
      <c r="A2377" s="13" t="s">
        <v>1033</v>
      </c>
      <c r="B2377" s="13" t="s">
        <v>1034</v>
      </c>
      <c r="C2377" s="15">
        <v>2016</v>
      </c>
      <c r="D2377" s="15" t="s">
        <v>27</v>
      </c>
      <c r="E2377" s="15" t="s">
        <v>30</v>
      </c>
      <c r="F2377" s="15">
        <v>4053</v>
      </c>
      <c r="G2377" s="15">
        <v>2046</v>
      </c>
      <c r="H2377" s="13">
        <v>-1.027684764</v>
      </c>
      <c r="I2377" s="13">
        <v>0.65990337899999996</v>
      </c>
      <c r="J2377" s="13">
        <v>-0.36778138500000002</v>
      </c>
      <c r="K2377" s="13">
        <v>-1.105647152</v>
      </c>
      <c r="L2377" s="13">
        <v>4.6521721109999996</v>
      </c>
      <c r="M2377" s="13">
        <v>3.5465249600000002</v>
      </c>
      <c r="N2377" s="13">
        <v>-1.160769983</v>
      </c>
      <c r="O2377" s="13">
        <v>1.5242175899999999</v>
      </c>
      <c r="P2377" s="13">
        <v>0.36344760700000001</v>
      </c>
      <c r="Q2377" s="13">
        <v>3.1866109439999999</v>
      </c>
      <c r="R2377" s="13">
        <v>3.1866109439999999</v>
      </c>
      <c r="S2377" s="13">
        <v>0</v>
      </c>
      <c r="T2377" s="13">
        <v>-0.82778272799999997</v>
      </c>
      <c r="U2377" s="13">
        <v>1.317067778</v>
      </c>
      <c r="V2377" s="13">
        <v>0.48928505</v>
      </c>
      <c r="W2377" s="13">
        <v>-1.9067021449999999</v>
      </c>
    </row>
    <row r="2378" spans="1:23" x14ac:dyDescent="0.3">
      <c r="A2378" s="13" t="s">
        <v>1033</v>
      </c>
      <c r="B2378" s="13" t="s">
        <v>1034</v>
      </c>
      <c r="C2378" s="15">
        <v>2017</v>
      </c>
      <c r="D2378" s="15" t="s">
        <v>25</v>
      </c>
      <c r="E2378" s="15" t="s">
        <v>30</v>
      </c>
      <c r="F2378" s="15">
        <v>417</v>
      </c>
      <c r="G2378" s="15">
        <v>212</v>
      </c>
      <c r="H2378" s="13">
        <v>-2.4186630779999998</v>
      </c>
      <c r="I2378" s="13">
        <v>0.92302869499999995</v>
      </c>
      <c r="J2378" s="13">
        <v>-1.4956343830000001</v>
      </c>
      <c r="K2378" s="13">
        <v>-5.2993659559999999</v>
      </c>
      <c r="L2378" s="13">
        <v>1.5247963609999999</v>
      </c>
      <c r="M2378" s="13">
        <v>-3.774569595</v>
      </c>
      <c r="N2378" s="13">
        <v>-3.0937254599999999</v>
      </c>
      <c r="O2378" s="13">
        <v>1.087001042</v>
      </c>
      <c r="P2378" s="13">
        <v>-2.0067244180000001</v>
      </c>
      <c r="Q2378" s="13">
        <v>8.2532988000000002E-2</v>
      </c>
      <c r="R2378" s="13">
        <v>0</v>
      </c>
      <c r="S2378" s="13">
        <v>8.2532988000000002E-2</v>
      </c>
      <c r="T2378" s="13">
        <v>-4.6514974389999999</v>
      </c>
      <c r="U2378" s="13">
        <v>1.6362554659999999</v>
      </c>
      <c r="V2378" s="13">
        <v>-3.0152419730000002</v>
      </c>
      <c r="W2378" s="13">
        <v>-0.44578161399999999</v>
      </c>
    </row>
    <row r="2379" spans="1:23" x14ac:dyDescent="0.3">
      <c r="A2379" s="13" t="s">
        <v>1033</v>
      </c>
      <c r="B2379" s="13" t="s">
        <v>1034</v>
      </c>
      <c r="C2379" s="15">
        <v>2017</v>
      </c>
      <c r="D2379" s="15" t="s">
        <v>27</v>
      </c>
      <c r="E2379" s="15" t="s">
        <v>30</v>
      </c>
      <c r="F2379" s="15">
        <v>4046</v>
      </c>
      <c r="G2379" s="15">
        <v>2003</v>
      </c>
      <c r="H2379" s="13">
        <v>-0.36738059899999997</v>
      </c>
      <c r="I2379" s="13">
        <v>-0.75791865400000002</v>
      </c>
      <c r="J2379" s="13">
        <v>-1.125299252</v>
      </c>
      <c r="K2379" s="13">
        <v>-0.28840787000000001</v>
      </c>
      <c r="L2379" s="13">
        <v>-1.6273403639999999</v>
      </c>
      <c r="M2379" s="13">
        <v>-1.915748234</v>
      </c>
      <c r="N2379" s="13">
        <v>-0.41707582999999998</v>
      </c>
      <c r="O2379" s="13">
        <v>-0.99753106300000005</v>
      </c>
      <c r="P2379" s="13">
        <v>-1.414606893</v>
      </c>
      <c r="Q2379" s="13">
        <v>1.3514296530000001</v>
      </c>
      <c r="R2379" s="13">
        <v>1.3514296530000001</v>
      </c>
      <c r="S2379" s="13">
        <v>0</v>
      </c>
      <c r="T2379" s="13">
        <v>-0.223410575</v>
      </c>
      <c r="U2379" s="13">
        <v>-0.39746237499999998</v>
      </c>
      <c r="V2379" s="13">
        <v>-0.62087294999999998</v>
      </c>
      <c r="W2379" s="13">
        <v>-0.95234588899999995</v>
      </c>
    </row>
    <row r="2380" spans="1:23" x14ac:dyDescent="0.3">
      <c r="A2380" s="13" t="s">
        <v>1033</v>
      </c>
      <c r="B2380" s="13" t="s">
        <v>1034</v>
      </c>
      <c r="C2380" s="15">
        <v>2018</v>
      </c>
      <c r="D2380" s="15" t="s">
        <v>25</v>
      </c>
      <c r="E2380" s="15" t="s">
        <v>89</v>
      </c>
      <c r="F2380" s="15">
        <v>267</v>
      </c>
      <c r="G2380" s="15">
        <v>143</v>
      </c>
      <c r="H2380" s="13">
        <v>-0.73892144999999998</v>
      </c>
      <c r="I2380" s="13">
        <v>7.5391443440000003</v>
      </c>
      <c r="J2380" s="13">
        <v>6.800222894</v>
      </c>
      <c r="K2380" s="13">
        <v>9.5057019599999997</v>
      </c>
      <c r="L2380" s="13">
        <v>-10.89729646</v>
      </c>
      <c r="M2380" s="13">
        <v>-1.391594496</v>
      </c>
      <c r="N2380" s="13">
        <v>1.417574098</v>
      </c>
      <c r="O2380" s="13">
        <v>4.038324738</v>
      </c>
      <c r="P2380" s="13">
        <v>5.4558988360000003</v>
      </c>
      <c r="Q2380" s="13">
        <v>0.59783624700000004</v>
      </c>
      <c r="R2380" s="13">
        <v>0</v>
      </c>
      <c r="S2380" s="13">
        <v>0.59783624700000004</v>
      </c>
      <c r="T2380" s="13">
        <v>-1.8397027370000001</v>
      </c>
      <c r="U2380" s="13">
        <v>4.4426590639999999</v>
      </c>
      <c r="V2380" s="13">
        <v>2.6029563269999998</v>
      </c>
      <c r="W2380" s="13">
        <v>-3.1008839799999999</v>
      </c>
    </row>
    <row r="2381" spans="1:23" x14ac:dyDescent="0.3">
      <c r="A2381" s="13" t="s">
        <v>1033</v>
      </c>
      <c r="B2381" s="13" t="s">
        <v>1034</v>
      </c>
      <c r="C2381" s="15">
        <v>2018</v>
      </c>
      <c r="D2381" s="15" t="s">
        <v>27</v>
      </c>
      <c r="E2381" s="15" t="s">
        <v>89</v>
      </c>
      <c r="F2381" s="15">
        <v>4507</v>
      </c>
      <c r="G2381" s="15">
        <v>2210</v>
      </c>
      <c r="H2381" s="13">
        <v>-0.82566293899999998</v>
      </c>
      <c r="I2381" s="13">
        <v>-0.22338627699999999</v>
      </c>
      <c r="J2381" s="13">
        <v>-1.049049216</v>
      </c>
      <c r="K2381" s="13">
        <v>-1.816765237</v>
      </c>
      <c r="L2381" s="13">
        <v>-0.24750159699999999</v>
      </c>
      <c r="M2381" s="13">
        <v>-2.0642668340000001</v>
      </c>
      <c r="N2381" s="13">
        <v>-1.0718332310000001</v>
      </c>
      <c r="O2381" s="13">
        <v>-0.25176106199999998</v>
      </c>
      <c r="P2381" s="13">
        <v>-1.323594293</v>
      </c>
      <c r="Q2381" s="13">
        <v>1.5867452820000001</v>
      </c>
      <c r="R2381" s="13">
        <v>1.5867452820000001</v>
      </c>
      <c r="S2381" s="13">
        <v>0</v>
      </c>
      <c r="T2381" s="13">
        <v>-1.3225678599999999</v>
      </c>
      <c r="U2381" s="13">
        <v>0.34263291099999998</v>
      </c>
      <c r="V2381" s="13">
        <v>-0.979934949</v>
      </c>
      <c r="W2381" s="13">
        <v>-1.331415794</v>
      </c>
    </row>
    <row r="2382" spans="1:23" x14ac:dyDescent="0.3">
      <c r="A2382" s="13" t="s">
        <v>1033</v>
      </c>
      <c r="B2382" s="13" t="s">
        <v>1034</v>
      </c>
      <c r="C2382" s="15">
        <v>2019</v>
      </c>
      <c r="D2382" s="15" t="s">
        <v>25</v>
      </c>
      <c r="E2382" s="15" t="s">
        <v>89</v>
      </c>
      <c r="F2382" s="15">
        <v>168</v>
      </c>
      <c r="G2382" s="15">
        <v>85</v>
      </c>
      <c r="H2382" s="13">
        <v>-0.60864374300000001</v>
      </c>
      <c r="I2382" s="13">
        <v>-4.6131065119999999</v>
      </c>
      <c r="J2382" s="13">
        <v>-5.2217502549999999</v>
      </c>
      <c r="K2382" s="13">
        <v>-11.03370086</v>
      </c>
      <c r="L2382" s="13">
        <v>3.2122751630000002</v>
      </c>
      <c r="M2382" s="13">
        <v>-7.821425702</v>
      </c>
      <c r="N2382" s="13">
        <v>-2.7753225970000002</v>
      </c>
      <c r="O2382" s="13">
        <v>-3.3252487589999999</v>
      </c>
      <c r="P2382" s="13">
        <v>-6.1005713559999997</v>
      </c>
      <c r="Q2382" s="13">
        <v>-0.14522175700000001</v>
      </c>
      <c r="R2382" s="13">
        <v>0</v>
      </c>
      <c r="S2382" s="13">
        <v>-0.14522175700000001</v>
      </c>
      <c r="T2382" s="13">
        <v>-2.5497434910000001</v>
      </c>
      <c r="U2382" s="13">
        <v>-1.179187652</v>
      </c>
      <c r="V2382" s="13">
        <v>-3.7289311440000001</v>
      </c>
      <c r="W2382" s="13">
        <v>-3.077660565</v>
      </c>
    </row>
    <row r="2383" spans="1:23" x14ac:dyDescent="0.3">
      <c r="A2383" s="13" t="s">
        <v>1033</v>
      </c>
      <c r="B2383" s="13" t="s">
        <v>1034</v>
      </c>
      <c r="C2383" s="15">
        <v>2019</v>
      </c>
      <c r="D2383" s="15" t="s">
        <v>27</v>
      </c>
      <c r="E2383" s="15" t="s">
        <v>89</v>
      </c>
      <c r="F2383" s="15">
        <v>4285</v>
      </c>
      <c r="G2383" s="15">
        <v>2063</v>
      </c>
      <c r="H2383" s="13">
        <v>-0.91917461300000003</v>
      </c>
      <c r="I2383" s="13">
        <v>2.3834457690000002</v>
      </c>
      <c r="J2383" s="13">
        <v>1.464271155</v>
      </c>
      <c r="K2383" s="13">
        <v>-0.32022440299999999</v>
      </c>
      <c r="L2383" s="13">
        <v>2.6347879000000001</v>
      </c>
      <c r="M2383" s="13">
        <v>2.314563497</v>
      </c>
      <c r="N2383" s="13">
        <v>-0.82860023199999999</v>
      </c>
      <c r="O2383" s="13">
        <v>2.535182877</v>
      </c>
      <c r="P2383" s="13">
        <v>1.7065826449999999</v>
      </c>
      <c r="Q2383" s="13">
        <v>4.6369968799999999</v>
      </c>
      <c r="R2383" s="13">
        <v>4.6369968799999999</v>
      </c>
      <c r="S2383" s="13">
        <v>0</v>
      </c>
      <c r="T2383" s="13">
        <v>-1.290539294</v>
      </c>
      <c r="U2383" s="13">
        <v>2.7413381540000001</v>
      </c>
      <c r="V2383" s="13">
        <v>1.450798861</v>
      </c>
      <c r="W2383" s="13">
        <v>-1.1677174400000001</v>
      </c>
    </row>
    <row r="2384" spans="1:23" x14ac:dyDescent="0.3">
      <c r="A2384" s="13" t="s">
        <v>1035</v>
      </c>
      <c r="B2384" s="13" t="s">
        <v>1036</v>
      </c>
      <c r="C2384" s="15">
        <v>2014</v>
      </c>
      <c r="D2384" s="15" t="s">
        <v>27</v>
      </c>
      <c r="E2384" s="15" t="s">
        <v>140</v>
      </c>
      <c r="F2384" s="15">
        <v>1559</v>
      </c>
      <c r="G2384" s="15">
        <v>736</v>
      </c>
      <c r="H2384" s="13">
        <v>-4.3588548960000004</v>
      </c>
      <c r="I2384" s="13">
        <v>2.8854488439999999</v>
      </c>
      <c r="J2384" s="13">
        <v>-1.4734060520000001</v>
      </c>
      <c r="K2384" s="13">
        <v>-1.972601085</v>
      </c>
      <c r="L2384" s="13">
        <v>3.446323128</v>
      </c>
      <c r="M2384" s="13">
        <v>1.473722043</v>
      </c>
      <c r="N2384" s="13">
        <v>-4.0863942719999997</v>
      </c>
      <c r="O2384" s="13">
        <v>3.2621948019999998</v>
      </c>
      <c r="P2384" s="13">
        <v>-0.82419947000000005</v>
      </c>
      <c r="Q2384" s="13">
        <v>0.72974967000000002</v>
      </c>
      <c r="R2384" s="13">
        <v>0.72974967000000002</v>
      </c>
      <c r="S2384" s="13">
        <v>0</v>
      </c>
      <c r="T2384" s="13">
        <v>-3.6738919939999999</v>
      </c>
      <c r="U2384" s="13">
        <v>1.111771187</v>
      </c>
      <c r="V2384" s="13">
        <v>-2.5621208069999999</v>
      </c>
      <c r="W2384" s="13">
        <v>0.87508344500000002</v>
      </c>
    </row>
    <row r="2385" spans="1:23" x14ac:dyDescent="0.3">
      <c r="A2385" s="13" t="s">
        <v>1035</v>
      </c>
      <c r="B2385" s="13" t="s">
        <v>1036</v>
      </c>
      <c r="C2385" s="15">
        <v>2015</v>
      </c>
      <c r="D2385" s="15" t="s">
        <v>25</v>
      </c>
      <c r="E2385" s="15" t="s">
        <v>58</v>
      </c>
      <c r="F2385" s="15">
        <v>72</v>
      </c>
      <c r="G2385" s="15">
        <v>37</v>
      </c>
      <c r="H2385" s="13">
        <v>-0.18485420599999999</v>
      </c>
      <c r="I2385" s="13">
        <v>-0.85001347900000002</v>
      </c>
      <c r="J2385" s="13">
        <v>-1.034867685</v>
      </c>
      <c r="K2385" s="13">
        <v>3.880787341</v>
      </c>
      <c r="L2385" s="13">
        <v>-11.38161401</v>
      </c>
      <c r="M2385" s="13">
        <v>-7.5008266639999999</v>
      </c>
      <c r="N2385" s="13">
        <v>0.61448014100000004</v>
      </c>
      <c r="O2385" s="13">
        <v>-3.041118387</v>
      </c>
      <c r="P2385" s="13">
        <v>-2.426638246</v>
      </c>
      <c r="Q2385" s="13">
        <v>6.3392350000000004E-3</v>
      </c>
      <c r="R2385" s="13">
        <v>0</v>
      </c>
      <c r="S2385" s="13">
        <v>6.3392350000000004E-3</v>
      </c>
      <c r="T2385" s="13">
        <v>1.509762576</v>
      </c>
      <c r="U2385" s="13">
        <v>-6.6073292300000004</v>
      </c>
      <c r="V2385" s="13">
        <v>-5.0975666530000003</v>
      </c>
      <c r="W2385" s="13">
        <v>0.66787684199999997</v>
      </c>
    </row>
    <row r="2386" spans="1:23" x14ac:dyDescent="0.3">
      <c r="A2386" s="13" t="s">
        <v>1035</v>
      </c>
      <c r="B2386" s="13" t="s">
        <v>1036</v>
      </c>
      <c r="C2386" s="15">
        <v>2015</v>
      </c>
      <c r="D2386" s="15" t="s">
        <v>27</v>
      </c>
      <c r="E2386" s="15" t="s">
        <v>58</v>
      </c>
      <c r="F2386" s="15">
        <v>2783</v>
      </c>
      <c r="G2386" s="15">
        <v>1398</v>
      </c>
      <c r="H2386" s="13">
        <v>-2.8226634819999998</v>
      </c>
      <c r="I2386" s="13">
        <v>0.83214941099999995</v>
      </c>
      <c r="J2386" s="13">
        <v>-1.990514071</v>
      </c>
      <c r="K2386" s="13">
        <v>-1.716203245</v>
      </c>
      <c r="L2386" s="13">
        <v>-2.2243025470000002</v>
      </c>
      <c r="M2386" s="13">
        <v>-3.9405057920000002</v>
      </c>
      <c r="N2386" s="13">
        <v>-2.8095201420000002</v>
      </c>
      <c r="O2386" s="13">
        <v>0.21651899599999999</v>
      </c>
      <c r="P2386" s="13">
        <v>-2.5930011460000002</v>
      </c>
      <c r="Q2386" s="13">
        <v>0.111424475</v>
      </c>
      <c r="R2386" s="13">
        <v>0.111424475</v>
      </c>
      <c r="S2386" s="13">
        <v>0</v>
      </c>
      <c r="T2386" s="13">
        <v>-2.3932288740000001</v>
      </c>
      <c r="U2386" s="13">
        <v>6.7322894999999994E-2</v>
      </c>
      <c r="V2386" s="13">
        <v>-2.3259059789999998</v>
      </c>
      <c r="W2386" s="13">
        <v>-0.47652650299999999</v>
      </c>
    </row>
    <row r="2387" spans="1:23" x14ac:dyDescent="0.3">
      <c r="A2387" s="13" t="s">
        <v>1035</v>
      </c>
      <c r="B2387" s="13" t="s">
        <v>1036</v>
      </c>
      <c r="C2387" s="15">
        <v>2016</v>
      </c>
      <c r="D2387" s="15" t="s">
        <v>25</v>
      </c>
      <c r="E2387" s="15" t="s">
        <v>58</v>
      </c>
      <c r="F2387" s="15">
        <v>67</v>
      </c>
      <c r="G2387" s="15">
        <v>32</v>
      </c>
      <c r="H2387" s="13">
        <v>-17.860285690000001</v>
      </c>
      <c r="I2387" s="13">
        <v>-11.94534629</v>
      </c>
      <c r="J2387" s="13">
        <v>-29.805631980000001</v>
      </c>
      <c r="K2387" s="13">
        <v>-14.993496459999999</v>
      </c>
      <c r="L2387" s="13">
        <v>15.567606359999999</v>
      </c>
      <c r="M2387" s="13">
        <v>0.57410990200000001</v>
      </c>
      <c r="N2387" s="13">
        <v>-18.406245980000001</v>
      </c>
      <c r="O2387" s="13">
        <v>-6.9173332519999997</v>
      </c>
      <c r="P2387" s="13">
        <v>-25.32357923</v>
      </c>
      <c r="Q2387" s="13">
        <v>-0.39815131100000001</v>
      </c>
      <c r="R2387" s="13">
        <v>0</v>
      </c>
      <c r="S2387" s="13">
        <v>-0.39815131100000001</v>
      </c>
      <c r="T2387" s="13">
        <v>-12.209323149999999</v>
      </c>
      <c r="U2387" s="13">
        <v>-6.6601238279999997</v>
      </c>
      <c r="V2387" s="13">
        <v>-18.869446979999999</v>
      </c>
      <c r="W2387" s="13">
        <v>4.5156976819999999</v>
      </c>
    </row>
    <row r="2388" spans="1:23" x14ac:dyDescent="0.3">
      <c r="A2388" s="13" t="s">
        <v>1035</v>
      </c>
      <c r="B2388" s="13" t="s">
        <v>1036</v>
      </c>
      <c r="C2388" s="15">
        <v>2016</v>
      </c>
      <c r="D2388" s="15" t="s">
        <v>27</v>
      </c>
      <c r="E2388" s="15" t="s">
        <v>58</v>
      </c>
      <c r="F2388" s="15">
        <v>225</v>
      </c>
      <c r="G2388" s="15">
        <v>112</v>
      </c>
      <c r="H2388" s="13">
        <v>-0.44572029600000002</v>
      </c>
      <c r="I2388" s="13">
        <v>-1.141678331</v>
      </c>
      <c r="J2388" s="13">
        <v>-1.5873986259999999</v>
      </c>
      <c r="K2388" s="13">
        <v>-7.3607400670000001</v>
      </c>
      <c r="L2388" s="13">
        <v>-1.2824142679999999</v>
      </c>
      <c r="M2388" s="13">
        <v>-8.6431543350000002</v>
      </c>
      <c r="N2388" s="13">
        <v>-1.9569933319999999</v>
      </c>
      <c r="O2388" s="13">
        <v>-1.2404365749999999</v>
      </c>
      <c r="P2388" s="13">
        <v>-3.197429906</v>
      </c>
      <c r="Q2388" s="13">
        <v>-2.5622921E-2</v>
      </c>
      <c r="R2388" s="13">
        <v>-2.5622921E-2</v>
      </c>
      <c r="S2388" s="13">
        <v>0</v>
      </c>
      <c r="T2388" s="13">
        <v>-0.113642885</v>
      </c>
      <c r="U2388" s="13">
        <v>-1.8835060800000001</v>
      </c>
      <c r="V2388" s="13">
        <v>-1.9971489650000001</v>
      </c>
      <c r="W2388" s="13">
        <v>0.21287729399999999</v>
      </c>
    </row>
    <row r="2389" spans="1:23" x14ac:dyDescent="0.3">
      <c r="A2389" s="13" t="s">
        <v>1037</v>
      </c>
      <c r="B2389" s="13" t="s">
        <v>1038</v>
      </c>
      <c r="C2389" s="15">
        <v>2016</v>
      </c>
      <c r="D2389" s="15" t="s">
        <v>25</v>
      </c>
      <c r="E2389" s="15" t="s">
        <v>53</v>
      </c>
      <c r="F2389" s="15">
        <v>359</v>
      </c>
      <c r="G2389" s="15">
        <v>190</v>
      </c>
      <c r="H2389" s="13">
        <v>-1.198313521</v>
      </c>
      <c r="I2389" s="13">
        <v>2.9668144390000002</v>
      </c>
      <c r="J2389" s="13">
        <v>1.7685009190000001</v>
      </c>
      <c r="K2389" s="13">
        <v>-2.5245177550000002</v>
      </c>
      <c r="L2389" s="13">
        <v>8.2940150960000008</v>
      </c>
      <c r="M2389" s="13">
        <v>5.76949734</v>
      </c>
      <c r="N2389" s="13">
        <v>-1.4809621770000001</v>
      </c>
      <c r="O2389" s="13">
        <v>4.2659021770000001</v>
      </c>
      <c r="P2389" s="13">
        <v>2.7849400000000002</v>
      </c>
      <c r="Q2389" s="13">
        <v>0.54890180099999997</v>
      </c>
      <c r="R2389" s="13">
        <v>0</v>
      </c>
      <c r="S2389" s="13">
        <v>0.54890180099999997</v>
      </c>
      <c r="T2389" s="13">
        <v>-2.4010783440000001</v>
      </c>
      <c r="U2389" s="13">
        <v>2.3800027070000001</v>
      </c>
      <c r="V2389" s="13">
        <v>-2.1075637000000001E-2</v>
      </c>
      <c r="W2389" s="13">
        <v>-0.76828169199999996</v>
      </c>
    </row>
    <row r="2390" spans="1:23" x14ac:dyDescent="0.3">
      <c r="A2390" s="13" t="s">
        <v>1037</v>
      </c>
      <c r="B2390" s="13" t="s">
        <v>1038</v>
      </c>
      <c r="C2390" s="15">
        <v>2016</v>
      </c>
      <c r="D2390" s="15" t="s">
        <v>27</v>
      </c>
      <c r="E2390" s="15" t="s">
        <v>53</v>
      </c>
      <c r="F2390" s="15">
        <v>3478</v>
      </c>
      <c r="G2390" s="15">
        <v>1708</v>
      </c>
      <c r="H2390" s="13">
        <v>-0.58292358700000002</v>
      </c>
      <c r="I2390" s="13">
        <v>-0.49937698800000002</v>
      </c>
      <c r="J2390" s="13">
        <v>-1.0823005750000001</v>
      </c>
      <c r="K2390" s="13">
        <v>-4.1567538409999996</v>
      </c>
      <c r="L2390" s="13">
        <v>2.0036693099999998</v>
      </c>
      <c r="M2390" s="13">
        <v>-2.1530845310000002</v>
      </c>
      <c r="N2390" s="13">
        <v>-1.3749720160000001</v>
      </c>
      <c r="O2390" s="13">
        <v>-2.5579297000000001E-2</v>
      </c>
      <c r="P2390" s="13">
        <v>-1.400551313</v>
      </c>
      <c r="Q2390" s="13">
        <v>1.169461957</v>
      </c>
      <c r="R2390" s="13">
        <v>1.169461957</v>
      </c>
      <c r="S2390" s="13">
        <v>0</v>
      </c>
      <c r="T2390" s="13">
        <v>-1.4025648900000001</v>
      </c>
      <c r="U2390" s="13">
        <v>-0.35869998199999997</v>
      </c>
      <c r="V2390" s="13">
        <v>-1.7612648719999999</v>
      </c>
      <c r="W2390" s="13">
        <v>-0.53815933299999996</v>
      </c>
    </row>
    <row r="2391" spans="1:23" x14ac:dyDescent="0.3">
      <c r="A2391" s="13" t="s">
        <v>1037</v>
      </c>
      <c r="B2391" s="13" t="s">
        <v>1038</v>
      </c>
      <c r="C2391" s="15">
        <v>2017</v>
      </c>
      <c r="D2391" s="15" t="s">
        <v>27</v>
      </c>
      <c r="E2391" s="15" t="s">
        <v>53</v>
      </c>
      <c r="F2391" s="15">
        <v>3969</v>
      </c>
      <c r="G2391" s="15">
        <v>1954</v>
      </c>
      <c r="H2391" s="13">
        <v>-1.6573087310000001</v>
      </c>
      <c r="I2391" s="13">
        <v>-1.4881535299999999</v>
      </c>
      <c r="J2391" s="13">
        <v>-3.145462261</v>
      </c>
      <c r="K2391" s="13">
        <v>1.403929137</v>
      </c>
      <c r="L2391" s="13">
        <v>-2.2533274630000002</v>
      </c>
      <c r="M2391" s="13">
        <v>-0.84939832599999998</v>
      </c>
      <c r="N2391" s="13">
        <v>-1.119638363</v>
      </c>
      <c r="O2391" s="13">
        <v>-1.72429495</v>
      </c>
      <c r="P2391" s="13">
        <v>-2.8439333119999999</v>
      </c>
      <c r="Q2391" s="13">
        <v>-9.3517945000000005E-2</v>
      </c>
      <c r="R2391" s="13">
        <v>-9.3517945000000005E-2</v>
      </c>
      <c r="S2391" s="13">
        <v>0</v>
      </c>
      <c r="T2391" s="13">
        <v>-0.79081414500000002</v>
      </c>
      <c r="U2391" s="13">
        <v>-1.817901282</v>
      </c>
      <c r="V2391" s="13">
        <v>-2.6087154269999999</v>
      </c>
      <c r="W2391" s="13">
        <v>-0.133099727</v>
      </c>
    </row>
    <row r="2392" spans="1:23" x14ac:dyDescent="0.3">
      <c r="A2392" s="13" t="s">
        <v>1037</v>
      </c>
      <c r="B2392" s="13" t="s">
        <v>1038</v>
      </c>
      <c r="C2392" s="15">
        <v>2018</v>
      </c>
      <c r="D2392" s="15" t="s">
        <v>27</v>
      </c>
      <c r="E2392" s="15" t="s">
        <v>53</v>
      </c>
      <c r="F2392" s="15">
        <v>3777</v>
      </c>
      <c r="G2392" s="15">
        <v>1835</v>
      </c>
      <c r="H2392" s="13">
        <v>0.67382425800000001</v>
      </c>
      <c r="I2392" s="13">
        <v>-1.993979911</v>
      </c>
      <c r="J2392" s="13">
        <v>-1.320155653</v>
      </c>
      <c r="K2392" s="13">
        <v>0.770165031</v>
      </c>
      <c r="L2392" s="13">
        <v>-3.1236129859999999</v>
      </c>
      <c r="M2392" s="13">
        <v>-2.353447955</v>
      </c>
      <c r="N2392" s="13">
        <v>0.72191030099999998</v>
      </c>
      <c r="O2392" s="13">
        <v>-2.331356204</v>
      </c>
      <c r="P2392" s="13">
        <v>-1.6094459029999999</v>
      </c>
      <c r="Q2392" s="13">
        <v>1.0593638329999999</v>
      </c>
      <c r="R2392" s="13">
        <v>1.0593638329999999</v>
      </c>
      <c r="S2392" s="13">
        <v>0</v>
      </c>
      <c r="T2392" s="13">
        <v>0.29100461500000002</v>
      </c>
      <c r="U2392" s="13">
        <v>-2.3178519369999999</v>
      </c>
      <c r="V2392" s="13">
        <v>-2.0268473230000001</v>
      </c>
      <c r="W2392" s="13">
        <v>-0.78426785499999996</v>
      </c>
    </row>
    <row r="2393" spans="1:23" x14ac:dyDescent="0.3">
      <c r="A2393" s="13" t="s">
        <v>1037</v>
      </c>
      <c r="B2393" s="13" t="s">
        <v>1038</v>
      </c>
      <c r="C2393" s="15">
        <v>2019</v>
      </c>
      <c r="D2393" s="15" t="s">
        <v>27</v>
      </c>
      <c r="E2393" s="15" t="s">
        <v>53</v>
      </c>
      <c r="F2393" s="15">
        <v>1579</v>
      </c>
      <c r="G2393" s="15">
        <v>755</v>
      </c>
      <c r="H2393" s="13">
        <v>-0.24240579100000001</v>
      </c>
      <c r="I2393" s="13">
        <v>0.386934373</v>
      </c>
      <c r="J2393" s="13">
        <v>0.14452858199999999</v>
      </c>
      <c r="K2393" s="13">
        <v>-0.58066973799999999</v>
      </c>
      <c r="L2393" s="13">
        <v>3.5389297E-2</v>
      </c>
      <c r="M2393" s="13">
        <v>-0.54528044099999995</v>
      </c>
      <c r="N2393" s="13">
        <v>-0.33934381499999999</v>
      </c>
      <c r="O2393" s="13">
        <v>0.38933867</v>
      </c>
      <c r="P2393" s="13">
        <v>4.9994854999999998E-2</v>
      </c>
      <c r="Q2393" s="13">
        <v>1.077938469</v>
      </c>
      <c r="R2393" s="13">
        <v>1.077938469</v>
      </c>
      <c r="S2393" s="13">
        <v>0</v>
      </c>
      <c r="T2393" s="13">
        <v>5.0035745999999999E-2</v>
      </c>
      <c r="U2393" s="13">
        <v>-1.0422844570000001</v>
      </c>
      <c r="V2393" s="13">
        <v>-0.99224871199999998</v>
      </c>
      <c r="W2393" s="13">
        <v>-5.8805876E-2</v>
      </c>
    </row>
    <row r="2394" spans="1:23" x14ac:dyDescent="0.3">
      <c r="A2394" s="13" t="s">
        <v>1039</v>
      </c>
      <c r="B2394" s="13" t="s">
        <v>1040</v>
      </c>
      <c r="C2394" s="15">
        <v>2014</v>
      </c>
      <c r="D2394" s="15" t="s">
        <v>27</v>
      </c>
      <c r="E2394" s="15" t="s">
        <v>81</v>
      </c>
      <c r="F2394" s="15">
        <v>4136</v>
      </c>
      <c r="G2394" s="15">
        <v>2138</v>
      </c>
      <c r="H2394" s="13">
        <v>-3.0454937289999999</v>
      </c>
      <c r="I2394" s="13">
        <v>-1.796735856</v>
      </c>
      <c r="J2394" s="13">
        <v>-4.8422295850000001</v>
      </c>
      <c r="K2394" s="13">
        <v>-2.9171590909999998</v>
      </c>
      <c r="L2394" s="13">
        <v>-3.9518429770000001</v>
      </c>
      <c r="M2394" s="13">
        <v>-6.8690020680000003</v>
      </c>
      <c r="N2394" s="13">
        <v>-3.1547835580000001</v>
      </c>
      <c r="O2394" s="13">
        <v>-2.2925823529999998</v>
      </c>
      <c r="P2394" s="13">
        <v>-5.4473659110000003</v>
      </c>
      <c r="Q2394" s="13">
        <v>-2.917464345</v>
      </c>
      <c r="R2394" s="13">
        <v>-2.917464345</v>
      </c>
      <c r="S2394" s="13">
        <v>0</v>
      </c>
      <c r="T2394" s="13">
        <v>-3.1640004080000002</v>
      </c>
      <c r="U2394" s="13">
        <v>-1.9303511719999999</v>
      </c>
      <c r="V2394" s="13">
        <v>-5.0943515789999996</v>
      </c>
      <c r="W2394" s="13">
        <v>-0.80984188700000004</v>
      </c>
    </row>
    <row r="2395" spans="1:23" x14ac:dyDescent="0.3">
      <c r="A2395" s="13" t="s">
        <v>1039</v>
      </c>
      <c r="B2395" s="13" t="s">
        <v>1040</v>
      </c>
      <c r="C2395" s="15">
        <v>2015</v>
      </c>
      <c r="D2395" s="15" t="s">
        <v>27</v>
      </c>
      <c r="E2395" s="15" t="s">
        <v>81</v>
      </c>
      <c r="F2395" s="15">
        <v>2531</v>
      </c>
      <c r="G2395" s="15">
        <v>1326</v>
      </c>
      <c r="H2395" s="13">
        <v>-2.2250341680000001</v>
      </c>
      <c r="I2395" s="13">
        <v>-0.77797758900000002</v>
      </c>
      <c r="J2395" s="13">
        <v>-3.0030117569999999</v>
      </c>
      <c r="K2395" s="13">
        <v>2.5228123660000001</v>
      </c>
      <c r="L2395" s="13">
        <v>-5.0461251770000004</v>
      </c>
      <c r="M2395" s="13">
        <v>-2.5233128109999998</v>
      </c>
      <c r="N2395" s="13">
        <v>-1.3473245519999999</v>
      </c>
      <c r="O2395" s="13">
        <v>-1.721999971</v>
      </c>
      <c r="P2395" s="13">
        <v>-3.0693245230000001</v>
      </c>
      <c r="Q2395" s="13">
        <v>-0.21498143</v>
      </c>
      <c r="R2395" s="13">
        <v>-0.21498143</v>
      </c>
      <c r="S2395" s="13">
        <v>0</v>
      </c>
      <c r="T2395" s="13">
        <v>-0.57764211799999998</v>
      </c>
      <c r="U2395" s="13">
        <v>-0.75936104900000001</v>
      </c>
      <c r="V2395" s="13">
        <v>-1.337003167</v>
      </c>
      <c r="W2395" s="13">
        <v>-0.46593436100000002</v>
      </c>
    </row>
    <row r="2396" spans="1:23" x14ac:dyDescent="0.3">
      <c r="A2396" s="13" t="s">
        <v>1039</v>
      </c>
      <c r="B2396" s="13" t="s">
        <v>1040</v>
      </c>
      <c r="C2396" s="15">
        <v>2015</v>
      </c>
      <c r="D2396" s="15" t="s">
        <v>27</v>
      </c>
      <c r="E2396" s="15" t="s">
        <v>26</v>
      </c>
      <c r="F2396" s="15">
        <v>1679</v>
      </c>
      <c r="G2396" s="15">
        <v>809</v>
      </c>
      <c r="H2396" s="13">
        <v>3.2096943229999999</v>
      </c>
      <c r="I2396" s="13">
        <v>-0.70593893100000005</v>
      </c>
      <c r="J2396" s="13">
        <v>2.503755392</v>
      </c>
      <c r="K2396" s="13">
        <v>2.504346059</v>
      </c>
      <c r="L2396" s="13">
        <v>-5.0381499999999999</v>
      </c>
      <c r="M2396" s="13">
        <v>-2.5338039409999999</v>
      </c>
      <c r="N2396" s="13">
        <v>3.2363792789999999</v>
      </c>
      <c r="O2396" s="13">
        <v>-1.6620276679999999</v>
      </c>
      <c r="P2396" s="13">
        <v>1.574351611</v>
      </c>
      <c r="Q2396" s="13">
        <v>1.788340909</v>
      </c>
      <c r="R2396" s="13">
        <v>1.788340909</v>
      </c>
      <c r="S2396" s="13">
        <v>0</v>
      </c>
      <c r="T2396" s="13">
        <v>2.3929742799999998</v>
      </c>
      <c r="U2396" s="13">
        <v>-1.0983844780000001</v>
      </c>
      <c r="V2396" s="13">
        <v>1.2945898010000001</v>
      </c>
      <c r="W2396" s="13">
        <v>0.185730373</v>
      </c>
    </row>
    <row r="2397" spans="1:23" x14ac:dyDescent="0.3">
      <c r="A2397" s="13" t="s">
        <v>1039</v>
      </c>
      <c r="B2397" s="13" t="s">
        <v>1040</v>
      </c>
      <c r="C2397" s="15">
        <v>2016</v>
      </c>
      <c r="D2397" s="15" t="s">
        <v>25</v>
      </c>
      <c r="E2397" s="15" t="s">
        <v>26</v>
      </c>
      <c r="F2397" s="15">
        <v>647</v>
      </c>
      <c r="G2397" s="15">
        <v>323</v>
      </c>
      <c r="H2397" s="13">
        <v>3.6097746160000002</v>
      </c>
      <c r="I2397" s="13">
        <v>-1.7772774039999999</v>
      </c>
      <c r="J2397" s="13">
        <v>1.832497212</v>
      </c>
      <c r="K2397" s="13">
        <v>-3.8941982899999998</v>
      </c>
      <c r="L2397" s="13">
        <v>0.76384415400000005</v>
      </c>
      <c r="M2397" s="13">
        <v>-3.1303541350000001</v>
      </c>
      <c r="N2397" s="13">
        <v>2.1301318020000002</v>
      </c>
      <c r="O2397" s="13">
        <v>-1.364190789</v>
      </c>
      <c r="P2397" s="13">
        <v>0.76594101299999995</v>
      </c>
      <c r="Q2397" s="13">
        <v>0.59422319999999995</v>
      </c>
      <c r="R2397" s="13">
        <v>0</v>
      </c>
      <c r="S2397" s="13">
        <v>0.59422319999999995</v>
      </c>
      <c r="T2397" s="13">
        <v>4.194854469</v>
      </c>
      <c r="U2397" s="13">
        <v>-0.82586046400000002</v>
      </c>
      <c r="V2397" s="13">
        <v>3.3689940049999998</v>
      </c>
      <c r="W2397" s="13">
        <v>-0.53397612299999997</v>
      </c>
    </row>
    <row r="2398" spans="1:23" x14ac:dyDescent="0.3">
      <c r="A2398" s="13" t="s">
        <v>1039</v>
      </c>
      <c r="B2398" s="13" t="s">
        <v>1040</v>
      </c>
      <c r="C2398" s="15">
        <v>2016</v>
      </c>
      <c r="D2398" s="15" t="s">
        <v>27</v>
      </c>
      <c r="E2398" s="15" t="s">
        <v>26</v>
      </c>
      <c r="F2398" s="15">
        <v>3502</v>
      </c>
      <c r="G2398" s="15">
        <v>1721</v>
      </c>
      <c r="H2398" s="13">
        <v>3.0407892300000001</v>
      </c>
      <c r="I2398" s="13">
        <v>0.917889501</v>
      </c>
      <c r="J2398" s="13">
        <v>3.958678731</v>
      </c>
      <c r="K2398" s="13">
        <v>0.460069218</v>
      </c>
      <c r="L2398" s="13">
        <v>-3.6638185779999999</v>
      </c>
      <c r="M2398" s="13">
        <v>-3.2037493600000002</v>
      </c>
      <c r="N2398" s="13">
        <v>2.5741948539999999</v>
      </c>
      <c r="O2398" s="13">
        <v>-1.7403834E-2</v>
      </c>
      <c r="P2398" s="13">
        <v>2.5567910189999998</v>
      </c>
      <c r="Q2398" s="13">
        <v>4.6180785120000003</v>
      </c>
      <c r="R2398" s="13">
        <v>4.6180785120000003</v>
      </c>
      <c r="S2398" s="13">
        <v>0</v>
      </c>
      <c r="T2398" s="13">
        <v>2.846608179</v>
      </c>
      <c r="U2398" s="13">
        <v>-0.295840675</v>
      </c>
      <c r="V2398" s="13">
        <v>2.5507675029999999</v>
      </c>
      <c r="W2398" s="13">
        <v>-0.87172671700000004</v>
      </c>
    </row>
    <row r="2399" spans="1:23" x14ac:dyDescent="0.3">
      <c r="A2399" s="13" t="s">
        <v>1039</v>
      </c>
      <c r="B2399" s="13" t="s">
        <v>1040</v>
      </c>
      <c r="C2399" s="15">
        <v>2017</v>
      </c>
      <c r="D2399" s="15" t="s">
        <v>25</v>
      </c>
      <c r="E2399" s="15" t="s">
        <v>26</v>
      </c>
      <c r="F2399" s="15">
        <v>96</v>
      </c>
      <c r="G2399" s="15">
        <v>45</v>
      </c>
      <c r="H2399" s="13">
        <v>-8.6600185869999997</v>
      </c>
      <c r="I2399" s="13">
        <v>1.6700325300000001</v>
      </c>
      <c r="J2399" s="13">
        <v>-6.9899860570000003</v>
      </c>
      <c r="K2399" s="13">
        <v>-1.608046608</v>
      </c>
      <c r="L2399" s="13">
        <v>-23.778146889999999</v>
      </c>
      <c r="M2399" s="13">
        <v>-25.38619349</v>
      </c>
      <c r="N2399" s="13">
        <v>-7.6656569619999999</v>
      </c>
      <c r="O2399" s="13">
        <v>-3.5094903319999999</v>
      </c>
      <c r="P2399" s="13">
        <v>-11.17514729</v>
      </c>
      <c r="Q2399" s="13">
        <v>-0.198011352</v>
      </c>
      <c r="R2399" s="13">
        <v>0</v>
      </c>
      <c r="S2399" s="13">
        <v>-0.198011352</v>
      </c>
      <c r="T2399" s="13">
        <v>-6.8432756909999997</v>
      </c>
      <c r="U2399" s="13">
        <v>-2.5765928869999999</v>
      </c>
      <c r="V2399" s="13">
        <v>-9.4198685780000009</v>
      </c>
      <c r="W2399" s="13">
        <v>-0.72029004399999996</v>
      </c>
    </row>
    <row r="2400" spans="1:23" x14ac:dyDescent="0.3">
      <c r="A2400" s="13" t="s">
        <v>1039</v>
      </c>
      <c r="B2400" s="13" t="s">
        <v>1040</v>
      </c>
      <c r="C2400" s="15">
        <v>2017</v>
      </c>
      <c r="D2400" s="15" t="s">
        <v>27</v>
      </c>
      <c r="E2400" s="15" t="s">
        <v>26</v>
      </c>
      <c r="F2400" s="15">
        <v>3144</v>
      </c>
      <c r="G2400" s="15">
        <v>1533</v>
      </c>
      <c r="H2400" s="13">
        <v>1.850734543</v>
      </c>
      <c r="I2400" s="13">
        <v>-0.231308815</v>
      </c>
      <c r="J2400" s="13">
        <v>1.619425728</v>
      </c>
      <c r="K2400" s="13">
        <v>2.0377447420000001</v>
      </c>
      <c r="L2400" s="13">
        <v>-2.9229473700000002</v>
      </c>
      <c r="M2400" s="13">
        <v>-0.88520262900000002</v>
      </c>
      <c r="N2400" s="13">
        <v>2.0237914130000001</v>
      </c>
      <c r="O2400" s="13">
        <v>-0.838328623</v>
      </c>
      <c r="P2400" s="13">
        <v>1.1854627900000001</v>
      </c>
      <c r="Q2400" s="13">
        <v>3.0709326780000001</v>
      </c>
      <c r="R2400" s="13">
        <v>3.0709326780000001</v>
      </c>
      <c r="S2400" s="13">
        <v>0</v>
      </c>
      <c r="T2400" s="13">
        <v>1.533275945</v>
      </c>
      <c r="U2400" s="13">
        <v>-0.80020994899999998</v>
      </c>
      <c r="V2400" s="13">
        <v>0.733065996</v>
      </c>
      <c r="W2400" s="13">
        <v>-0.227433144</v>
      </c>
    </row>
    <row r="2401" spans="1:23" x14ac:dyDescent="0.3">
      <c r="A2401" s="13" t="s">
        <v>1039</v>
      </c>
      <c r="B2401" s="13" t="s">
        <v>1040</v>
      </c>
      <c r="C2401" s="15">
        <v>2018</v>
      </c>
      <c r="D2401" s="15" t="s">
        <v>27</v>
      </c>
      <c r="E2401" s="15" t="s">
        <v>32</v>
      </c>
      <c r="F2401" s="15">
        <v>3735</v>
      </c>
      <c r="G2401" s="15">
        <v>1830</v>
      </c>
      <c r="H2401" s="13">
        <v>2.0822968519999998</v>
      </c>
      <c r="I2401" s="13">
        <v>-1.3711324</v>
      </c>
      <c r="J2401" s="13">
        <v>0.711164452</v>
      </c>
      <c r="K2401" s="13">
        <v>1.5449902639999999</v>
      </c>
      <c r="L2401" s="13">
        <v>-4.8400231969999998</v>
      </c>
      <c r="M2401" s="13">
        <v>-3.2950329329999999</v>
      </c>
      <c r="N2401" s="13">
        <v>2.1151694999999999</v>
      </c>
      <c r="O2401" s="13">
        <v>-2.1560371979999999</v>
      </c>
      <c r="P2401" s="13">
        <v>-4.0867698000000001E-2</v>
      </c>
      <c r="Q2401" s="13">
        <v>2.5200083339999999</v>
      </c>
      <c r="R2401" s="13">
        <v>2.5200083339999999</v>
      </c>
      <c r="S2401" s="13">
        <v>0</v>
      </c>
      <c r="T2401" s="13">
        <v>1.568488817</v>
      </c>
      <c r="U2401" s="13">
        <v>-1.569986114</v>
      </c>
      <c r="V2401" s="13">
        <v>-1.4972970000000001E-3</v>
      </c>
      <c r="W2401" s="13">
        <v>-0.36928227499999999</v>
      </c>
    </row>
    <row r="2402" spans="1:23" x14ac:dyDescent="0.3">
      <c r="A2402" s="13" t="s">
        <v>1039</v>
      </c>
      <c r="B2402" s="13" t="s">
        <v>1040</v>
      </c>
      <c r="C2402" s="15">
        <v>2019</v>
      </c>
      <c r="D2402" s="15" t="s">
        <v>25</v>
      </c>
      <c r="E2402" s="15" t="s">
        <v>58</v>
      </c>
      <c r="F2402" s="15">
        <v>940</v>
      </c>
      <c r="G2402" s="15">
        <v>461</v>
      </c>
      <c r="H2402" s="13">
        <v>-0.449600852</v>
      </c>
      <c r="I2402" s="13">
        <v>3.0332735830000002</v>
      </c>
      <c r="J2402" s="13">
        <v>2.5836727320000001</v>
      </c>
      <c r="K2402" s="13">
        <v>2.152476531</v>
      </c>
      <c r="L2402" s="13">
        <v>2.375930694</v>
      </c>
      <c r="M2402" s="13">
        <v>4.5284072249999996</v>
      </c>
      <c r="N2402" s="13">
        <v>1.7951432E-2</v>
      </c>
      <c r="O2402" s="13">
        <v>3.0894053920000002</v>
      </c>
      <c r="P2402" s="13">
        <v>3.107356824</v>
      </c>
      <c r="Q2402" s="13">
        <v>1.409445748</v>
      </c>
      <c r="R2402" s="13">
        <v>0</v>
      </c>
      <c r="S2402" s="13">
        <v>1.409445748</v>
      </c>
      <c r="T2402" s="13">
        <v>-0.716333043</v>
      </c>
      <c r="U2402" s="13">
        <v>3.1242074469999999</v>
      </c>
      <c r="V2402" s="13">
        <v>2.4078744040000002</v>
      </c>
      <c r="W2402" s="13">
        <v>-0.79914376300000001</v>
      </c>
    </row>
    <row r="2403" spans="1:23" x14ac:dyDescent="0.3">
      <c r="A2403" s="13" t="s">
        <v>1039</v>
      </c>
      <c r="B2403" s="13" t="s">
        <v>1040</v>
      </c>
      <c r="C2403" s="15">
        <v>2019</v>
      </c>
      <c r="D2403" s="15" t="s">
        <v>27</v>
      </c>
      <c r="E2403" s="15" t="s">
        <v>32</v>
      </c>
      <c r="F2403" s="15">
        <v>2377</v>
      </c>
      <c r="G2403" s="15">
        <v>1128</v>
      </c>
      <c r="H2403" s="13">
        <v>0.550208225</v>
      </c>
      <c r="I2403" s="13">
        <v>-2.0683843629999998</v>
      </c>
      <c r="J2403" s="13">
        <v>-1.5181761380000001</v>
      </c>
      <c r="K2403" s="13">
        <v>-0.29592802699999998</v>
      </c>
      <c r="L2403" s="13">
        <v>-2.9021004490000002</v>
      </c>
      <c r="M2403" s="13">
        <v>-3.1980284760000002</v>
      </c>
      <c r="N2403" s="13">
        <v>0.50228979399999996</v>
      </c>
      <c r="O2403" s="13">
        <v>-2.3165035230000002</v>
      </c>
      <c r="P2403" s="13">
        <v>-1.814213729</v>
      </c>
      <c r="Q2403" s="13">
        <v>0.53569823800000005</v>
      </c>
      <c r="R2403" s="13">
        <v>0.53569823800000005</v>
      </c>
      <c r="S2403" s="13">
        <v>0</v>
      </c>
      <c r="T2403" s="13">
        <v>-4.5359697999999997E-2</v>
      </c>
      <c r="U2403" s="13">
        <v>-2.0822239470000001</v>
      </c>
      <c r="V2403" s="13">
        <v>-2.1275836460000002</v>
      </c>
      <c r="W2403" s="13">
        <v>-0.53970339000000001</v>
      </c>
    </row>
    <row r="2404" spans="1:23" x14ac:dyDescent="0.3">
      <c r="A2404" s="13" t="s">
        <v>1039</v>
      </c>
      <c r="B2404" s="13" t="s">
        <v>1040</v>
      </c>
      <c r="C2404" s="15">
        <v>2019</v>
      </c>
      <c r="D2404" s="15" t="s">
        <v>27</v>
      </c>
      <c r="E2404" s="15" t="s">
        <v>58</v>
      </c>
      <c r="F2404" s="15">
        <v>1045</v>
      </c>
      <c r="G2404" s="15">
        <v>512</v>
      </c>
      <c r="H2404" s="13">
        <v>2.5250836360000002</v>
      </c>
      <c r="I2404" s="13">
        <v>-0.294309347</v>
      </c>
      <c r="J2404" s="13">
        <v>2.2307742890000002</v>
      </c>
      <c r="K2404" s="13">
        <v>-1.151621241</v>
      </c>
      <c r="L2404" s="13">
        <v>-0.95796134300000002</v>
      </c>
      <c r="M2404" s="13">
        <v>-2.1095825850000001</v>
      </c>
      <c r="N2404" s="13">
        <v>1.8284645429999999</v>
      </c>
      <c r="O2404" s="13">
        <v>-0.46342332200000003</v>
      </c>
      <c r="P2404" s="13">
        <v>1.3650412199999999</v>
      </c>
      <c r="Q2404" s="13">
        <v>1.0696352920000001</v>
      </c>
      <c r="R2404" s="13">
        <v>1.0696352920000001</v>
      </c>
      <c r="S2404" s="13">
        <v>0</v>
      </c>
      <c r="T2404" s="13">
        <v>1.4259917499999999</v>
      </c>
      <c r="U2404" s="13">
        <v>0.25764973600000002</v>
      </c>
      <c r="V2404" s="13">
        <v>1.683641486</v>
      </c>
      <c r="W2404" s="13">
        <v>-0.50302059499999996</v>
      </c>
    </row>
    <row r="2405" spans="1:23" x14ac:dyDescent="0.3">
      <c r="A2405" s="13" t="s">
        <v>1041</v>
      </c>
      <c r="B2405" s="13" t="s">
        <v>1042</v>
      </c>
      <c r="C2405" s="15">
        <v>2014</v>
      </c>
      <c r="D2405" s="15" t="s">
        <v>27</v>
      </c>
      <c r="E2405" s="15" t="s">
        <v>49</v>
      </c>
      <c r="F2405" s="15">
        <v>325</v>
      </c>
      <c r="G2405" s="15">
        <v>156</v>
      </c>
      <c r="H2405" s="13">
        <v>-4.908790583</v>
      </c>
      <c r="I2405" s="13">
        <v>-6.3274232000000001</v>
      </c>
      <c r="J2405" s="13">
        <v>-11.23621378</v>
      </c>
      <c r="K2405" s="13">
        <v>-7.3029455910000003</v>
      </c>
      <c r="L2405" s="13">
        <v>-0.15140395000000001</v>
      </c>
      <c r="M2405" s="13">
        <v>-7.4543495420000001</v>
      </c>
      <c r="N2405" s="13">
        <v>-5.6657229219999996</v>
      </c>
      <c r="O2405" s="13">
        <v>-5.3714198819999996</v>
      </c>
      <c r="P2405" s="13">
        <v>-11.0371428</v>
      </c>
      <c r="Q2405" s="13">
        <v>-0.67382623200000002</v>
      </c>
      <c r="R2405" s="13">
        <v>-0.67382623200000002</v>
      </c>
      <c r="S2405" s="13">
        <v>0</v>
      </c>
      <c r="T2405" s="13">
        <v>-4.3842481290000004</v>
      </c>
      <c r="U2405" s="13">
        <v>-5.6191768829999997</v>
      </c>
      <c r="V2405" s="13">
        <v>-10.003425010000001</v>
      </c>
      <c r="W2405" s="13">
        <v>2.0711199589999998</v>
      </c>
    </row>
    <row r="2406" spans="1:23" x14ac:dyDescent="0.3">
      <c r="A2406" s="13" t="s">
        <v>1041</v>
      </c>
      <c r="B2406" s="13" t="s">
        <v>1042</v>
      </c>
      <c r="C2406" s="15">
        <v>2015</v>
      </c>
      <c r="D2406" s="15" t="s">
        <v>27</v>
      </c>
      <c r="E2406" s="15" t="s">
        <v>34</v>
      </c>
      <c r="F2406" s="15">
        <v>1108</v>
      </c>
      <c r="G2406" s="15">
        <v>555</v>
      </c>
      <c r="H2406" s="13">
        <v>-0.77867494800000003</v>
      </c>
      <c r="I2406" s="13">
        <v>0.19258233</v>
      </c>
      <c r="J2406" s="13">
        <v>-0.58609261800000001</v>
      </c>
      <c r="K2406" s="13">
        <v>0.310625557</v>
      </c>
      <c r="L2406" s="13">
        <v>2.5298056440000001</v>
      </c>
      <c r="M2406" s="13">
        <v>2.8404312009999999</v>
      </c>
      <c r="N2406" s="13">
        <v>-0.576918127</v>
      </c>
      <c r="O2406" s="13">
        <v>0.72171979399999997</v>
      </c>
      <c r="P2406" s="13">
        <v>0.14480166799999999</v>
      </c>
      <c r="Q2406" s="13">
        <v>0.82496692699999996</v>
      </c>
      <c r="R2406" s="13">
        <v>0.82496692699999996</v>
      </c>
      <c r="S2406" s="13">
        <v>0</v>
      </c>
      <c r="T2406" s="13">
        <v>-1.013699484</v>
      </c>
      <c r="U2406" s="13">
        <v>9.0983675E-2</v>
      </c>
      <c r="V2406" s="13">
        <v>-0.92271580900000005</v>
      </c>
      <c r="W2406" s="13">
        <v>0.616760219</v>
      </c>
    </row>
    <row r="2407" spans="1:23" x14ac:dyDescent="0.3">
      <c r="A2407" s="13" t="s">
        <v>1041</v>
      </c>
      <c r="B2407" s="13" t="s">
        <v>1042</v>
      </c>
      <c r="C2407" s="15">
        <v>2016</v>
      </c>
      <c r="D2407" s="15" t="s">
        <v>27</v>
      </c>
      <c r="E2407" s="15" t="s">
        <v>34</v>
      </c>
      <c r="F2407" s="15">
        <v>835</v>
      </c>
      <c r="G2407" s="15">
        <v>399</v>
      </c>
      <c r="H2407" s="13">
        <v>-1.4177033109999999</v>
      </c>
      <c r="I2407" s="13">
        <v>-0.37639509700000001</v>
      </c>
      <c r="J2407" s="13">
        <v>-1.7940984090000001</v>
      </c>
      <c r="K2407" s="13">
        <v>2.958305615</v>
      </c>
      <c r="L2407" s="13">
        <v>0.89215287799999998</v>
      </c>
      <c r="M2407" s="13">
        <v>3.8504584930000001</v>
      </c>
      <c r="N2407" s="13">
        <v>-0.53326144799999997</v>
      </c>
      <c r="O2407" s="13">
        <v>-6.0566393000000003E-2</v>
      </c>
      <c r="P2407" s="13">
        <v>-0.59382784099999997</v>
      </c>
      <c r="Q2407" s="13">
        <v>0.443676238</v>
      </c>
      <c r="R2407" s="13">
        <v>0.443676238</v>
      </c>
      <c r="S2407" s="13">
        <v>0</v>
      </c>
      <c r="T2407" s="13">
        <v>-0.92277189100000001</v>
      </c>
      <c r="U2407" s="13">
        <v>-2.1128395950000001</v>
      </c>
      <c r="V2407" s="13">
        <v>-3.0356114860000001</v>
      </c>
      <c r="W2407" s="13">
        <v>1.0562065</v>
      </c>
    </row>
    <row r="2408" spans="1:23" x14ac:dyDescent="0.3">
      <c r="A2408" s="13" t="s">
        <v>1043</v>
      </c>
      <c r="B2408" s="13" t="s">
        <v>1044</v>
      </c>
      <c r="C2408" s="15">
        <v>2016</v>
      </c>
      <c r="D2408" s="15" t="s">
        <v>27</v>
      </c>
      <c r="E2408" s="15" t="s">
        <v>49</v>
      </c>
      <c r="F2408" s="15">
        <v>201</v>
      </c>
      <c r="G2408" s="15">
        <v>95</v>
      </c>
      <c r="H2408" s="13">
        <v>-2.5157757420000002</v>
      </c>
      <c r="I2408" s="13">
        <v>0.86733692900000003</v>
      </c>
      <c r="J2408" s="13">
        <v>-1.6484388130000001</v>
      </c>
      <c r="K2408" s="13">
        <v>-6.9530546969999998</v>
      </c>
      <c r="L2408" s="13">
        <v>5.8457676970000003</v>
      </c>
      <c r="M2408" s="13">
        <v>-1.107286999</v>
      </c>
      <c r="N2408" s="13">
        <v>-3.6338857490000001</v>
      </c>
      <c r="O2408" s="13">
        <v>1.9228607520000001</v>
      </c>
      <c r="P2408" s="13">
        <v>-1.711024997</v>
      </c>
      <c r="Q2408" s="13">
        <v>5.0637191999999998E-2</v>
      </c>
      <c r="R2408" s="13">
        <v>5.0637191999999998E-2</v>
      </c>
      <c r="S2408" s="13">
        <v>0</v>
      </c>
      <c r="T2408" s="13">
        <v>-2.639642255</v>
      </c>
      <c r="U2408" s="13">
        <v>-0.21239772100000001</v>
      </c>
      <c r="V2408" s="13">
        <v>-2.8520399759999999</v>
      </c>
      <c r="W2408" s="13">
        <v>0.54155950500000005</v>
      </c>
    </row>
    <row r="2409" spans="1:23" x14ac:dyDescent="0.3">
      <c r="A2409" s="13" t="s">
        <v>1045</v>
      </c>
      <c r="B2409" s="13" t="s">
        <v>1046</v>
      </c>
      <c r="C2409" s="15">
        <v>2014</v>
      </c>
      <c r="D2409" s="15" t="s">
        <v>27</v>
      </c>
      <c r="E2409" s="15" t="s">
        <v>140</v>
      </c>
      <c r="F2409" s="15">
        <v>2790</v>
      </c>
      <c r="G2409" s="15">
        <v>1312</v>
      </c>
      <c r="H2409" s="13">
        <v>-5.6844850000000004E-3</v>
      </c>
      <c r="I2409" s="13">
        <v>-2.0517680110000001</v>
      </c>
      <c r="J2409" s="13">
        <v>-2.0574524959999998</v>
      </c>
      <c r="K2409" s="13">
        <v>2.4202195080000002</v>
      </c>
      <c r="L2409" s="13">
        <v>-0.99277779700000002</v>
      </c>
      <c r="M2409" s="13">
        <v>1.4274417109999999</v>
      </c>
      <c r="N2409" s="13">
        <v>0.53416318699999998</v>
      </c>
      <c r="O2409" s="13">
        <v>-1.8809488409999999</v>
      </c>
      <c r="P2409" s="13">
        <v>-1.3467856549999999</v>
      </c>
      <c r="Q2409" s="13">
        <v>0.94467266599999999</v>
      </c>
      <c r="R2409" s="13">
        <v>0.94467266599999999</v>
      </c>
      <c r="S2409" s="13">
        <v>0</v>
      </c>
      <c r="T2409" s="13">
        <v>0.46583344399999999</v>
      </c>
      <c r="U2409" s="13">
        <v>-1.494184062</v>
      </c>
      <c r="V2409" s="13">
        <v>-1.0283506179999999</v>
      </c>
      <c r="W2409" s="13">
        <v>0.54995644600000004</v>
      </c>
    </row>
    <row r="2410" spans="1:23" x14ac:dyDescent="0.3">
      <c r="A2410" s="13" t="s">
        <v>1045</v>
      </c>
      <c r="B2410" s="13" t="s">
        <v>1046</v>
      </c>
      <c r="C2410" s="15">
        <v>2015</v>
      </c>
      <c r="D2410" s="15" t="s">
        <v>27</v>
      </c>
      <c r="E2410" s="15" t="s">
        <v>140</v>
      </c>
      <c r="F2410" s="15">
        <v>2415</v>
      </c>
      <c r="G2410" s="15">
        <v>1233</v>
      </c>
      <c r="H2410" s="13">
        <v>-1.735668819</v>
      </c>
      <c r="I2410" s="13">
        <v>-2.457415347</v>
      </c>
      <c r="J2410" s="13">
        <v>-4.1930841670000003</v>
      </c>
      <c r="K2410" s="13">
        <v>-2.0500142939999999</v>
      </c>
      <c r="L2410" s="13">
        <v>-1.142296186</v>
      </c>
      <c r="M2410" s="13">
        <v>-3.1923104800000002</v>
      </c>
      <c r="N2410" s="13">
        <v>-1.891080482</v>
      </c>
      <c r="O2410" s="13">
        <v>-2.264012771</v>
      </c>
      <c r="P2410" s="13">
        <v>-4.1550932530000004</v>
      </c>
      <c r="Q2410" s="13">
        <v>-0.87506112199999997</v>
      </c>
      <c r="R2410" s="13">
        <v>-0.87506112199999997</v>
      </c>
      <c r="S2410" s="13">
        <v>0</v>
      </c>
      <c r="T2410" s="13">
        <v>-2.9819259649999998</v>
      </c>
      <c r="U2410" s="13">
        <v>-2.374652303</v>
      </c>
      <c r="V2410" s="13">
        <v>-5.3565782679999998</v>
      </c>
      <c r="W2410" s="13">
        <v>-0.96014434999999998</v>
      </c>
    </row>
    <row r="2411" spans="1:23" x14ac:dyDescent="0.3">
      <c r="A2411" s="13" t="s">
        <v>1045</v>
      </c>
      <c r="B2411" s="13" t="s">
        <v>1046</v>
      </c>
      <c r="C2411" s="15">
        <v>2016</v>
      </c>
      <c r="D2411" s="15" t="s">
        <v>27</v>
      </c>
      <c r="E2411" s="15" t="s">
        <v>140</v>
      </c>
      <c r="F2411" s="15">
        <v>979</v>
      </c>
      <c r="G2411" s="15">
        <v>470</v>
      </c>
      <c r="H2411" s="13">
        <v>-3.3852531460000002</v>
      </c>
      <c r="I2411" s="13">
        <v>7.5755471000000005E-2</v>
      </c>
      <c r="J2411" s="13">
        <v>-3.3094976749999998</v>
      </c>
      <c r="K2411" s="13">
        <v>-3.2756788760000002</v>
      </c>
      <c r="L2411" s="13">
        <v>4.3752564500000002</v>
      </c>
      <c r="M2411" s="13">
        <v>1.099577574</v>
      </c>
      <c r="N2411" s="13">
        <v>-3.4987110289999999</v>
      </c>
      <c r="O2411" s="13">
        <v>1.0831536719999999</v>
      </c>
      <c r="P2411" s="13">
        <v>-2.4155573559999999</v>
      </c>
      <c r="Q2411" s="13">
        <v>8.0289470000000002E-2</v>
      </c>
      <c r="R2411" s="13">
        <v>8.0289470000000002E-2</v>
      </c>
      <c r="S2411" s="13">
        <v>0</v>
      </c>
      <c r="T2411" s="13">
        <v>-4.0290641049999998</v>
      </c>
      <c r="U2411" s="13">
        <v>-0.64101154299999996</v>
      </c>
      <c r="V2411" s="13">
        <v>-4.6700756490000002</v>
      </c>
      <c r="W2411" s="13">
        <v>0.11224856900000001</v>
      </c>
    </row>
    <row r="2412" spans="1:23" x14ac:dyDescent="0.3">
      <c r="A2412" s="13" t="s">
        <v>1045</v>
      </c>
      <c r="B2412" s="13" t="s">
        <v>1046</v>
      </c>
      <c r="C2412" s="15">
        <v>2017</v>
      </c>
      <c r="D2412" s="15" t="s">
        <v>27</v>
      </c>
      <c r="E2412" s="15" t="s">
        <v>38</v>
      </c>
      <c r="F2412" s="15">
        <v>226</v>
      </c>
      <c r="G2412" s="15">
        <v>110</v>
      </c>
      <c r="H2412" s="13">
        <v>-3.488431882</v>
      </c>
      <c r="I2412" s="13">
        <v>-0.48065442600000002</v>
      </c>
      <c r="J2412" s="13">
        <v>-3.9690863080000001</v>
      </c>
      <c r="K2412" s="13">
        <v>-5.0949591510000003</v>
      </c>
      <c r="L2412" s="13">
        <v>6.4365209720000003</v>
      </c>
      <c r="M2412" s="13">
        <v>1.3415618199999999</v>
      </c>
      <c r="N2412" s="13">
        <v>-3.9992132260000002</v>
      </c>
      <c r="O2412" s="13">
        <v>0.931533367</v>
      </c>
      <c r="P2412" s="13">
        <v>-3.0676798590000001</v>
      </c>
      <c r="Q2412" s="13">
        <v>-1.7850481000000001E-2</v>
      </c>
      <c r="R2412" s="13">
        <v>-1.7850481000000001E-2</v>
      </c>
      <c r="S2412" s="13">
        <v>0</v>
      </c>
      <c r="T2412" s="13">
        <v>-3.7960883070000002</v>
      </c>
      <c r="U2412" s="13">
        <v>-0.240066006</v>
      </c>
      <c r="V2412" s="13">
        <v>-4.0361543119999999</v>
      </c>
      <c r="W2412" s="13">
        <v>0.11912760999999999</v>
      </c>
    </row>
    <row r="2413" spans="1:23" x14ac:dyDescent="0.3">
      <c r="A2413" s="13" t="s">
        <v>1047</v>
      </c>
      <c r="B2413" s="13" t="s">
        <v>1048</v>
      </c>
      <c r="C2413" s="15">
        <v>2018</v>
      </c>
      <c r="D2413" s="15" t="s">
        <v>27</v>
      </c>
      <c r="E2413" s="15" t="s">
        <v>124</v>
      </c>
      <c r="F2413" s="15">
        <v>2962</v>
      </c>
      <c r="G2413" s="15">
        <v>1463</v>
      </c>
      <c r="H2413" s="13">
        <v>-8.7140402000000006E-2</v>
      </c>
      <c r="I2413" s="13">
        <v>-1.1970509869999999</v>
      </c>
      <c r="J2413" s="13">
        <v>-1.2841913890000001</v>
      </c>
      <c r="K2413" s="13">
        <v>1.411868184</v>
      </c>
      <c r="L2413" s="13">
        <v>1.3806300659999999</v>
      </c>
      <c r="M2413" s="13">
        <v>2.79249825</v>
      </c>
      <c r="N2413" s="13">
        <v>0.23450580300000001</v>
      </c>
      <c r="O2413" s="13">
        <v>-0.74546829699999995</v>
      </c>
      <c r="P2413" s="13">
        <v>-0.51096249299999996</v>
      </c>
      <c r="Q2413" s="13">
        <v>1.667090835</v>
      </c>
      <c r="R2413" s="13">
        <v>1.667090835</v>
      </c>
      <c r="S2413" s="13">
        <v>0</v>
      </c>
      <c r="T2413" s="13">
        <v>-0.51556746899999994</v>
      </c>
      <c r="U2413" s="13">
        <v>-1.2928481080000001</v>
      </c>
      <c r="V2413" s="13">
        <v>-1.808415578</v>
      </c>
      <c r="W2413" s="13">
        <v>-0.24794305699999999</v>
      </c>
    </row>
    <row r="2414" spans="1:23" x14ac:dyDescent="0.3">
      <c r="A2414" s="13" t="s">
        <v>1047</v>
      </c>
      <c r="B2414" s="13" t="s">
        <v>1048</v>
      </c>
      <c r="C2414" s="15">
        <v>2019</v>
      </c>
      <c r="D2414" s="15" t="s">
        <v>25</v>
      </c>
      <c r="E2414" s="15" t="s">
        <v>124</v>
      </c>
      <c r="F2414" s="15">
        <v>281</v>
      </c>
      <c r="G2414" s="15">
        <v>133</v>
      </c>
      <c r="H2414" s="13">
        <v>-0.57838212499999997</v>
      </c>
      <c r="I2414" s="13">
        <v>-5.3506302960000003</v>
      </c>
      <c r="J2414" s="13">
        <v>-5.9290124210000004</v>
      </c>
      <c r="K2414" s="13">
        <v>1.80791064</v>
      </c>
      <c r="L2414" s="13">
        <v>-1.5138261829999999</v>
      </c>
      <c r="M2414" s="13">
        <v>0.29408445700000002</v>
      </c>
      <c r="N2414" s="13">
        <v>-7.5375409000000004E-2</v>
      </c>
      <c r="O2414" s="13">
        <v>-4.7557853440000004</v>
      </c>
      <c r="P2414" s="13">
        <v>-4.8311607529999998</v>
      </c>
      <c r="Q2414" s="13">
        <v>-0.14488379400000001</v>
      </c>
      <c r="R2414" s="13">
        <v>0</v>
      </c>
      <c r="S2414" s="13">
        <v>-0.14488379400000001</v>
      </c>
      <c r="T2414" s="13">
        <v>3.0838528269999999</v>
      </c>
      <c r="U2414" s="13">
        <v>-5.6465500899999999</v>
      </c>
      <c r="V2414" s="13">
        <v>-2.562697263</v>
      </c>
      <c r="W2414" s="13">
        <v>-0.52245284599999997</v>
      </c>
    </row>
    <row r="2415" spans="1:23" x14ac:dyDescent="0.3">
      <c r="A2415" s="13" t="s">
        <v>1047</v>
      </c>
      <c r="B2415" s="13" t="s">
        <v>1048</v>
      </c>
      <c r="C2415" s="15">
        <v>2019</v>
      </c>
      <c r="D2415" s="15" t="s">
        <v>27</v>
      </c>
      <c r="E2415" s="15" t="s">
        <v>124</v>
      </c>
      <c r="F2415" s="15">
        <v>2914</v>
      </c>
      <c r="G2415" s="15">
        <v>1437</v>
      </c>
      <c r="H2415" s="13">
        <v>0.156054421</v>
      </c>
      <c r="I2415" s="13">
        <v>-1.934743957</v>
      </c>
      <c r="J2415" s="13">
        <v>-1.778689537</v>
      </c>
      <c r="K2415" s="13">
        <v>-0.324006342</v>
      </c>
      <c r="L2415" s="13">
        <v>-1.2083837900000001</v>
      </c>
      <c r="M2415" s="13">
        <v>-1.532390132</v>
      </c>
      <c r="N2415" s="13">
        <v>8.1206666999999996E-2</v>
      </c>
      <c r="O2415" s="13">
        <v>-1.886681638</v>
      </c>
      <c r="P2415" s="13">
        <v>-1.8054749720000001</v>
      </c>
      <c r="Q2415" s="13">
        <v>0.68625879700000003</v>
      </c>
      <c r="R2415" s="13">
        <v>0.68625879700000003</v>
      </c>
      <c r="S2415" s="13">
        <v>0</v>
      </c>
      <c r="T2415" s="13">
        <v>-7.1727071000000003E-2</v>
      </c>
      <c r="U2415" s="13">
        <v>-2.346486498</v>
      </c>
      <c r="V2415" s="13">
        <v>-2.4182135690000002</v>
      </c>
      <c r="W2415" s="13">
        <v>-0.91638930200000002</v>
      </c>
    </row>
    <row r="2416" spans="1:23" x14ac:dyDescent="0.3">
      <c r="A2416" s="13" t="s">
        <v>1049</v>
      </c>
      <c r="B2416" s="13" t="s">
        <v>1050</v>
      </c>
      <c r="C2416" s="15">
        <v>2014</v>
      </c>
      <c r="D2416" s="15" t="s">
        <v>25</v>
      </c>
      <c r="E2416" s="15" t="s">
        <v>53</v>
      </c>
      <c r="F2416" s="15">
        <v>171</v>
      </c>
      <c r="G2416" s="15">
        <v>91</v>
      </c>
      <c r="H2416" s="13">
        <v>-3.4966057419999999</v>
      </c>
      <c r="I2416" s="13">
        <v>-4.2918334829999996</v>
      </c>
      <c r="J2416" s="13">
        <v>-7.7884392250000003</v>
      </c>
      <c r="K2416" s="13">
        <v>-2.9866030700000001</v>
      </c>
      <c r="L2416" s="13">
        <v>8.8869257869999991</v>
      </c>
      <c r="M2416" s="13">
        <v>5.900322718</v>
      </c>
      <c r="N2416" s="13">
        <v>-3.521390679</v>
      </c>
      <c r="O2416" s="13">
        <v>-1.7994194489999999</v>
      </c>
      <c r="P2416" s="13">
        <v>-5.3208101279999998</v>
      </c>
      <c r="Q2416" s="13">
        <v>-0.123939647</v>
      </c>
      <c r="R2416" s="13">
        <v>0</v>
      </c>
      <c r="S2416" s="13">
        <v>-0.123939647</v>
      </c>
      <c r="T2416" s="13">
        <v>-5.9695806559999998</v>
      </c>
      <c r="U2416" s="13">
        <v>-0.92208686299999998</v>
      </c>
      <c r="V2416" s="13">
        <v>-6.8916675200000004</v>
      </c>
      <c r="W2416" s="13">
        <v>0.63211332200000003</v>
      </c>
    </row>
    <row r="2417" spans="1:23" x14ac:dyDescent="0.3">
      <c r="A2417" s="13" t="s">
        <v>1049</v>
      </c>
      <c r="B2417" s="13" t="s">
        <v>1050</v>
      </c>
      <c r="C2417" s="15">
        <v>2014</v>
      </c>
      <c r="D2417" s="15" t="s">
        <v>27</v>
      </c>
      <c r="E2417" s="15" t="s">
        <v>53</v>
      </c>
      <c r="F2417" s="15">
        <v>2870</v>
      </c>
      <c r="G2417" s="15">
        <v>1502</v>
      </c>
      <c r="H2417" s="13">
        <v>-2.5854744219999999</v>
      </c>
      <c r="I2417" s="13">
        <v>4.7441683330000002</v>
      </c>
      <c r="J2417" s="13">
        <v>2.1586939109999999</v>
      </c>
      <c r="K2417" s="13">
        <v>-0.75465656599999997</v>
      </c>
      <c r="L2417" s="13">
        <v>1.8555128970000001</v>
      </c>
      <c r="M2417" s="13">
        <v>1.100856332</v>
      </c>
      <c r="N2417" s="13">
        <v>-2.3346152490000001</v>
      </c>
      <c r="O2417" s="13">
        <v>4.4111178769999997</v>
      </c>
      <c r="P2417" s="13">
        <v>2.0765026280000001</v>
      </c>
      <c r="Q2417" s="13">
        <v>3.6676378399999998</v>
      </c>
      <c r="R2417" s="13">
        <v>3.6676378399999998</v>
      </c>
      <c r="S2417" s="13">
        <v>0</v>
      </c>
      <c r="T2417" s="13">
        <v>-2.8464624199999999</v>
      </c>
      <c r="U2417" s="13">
        <v>4.1716835850000002</v>
      </c>
      <c r="V2417" s="13">
        <v>1.3252211650000001</v>
      </c>
      <c r="W2417" s="13">
        <v>-0.80415380199999997</v>
      </c>
    </row>
    <row r="2418" spans="1:23" x14ac:dyDescent="0.3">
      <c r="A2418" s="13" t="s">
        <v>1049</v>
      </c>
      <c r="B2418" s="13" t="s">
        <v>1050</v>
      </c>
      <c r="C2418" s="15">
        <v>2015</v>
      </c>
      <c r="D2418" s="15" t="s">
        <v>27</v>
      </c>
      <c r="E2418" s="15" t="s">
        <v>53</v>
      </c>
      <c r="F2418" s="15">
        <v>3127</v>
      </c>
      <c r="G2418" s="15">
        <v>1587</v>
      </c>
      <c r="H2418" s="13">
        <v>-1.4746211979999999</v>
      </c>
      <c r="I2418" s="13">
        <v>2.3597753309999998</v>
      </c>
      <c r="J2418" s="13">
        <v>0.88515413300000001</v>
      </c>
      <c r="K2418" s="13">
        <v>0.96243580500000003</v>
      </c>
      <c r="L2418" s="13">
        <v>4.6919617770000004</v>
      </c>
      <c r="M2418" s="13">
        <v>5.6543975819999996</v>
      </c>
      <c r="N2418" s="13">
        <v>-1.0003208649999999</v>
      </c>
      <c r="O2418" s="13">
        <v>2.971748491</v>
      </c>
      <c r="P2418" s="13">
        <v>1.9714276260000001</v>
      </c>
      <c r="Q2418" s="13">
        <v>3.8025667890000001</v>
      </c>
      <c r="R2418" s="13">
        <v>3.8025667890000001</v>
      </c>
      <c r="S2418" s="13">
        <v>0</v>
      </c>
      <c r="T2418" s="13">
        <v>-2.1921765259999999</v>
      </c>
      <c r="U2418" s="13">
        <v>2.3727171020000002</v>
      </c>
      <c r="V2418" s="13">
        <v>0.18054057700000001</v>
      </c>
      <c r="W2418" s="13">
        <v>-0.50955557100000004</v>
      </c>
    </row>
    <row r="2419" spans="1:23" x14ac:dyDescent="0.3">
      <c r="A2419" s="13" t="s">
        <v>1049</v>
      </c>
      <c r="B2419" s="13" t="s">
        <v>1050</v>
      </c>
      <c r="C2419" s="15">
        <v>2016</v>
      </c>
      <c r="D2419" s="15" t="s">
        <v>27</v>
      </c>
      <c r="E2419" s="15" t="s">
        <v>53</v>
      </c>
      <c r="F2419" s="15">
        <v>410</v>
      </c>
      <c r="G2419" s="15">
        <v>205</v>
      </c>
      <c r="H2419" s="13">
        <v>2.3608893590000002</v>
      </c>
      <c r="I2419" s="13">
        <v>3.2335502639999998</v>
      </c>
      <c r="J2419" s="13">
        <v>5.5944396230000004</v>
      </c>
      <c r="K2419" s="13">
        <v>3.19625534</v>
      </c>
      <c r="L2419" s="13">
        <v>3.7754841579999998</v>
      </c>
      <c r="M2419" s="13">
        <v>6.9717394979999998</v>
      </c>
      <c r="N2419" s="13">
        <v>2.6664178949999999</v>
      </c>
      <c r="O2419" s="13">
        <v>3.5219907689999999</v>
      </c>
      <c r="P2419" s="13">
        <v>6.1884086639999998</v>
      </c>
      <c r="Q2419" s="13">
        <v>0.92732149500000005</v>
      </c>
      <c r="R2419" s="13">
        <v>0.92732149500000005</v>
      </c>
      <c r="S2419" s="13">
        <v>0</v>
      </c>
      <c r="T2419" s="13">
        <v>0.51796545400000005</v>
      </c>
      <c r="U2419" s="13">
        <v>3.118530013</v>
      </c>
      <c r="V2419" s="13">
        <v>3.636495467</v>
      </c>
      <c r="W2419" s="13">
        <v>-0.789680355</v>
      </c>
    </row>
    <row r="2420" spans="1:23" x14ac:dyDescent="0.3">
      <c r="A2420" s="13" t="s">
        <v>1049</v>
      </c>
      <c r="B2420" s="13" t="s">
        <v>1050</v>
      </c>
      <c r="C2420" s="15">
        <v>2017</v>
      </c>
      <c r="D2420" s="15" t="s">
        <v>27</v>
      </c>
      <c r="E2420" s="15" t="s">
        <v>53</v>
      </c>
      <c r="F2420" s="15">
        <v>4710</v>
      </c>
      <c r="G2420" s="15">
        <v>2349</v>
      </c>
      <c r="H2420" s="13">
        <v>-1.1137486480000001</v>
      </c>
      <c r="I2420" s="13">
        <v>3.378732947</v>
      </c>
      <c r="J2420" s="13">
        <v>2.264984299</v>
      </c>
      <c r="K2420" s="13">
        <v>-2.258825361</v>
      </c>
      <c r="L2420" s="13">
        <v>2.369497387</v>
      </c>
      <c r="M2420" s="13">
        <v>0.11067202499999999</v>
      </c>
      <c r="N2420" s="13">
        <v>-1.4352282970000001</v>
      </c>
      <c r="O2420" s="13">
        <v>3.3982045059999999</v>
      </c>
      <c r="P2420" s="13">
        <v>1.962976209</v>
      </c>
      <c r="Q2420" s="13">
        <v>5.5865279609999998</v>
      </c>
      <c r="R2420" s="13">
        <v>5.5865279609999998</v>
      </c>
      <c r="S2420" s="13">
        <v>0</v>
      </c>
      <c r="T2420" s="13">
        <v>-1.745786198</v>
      </c>
      <c r="U2420" s="13">
        <v>3.7044274160000001</v>
      </c>
      <c r="V2420" s="13">
        <v>1.9586412179999999</v>
      </c>
      <c r="W2420" s="13">
        <v>-1.072974648</v>
      </c>
    </row>
    <row r="2421" spans="1:23" x14ac:dyDescent="0.3">
      <c r="A2421" s="13" t="s">
        <v>1049</v>
      </c>
      <c r="B2421" s="13" t="s">
        <v>1050</v>
      </c>
      <c r="C2421" s="15">
        <v>2018</v>
      </c>
      <c r="D2421" s="15" t="s">
        <v>27</v>
      </c>
      <c r="E2421" s="15" t="s">
        <v>53</v>
      </c>
      <c r="F2421" s="15">
        <v>3852</v>
      </c>
      <c r="G2421" s="15">
        <v>1850</v>
      </c>
      <c r="H2421" s="13">
        <v>-1.7505188819999999</v>
      </c>
      <c r="I2421" s="13">
        <v>3.1185462249999998</v>
      </c>
      <c r="J2421" s="13">
        <v>1.3680273430000001</v>
      </c>
      <c r="K2421" s="13">
        <v>0.101169866</v>
      </c>
      <c r="L2421" s="13">
        <v>0.954560517</v>
      </c>
      <c r="M2421" s="13">
        <v>1.055730383</v>
      </c>
      <c r="N2421" s="13">
        <v>-1.5036289009999999</v>
      </c>
      <c r="O2421" s="13">
        <v>2.8873062570000001</v>
      </c>
      <c r="P2421" s="13">
        <v>1.383677356</v>
      </c>
      <c r="Q2421" s="13">
        <v>3.882402812</v>
      </c>
      <c r="R2421" s="13">
        <v>3.882402812</v>
      </c>
      <c r="S2421" s="13">
        <v>0</v>
      </c>
      <c r="T2421" s="13">
        <v>-2.3170377640000002</v>
      </c>
      <c r="U2421" s="13">
        <v>2.5662362829999998</v>
      </c>
      <c r="V2421" s="13">
        <v>0.24919851900000001</v>
      </c>
      <c r="W2421" s="13">
        <v>-0.48944710899999999</v>
      </c>
    </row>
    <row r="2422" spans="1:23" x14ac:dyDescent="0.3">
      <c r="A2422" s="13" t="s">
        <v>1049</v>
      </c>
      <c r="B2422" s="13" t="s">
        <v>1050</v>
      </c>
      <c r="C2422" s="15">
        <v>2019</v>
      </c>
      <c r="D2422" s="15" t="s">
        <v>27</v>
      </c>
      <c r="E2422" s="15" t="s">
        <v>53</v>
      </c>
      <c r="F2422" s="15">
        <v>2479</v>
      </c>
      <c r="G2422" s="15">
        <v>1179</v>
      </c>
      <c r="H2422" s="13">
        <v>-0.89967244199999996</v>
      </c>
      <c r="I2422" s="13">
        <v>1.7784786619999999</v>
      </c>
      <c r="J2422" s="13">
        <v>0.87880622100000005</v>
      </c>
      <c r="K2422" s="13">
        <v>-1.6662868129999999</v>
      </c>
      <c r="L2422" s="13">
        <v>2.1479925209999999</v>
      </c>
      <c r="M2422" s="13">
        <v>0.48170570800000001</v>
      </c>
      <c r="N2422" s="13">
        <v>-1.127664722</v>
      </c>
      <c r="O2422" s="13">
        <v>2.0248010299999999</v>
      </c>
      <c r="P2422" s="13">
        <v>0.89713630799999999</v>
      </c>
      <c r="Q2422" s="13">
        <v>2.178346887</v>
      </c>
      <c r="R2422" s="13">
        <v>2.178346887</v>
      </c>
      <c r="S2422" s="13">
        <v>0</v>
      </c>
      <c r="T2422" s="13">
        <v>-1.453060689</v>
      </c>
      <c r="U2422" s="13">
        <v>1.167486475</v>
      </c>
      <c r="V2422" s="13">
        <v>-0.28557421399999999</v>
      </c>
      <c r="W2422" s="13">
        <v>-0.72002670099999999</v>
      </c>
    </row>
    <row r="2423" spans="1:23" x14ac:dyDescent="0.3">
      <c r="A2423" s="13" t="s">
        <v>1051</v>
      </c>
      <c r="B2423" s="13" t="s">
        <v>1052</v>
      </c>
      <c r="C2423" s="15">
        <v>2015</v>
      </c>
      <c r="D2423" s="15" t="s">
        <v>27</v>
      </c>
      <c r="E2423" s="15" t="s">
        <v>54</v>
      </c>
      <c r="F2423" s="15">
        <v>149</v>
      </c>
      <c r="G2423" s="15">
        <v>72</v>
      </c>
      <c r="H2423" s="13">
        <v>-1.1841266269999999</v>
      </c>
      <c r="I2423" s="13">
        <v>-2.6137808850000002</v>
      </c>
      <c r="J2423" s="13">
        <v>-3.7979075120000001</v>
      </c>
      <c r="K2423" s="13">
        <v>1.876674403</v>
      </c>
      <c r="L2423" s="13">
        <v>5.3761922159999997</v>
      </c>
      <c r="M2423" s="13">
        <v>7.2528666189999997</v>
      </c>
      <c r="N2423" s="13">
        <v>-0.60403110699999996</v>
      </c>
      <c r="O2423" s="13">
        <v>-1.0716223389999999</v>
      </c>
      <c r="P2423" s="13">
        <v>-1.6756534460000001</v>
      </c>
      <c r="Q2423" s="13">
        <v>3.9649666E-2</v>
      </c>
      <c r="R2423" s="13">
        <v>3.9649666E-2</v>
      </c>
      <c r="S2423" s="13">
        <v>0</v>
      </c>
      <c r="T2423" s="13">
        <v>-1.3971780730000001</v>
      </c>
      <c r="U2423" s="13">
        <v>-2.1156565550000002</v>
      </c>
      <c r="V2423" s="13">
        <v>-3.5128346279999998</v>
      </c>
      <c r="W2423" s="13">
        <v>0.44755202199999999</v>
      </c>
    </row>
    <row r="2424" spans="1:23" x14ac:dyDescent="0.3">
      <c r="A2424" s="13" t="s">
        <v>1051</v>
      </c>
      <c r="B2424" s="13" t="s">
        <v>1052</v>
      </c>
      <c r="C2424" s="15">
        <v>2016</v>
      </c>
      <c r="D2424" s="15" t="s">
        <v>27</v>
      </c>
      <c r="E2424" s="15" t="s">
        <v>34</v>
      </c>
      <c r="F2424" s="15">
        <v>1095</v>
      </c>
      <c r="G2424" s="15">
        <v>534</v>
      </c>
      <c r="H2424" s="13">
        <v>2.6487850919999998</v>
      </c>
      <c r="I2424" s="13">
        <v>-5.4823151660000002</v>
      </c>
      <c r="J2424" s="13">
        <v>-2.833530074</v>
      </c>
      <c r="K2424" s="13">
        <v>2.3505691930000001</v>
      </c>
      <c r="L2424" s="13">
        <v>-8.3422306489999993</v>
      </c>
      <c r="M2424" s="13">
        <v>-5.9916614560000001</v>
      </c>
      <c r="N2424" s="13">
        <v>2.8052998329999999</v>
      </c>
      <c r="O2424" s="13">
        <v>-6.3836993389999996</v>
      </c>
      <c r="P2424" s="13">
        <v>-3.5783995059999998</v>
      </c>
      <c r="Q2424" s="13">
        <v>-0.22713090999999999</v>
      </c>
      <c r="R2424" s="13">
        <v>-0.22713090999999999</v>
      </c>
      <c r="S2424" s="13">
        <v>0</v>
      </c>
      <c r="T2424" s="13">
        <v>1.063492023</v>
      </c>
      <c r="U2424" s="13">
        <v>-6.5531202889999998</v>
      </c>
      <c r="V2424" s="13">
        <v>-5.4896282660000004</v>
      </c>
      <c r="W2424" s="13">
        <v>0.62173373600000004</v>
      </c>
    </row>
    <row r="2425" spans="1:23" x14ac:dyDescent="0.3">
      <c r="A2425" s="13" t="s">
        <v>1051</v>
      </c>
      <c r="B2425" s="13" t="s">
        <v>1052</v>
      </c>
      <c r="C2425" s="15">
        <v>2016</v>
      </c>
      <c r="D2425" s="15" t="s">
        <v>27</v>
      </c>
      <c r="E2425" s="15" t="s">
        <v>59</v>
      </c>
      <c r="F2425" s="15">
        <v>175</v>
      </c>
      <c r="G2425" s="15">
        <v>82</v>
      </c>
      <c r="H2425" s="13">
        <v>-0.67597982899999998</v>
      </c>
      <c r="I2425" s="13">
        <v>-4.6977381649999996</v>
      </c>
      <c r="J2425" s="13">
        <v>-5.3737179949999998</v>
      </c>
      <c r="K2425" s="13">
        <v>0.117577425</v>
      </c>
      <c r="L2425" s="13">
        <v>0.36885251200000002</v>
      </c>
      <c r="M2425" s="13">
        <v>0.48642993699999998</v>
      </c>
      <c r="N2425" s="13">
        <v>-0.54999549400000003</v>
      </c>
      <c r="O2425" s="13">
        <v>-3.9007868619999999</v>
      </c>
      <c r="P2425" s="13">
        <v>-4.4507823569999996</v>
      </c>
      <c r="Q2425" s="13">
        <v>-7.1756392000000002E-2</v>
      </c>
      <c r="R2425" s="13">
        <v>-7.1756392000000002E-2</v>
      </c>
      <c r="S2425" s="13">
        <v>0</v>
      </c>
      <c r="T2425" s="13">
        <v>0.52516164799999998</v>
      </c>
      <c r="U2425" s="13">
        <v>-5.5886404169999997</v>
      </c>
      <c r="V2425" s="13">
        <v>-5.0634787680000004</v>
      </c>
      <c r="W2425" s="13">
        <v>0.82636456199999997</v>
      </c>
    </row>
    <row r="2426" spans="1:23" x14ac:dyDescent="0.3">
      <c r="A2426" s="13" t="s">
        <v>1051</v>
      </c>
      <c r="B2426" s="13" t="s">
        <v>1052</v>
      </c>
      <c r="C2426" s="15">
        <v>2017</v>
      </c>
      <c r="D2426" s="15" t="s">
        <v>27</v>
      </c>
      <c r="E2426" s="15" t="s">
        <v>34</v>
      </c>
      <c r="F2426" s="15">
        <v>3751</v>
      </c>
      <c r="G2426" s="15">
        <v>1754</v>
      </c>
      <c r="H2426" s="13">
        <v>-6.3100417000000006E-2</v>
      </c>
      <c r="I2426" s="13">
        <v>-2.3256059389999999</v>
      </c>
      <c r="J2426" s="13">
        <v>-2.3887063560000001</v>
      </c>
      <c r="K2426" s="13">
        <v>-0.39787204700000001</v>
      </c>
      <c r="L2426" s="13">
        <v>-1.0487251930000001</v>
      </c>
      <c r="M2426" s="13">
        <v>-1.44659724</v>
      </c>
      <c r="N2426" s="13">
        <v>-4.9190196999999998E-2</v>
      </c>
      <c r="O2426" s="13">
        <v>-2.1741568789999999</v>
      </c>
      <c r="P2426" s="13">
        <v>-2.2233470770000001</v>
      </c>
      <c r="Q2426" s="13">
        <v>0.47365399800000002</v>
      </c>
      <c r="R2426" s="13">
        <v>0.47365399800000002</v>
      </c>
      <c r="S2426" s="13">
        <v>0</v>
      </c>
      <c r="T2426" s="13">
        <v>-1.1312644540000001</v>
      </c>
      <c r="U2426" s="13">
        <v>-2.6772380450000002</v>
      </c>
      <c r="V2426" s="13">
        <v>-3.8085024989999998</v>
      </c>
      <c r="W2426" s="13">
        <v>0.49059082199999998</v>
      </c>
    </row>
    <row r="2427" spans="1:23" x14ac:dyDescent="0.3">
      <c r="A2427" s="13" t="s">
        <v>1051</v>
      </c>
      <c r="B2427" s="13" t="s">
        <v>1052</v>
      </c>
      <c r="C2427" s="15">
        <v>2018</v>
      </c>
      <c r="D2427" s="15" t="s">
        <v>27</v>
      </c>
      <c r="E2427" s="15" t="s">
        <v>70</v>
      </c>
      <c r="F2427" s="15">
        <v>79</v>
      </c>
      <c r="G2427" s="15">
        <v>38</v>
      </c>
      <c r="H2427" s="13">
        <v>-2.8181014879999999</v>
      </c>
      <c r="I2427" s="13">
        <v>-9.0246873529999991</v>
      </c>
      <c r="J2427" s="13">
        <v>-11.842788840000001</v>
      </c>
      <c r="K2427" s="13">
        <v>8.6564749909999996</v>
      </c>
      <c r="L2427" s="13">
        <v>-10.060769629999999</v>
      </c>
      <c r="M2427" s="13">
        <v>-1.40429464</v>
      </c>
      <c r="N2427" s="13">
        <v>-0.59298687400000005</v>
      </c>
      <c r="O2427" s="13">
        <v>-9.7603683859999997</v>
      </c>
      <c r="P2427" s="13">
        <v>-10.353355260000001</v>
      </c>
      <c r="Q2427" s="13">
        <v>-0.145853436</v>
      </c>
      <c r="R2427" s="13">
        <v>-0.145853436</v>
      </c>
      <c r="S2427" s="13">
        <v>0</v>
      </c>
      <c r="T2427" s="13">
        <v>-1.6405654119999999</v>
      </c>
      <c r="U2427" s="13">
        <v>-7.5891299029999999</v>
      </c>
      <c r="V2427" s="13">
        <v>-9.2296953160000008</v>
      </c>
      <c r="W2427" s="13">
        <v>-1.0479963480000001</v>
      </c>
    </row>
    <row r="2428" spans="1:23" x14ac:dyDescent="0.3">
      <c r="A2428" s="13" t="s">
        <v>1051</v>
      </c>
      <c r="B2428" s="13" t="s">
        <v>1052</v>
      </c>
      <c r="C2428" s="15">
        <v>2018</v>
      </c>
      <c r="D2428" s="15" t="s">
        <v>27</v>
      </c>
      <c r="E2428" s="15" t="s">
        <v>52</v>
      </c>
      <c r="F2428" s="15">
        <v>417</v>
      </c>
      <c r="G2428" s="15">
        <v>205</v>
      </c>
      <c r="H2428" s="13">
        <v>-0.77886735500000004</v>
      </c>
      <c r="I2428" s="13">
        <v>-3.2927114199999998</v>
      </c>
      <c r="J2428" s="13">
        <v>-4.0715787739999998</v>
      </c>
      <c r="K2428" s="13">
        <v>-2.9687638230000002</v>
      </c>
      <c r="L2428" s="13">
        <v>-4.3444511920000002</v>
      </c>
      <c r="M2428" s="13">
        <v>-7.3132150149999999</v>
      </c>
      <c r="N2428" s="13">
        <v>-1.2923325029999999</v>
      </c>
      <c r="O2428" s="13">
        <v>-3.6850250029999998</v>
      </c>
      <c r="P2428" s="13">
        <v>-4.9773575059999997</v>
      </c>
      <c r="Q2428" s="13">
        <v>-0.23255217</v>
      </c>
      <c r="R2428" s="13">
        <v>-0.23255217</v>
      </c>
      <c r="S2428" s="13">
        <v>0</v>
      </c>
      <c r="T2428" s="13">
        <v>-1.2248358399999999</v>
      </c>
      <c r="U2428" s="13">
        <v>-4.2258222779999999</v>
      </c>
      <c r="V2428" s="13">
        <v>-5.4506581179999998</v>
      </c>
      <c r="W2428" s="13">
        <v>-0.174316105</v>
      </c>
    </row>
    <row r="2429" spans="1:23" x14ac:dyDescent="0.3">
      <c r="A2429" s="13" t="s">
        <v>1051</v>
      </c>
      <c r="B2429" s="13" t="s">
        <v>1052</v>
      </c>
      <c r="C2429" s="15">
        <v>2018</v>
      </c>
      <c r="D2429" s="15" t="s">
        <v>27</v>
      </c>
      <c r="E2429" s="15" t="s">
        <v>34</v>
      </c>
      <c r="F2429" s="15">
        <v>397</v>
      </c>
      <c r="G2429" s="15">
        <v>183</v>
      </c>
      <c r="H2429" s="13">
        <v>-6.0816447839999999</v>
      </c>
      <c r="I2429" s="13">
        <v>-4.2329746400000001</v>
      </c>
      <c r="J2429" s="13">
        <v>-10.31461942</v>
      </c>
      <c r="K2429" s="13">
        <v>-6.7969386619999996</v>
      </c>
      <c r="L2429" s="13">
        <v>-0.71840091800000005</v>
      </c>
      <c r="M2429" s="13">
        <v>-7.51533958</v>
      </c>
      <c r="N2429" s="13">
        <v>-6.5520347179999998</v>
      </c>
      <c r="O2429" s="13">
        <v>-3.7284506359999998</v>
      </c>
      <c r="P2429" s="13">
        <v>-10.280485349999999</v>
      </c>
      <c r="Q2429" s="13">
        <v>-0.70604900100000001</v>
      </c>
      <c r="R2429" s="13">
        <v>-0.70604900100000001</v>
      </c>
      <c r="S2429" s="13">
        <v>0</v>
      </c>
      <c r="T2429" s="13">
        <v>-6.0961527550000003</v>
      </c>
      <c r="U2429" s="13">
        <v>-5.4615287989999999</v>
      </c>
      <c r="V2429" s="13">
        <v>-11.55768155</v>
      </c>
      <c r="W2429" s="13">
        <v>0.41665104800000002</v>
      </c>
    </row>
    <row r="2430" spans="1:23" x14ac:dyDescent="0.3">
      <c r="A2430" s="13" t="s">
        <v>1051</v>
      </c>
      <c r="B2430" s="13" t="s">
        <v>1052</v>
      </c>
      <c r="C2430" s="15">
        <v>2018</v>
      </c>
      <c r="D2430" s="15" t="s">
        <v>27</v>
      </c>
      <c r="E2430" s="15" t="s">
        <v>78</v>
      </c>
      <c r="F2430" s="15">
        <v>440</v>
      </c>
      <c r="G2430" s="15">
        <v>214</v>
      </c>
      <c r="H2430" s="13">
        <v>2.4360311270000001</v>
      </c>
      <c r="I2430" s="13">
        <v>-5.1656580380000001</v>
      </c>
      <c r="J2430" s="13">
        <v>-2.7296269099999999</v>
      </c>
      <c r="K2430" s="13">
        <v>-1.3990449149999999</v>
      </c>
      <c r="L2430" s="13">
        <v>-3.4879791889999998</v>
      </c>
      <c r="M2430" s="13">
        <v>-4.887024104</v>
      </c>
      <c r="N2430" s="13">
        <v>1.879964076</v>
      </c>
      <c r="O2430" s="13">
        <v>-5.102214461</v>
      </c>
      <c r="P2430" s="13">
        <v>-3.2222503859999998</v>
      </c>
      <c r="Q2430" s="13">
        <v>-5.1822598999999997E-2</v>
      </c>
      <c r="R2430" s="13">
        <v>-5.1822598999999997E-2</v>
      </c>
      <c r="S2430" s="13">
        <v>0</v>
      </c>
      <c r="T2430" s="13">
        <v>1.186754412</v>
      </c>
      <c r="U2430" s="13">
        <v>-4.9612421480000002</v>
      </c>
      <c r="V2430" s="13">
        <v>-3.7744877360000002</v>
      </c>
      <c r="W2430" s="13">
        <v>0.50208264000000002</v>
      </c>
    </row>
    <row r="2431" spans="1:23" x14ac:dyDescent="0.3">
      <c r="A2431" s="13" t="s">
        <v>1053</v>
      </c>
      <c r="B2431" s="13" t="s">
        <v>1054</v>
      </c>
      <c r="C2431" s="15">
        <v>2019</v>
      </c>
      <c r="D2431" s="15" t="s">
        <v>27</v>
      </c>
      <c r="E2431" s="15" t="s">
        <v>35</v>
      </c>
      <c r="F2431" s="15">
        <v>12</v>
      </c>
      <c r="G2431" s="15">
        <v>6</v>
      </c>
      <c r="H2431" s="13">
        <v>-4.9747016129999997</v>
      </c>
      <c r="I2431" s="13">
        <v>-14.40396078</v>
      </c>
      <c r="J2431" s="13">
        <v>-19.378662389999999</v>
      </c>
      <c r="K2431" s="13">
        <v>-6.5938500510000004</v>
      </c>
      <c r="L2431" s="13">
        <v>-21.699794600000001</v>
      </c>
      <c r="M2431" s="13">
        <v>-28.293644650000001</v>
      </c>
      <c r="N2431" s="13">
        <v>-5.6549467800000004</v>
      </c>
      <c r="O2431" s="13">
        <v>-16.72028005</v>
      </c>
      <c r="P2431" s="13">
        <v>-22.375226829999999</v>
      </c>
      <c r="Q2431" s="13">
        <v>-5.8620269000000003E-2</v>
      </c>
      <c r="R2431" s="13">
        <v>-5.8620269000000003E-2</v>
      </c>
      <c r="S2431" s="13">
        <v>0</v>
      </c>
      <c r="T2431" s="13">
        <v>-6.8483059109999997</v>
      </c>
      <c r="U2431" s="13">
        <v>-11.884710549999999</v>
      </c>
      <c r="V2431" s="13">
        <v>-18.733016460000002</v>
      </c>
      <c r="W2431" s="13">
        <v>-2.470748178</v>
      </c>
    </row>
    <row r="2432" spans="1:23" x14ac:dyDescent="0.3">
      <c r="A2432" s="13" t="s">
        <v>1055</v>
      </c>
      <c r="B2432" s="13" t="s">
        <v>1056</v>
      </c>
      <c r="C2432" s="15">
        <v>2014</v>
      </c>
      <c r="D2432" s="15" t="s">
        <v>25</v>
      </c>
      <c r="E2432" s="15" t="s">
        <v>34</v>
      </c>
      <c r="F2432" s="15">
        <v>268</v>
      </c>
      <c r="G2432" s="15">
        <v>144</v>
      </c>
      <c r="H2432" s="13">
        <v>0.45159505300000002</v>
      </c>
      <c r="I2432" s="13">
        <v>2.8707891069999998</v>
      </c>
      <c r="J2432" s="13">
        <v>3.3223841599999999</v>
      </c>
      <c r="K2432" s="13">
        <v>6.1417223569999999</v>
      </c>
      <c r="L2432" s="13">
        <v>-0.64037170600000004</v>
      </c>
      <c r="M2432" s="13">
        <v>5.5013506510000001</v>
      </c>
      <c r="N2432" s="13">
        <v>1.674776279</v>
      </c>
      <c r="O2432" s="13">
        <v>2.2893399859999999</v>
      </c>
      <c r="P2432" s="13">
        <v>3.9641162649999999</v>
      </c>
      <c r="Q2432" s="13">
        <v>0.50923918999999995</v>
      </c>
      <c r="R2432" s="13">
        <v>0</v>
      </c>
      <c r="S2432" s="13">
        <v>0.50923918999999995</v>
      </c>
      <c r="T2432" s="13">
        <v>1.0211036790000001</v>
      </c>
      <c r="U2432" s="13">
        <v>2.2347376639999998</v>
      </c>
      <c r="V2432" s="13">
        <v>3.2558413430000002</v>
      </c>
      <c r="W2432" s="13">
        <v>8.9714432999999996E-2</v>
      </c>
    </row>
    <row r="2433" spans="1:23" x14ac:dyDescent="0.3">
      <c r="A2433" s="13" t="s">
        <v>1055</v>
      </c>
      <c r="B2433" s="13" t="s">
        <v>1056</v>
      </c>
      <c r="C2433" s="15">
        <v>2014</v>
      </c>
      <c r="D2433" s="15" t="s">
        <v>27</v>
      </c>
      <c r="E2433" s="15" t="s">
        <v>34</v>
      </c>
      <c r="F2433" s="15">
        <v>1674</v>
      </c>
      <c r="G2433" s="15">
        <v>857</v>
      </c>
      <c r="H2433" s="13">
        <v>-1.010362591</v>
      </c>
      <c r="I2433" s="13">
        <v>-0.179737701</v>
      </c>
      <c r="J2433" s="13">
        <v>-1.1901002919999999</v>
      </c>
      <c r="K2433" s="13">
        <v>-1.448034815</v>
      </c>
      <c r="L2433" s="13">
        <v>-0.783947324</v>
      </c>
      <c r="M2433" s="13">
        <v>-2.2319821379999998</v>
      </c>
      <c r="N2433" s="13">
        <v>-1.1842690410000001</v>
      </c>
      <c r="O2433" s="13">
        <v>-0.30337881999999999</v>
      </c>
      <c r="P2433" s="13">
        <v>-1.487647862</v>
      </c>
      <c r="Q2433" s="13">
        <v>0.55653837299999998</v>
      </c>
      <c r="R2433" s="13">
        <v>0.55653837299999998</v>
      </c>
      <c r="S2433" s="13">
        <v>0</v>
      </c>
      <c r="T2433" s="13">
        <v>-1.007769047</v>
      </c>
      <c r="U2433" s="13">
        <v>-0.85288889999999995</v>
      </c>
      <c r="V2433" s="13">
        <v>-1.860657947</v>
      </c>
      <c r="W2433" s="13">
        <v>0.79688447500000004</v>
      </c>
    </row>
    <row r="2434" spans="1:23" x14ac:dyDescent="0.3">
      <c r="A2434" s="13" t="s">
        <v>1055</v>
      </c>
      <c r="B2434" s="13" t="s">
        <v>1056</v>
      </c>
      <c r="C2434" s="15">
        <v>2015</v>
      </c>
      <c r="D2434" s="15" t="s">
        <v>27</v>
      </c>
      <c r="E2434" s="15" t="s">
        <v>34</v>
      </c>
      <c r="F2434" s="15">
        <v>72</v>
      </c>
      <c r="G2434" s="15">
        <v>36</v>
      </c>
      <c r="H2434" s="13">
        <v>-4.3907607349999997</v>
      </c>
      <c r="I2434" s="13">
        <v>-4.0071061610000003</v>
      </c>
      <c r="J2434" s="13">
        <v>-8.397866896</v>
      </c>
      <c r="K2434" s="13">
        <v>-5.6181559600000002</v>
      </c>
      <c r="L2434" s="13">
        <v>-14.030939999999999</v>
      </c>
      <c r="M2434" s="13">
        <v>-19.64909596</v>
      </c>
      <c r="N2434" s="13">
        <v>-4.9130201900000001</v>
      </c>
      <c r="O2434" s="13">
        <v>-6.3349856669999998</v>
      </c>
      <c r="P2434" s="13">
        <v>-11.248005859999999</v>
      </c>
      <c r="Q2434" s="13">
        <v>-0.154673376</v>
      </c>
      <c r="R2434" s="13">
        <v>-0.154673376</v>
      </c>
      <c r="S2434" s="13">
        <v>0</v>
      </c>
      <c r="T2434" s="13">
        <v>-5.135141934</v>
      </c>
      <c r="U2434" s="13">
        <v>-5.897816444</v>
      </c>
      <c r="V2434" s="13">
        <v>-11.03295838</v>
      </c>
      <c r="W2434" s="13">
        <v>-0.867004785</v>
      </c>
    </row>
    <row r="2435" spans="1:23" x14ac:dyDescent="0.3">
      <c r="A2435" s="13" t="s">
        <v>1057</v>
      </c>
      <c r="B2435" s="13" t="s">
        <v>1058</v>
      </c>
      <c r="C2435" s="15">
        <v>2015</v>
      </c>
      <c r="D2435" s="15" t="s">
        <v>27</v>
      </c>
      <c r="E2435" s="15" t="s">
        <v>49</v>
      </c>
      <c r="F2435" s="15">
        <v>30</v>
      </c>
      <c r="G2435" s="15">
        <v>14</v>
      </c>
      <c r="H2435" s="13">
        <v>-0.80331629900000001</v>
      </c>
      <c r="I2435" s="13">
        <v>-8.1655611550000007</v>
      </c>
      <c r="J2435" s="13">
        <v>-8.9688774539999994</v>
      </c>
      <c r="K2435" s="13">
        <v>-15.452503439999999</v>
      </c>
      <c r="L2435" s="13">
        <v>-11.992612060000001</v>
      </c>
      <c r="M2435" s="13">
        <v>-27.4451155</v>
      </c>
      <c r="N2435" s="13">
        <v>-3.9348508180000001</v>
      </c>
      <c r="O2435" s="13">
        <v>-9.4191404900000002</v>
      </c>
      <c r="P2435" s="13">
        <v>-13.35399131</v>
      </c>
      <c r="Q2435" s="13">
        <v>-7.4852758000000005E-2</v>
      </c>
      <c r="R2435" s="13">
        <v>-7.4852758000000005E-2</v>
      </c>
      <c r="S2435" s="13">
        <v>0</v>
      </c>
      <c r="T2435" s="13">
        <v>-3.1384484910000001</v>
      </c>
      <c r="U2435" s="13">
        <v>-9.9697039810000003</v>
      </c>
      <c r="V2435" s="13">
        <v>-13.10815247</v>
      </c>
      <c r="W2435" s="13">
        <v>-1.126078234</v>
      </c>
    </row>
    <row r="2436" spans="1:23" x14ac:dyDescent="0.3">
      <c r="A2436" s="13" t="s">
        <v>1059</v>
      </c>
      <c r="B2436" s="13" t="s">
        <v>1060</v>
      </c>
      <c r="C2436" s="15">
        <v>2018</v>
      </c>
      <c r="D2436" s="15" t="s">
        <v>27</v>
      </c>
      <c r="E2436" s="15" t="s">
        <v>33</v>
      </c>
      <c r="F2436" s="15">
        <v>2457</v>
      </c>
      <c r="G2436" s="15">
        <v>1206</v>
      </c>
      <c r="H2436" s="13">
        <v>-2.1633099609999999</v>
      </c>
      <c r="I2436" s="13">
        <v>1.154154906</v>
      </c>
      <c r="J2436" s="13">
        <v>-1.0091550549999999</v>
      </c>
      <c r="K2436" s="13">
        <v>-1.4654283299999999</v>
      </c>
      <c r="L2436" s="13">
        <v>2.583881807</v>
      </c>
      <c r="M2436" s="13">
        <v>1.1184534779999999</v>
      </c>
      <c r="N2436" s="13">
        <v>-2.1221798779999999</v>
      </c>
      <c r="O2436" s="13">
        <v>1.5448623420000001</v>
      </c>
      <c r="P2436" s="13">
        <v>-0.57731753600000002</v>
      </c>
      <c r="Q2436" s="13">
        <v>1.329262298</v>
      </c>
      <c r="R2436" s="13">
        <v>1.329262298</v>
      </c>
      <c r="S2436" s="13">
        <v>0</v>
      </c>
      <c r="T2436" s="13">
        <v>-1.987320194</v>
      </c>
      <c r="U2436" s="13">
        <v>0.86471056899999998</v>
      </c>
      <c r="V2436" s="13">
        <v>-1.1226096249999999</v>
      </c>
      <c r="W2436" s="13">
        <v>-0.56332411000000004</v>
      </c>
    </row>
    <row r="2437" spans="1:23" x14ac:dyDescent="0.3">
      <c r="A2437" s="13" t="s">
        <v>1059</v>
      </c>
      <c r="B2437" s="13" t="s">
        <v>1060</v>
      </c>
      <c r="C2437" s="15">
        <v>2019</v>
      </c>
      <c r="D2437" s="15" t="s">
        <v>27</v>
      </c>
      <c r="E2437" s="15" t="s">
        <v>33</v>
      </c>
      <c r="F2437" s="15">
        <v>3140</v>
      </c>
      <c r="G2437" s="15">
        <v>1502</v>
      </c>
      <c r="H2437" s="13">
        <v>-1.355660246</v>
      </c>
      <c r="I2437" s="13">
        <v>2.3792215759999999</v>
      </c>
      <c r="J2437" s="13">
        <v>1.0235613299999999</v>
      </c>
      <c r="K2437" s="13">
        <v>0.54841378500000004</v>
      </c>
      <c r="L2437" s="13">
        <v>3.9895748609999999</v>
      </c>
      <c r="M2437" s="13">
        <v>4.5379886459999996</v>
      </c>
      <c r="N2437" s="13">
        <v>-1.0555872770000001</v>
      </c>
      <c r="O2437" s="13">
        <v>2.863225479</v>
      </c>
      <c r="P2437" s="13">
        <v>1.8076382019999999</v>
      </c>
      <c r="Q2437" s="13">
        <v>3.4792841870000002</v>
      </c>
      <c r="R2437" s="13">
        <v>3.4792841870000002</v>
      </c>
      <c r="S2437" s="13">
        <v>0</v>
      </c>
      <c r="T2437" s="13">
        <v>-1.115890922</v>
      </c>
      <c r="U2437" s="13">
        <v>2.3149330149999998</v>
      </c>
      <c r="V2437" s="13">
        <v>1.1990420939999999</v>
      </c>
      <c r="W2437" s="13">
        <v>-0.38887668399999997</v>
      </c>
    </row>
    <row r="2438" spans="1:23" x14ac:dyDescent="0.3">
      <c r="A2438" s="13" t="s">
        <v>1061</v>
      </c>
      <c r="B2438" s="13" t="s">
        <v>1062</v>
      </c>
      <c r="C2438" s="15">
        <v>2014</v>
      </c>
      <c r="D2438" s="15" t="s">
        <v>27</v>
      </c>
      <c r="E2438" s="15" t="s">
        <v>52</v>
      </c>
      <c r="F2438" s="15">
        <v>4684</v>
      </c>
      <c r="G2438" s="15">
        <v>2400</v>
      </c>
      <c r="H2438" s="13">
        <v>0.97216342499999997</v>
      </c>
      <c r="I2438" s="13">
        <v>-1.7870070010000001</v>
      </c>
      <c r="J2438" s="13">
        <v>-0.81484357600000001</v>
      </c>
      <c r="K2438" s="13">
        <v>-1.2845944E-2</v>
      </c>
      <c r="L2438" s="13">
        <v>-3.8538149559999999</v>
      </c>
      <c r="M2438" s="13">
        <v>-3.8666608999999998</v>
      </c>
      <c r="N2438" s="13">
        <v>0.92801631799999995</v>
      </c>
      <c r="O2438" s="13">
        <v>-2.2610302</v>
      </c>
      <c r="P2438" s="13">
        <v>-1.3330138819999999</v>
      </c>
      <c r="Q2438" s="13">
        <v>1.736108607</v>
      </c>
      <c r="R2438" s="13">
        <v>1.736108607</v>
      </c>
      <c r="S2438" s="13">
        <v>0</v>
      </c>
      <c r="T2438" s="13">
        <v>1.040887095</v>
      </c>
      <c r="U2438" s="13">
        <v>-2.328434836</v>
      </c>
      <c r="V2438" s="13">
        <v>-1.287547741</v>
      </c>
      <c r="W2438" s="13">
        <v>5.7350066999999998E-2</v>
      </c>
    </row>
    <row r="2439" spans="1:23" x14ac:dyDescent="0.3">
      <c r="A2439" s="13" t="s">
        <v>1061</v>
      </c>
      <c r="B2439" s="13" t="s">
        <v>1062</v>
      </c>
      <c r="C2439" s="15">
        <v>2015</v>
      </c>
      <c r="D2439" s="15" t="s">
        <v>27</v>
      </c>
      <c r="E2439" s="15" t="s">
        <v>52</v>
      </c>
      <c r="F2439" s="15">
        <v>3412</v>
      </c>
      <c r="G2439" s="15">
        <v>1688</v>
      </c>
      <c r="H2439" s="13">
        <v>1.4743257599999999</v>
      </c>
      <c r="I2439" s="13">
        <v>0.61861480999999996</v>
      </c>
      <c r="J2439" s="13">
        <v>2.0929405700000001</v>
      </c>
      <c r="K2439" s="13">
        <v>-1.4302635969999999</v>
      </c>
      <c r="L2439" s="13">
        <v>-0.97715577099999995</v>
      </c>
      <c r="M2439" s="13">
        <v>-2.4074193679999998</v>
      </c>
      <c r="N2439" s="13">
        <v>1.0110894699999999</v>
      </c>
      <c r="O2439" s="13">
        <v>0.29422240399999999</v>
      </c>
      <c r="P2439" s="13">
        <v>1.305311874</v>
      </c>
      <c r="Q2439" s="13">
        <v>3.5377733089999999</v>
      </c>
      <c r="R2439" s="13">
        <v>3.5377733089999999</v>
      </c>
      <c r="S2439" s="13">
        <v>0</v>
      </c>
      <c r="T2439" s="13">
        <v>0.99420675599999997</v>
      </c>
      <c r="U2439" s="13">
        <v>0.60818781799999999</v>
      </c>
      <c r="V2439" s="13">
        <v>1.6023945740000001</v>
      </c>
      <c r="W2439" s="13">
        <v>1.242916022</v>
      </c>
    </row>
    <row r="2440" spans="1:23" x14ac:dyDescent="0.3">
      <c r="A2440" s="13" t="s">
        <v>1061</v>
      </c>
      <c r="B2440" s="13" t="s">
        <v>1062</v>
      </c>
      <c r="C2440" s="15">
        <v>2015</v>
      </c>
      <c r="D2440" s="15" t="s">
        <v>27</v>
      </c>
      <c r="E2440" s="15" t="s">
        <v>35</v>
      </c>
      <c r="F2440" s="15">
        <v>727</v>
      </c>
      <c r="G2440" s="15">
        <v>347</v>
      </c>
      <c r="H2440" s="13">
        <v>-1.5249143970000001</v>
      </c>
      <c r="I2440" s="13">
        <v>-2.590357977</v>
      </c>
      <c r="J2440" s="13">
        <v>-4.1152723739999999</v>
      </c>
      <c r="K2440" s="13">
        <v>-3.8886854689999999</v>
      </c>
      <c r="L2440" s="13">
        <v>-0.69775111700000003</v>
      </c>
      <c r="M2440" s="13">
        <v>-4.5864365859999996</v>
      </c>
      <c r="N2440" s="13">
        <v>-2.1016904830000001</v>
      </c>
      <c r="O2440" s="13">
        <v>-2.347933845</v>
      </c>
      <c r="P2440" s="13">
        <v>-4.4496243289999997</v>
      </c>
      <c r="Q2440" s="13">
        <v>-0.30361138199999999</v>
      </c>
      <c r="R2440" s="13">
        <v>-0.30361138199999999</v>
      </c>
      <c r="S2440" s="13">
        <v>0</v>
      </c>
      <c r="T2440" s="13">
        <v>-1.178508922</v>
      </c>
      <c r="U2440" s="13">
        <v>-1.7494611790000001</v>
      </c>
      <c r="V2440" s="13">
        <v>-2.9279701010000001</v>
      </c>
      <c r="W2440" s="13">
        <v>0.86394506199999999</v>
      </c>
    </row>
    <row r="2441" spans="1:23" x14ac:dyDescent="0.3">
      <c r="A2441" s="13" t="s">
        <v>1061</v>
      </c>
      <c r="B2441" s="13" t="s">
        <v>1062</v>
      </c>
      <c r="C2441" s="15">
        <v>2016</v>
      </c>
      <c r="D2441" s="15" t="s">
        <v>27</v>
      </c>
      <c r="E2441" s="15" t="s">
        <v>35</v>
      </c>
      <c r="F2441" s="15">
        <v>3898</v>
      </c>
      <c r="G2441" s="15">
        <v>1870</v>
      </c>
      <c r="H2441" s="13">
        <v>-9.0388294999999994E-2</v>
      </c>
      <c r="I2441" s="13">
        <v>-2.594723525</v>
      </c>
      <c r="J2441" s="13">
        <v>-2.6851118199999999</v>
      </c>
      <c r="K2441" s="13">
        <v>1.242892694</v>
      </c>
      <c r="L2441" s="13">
        <v>-1.702163995</v>
      </c>
      <c r="M2441" s="13">
        <v>-0.45927130100000002</v>
      </c>
      <c r="N2441" s="13">
        <v>0.27846915900000002</v>
      </c>
      <c r="O2441" s="13">
        <v>-2.531400294</v>
      </c>
      <c r="P2441" s="13">
        <v>-2.2529311349999999</v>
      </c>
      <c r="Q2441" s="13">
        <v>0.47728417899999998</v>
      </c>
      <c r="R2441" s="13">
        <v>0.47728417899999998</v>
      </c>
      <c r="S2441" s="13">
        <v>0</v>
      </c>
      <c r="T2441" s="13">
        <v>0.49320413499999999</v>
      </c>
      <c r="U2441" s="13">
        <v>-1.979239704</v>
      </c>
      <c r="V2441" s="13">
        <v>-1.486035569</v>
      </c>
      <c r="W2441" s="13">
        <v>0.62710409</v>
      </c>
    </row>
    <row r="2442" spans="1:23" x14ac:dyDescent="0.3">
      <c r="A2442" s="13" t="s">
        <v>1061</v>
      </c>
      <c r="B2442" s="13" t="s">
        <v>1062</v>
      </c>
      <c r="C2442" s="15">
        <v>2017</v>
      </c>
      <c r="D2442" s="15" t="s">
        <v>27</v>
      </c>
      <c r="E2442" s="15" t="s">
        <v>35</v>
      </c>
      <c r="F2442" s="15">
        <v>2418</v>
      </c>
      <c r="G2442" s="15">
        <v>1140</v>
      </c>
      <c r="H2442" s="13">
        <v>-0.97746606999999996</v>
      </c>
      <c r="I2442" s="13">
        <v>-2.0160234030000002</v>
      </c>
      <c r="J2442" s="13">
        <v>-2.9934894729999999</v>
      </c>
      <c r="K2442" s="13">
        <v>-5.944762581</v>
      </c>
      <c r="L2442" s="13">
        <v>-1.1877046689999999</v>
      </c>
      <c r="M2442" s="13">
        <v>-7.1324672509999996</v>
      </c>
      <c r="N2442" s="13">
        <v>-2.0242139969999999</v>
      </c>
      <c r="O2442" s="13">
        <v>-1.9223892890000001</v>
      </c>
      <c r="P2442" s="13">
        <v>-3.9466032869999998</v>
      </c>
      <c r="Q2442" s="13">
        <v>-0.69822651000000002</v>
      </c>
      <c r="R2442" s="13">
        <v>-0.69822651000000002</v>
      </c>
      <c r="S2442" s="13">
        <v>0</v>
      </c>
      <c r="T2442" s="13">
        <v>-2.4433136640000002</v>
      </c>
      <c r="U2442" s="13">
        <v>-2.0783326459999998</v>
      </c>
      <c r="V2442" s="13">
        <v>-4.5216463100000004</v>
      </c>
      <c r="W2442" s="13">
        <v>0.31690712199999999</v>
      </c>
    </row>
    <row r="2443" spans="1:23" x14ac:dyDescent="0.3">
      <c r="A2443" s="13" t="s">
        <v>1061</v>
      </c>
      <c r="B2443" s="13" t="s">
        <v>1062</v>
      </c>
      <c r="C2443" s="15">
        <v>2019</v>
      </c>
      <c r="D2443" s="15" t="s">
        <v>27</v>
      </c>
      <c r="E2443" s="15" t="s">
        <v>111</v>
      </c>
      <c r="F2443" s="15">
        <v>247</v>
      </c>
      <c r="G2443" s="15">
        <v>118</v>
      </c>
      <c r="H2443" s="13">
        <v>-7.0516633649999996</v>
      </c>
      <c r="I2443" s="13">
        <v>-2.3141630210000002</v>
      </c>
      <c r="J2443" s="13">
        <v>-9.3658263860000002</v>
      </c>
      <c r="K2443" s="13">
        <v>-8.1630495159999992</v>
      </c>
      <c r="L2443" s="13">
        <v>0.36264158499999999</v>
      </c>
      <c r="M2443" s="13">
        <v>-7.8004079309999996</v>
      </c>
      <c r="N2443" s="13">
        <v>-7.8028551500000001</v>
      </c>
      <c r="O2443" s="13">
        <v>-1.9155093919999999</v>
      </c>
      <c r="P2443" s="13">
        <v>-9.7183645419999998</v>
      </c>
      <c r="Q2443" s="13">
        <v>-0.418176891</v>
      </c>
      <c r="R2443" s="13">
        <v>-0.418176891</v>
      </c>
      <c r="S2443" s="13">
        <v>0</v>
      </c>
      <c r="T2443" s="13">
        <v>-4.8289183580000001</v>
      </c>
      <c r="U2443" s="13">
        <v>-2.069804231</v>
      </c>
      <c r="V2443" s="13">
        <v>-6.8987225890000001</v>
      </c>
      <c r="W2443" s="13">
        <v>-0.32643277399999998</v>
      </c>
    </row>
    <row r="2444" spans="1:23" x14ac:dyDescent="0.3">
      <c r="A2444" s="13" t="s">
        <v>1061</v>
      </c>
      <c r="B2444" s="13" t="s">
        <v>1062</v>
      </c>
      <c r="C2444" s="15">
        <v>2019</v>
      </c>
      <c r="D2444" s="15" t="s">
        <v>27</v>
      </c>
      <c r="E2444" s="15" t="s">
        <v>49</v>
      </c>
      <c r="F2444" s="15">
        <v>1277</v>
      </c>
      <c r="G2444" s="15">
        <v>618</v>
      </c>
      <c r="H2444" s="13">
        <v>-1.641332907</v>
      </c>
      <c r="I2444" s="13">
        <v>-0.62660931200000003</v>
      </c>
      <c r="J2444" s="13">
        <v>-2.267942219</v>
      </c>
      <c r="K2444" s="13">
        <v>-1.5303850379999999</v>
      </c>
      <c r="L2444" s="13">
        <v>-2.602292415</v>
      </c>
      <c r="M2444" s="13">
        <v>-4.1326774520000003</v>
      </c>
      <c r="N2444" s="13">
        <v>-1.6847863649999999</v>
      </c>
      <c r="O2444" s="13">
        <v>-1.008940631</v>
      </c>
      <c r="P2444" s="13">
        <v>-2.6937269960000001</v>
      </c>
      <c r="Q2444" s="13">
        <v>1.7633854000000001E-2</v>
      </c>
      <c r="R2444" s="13">
        <v>1.7633854000000001E-2</v>
      </c>
      <c r="S2444" s="13">
        <v>0</v>
      </c>
      <c r="T2444" s="13">
        <v>-1.3262357259999999</v>
      </c>
      <c r="U2444" s="13">
        <v>-1.093603383</v>
      </c>
      <c r="V2444" s="13">
        <v>-2.4198391090000002</v>
      </c>
      <c r="W2444" s="13">
        <v>-0.627383413</v>
      </c>
    </row>
    <row r="2445" spans="1:23" x14ac:dyDescent="0.3">
      <c r="A2445" s="13" t="s">
        <v>1063</v>
      </c>
      <c r="B2445" s="13" t="s">
        <v>1064</v>
      </c>
      <c r="C2445" s="15">
        <v>2019</v>
      </c>
      <c r="D2445" s="15" t="s">
        <v>27</v>
      </c>
      <c r="E2445" s="15" t="s">
        <v>32</v>
      </c>
      <c r="F2445" s="15">
        <v>4580</v>
      </c>
      <c r="G2445" s="15">
        <v>2158</v>
      </c>
      <c r="H2445" s="13">
        <v>-3.7170473369999999</v>
      </c>
      <c r="I2445" s="13">
        <v>-3.8179237389999998</v>
      </c>
      <c r="J2445" s="13">
        <v>-7.5349710769999998</v>
      </c>
      <c r="K2445" s="13">
        <v>-3.5941940190000001</v>
      </c>
      <c r="L2445" s="13">
        <v>-5.3379818590000001</v>
      </c>
      <c r="M2445" s="13">
        <v>-8.9321758780000007</v>
      </c>
      <c r="N2445" s="13">
        <v>-3.8223697780000001</v>
      </c>
      <c r="O2445" s="13">
        <v>-4.3198549789999996</v>
      </c>
      <c r="P2445" s="13">
        <v>-8.1422247569999993</v>
      </c>
      <c r="Q2445" s="13">
        <v>-5.9640089390000002</v>
      </c>
      <c r="R2445" s="13">
        <v>-5.9640089390000002</v>
      </c>
      <c r="S2445" s="13">
        <v>0</v>
      </c>
      <c r="T2445" s="13">
        <v>-3.7067879110000002</v>
      </c>
      <c r="U2445" s="13">
        <v>-4.1005546610000003</v>
      </c>
      <c r="V2445" s="13">
        <v>-7.8073425729999997</v>
      </c>
      <c r="W2445" s="13">
        <v>0.46532039400000003</v>
      </c>
    </row>
    <row r="2446" spans="1:23" x14ac:dyDescent="0.3">
      <c r="A2446" s="13" t="s">
        <v>1065</v>
      </c>
      <c r="B2446" s="13" t="s">
        <v>1066</v>
      </c>
      <c r="C2446" s="15">
        <v>2018</v>
      </c>
      <c r="D2446" s="15" t="s">
        <v>25</v>
      </c>
      <c r="E2446" s="15" t="s">
        <v>67</v>
      </c>
      <c r="F2446" s="15">
        <v>4</v>
      </c>
      <c r="G2446" s="15">
        <v>2</v>
      </c>
      <c r="H2446" s="13">
        <v>35.05620854</v>
      </c>
      <c r="I2446" s="13">
        <v>-15.903365579999999</v>
      </c>
      <c r="J2446" s="13">
        <v>19.152842969999998</v>
      </c>
      <c r="K2446" s="13">
        <v>48.700534519999998</v>
      </c>
      <c r="L2446" s="13">
        <v>-27.99341274</v>
      </c>
      <c r="M2446" s="13">
        <v>20.707121780000001</v>
      </c>
      <c r="N2446" s="13">
        <v>39.972111830000003</v>
      </c>
      <c r="O2446" s="13">
        <v>-19.502139329999999</v>
      </c>
      <c r="P2446" s="13">
        <v>20.469972500000001</v>
      </c>
      <c r="Q2446" s="13">
        <v>2.5326066000000001E-2</v>
      </c>
      <c r="R2446" s="13">
        <v>0</v>
      </c>
      <c r="S2446" s="13">
        <v>2.5326066000000001E-2</v>
      </c>
      <c r="T2446" s="13">
        <v>27.956311670000002</v>
      </c>
      <c r="U2446" s="13">
        <v>-5.6533734449999997</v>
      </c>
      <c r="V2446" s="13">
        <v>22.302938229999999</v>
      </c>
      <c r="W2446" s="13">
        <v>3.549952797</v>
      </c>
    </row>
    <row r="2447" spans="1:23" x14ac:dyDescent="0.3">
      <c r="A2447" s="13" t="s">
        <v>1065</v>
      </c>
      <c r="B2447" s="13" t="s">
        <v>1066</v>
      </c>
      <c r="C2447" s="15">
        <v>2018</v>
      </c>
      <c r="D2447" s="15" t="s">
        <v>27</v>
      </c>
      <c r="E2447" s="15" t="s">
        <v>67</v>
      </c>
      <c r="F2447" s="15">
        <v>176</v>
      </c>
      <c r="G2447" s="15">
        <v>80</v>
      </c>
      <c r="H2447" s="13">
        <v>-4.6598246919999999</v>
      </c>
      <c r="I2447" s="13">
        <v>-4.3924303890000003</v>
      </c>
      <c r="J2447" s="13">
        <v>-9.0522550810000002</v>
      </c>
      <c r="K2447" s="13">
        <v>-8.3271474429999994</v>
      </c>
      <c r="L2447" s="13">
        <v>-9.5818620069999998</v>
      </c>
      <c r="M2447" s="13">
        <v>-17.909009449999999</v>
      </c>
      <c r="N2447" s="13">
        <v>-5.7620439010000002</v>
      </c>
      <c r="O2447" s="13">
        <v>-5.8506731109999999</v>
      </c>
      <c r="P2447" s="13">
        <v>-11.612717010000001</v>
      </c>
      <c r="Q2447" s="13">
        <v>-0.36118278100000001</v>
      </c>
      <c r="R2447" s="13">
        <v>-0.36118278100000001</v>
      </c>
      <c r="S2447" s="13">
        <v>0</v>
      </c>
      <c r="T2447" s="13">
        <v>-4.5820617859999997</v>
      </c>
      <c r="U2447" s="13">
        <v>-4.0960019699999997</v>
      </c>
      <c r="V2447" s="13">
        <v>-8.6780637560000002</v>
      </c>
      <c r="W2447" s="13">
        <v>-0.15298079000000001</v>
      </c>
    </row>
    <row r="2448" spans="1:23" x14ac:dyDescent="0.3">
      <c r="A2448" s="13" t="s">
        <v>1065</v>
      </c>
      <c r="B2448" s="13" t="s">
        <v>1066</v>
      </c>
      <c r="C2448" s="15">
        <v>2019</v>
      </c>
      <c r="D2448" s="15" t="s">
        <v>25</v>
      </c>
      <c r="E2448" s="15" t="s">
        <v>67</v>
      </c>
      <c r="F2448" s="15">
        <v>85</v>
      </c>
      <c r="G2448" s="15">
        <v>36</v>
      </c>
      <c r="H2448" s="13">
        <v>0.71006398699999995</v>
      </c>
      <c r="I2448" s="13">
        <v>-2.9576348769999998</v>
      </c>
      <c r="J2448" s="13">
        <v>-2.24757089</v>
      </c>
      <c r="K2448" s="13">
        <v>-3.8663817890000001</v>
      </c>
      <c r="L2448" s="13">
        <v>-8.3772866260000001</v>
      </c>
      <c r="M2448" s="13">
        <v>-12.24366841</v>
      </c>
      <c r="N2448" s="13">
        <v>-0.27314013500000001</v>
      </c>
      <c r="O2448" s="13">
        <v>-4.3471608509999999</v>
      </c>
      <c r="P2448" s="13">
        <v>-4.6203009860000002</v>
      </c>
      <c r="Q2448" s="13">
        <v>-3.6000857999999997E-2</v>
      </c>
      <c r="R2448" s="13">
        <v>0</v>
      </c>
      <c r="S2448" s="13">
        <v>-3.6000857999999997E-2</v>
      </c>
      <c r="T2448" s="13">
        <v>2.8067821140000002</v>
      </c>
      <c r="U2448" s="13">
        <v>-4.5525041039999996</v>
      </c>
      <c r="V2448" s="13">
        <v>-1.7457219900000001</v>
      </c>
      <c r="W2448" s="13">
        <v>1.60330515</v>
      </c>
    </row>
    <row r="2449" spans="1:23" x14ac:dyDescent="0.3">
      <c r="A2449" s="13" t="s">
        <v>1065</v>
      </c>
      <c r="B2449" s="13" t="s">
        <v>1066</v>
      </c>
      <c r="C2449" s="15">
        <v>2019</v>
      </c>
      <c r="D2449" s="15" t="s">
        <v>27</v>
      </c>
      <c r="E2449" s="15" t="s">
        <v>67</v>
      </c>
      <c r="F2449" s="15">
        <v>1483</v>
      </c>
      <c r="G2449" s="15">
        <v>679</v>
      </c>
      <c r="H2449" s="13">
        <v>-0.27683832400000002</v>
      </c>
      <c r="I2449" s="13">
        <v>1.5365998249999999</v>
      </c>
      <c r="J2449" s="13">
        <v>1.2597615010000001</v>
      </c>
      <c r="K2449" s="13">
        <v>1.098509803</v>
      </c>
      <c r="L2449" s="13">
        <v>0.60639093200000005</v>
      </c>
      <c r="M2449" s="13">
        <v>1.7049007350000001</v>
      </c>
      <c r="N2449" s="13">
        <v>-3.8661652999999997E-2</v>
      </c>
      <c r="O2449" s="13">
        <v>1.418611047</v>
      </c>
      <c r="P2449" s="13">
        <v>1.379949393</v>
      </c>
      <c r="Q2449" s="13">
        <v>1.4335243090000001</v>
      </c>
      <c r="R2449" s="13">
        <v>1.4335243090000001</v>
      </c>
      <c r="S2449" s="13">
        <v>0</v>
      </c>
      <c r="T2449" s="13">
        <v>-0.42029058600000002</v>
      </c>
      <c r="U2449" s="13">
        <v>0.40046232700000001</v>
      </c>
      <c r="V2449" s="13">
        <v>-1.9828258000000001E-2</v>
      </c>
      <c r="W2449" s="13">
        <v>0.19968440700000001</v>
      </c>
    </row>
    <row r="2450" spans="1:23" x14ac:dyDescent="0.3">
      <c r="A2450" s="13" t="s">
        <v>1067</v>
      </c>
      <c r="B2450" s="13" t="s">
        <v>1068</v>
      </c>
      <c r="C2450" s="15">
        <v>2018</v>
      </c>
      <c r="D2450" s="15" t="s">
        <v>27</v>
      </c>
      <c r="E2450" s="15" t="s">
        <v>32</v>
      </c>
      <c r="F2450" s="15">
        <v>680</v>
      </c>
      <c r="G2450" s="15">
        <v>326</v>
      </c>
      <c r="H2450" s="13">
        <v>-1.3277542410000001</v>
      </c>
      <c r="I2450" s="13">
        <v>0.26463787500000002</v>
      </c>
      <c r="J2450" s="13">
        <v>-1.063116366</v>
      </c>
      <c r="K2450" s="13">
        <v>-1.295794085</v>
      </c>
      <c r="L2450" s="13">
        <v>-3.405808559</v>
      </c>
      <c r="M2450" s="13">
        <v>-4.7016026440000003</v>
      </c>
      <c r="N2450" s="13">
        <v>-1.375684755</v>
      </c>
      <c r="O2450" s="13">
        <v>-0.45521752799999998</v>
      </c>
      <c r="P2450" s="13">
        <v>-1.8309022829999999</v>
      </c>
      <c r="Q2450" s="13">
        <v>0.15344651300000001</v>
      </c>
      <c r="R2450" s="13">
        <v>0.15344651300000001</v>
      </c>
      <c r="S2450" s="13">
        <v>0</v>
      </c>
      <c r="T2450" s="13">
        <v>-0.62692636000000002</v>
      </c>
      <c r="U2450" s="13">
        <v>-0.94779702200000004</v>
      </c>
      <c r="V2450" s="13">
        <v>-1.5747233819999999</v>
      </c>
      <c r="W2450" s="13">
        <v>0.37467460499999999</v>
      </c>
    </row>
    <row r="2451" spans="1:23" x14ac:dyDescent="0.3">
      <c r="A2451" s="13" t="s">
        <v>1067</v>
      </c>
      <c r="B2451" s="13" t="s">
        <v>1068</v>
      </c>
      <c r="C2451" s="15">
        <v>2019</v>
      </c>
      <c r="D2451" s="15" t="s">
        <v>27</v>
      </c>
      <c r="E2451" s="15" t="s">
        <v>32</v>
      </c>
      <c r="F2451" s="15">
        <v>1665</v>
      </c>
      <c r="G2451" s="15">
        <v>784</v>
      </c>
      <c r="H2451" s="13">
        <v>-1.6892966169999999</v>
      </c>
      <c r="I2451" s="13">
        <v>3.4997286270000001</v>
      </c>
      <c r="J2451" s="13">
        <v>1.8104320089999999</v>
      </c>
      <c r="K2451" s="13">
        <v>-1.6072959060000001</v>
      </c>
      <c r="L2451" s="13">
        <v>2.7447029889999999</v>
      </c>
      <c r="M2451" s="13">
        <v>1.1374070839999999</v>
      </c>
      <c r="N2451" s="13">
        <v>-1.698465238</v>
      </c>
      <c r="O2451" s="13">
        <v>3.6311398000000001</v>
      </c>
      <c r="P2451" s="13">
        <v>1.932674563</v>
      </c>
      <c r="Q2451" s="13">
        <v>1.8747293439999999</v>
      </c>
      <c r="R2451" s="13">
        <v>1.8747293439999999</v>
      </c>
      <c r="S2451" s="13">
        <v>0</v>
      </c>
      <c r="T2451" s="13">
        <v>-1.2401841549999999</v>
      </c>
      <c r="U2451" s="13">
        <v>2.2440708439999999</v>
      </c>
      <c r="V2451" s="13">
        <v>1.003886689</v>
      </c>
      <c r="W2451" s="13">
        <v>9.1110240999999995E-2</v>
      </c>
    </row>
    <row r="2452" spans="1:23" x14ac:dyDescent="0.3">
      <c r="A2452" s="13" t="s">
        <v>1069</v>
      </c>
      <c r="B2452" s="13" t="s">
        <v>1070</v>
      </c>
      <c r="C2452" s="15">
        <v>2014</v>
      </c>
      <c r="D2452" s="15" t="s">
        <v>25</v>
      </c>
      <c r="E2452" s="15" t="s">
        <v>38</v>
      </c>
      <c r="F2452" s="15">
        <v>485</v>
      </c>
      <c r="G2452" s="15">
        <v>250</v>
      </c>
      <c r="H2452" s="13">
        <v>2.1175894450000001</v>
      </c>
      <c r="I2452" s="13">
        <v>-2.3730368820000001</v>
      </c>
      <c r="J2452" s="13">
        <v>-0.25544743800000003</v>
      </c>
      <c r="K2452" s="13">
        <v>4.3228186500000003</v>
      </c>
      <c r="L2452" s="13">
        <v>8.3303854570000002</v>
      </c>
      <c r="M2452" s="13">
        <v>12.653204110000001</v>
      </c>
      <c r="N2452" s="13">
        <v>2.6470311949999998</v>
      </c>
      <c r="O2452" s="13">
        <v>-0.37505556800000001</v>
      </c>
      <c r="P2452" s="13">
        <v>2.2719756270000002</v>
      </c>
      <c r="Q2452" s="13">
        <v>0.67823678600000004</v>
      </c>
      <c r="R2452" s="13">
        <v>0</v>
      </c>
      <c r="S2452" s="13">
        <v>0.67823678600000004</v>
      </c>
      <c r="T2452" s="13">
        <v>5.7603791040000001</v>
      </c>
      <c r="U2452" s="13">
        <v>-1.4989353059999999</v>
      </c>
      <c r="V2452" s="13">
        <v>4.2614437980000002</v>
      </c>
      <c r="W2452" s="13">
        <v>2.4718408570000001</v>
      </c>
    </row>
    <row r="2453" spans="1:23" x14ac:dyDescent="0.3">
      <c r="A2453" s="13" t="s">
        <v>1069</v>
      </c>
      <c r="B2453" s="13" t="s">
        <v>1070</v>
      </c>
      <c r="C2453" s="15">
        <v>2014</v>
      </c>
      <c r="D2453" s="15" t="s">
        <v>27</v>
      </c>
      <c r="E2453" s="15" t="s">
        <v>38</v>
      </c>
      <c r="F2453" s="15">
        <v>4833</v>
      </c>
      <c r="G2453" s="15">
        <v>2408</v>
      </c>
      <c r="H2453" s="13">
        <v>1.52384436</v>
      </c>
      <c r="I2453" s="13">
        <v>-1.084587245</v>
      </c>
      <c r="J2453" s="13">
        <v>0.439257116</v>
      </c>
      <c r="K2453" s="13">
        <v>3.0820155329999999</v>
      </c>
      <c r="L2453" s="13">
        <v>1.3530733150000001</v>
      </c>
      <c r="M2453" s="13">
        <v>4.4350888489999996</v>
      </c>
      <c r="N2453" s="13">
        <v>1.946004939</v>
      </c>
      <c r="O2453" s="13">
        <v>-0.63595893999999997</v>
      </c>
      <c r="P2453" s="13">
        <v>1.310045999</v>
      </c>
      <c r="Q2453" s="13">
        <v>5.0114633460000002</v>
      </c>
      <c r="R2453" s="13">
        <v>5.0114633460000002</v>
      </c>
      <c r="S2453" s="13">
        <v>0</v>
      </c>
      <c r="T2453" s="13">
        <v>2.0123805539999999</v>
      </c>
      <c r="U2453" s="13">
        <v>-0.85787996899999996</v>
      </c>
      <c r="V2453" s="13">
        <v>1.1545005850000001</v>
      </c>
      <c r="W2453" s="13">
        <v>0.45085888499999999</v>
      </c>
    </row>
    <row r="2454" spans="1:23" x14ac:dyDescent="0.3">
      <c r="A2454" s="13" t="s">
        <v>1069</v>
      </c>
      <c r="B2454" s="13" t="s">
        <v>1070</v>
      </c>
      <c r="C2454" s="15">
        <v>2015</v>
      </c>
      <c r="D2454" s="15" t="s">
        <v>25</v>
      </c>
      <c r="E2454" s="15" t="s">
        <v>38</v>
      </c>
      <c r="F2454" s="15">
        <v>1050</v>
      </c>
      <c r="G2454" s="15">
        <v>526</v>
      </c>
      <c r="H2454" s="13">
        <v>0.87666400300000002</v>
      </c>
      <c r="I2454" s="13">
        <v>1.0741779309999999</v>
      </c>
      <c r="J2454" s="13">
        <v>1.9508419340000001</v>
      </c>
      <c r="K2454" s="13">
        <v>1.7668887449999999</v>
      </c>
      <c r="L2454" s="13">
        <v>1.1857797699999999</v>
      </c>
      <c r="M2454" s="13">
        <v>2.952668515</v>
      </c>
      <c r="N2454" s="13">
        <v>1.1220934380000001</v>
      </c>
      <c r="O2454" s="13">
        <v>1.1452137469999999</v>
      </c>
      <c r="P2454" s="13">
        <v>2.2673071849999999</v>
      </c>
      <c r="Q2454" s="13">
        <v>1.398600539</v>
      </c>
      <c r="R2454" s="13">
        <v>0</v>
      </c>
      <c r="S2454" s="13">
        <v>1.398600539</v>
      </c>
      <c r="T2454" s="13">
        <v>-0.31724867800000001</v>
      </c>
      <c r="U2454" s="13">
        <v>0.94833107299999997</v>
      </c>
      <c r="V2454" s="13">
        <v>0.63108239399999999</v>
      </c>
      <c r="W2454" s="13">
        <v>0.68819297800000001</v>
      </c>
    </row>
    <row r="2455" spans="1:23" x14ac:dyDescent="0.3">
      <c r="A2455" s="13" t="s">
        <v>1069</v>
      </c>
      <c r="B2455" s="13" t="s">
        <v>1070</v>
      </c>
      <c r="C2455" s="15">
        <v>2015</v>
      </c>
      <c r="D2455" s="15" t="s">
        <v>27</v>
      </c>
      <c r="E2455" s="15" t="s">
        <v>38</v>
      </c>
      <c r="F2455" s="15">
        <v>4854</v>
      </c>
      <c r="G2455" s="15">
        <v>2418</v>
      </c>
      <c r="H2455" s="13">
        <v>3.1776335310000001</v>
      </c>
      <c r="I2455" s="13">
        <v>-0.277306469</v>
      </c>
      <c r="J2455" s="13">
        <v>2.9003270620000001</v>
      </c>
      <c r="K2455" s="13">
        <v>8.9622609480000008</v>
      </c>
      <c r="L2455" s="13">
        <v>1.6678920880000001</v>
      </c>
      <c r="M2455" s="13">
        <v>10.63015304</v>
      </c>
      <c r="N2455" s="13">
        <v>4.5619310659999996</v>
      </c>
      <c r="O2455" s="13">
        <v>7.6860719999999993E-2</v>
      </c>
      <c r="P2455" s="13">
        <v>4.6387917859999996</v>
      </c>
      <c r="Q2455" s="13">
        <v>9.1872848840000003</v>
      </c>
      <c r="R2455" s="13">
        <v>9.1872848840000003</v>
      </c>
      <c r="S2455" s="13">
        <v>0</v>
      </c>
      <c r="T2455" s="13">
        <v>4.7922289080000002</v>
      </c>
      <c r="U2455" s="13">
        <v>0.14256760800000001</v>
      </c>
      <c r="V2455" s="13">
        <v>4.9347965159999996</v>
      </c>
      <c r="W2455" s="13">
        <v>0.75746870300000002</v>
      </c>
    </row>
    <row r="2456" spans="1:23" x14ac:dyDescent="0.3">
      <c r="A2456" s="13" t="s">
        <v>1069</v>
      </c>
      <c r="B2456" s="13" t="s">
        <v>1070</v>
      </c>
      <c r="C2456" s="15">
        <v>2016</v>
      </c>
      <c r="D2456" s="15" t="s">
        <v>25</v>
      </c>
      <c r="E2456" s="15" t="s">
        <v>38</v>
      </c>
      <c r="F2456" s="15">
        <v>646</v>
      </c>
      <c r="G2456" s="15">
        <v>316</v>
      </c>
      <c r="H2456" s="13">
        <v>1.919964158</v>
      </c>
      <c r="I2456" s="13">
        <v>-1.0288722109999999</v>
      </c>
      <c r="J2456" s="13">
        <v>0.89109194700000005</v>
      </c>
      <c r="K2456" s="13">
        <v>4.3805930850000001</v>
      </c>
      <c r="L2456" s="13">
        <v>9.290305708</v>
      </c>
      <c r="M2456" s="13">
        <v>13.670898790000001</v>
      </c>
      <c r="N2456" s="13">
        <v>2.5001948270000001</v>
      </c>
      <c r="O2456" s="13">
        <v>1.032390119</v>
      </c>
      <c r="P2456" s="13">
        <v>3.5325849460000001</v>
      </c>
      <c r="Q2456" s="13">
        <v>1.04895922</v>
      </c>
      <c r="R2456" s="13">
        <v>0</v>
      </c>
      <c r="S2456" s="13">
        <v>1.04895922</v>
      </c>
      <c r="T2456" s="13">
        <v>3.3304596480000002</v>
      </c>
      <c r="U2456" s="13">
        <v>0.83057515400000004</v>
      </c>
      <c r="V2456" s="13">
        <v>4.1610348009999996</v>
      </c>
      <c r="W2456" s="13">
        <v>0.39109167099999997</v>
      </c>
    </row>
    <row r="2457" spans="1:23" x14ac:dyDescent="0.3">
      <c r="A2457" s="13" t="s">
        <v>1069</v>
      </c>
      <c r="B2457" s="13" t="s">
        <v>1070</v>
      </c>
      <c r="C2457" s="15">
        <v>2016</v>
      </c>
      <c r="D2457" s="15" t="s">
        <v>27</v>
      </c>
      <c r="E2457" s="15" t="s">
        <v>38</v>
      </c>
      <c r="F2457" s="15">
        <v>4961</v>
      </c>
      <c r="G2457" s="15">
        <v>2401</v>
      </c>
      <c r="H2457" s="13">
        <v>-0.43548213400000002</v>
      </c>
      <c r="I2457" s="13">
        <v>0.40437262400000001</v>
      </c>
      <c r="J2457" s="13">
        <v>-3.110951E-2</v>
      </c>
      <c r="K2457" s="13">
        <v>2.6361640770000001</v>
      </c>
      <c r="L2457" s="13">
        <v>3.2311513440000001</v>
      </c>
      <c r="M2457" s="13">
        <v>5.8673154209999998</v>
      </c>
      <c r="N2457" s="13">
        <v>0.20269163600000001</v>
      </c>
      <c r="O2457" s="13">
        <v>0.95888568900000004</v>
      </c>
      <c r="P2457" s="13">
        <v>1.1615773250000001</v>
      </c>
      <c r="Q2457" s="13">
        <v>4.8086142719999998</v>
      </c>
      <c r="R2457" s="13">
        <v>4.8086142719999998</v>
      </c>
      <c r="S2457" s="13">
        <v>0</v>
      </c>
      <c r="T2457" s="13">
        <v>0.25601377800000003</v>
      </c>
      <c r="U2457" s="13">
        <v>1.1316922199999999</v>
      </c>
      <c r="V2457" s="13">
        <v>1.387705999</v>
      </c>
      <c r="W2457" s="13">
        <v>0.34605387199999998</v>
      </c>
    </row>
    <row r="2458" spans="1:23" x14ac:dyDescent="0.3">
      <c r="A2458" s="13" t="s">
        <v>1069</v>
      </c>
      <c r="B2458" s="13" t="s">
        <v>1070</v>
      </c>
      <c r="C2458" s="15">
        <v>2017</v>
      </c>
      <c r="D2458" s="15" t="s">
        <v>25</v>
      </c>
      <c r="E2458" s="15" t="s">
        <v>49</v>
      </c>
      <c r="F2458" s="15">
        <v>672</v>
      </c>
      <c r="G2458" s="15">
        <v>326</v>
      </c>
      <c r="H2458" s="13">
        <v>0.86645143099999999</v>
      </c>
      <c r="I2458" s="13">
        <v>-1.819030266</v>
      </c>
      <c r="J2458" s="13">
        <v>-0.95257883499999996</v>
      </c>
      <c r="K2458" s="13">
        <v>-3.7822067690000001</v>
      </c>
      <c r="L2458" s="13">
        <v>2.3144763749999999</v>
      </c>
      <c r="M2458" s="13">
        <v>-1.4677303939999999</v>
      </c>
      <c r="N2458" s="13">
        <v>-0.190349462</v>
      </c>
      <c r="O2458" s="13">
        <v>-1.0936514390000001</v>
      </c>
      <c r="P2458" s="13">
        <v>-1.2840008999999999</v>
      </c>
      <c r="Q2458" s="13">
        <v>0.25291557199999998</v>
      </c>
      <c r="R2458" s="13">
        <v>0</v>
      </c>
      <c r="S2458" s="13">
        <v>0.25291557199999998</v>
      </c>
      <c r="T2458" s="13">
        <v>0.49015395099999998</v>
      </c>
      <c r="U2458" s="13">
        <v>-1.353009108</v>
      </c>
      <c r="V2458" s="13">
        <v>-0.86285515700000004</v>
      </c>
      <c r="W2458" s="13">
        <v>0.55167209699999997</v>
      </c>
    </row>
    <row r="2459" spans="1:23" x14ac:dyDescent="0.3">
      <c r="A2459" s="13" t="s">
        <v>1069</v>
      </c>
      <c r="B2459" s="13" t="s">
        <v>1070</v>
      </c>
      <c r="C2459" s="15">
        <v>2017</v>
      </c>
      <c r="D2459" s="15" t="s">
        <v>27</v>
      </c>
      <c r="E2459" s="15" t="s">
        <v>38</v>
      </c>
      <c r="F2459" s="15">
        <v>1852</v>
      </c>
      <c r="G2459" s="15">
        <v>894</v>
      </c>
      <c r="H2459" s="13">
        <v>0.12138139000000001</v>
      </c>
      <c r="I2459" s="13">
        <v>-2.8313139390000002</v>
      </c>
      <c r="J2459" s="13">
        <v>-2.7099325489999999</v>
      </c>
      <c r="K2459" s="13">
        <v>-2.328244722</v>
      </c>
      <c r="L2459" s="13">
        <v>-2.9843147249999999</v>
      </c>
      <c r="M2459" s="13">
        <v>-5.3125594469999999</v>
      </c>
      <c r="N2459" s="13">
        <v>-0.36900070800000001</v>
      </c>
      <c r="O2459" s="13">
        <v>-3.0704090499999999</v>
      </c>
      <c r="P2459" s="13">
        <v>-3.439409758</v>
      </c>
      <c r="Q2459" s="13">
        <v>-0.31600237399999997</v>
      </c>
      <c r="R2459" s="13">
        <v>-0.31600237399999997</v>
      </c>
      <c r="S2459" s="13">
        <v>0</v>
      </c>
      <c r="T2459" s="13">
        <v>-0.73595427199999996</v>
      </c>
      <c r="U2459" s="13">
        <v>-1.9675314150000001</v>
      </c>
      <c r="V2459" s="13">
        <v>-2.7034856870000001</v>
      </c>
      <c r="W2459" s="13">
        <v>0.48339106599999998</v>
      </c>
    </row>
    <row r="2460" spans="1:23" x14ac:dyDescent="0.3">
      <c r="A2460" s="13" t="s">
        <v>1069</v>
      </c>
      <c r="B2460" s="13" t="s">
        <v>1070</v>
      </c>
      <c r="C2460" s="15">
        <v>2017</v>
      </c>
      <c r="D2460" s="15" t="s">
        <v>27</v>
      </c>
      <c r="E2460" s="15" t="s">
        <v>49</v>
      </c>
      <c r="F2460" s="15">
        <v>1769</v>
      </c>
      <c r="G2460" s="15">
        <v>859</v>
      </c>
      <c r="H2460" s="13">
        <v>1.7753761079999999</v>
      </c>
      <c r="I2460" s="13">
        <v>-3.228348381</v>
      </c>
      <c r="J2460" s="13">
        <v>-1.4529722730000001</v>
      </c>
      <c r="K2460" s="13">
        <v>-2.071440586</v>
      </c>
      <c r="L2460" s="13">
        <v>-4.0841171279999999</v>
      </c>
      <c r="M2460" s="13">
        <v>-6.1555577140000004</v>
      </c>
      <c r="N2460" s="13">
        <v>1.0417373619999999</v>
      </c>
      <c r="O2460" s="13">
        <v>-3.5992454789999999</v>
      </c>
      <c r="P2460" s="13">
        <v>-2.5575081169999998</v>
      </c>
      <c r="Q2460" s="13">
        <v>8.4606645999999994E-2</v>
      </c>
      <c r="R2460" s="13">
        <v>8.4606645999999994E-2</v>
      </c>
      <c r="S2460" s="13">
        <v>0</v>
      </c>
      <c r="T2460" s="13">
        <v>1.306371795</v>
      </c>
      <c r="U2460" s="13">
        <v>-3.2353536090000001</v>
      </c>
      <c r="V2460" s="13">
        <v>-1.928981815</v>
      </c>
      <c r="W2460" s="13">
        <v>0.28464657999999998</v>
      </c>
    </row>
    <row r="2461" spans="1:23" x14ac:dyDescent="0.3">
      <c r="A2461" s="13" t="s">
        <v>1069</v>
      </c>
      <c r="B2461" s="13" t="s">
        <v>1070</v>
      </c>
      <c r="C2461" s="15">
        <v>2018</v>
      </c>
      <c r="D2461" s="15" t="s">
        <v>25</v>
      </c>
      <c r="E2461" s="15" t="s">
        <v>49</v>
      </c>
      <c r="F2461" s="15">
        <v>981</v>
      </c>
      <c r="G2461" s="15">
        <v>505</v>
      </c>
      <c r="H2461" s="13">
        <v>1.8524884290000001</v>
      </c>
      <c r="I2461" s="13">
        <v>-1.1757433829999999</v>
      </c>
      <c r="J2461" s="13">
        <v>0.67674504599999996</v>
      </c>
      <c r="K2461" s="13">
        <v>5.197239E-2</v>
      </c>
      <c r="L2461" s="13">
        <v>6.1498739699999998</v>
      </c>
      <c r="M2461" s="13">
        <v>6.2018463600000002</v>
      </c>
      <c r="N2461" s="13">
        <v>1.515313913</v>
      </c>
      <c r="O2461" s="13">
        <v>0.30883875700000002</v>
      </c>
      <c r="P2461" s="13">
        <v>1.8241526699999999</v>
      </c>
      <c r="Q2461" s="13">
        <v>1.2208851869999999</v>
      </c>
      <c r="R2461" s="13">
        <v>0</v>
      </c>
      <c r="S2461" s="13">
        <v>1.2208851869999999</v>
      </c>
      <c r="T2461" s="13">
        <v>1.8168742980000001</v>
      </c>
      <c r="U2461" s="13">
        <v>3.8008152000000003E-2</v>
      </c>
      <c r="V2461" s="13">
        <v>1.854882449</v>
      </c>
      <c r="W2461" s="13">
        <v>0.43261579500000003</v>
      </c>
    </row>
    <row r="2462" spans="1:23" x14ac:dyDescent="0.3">
      <c r="A2462" s="13" t="s">
        <v>1069</v>
      </c>
      <c r="B2462" s="13" t="s">
        <v>1070</v>
      </c>
      <c r="C2462" s="15">
        <v>2018</v>
      </c>
      <c r="D2462" s="15" t="s">
        <v>27</v>
      </c>
      <c r="E2462" s="15" t="s">
        <v>49</v>
      </c>
      <c r="F2462" s="15">
        <v>3305</v>
      </c>
      <c r="G2462" s="15">
        <v>1574</v>
      </c>
      <c r="H2462" s="13">
        <v>1.791203721</v>
      </c>
      <c r="I2462" s="13">
        <v>-0.83756257000000001</v>
      </c>
      <c r="J2462" s="13">
        <v>0.95364115100000002</v>
      </c>
      <c r="K2462" s="13">
        <v>1.2920396300000001</v>
      </c>
      <c r="L2462" s="13">
        <v>4.9114663649999999</v>
      </c>
      <c r="M2462" s="13">
        <v>6.2035059950000004</v>
      </c>
      <c r="N2462" s="13">
        <v>1.7520326390000001</v>
      </c>
      <c r="O2462" s="13">
        <v>0.35440051700000003</v>
      </c>
      <c r="P2462" s="13">
        <v>2.106433156</v>
      </c>
      <c r="Q2462" s="13">
        <v>3.9268312779999999</v>
      </c>
      <c r="R2462" s="13">
        <v>3.9268312779999999</v>
      </c>
      <c r="S2462" s="13">
        <v>0</v>
      </c>
      <c r="T2462" s="13">
        <v>1.6371939719999999</v>
      </c>
      <c r="U2462" s="13">
        <v>-0.21094301700000001</v>
      </c>
      <c r="V2462" s="13">
        <v>1.4262509539999999</v>
      </c>
      <c r="W2462" s="13">
        <v>0.682915033</v>
      </c>
    </row>
    <row r="2463" spans="1:23" x14ac:dyDescent="0.3">
      <c r="A2463" s="13" t="s">
        <v>1069</v>
      </c>
      <c r="B2463" s="13" t="s">
        <v>1070</v>
      </c>
      <c r="C2463" s="15">
        <v>2019</v>
      </c>
      <c r="D2463" s="15" t="s">
        <v>25</v>
      </c>
      <c r="E2463" s="15" t="s">
        <v>81</v>
      </c>
      <c r="F2463" s="15">
        <v>66</v>
      </c>
      <c r="G2463" s="15">
        <v>30</v>
      </c>
      <c r="H2463" s="13">
        <v>-4.6849379109999996</v>
      </c>
      <c r="I2463" s="13">
        <v>-0.99789015999999997</v>
      </c>
      <c r="J2463" s="13">
        <v>-5.6828280710000003</v>
      </c>
      <c r="K2463" s="13">
        <v>-14.431239740000001</v>
      </c>
      <c r="L2463" s="13">
        <v>-1.9364636180000001</v>
      </c>
      <c r="M2463" s="13">
        <v>-16.36770336</v>
      </c>
      <c r="N2463" s="13">
        <v>-6.9301620220000002</v>
      </c>
      <c r="O2463" s="13">
        <v>-1.306950732</v>
      </c>
      <c r="P2463" s="13">
        <v>-8.237112754</v>
      </c>
      <c r="Q2463" s="13">
        <v>-8.8152694000000004E-2</v>
      </c>
      <c r="R2463" s="13">
        <v>0</v>
      </c>
      <c r="S2463" s="13">
        <v>-8.8152694000000004E-2</v>
      </c>
      <c r="T2463" s="13">
        <v>-7.2525504539999996</v>
      </c>
      <c r="U2463" s="13">
        <v>-2.2802898030000001</v>
      </c>
      <c r="V2463" s="13">
        <v>-9.5328402580000002</v>
      </c>
      <c r="W2463" s="13">
        <v>1.759646198</v>
      </c>
    </row>
    <row r="2464" spans="1:23" x14ac:dyDescent="0.3">
      <c r="A2464" s="13" t="s">
        <v>1069</v>
      </c>
      <c r="B2464" s="13" t="s">
        <v>1070</v>
      </c>
      <c r="C2464" s="15">
        <v>2019</v>
      </c>
      <c r="D2464" s="15" t="s">
        <v>27</v>
      </c>
      <c r="E2464" s="15" t="s">
        <v>81</v>
      </c>
      <c r="F2464" s="15">
        <v>2340</v>
      </c>
      <c r="G2464" s="15">
        <v>1083</v>
      </c>
      <c r="H2464" s="13">
        <v>-0.45859620400000001</v>
      </c>
      <c r="I2464" s="13">
        <v>-0.61773182999999998</v>
      </c>
      <c r="J2464" s="13">
        <v>-1.0763280340000001</v>
      </c>
      <c r="K2464" s="13">
        <v>0.53168571099999995</v>
      </c>
      <c r="L2464" s="13">
        <v>0.61018856899999996</v>
      </c>
      <c r="M2464" s="13">
        <v>1.141874281</v>
      </c>
      <c r="N2464" s="13">
        <v>-0.29396383599999998</v>
      </c>
      <c r="O2464" s="13">
        <v>-0.470347026</v>
      </c>
      <c r="P2464" s="13">
        <v>-0.76431086100000001</v>
      </c>
      <c r="Q2464" s="13">
        <v>1.1029676859999999</v>
      </c>
      <c r="R2464" s="13">
        <v>1.1029676859999999</v>
      </c>
      <c r="S2464" s="13">
        <v>0</v>
      </c>
      <c r="T2464" s="13">
        <v>4.5690596E-2</v>
      </c>
      <c r="U2464" s="13">
        <v>-0.59774138300000002</v>
      </c>
      <c r="V2464" s="13">
        <v>-0.55205078699999999</v>
      </c>
      <c r="W2464" s="13">
        <v>0.53705937999999998</v>
      </c>
    </row>
    <row r="2465" spans="1:23" x14ac:dyDescent="0.3">
      <c r="A2465" s="13" t="s">
        <v>1069</v>
      </c>
      <c r="B2465" s="13" t="s">
        <v>1070</v>
      </c>
      <c r="C2465" s="15">
        <v>2019</v>
      </c>
      <c r="D2465" s="15" t="s">
        <v>27</v>
      </c>
      <c r="E2465" s="15" t="s">
        <v>49</v>
      </c>
      <c r="F2465" s="15">
        <v>528</v>
      </c>
      <c r="G2465" s="15">
        <v>251</v>
      </c>
      <c r="H2465" s="13">
        <v>-3.8264721000000002E-2</v>
      </c>
      <c r="I2465" s="13">
        <v>-3.0148790910000001</v>
      </c>
      <c r="J2465" s="13">
        <v>-3.0531438120000001</v>
      </c>
      <c r="K2465" s="13">
        <v>-4.4435130559999996</v>
      </c>
      <c r="L2465" s="13">
        <v>1.5107688109999999</v>
      </c>
      <c r="M2465" s="13">
        <v>-2.9327442459999999</v>
      </c>
      <c r="N2465" s="13">
        <v>-0.91952219400000001</v>
      </c>
      <c r="O2465" s="13">
        <v>-2.1658494140000002</v>
      </c>
      <c r="P2465" s="13">
        <v>-3.085371608</v>
      </c>
      <c r="Q2465" s="13">
        <v>-4.3272056000000003E-2</v>
      </c>
      <c r="R2465" s="13">
        <v>-4.3272056000000003E-2</v>
      </c>
      <c r="S2465" s="13">
        <v>0</v>
      </c>
      <c r="T2465" s="13">
        <v>-0.47474284</v>
      </c>
      <c r="U2465" s="13">
        <v>-3.5725232810000001</v>
      </c>
      <c r="V2465" s="13">
        <v>-4.0472661199999997</v>
      </c>
      <c r="W2465" s="13">
        <v>0.76955389299999999</v>
      </c>
    </row>
    <row r="2466" spans="1:23" x14ac:dyDescent="0.3">
      <c r="A2466" s="13" t="s">
        <v>1071</v>
      </c>
      <c r="B2466" s="13" t="s">
        <v>1072</v>
      </c>
      <c r="C2466" s="15">
        <v>2014</v>
      </c>
      <c r="D2466" s="15" t="s">
        <v>25</v>
      </c>
      <c r="E2466" s="15" t="s">
        <v>41</v>
      </c>
      <c r="F2466" s="15">
        <v>92</v>
      </c>
      <c r="G2466" s="15">
        <v>45</v>
      </c>
      <c r="H2466" s="13">
        <v>-2.2011208419999999</v>
      </c>
      <c r="I2466" s="13">
        <v>1.368846818</v>
      </c>
      <c r="J2466" s="13">
        <v>-0.83227402399999995</v>
      </c>
      <c r="K2466" s="13">
        <v>2.8936241470000001</v>
      </c>
      <c r="L2466" s="13">
        <v>8.5177683720000008</v>
      </c>
      <c r="M2466" s="13">
        <v>11.41139252</v>
      </c>
      <c r="N2466" s="13">
        <v>-1.2338438329999999</v>
      </c>
      <c r="O2466" s="13">
        <v>2.8809558470000001</v>
      </c>
      <c r="P2466" s="13">
        <v>1.647112015</v>
      </c>
      <c r="Q2466" s="13">
        <v>0.1039443</v>
      </c>
      <c r="R2466" s="13">
        <v>0</v>
      </c>
      <c r="S2466" s="13">
        <v>0.1039443</v>
      </c>
      <c r="T2466" s="13">
        <v>-1.818853772</v>
      </c>
      <c r="U2466" s="13">
        <v>0.75375990800000003</v>
      </c>
      <c r="V2466" s="13">
        <v>-1.0650938649999999</v>
      </c>
      <c r="W2466" s="13">
        <v>-0.15590878699999999</v>
      </c>
    </row>
    <row r="2467" spans="1:23" x14ac:dyDescent="0.3">
      <c r="A2467" s="13" t="s">
        <v>1071</v>
      </c>
      <c r="B2467" s="13" t="s">
        <v>1072</v>
      </c>
      <c r="C2467" s="15">
        <v>2014</v>
      </c>
      <c r="D2467" s="15" t="s">
        <v>27</v>
      </c>
      <c r="E2467" s="15" t="s">
        <v>41</v>
      </c>
      <c r="F2467" s="15">
        <v>2589</v>
      </c>
      <c r="G2467" s="15">
        <v>1349</v>
      </c>
      <c r="H2467" s="13">
        <v>-1.373491494</v>
      </c>
      <c r="I2467" s="13">
        <v>1.854954263</v>
      </c>
      <c r="J2467" s="13">
        <v>0.48146276900000001</v>
      </c>
      <c r="K2467" s="13">
        <v>-2.0289365579999998</v>
      </c>
      <c r="L2467" s="13">
        <v>2.5592363539999998</v>
      </c>
      <c r="M2467" s="13">
        <v>0.53029979599999999</v>
      </c>
      <c r="N2467" s="13">
        <v>-1.593416385</v>
      </c>
      <c r="O2467" s="13">
        <v>2.0837137729999999</v>
      </c>
      <c r="P2467" s="13">
        <v>0.490297388</v>
      </c>
      <c r="Q2467" s="13">
        <v>2.2213358109999999</v>
      </c>
      <c r="R2467" s="13">
        <v>2.2213358109999999</v>
      </c>
      <c r="S2467" s="13">
        <v>0</v>
      </c>
      <c r="T2467" s="13">
        <v>-1.682598434</v>
      </c>
      <c r="U2467" s="13">
        <v>1.9328294909999999</v>
      </c>
      <c r="V2467" s="13">
        <v>0.25023105699999998</v>
      </c>
      <c r="W2467" s="13">
        <v>-0.37978702199999997</v>
      </c>
    </row>
    <row r="2468" spans="1:23" x14ac:dyDescent="0.3">
      <c r="A2468" s="13" t="s">
        <v>1071</v>
      </c>
      <c r="B2468" s="13" t="s">
        <v>1072</v>
      </c>
      <c r="C2468" s="15">
        <v>2015</v>
      </c>
      <c r="D2468" s="15" t="s">
        <v>25</v>
      </c>
      <c r="E2468" s="15" t="s">
        <v>41</v>
      </c>
      <c r="F2468" s="15">
        <v>238</v>
      </c>
      <c r="G2468" s="15">
        <v>127</v>
      </c>
      <c r="H2468" s="13">
        <v>4.121022215</v>
      </c>
      <c r="I2468" s="13">
        <v>3.7088661790000002</v>
      </c>
      <c r="J2468" s="13">
        <v>7.8298883940000001</v>
      </c>
      <c r="K2468" s="13">
        <v>4.9965397200000004</v>
      </c>
      <c r="L2468" s="13">
        <v>-6.3557422590000003</v>
      </c>
      <c r="M2468" s="13">
        <v>-1.359202539</v>
      </c>
      <c r="N2468" s="13">
        <v>4.5048885969999999</v>
      </c>
      <c r="O2468" s="13">
        <v>1.807337548</v>
      </c>
      <c r="P2468" s="13">
        <v>6.3122261450000003</v>
      </c>
      <c r="Q2468" s="13">
        <v>0.59211609799999998</v>
      </c>
      <c r="R2468" s="13">
        <v>0</v>
      </c>
      <c r="S2468" s="13">
        <v>0.59211609799999998</v>
      </c>
      <c r="T2468" s="13">
        <v>3.8532431709999999</v>
      </c>
      <c r="U2468" s="13">
        <v>2.991540391</v>
      </c>
      <c r="V2468" s="13">
        <v>6.8447835619999999</v>
      </c>
      <c r="W2468" s="13">
        <v>-2.149235784</v>
      </c>
    </row>
    <row r="2469" spans="1:23" x14ac:dyDescent="0.3">
      <c r="A2469" s="13" t="s">
        <v>1071</v>
      </c>
      <c r="B2469" s="13" t="s">
        <v>1072</v>
      </c>
      <c r="C2469" s="15">
        <v>2015</v>
      </c>
      <c r="D2469" s="15" t="s">
        <v>27</v>
      </c>
      <c r="E2469" s="15" t="s">
        <v>41</v>
      </c>
      <c r="F2469" s="15">
        <v>2654</v>
      </c>
      <c r="G2469" s="15">
        <v>1348</v>
      </c>
      <c r="H2469" s="13">
        <v>-3.1915613249999999</v>
      </c>
      <c r="I2469" s="13">
        <v>2.440473903</v>
      </c>
      <c r="J2469" s="13">
        <v>-0.751087422</v>
      </c>
      <c r="K2469" s="13">
        <v>-2.4297597340000001</v>
      </c>
      <c r="L2469" s="13">
        <v>5.9012482420000003</v>
      </c>
      <c r="M2469" s="13">
        <v>3.4714885080000002</v>
      </c>
      <c r="N2469" s="13">
        <v>-3.2295330120000001</v>
      </c>
      <c r="O2469" s="13">
        <v>3.256827339</v>
      </c>
      <c r="P2469" s="13">
        <v>2.7294327E-2</v>
      </c>
      <c r="Q2469" s="13">
        <v>1.9042302760000001</v>
      </c>
      <c r="R2469" s="13">
        <v>1.9042302760000001</v>
      </c>
      <c r="S2469" s="13">
        <v>0</v>
      </c>
      <c r="T2469" s="13">
        <v>-3.3519068330000001</v>
      </c>
      <c r="U2469" s="13">
        <v>2.55624239</v>
      </c>
      <c r="V2469" s="13">
        <v>-0.79566444300000005</v>
      </c>
      <c r="W2469" s="13">
        <v>-0.29383554899999997</v>
      </c>
    </row>
    <row r="2470" spans="1:23" x14ac:dyDescent="0.3">
      <c r="A2470" s="13" t="s">
        <v>1071</v>
      </c>
      <c r="B2470" s="13" t="s">
        <v>1072</v>
      </c>
      <c r="C2470" s="15">
        <v>2016</v>
      </c>
      <c r="D2470" s="15" t="s">
        <v>27</v>
      </c>
      <c r="E2470" s="15" t="s">
        <v>31</v>
      </c>
      <c r="F2470" s="15">
        <v>3116</v>
      </c>
      <c r="G2470" s="15">
        <v>1482</v>
      </c>
      <c r="H2470" s="13">
        <v>-1.465549754</v>
      </c>
      <c r="I2470" s="13">
        <v>0.84493316399999996</v>
      </c>
      <c r="J2470" s="13">
        <v>-0.62061659000000002</v>
      </c>
      <c r="K2470" s="13">
        <v>-1.5822613109999999</v>
      </c>
      <c r="L2470" s="13">
        <v>-2.7920257639999999</v>
      </c>
      <c r="M2470" s="13">
        <v>-4.3742870749999998</v>
      </c>
      <c r="N2470" s="13">
        <v>-1.5785155420000001</v>
      </c>
      <c r="O2470" s="13">
        <v>0.17556219300000001</v>
      </c>
      <c r="P2470" s="13">
        <v>-1.402953348</v>
      </c>
      <c r="Q2470" s="13">
        <v>1.0120253619999999</v>
      </c>
      <c r="R2470" s="13">
        <v>1.0120253619999999</v>
      </c>
      <c r="S2470" s="13">
        <v>0</v>
      </c>
      <c r="T2470" s="13">
        <v>-2.0958758390000001</v>
      </c>
      <c r="U2470" s="13">
        <v>0.297770274</v>
      </c>
      <c r="V2470" s="13">
        <v>-1.798105566</v>
      </c>
      <c r="W2470" s="13">
        <v>-0.62343615399999996</v>
      </c>
    </row>
    <row r="2471" spans="1:23" x14ac:dyDescent="0.3">
      <c r="A2471" s="13" t="s">
        <v>1071</v>
      </c>
      <c r="B2471" s="13" t="s">
        <v>1072</v>
      </c>
      <c r="C2471" s="15">
        <v>2017</v>
      </c>
      <c r="D2471" s="15" t="s">
        <v>27</v>
      </c>
      <c r="E2471" s="15" t="s">
        <v>31</v>
      </c>
      <c r="F2471" s="15">
        <v>2820</v>
      </c>
      <c r="G2471" s="15">
        <v>1419</v>
      </c>
      <c r="H2471" s="13">
        <v>-2.4914791090000001</v>
      </c>
      <c r="I2471" s="13">
        <v>1.665971527</v>
      </c>
      <c r="J2471" s="13">
        <v>-0.82550758300000004</v>
      </c>
      <c r="K2471" s="13">
        <v>-1.788891137</v>
      </c>
      <c r="L2471" s="13">
        <v>0.99733508800000004</v>
      </c>
      <c r="M2471" s="13">
        <v>-0.79155604899999998</v>
      </c>
      <c r="N2471" s="13">
        <v>-2.4816811670000001</v>
      </c>
      <c r="O2471" s="13">
        <v>1.6567710069999999</v>
      </c>
      <c r="P2471" s="13">
        <v>-0.82491015999999995</v>
      </c>
      <c r="Q2471" s="13">
        <v>1.384041955</v>
      </c>
      <c r="R2471" s="13">
        <v>1.384041955</v>
      </c>
      <c r="S2471" s="13">
        <v>0</v>
      </c>
      <c r="T2471" s="13">
        <v>-3.0547350290000002</v>
      </c>
      <c r="U2471" s="13">
        <v>1.367235633</v>
      </c>
      <c r="V2471" s="13">
        <v>-1.687499396</v>
      </c>
      <c r="W2471" s="13">
        <v>-0.68076920500000004</v>
      </c>
    </row>
    <row r="2472" spans="1:23" x14ac:dyDescent="0.3">
      <c r="A2472" s="13" t="s">
        <v>1071</v>
      </c>
      <c r="B2472" s="13" t="s">
        <v>1072</v>
      </c>
      <c r="C2472" s="15">
        <v>2018</v>
      </c>
      <c r="D2472" s="15" t="s">
        <v>27</v>
      </c>
      <c r="E2472" s="15" t="s">
        <v>31</v>
      </c>
      <c r="F2472" s="15">
        <v>2778</v>
      </c>
      <c r="G2472" s="15">
        <v>1391</v>
      </c>
      <c r="H2472" s="13">
        <v>-1.4798652539999999</v>
      </c>
      <c r="I2472" s="13">
        <v>0.67119334600000002</v>
      </c>
      <c r="J2472" s="13">
        <v>-0.80867190899999997</v>
      </c>
      <c r="K2472" s="13">
        <v>-2.7015716969999999</v>
      </c>
      <c r="L2472" s="13">
        <v>-0.22161626700000001</v>
      </c>
      <c r="M2472" s="13">
        <v>-2.9231879639999998</v>
      </c>
      <c r="N2472" s="13">
        <v>-1.7643780760000001</v>
      </c>
      <c r="O2472" s="13">
        <v>0.571660905</v>
      </c>
      <c r="P2472" s="13">
        <v>-1.192717171</v>
      </c>
      <c r="Q2472" s="13">
        <v>1.0920967640000001</v>
      </c>
      <c r="R2472" s="13">
        <v>1.0920967640000001</v>
      </c>
      <c r="S2472" s="13">
        <v>0</v>
      </c>
      <c r="T2472" s="13">
        <v>-2.2120618009999999</v>
      </c>
      <c r="U2472" s="13">
        <v>0.21649327199999999</v>
      </c>
      <c r="V2472" s="13">
        <v>-1.995568529</v>
      </c>
      <c r="W2472" s="13">
        <v>-1.174762933</v>
      </c>
    </row>
    <row r="2473" spans="1:23" x14ac:dyDescent="0.3">
      <c r="A2473" s="13" t="s">
        <v>1071</v>
      </c>
      <c r="B2473" s="13" t="s">
        <v>1072</v>
      </c>
      <c r="C2473" s="15">
        <v>2019</v>
      </c>
      <c r="D2473" s="15" t="s">
        <v>27</v>
      </c>
      <c r="E2473" s="15" t="s">
        <v>31</v>
      </c>
      <c r="F2473" s="15">
        <v>1107</v>
      </c>
      <c r="G2473" s="15">
        <v>502</v>
      </c>
      <c r="H2473" s="13">
        <v>-4.5905481530000003</v>
      </c>
      <c r="I2473" s="13">
        <v>4.2503025E-2</v>
      </c>
      <c r="J2473" s="13">
        <v>-4.5480451290000001</v>
      </c>
      <c r="K2473" s="13">
        <v>0.31137436099999999</v>
      </c>
      <c r="L2473" s="13">
        <v>-0.32648769599999999</v>
      </c>
      <c r="M2473" s="13">
        <v>-1.5113335E-2</v>
      </c>
      <c r="N2473" s="13">
        <v>-3.8491042119999999</v>
      </c>
      <c r="O2473" s="13">
        <v>-1.6915343999999999E-2</v>
      </c>
      <c r="P2473" s="13">
        <v>-3.8660195549999998</v>
      </c>
      <c r="Q2473" s="13">
        <v>-0.28540763200000002</v>
      </c>
      <c r="R2473" s="13">
        <v>-0.28540763200000002</v>
      </c>
      <c r="S2473" s="13">
        <v>0</v>
      </c>
      <c r="T2473" s="13">
        <v>-3.9703658489999998</v>
      </c>
      <c r="U2473" s="13">
        <v>-0.77127674099999999</v>
      </c>
      <c r="V2473" s="13">
        <v>-4.7416425909999997</v>
      </c>
      <c r="W2473" s="13">
        <v>-0.152509909</v>
      </c>
    </row>
    <row r="2474" spans="1:23" x14ac:dyDescent="0.3">
      <c r="A2474" s="13" t="s">
        <v>1073</v>
      </c>
      <c r="B2474" s="13" t="s">
        <v>1074</v>
      </c>
      <c r="C2474" s="15">
        <v>2014</v>
      </c>
      <c r="D2474" s="15" t="s">
        <v>27</v>
      </c>
      <c r="E2474" s="15" t="s">
        <v>35</v>
      </c>
      <c r="F2474" s="15">
        <v>129</v>
      </c>
      <c r="G2474" s="15">
        <v>59</v>
      </c>
      <c r="H2474" s="13">
        <v>-6.0596745289999996</v>
      </c>
      <c r="I2474" s="13">
        <v>-6.2995857260000001</v>
      </c>
      <c r="J2474" s="13">
        <v>-12.35926025</v>
      </c>
      <c r="K2474" s="13">
        <v>-14.25094863</v>
      </c>
      <c r="L2474" s="13">
        <v>-7.9621931369999999</v>
      </c>
      <c r="M2474" s="13">
        <v>-22.213141759999999</v>
      </c>
      <c r="N2474" s="13">
        <v>-8.1803270930000007</v>
      </c>
      <c r="O2474" s="13">
        <v>-7.0437982029999997</v>
      </c>
      <c r="P2474" s="13">
        <v>-15.224125300000001</v>
      </c>
      <c r="Q2474" s="13">
        <v>-0.377052946</v>
      </c>
      <c r="R2474" s="13">
        <v>-0.377052946</v>
      </c>
      <c r="S2474" s="13">
        <v>0</v>
      </c>
      <c r="T2474" s="13">
        <v>-7.2288846260000001</v>
      </c>
      <c r="U2474" s="13">
        <v>-8.5475994130000004</v>
      </c>
      <c r="V2474" s="13">
        <v>-15.77648404</v>
      </c>
      <c r="W2474" s="13">
        <v>0.39830806400000002</v>
      </c>
    </row>
    <row r="2475" spans="1:23" x14ac:dyDescent="0.3">
      <c r="A2475" s="13" t="s">
        <v>1075</v>
      </c>
      <c r="B2475" s="13" t="s">
        <v>1076</v>
      </c>
      <c r="C2475" s="15">
        <v>2019</v>
      </c>
      <c r="D2475" s="15" t="s">
        <v>25</v>
      </c>
      <c r="E2475" s="15" t="s">
        <v>34</v>
      </c>
      <c r="F2475" s="15">
        <v>156</v>
      </c>
      <c r="G2475" s="15">
        <v>68</v>
      </c>
      <c r="H2475" s="13">
        <v>2.6143414690000002</v>
      </c>
      <c r="I2475" s="13">
        <v>-0.31193400399999999</v>
      </c>
      <c r="J2475" s="13">
        <v>2.302407466</v>
      </c>
      <c r="K2475" s="13">
        <v>3.706304335</v>
      </c>
      <c r="L2475" s="13">
        <v>-13.526855250000001</v>
      </c>
      <c r="M2475" s="13">
        <v>-9.8205509129999999</v>
      </c>
      <c r="N2475" s="13">
        <v>3.0452096800000001</v>
      </c>
      <c r="O2475" s="13">
        <v>-2.9877817200000001</v>
      </c>
      <c r="P2475" s="13">
        <v>5.742796E-2</v>
      </c>
      <c r="Q2475" s="13">
        <v>0.101235932</v>
      </c>
      <c r="R2475" s="13">
        <v>0</v>
      </c>
      <c r="S2475" s="13">
        <v>0.101235932</v>
      </c>
      <c r="T2475" s="13">
        <v>0.74391170500000003</v>
      </c>
      <c r="U2475" s="13">
        <v>-4.8074365969999997</v>
      </c>
      <c r="V2475" s="13">
        <v>-4.0635248920000002</v>
      </c>
      <c r="W2475" s="13">
        <v>0.77359878599999998</v>
      </c>
    </row>
    <row r="2476" spans="1:23" x14ac:dyDescent="0.3">
      <c r="A2476" s="13" t="s">
        <v>1075</v>
      </c>
      <c r="B2476" s="13" t="s">
        <v>1076</v>
      </c>
      <c r="C2476" s="15">
        <v>2019</v>
      </c>
      <c r="D2476" s="15" t="s">
        <v>27</v>
      </c>
      <c r="E2476" s="15" t="s">
        <v>34</v>
      </c>
      <c r="F2476" s="15">
        <v>2859</v>
      </c>
      <c r="G2476" s="15">
        <v>1294</v>
      </c>
      <c r="H2476" s="13">
        <v>-3.2534666670000001</v>
      </c>
      <c r="I2476" s="13">
        <v>-0.63815868600000003</v>
      </c>
      <c r="J2476" s="13">
        <v>-3.8916253529999998</v>
      </c>
      <c r="K2476" s="13">
        <v>-0.812576148</v>
      </c>
      <c r="L2476" s="13">
        <v>0.55993105099999996</v>
      </c>
      <c r="M2476" s="13">
        <v>-0.25264509699999999</v>
      </c>
      <c r="N2476" s="13">
        <v>-2.9373836839999998</v>
      </c>
      <c r="O2476" s="13">
        <v>-0.434209607</v>
      </c>
      <c r="P2476" s="13">
        <v>-3.3715932909999999</v>
      </c>
      <c r="Q2476" s="13">
        <v>-0.41487940699999998</v>
      </c>
      <c r="R2476" s="13">
        <v>-0.41487940699999998</v>
      </c>
      <c r="S2476" s="13">
        <v>0</v>
      </c>
      <c r="T2476" s="13">
        <v>-2.7752508819999999</v>
      </c>
      <c r="U2476" s="13">
        <v>-0.32784397300000001</v>
      </c>
      <c r="V2476" s="13">
        <v>-3.1030948540000001</v>
      </c>
      <c r="W2476" s="13">
        <v>1.1185985759999999</v>
      </c>
    </row>
    <row r="2477" spans="1:23" x14ac:dyDescent="0.3">
      <c r="A2477" s="13" t="s">
        <v>1077</v>
      </c>
      <c r="B2477" s="13" t="s">
        <v>1078</v>
      </c>
      <c r="C2477" s="15">
        <v>2018</v>
      </c>
      <c r="D2477" s="15" t="s">
        <v>27</v>
      </c>
      <c r="E2477" s="15" t="s">
        <v>140</v>
      </c>
      <c r="F2477" s="15">
        <v>5093</v>
      </c>
      <c r="G2477" s="15">
        <v>2401</v>
      </c>
      <c r="H2477" s="13">
        <v>-0.70917429600000004</v>
      </c>
      <c r="I2477" s="13">
        <v>-0.61309760499999999</v>
      </c>
      <c r="J2477" s="13">
        <v>-1.3222719009999999</v>
      </c>
      <c r="K2477" s="13">
        <v>-0.65618236399999996</v>
      </c>
      <c r="L2477" s="13">
        <v>-1.3762866819999999</v>
      </c>
      <c r="M2477" s="13">
        <v>-2.032469045</v>
      </c>
      <c r="N2477" s="13">
        <v>-0.71252321600000001</v>
      </c>
      <c r="O2477" s="13">
        <v>-0.81109930399999997</v>
      </c>
      <c r="P2477" s="13">
        <v>-1.5236225210000001</v>
      </c>
      <c r="Q2477" s="13">
        <v>1.507762313</v>
      </c>
      <c r="R2477" s="13">
        <v>1.507762313</v>
      </c>
      <c r="S2477" s="13">
        <v>0</v>
      </c>
      <c r="T2477" s="13">
        <v>-0.847488362</v>
      </c>
      <c r="U2477" s="13">
        <v>-1.102037301</v>
      </c>
      <c r="V2477" s="13">
        <v>-1.949525663</v>
      </c>
      <c r="W2477" s="13">
        <v>0.360648792</v>
      </c>
    </row>
    <row r="2478" spans="1:23" x14ac:dyDescent="0.3">
      <c r="A2478" s="13" t="s">
        <v>1077</v>
      </c>
      <c r="B2478" s="13" t="s">
        <v>1078</v>
      </c>
      <c r="C2478" s="15">
        <v>2019</v>
      </c>
      <c r="D2478" s="15" t="s">
        <v>27</v>
      </c>
      <c r="E2478" s="15" t="s">
        <v>140</v>
      </c>
      <c r="F2478" s="15">
        <v>5046</v>
      </c>
      <c r="G2478" s="15">
        <v>2314</v>
      </c>
      <c r="H2478" s="13">
        <v>-1.1673728510000001</v>
      </c>
      <c r="I2478" s="13">
        <v>-0.78399816300000003</v>
      </c>
      <c r="J2478" s="13">
        <v>-1.951371014</v>
      </c>
      <c r="K2478" s="13">
        <v>1.90640279</v>
      </c>
      <c r="L2478" s="13">
        <v>-0.16740988700000001</v>
      </c>
      <c r="M2478" s="13">
        <v>1.738992903</v>
      </c>
      <c r="N2478" s="13">
        <v>-0.56605446199999998</v>
      </c>
      <c r="O2478" s="13">
        <v>-0.70918777099999997</v>
      </c>
      <c r="P2478" s="13">
        <v>-1.2752422329999999</v>
      </c>
      <c r="Q2478" s="13">
        <v>1.7496392110000001</v>
      </c>
      <c r="R2478" s="13">
        <v>1.7496392110000001</v>
      </c>
      <c r="S2478" s="13">
        <v>0</v>
      </c>
      <c r="T2478" s="13">
        <v>-0.84705580800000002</v>
      </c>
      <c r="U2478" s="13">
        <v>-0.56481867100000005</v>
      </c>
      <c r="V2478" s="13">
        <v>-1.411874479</v>
      </c>
      <c r="W2478" s="13">
        <v>0.49964855899999999</v>
      </c>
    </row>
    <row r="2479" spans="1:23" x14ac:dyDescent="0.3">
      <c r="A2479" s="13" t="s">
        <v>1079</v>
      </c>
      <c r="B2479" s="13" t="s">
        <v>1080</v>
      </c>
      <c r="C2479" s="15">
        <v>2017</v>
      </c>
      <c r="D2479" s="15" t="s">
        <v>27</v>
      </c>
      <c r="E2479" s="15" t="s">
        <v>32</v>
      </c>
      <c r="F2479" s="15">
        <v>2089</v>
      </c>
      <c r="G2479" s="15">
        <v>1016</v>
      </c>
      <c r="H2479" s="13">
        <v>-0.33402194899999998</v>
      </c>
      <c r="I2479" s="13">
        <v>-4.6923871579999998</v>
      </c>
      <c r="J2479" s="13">
        <v>-5.0264091080000002</v>
      </c>
      <c r="K2479" s="13">
        <v>-0.46722655200000002</v>
      </c>
      <c r="L2479" s="13">
        <v>1.283498408</v>
      </c>
      <c r="M2479" s="13">
        <v>0.81627185499999999</v>
      </c>
      <c r="N2479" s="13">
        <v>-0.362487638</v>
      </c>
      <c r="O2479" s="13">
        <v>-3.6955153950000001</v>
      </c>
      <c r="P2479" s="13">
        <v>-4.0580030330000003</v>
      </c>
      <c r="Q2479" s="13">
        <v>-0.67860994399999996</v>
      </c>
      <c r="R2479" s="13">
        <v>-0.67860994399999996</v>
      </c>
      <c r="S2479" s="13">
        <v>0</v>
      </c>
      <c r="T2479" s="13">
        <v>-0.57703281399999995</v>
      </c>
      <c r="U2479" s="13">
        <v>-4.5126537000000004</v>
      </c>
      <c r="V2479" s="13">
        <v>-5.0896865140000003</v>
      </c>
      <c r="W2479" s="13">
        <v>8.5256345999999997E-2</v>
      </c>
    </row>
    <row r="2480" spans="1:23" x14ac:dyDescent="0.3">
      <c r="A2480" s="13" t="s">
        <v>1079</v>
      </c>
      <c r="B2480" s="13" t="s">
        <v>1080</v>
      </c>
      <c r="C2480" s="15">
        <v>2018</v>
      </c>
      <c r="D2480" s="15" t="s">
        <v>27</v>
      </c>
      <c r="E2480" s="15" t="s">
        <v>32</v>
      </c>
      <c r="F2480" s="15">
        <v>5</v>
      </c>
      <c r="G2480" s="15">
        <v>2</v>
      </c>
      <c r="H2480" s="13">
        <v>-36.903406590000003</v>
      </c>
      <c r="I2480" s="13">
        <v>-0.49517898999999999</v>
      </c>
      <c r="J2480" s="13">
        <v>-37.398585580000002</v>
      </c>
      <c r="K2480" s="13">
        <v>-61.661199019999998</v>
      </c>
      <c r="L2480" s="13">
        <v>57.80796788</v>
      </c>
      <c r="M2480" s="13">
        <v>-3.853231139</v>
      </c>
      <c r="N2480" s="13">
        <v>-44.303863049999997</v>
      </c>
      <c r="O2480" s="13">
        <v>11.72660164</v>
      </c>
      <c r="P2480" s="13">
        <v>-32.577261409999998</v>
      </c>
      <c r="Q2480" s="13">
        <v>-3.0256429000000001E-2</v>
      </c>
      <c r="R2480" s="13">
        <v>-3.0256429000000001E-2</v>
      </c>
      <c r="S2480" s="13">
        <v>0</v>
      </c>
      <c r="T2480" s="13">
        <v>-29.34267118</v>
      </c>
      <c r="U2480" s="13">
        <v>-0.82235170599999996</v>
      </c>
      <c r="V2480" s="13">
        <v>-30.165022879999999</v>
      </c>
      <c r="W2480" s="13">
        <v>-0.58440287499999999</v>
      </c>
    </row>
    <row r="2481" spans="1:23" x14ac:dyDescent="0.3">
      <c r="A2481" s="13" t="s">
        <v>1081</v>
      </c>
      <c r="B2481" s="13" t="s">
        <v>1082</v>
      </c>
      <c r="C2481" s="15">
        <v>2014</v>
      </c>
      <c r="D2481" s="15" t="s">
        <v>25</v>
      </c>
      <c r="E2481" s="15" t="s">
        <v>137</v>
      </c>
      <c r="F2481" s="15">
        <v>16</v>
      </c>
      <c r="G2481" s="15">
        <v>8</v>
      </c>
      <c r="H2481" s="13">
        <v>-0.41023265599999997</v>
      </c>
      <c r="I2481" s="13">
        <v>1.4647772459999999</v>
      </c>
      <c r="J2481" s="13">
        <v>1.0545445899999999</v>
      </c>
      <c r="K2481" s="13">
        <v>-18.68773002</v>
      </c>
      <c r="L2481" s="13">
        <v>4.9537009310000002</v>
      </c>
      <c r="M2481" s="13">
        <v>-13.73402909</v>
      </c>
      <c r="N2481" s="13">
        <v>-4.169398696</v>
      </c>
      <c r="O2481" s="13">
        <v>2.366017748</v>
      </c>
      <c r="P2481" s="13">
        <v>-1.803380948</v>
      </c>
      <c r="Q2481" s="13">
        <v>3.9234179999999997E-3</v>
      </c>
      <c r="R2481" s="13">
        <v>0</v>
      </c>
      <c r="S2481" s="13">
        <v>3.9234179999999997E-3</v>
      </c>
      <c r="T2481" s="13">
        <v>-2.9302468269999999</v>
      </c>
      <c r="U2481" s="13">
        <v>0.55514074800000002</v>
      </c>
      <c r="V2481" s="13">
        <v>-2.375106078</v>
      </c>
      <c r="W2481" s="13">
        <v>-1.431600387</v>
      </c>
    </row>
    <row r="2482" spans="1:23" x14ac:dyDescent="0.3">
      <c r="A2482" s="13" t="s">
        <v>1081</v>
      </c>
      <c r="B2482" s="13" t="s">
        <v>1082</v>
      </c>
      <c r="C2482" s="15">
        <v>2014</v>
      </c>
      <c r="D2482" s="15" t="s">
        <v>27</v>
      </c>
      <c r="E2482" s="15" t="s">
        <v>137</v>
      </c>
      <c r="F2482" s="15">
        <v>204</v>
      </c>
      <c r="G2482" s="15">
        <v>92</v>
      </c>
      <c r="H2482" s="13">
        <v>-7.2089724359999998</v>
      </c>
      <c r="I2482" s="13">
        <v>-3.331498737</v>
      </c>
      <c r="J2482" s="13">
        <v>-10.54047117</v>
      </c>
      <c r="K2482" s="13">
        <v>-8.9674402369999999</v>
      </c>
      <c r="L2482" s="13">
        <v>-8.4872900970000007</v>
      </c>
      <c r="M2482" s="13">
        <v>-17.45473033</v>
      </c>
      <c r="N2482" s="13">
        <v>-8.0347275140000001</v>
      </c>
      <c r="O2482" s="13">
        <v>-4.7396599479999999</v>
      </c>
      <c r="P2482" s="13">
        <v>-12.77438746</v>
      </c>
      <c r="Q2482" s="13">
        <v>-0.48278314500000002</v>
      </c>
      <c r="R2482" s="13">
        <v>-0.48278314500000002</v>
      </c>
      <c r="S2482" s="13">
        <v>0</v>
      </c>
      <c r="T2482" s="13">
        <v>-7.1929218229999998</v>
      </c>
      <c r="U2482" s="13">
        <v>-2.530109634</v>
      </c>
      <c r="V2482" s="13">
        <v>-9.7230314569999994</v>
      </c>
      <c r="W2482" s="13">
        <v>2.4980051190000001</v>
      </c>
    </row>
    <row r="2483" spans="1:23" x14ac:dyDescent="0.3">
      <c r="A2483" s="13" t="s">
        <v>1081</v>
      </c>
      <c r="B2483" s="13" t="s">
        <v>1082</v>
      </c>
      <c r="C2483" s="15">
        <v>2015</v>
      </c>
      <c r="D2483" s="15" t="s">
        <v>27</v>
      </c>
      <c r="E2483" s="15" t="s">
        <v>137</v>
      </c>
      <c r="F2483" s="15">
        <v>157</v>
      </c>
      <c r="G2483" s="15">
        <v>72</v>
      </c>
      <c r="H2483" s="13">
        <v>-0.96602481200000001</v>
      </c>
      <c r="I2483" s="13">
        <v>-7.2797631699999998</v>
      </c>
      <c r="J2483" s="13">
        <v>-8.2457879829999996</v>
      </c>
      <c r="K2483" s="13">
        <v>-14.760384820000001</v>
      </c>
      <c r="L2483" s="13">
        <v>-2.518330985</v>
      </c>
      <c r="M2483" s="13">
        <v>-17.278715800000001</v>
      </c>
      <c r="N2483" s="13">
        <v>-3.932282184</v>
      </c>
      <c r="O2483" s="13">
        <v>-6.8720532150000002</v>
      </c>
      <c r="P2483" s="13">
        <v>-10.804335399999999</v>
      </c>
      <c r="Q2483" s="13">
        <v>-0.29977966</v>
      </c>
      <c r="R2483" s="13">
        <v>-0.29977966</v>
      </c>
      <c r="S2483" s="13">
        <v>0</v>
      </c>
      <c r="T2483" s="13">
        <v>-4.297866484</v>
      </c>
      <c r="U2483" s="13">
        <v>-4.5419172200000002</v>
      </c>
      <c r="V2483" s="13">
        <v>-8.8397837040000002</v>
      </c>
      <c r="W2483" s="13">
        <v>1.2667745210000001</v>
      </c>
    </row>
    <row r="2484" spans="1:23" x14ac:dyDescent="0.3">
      <c r="A2484" s="13" t="s">
        <v>1083</v>
      </c>
      <c r="B2484" s="13" t="s">
        <v>1084</v>
      </c>
      <c r="C2484" s="15">
        <v>2017</v>
      </c>
      <c r="D2484" s="15" t="s">
        <v>27</v>
      </c>
      <c r="E2484" s="15" t="s">
        <v>31</v>
      </c>
      <c r="F2484" s="15">
        <v>1246</v>
      </c>
      <c r="G2484" s="15">
        <v>612</v>
      </c>
      <c r="H2484" s="13">
        <v>-1.3738581830000001</v>
      </c>
      <c r="I2484" s="13">
        <v>-1.49450963</v>
      </c>
      <c r="J2484" s="13">
        <v>-2.8683678129999999</v>
      </c>
      <c r="K2484" s="13">
        <v>-1.6354604859999999</v>
      </c>
      <c r="L2484" s="13">
        <v>-0.94485739700000004</v>
      </c>
      <c r="M2484" s="13">
        <v>-2.5803178820000001</v>
      </c>
      <c r="N2484" s="13">
        <v>-1.475670305</v>
      </c>
      <c r="O2484" s="13">
        <v>-1.427419918</v>
      </c>
      <c r="P2484" s="13">
        <v>-2.903090223</v>
      </c>
      <c r="Q2484" s="13">
        <v>-4.7808347000000001E-2</v>
      </c>
      <c r="R2484" s="13">
        <v>-4.7808347000000001E-2</v>
      </c>
      <c r="S2484" s="13">
        <v>0</v>
      </c>
      <c r="T2484" s="13">
        <v>-2.139120487</v>
      </c>
      <c r="U2484" s="13">
        <v>-1.0244653619999999</v>
      </c>
      <c r="V2484" s="13">
        <v>-3.1635858489999999</v>
      </c>
      <c r="W2484" s="13">
        <v>1.4545077999999999E-2</v>
      </c>
    </row>
    <row r="2485" spans="1:23" x14ac:dyDescent="0.3">
      <c r="A2485" s="13" t="s">
        <v>1083</v>
      </c>
      <c r="B2485" s="13" t="s">
        <v>1084</v>
      </c>
      <c r="C2485" s="15">
        <v>2018</v>
      </c>
      <c r="D2485" s="15" t="s">
        <v>27</v>
      </c>
      <c r="E2485" s="15" t="s">
        <v>31</v>
      </c>
      <c r="F2485" s="15">
        <v>2522</v>
      </c>
      <c r="G2485" s="15">
        <v>1240</v>
      </c>
      <c r="H2485" s="13">
        <v>-2.6671970979999999</v>
      </c>
      <c r="I2485" s="13">
        <v>-0.75244854299999997</v>
      </c>
      <c r="J2485" s="13">
        <v>-3.4196456400000002</v>
      </c>
      <c r="K2485" s="13">
        <v>0.95817349799999996</v>
      </c>
      <c r="L2485" s="13">
        <v>-1.0299351619999999</v>
      </c>
      <c r="M2485" s="13">
        <v>-7.1761664000000003E-2</v>
      </c>
      <c r="N2485" s="13">
        <v>-2.0008082059999999</v>
      </c>
      <c r="O2485" s="13">
        <v>-0.80024009100000004</v>
      </c>
      <c r="P2485" s="13">
        <v>-2.801048298</v>
      </c>
      <c r="Q2485" s="13">
        <v>-3.2295475999999997E-2</v>
      </c>
      <c r="R2485" s="13">
        <v>-3.2295475999999997E-2</v>
      </c>
      <c r="S2485" s="13">
        <v>0</v>
      </c>
      <c r="T2485" s="13">
        <v>-2.2211882429999998</v>
      </c>
      <c r="U2485" s="13">
        <v>-0.87332517600000004</v>
      </c>
      <c r="V2485" s="13">
        <v>-3.0945134190000001</v>
      </c>
      <c r="W2485" s="13">
        <v>-3.9252699999999999E-4</v>
      </c>
    </row>
    <row r="2486" spans="1:23" x14ac:dyDescent="0.3">
      <c r="A2486" s="13" t="s">
        <v>1083</v>
      </c>
      <c r="B2486" s="13" t="s">
        <v>1084</v>
      </c>
      <c r="C2486" s="15">
        <v>2019</v>
      </c>
      <c r="D2486" s="15" t="s">
        <v>25</v>
      </c>
      <c r="E2486" s="15" t="s">
        <v>58</v>
      </c>
      <c r="F2486" s="15">
        <v>24</v>
      </c>
      <c r="G2486" s="15">
        <v>11</v>
      </c>
      <c r="H2486" s="13">
        <v>-12.75071172</v>
      </c>
      <c r="I2486" s="13">
        <v>0.55090702899999999</v>
      </c>
      <c r="J2486" s="13">
        <v>-12.199804690000001</v>
      </c>
      <c r="K2486" s="13">
        <v>-34.33528106</v>
      </c>
      <c r="L2486" s="13">
        <v>6.2157479029999996</v>
      </c>
      <c r="M2486" s="13">
        <v>-28.11953316</v>
      </c>
      <c r="N2486" s="13">
        <v>-18.06301668</v>
      </c>
      <c r="O2486" s="13">
        <v>1.7855137539999999</v>
      </c>
      <c r="P2486" s="13">
        <v>-16.277502930000001</v>
      </c>
      <c r="Q2486" s="13">
        <v>-7.9380114000000002E-2</v>
      </c>
      <c r="R2486" s="13">
        <v>0</v>
      </c>
      <c r="S2486" s="13">
        <v>-7.9380114000000002E-2</v>
      </c>
      <c r="T2486" s="13">
        <v>-13.71008584</v>
      </c>
      <c r="U2486" s="13">
        <v>-2.753423867</v>
      </c>
      <c r="V2486" s="13">
        <v>-16.463509699999999</v>
      </c>
      <c r="W2486" s="13">
        <v>1.3715552209999999</v>
      </c>
    </row>
    <row r="2487" spans="1:23" x14ac:dyDescent="0.3">
      <c r="A2487" s="13" t="s">
        <v>1083</v>
      </c>
      <c r="B2487" s="13" t="s">
        <v>1084</v>
      </c>
      <c r="C2487" s="15">
        <v>2019</v>
      </c>
      <c r="D2487" s="15" t="s">
        <v>27</v>
      </c>
      <c r="E2487" s="15" t="s">
        <v>58</v>
      </c>
      <c r="F2487" s="15">
        <v>139</v>
      </c>
      <c r="G2487" s="15">
        <v>63</v>
      </c>
      <c r="H2487" s="13">
        <v>0.78858268799999998</v>
      </c>
      <c r="I2487" s="13">
        <v>-5.0177977980000001</v>
      </c>
      <c r="J2487" s="13">
        <v>-4.2292151110000002</v>
      </c>
      <c r="K2487" s="13">
        <v>4.2606413329999997</v>
      </c>
      <c r="L2487" s="13">
        <v>-19.585490310000001</v>
      </c>
      <c r="M2487" s="13">
        <v>-15.324848980000001</v>
      </c>
      <c r="N2487" s="13">
        <v>1.512837365</v>
      </c>
      <c r="O2487" s="13">
        <v>-8.3835347240000004</v>
      </c>
      <c r="P2487" s="13">
        <v>-6.8706973600000003</v>
      </c>
      <c r="Q2487" s="13">
        <v>-0.132307751</v>
      </c>
      <c r="R2487" s="13">
        <v>-0.132307751</v>
      </c>
      <c r="S2487" s="13">
        <v>0</v>
      </c>
      <c r="T2487" s="13">
        <v>0.17218238699999999</v>
      </c>
      <c r="U2487" s="13">
        <v>-5.8739060250000001</v>
      </c>
      <c r="V2487" s="13">
        <v>-5.7017236379999998</v>
      </c>
      <c r="W2487" s="13">
        <v>-0.10939726299999999</v>
      </c>
    </row>
    <row r="2488" spans="1:23" x14ac:dyDescent="0.3">
      <c r="A2488" s="13" t="s">
        <v>1083</v>
      </c>
      <c r="B2488" s="13" t="s">
        <v>1084</v>
      </c>
      <c r="C2488" s="15">
        <v>2019</v>
      </c>
      <c r="D2488" s="15" t="s">
        <v>27</v>
      </c>
      <c r="E2488" s="15" t="s">
        <v>31</v>
      </c>
      <c r="F2488" s="15">
        <v>264</v>
      </c>
      <c r="G2488" s="15">
        <v>113</v>
      </c>
      <c r="H2488" s="13">
        <v>-6.0634274599999998</v>
      </c>
      <c r="I2488" s="13">
        <v>-2.5505757689999999</v>
      </c>
      <c r="J2488" s="13">
        <v>-8.6140032279999996</v>
      </c>
      <c r="K2488" s="13">
        <v>1.1251707609999999</v>
      </c>
      <c r="L2488" s="13">
        <v>-0.52492635799999998</v>
      </c>
      <c r="M2488" s="13">
        <v>0.60024440300000004</v>
      </c>
      <c r="N2488" s="13">
        <v>-4.8885940899999998</v>
      </c>
      <c r="O2488" s="13">
        <v>-2.222623714</v>
      </c>
      <c r="P2488" s="13">
        <v>-7.1112178029999997</v>
      </c>
      <c r="Q2488" s="13">
        <v>-0.25523348299999998</v>
      </c>
      <c r="R2488" s="13">
        <v>-0.25523348299999998</v>
      </c>
      <c r="S2488" s="13">
        <v>0</v>
      </c>
      <c r="T2488" s="13">
        <v>-4.5310603939999998</v>
      </c>
      <c r="U2488" s="13">
        <v>-2.4205778919999998</v>
      </c>
      <c r="V2488" s="13">
        <v>-6.9516382859999997</v>
      </c>
      <c r="W2488" s="13">
        <v>1.53940443</v>
      </c>
    </row>
    <row r="2489" spans="1:23" x14ac:dyDescent="0.3">
      <c r="A2489" s="13" t="s">
        <v>1085</v>
      </c>
      <c r="B2489" s="13" t="s">
        <v>1086</v>
      </c>
      <c r="C2489" s="15">
        <v>2014</v>
      </c>
      <c r="D2489" s="15" t="s">
        <v>27</v>
      </c>
      <c r="E2489" s="15" t="s">
        <v>57</v>
      </c>
      <c r="F2489" s="15">
        <v>1366</v>
      </c>
      <c r="G2489" s="15">
        <v>695</v>
      </c>
      <c r="H2489" s="13">
        <v>-0.980089973</v>
      </c>
      <c r="I2489" s="13">
        <v>-4.4371119329999997</v>
      </c>
      <c r="J2489" s="13">
        <v>-5.4172019059999998</v>
      </c>
      <c r="K2489" s="13">
        <v>-6.7318748999999997E-2</v>
      </c>
      <c r="L2489" s="13">
        <v>3.1625161199999998</v>
      </c>
      <c r="M2489" s="13">
        <v>3.0951973709999998</v>
      </c>
      <c r="N2489" s="13">
        <v>-0.786514818</v>
      </c>
      <c r="O2489" s="13">
        <v>-3.0996493269999998</v>
      </c>
      <c r="P2489" s="13">
        <v>-3.886164145</v>
      </c>
      <c r="Q2489" s="13">
        <v>-0.40072712799999999</v>
      </c>
      <c r="R2489" s="13">
        <v>-0.40072712799999999</v>
      </c>
      <c r="S2489" s="13">
        <v>0</v>
      </c>
      <c r="T2489" s="13">
        <v>-2.172876273</v>
      </c>
      <c r="U2489" s="13">
        <v>-4.0201282200000001</v>
      </c>
      <c r="V2489" s="13">
        <v>-6.1930044930000001</v>
      </c>
      <c r="W2489" s="13">
        <v>-0.51048276299999995</v>
      </c>
    </row>
    <row r="2490" spans="1:23" x14ac:dyDescent="0.3">
      <c r="A2490" s="13" t="s">
        <v>1087</v>
      </c>
      <c r="B2490" s="13" t="s">
        <v>1088</v>
      </c>
      <c r="C2490" s="15">
        <v>2014</v>
      </c>
      <c r="D2490" s="15" t="s">
        <v>25</v>
      </c>
      <c r="E2490" s="15" t="s">
        <v>26</v>
      </c>
      <c r="F2490" s="15">
        <v>198</v>
      </c>
      <c r="G2490" s="15">
        <v>100</v>
      </c>
      <c r="H2490" s="13">
        <v>1.2181970479999999</v>
      </c>
      <c r="I2490" s="13">
        <v>4.8376548220000002</v>
      </c>
      <c r="J2490" s="13">
        <v>6.0558518699999997</v>
      </c>
      <c r="K2490" s="13">
        <v>-4.3067604360000002</v>
      </c>
      <c r="L2490" s="13">
        <v>2.2700959919999999</v>
      </c>
      <c r="M2490" s="13">
        <v>-2.0366644439999999</v>
      </c>
      <c r="N2490" s="13">
        <v>0.125295987</v>
      </c>
      <c r="O2490" s="13">
        <v>4.5905862500000003</v>
      </c>
      <c r="P2490" s="13">
        <v>4.7158822369999998</v>
      </c>
      <c r="Q2490" s="13">
        <v>0.39335738799999997</v>
      </c>
      <c r="R2490" s="13">
        <v>0</v>
      </c>
      <c r="S2490" s="13">
        <v>0.39335738799999997</v>
      </c>
      <c r="T2490" s="13">
        <v>1.0498735020000001</v>
      </c>
      <c r="U2490" s="13">
        <v>3.7540437720000002</v>
      </c>
      <c r="V2490" s="13">
        <v>4.8039172739999998</v>
      </c>
      <c r="W2490" s="13">
        <v>0.118746582</v>
      </c>
    </row>
    <row r="2491" spans="1:23" x14ac:dyDescent="0.3">
      <c r="A2491" s="13" t="s">
        <v>1087</v>
      </c>
      <c r="B2491" s="13" t="s">
        <v>1088</v>
      </c>
      <c r="C2491" s="15">
        <v>2014</v>
      </c>
      <c r="D2491" s="15" t="s">
        <v>27</v>
      </c>
      <c r="E2491" s="15" t="s">
        <v>26</v>
      </c>
      <c r="F2491" s="15">
        <v>3097</v>
      </c>
      <c r="G2491" s="15">
        <v>1538</v>
      </c>
      <c r="H2491" s="13">
        <v>0.59588055900000003</v>
      </c>
      <c r="I2491" s="13">
        <v>-0.50542304599999999</v>
      </c>
      <c r="J2491" s="13">
        <v>9.0457514000000003E-2</v>
      </c>
      <c r="K2491" s="13">
        <v>0.38127453900000002</v>
      </c>
      <c r="L2491" s="13">
        <v>2.1355955820000001</v>
      </c>
      <c r="M2491" s="13">
        <v>2.5168701210000002</v>
      </c>
      <c r="N2491" s="13">
        <v>0.52702682099999998</v>
      </c>
      <c r="O2491" s="13">
        <v>-3.6365307999999999E-2</v>
      </c>
      <c r="P2491" s="13">
        <v>0.49066151400000002</v>
      </c>
      <c r="Q2491" s="13">
        <v>2.5350327620000002</v>
      </c>
      <c r="R2491" s="13">
        <v>2.5350327620000002</v>
      </c>
      <c r="S2491" s="13">
        <v>0</v>
      </c>
      <c r="T2491" s="13">
        <v>0.42355436200000002</v>
      </c>
      <c r="U2491" s="13">
        <v>0.61805887999999998</v>
      </c>
      <c r="V2491" s="13">
        <v>1.0416132410000001</v>
      </c>
      <c r="W2491" s="13">
        <v>-0.297001711</v>
      </c>
    </row>
    <row r="2492" spans="1:23" x14ac:dyDescent="0.3">
      <c r="A2492" s="13" t="s">
        <v>1087</v>
      </c>
      <c r="B2492" s="13" t="s">
        <v>1088</v>
      </c>
      <c r="C2492" s="15">
        <v>2015</v>
      </c>
      <c r="D2492" s="15" t="s">
        <v>27</v>
      </c>
      <c r="E2492" s="15" t="s">
        <v>26</v>
      </c>
      <c r="F2492" s="15">
        <v>1244</v>
      </c>
      <c r="G2492" s="15">
        <v>633</v>
      </c>
      <c r="H2492" s="13">
        <v>1.1044804290000001</v>
      </c>
      <c r="I2492" s="13">
        <v>-0.64270307500000001</v>
      </c>
      <c r="J2492" s="13">
        <v>0.46177735399999997</v>
      </c>
      <c r="K2492" s="13">
        <v>-4.0235334910000002</v>
      </c>
      <c r="L2492" s="13">
        <v>-2.1437939369999999</v>
      </c>
      <c r="M2492" s="13">
        <v>-6.167327427</v>
      </c>
      <c r="N2492" s="13">
        <v>6.9775892000000006E-2</v>
      </c>
      <c r="O2492" s="13">
        <v>-1.0080674220000001</v>
      </c>
      <c r="P2492" s="13">
        <v>-0.93829152999999998</v>
      </c>
      <c r="Q2492" s="13">
        <v>0.58567575199999999</v>
      </c>
      <c r="R2492" s="13">
        <v>0.58567575199999999</v>
      </c>
      <c r="S2492" s="13">
        <v>0</v>
      </c>
      <c r="T2492" s="13">
        <v>0.103886021</v>
      </c>
      <c r="U2492" s="13">
        <v>-1.4360604219999999</v>
      </c>
      <c r="V2492" s="13">
        <v>-1.3321744010000001</v>
      </c>
      <c r="W2492" s="13">
        <v>9.3836140999999998E-2</v>
      </c>
    </row>
    <row r="2493" spans="1:23" x14ac:dyDescent="0.3">
      <c r="A2493" s="13" t="s">
        <v>1087</v>
      </c>
      <c r="B2493" s="13" t="s">
        <v>1088</v>
      </c>
      <c r="C2493" s="15">
        <v>2016</v>
      </c>
      <c r="D2493" s="15" t="s">
        <v>25</v>
      </c>
      <c r="E2493" s="15" t="s">
        <v>53</v>
      </c>
      <c r="F2493" s="15">
        <v>25</v>
      </c>
      <c r="G2493" s="15">
        <v>12</v>
      </c>
      <c r="H2493" s="13">
        <v>7.3833947960000001</v>
      </c>
      <c r="I2493" s="13">
        <v>-0.67102375599999997</v>
      </c>
      <c r="J2493" s="13">
        <v>6.7123710399999998</v>
      </c>
      <c r="K2493" s="13">
        <v>-6.5162829459999996</v>
      </c>
      <c r="L2493" s="13">
        <v>-9.4270607880000004</v>
      </c>
      <c r="M2493" s="13">
        <v>-15.94334373</v>
      </c>
      <c r="N2493" s="13">
        <v>4.9337267340000004</v>
      </c>
      <c r="O2493" s="13">
        <v>-2.4750198480000001</v>
      </c>
      <c r="P2493" s="13">
        <v>2.4587068859999999</v>
      </c>
      <c r="Q2493" s="13">
        <v>3.2697691000000001E-2</v>
      </c>
      <c r="R2493" s="13">
        <v>0</v>
      </c>
      <c r="S2493" s="13">
        <v>3.2697691000000001E-2</v>
      </c>
      <c r="T2493" s="13">
        <v>2.380121989</v>
      </c>
      <c r="U2493" s="13">
        <v>-7.2281793289999996</v>
      </c>
      <c r="V2493" s="13">
        <v>-4.8480573400000004</v>
      </c>
      <c r="W2493" s="13">
        <v>-0.55565658299999998</v>
      </c>
    </row>
    <row r="2494" spans="1:23" x14ac:dyDescent="0.3">
      <c r="A2494" s="13" t="s">
        <v>1087</v>
      </c>
      <c r="B2494" s="13" t="s">
        <v>1088</v>
      </c>
      <c r="C2494" s="15">
        <v>2016</v>
      </c>
      <c r="D2494" s="15" t="s">
        <v>27</v>
      </c>
      <c r="E2494" s="15" t="s">
        <v>53</v>
      </c>
      <c r="F2494" s="15">
        <v>2498</v>
      </c>
      <c r="G2494" s="15">
        <v>1227</v>
      </c>
      <c r="H2494" s="13">
        <v>1.7364477620000001</v>
      </c>
      <c r="I2494" s="13">
        <v>1.4426775060000001</v>
      </c>
      <c r="J2494" s="13">
        <v>3.1791252679999999</v>
      </c>
      <c r="K2494" s="13">
        <v>-2.3142495040000002</v>
      </c>
      <c r="L2494" s="13">
        <v>5.5827255600000001</v>
      </c>
      <c r="M2494" s="13">
        <v>3.2684760559999999</v>
      </c>
      <c r="N2494" s="13">
        <v>0.97812378899999997</v>
      </c>
      <c r="O2494" s="13">
        <v>2.3752338019999999</v>
      </c>
      <c r="P2494" s="13">
        <v>3.3533575920000001</v>
      </c>
      <c r="Q2494" s="13">
        <v>3.8157821200000002</v>
      </c>
      <c r="R2494" s="13">
        <v>3.8157821200000002</v>
      </c>
      <c r="S2494" s="13">
        <v>0</v>
      </c>
      <c r="T2494" s="13">
        <v>0.973237935</v>
      </c>
      <c r="U2494" s="13">
        <v>1.7437663510000001</v>
      </c>
      <c r="V2494" s="13">
        <v>2.7170042859999999</v>
      </c>
      <c r="W2494" s="13">
        <v>-0.12821628199999999</v>
      </c>
    </row>
    <row r="2495" spans="1:23" x14ac:dyDescent="0.3">
      <c r="A2495" s="13" t="s">
        <v>1087</v>
      </c>
      <c r="B2495" s="13" t="s">
        <v>1088</v>
      </c>
      <c r="C2495" s="15">
        <v>2017</v>
      </c>
      <c r="D2495" s="15" t="s">
        <v>27</v>
      </c>
      <c r="E2495" s="15" t="s">
        <v>53</v>
      </c>
      <c r="F2495" s="15">
        <v>2284</v>
      </c>
      <c r="G2495" s="15">
        <v>1143</v>
      </c>
      <c r="H2495" s="13">
        <v>2.2235816289999999</v>
      </c>
      <c r="I2495" s="13">
        <v>-1.310594815</v>
      </c>
      <c r="J2495" s="13">
        <v>0.91298681400000004</v>
      </c>
      <c r="K2495" s="13">
        <v>0.91961768799999999</v>
      </c>
      <c r="L2495" s="13">
        <v>-2.401250471</v>
      </c>
      <c r="M2495" s="13">
        <v>-1.481632783</v>
      </c>
      <c r="N2495" s="13">
        <v>2.0922562390000001</v>
      </c>
      <c r="O2495" s="13">
        <v>-1.611742931</v>
      </c>
      <c r="P2495" s="13">
        <v>0.48051330799999997</v>
      </c>
      <c r="Q2495" s="13">
        <v>1.871837883</v>
      </c>
      <c r="R2495" s="13">
        <v>1.871837883</v>
      </c>
      <c r="S2495" s="13">
        <v>0</v>
      </c>
      <c r="T2495" s="13">
        <v>1.8117169449999999</v>
      </c>
      <c r="U2495" s="13">
        <v>-1.314198194</v>
      </c>
      <c r="V2495" s="13">
        <v>0.49751875099999998</v>
      </c>
      <c r="W2495" s="13">
        <v>-0.62813322199999999</v>
      </c>
    </row>
    <row r="2496" spans="1:23" x14ac:dyDescent="0.3">
      <c r="A2496" s="13" t="s">
        <v>1087</v>
      </c>
      <c r="B2496" s="13" t="s">
        <v>1088</v>
      </c>
      <c r="C2496" s="15">
        <v>2018</v>
      </c>
      <c r="D2496" s="15" t="s">
        <v>27</v>
      </c>
      <c r="E2496" s="15" t="s">
        <v>53</v>
      </c>
      <c r="F2496" s="15">
        <v>4053</v>
      </c>
      <c r="G2496" s="15">
        <v>1967</v>
      </c>
      <c r="H2496" s="13">
        <v>2.168289541</v>
      </c>
      <c r="I2496" s="13">
        <v>-0.28950649699999997</v>
      </c>
      <c r="J2496" s="13">
        <v>1.878783044</v>
      </c>
      <c r="K2496" s="13">
        <v>1.874517759</v>
      </c>
      <c r="L2496" s="13">
        <v>-7.9472149000000006E-2</v>
      </c>
      <c r="M2496" s="13">
        <v>1.7950456109999999</v>
      </c>
      <c r="N2496" s="13">
        <v>2.234568608</v>
      </c>
      <c r="O2496" s="13">
        <v>-0.24705032699999999</v>
      </c>
      <c r="P2496" s="13">
        <v>1.9875182810000001</v>
      </c>
      <c r="Q2496" s="13">
        <v>4.7232558879999997</v>
      </c>
      <c r="R2496" s="13">
        <v>4.7232558879999997</v>
      </c>
      <c r="S2496" s="13">
        <v>0</v>
      </c>
      <c r="T2496" s="13">
        <v>1.3118636020000001</v>
      </c>
      <c r="U2496" s="13">
        <v>-0.35601244500000001</v>
      </c>
      <c r="V2496" s="13">
        <v>0.95585115700000001</v>
      </c>
      <c r="W2496" s="13">
        <v>-0.64979376600000005</v>
      </c>
    </row>
    <row r="2497" spans="1:23" x14ac:dyDescent="0.3">
      <c r="A2497" s="13" t="s">
        <v>1087</v>
      </c>
      <c r="B2497" s="13" t="s">
        <v>1088</v>
      </c>
      <c r="C2497" s="15">
        <v>2019</v>
      </c>
      <c r="D2497" s="15" t="s">
        <v>27</v>
      </c>
      <c r="E2497" s="15" t="s">
        <v>53</v>
      </c>
      <c r="F2497" s="15">
        <v>4675</v>
      </c>
      <c r="G2497" s="15">
        <v>2250</v>
      </c>
      <c r="H2497" s="13">
        <v>1.789191341</v>
      </c>
      <c r="I2497" s="13">
        <v>0.95612387899999995</v>
      </c>
      <c r="J2497" s="13">
        <v>2.7453152200000002</v>
      </c>
      <c r="K2497" s="13">
        <v>9.2228055000000003E-2</v>
      </c>
      <c r="L2497" s="13">
        <v>1.433092416</v>
      </c>
      <c r="M2497" s="13">
        <v>1.5253204709999999</v>
      </c>
      <c r="N2497" s="13">
        <v>1.5321393729999999</v>
      </c>
      <c r="O2497" s="13">
        <v>1.1469075099999999</v>
      </c>
      <c r="P2497" s="13">
        <v>2.6790468820000002</v>
      </c>
      <c r="Q2497" s="13">
        <v>6.1961085750000002</v>
      </c>
      <c r="R2497" s="13">
        <v>6.1961085750000002</v>
      </c>
      <c r="S2497" s="13">
        <v>0</v>
      </c>
      <c r="T2497" s="13">
        <v>1.3333153959999999</v>
      </c>
      <c r="U2497" s="13">
        <v>1.1038836839999999</v>
      </c>
      <c r="V2497" s="13">
        <v>2.437199079</v>
      </c>
      <c r="W2497" s="13">
        <v>-0.591402337</v>
      </c>
    </row>
    <row r="2498" spans="1:23" x14ac:dyDescent="0.3">
      <c r="A2498" s="13" t="s">
        <v>1089</v>
      </c>
      <c r="B2498" s="13" t="s">
        <v>1090</v>
      </c>
      <c r="C2498" s="15">
        <v>2014</v>
      </c>
      <c r="D2498" s="15" t="s">
        <v>27</v>
      </c>
      <c r="E2498" s="15" t="s">
        <v>31</v>
      </c>
      <c r="F2498" s="15">
        <v>476</v>
      </c>
      <c r="G2498" s="15">
        <v>233</v>
      </c>
      <c r="H2498" s="13">
        <v>-1.3004302910000001</v>
      </c>
      <c r="I2498" s="13">
        <v>-3.37104457</v>
      </c>
      <c r="J2498" s="13">
        <v>-4.6714748610000001</v>
      </c>
      <c r="K2498" s="13">
        <v>-3.0460718739999999</v>
      </c>
      <c r="L2498" s="13">
        <v>-1.5720692519999999</v>
      </c>
      <c r="M2498" s="13">
        <v>-4.6181411260000003</v>
      </c>
      <c r="N2498" s="13">
        <v>-1.7570879180000001</v>
      </c>
      <c r="O2498" s="13">
        <v>-3.1768634489999998</v>
      </c>
      <c r="P2498" s="13">
        <v>-4.9339513669999997</v>
      </c>
      <c r="Q2498" s="13">
        <v>-0.257609011</v>
      </c>
      <c r="R2498" s="13">
        <v>-0.257609011</v>
      </c>
      <c r="S2498" s="13">
        <v>0</v>
      </c>
      <c r="T2498" s="13">
        <v>-1.4390504209999999</v>
      </c>
      <c r="U2498" s="13">
        <v>-3.0189384530000001</v>
      </c>
      <c r="V2498" s="13">
        <v>-4.4579888739999998</v>
      </c>
      <c r="W2498" s="13">
        <v>-0.74320812000000003</v>
      </c>
    </row>
    <row r="2499" spans="1:23" x14ac:dyDescent="0.3">
      <c r="A2499" s="13" t="s">
        <v>1089</v>
      </c>
      <c r="B2499" s="13" t="s">
        <v>1090</v>
      </c>
      <c r="C2499" s="15">
        <v>2015</v>
      </c>
      <c r="D2499" s="15" t="s">
        <v>27</v>
      </c>
      <c r="E2499" s="15" t="s">
        <v>31</v>
      </c>
      <c r="F2499" s="15">
        <v>2390</v>
      </c>
      <c r="G2499" s="15">
        <v>1192</v>
      </c>
      <c r="H2499" s="13">
        <v>-1.0877471219999999</v>
      </c>
      <c r="I2499" s="13">
        <v>-1.3508130350000001</v>
      </c>
      <c r="J2499" s="13">
        <v>-2.438560157</v>
      </c>
      <c r="K2499" s="13">
        <v>-4.609554986</v>
      </c>
      <c r="L2499" s="13">
        <v>-1.5018457439999999</v>
      </c>
      <c r="M2499" s="13">
        <v>-6.1114007299999997</v>
      </c>
      <c r="N2499" s="13">
        <v>-1.894049426</v>
      </c>
      <c r="O2499" s="13">
        <v>-1.424495099</v>
      </c>
      <c r="P2499" s="13">
        <v>-3.3185445250000001</v>
      </c>
      <c r="Q2499" s="13">
        <v>-0.343596491</v>
      </c>
      <c r="R2499" s="13">
        <v>-0.343596491</v>
      </c>
      <c r="S2499" s="13">
        <v>0</v>
      </c>
      <c r="T2499" s="13">
        <v>-2.8611454969999999</v>
      </c>
      <c r="U2499" s="13">
        <v>-2.5250372400000001</v>
      </c>
      <c r="V2499" s="13">
        <v>-5.3861827370000004</v>
      </c>
      <c r="W2499" s="13">
        <v>-0.60145010899999996</v>
      </c>
    </row>
    <row r="2500" spans="1:23" x14ac:dyDescent="0.3">
      <c r="A2500" s="13" t="s">
        <v>1089</v>
      </c>
      <c r="B2500" s="13" t="s">
        <v>1090</v>
      </c>
      <c r="C2500" s="15">
        <v>2016</v>
      </c>
      <c r="D2500" s="15" t="s">
        <v>27</v>
      </c>
      <c r="E2500" s="15" t="s">
        <v>67</v>
      </c>
      <c r="F2500" s="15">
        <v>1193</v>
      </c>
      <c r="G2500" s="15">
        <v>569</v>
      </c>
      <c r="H2500" s="13">
        <v>1.130314059</v>
      </c>
      <c r="I2500" s="13">
        <v>-1.7434341470000001</v>
      </c>
      <c r="J2500" s="13">
        <v>-0.61312008799999995</v>
      </c>
      <c r="K2500" s="13">
        <v>1.5589902790000001</v>
      </c>
      <c r="L2500" s="13">
        <v>-4.2975170250000003</v>
      </c>
      <c r="M2500" s="13">
        <v>-2.7385267450000002</v>
      </c>
      <c r="N2500" s="13">
        <v>1.420207075</v>
      </c>
      <c r="O2500" s="13">
        <v>-2.3332229299999998</v>
      </c>
      <c r="P2500" s="13">
        <v>-0.91301585600000001</v>
      </c>
      <c r="Q2500" s="13">
        <v>0.53193723599999998</v>
      </c>
      <c r="R2500" s="13">
        <v>0.53193723599999998</v>
      </c>
      <c r="S2500" s="13">
        <v>0</v>
      </c>
      <c r="T2500" s="13">
        <v>0.14865656099999999</v>
      </c>
      <c r="U2500" s="13">
        <v>-2.149045723</v>
      </c>
      <c r="V2500" s="13">
        <v>-2.0003891619999998</v>
      </c>
      <c r="W2500" s="13">
        <v>-0.24666149900000001</v>
      </c>
    </row>
    <row r="2501" spans="1:23" x14ac:dyDescent="0.3">
      <c r="A2501" s="13" t="s">
        <v>1091</v>
      </c>
      <c r="B2501" s="13" t="s">
        <v>1092</v>
      </c>
      <c r="C2501" s="15">
        <v>2017</v>
      </c>
      <c r="D2501" s="15" t="s">
        <v>27</v>
      </c>
      <c r="E2501" s="15" t="s">
        <v>73</v>
      </c>
      <c r="F2501" s="15">
        <v>348</v>
      </c>
      <c r="G2501" s="15">
        <v>174</v>
      </c>
      <c r="H2501" s="13">
        <v>-2.9252919469999998</v>
      </c>
      <c r="I2501" s="13">
        <v>0.703067942</v>
      </c>
      <c r="J2501" s="13">
        <v>-2.2222240050000002</v>
      </c>
      <c r="K2501" s="13">
        <v>-9.7472256389999998</v>
      </c>
      <c r="L2501" s="13">
        <v>-0.98314290599999998</v>
      </c>
      <c r="M2501" s="13">
        <v>-10.730368540000001</v>
      </c>
      <c r="N2501" s="13">
        <v>-4.568332389</v>
      </c>
      <c r="O2501" s="13">
        <v>0.30061316199999999</v>
      </c>
      <c r="P2501" s="13">
        <v>-4.2677192269999997</v>
      </c>
      <c r="Q2501" s="13">
        <v>-0.13447092899999999</v>
      </c>
      <c r="R2501" s="13">
        <v>-0.13447092899999999</v>
      </c>
      <c r="S2501" s="13">
        <v>0</v>
      </c>
      <c r="T2501" s="13">
        <v>-3.5583989379999998</v>
      </c>
      <c r="U2501" s="13">
        <v>0.62637689299999999</v>
      </c>
      <c r="V2501" s="13">
        <v>-2.9320220460000002</v>
      </c>
      <c r="W2501" s="13">
        <v>-0.19241148599999999</v>
      </c>
    </row>
    <row r="2502" spans="1:23" x14ac:dyDescent="0.3">
      <c r="A2502" s="13" t="s">
        <v>1093</v>
      </c>
      <c r="B2502" s="13" t="s">
        <v>1094</v>
      </c>
      <c r="C2502" s="15">
        <v>2014</v>
      </c>
      <c r="D2502" s="15" t="s">
        <v>25</v>
      </c>
      <c r="E2502" s="15" t="s">
        <v>33</v>
      </c>
      <c r="F2502" s="15">
        <v>18</v>
      </c>
      <c r="G2502" s="15">
        <v>10</v>
      </c>
      <c r="H2502" s="13">
        <v>-12.729022199999999</v>
      </c>
      <c r="I2502" s="13">
        <v>-11.37714735</v>
      </c>
      <c r="J2502" s="13">
        <v>-24.106169550000001</v>
      </c>
      <c r="K2502" s="13">
        <v>9.0127111549999999</v>
      </c>
      <c r="L2502" s="13">
        <v>7.6816086849999996</v>
      </c>
      <c r="M2502" s="13">
        <v>16.694319839999999</v>
      </c>
      <c r="N2502" s="13">
        <v>-9.0199234369999992</v>
      </c>
      <c r="O2502" s="13">
        <v>-8.1151124100000001</v>
      </c>
      <c r="P2502" s="13">
        <v>-17.135035850000001</v>
      </c>
      <c r="Q2502" s="13">
        <v>-7.3358090000000001E-2</v>
      </c>
      <c r="R2502" s="13">
        <v>0</v>
      </c>
      <c r="S2502" s="13">
        <v>-7.3358090000000001E-2</v>
      </c>
      <c r="T2502" s="13">
        <v>-7.3076271679999998</v>
      </c>
      <c r="U2502" s="13">
        <v>-7.8403272910000004</v>
      </c>
      <c r="V2502" s="13">
        <v>-15.147954459999999</v>
      </c>
      <c r="W2502" s="13">
        <v>-2.864044898</v>
      </c>
    </row>
    <row r="2503" spans="1:23" x14ac:dyDescent="0.3">
      <c r="A2503" s="13" t="s">
        <v>1093</v>
      </c>
      <c r="B2503" s="13" t="s">
        <v>1094</v>
      </c>
      <c r="C2503" s="15">
        <v>2014</v>
      </c>
      <c r="D2503" s="15" t="s">
        <v>27</v>
      </c>
      <c r="E2503" s="15" t="s">
        <v>33</v>
      </c>
      <c r="F2503" s="15">
        <v>995</v>
      </c>
      <c r="G2503" s="15">
        <v>489</v>
      </c>
      <c r="H2503" s="13">
        <v>-3.0184321039999999</v>
      </c>
      <c r="I2503" s="13">
        <v>2.743208471</v>
      </c>
      <c r="J2503" s="13">
        <v>-0.275223632</v>
      </c>
      <c r="K2503" s="13">
        <v>3.253583E-3</v>
      </c>
      <c r="L2503" s="13">
        <v>4.1457571949999998</v>
      </c>
      <c r="M2503" s="13">
        <v>4.1490107780000001</v>
      </c>
      <c r="N2503" s="13">
        <v>-2.6020660420000001</v>
      </c>
      <c r="O2503" s="13">
        <v>3.214970761</v>
      </c>
      <c r="P2503" s="13">
        <v>0.61290471899999999</v>
      </c>
      <c r="Q2503" s="13">
        <v>0.83849138000000001</v>
      </c>
      <c r="R2503" s="13">
        <v>0.83849138000000001</v>
      </c>
      <c r="S2503" s="13">
        <v>0</v>
      </c>
      <c r="T2503" s="13">
        <v>-1.4461349020000001</v>
      </c>
      <c r="U2503" s="13">
        <v>2.4144972240000002</v>
      </c>
      <c r="V2503" s="13">
        <v>0.96836232200000005</v>
      </c>
      <c r="W2503" s="13">
        <v>-5.8568429999999998E-2</v>
      </c>
    </row>
    <row r="2504" spans="1:23" x14ac:dyDescent="0.3">
      <c r="A2504" s="13" t="s">
        <v>1093</v>
      </c>
      <c r="B2504" s="13" t="s">
        <v>1094</v>
      </c>
      <c r="C2504" s="15">
        <v>2015</v>
      </c>
      <c r="D2504" s="15" t="s">
        <v>27</v>
      </c>
      <c r="E2504" s="15" t="s">
        <v>32</v>
      </c>
      <c r="F2504" s="15">
        <v>3602</v>
      </c>
      <c r="G2504" s="15">
        <v>1865</v>
      </c>
      <c r="H2504" s="13">
        <v>-1.9635952670000001</v>
      </c>
      <c r="I2504" s="13">
        <v>4.8716227000000001E-2</v>
      </c>
      <c r="J2504" s="13">
        <v>-1.91487904</v>
      </c>
      <c r="K2504" s="13">
        <v>-3.3169876559999998</v>
      </c>
      <c r="L2504" s="13">
        <v>-1.605445158</v>
      </c>
      <c r="M2504" s="13">
        <v>-4.9224328140000004</v>
      </c>
      <c r="N2504" s="13">
        <v>-2.312740459</v>
      </c>
      <c r="O2504" s="13">
        <v>-0.22138819100000001</v>
      </c>
      <c r="P2504" s="13">
        <v>-2.53412865</v>
      </c>
      <c r="Q2504" s="13">
        <v>0.20297340799999999</v>
      </c>
      <c r="R2504" s="13">
        <v>0.20297340799999999</v>
      </c>
      <c r="S2504" s="13">
        <v>0</v>
      </c>
      <c r="T2504" s="13">
        <v>-2.1768159800000002</v>
      </c>
      <c r="U2504" s="13">
        <v>-0.18014513900000001</v>
      </c>
      <c r="V2504" s="13">
        <v>-2.3569611190000002</v>
      </c>
      <c r="W2504" s="13">
        <v>-1.13592012</v>
      </c>
    </row>
    <row r="2505" spans="1:23" x14ac:dyDescent="0.3">
      <c r="A2505" s="13" t="s">
        <v>1093</v>
      </c>
      <c r="B2505" s="13" t="s">
        <v>1094</v>
      </c>
      <c r="C2505" s="15">
        <v>2016</v>
      </c>
      <c r="D2505" s="15" t="s">
        <v>27</v>
      </c>
      <c r="E2505" s="15" t="s">
        <v>34</v>
      </c>
      <c r="F2505" s="15">
        <v>3545</v>
      </c>
      <c r="G2505" s="15">
        <v>1751</v>
      </c>
      <c r="H2505" s="13">
        <v>-1.6276143110000001</v>
      </c>
      <c r="I2505" s="13">
        <v>-0.104220347</v>
      </c>
      <c r="J2505" s="13">
        <v>-1.7318346579999999</v>
      </c>
      <c r="K2505" s="13">
        <v>-2.668938517</v>
      </c>
      <c r="L2505" s="13">
        <v>-2.881010286</v>
      </c>
      <c r="M2505" s="13">
        <v>-5.5499488039999996</v>
      </c>
      <c r="N2505" s="13">
        <v>-1.897146456</v>
      </c>
      <c r="O2505" s="13">
        <v>-0.62746102999999998</v>
      </c>
      <c r="P2505" s="13">
        <v>-2.5246074859999998</v>
      </c>
      <c r="Q2505" s="13">
        <v>0.20137439500000001</v>
      </c>
      <c r="R2505" s="13">
        <v>0.20137439500000001</v>
      </c>
      <c r="S2505" s="13">
        <v>0</v>
      </c>
      <c r="T2505" s="13">
        <v>-1.557204802</v>
      </c>
      <c r="U2505" s="13">
        <v>-1.0166632099999999</v>
      </c>
      <c r="V2505" s="13">
        <v>-2.5738680120000001</v>
      </c>
      <c r="W2505" s="13">
        <v>8.5857320000000004E-3</v>
      </c>
    </row>
    <row r="2506" spans="1:23" x14ac:dyDescent="0.3">
      <c r="A2506" s="13" t="s">
        <v>1093</v>
      </c>
      <c r="B2506" s="13" t="s">
        <v>1094</v>
      </c>
      <c r="C2506" s="15">
        <v>2018</v>
      </c>
      <c r="D2506" s="15" t="s">
        <v>25</v>
      </c>
      <c r="E2506" s="15" t="s">
        <v>86</v>
      </c>
      <c r="F2506" s="15">
        <v>310</v>
      </c>
      <c r="G2506" s="15">
        <v>154</v>
      </c>
      <c r="H2506" s="13">
        <v>0.726153143</v>
      </c>
      <c r="I2506" s="13">
        <v>1.939115776</v>
      </c>
      <c r="J2506" s="13">
        <v>2.6652689180000002</v>
      </c>
      <c r="K2506" s="13">
        <v>-2.710015378</v>
      </c>
      <c r="L2506" s="13">
        <v>8.8847381000000003E-2</v>
      </c>
      <c r="M2506" s="13">
        <v>-2.6211679970000001</v>
      </c>
      <c r="N2506" s="13">
        <v>0.103372562</v>
      </c>
      <c r="O2506" s="13">
        <v>1.625191031</v>
      </c>
      <c r="P2506" s="13">
        <v>1.7285635930000001</v>
      </c>
      <c r="Q2506" s="13">
        <v>0.36143477899999998</v>
      </c>
      <c r="R2506" s="13">
        <v>0</v>
      </c>
      <c r="S2506" s="13">
        <v>0.36143477899999998</v>
      </c>
      <c r="T2506" s="13">
        <v>-2.322159547</v>
      </c>
      <c r="U2506" s="13">
        <v>1.4713267560000001</v>
      </c>
      <c r="V2506" s="13">
        <v>-0.85083279000000001</v>
      </c>
      <c r="W2506" s="13">
        <v>-0.39904331199999998</v>
      </c>
    </row>
    <row r="2507" spans="1:23" x14ac:dyDescent="0.3">
      <c r="A2507" s="13" t="s">
        <v>1093</v>
      </c>
      <c r="B2507" s="13" t="s">
        <v>1094</v>
      </c>
      <c r="C2507" s="15">
        <v>2018</v>
      </c>
      <c r="D2507" s="15" t="s">
        <v>27</v>
      </c>
      <c r="E2507" s="15" t="s">
        <v>86</v>
      </c>
      <c r="F2507" s="15">
        <v>1563</v>
      </c>
      <c r="G2507" s="15">
        <v>775</v>
      </c>
      <c r="H2507" s="13">
        <v>-1.3102997709999999</v>
      </c>
      <c r="I2507" s="13">
        <v>1.253445398</v>
      </c>
      <c r="J2507" s="13">
        <v>-5.6854373E-2</v>
      </c>
      <c r="K2507" s="13">
        <v>-4.5138072249999999</v>
      </c>
      <c r="L2507" s="13">
        <v>2.514402155</v>
      </c>
      <c r="M2507" s="13">
        <v>-1.9994050699999999</v>
      </c>
      <c r="N2507" s="13">
        <v>-2.0502814329999999</v>
      </c>
      <c r="O2507" s="13">
        <v>1.5396617459999999</v>
      </c>
      <c r="P2507" s="13">
        <v>-0.51061968700000004</v>
      </c>
      <c r="Q2507" s="13">
        <v>0.87832326000000005</v>
      </c>
      <c r="R2507" s="13">
        <v>0.87832326000000005</v>
      </c>
      <c r="S2507" s="13">
        <v>0</v>
      </c>
      <c r="T2507" s="13">
        <v>-2.1624096970000002</v>
      </c>
      <c r="U2507" s="13">
        <v>0.97304126899999999</v>
      </c>
      <c r="V2507" s="13">
        <v>-1.1893684280000001</v>
      </c>
      <c r="W2507" s="13">
        <v>-0.79975689299999997</v>
      </c>
    </row>
    <row r="2508" spans="1:23" x14ac:dyDescent="0.3">
      <c r="A2508" s="13" t="s">
        <v>1095</v>
      </c>
      <c r="B2508" s="13" t="s">
        <v>1096</v>
      </c>
      <c r="C2508" s="15">
        <v>2015</v>
      </c>
      <c r="D2508" s="15" t="s">
        <v>27</v>
      </c>
      <c r="E2508" s="15" t="s">
        <v>59</v>
      </c>
      <c r="F2508" s="15">
        <v>555</v>
      </c>
      <c r="G2508" s="15">
        <v>268</v>
      </c>
      <c r="H2508" s="13">
        <v>-3.1013478550000002</v>
      </c>
      <c r="I2508" s="13">
        <v>-1.9691273460000001</v>
      </c>
      <c r="J2508" s="13">
        <v>-5.0704752009999998</v>
      </c>
      <c r="K2508" s="13">
        <v>-8.6008223539999999</v>
      </c>
      <c r="L2508" s="13">
        <v>-3.0513435449999999</v>
      </c>
      <c r="M2508" s="13">
        <v>-11.6521659</v>
      </c>
      <c r="N2508" s="13">
        <v>-4.4291669999999996</v>
      </c>
      <c r="O2508" s="13">
        <v>-2.2893934869999999</v>
      </c>
      <c r="P2508" s="13">
        <v>-6.7185604870000004</v>
      </c>
      <c r="Q2508" s="13">
        <v>-0.54863073399999995</v>
      </c>
      <c r="R2508" s="13">
        <v>-0.54863073399999995</v>
      </c>
      <c r="S2508" s="13">
        <v>0</v>
      </c>
      <c r="T2508" s="13">
        <v>-4.3822732090000001</v>
      </c>
      <c r="U2508" s="13">
        <v>-3.1890028460000002</v>
      </c>
      <c r="V2508" s="13">
        <v>-7.5712760550000002</v>
      </c>
      <c r="W2508" s="13">
        <v>1.0594664920000001</v>
      </c>
    </row>
    <row r="2509" spans="1:23" x14ac:dyDescent="0.3">
      <c r="A2509" s="13" t="s">
        <v>1095</v>
      </c>
      <c r="B2509" s="13" t="s">
        <v>1096</v>
      </c>
      <c r="C2509" s="15">
        <v>2016</v>
      </c>
      <c r="D2509" s="15" t="s">
        <v>27</v>
      </c>
      <c r="E2509" s="15" t="s">
        <v>59</v>
      </c>
      <c r="F2509" s="15">
        <v>2098</v>
      </c>
      <c r="G2509" s="15">
        <v>1041</v>
      </c>
      <c r="H2509" s="13">
        <v>-1.0737811939999999</v>
      </c>
      <c r="I2509" s="13">
        <v>-1.569198055</v>
      </c>
      <c r="J2509" s="13">
        <v>-2.6429792490000001</v>
      </c>
      <c r="K2509" s="13">
        <v>-2.3261956850000001</v>
      </c>
      <c r="L2509" s="13">
        <v>-3.6919255799999999</v>
      </c>
      <c r="M2509" s="13">
        <v>-6.0181212650000004</v>
      </c>
      <c r="N2509" s="13">
        <v>-1.3926893300000001</v>
      </c>
      <c r="O2509" s="13">
        <v>-2.068301339</v>
      </c>
      <c r="P2509" s="13">
        <v>-3.4609906690000001</v>
      </c>
      <c r="Q2509" s="13">
        <v>-0.37592131600000001</v>
      </c>
      <c r="R2509" s="13">
        <v>-0.37592131600000001</v>
      </c>
      <c r="S2509" s="13">
        <v>0</v>
      </c>
      <c r="T2509" s="13">
        <v>-1.6533417370000001</v>
      </c>
      <c r="U2509" s="13">
        <v>-2.1052591509999998</v>
      </c>
      <c r="V2509" s="13">
        <v>-3.7586008870000001</v>
      </c>
      <c r="W2509" s="13">
        <v>-0.43955755400000002</v>
      </c>
    </row>
    <row r="2510" spans="1:23" x14ac:dyDescent="0.3">
      <c r="A2510" s="13" t="s">
        <v>1095</v>
      </c>
      <c r="B2510" s="13" t="s">
        <v>1096</v>
      </c>
      <c r="C2510" s="15">
        <v>2017</v>
      </c>
      <c r="D2510" s="15" t="s">
        <v>25</v>
      </c>
      <c r="E2510" s="15" t="s">
        <v>78</v>
      </c>
      <c r="F2510" s="15">
        <v>52</v>
      </c>
      <c r="G2510" s="15">
        <v>26</v>
      </c>
      <c r="H2510" s="13">
        <v>1.162633558</v>
      </c>
      <c r="I2510" s="13">
        <v>3.2069097229999999</v>
      </c>
      <c r="J2510" s="13">
        <v>4.3695432800000003</v>
      </c>
      <c r="K2510" s="13">
        <v>0.19812157699999999</v>
      </c>
      <c r="L2510" s="13">
        <v>9.6924058800000008</v>
      </c>
      <c r="M2510" s="13">
        <v>9.8905274569999992</v>
      </c>
      <c r="N2510" s="13">
        <v>1.132668607</v>
      </c>
      <c r="O2510" s="13">
        <v>4.8162672669999997</v>
      </c>
      <c r="P2510" s="13">
        <v>5.9489358729999999</v>
      </c>
      <c r="Q2510" s="13">
        <v>0.11920971299999999</v>
      </c>
      <c r="R2510" s="13">
        <v>0</v>
      </c>
      <c r="S2510" s="13">
        <v>0.11920971299999999</v>
      </c>
      <c r="T2510" s="13">
        <v>-2.082979533</v>
      </c>
      <c r="U2510" s="13">
        <v>-0.65932434900000003</v>
      </c>
      <c r="V2510" s="13">
        <v>-2.7423038829999999</v>
      </c>
      <c r="W2510" s="13">
        <v>0.16055909300000001</v>
      </c>
    </row>
    <row r="2511" spans="1:23" x14ac:dyDescent="0.3">
      <c r="A2511" s="13" t="s">
        <v>1095</v>
      </c>
      <c r="B2511" s="13" t="s">
        <v>1096</v>
      </c>
      <c r="C2511" s="15">
        <v>2017</v>
      </c>
      <c r="D2511" s="15" t="s">
        <v>27</v>
      </c>
      <c r="E2511" s="15" t="s">
        <v>78</v>
      </c>
      <c r="F2511" s="15">
        <v>500</v>
      </c>
      <c r="G2511" s="15">
        <v>241</v>
      </c>
      <c r="H2511" s="13">
        <v>-4.7850667470000001</v>
      </c>
      <c r="I2511" s="13">
        <v>-5.4410288979999999</v>
      </c>
      <c r="J2511" s="13">
        <v>-10.22609565</v>
      </c>
      <c r="K2511" s="13">
        <v>-0.42165654600000002</v>
      </c>
      <c r="L2511" s="13">
        <v>-1.567445472</v>
      </c>
      <c r="M2511" s="13">
        <v>-1.9891020180000001</v>
      </c>
      <c r="N2511" s="13">
        <v>-4.1576987680000004</v>
      </c>
      <c r="O2511" s="13">
        <v>-5.0006799009999998</v>
      </c>
      <c r="P2511" s="13">
        <v>-9.1583786689999993</v>
      </c>
      <c r="Q2511" s="13">
        <v>-0.78970950600000001</v>
      </c>
      <c r="R2511" s="13">
        <v>-0.78970950600000001</v>
      </c>
      <c r="S2511" s="13">
        <v>0</v>
      </c>
      <c r="T2511" s="13">
        <v>-3.9571420900000001</v>
      </c>
      <c r="U2511" s="13">
        <v>-5.0538612780000003</v>
      </c>
      <c r="V2511" s="13">
        <v>-9.0110033680000008</v>
      </c>
      <c r="W2511" s="13">
        <v>0.217453172</v>
      </c>
    </row>
    <row r="2512" spans="1:23" x14ac:dyDescent="0.3">
      <c r="A2512" s="13" t="s">
        <v>1095</v>
      </c>
      <c r="B2512" s="13" t="s">
        <v>1096</v>
      </c>
      <c r="C2512" s="15">
        <v>2017</v>
      </c>
      <c r="D2512" s="15" t="s">
        <v>27</v>
      </c>
      <c r="E2512" s="15" t="s">
        <v>26</v>
      </c>
      <c r="F2512" s="15">
        <v>1516</v>
      </c>
      <c r="G2512" s="15">
        <v>739</v>
      </c>
      <c r="H2512" s="13">
        <v>-1.1069876009999999</v>
      </c>
      <c r="I2512" s="13">
        <v>0.53434354699999997</v>
      </c>
      <c r="J2512" s="13">
        <v>-0.57264405399999996</v>
      </c>
      <c r="K2512" s="13">
        <v>-2.2425043090000001</v>
      </c>
      <c r="L2512" s="13">
        <v>-2.9568697030000002</v>
      </c>
      <c r="M2512" s="13">
        <v>-5.1993740109999997</v>
      </c>
      <c r="N2512" s="13">
        <v>-1.409989873</v>
      </c>
      <c r="O2512" s="13">
        <v>-0.18027195900000001</v>
      </c>
      <c r="P2512" s="13">
        <v>-1.5902618319999999</v>
      </c>
      <c r="Q2512" s="13">
        <v>0.43756630899999999</v>
      </c>
      <c r="R2512" s="13">
        <v>0.43756630899999999</v>
      </c>
      <c r="S2512" s="13">
        <v>0</v>
      </c>
      <c r="T2512" s="13">
        <v>-1.5882094899999999</v>
      </c>
      <c r="U2512" s="13">
        <v>-0.87461368100000003</v>
      </c>
      <c r="V2512" s="13">
        <v>-2.4628231710000001</v>
      </c>
      <c r="W2512" s="13">
        <v>6.7563401999999995E-2</v>
      </c>
    </row>
    <row r="2513" spans="1:23" x14ac:dyDescent="0.3">
      <c r="A2513" s="13" t="s">
        <v>1095</v>
      </c>
      <c r="B2513" s="13" t="s">
        <v>1096</v>
      </c>
      <c r="C2513" s="15">
        <v>2018</v>
      </c>
      <c r="D2513" s="15" t="s">
        <v>25</v>
      </c>
      <c r="E2513" s="15" t="s">
        <v>73</v>
      </c>
      <c r="F2513" s="15">
        <v>13</v>
      </c>
      <c r="G2513" s="15">
        <v>6</v>
      </c>
      <c r="H2513" s="13">
        <v>4.2838031509999999</v>
      </c>
      <c r="I2513" s="13">
        <v>-6.0744218979999998</v>
      </c>
      <c r="J2513" s="13">
        <v>-1.7906187469999999</v>
      </c>
      <c r="K2513" s="13">
        <v>-4.840127217</v>
      </c>
      <c r="L2513" s="13">
        <v>20.447735080000001</v>
      </c>
      <c r="M2513" s="13">
        <v>15.60760786</v>
      </c>
      <c r="N2513" s="13">
        <v>2.665265958</v>
      </c>
      <c r="O2513" s="13">
        <v>-0.90233502600000004</v>
      </c>
      <c r="P2513" s="13">
        <v>1.762930932</v>
      </c>
      <c r="Q2513" s="13">
        <v>1.416827E-2</v>
      </c>
      <c r="R2513" s="13">
        <v>0</v>
      </c>
      <c r="S2513" s="13">
        <v>1.416827E-2</v>
      </c>
      <c r="T2513" s="13">
        <v>1.031952676</v>
      </c>
      <c r="U2513" s="13">
        <v>-7.4738322119999996</v>
      </c>
      <c r="V2513" s="13">
        <v>-6.441879535</v>
      </c>
      <c r="W2513" s="13">
        <v>-0.54735893999999996</v>
      </c>
    </row>
    <row r="2514" spans="1:23" x14ac:dyDescent="0.3">
      <c r="A2514" s="13" t="s">
        <v>1095</v>
      </c>
      <c r="B2514" s="13" t="s">
        <v>1096</v>
      </c>
      <c r="C2514" s="15">
        <v>2018</v>
      </c>
      <c r="D2514" s="15" t="s">
        <v>27</v>
      </c>
      <c r="E2514" s="15" t="s">
        <v>73</v>
      </c>
      <c r="F2514" s="15">
        <v>1119</v>
      </c>
      <c r="G2514" s="15">
        <v>534</v>
      </c>
      <c r="H2514" s="13">
        <v>-2.2076382309999998</v>
      </c>
      <c r="I2514" s="13">
        <v>-5.2019638739999996</v>
      </c>
      <c r="J2514" s="13">
        <v>-7.4096021050000003</v>
      </c>
      <c r="K2514" s="13">
        <v>-3.5749464770000001</v>
      </c>
      <c r="L2514" s="13">
        <v>-1.7866502479999999</v>
      </c>
      <c r="M2514" s="13">
        <v>-5.3615967260000001</v>
      </c>
      <c r="N2514" s="13">
        <v>-2.6174468050000002</v>
      </c>
      <c r="O2514" s="13">
        <v>-4.8635127669999996</v>
      </c>
      <c r="P2514" s="13">
        <v>-7.4809595719999997</v>
      </c>
      <c r="Q2514" s="13">
        <v>-1.2889868170000001</v>
      </c>
      <c r="R2514" s="13">
        <v>-1.2889868170000001</v>
      </c>
      <c r="S2514" s="13">
        <v>0</v>
      </c>
      <c r="T2514" s="13">
        <v>-2.7117629490000001</v>
      </c>
      <c r="U2514" s="13">
        <v>-4.5935936919999998</v>
      </c>
      <c r="V2514" s="13">
        <v>-7.3053566410000004</v>
      </c>
      <c r="W2514" s="13">
        <v>4.0035069999999999E-3</v>
      </c>
    </row>
    <row r="2515" spans="1:23" x14ac:dyDescent="0.3">
      <c r="A2515" s="13" t="s">
        <v>1097</v>
      </c>
      <c r="B2515" s="13" t="s">
        <v>1098</v>
      </c>
      <c r="C2515" s="15">
        <v>2015</v>
      </c>
      <c r="D2515" s="15" t="s">
        <v>27</v>
      </c>
      <c r="E2515" s="15" t="s">
        <v>54</v>
      </c>
      <c r="F2515" s="15">
        <v>3821</v>
      </c>
      <c r="G2515" s="15">
        <v>1902</v>
      </c>
      <c r="H2515" s="13">
        <v>-3.1606801880000002</v>
      </c>
      <c r="I2515" s="13">
        <v>-4.6563335490000002</v>
      </c>
      <c r="J2515" s="13">
        <v>-7.817013738</v>
      </c>
      <c r="K2515" s="13">
        <v>-4.1438916990000001</v>
      </c>
      <c r="L2515" s="13">
        <v>-4.505615712</v>
      </c>
      <c r="M2515" s="13">
        <v>-8.6495074110000001</v>
      </c>
      <c r="N2515" s="13">
        <v>-3.4988845149999999</v>
      </c>
      <c r="O2515" s="13">
        <v>-4.8333813460000004</v>
      </c>
      <c r="P2515" s="13">
        <v>-8.3322658609999998</v>
      </c>
      <c r="Q2515" s="13">
        <v>-5.4287148609999996</v>
      </c>
      <c r="R2515" s="13">
        <v>-5.4287148609999996</v>
      </c>
      <c r="S2515" s="13">
        <v>0</v>
      </c>
      <c r="T2515" s="13">
        <v>-3.3984970589999999</v>
      </c>
      <c r="U2515" s="13">
        <v>-4.7814997960000003</v>
      </c>
      <c r="V2515" s="13">
        <v>-8.1799968560000007</v>
      </c>
      <c r="W2515" s="13">
        <v>0.206796647</v>
      </c>
    </row>
    <row r="2516" spans="1:23" x14ac:dyDescent="0.3">
      <c r="A2516" s="13" t="s">
        <v>1097</v>
      </c>
      <c r="B2516" s="13" t="s">
        <v>1098</v>
      </c>
      <c r="C2516" s="15">
        <v>2016</v>
      </c>
      <c r="D2516" s="15" t="s">
        <v>27</v>
      </c>
      <c r="E2516" s="15" t="s">
        <v>54</v>
      </c>
      <c r="F2516" s="15">
        <v>4707</v>
      </c>
      <c r="G2516" s="15">
        <v>2294</v>
      </c>
      <c r="H2516" s="13">
        <v>0.94475836899999999</v>
      </c>
      <c r="I2516" s="13">
        <v>-2.8846351559999999</v>
      </c>
      <c r="J2516" s="13">
        <v>-1.939876787</v>
      </c>
      <c r="K2516" s="13">
        <v>-1.0465126380000001</v>
      </c>
      <c r="L2516" s="13">
        <v>-4.2114224020000002</v>
      </c>
      <c r="M2516" s="13">
        <v>-5.2579350390000004</v>
      </c>
      <c r="N2516" s="13">
        <v>0.59634386299999997</v>
      </c>
      <c r="O2516" s="13">
        <v>-3.3000306159999999</v>
      </c>
      <c r="P2516" s="13">
        <v>-2.7036867529999999</v>
      </c>
      <c r="Q2516" s="13">
        <v>5.4443408999999998E-2</v>
      </c>
      <c r="R2516" s="13">
        <v>5.4443408999999998E-2</v>
      </c>
      <c r="S2516" s="13">
        <v>0</v>
      </c>
      <c r="T2516" s="13">
        <v>-0.15821654800000001</v>
      </c>
      <c r="U2516" s="13">
        <v>-2.726473983</v>
      </c>
      <c r="V2516" s="13">
        <v>-2.8846905299999999</v>
      </c>
      <c r="W2516" s="13">
        <v>0.42981104199999998</v>
      </c>
    </row>
    <row r="2517" spans="1:23" x14ac:dyDescent="0.3">
      <c r="A2517" s="13" t="s">
        <v>1097</v>
      </c>
      <c r="B2517" s="13" t="s">
        <v>1098</v>
      </c>
      <c r="C2517" s="15">
        <v>2017</v>
      </c>
      <c r="D2517" s="15" t="s">
        <v>27</v>
      </c>
      <c r="E2517" s="15" t="s">
        <v>54</v>
      </c>
      <c r="F2517" s="15">
        <v>3463</v>
      </c>
      <c r="G2517" s="15">
        <v>1749</v>
      </c>
      <c r="H2517" s="13">
        <v>1.6104406950000001</v>
      </c>
      <c r="I2517" s="13">
        <v>-2.3943863990000001</v>
      </c>
      <c r="J2517" s="13">
        <v>-0.78394570399999997</v>
      </c>
      <c r="K2517" s="13">
        <v>-2.0090280090000001</v>
      </c>
      <c r="L2517" s="13">
        <v>-1.7345904539999999</v>
      </c>
      <c r="M2517" s="13">
        <v>-3.7436184629999998</v>
      </c>
      <c r="N2517" s="13">
        <v>0.91743733699999996</v>
      </c>
      <c r="O2517" s="13">
        <v>-2.3926938799999999</v>
      </c>
      <c r="P2517" s="13">
        <v>-1.4752565440000001</v>
      </c>
      <c r="Q2517" s="13">
        <v>1.1299270640000001</v>
      </c>
      <c r="R2517" s="13">
        <v>1.1299270640000001</v>
      </c>
      <c r="S2517" s="13">
        <v>0</v>
      </c>
      <c r="T2517" s="13">
        <v>0.70503178</v>
      </c>
      <c r="U2517" s="13">
        <v>-1.695652908</v>
      </c>
      <c r="V2517" s="13">
        <v>-0.99062112800000002</v>
      </c>
      <c r="W2517" s="13">
        <v>-0.65341206299999999</v>
      </c>
    </row>
    <row r="2518" spans="1:23" x14ac:dyDescent="0.3">
      <c r="A2518" s="13" t="s">
        <v>1097</v>
      </c>
      <c r="B2518" s="13" t="s">
        <v>1098</v>
      </c>
      <c r="C2518" s="15">
        <v>2018</v>
      </c>
      <c r="D2518" s="15" t="s">
        <v>27</v>
      </c>
      <c r="E2518" s="15" t="s">
        <v>78</v>
      </c>
      <c r="F2518" s="15">
        <v>1371</v>
      </c>
      <c r="G2518" s="15">
        <v>656</v>
      </c>
      <c r="H2518" s="13">
        <v>-0.46421293499999999</v>
      </c>
      <c r="I2518" s="13">
        <v>-1.561961782</v>
      </c>
      <c r="J2518" s="13">
        <v>-2.026174717</v>
      </c>
      <c r="K2518" s="13">
        <v>-1.7896829089999999</v>
      </c>
      <c r="L2518" s="13">
        <v>-4.625340993</v>
      </c>
      <c r="M2518" s="13">
        <v>-6.4150239019999997</v>
      </c>
      <c r="N2518" s="13">
        <v>-0.67183306099999995</v>
      </c>
      <c r="O2518" s="13">
        <v>-2.2737306130000001</v>
      </c>
      <c r="P2518" s="13">
        <v>-2.9455636740000002</v>
      </c>
      <c r="Q2518" s="13">
        <v>-6.5727052999999994E-2</v>
      </c>
      <c r="R2518" s="13">
        <v>-6.5727052999999994E-2</v>
      </c>
      <c r="S2518" s="13">
        <v>0</v>
      </c>
      <c r="T2518" s="13">
        <v>-0.67860615899999999</v>
      </c>
      <c r="U2518" s="13">
        <v>-2.2374042570000001</v>
      </c>
      <c r="V2518" s="13">
        <v>-2.9160104160000002</v>
      </c>
      <c r="W2518" s="13">
        <v>0.414666437</v>
      </c>
    </row>
    <row r="2519" spans="1:23" x14ac:dyDescent="0.3">
      <c r="A2519" s="13" t="s">
        <v>1097</v>
      </c>
      <c r="B2519" s="13" t="s">
        <v>1098</v>
      </c>
      <c r="C2519" s="15">
        <v>2019</v>
      </c>
      <c r="D2519" s="15" t="s">
        <v>27</v>
      </c>
      <c r="E2519" s="15" t="s">
        <v>78</v>
      </c>
      <c r="F2519" s="15">
        <v>4522</v>
      </c>
      <c r="G2519" s="15">
        <v>2171</v>
      </c>
      <c r="H2519" s="13">
        <v>1.346343184</v>
      </c>
      <c r="I2519" s="13">
        <v>-2.6297969179999998</v>
      </c>
      <c r="J2519" s="13">
        <v>-1.283453733</v>
      </c>
      <c r="K2519" s="13">
        <v>0.17504995700000001</v>
      </c>
      <c r="L2519" s="13">
        <v>-0.507932673</v>
      </c>
      <c r="M2519" s="13">
        <v>-0.33288271600000002</v>
      </c>
      <c r="N2519" s="13">
        <v>1.2917770319999999</v>
      </c>
      <c r="O2519" s="13">
        <v>-2.3166352639999999</v>
      </c>
      <c r="P2519" s="13">
        <v>-1.0248582319999999</v>
      </c>
      <c r="Q2519" s="13">
        <v>1.9241991629999999</v>
      </c>
      <c r="R2519" s="13">
        <v>1.9241991629999999</v>
      </c>
      <c r="S2519" s="13">
        <v>0</v>
      </c>
      <c r="T2519" s="13">
        <v>0.48609686699999999</v>
      </c>
      <c r="U2519" s="13">
        <v>-2.5820253210000002</v>
      </c>
      <c r="V2519" s="13">
        <v>-2.0959284540000001</v>
      </c>
      <c r="W2519" s="13">
        <v>0.71232693000000002</v>
      </c>
    </row>
    <row r="2520" spans="1:23" x14ac:dyDescent="0.3">
      <c r="A2520" s="13" t="s">
        <v>1099</v>
      </c>
      <c r="B2520" s="13" t="s">
        <v>1100</v>
      </c>
      <c r="C2520" s="15">
        <v>2014</v>
      </c>
      <c r="D2520" s="15" t="s">
        <v>27</v>
      </c>
      <c r="E2520" s="15" t="s">
        <v>59</v>
      </c>
      <c r="F2520" s="15">
        <v>4636</v>
      </c>
      <c r="G2520" s="15">
        <v>2222</v>
      </c>
      <c r="H2520" s="13">
        <v>2.8844232239999998</v>
      </c>
      <c r="I2520" s="13">
        <v>0.15740857</v>
      </c>
      <c r="J2520" s="13">
        <v>3.0418317949999998</v>
      </c>
      <c r="K2520" s="13">
        <v>3.3630252459999999</v>
      </c>
      <c r="L2520" s="13">
        <v>-1.9195485189999999</v>
      </c>
      <c r="M2520" s="13">
        <v>1.443476727</v>
      </c>
      <c r="N2520" s="13">
        <v>3.1761336650000001</v>
      </c>
      <c r="O2520" s="13">
        <v>-0.25019467699999998</v>
      </c>
      <c r="P2520" s="13">
        <v>2.925938988</v>
      </c>
      <c r="Q2520" s="13">
        <v>6.5182523940000001</v>
      </c>
      <c r="R2520" s="13">
        <v>6.5182523940000001</v>
      </c>
      <c r="S2520" s="13">
        <v>0</v>
      </c>
      <c r="T2520" s="13">
        <v>2.9567137429999999</v>
      </c>
      <c r="U2520" s="13">
        <v>-9.9251685000000006E-2</v>
      </c>
      <c r="V2520" s="13">
        <v>2.8574620579999999</v>
      </c>
      <c r="W2520" s="13">
        <v>1.2467819550000001</v>
      </c>
    </row>
    <row r="2521" spans="1:23" x14ac:dyDescent="0.3">
      <c r="A2521" s="13" t="s">
        <v>1099</v>
      </c>
      <c r="B2521" s="13" t="s">
        <v>1100</v>
      </c>
      <c r="C2521" s="15">
        <v>2015</v>
      </c>
      <c r="D2521" s="15" t="s">
        <v>27</v>
      </c>
      <c r="E2521" s="15" t="s">
        <v>59</v>
      </c>
      <c r="F2521" s="15">
        <v>5452</v>
      </c>
      <c r="G2521" s="15">
        <v>2665</v>
      </c>
      <c r="H2521" s="13">
        <v>3.0636594260000001</v>
      </c>
      <c r="I2521" s="13">
        <v>-1.620711324</v>
      </c>
      <c r="J2521" s="13">
        <v>1.442948103</v>
      </c>
      <c r="K2521" s="13">
        <v>5.7408184420000001</v>
      </c>
      <c r="L2521" s="13">
        <v>-2.0020381920000001</v>
      </c>
      <c r="M2521" s="13">
        <v>3.73878025</v>
      </c>
      <c r="N2521" s="13">
        <v>3.828513697</v>
      </c>
      <c r="O2521" s="13">
        <v>-1.765714437</v>
      </c>
      <c r="P2521" s="13">
        <v>2.0627992599999998</v>
      </c>
      <c r="Q2521" s="13">
        <v>6.5880149899999996</v>
      </c>
      <c r="R2521" s="13">
        <v>6.5880149899999996</v>
      </c>
      <c r="S2521" s="13">
        <v>0</v>
      </c>
      <c r="T2521" s="13">
        <v>2.7267249069999999</v>
      </c>
      <c r="U2521" s="13">
        <v>-1.645544772</v>
      </c>
      <c r="V2521" s="13">
        <v>1.081180134</v>
      </c>
      <c r="W2521" s="13">
        <v>0.64673793999999996</v>
      </c>
    </row>
    <row r="2522" spans="1:23" x14ac:dyDescent="0.3">
      <c r="A2522" s="13" t="s">
        <v>1099</v>
      </c>
      <c r="B2522" s="13" t="s">
        <v>1100</v>
      </c>
      <c r="C2522" s="15">
        <v>2016</v>
      </c>
      <c r="D2522" s="15" t="s">
        <v>25</v>
      </c>
      <c r="E2522" s="15" t="s">
        <v>89</v>
      </c>
      <c r="F2522" s="15">
        <v>143</v>
      </c>
      <c r="G2522" s="15">
        <v>74</v>
      </c>
      <c r="H2522" s="13">
        <v>-7.6112149430000002</v>
      </c>
      <c r="I2522" s="13">
        <v>-3.252388238</v>
      </c>
      <c r="J2522" s="13">
        <v>-10.86360318</v>
      </c>
      <c r="K2522" s="13">
        <v>-16.560410539999999</v>
      </c>
      <c r="L2522" s="13">
        <v>-5.7904067799999996</v>
      </c>
      <c r="M2522" s="13">
        <v>-22.350817320000001</v>
      </c>
      <c r="N2522" s="13">
        <v>-9.9582022309999996</v>
      </c>
      <c r="O2522" s="13">
        <v>-4.0787199980000004</v>
      </c>
      <c r="P2522" s="13">
        <v>-14.03692223</v>
      </c>
      <c r="Q2522" s="13">
        <v>-0.44029494899999999</v>
      </c>
      <c r="R2522" s="13">
        <v>0</v>
      </c>
      <c r="S2522" s="13">
        <v>-0.44029494899999999</v>
      </c>
      <c r="T2522" s="13">
        <v>-7.9587205440000002</v>
      </c>
      <c r="U2522" s="13">
        <v>-3.3227895790000002</v>
      </c>
      <c r="V2522" s="13">
        <v>-11.28151012</v>
      </c>
      <c r="W2522" s="13">
        <v>0.17218778600000001</v>
      </c>
    </row>
    <row r="2523" spans="1:23" x14ac:dyDescent="0.3">
      <c r="A2523" s="13" t="s">
        <v>1099</v>
      </c>
      <c r="B2523" s="13" t="s">
        <v>1100</v>
      </c>
      <c r="C2523" s="15">
        <v>2016</v>
      </c>
      <c r="D2523" s="15" t="s">
        <v>27</v>
      </c>
      <c r="E2523" s="15" t="s">
        <v>89</v>
      </c>
      <c r="F2523" s="15">
        <v>490</v>
      </c>
      <c r="G2523" s="15">
        <v>235</v>
      </c>
      <c r="H2523" s="13">
        <v>-0.47276796700000001</v>
      </c>
      <c r="I2523" s="13">
        <v>0.55626032000000003</v>
      </c>
      <c r="J2523" s="13">
        <v>8.3492353000000005E-2</v>
      </c>
      <c r="K2523" s="13">
        <v>-1.234288075</v>
      </c>
      <c r="L2523" s="13">
        <v>1.392577575</v>
      </c>
      <c r="M2523" s="13">
        <v>0.1582895</v>
      </c>
      <c r="N2523" s="13">
        <v>-0.66952733799999997</v>
      </c>
      <c r="O2523" s="13">
        <v>0.73530552999999998</v>
      </c>
      <c r="P2523" s="13">
        <v>6.5778191999999999E-2</v>
      </c>
      <c r="Q2523" s="13">
        <v>0.33580149199999998</v>
      </c>
      <c r="R2523" s="13">
        <v>0.33580149199999998</v>
      </c>
      <c r="S2523" s="13">
        <v>0</v>
      </c>
      <c r="T2523" s="13">
        <v>-2.1686466260000001</v>
      </c>
      <c r="U2523" s="13">
        <v>0.29053357699999999</v>
      </c>
      <c r="V2523" s="13">
        <v>-1.878113049</v>
      </c>
      <c r="W2523" s="13">
        <v>-0.52149768500000004</v>
      </c>
    </row>
    <row r="2524" spans="1:23" x14ac:dyDescent="0.3">
      <c r="A2524" s="13" t="s">
        <v>1099</v>
      </c>
      <c r="B2524" s="13" t="s">
        <v>1100</v>
      </c>
      <c r="C2524" s="15">
        <v>2016</v>
      </c>
      <c r="D2524" s="15" t="s">
        <v>27</v>
      </c>
      <c r="E2524" s="15" t="s">
        <v>111</v>
      </c>
      <c r="F2524" s="15">
        <v>2489</v>
      </c>
      <c r="G2524" s="15">
        <v>1176</v>
      </c>
      <c r="H2524" s="13">
        <v>-2.3417639760000002</v>
      </c>
      <c r="I2524" s="13">
        <v>-0.785548994</v>
      </c>
      <c r="J2524" s="13">
        <v>-3.1273129700000002</v>
      </c>
      <c r="K2524" s="13">
        <v>-5.5258570880000004</v>
      </c>
      <c r="L2524" s="13">
        <v>-2.3064100249999999</v>
      </c>
      <c r="M2524" s="13">
        <v>-7.8322671130000003</v>
      </c>
      <c r="N2524" s="13">
        <v>-3.1840155559999999</v>
      </c>
      <c r="O2524" s="13">
        <v>-1.140219651</v>
      </c>
      <c r="P2524" s="13">
        <v>-4.3242352070000001</v>
      </c>
      <c r="Q2524" s="13">
        <v>-0.94981184399999996</v>
      </c>
      <c r="R2524" s="13">
        <v>-0.94981184399999996</v>
      </c>
      <c r="S2524" s="13">
        <v>0</v>
      </c>
      <c r="T2524" s="13">
        <v>-2.9486776969999999</v>
      </c>
      <c r="U2524" s="13">
        <v>-1.4280346150000001</v>
      </c>
      <c r="V2524" s="13">
        <v>-4.3767123129999996</v>
      </c>
      <c r="W2524" s="13">
        <v>0.54602341899999995</v>
      </c>
    </row>
    <row r="2525" spans="1:23" x14ac:dyDescent="0.3">
      <c r="A2525" s="13" t="s">
        <v>1099</v>
      </c>
      <c r="B2525" s="13" t="s">
        <v>1100</v>
      </c>
      <c r="C2525" s="15">
        <v>2017</v>
      </c>
      <c r="D2525" s="15" t="s">
        <v>27</v>
      </c>
      <c r="E2525" s="15" t="s">
        <v>31</v>
      </c>
      <c r="F2525" s="15">
        <v>3525</v>
      </c>
      <c r="G2525" s="15">
        <v>1732</v>
      </c>
      <c r="H2525" s="13">
        <v>0.56920811100000002</v>
      </c>
      <c r="I2525" s="13">
        <v>-1.035816828</v>
      </c>
      <c r="J2525" s="13">
        <v>-0.46660871700000001</v>
      </c>
      <c r="K2525" s="13">
        <v>-1.6404086470000001</v>
      </c>
      <c r="L2525" s="13">
        <v>0.53896799500000003</v>
      </c>
      <c r="M2525" s="13">
        <v>-1.101440653</v>
      </c>
      <c r="N2525" s="13">
        <v>0.16492306600000001</v>
      </c>
      <c r="O2525" s="13">
        <v>-0.73364548100000004</v>
      </c>
      <c r="P2525" s="13">
        <v>-0.56872241499999998</v>
      </c>
      <c r="Q2525" s="13">
        <v>1.9357768470000001</v>
      </c>
      <c r="R2525" s="13">
        <v>1.9357768470000001</v>
      </c>
      <c r="S2525" s="13">
        <v>0</v>
      </c>
      <c r="T2525" s="13">
        <v>-0.36735066799999999</v>
      </c>
      <c r="U2525" s="13">
        <v>-0.82408525499999996</v>
      </c>
      <c r="V2525" s="13">
        <v>-1.191435923</v>
      </c>
      <c r="W2525" s="13">
        <v>0.42010045600000001</v>
      </c>
    </row>
    <row r="2526" spans="1:23" x14ac:dyDescent="0.3">
      <c r="A2526" s="13" t="s">
        <v>1099</v>
      </c>
      <c r="B2526" s="13" t="s">
        <v>1100</v>
      </c>
      <c r="C2526" s="15">
        <v>2018</v>
      </c>
      <c r="D2526" s="15" t="s">
        <v>25</v>
      </c>
      <c r="E2526" s="15" t="s">
        <v>100</v>
      </c>
      <c r="F2526" s="15">
        <v>194</v>
      </c>
      <c r="G2526" s="15">
        <v>96</v>
      </c>
      <c r="H2526" s="13">
        <v>4.0648806720000001</v>
      </c>
      <c r="I2526" s="13">
        <v>-0.13240880999999999</v>
      </c>
      <c r="J2526" s="13">
        <v>3.9324718619999999</v>
      </c>
      <c r="K2526" s="13">
        <v>-1.7964485969999999</v>
      </c>
      <c r="L2526" s="13">
        <v>0.64755813799999995</v>
      </c>
      <c r="M2526" s="13">
        <v>-1.148890459</v>
      </c>
      <c r="N2526" s="13">
        <v>3.0450995160000001</v>
      </c>
      <c r="O2526" s="13">
        <v>-8.5856688E-2</v>
      </c>
      <c r="P2526" s="13">
        <v>2.9592428270000002</v>
      </c>
      <c r="Q2526" s="13">
        <v>0.28653238800000003</v>
      </c>
      <c r="R2526" s="13">
        <v>0</v>
      </c>
      <c r="S2526" s="13">
        <v>0.28653238800000003</v>
      </c>
      <c r="T2526" s="13">
        <v>1.7564616340000001</v>
      </c>
      <c r="U2526" s="13">
        <v>0.21286850600000001</v>
      </c>
      <c r="V2526" s="13">
        <v>1.9693301400000001</v>
      </c>
      <c r="W2526" s="13">
        <v>-0.63283890300000001</v>
      </c>
    </row>
    <row r="2527" spans="1:23" x14ac:dyDescent="0.3">
      <c r="A2527" s="13" t="s">
        <v>1101</v>
      </c>
      <c r="B2527" s="13" t="s">
        <v>1102</v>
      </c>
      <c r="C2527" s="15">
        <v>2017</v>
      </c>
      <c r="D2527" s="15" t="s">
        <v>25</v>
      </c>
      <c r="E2527" s="15" t="s">
        <v>58</v>
      </c>
      <c r="F2527" s="15">
        <v>31</v>
      </c>
      <c r="G2527" s="15">
        <v>16</v>
      </c>
      <c r="H2527" s="13">
        <v>-1.00043602</v>
      </c>
      <c r="I2527" s="13">
        <v>-10.180761560000001</v>
      </c>
      <c r="J2527" s="13">
        <v>-11.181197579999999</v>
      </c>
      <c r="K2527" s="13">
        <v>-7.8910864099999998</v>
      </c>
      <c r="L2527" s="13">
        <v>17.24516775</v>
      </c>
      <c r="M2527" s="13">
        <v>9.3540813390000004</v>
      </c>
      <c r="N2527" s="13">
        <v>-2.4585829979999998</v>
      </c>
      <c r="O2527" s="13">
        <v>-5.0741505619999998</v>
      </c>
      <c r="P2527" s="13">
        <v>-7.5327335599999996</v>
      </c>
      <c r="Q2527" s="13">
        <v>-4.0275641000000001E-2</v>
      </c>
      <c r="R2527" s="13">
        <v>0</v>
      </c>
      <c r="S2527" s="13">
        <v>-4.0275641000000001E-2</v>
      </c>
      <c r="T2527" s="13">
        <v>-0.54755231599999998</v>
      </c>
      <c r="U2527" s="13">
        <v>-5.9278370889999996</v>
      </c>
      <c r="V2527" s="13">
        <v>-6.4753894049999996</v>
      </c>
      <c r="W2527" s="13">
        <v>2.1231165E-2</v>
      </c>
    </row>
    <row r="2528" spans="1:23" x14ac:dyDescent="0.3">
      <c r="A2528" s="13" t="s">
        <v>1101</v>
      </c>
      <c r="B2528" s="13" t="s">
        <v>1102</v>
      </c>
      <c r="C2528" s="15">
        <v>2017</v>
      </c>
      <c r="D2528" s="15" t="s">
        <v>27</v>
      </c>
      <c r="E2528" s="15" t="s">
        <v>58</v>
      </c>
      <c r="F2528" s="15">
        <v>520</v>
      </c>
      <c r="G2528" s="15">
        <v>249</v>
      </c>
      <c r="H2528" s="13">
        <v>-5.4920633990000001</v>
      </c>
      <c r="I2528" s="13">
        <v>-3.5611055189999998</v>
      </c>
      <c r="J2528" s="13">
        <v>-9.0531689180000008</v>
      </c>
      <c r="K2528" s="13">
        <v>-6.0487765649999998</v>
      </c>
      <c r="L2528" s="13">
        <v>5.592627309</v>
      </c>
      <c r="M2528" s="13">
        <v>-0.456149256</v>
      </c>
      <c r="N2528" s="13">
        <v>-5.9381850949999997</v>
      </c>
      <c r="O2528" s="13">
        <v>-1.827531781</v>
      </c>
      <c r="P2528" s="13">
        <v>-7.7657168759999999</v>
      </c>
      <c r="Q2528" s="13">
        <v>-0.63914081199999995</v>
      </c>
      <c r="R2528" s="13">
        <v>-0.63914081199999995</v>
      </c>
      <c r="S2528" s="13">
        <v>0</v>
      </c>
      <c r="T2528" s="13">
        <v>-4.645194439</v>
      </c>
      <c r="U2528" s="13">
        <v>-3.5109881939999998</v>
      </c>
      <c r="V2528" s="13">
        <v>-8.1561826330000002</v>
      </c>
      <c r="W2528" s="13">
        <v>0.29943804600000001</v>
      </c>
    </row>
    <row r="2529" spans="1:23" x14ac:dyDescent="0.3">
      <c r="A2529" s="13" t="s">
        <v>1101</v>
      </c>
      <c r="B2529" s="13" t="s">
        <v>1102</v>
      </c>
      <c r="C2529" s="15">
        <v>2018</v>
      </c>
      <c r="D2529" s="15" t="s">
        <v>25</v>
      </c>
      <c r="E2529" s="15" t="s">
        <v>58</v>
      </c>
      <c r="F2529" s="15">
        <v>19</v>
      </c>
      <c r="G2529" s="15">
        <v>8</v>
      </c>
      <c r="H2529" s="13">
        <v>11.74635338</v>
      </c>
      <c r="I2529" s="13">
        <v>12.03977817</v>
      </c>
      <c r="J2529" s="13">
        <v>23.78613155</v>
      </c>
      <c r="K2529" s="13">
        <v>14.98786082</v>
      </c>
      <c r="L2529" s="13">
        <v>13.138485899999999</v>
      </c>
      <c r="M2529" s="13">
        <v>28.126346720000001</v>
      </c>
      <c r="N2529" s="13">
        <v>13.19483069</v>
      </c>
      <c r="O2529" s="13">
        <v>13.150110979999999</v>
      </c>
      <c r="P2529" s="13">
        <v>26.344941670000001</v>
      </c>
      <c r="Q2529" s="13">
        <v>0.12300562700000001</v>
      </c>
      <c r="R2529" s="13">
        <v>0</v>
      </c>
      <c r="S2529" s="13">
        <v>0.12300562700000001</v>
      </c>
      <c r="T2529" s="13">
        <v>7.7740383130000001</v>
      </c>
      <c r="U2529" s="13">
        <v>10.42552313</v>
      </c>
      <c r="V2529" s="13">
        <v>18.19956144</v>
      </c>
      <c r="W2529" s="13">
        <v>0.420143873</v>
      </c>
    </row>
    <row r="2530" spans="1:23" x14ac:dyDescent="0.3">
      <c r="A2530" s="13" t="s">
        <v>1101</v>
      </c>
      <c r="B2530" s="13" t="s">
        <v>1102</v>
      </c>
      <c r="C2530" s="15">
        <v>2018</v>
      </c>
      <c r="D2530" s="15" t="s">
        <v>27</v>
      </c>
      <c r="E2530" s="15" t="s">
        <v>58</v>
      </c>
      <c r="F2530" s="15">
        <v>331</v>
      </c>
      <c r="G2530" s="15">
        <v>160</v>
      </c>
      <c r="H2530" s="13">
        <v>-5.514098454</v>
      </c>
      <c r="I2530" s="13">
        <v>-2.1777475260000001</v>
      </c>
      <c r="J2530" s="13">
        <v>-7.6918459810000002</v>
      </c>
      <c r="K2530" s="13">
        <v>-5.4809229960000003</v>
      </c>
      <c r="L2530" s="13">
        <v>-0.73940964200000003</v>
      </c>
      <c r="M2530" s="13">
        <v>-6.2203326380000004</v>
      </c>
      <c r="N2530" s="13">
        <v>-5.8503491580000002</v>
      </c>
      <c r="O2530" s="13">
        <v>-2.0465268249999999</v>
      </c>
      <c r="P2530" s="13">
        <v>-7.8968759820000001</v>
      </c>
      <c r="Q2530" s="13">
        <v>-0.42036559000000001</v>
      </c>
      <c r="R2530" s="13">
        <v>-0.42036559000000001</v>
      </c>
      <c r="S2530" s="13">
        <v>0</v>
      </c>
      <c r="T2530" s="13">
        <v>-4.9556124669999999</v>
      </c>
      <c r="U2530" s="13">
        <v>-2.5279938679999998</v>
      </c>
      <c r="V2530" s="13">
        <v>-7.4836063350000002</v>
      </c>
      <c r="W2530" s="13">
        <v>5.0952234999999998E-2</v>
      </c>
    </row>
    <row r="2531" spans="1:23" x14ac:dyDescent="0.3">
      <c r="A2531" s="13" t="s">
        <v>1101</v>
      </c>
      <c r="B2531" s="13" t="s">
        <v>1102</v>
      </c>
      <c r="C2531" s="15">
        <v>2019</v>
      </c>
      <c r="D2531" s="15" t="s">
        <v>25</v>
      </c>
      <c r="E2531" s="15" t="s">
        <v>58</v>
      </c>
      <c r="F2531" s="15">
        <v>44</v>
      </c>
      <c r="G2531" s="15">
        <v>20</v>
      </c>
      <c r="H2531" s="13">
        <v>-4.7925592540000004</v>
      </c>
      <c r="I2531" s="13">
        <v>-6.2019941989999996</v>
      </c>
      <c r="J2531" s="13">
        <v>-10.99455345</v>
      </c>
      <c r="K2531" s="13">
        <v>-28.34862103</v>
      </c>
      <c r="L2531" s="13">
        <v>3.8790532610000001</v>
      </c>
      <c r="M2531" s="13">
        <v>-24.469567770000001</v>
      </c>
      <c r="N2531" s="13">
        <v>-10.05205555</v>
      </c>
      <c r="O2531" s="13">
        <v>-4.4867281090000004</v>
      </c>
      <c r="P2531" s="13">
        <v>-14.53878366</v>
      </c>
      <c r="Q2531" s="13">
        <v>-0.12332009200000001</v>
      </c>
      <c r="R2531" s="13">
        <v>0</v>
      </c>
      <c r="S2531" s="13">
        <v>-0.12332009200000001</v>
      </c>
      <c r="T2531" s="13">
        <v>-7.713780378</v>
      </c>
      <c r="U2531" s="13">
        <v>-4.1350363430000003</v>
      </c>
      <c r="V2531" s="13">
        <v>-11.84881672</v>
      </c>
      <c r="W2531" s="13">
        <v>-0.59704524199999998</v>
      </c>
    </row>
    <row r="2532" spans="1:23" x14ac:dyDescent="0.3">
      <c r="A2532" s="13" t="s">
        <v>1101</v>
      </c>
      <c r="B2532" s="13" t="s">
        <v>1102</v>
      </c>
      <c r="C2532" s="15">
        <v>2019</v>
      </c>
      <c r="D2532" s="15" t="s">
        <v>27</v>
      </c>
      <c r="E2532" s="15" t="s">
        <v>58</v>
      </c>
      <c r="F2532" s="15">
        <v>2792</v>
      </c>
      <c r="G2532" s="15">
        <v>1327</v>
      </c>
      <c r="H2532" s="13">
        <v>-1.0304168300000001</v>
      </c>
      <c r="I2532" s="13">
        <v>-6.5371343999999998E-2</v>
      </c>
      <c r="J2532" s="13">
        <v>-1.0957881739999999</v>
      </c>
      <c r="K2532" s="13">
        <v>-0.84360130600000005</v>
      </c>
      <c r="L2532" s="13">
        <v>-1.5107084660000001</v>
      </c>
      <c r="M2532" s="13">
        <v>-2.3543097720000001</v>
      </c>
      <c r="N2532" s="13">
        <v>-1.0981075360000001</v>
      </c>
      <c r="O2532" s="13">
        <v>-0.38424618100000002</v>
      </c>
      <c r="P2532" s="13">
        <v>-1.4823537179999999</v>
      </c>
      <c r="Q2532" s="13">
        <v>0.85516767599999999</v>
      </c>
      <c r="R2532" s="13">
        <v>0.85516767599999999</v>
      </c>
      <c r="S2532" s="13">
        <v>0</v>
      </c>
      <c r="T2532" s="13">
        <v>-1.1484436140000001</v>
      </c>
      <c r="U2532" s="13">
        <v>-0.89438020600000001</v>
      </c>
      <c r="V2532" s="13">
        <v>-2.0428238209999998</v>
      </c>
      <c r="W2532" s="13">
        <v>-0.36499605000000002</v>
      </c>
    </row>
    <row r="2533" spans="1:23" x14ac:dyDescent="0.3">
      <c r="A2533" s="13" t="s">
        <v>1103</v>
      </c>
      <c r="B2533" s="13" t="s">
        <v>1104</v>
      </c>
      <c r="C2533" s="15">
        <v>2018</v>
      </c>
      <c r="D2533" s="15" t="s">
        <v>25</v>
      </c>
      <c r="E2533" s="15" t="s">
        <v>89</v>
      </c>
      <c r="F2533" s="15">
        <v>7</v>
      </c>
      <c r="G2533" s="15">
        <v>4</v>
      </c>
      <c r="H2533" s="13">
        <v>-5.2472734369999996</v>
      </c>
      <c r="I2533" s="13">
        <v>12.365490830000001</v>
      </c>
      <c r="J2533" s="13">
        <v>7.1182173940000002</v>
      </c>
      <c r="K2533" s="13">
        <v>21.147652789999999</v>
      </c>
      <c r="L2533" s="13">
        <v>3.3507043169999999</v>
      </c>
      <c r="M2533" s="13">
        <v>24.498357110000001</v>
      </c>
      <c r="N2533" s="13">
        <v>0.100906393</v>
      </c>
      <c r="O2533" s="13">
        <v>10.991008389999999</v>
      </c>
      <c r="P2533" s="13">
        <v>11.09191478</v>
      </c>
      <c r="Q2533" s="13">
        <v>2.8793059999999999E-2</v>
      </c>
      <c r="R2533" s="13">
        <v>0</v>
      </c>
      <c r="S2533" s="13">
        <v>2.8793059999999999E-2</v>
      </c>
      <c r="T2533" s="13">
        <v>-3.8777757670000002</v>
      </c>
      <c r="U2533" s="13">
        <v>9.2114098450000004</v>
      </c>
      <c r="V2533" s="13">
        <v>5.3336340780000002</v>
      </c>
      <c r="W2533" s="13">
        <v>-1.1429922130000001</v>
      </c>
    </row>
    <row r="2534" spans="1:23" x14ac:dyDescent="0.3">
      <c r="A2534" s="13" t="s">
        <v>1103</v>
      </c>
      <c r="B2534" s="13" t="s">
        <v>1104</v>
      </c>
      <c r="C2534" s="15">
        <v>2018</v>
      </c>
      <c r="D2534" s="15" t="s">
        <v>27</v>
      </c>
      <c r="E2534" s="15" t="s">
        <v>89</v>
      </c>
      <c r="F2534" s="15">
        <v>957</v>
      </c>
      <c r="G2534" s="15">
        <v>459</v>
      </c>
      <c r="H2534" s="13">
        <v>4.8014816000000002E-2</v>
      </c>
      <c r="I2534" s="13">
        <v>-4.94915708</v>
      </c>
      <c r="J2534" s="13">
        <v>-4.9011422639999997</v>
      </c>
      <c r="K2534" s="13">
        <v>-1.786256098</v>
      </c>
      <c r="L2534" s="13">
        <v>-4.5147951180000003</v>
      </c>
      <c r="M2534" s="13">
        <v>-6.3010512160000003</v>
      </c>
      <c r="N2534" s="13">
        <v>-0.32206805700000002</v>
      </c>
      <c r="O2534" s="13">
        <v>-5.1762281999999997</v>
      </c>
      <c r="P2534" s="13">
        <v>-5.4982962559999997</v>
      </c>
      <c r="Q2534" s="13">
        <v>-0.64228394</v>
      </c>
      <c r="R2534" s="13">
        <v>-0.64228394</v>
      </c>
      <c r="S2534" s="13">
        <v>0</v>
      </c>
      <c r="T2534" s="13">
        <v>-1.155161656</v>
      </c>
      <c r="U2534" s="13">
        <v>-5.1804633280000001</v>
      </c>
      <c r="V2534" s="13">
        <v>-6.3356249839999998</v>
      </c>
      <c r="W2534" s="13">
        <v>-0.20298927899999999</v>
      </c>
    </row>
    <row r="2535" spans="1:23" x14ac:dyDescent="0.3">
      <c r="A2535" s="13" t="s">
        <v>1103</v>
      </c>
      <c r="B2535" s="13" t="s">
        <v>1104</v>
      </c>
      <c r="C2535" s="15">
        <v>2019</v>
      </c>
      <c r="D2535" s="15" t="s">
        <v>25</v>
      </c>
      <c r="E2535" s="15" t="s">
        <v>89</v>
      </c>
      <c r="F2535" s="15">
        <v>20</v>
      </c>
      <c r="G2535" s="15">
        <v>10</v>
      </c>
      <c r="H2535" s="13">
        <v>-7.2559754000000004E-2</v>
      </c>
      <c r="I2535" s="13">
        <v>23.174623839999999</v>
      </c>
      <c r="J2535" s="13">
        <v>23.102064080000002</v>
      </c>
      <c r="K2535" s="13">
        <v>2.116046206</v>
      </c>
      <c r="L2535" s="13">
        <v>31.903359850000001</v>
      </c>
      <c r="M2535" s="13">
        <v>34.019406060000001</v>
      </c>
      <c r="N2535" s="13">
        <v>0.47888725700000001</v>
      </c>
      <c r="O2535" s="13">
        <v>26.377393120000001</v>
      </c>
      <c r="P2535" s="13">
        <v>26.856280380000001</v>
      </c>
      <c r="Q2535" s="13">
        <v>0.15574010699999999</v>
      </c>
      <c r="R2535" s="13">
        <v>0</v>
      </c>
      <c r="S2535" s="13">
        <v>0.15574010699999999</v>
      </c>
      <c r="T2535" s="13">
        <v>-2.4519951789999999</v>
      </c>
      <c r="U2535" s="13">
        <v>19.174201029999999</v>
      </c>
      <c r="V2535" s="13">
        <v>16.722205850000002</v>
      </c>
      <c r="W2535" s="13">
        <v>-3.0721190999999998E-2</v>
      </c>
    </row>
    <row r="2536" spans="1:23" x14ac:dyDescent="0.3">
      <c r="A2536" s="13" t="s">
        <v>1103</v>
      </c>
      <c r="B2536" s="13" t="s">
        <v>1104</v>
      </c>
      <c r="C2536" s="15">
        <v>2019</v>
      </c>
      <c r="D2536" s="15" t="s">
        <v>27</v>
      </c>
      <c r="E2536" s="15" t="s">
        <v>89</v>
      </c>
      <c r="F2536" s="15">
        <v>1150</v>
      </c>
      <c r="G2536" s="15">
        <v>522</v>
      </c>
      <c r="H2536" s="13">
        <v>-7.8902779000000006E-2</v>
      </c>
      <c r="I2536" s="13">
        <v>2.1629811989999999</v>
      </c>
      <c r="J2536" s="13">
        <v>2.08407842</v>
      </c>
      <c r="K2536" s="13">
        <v>0.27837661000000002</v>
      </c>
      <c r="L2536" s="13">
        <v>1.2682841039999999</v>
      </c>
      <c r="M2536" s="13">
        <v>1.5466607139999999</v>
      </c>
      <c r="N2536" s="13">
        <v>5.3941730000000004E-3</v>
      </c>
      <c r="O2536" s="13">
        <v>2.063200283</v>
      </c>
      <c r="P2536" s="13">
        <v>2.068594456</v>
      </c>
      <c r="Q2536" s="13">
        <v>1.2808107019999999</v>
      </c>
      <c r="R2536" s="13">
        <v>1.2808107019999999</v>
      </c>
      <c r="S2536" s="13">
        <v>0</v>
      </c>
      <c r="T2536" s="13">
        <v>-1.183509146</v>
      </c>
      <c r="U2536" s="13">
        <v>-5.5222688999999998E-2</v>
      </c>
      <c r="V2536" s="13">
        <v>-1.2387318350000001</v>
      </c>
      <c r="W2536" s="13">
        <v>-0.19842336499999999</v>
      </c>
    </row>
    <row r="2537" spans="1:23" x14ac:dyDescent="0.3">
      <c r="A2537" s="13" t="s">
        <v>1105</v>
      </c>
      <c r="B2537" s="13" t="s">
        <v>1106</v>
      </c>
      <c r="C2537" s="15">
        <v>2014</v>
      </c>
      <c r="D2537" s="15" t="s">
        <v>27</v>
      </c>
      <c r="E2537" s="15" t="s">
        <v>33</v>
      </c>
      <c r="F2537" s="15">
        <v>70</v>
      </c>
      <c r="G2537" s="15">
        <v>33</v>
      </c>
      <c r="H2537" s="13">
        <v>0.32025067099999999</v>
      </c>
      <c r="I2537" s="13">
        <v>2.3923569420000002</v>
      </c>
      <c r="J2537" s="13">
        <v>2.7126076139999999</v>
      </c>
      <c r="K2537" s="13">
        <v>0.91738205799999994</v>
      </c>
      <c r="L2537" s="13">
        <v>7.3078000640000003</v>
      </c>
      <c r="M2537" s="13">
        <v>8.2251821209999996</v>
      </c>
      <c r="N2537" s="13">
        <v>0.385421242</v>
      </c>
      <c r="O2537" s="13">
        <v>3.5768845009999999</v>
      </c>
      <c r="P2537" s="13">
        <v>3.962305744</v>
      </c>
      <c r="Q2537" s="13">
        <v>0.114756445</v>
      </c>
      <c r="R2537" s="13">
        <v>0.114756445</v>
      </c>
      <c r="S2537" s="13">
        <v>0</v>
      </c>
      <c r="T2537" s="13">
        <v>-0.27114740199999998</v>
      </c>
      <c r="U2537" s="13">
        <v>0.123270527</v>
      </c>
      <c r="V2537" s="13">
        <v>-0.14787687499999999</v>
      </c>
      <c r="W2537" s="13">
        <v>1.480185203</v>
      </c>
    </row>
    <row r="2538" spans="1:23" x14ac:dyDescent="0.3">
      <c r="A2538" s="13" t="s">
        <v>1105</v>
      </c>
      <c r="B2538" s="13" t="s">
        <v>1106</v>
      </c>
      <c r="C2538" s="15">
        <v>2015</v>
      </c>
      <c r="D2538" s="15" t="s">
        <v>27</v>
      </c>
      <c r="E2538" s="15" t="s">
        <v>32</v>
      </c>
      <c r="F2538" s="15">
        <v>467</v>
      </c>
      <c r="G2538" s="15">
        <v>233</v>
      </c>
      <c r="H2538" s="13">
        <v>-2.627832342</v>
      </c>
      <c r="I2538" s="13">
        <v>-4.227372495</v>
      </c>
      <c r="J2538" s="13">
        <v>-6.8552048369999996</v>
      </c>
      <c r="K2538" s="13">
        <v>-2.8214744409999999</v>
      </c>
      <c r="L2538" s="13">
        <v>-2.310232171</v>
      </c>
      <c r="M2538" s="13">
        <v>-5.1317066110000003</v>
      </c>
      <c r="N2538" s="13">
        <v>-2.6970282189999999</v>
      </c>
      <c r="O2538" s="13">
        <v>-3.9993226110000002</v>
      </c>
      <c r="P2538" s="13">
        <v>-6.6963508300000001</v>
      </c>
      <c r="Q2538" s="13">
        <v>-0.473932611</v>
      </c>
      <c r="R2538" s="13">
        <v>-0.473932611</v>
      </c>
      <c r="S2538" s="13">
        <v>0</v>
      </c>
      <c r="T2538" s="13">
        <v>-2.592890503</v>
      </c>
      <c r="U2538" s="13">
        <v>-4.6898176349999998</v>
      </c>
      <c r="V2538" s="13">
        <v>-7.2827081380000003</v>
      </c>
      <c r="W2538" s="13">
        <v>0.98195267600000002</v>
      </c>
    </row>
    <row r="2539" spans="1:23" x14ac:dyDescent="0.3">
      <c r="A2539" s="13" t="s">
        <v>1105</v>
      </c>
      <c r="B2539" s="13" t="s">
        <v>1106</v>
      </c>
      <c r="C2539" s="15">
        <v>2015</v>
      </c>
      <c r="D2539" s="15" t="s">
        <v>27</v>
      </c>
      <c r="E2539" s="15" t="s">
        <v>33</v>
      </c>
      <c r="F2539" s="15">
        <v>24</v>
      </c>
      <c r="G2539" s="15">
        <v>11</v>
      </c>
      <c r="H2539" s="13">
        <v>-19.467421290000001</v>
      </c>
      <c r="I2539" s="13">
        <v>-0.70984145099999996</v>
      </c>
      <c r="J2539" s="13">
        <v>-20.177262750000001</v>
      </c>
      <c r="K2539" s="13">
        <v>-17.531779570000001</v>
      </c>
      <c r="L2539" s="13">
        <v>4.4464825440000002</v>
      </c>
      <c r="M2539" s="13">
        <v>-13.08529703</v>
      </c>
      <c r="N2539" s="13">
        <v>-20.383336440000001</v>
      </c>
      <c r="O2539" s="13">
        <v>0.27409165499999999</v>
      </c>
      <c r="P2539" s="13">
        <v>-20.109244790000002</v>
      </c>
      <c r="Q2539" s="13">
        <v>-0.10110459300000001</v>
      </c>
      <c r="R2539" s="13">
        <v>-0.10110459300000001</v>
      </c>
      <c r="S2539" s="13">
        <v>0</v>
      </c>
      <c r="T2539" s="13">
        <v>-14.82043655</v>
      </c>
      <c r="U2539" s="13">
        <v>-6.5045038169999998</v>
      </c>
      <c r="V2539" s="13">
        <v>-21.324940359999999</v>
      </c>
      <c r="W2539" s="13">
        <v>3.623266842</v>
      </c>
    </row>
    <row r="2540" spans="1:23" x14ac:dyDescent="0.3">
      <c r="A2540" s="13" t="s">
        <v>1107</v>
      </c>
      <c r="B2540" s="13" t="s">
        <v>1108</v>
      </c>
      <c r="C2540" s="15">
        <v>2014</v>
      </c>
      <c r="D2540" s="15" t="s">
        <v>25</v>
      </c>
      <c r="E2540" s="15" t="s">
        <v>41</v>
      </c>
      <c r="F2540" s="15">
        <v>426</v>
      </c>
      <c r="G2540" s="15">
        <v>224</v>
      </c>
      <c r="H2540" s="13">
        <v>-0.80917079599999997</v>
      </c>
      <c r="I2540" s="13">
        <v>-1.2825837E-2</v>
      </c>
      <c r="J2540" s="13">
        <v>-0.82199663199999995</v>
      </c>
      <c r="K2540" s="13">
        <v>7.4860449889999998</v>
      </c>
      <c r="L2540" s="13">
        <v>-6.2660939820000001</v>
      </c>
      <c r="M2540" s="13">
        <v>1.219951008</v>
      </c>
      <c r="N2540" s="13">
        <v>0.927972825</v>
      </c>
      <c r="O2540" s="13">
        <v>-1.3945236990000001</v>
      </c>
      <c r="P2540" s="13">
        <v>-0.466550874</v>
      </c>
      <c r="Q2540" s="13">
        <v>0.267930899</v>
      </c>
      <c r="R2540" s="13">
        <v>0</v>
      </c>
      <c r="S2540" s="13">
        <v>0.267930899</v>
      </c>
      <c r="T2540" s="13">
        <v>-0.76846881700000003</v>
      </c>
      <c r="U2540" s="13">
        <v>-1.0300861830000001</v>
      </c>
      <c r="V2540" s="13">
        <v>-1.7985549999999999</v>
      </c>
      <c r="W2540" s="13">
        <v>-0.41946909399999999</v>
      </c>
    </row>
    <row r="2541" spans="1:23" x14ac:dyDescent="0.3">
      <c r="A2541" s="13" t="s">
        <v>1107</v>
      </c>
      <c r="B2541" s="13" t="s">
        <v>1108</v>
      </c>
      <c r="C2541" s="15">
        <v>2014</v>
      </c>
      <c r="D2541" s="15" t="s">
        <v>27</v>
      </c>
      <c r="E2541" s="15" t="s">
        <v>86</v>
      </c>
      <c r="F2541" s="15">
        <v>988</v>
      </c>
      <c r="G2541" s="15">
        <v>504</v>
      </c>
      <c r="H2541" s="13">
        <v>1.516391593</v>
      </c>
      <c r="I2541" s="13">
        <v>0.33820033100000002</v>
      </c>
      <c r="J2541" s="13">
        <v>1.8545919239999999</v>
      </c>
      <c r="K2541" s="13">
        <v>-0.76961449100000001</v>
      </c>
      <c r="L2541" s="13">
        <v>1.198356094</v>
      </c>
      <c r="M2541" s="13">
        <v>0.42874160300000003</v>
      </c>
      <c r="N2541" s="13">
        <v>1.178014272</v>
      </c>
      <c r="O2541" s="13">
        <v>0.56393095900000001</v>
      </c>
      <c r="P2541" s="13">
        <v>1.7419452310000001</v>
      </c>
      <c r="Q2541" s="13">
        <v>1.15314078</v>
      </c>
      <c r="R2541" s="13">
        <v>1.15314078</v>
      </c>
      <c r="S2541" s="13">
        <v>0</v>
      </c>
      <c r="T2541" s="13">
        <v>0.51671236899999995</v>
      </c>
      <c r="U2541" s="13">
        <v>-0.65312935699999997</v>
      </c>
      <c r="V2541" s="13">
        <v>-0.13641698799999999</v>
      </c>
      <c r="W2541" s="13">
        <v>-0.15956807200000001</v>
      </c>
    </row>
    <row r="2542" spans="1:23" x14ac:dyDescent="0.3">
      <c r="A2542" s="13" t="s">
        <v>1107</v>
      </c>
      <c r="B2542" s="13" t="s">
        <v>1108</v>
      </c>
      <c r="C2542" s="15">
        <v>2014</v>
      </c>
      <c r="D2542" s="15" t="s">
        <v>27</v>
      </c>
      <c r="E2542" s="15" t="s">
        <v>41</v>
      </c>
      <c r="F2542" s="15">
        <v>2776</v>
      </c>
      <c r="G2542" s="15">
        <v>1469</v>
      </c>
      <c r="H2542" s="13">
        <v>1.0165122069999999</v>
      </c>
      <c r="I2542" s="13">
        <v>0.76055573700000001</v>
      </c>
      <c r="J2542" s="13">
        <v>1.7770679439999999</v>
      </c>
      <c r="K2542" s="13">
        <v>-1.95408227</v>
      </c>
      <c r="L2542" s="13">
        <v>2.4407666699999999</v>
      </c>
      <c r="M2542" s="13">
        <v>0.48668440000000002</v>
      </c>
      <c r="N2542" s="13">
        <v>0.46714444500000002</v>
      </c>
      <c r="O2542" s="13">
        <v>1.1244673000000001</v>
      </c>
      <c r="P2542" s="13">
        <v>1.5916117460000001</v>
      </c>
      <c r="Q2542" s="13">
        <v>3.234391563</v>
      </c>
      <c r="R2542" s="13">
        <v>3.234391563</v>
      </c>
      <c r="S2542" s="13">
        <v>0</v>
      </c>
      <c r="T2542" s="13">
        <v>-0.44351307000000001</v>
      </c>
      <c r="U2542" s="13">
        <v>1.667065832</v>
      </c>
      <c r="V2542" s="13">
        <v>1.223552762</v>
      </c>
      <c r="W2542" s="13">
        <v>-0.57703105099999996</v>
      </c>
    </row>
    <row r="2543" spans="1:23" x14ac:dyDescent="0.3">
      <c r="A2543" s="13" t="s">
        <v>1107</v>
      </c>
      <c r="B2543" s="13" t="s">
        <v>1108</v>
      </c>
      <c r="C2543" s="15">
        <v>2015</v>
      </c>
      <c r="D2543" s="15" t="s">
        <v>25</v>
      </c>
      <c r="E2543" s="15" t="s">
        <v>41</v>
      </c>
      <c r="F2543" s="15">
        <v>728</v>
      </c>
      <c r="G2543" s="15">
        <v>367</v>
      </c>
      <c r="H2543" s="13">
        <v>2.5544744119999998</v>
      </c>
      <c r="I2543" s="13">
        <v>-0.77320823599999999</v>
      </c>
      <c r="J2543" s="13">
        <v>1.7812661759999999</v>
      </c>
      <c r="K2543" s="13">
        <v>0.62053218899999996</v>
      </c>
      <c r="L2543" s="13">
        <v>0.26549486300000003</v>
      </c>
      <c r="M2543" s="13">
        <v>0.88602705100000001</v>
      </c>
      <c r="N2543" s="13">
        <v>2.2639926030000002</v>
      </c>
      <c r="O2543" s="13">
        <v>-0.67512220599999995</v>
      </c>
      <c r="P2543" s="13">
        <v>1.588870397</v>
      </c>
      <c r="Q2543" s="13">
        <v>0.84118313300000003</v>
      </c>
      <c r="R2543" s="13">
        <v>0</v>
      </c>
      <c r="S2543" s="13">
        <v>0.84118313300000003</v>
      </c>
      <c r="T2543" s="13">
        <v>2.9432613339999998</v>
      </c>
      <c r="U2543" s="13">
        <v>1.1160675900000001</v>
      </c>
      <c r="V2543" s="13">
        <v>4.059328925</v>
      </c>
      <c r="W2543" s="13">
        <v>0.37777667100000001</v>
      </c>
    </row>
    <row r="2544" spans="1:23" x14ac:dyDescent="0.3">
      <c r="A2544" s="13" t="s">
        <v>1107</v>
      </c>
      <c r="B2544" s="13" t="s">
        <v>1108</v>
      </c>
      <c r="C2544" s="15">
        <v>2015</v>
      </c>
      <c r="D2544" s="15" t="s">
        <v>27</v>
      </c>
      <c r="E2544" s="15" t="s">
        <v>41</v>
      </c>
      <c r="F2544" s="15">
        <v>4590</v>
      </c>
      <c r="G2544" s="15">
        <v>2354</v>
      </c>
      <c r="H2544" s="13">
        <v>-0.1666386</v>
      </c>
      <c r="I2544" s="13">
        <v>-1.454177617</v>
      </c>
      <c r="J2544" s="13">
        <v>-1.620816217</v>
      </c>
      <c r="K2544" s="13">
        <v>0.84380000799999999</v>
      </c>
      <c r="L2544" s="13">
        <v>-2.7378176810000001</v>
      </c>
      <c r="M2544" s="13">
        <v>-1.894017673</v>
      </c>
      <c r="N2544" s="13">
        <v>3.4835491000000003E-2</v>
      </c>
      <c r="O2544" s="13">
        <v>-1.8644180429999999</v>
      </c>
      <c r="P2544" s="13">
        <v>-1.829582552</v>
      </c>
      <c r="Q2544" s="13">
        <v>1.102352642</v>
      </c>
      <c r="R2544" s="13">
        <v>1.102352642</v>
      </c>
      <c r="S2544" s="13">
        <v>0</v>
      </c>
      <c r="T2544" s="13">
        <v>-0.52348898399999999</v>
      </c>
      <c r="U2544" s="13">
        <v>-0.58915589700000004</v>
      </c>
      <c r="V2544" s="13">
        <v>-1.112644881</v>
      </c>
      <c r="W2544" s="13">
        <v>-0.26706867000000001</v>
      </c>
    </row>
    <row r="2545" spans="1:23" x14ac:dyDescent="0.3">
      <c r="A2545" s="13" t="s">
        <v>1107</v>
      </c>
      <c r="B2545" s="13" t="s">
        <v>1108</v>
      </c>
      <c r="C2545" s="15">
        <v>2016</v>
      </c>
      <c r="D2545" s="15" t="s">
        <v>25</v>
      </c>
      <c r="E2545" s="15" t="s">
        <v>53</v>
      </c>
      <c r="F2545" s="15">
        <v>497</v>
      </c>
      <c r="G2545" s="15">
        <v>257</v>
      </c>
      <c r="H2545" s="13">
        <v>-0.63889655199999995</v>
      </c>
      <c r="I2545" s="13">
        <v>3.0231823260000001</v>
      </c>
      <c r="J2545" s="13">
        <v>2.3842857739999999</v>
      </c>
      <c r="K2545" s="13">
        <v>6.5238921689999998</v>
      </c>
      <c r="L2545" s="13">
        <v>7.0825081159999996</v>
      </c>
      <c r="M2545" s="13">
        <v>13.606400280000001</v>
      </c>
      <c r="N2545" s="13">
        <v>0.90296585900000004</v>
      </c>
      <c r="O2545" s="13">
        <v>4.0672318860000001</v>
      </c>
      <c r="P2545" s="13">
        <v>4.9701977450000001</v>
      </c>
      <c r="Q2545" s="13">
        <v>1.041999149</v>
      </c>
      <c r="R2545" s="13">
        <v>0</v>
      </c>
      <c r="S2545" s="13">
        <v>1.041999149</v>
      </c>
      <c r="T2545" s="13">
        <v>-0.53313098999999997</v>
      </c>
      <c r="U2545" s="13">
        <v>3.0218247269999998</v>
      </c>
      <c r="V2545" s="13">
        <v>2.4886937370000002</v>
      </c>
      <c r="W2545" s="13">
        <v>-0.18486401399999999</v>
      </c>
    </row>
    <row r="2546" spans="1:23" x14ac:dyDescent="0.3">
      <c r="A2546" s="13" t="s">
        <v>1107</v>
      </c>
      <c r="B2546" s="13" t="s">
        <v>1108</v>
      </c>
      <c r="C2546" s="15">
        <v>2016</v>
      </c>
      <c r="D2546" s="15" t="s">
        <v>27</v>
      </c>
      <c r="E2546" s="15" t="s">
        <v>41</v>
      </c>
      <c r="F2546" s="15">
        <v>2924</v>
      </c>
      <c r="G2546" s="15">
        <v>1489</v>
      </c>
      <c r="H2546" s="13">
        <v>-1.25770056</v>
      </c>
      <c r="I2546" s="13">
        <v>0.80573843899999997</v>
      </c>
      <c r="J2546" s="13">
        <v>-0.45196212099999999</v>
      </c>
      <c r="K2546" s="13">
        <v>5.3529017999999998E-2</v>
      </c>
      <c r="L2546" s="13">
        <v>2.409867422</v>
      </c>
      <c r="M2546" s="13">
        <v>2.4633964399999999</v>
      </c>
      <c r="N2546" s="13">
        <v>-1.0666103309999999</v>
      </c>
      <c r="O2546" s="13">
        <v>1.2105596890000001</v>
      </c>
      <c r="P2546" s="13">
        <v>0.143949358</v>
      </c>
      <c r="Q2546" s="13">
        <v>2.1808212139999998</v>
      </c>
      <c r="R2546" s="13">
        <v>2.1808212139999998</v>
      </c>
      <c r="S2546" s="13">
        <v>0</v>
      </c>
      <c r="T2546" s="13">
        <v>-1.3036936560000001</v>
      </c>
      <c r="U2546" s="13">
        <v>0.89108532600000001</v>
      </c>
      <c r="V2546" s="13">
        <v>-0.41260833099999999</v>
      </c>
      <c r="W2546" s="13">
        <v>-0.78562327799999998</v>
      </c>
    </row>
    <row r="2547" spans="1:23" x14ac:dyDescent="0.3">
      <c r="A2547" s="13" t="s">
        <v>1107</v>
      </c>
      <c r="B2547" s="13" t="s">
        <v>1108</v>
      </c>
      <c r="C2547" s="15">
        <v>2016</v>
      </c>
      <c r="D2547" s="15" t="s">
        <v>27</v>
      </c>
      <c r="E2547" s="15" t="s">
        <v>53</v>
      </c>
      <c r="F2547" s="15">
        <v>1697</v>
      </c>
      <c r="G2547" s="15">
        <v>845</v>
      </c>
      <c r="H2547" s="13">
        <v>-0.74942771500000005</v>
      </c>
      <c r="I2547" s="13">
        <v>9.3084407999999993E-2</v>
      </c>
      <c r="J2547" s="13">
        <v>-0.65634330699999999</v>
      </c>
      <c r="K2547" s="13">
        <v>4.3324750510000003</v>
      </c>
      <c r="L2547" s="13">
        <v>-2.247225539</v>
      </c>
      <c r="M2547" s="13">
        <v>2.0852495119999999</v>
      </c>
      <c r="N2547" s="13">
        <v>0.25886737900000001</v>
      </c>
      <c r="O2547" s="13">
        <v>-0.41514393300000002</v>
      </c>
      <c r="P2547" s="13">
        <v>-0.15627655500000001</v>
      </c>
      <c r="Q2547" s="13">
        <v>1.1132491520000001</v>
      </c>
      <c r="R2547" s="13">
        <v>1.1132491520000001</v>
      </c>
      <c r="S2547" s="13">
        <v>0</v>
      </c>
      <c r="T2547" s="13">
        <v>-0.210593894</v>
      </c>
      <c r="U2547" s="13">
        <v>0.419591243</v>
      </c>
      <c r="V2547" s="13">
        <v>0.208997349</v>
      </c>
      <c r="W2547" s="13">
        <v>-0.43291099599999999</v>
      </c>
    </row>
    <row r="2548" spans="1:23" x14ac:dyDescent="0.3">
      <c r="A2548" s="13" t="s">
        <v>1107</v>
      </c>
      <c r="B2548" s="13" t="s">
        <v>1108</v>
      </c>
      <c r="C2548" s="15">
        <v>2017</v>
      </c>
      <c r="D2548" s="15" t="s">
        <v>27</v>
      </c>
      <c r="E2548" s="15" t="s">
        <v>32</v>
      </c>
      <c r="F2548" s="15">
        <v>4947</v>
      </c>
      <c r="G2548" s="15">
        <v>2459</v>
      </c>
      <c r="H2548" s="13">
        <v>-0.23115228099999999</v>
      </c>
      <c r="I2548" s="13">
        <v>-0.87339537099999998</v>
      </c>
      <c r="J2548" s="13">
        <v>-1.104547653</v>
      </c>
      <c r="K2548" s="13">
        <v>1.1398429969999999</v>
      </c>
      <c r="L2548" s="13">
        <v>-3.423241671</v>
      </c>
      <c r="M2548" s="13">
        <v>-2.2833986739999999</v>
      </c>
      <c r="N2548" s="13">
        <v>5.3575029000000003E-2</v>
      </c>
      <c r="O2548" s="13">
        <v>-1.423327942</v>
      </c>
      <c r="P2548" s="13">
        <v>-1.3697529129999999</v>
      </c>
      <c r="Q2548" s="13">
        <v>1.717435525</v>
      </c>
      <c r="R2548" s="13">
        <v>1.717435525</v>
      </c>
      <c r="S2548" s="13">
        <v>0</v>
      </c>
      <c r="T2548" s="13">
        <v>-0.13301597800000001</v>
      </c>
      <c r="U2548" s="13">
        <v>-1.0119913039999999</v>
      </c>
      <c r="V2548" s="13">
        <v>-1.1450072819999999</v>
      </c>
      <c r="W2548" s="13">
        <v>-0.80422891699999999</v>
      </c>
    </row>
    <row r="2549" spans="1:23" x14ac:dyDescent="0.3">
      <c r="A2549" s="13" t="s">
        <v>1107</v>
      </c>
      <c r="B2549" s="13" t="s">
        <v>1108</v>
      </c>
      <c r="C2549" s="15">
        <v>2018</v>
      </c>
      <c r="D2549" s="15" t="s">
        <v>27</v>
      </c>
      <c r="E2549" s="15" t="s">
        <v>32</v>
      </c>
      <c r="F2549" s="15">
        <v>4717</v>
      </c>
      <c r="G2549" s="15">
        <v>2310</v>
      </c>
      <c r="H2549" s="13">
        <v>0.56520968000000005</v>
      </c>
      <c r="I2549" s="13">
        <v>-1.019013196</v>
      </c>
      <c r="J2549" s="13">
        <v>-0.45380351499999999</v>
      </c>
      <c r="K2549" s="13">
        <v>-1.477887366</v>
      </c>
      <c r="L2549" s="13">
        <v>-3.1973139599999998</v>
      </c>
      <c r="M2549" s="13">
        <v>-4.6752013249999997</v>
      </c>
      <c r="N2549" s="13">
        <v>0.19676484499999999</v>
      </c>
      <c r="O2549" s="13">
        <v>-1.5093739859999999</v>
      </c>
      <c r="P2549" s="13">
        <v>-1.312609141</v>
      </c>
      <c r="Q2549" s="13">
        <v>1.68727278</v>
      </c>
      <c r="R2549" s="13">
        <v>1.68727278</v>
      </c>
      <c r="S2549" s="13">
        <v>0</v>
      </c>
      <c r="T2549" s="13">
        <v>-0.36567527900000002</v>
      </c>
      <c r="U2549" s="13">
        <v>-1.2924401249999999</v>
      </c>
      <c r="V2549" s="13">
        <v>-1.6581154039999999</v>
      </c>
      <c r="W2549" s="13">
        <v>-0.39709297599999999</v>
      </c>
    </row>
    <row r="2550" spans="1:23" x14ac:dyDescent="0.3">
      <c r="A2550" s="13" t="s">
        <v>1107</v>
      </c>
      <c r="B2550" s="13" t="s">
        <v>1108</v>
      </c>
      <c r="C2550" s="15">
        <v>2019</v>
      </c>
      <c r="D2550" s="15" t="s">
        <v>27</v>
      </c>
      <c r="E2550" s="15" t="s">
        <v>33</v>
      </c>
      <c r="F2550" s="15">
        <v>572</v>
      </c>
      <c r="G2550" s="15">
        <v>268</v>
      </c>
      <c r="H2550" s="13">
        <v>-3.4046289010000002</v>
      </c>
      <c r="I2550" s="13">
        <v>1.111573784</v>
      </c>
      <c r="J2550" s="13">
        <v>-2.2930551170000002</v>
      </c>
      <c r="K2550" s="13">
        <v>-4.5009864889999998</v>
      </c>
      <c r="L2550" s="13">
        <v>0.24639392399999999</v>
      </c>
      <c r="M2550" s="13">
        <v>-4.2545925650000003</v>
      </c>
      <c r="N2550" s="13">
        <v>-3.8230222619999998</v>
      </c>
      <c r="O2550" s="13">
        <v>1.0238240169999999</v>
      </c>
      <c r="P2550" s="13">
        <v>-2.7991982449999999</v>
      </c>
      <c r="Q2550" s="13">
        <v>-6.7317480000000001E-3</v>
      </c>
      <c r="R2550" s="13">
        <v>-6.7317480000000001E-3</v>
      </c>
      <c r="S2550" s="13">
        <v>0</v>
      </c>
      <c r="T2550" s="13">
        <v>-3.2379104490000001</v>
      </c>
      <c r="U2550" s="13">
        <v>0.2096973</v>
      </c>
      <c r="V2550" s="13">
        <v>-3.0282131489999999</v>
      </c>
      <c r="W2550" s="13">
        <v>7.1125000999999993E-2</v>
      </c>
    </row>
    <row r="2551" spans="1:23" x14ac:dyDescent="0.3">
      <c r="A2551" s="13" t="s">
        <v>1107</v>
      </c>
      <c r="B2551" s="13" t="s">
        <v>1108</v>
      </c>
      <c r="C2551" s="15">
        <v>2019</v>
      </c>
      <c r="D2551" s="15" t="s">
        <v>27</v>
      </c>
      <c r="E2551" s="15" t="s">
        <v>32</v>
      </c>
      <c r="F2551" s="15">
        <v>342</v>
      </c>
      <c r="G2551" s="15">
        <v>160</v>
      </c>
      <c r="H2551" s="13">
        <v>-0.28123394400000001</v>
      </c>
      <c r="I2551" s="13">
        <v>2.8125803110000001</v>
      </c>
      <c r="J2551" s="13">
        <v>2.5313463669999998</v>
      </c>
      <c r="K2551" s="13">
        <v>-0.24729785700000001</v>
      </c>
      <c r="L2551" s="13">
        <v>0.68011572200000003</v>
      </c>
      <c r="M2551" s="13">
        <v>0.432817866</v>
      </c>
      <c r="N2551" s="13">
        <v>-0.231514374</v>
      </c>
      <c r="O2551" s="13">
        <v>2.5932383579999998</v>
      </c>
      <c r="P2551" s="13">
        <v>2.3617239840000002</v>
      </c>
      <c r="Q2551" s="13">
        <v>0.41780316299999998</v>
      </c>
      <c r="R2551" s="13">
        <v>0.41780316299999998</v>
      </c>
      <c r="S2551" s="13">
        <v>0</v>
      </c>
      <c r="T2551" s="13">
        <v>-0.85545539900000001</v>
      </c>
      <c r="U2551" s="13">
        <v>1.178691285</v>
      </c>
      <c r="V2551" s="13">
        <v>0.32323588599999997</v>
      </c>
      <c r="W2551" s="13">
        <v>0.12771179099999999</v>
      </c>
    </row>
    <row r="2552" spans="1:23" x14ac:dyDescent="0.3">
      <c r="A2552" s="13" t="s">
        <v>1109</v>
      </c>
      <c r="B2552" s="13" t="s">
        <v>1110</v>
      </c>
      <c r="C2552" s="15">
        <v>2014</v>
      </c>
      <c r="D2552" s="15" t="s">
        <v>25</v>
      </c>
      <c r="E2552" s="15" t="s">
        <v>137</v>
      </c>
      <c r="F2552" s="15">
        <v>439</v>
      </c>
      <c r="G2552" s="15">
        <v>217</v>
      </c>
      <c r="H2552" s="13">
        <v>-1.8785491439999999</v>
      </c>
      <c r="I2552" s="13">
        <v>-3.3460472650000002</v>
      </c>
      <c r="J2552" s="13">
        <v>-5.2245964090000001</v>
      </c>
      <c r="K2552" s="13">
        <v>0.55102608799999997</v>
      </c>
      <c r="L2552" s="13">
        <v>4.150276431</v>
      </c>
      <c r="M2552" s="13">
        <v>4.7013025190000004</v>
      </c>
      <c r="N2552" s="13">
        <v>-1.5414145859999999</v>
      </c>
      <c r="O2552" s="13">
        <v>-1.996167475</v>
      </c>
      <c r="P2552" s="13">
        <v>-3.5375820610000002</v>
      </c>
      <c r="Q2552" s="13">
        <v>-9.1100434999999994E-2</v>
      </c>
      <c r="R2552" s="13">
        <v>0</v>
      </c>
      <c r="S2552" s="13">
        <v>-9.1100434999999994E-2</v>
      </c>
      <c r="T2552" s="13">
        <v>-2.4986964939999998</v>
      </c>
      <c r="U2552" s="13">
        <v>-1.2855146E-2</v>
      </c>
      <c r="V2552" s="13">
        <v>-2.51155164</v>
      </c>
      <c r="W2552" s="13">
        <v>1.207472119</v>
      </c>
    </row>
    <row r="2553" spans="1:23" x14ac:dyDescent="0.3">
      <c r="A2553" s="13" t="s">
        <v>1109</v>
      </c>
      <c r="B2553" s="13" t="s">
        <v>1110</v>
      </c>
      <c r="C2553" s="15">
        <v>2014</v>
      </c>
      <c r="D2553" s="15" t="s">
        <v>27</v>
      </c>
      <c r="E2553" s="15" t="s">
        <v>137</v>
      </c>
      <c r="F2553" s="15">
        <v>4659</v>
      </c>
      <c r="G2553" s="15">
        <v>2288</v>
      </c>
      <c r="H2553" s="13">
        <v>8.2253603999999994E-2</v>
      </c>
      <c r="I2553" s="13">
        <v>0.62636326099999995</v>
      </c>
      <c r="J2553" s="13">
        <v>0.70861686499999998</v>
      </c>
      <c r="K2553" s="13">
        <v>1.4405203280000001</v>
      </c>
      <c r="L2553" s="13">
        <v>3.7251351439999998</v>
      </c>
      <c r="M2553" s="13">
        <v>5.1656554720000001</v>
      </c>
      <c r="N2553" s="13">
        <v>0.331743811</v>
      </c>
      <c r="O2553" s="13">
        <v>1.2434065080000001</v>
      </c>
      <c r="P2553" s="13">
        <v>1.575150319</v>
      </c>
      <c r="Q2553" s="13">
        <v>5.0711380970000004</v>
      </c>
      <c r="R2553" s="13">
        <v>5.0711380970000004</v>
      </c>
      <c r="S2553" s="13">
        <v>0</v>
      </c>
      <c r="T2553" s="13">
        <v>-0.160820196</v>
      </c>
      <c r="U2553" s="13">
        <v>1.6987968200000001</v>
      </c>
      <c r="V2553" s="13">
        <v>1.5379766239999999</v>
      </c>
      <c r="W2553" s="13">
        <v>0.42225920500000003</v>
      </c>
    </row>
    <row r="2554" spans="1:23" x14ac:dyDescent="0.3">
      <c r="A2554" s="13" t="s">
        <v>1109</v>
      </c>
      <c r="B2554" s="13" t="s">
        <v>1110</v>
      </c>
      <c r="C2554" s="15">
        <v>2015</v>
      </c>
      <c r="D2554" s="15" t="s">
        <v>25</v>
      </c>
      <c r="E2554" s="15" t="s">
        <v>137</v>
      </c>
      <c r="F2554" s="15">
        <v>213</v>
      </c>
      <c r="G2554" s="15">
        <v>107</v>
      </c>
      <c r="H2554" s="13">
        <v>-1.69444941</v>
      </c>
      <c r="I2554" s="13">
        <v>1.6101035020000001</v>
      </c>
      <c r="J2554" s="13">
        <v>-8.4345908999999997E-2</v>
      </c>
      <c r="K2554" s="13">
        <v>6.919769498</v>
      </c>
      <c r="L2554" s="13">
        <v>-2.6065462890000002</v>
      </c>
      <c r="M2554" s="13">
        <v>4.3132232090000002</v>
      </c>
      <c r="N2554" s="13">
        <v>-7.9830887000000003E-2</v>
      </c>
      <c r="O2554" s="13">
        <v>0.66327957100000001</v>
      </c>
      <c r="P2554" s="13">
        <v>0.58344868400000005</v>
      </c>
      <c r="Q2554" s="13">
        <v>0.18640343100000001</v>
      </c>
      <c r="R2554" s="13">
        <v>0</v>
      </c>
      <c r="S2554" s="13">
        <v>0.18640343100000001</v>
      </c>
      <c r="T2554" s="13">
        <v>0.33284245299999998</v>
      </c>
      <c r="U2554" s="13">
        <v>1.326844015</v>
      </c>
      <c r="V2554" s="13">
        <v>1.6596864689999999</v>
      </c>
      <c r="W2554" s="13">
        <v>-0.65862581899999995</v>
      </c>
    </row>
    <row r="2555" spans="1:23" x14ac:dyDescent="0.3">
      <c r="A2555" s="13" t="s">
        <v>1109</v>
      </c>
      <c r="B2555" s="13" t="s">
        <v>1110</v>
      </c>
      <c r="C2555" s="15">
        <v>2015</v>
      </c>
      <c r="D2555" s="15" t="s">
        <v>27</v>
      </c>
      <c r="E2555" s="15" t="s">
        <v>137</v>
      </c>
      <c r="F2555" s="15">
        <v>1881</v>
      </c>
      <c r="G2555" s="15">
        <v>904</v>
      </c>
      <c r="H2555" s="13">
        <v>-0.38899755000000003</v>
      </c>
      <c r="I2555" s="13">
        <v>-6.4675088000000006E-2</v>
      </c>
      <c r="J2555" s="13">
        <v>-0.45367263800000002</v>
      </c>
      <c r="K2555" s="13">
        <v>-1.2730205020000001</v>
      </c>
      <c r="L2555" s="13">
        <v>-2.6942013760000001</v>
      </c>
      <c r="M2555" s="13">
        <v>-3.9672218780000001</v>
      </c>
      <c r="N2555" s="13">
        <v>-0.68277291600000001</v>
      </c>
      <c r="O2555" s="13">
        <v>-0.70443876400000005</v>
      </c>
      <c r="P2555" s="13">
        <v>-1.3872116800000001</v>
      </c>
      <c r="Q2555" s="13">
        <v>0.62891131899999997</v>
      </c>
      <c r="R2555" s="13">
        <v>0.62891131899999997</v>
      </c>
      <c r="S2555" s="13">
        <v>0</v>
      </c>
      <c r="T2555" s="13">
        <v>-0.19725119499999999</v>
      </c>
      <c r="U2555" s="13">
        <v>-9.5836241000000003E-2</v>
      </c>
      <c r="V2555" s="13">
        <v>-0.29308743599999998</v>
      </c>
      <c r="W2555" s="13">
        <v>5.5686504999999997E-2</v>
      </c>
    </row>
    <row r="2556" spans="1:23" x14ac:dyDescent="0.3">
      <c r="A2556" s="13" t="s">
        <v>1109</v>
      </c>
      <c r="B2556" s="13" t="s">
        <v>1110</v>
      </c>
      <c r="C2556" s="15">
        <v>2016</v>
      </c>
      <c r="D2556" s="15" t="s">
        <v>25</v>
      </c>
      <c r="E2556" s="15" t="s">
        <v>33</v>
      </c>
      <c r="F2556" s="15">
        <v>68</v>
      </c>
      <c r="G2556" s="15">
        <v>33</v>
      </c>
      <c r="H2556" s="13">
        <v>-0.83183213</v>
      </c>
      <c r="I2556" s="13">
        <v>-12.141487659999999</v>
      </c>
      <c r="J2556" s="13">
        <v>-12.97331979</v>
      </c>
      <c r="K2556" s="13">
        <v>-8.2399030750000009</v>
      </c>
      <c r="L2556" s="13">
        <v>-8.8842587250000005</v>
      </c>
      <c r="M2556" s="13">
        <v>-17.1241618</v>
      </c>
      <c r="N2556" s="13">
        <v>-2.3749756440000001</v>
      </c>
      <c r="O2556" s="13">
        <v>-12.08708625</v>
      </c>
      <c r="P2556" s="13">
        <v>-14.462061889999999</v>
      </c>
      <c r="Q2556" s="13">
        <v>-0.20221926800000001</v>
      </c>
      <c r="R2556" s="13">
        <v>0</v>
      </c>
      <c r="S2556" s="13">
        <v>-0.20221926800000001</v>
      </c>
      <c r="T2556" s="13">
        <v>-2.9714943389999999</v>
      </c>
      <c r="U2556" s="13">
        <v>-8.9953307169999999</v>
      </c>
      <c r="V2556" s="13">
        <v>-11.96682506</v>
      </c>
      <c r="W2556" s="13">
        <v>-0.54056601599999998</v>
      </c>
    </row>
    <row r="2557" spans="1:23" x14ac:dyDescent="0.3">
      <c r="A2557" s="13" t="s">
        <v>1109</v>
      </c>
      <c r="B2557" s="13" t="s">
        <v>1110</v>
      </c>
      <c r="C2557" s="15">
        <v>2016</v>
      </c>
      <c r="D2557" s="15" t="s">
        <v>27</v>
      </c>
      <c r="E2557" s="15" t="s">
        <v>86</v>
      </c>
      <c r="F2557" s="15">
        <v>982</v>
      </c>
      <c r="G2557" s="15">
        <v>470</v>
      </c>
      <c r="H2557" s="13">
        <v>-2.1225041240000002</v>
      </c>
      <c r="I2557" s="13">
        <v>3.095806251</v>
      </c>
      <c r="J2557" s="13">
        <v>0.97330212699999996</v>
      </c>
      <c r="K2557" s="13">
        <v>-5.1652556079999998</v>
      </c>
      <c r="L2557" s="13">
        <v>1.9985349750000001</v>
      </c>
      <c r="M2557" s="13">
        <v>-3.1667206330000002</v>
      </c>
      <c r="N2557" s="13">
        <v>-2.8960598769999999</v>
      </c>
      <c r="O2557" s="13">
        <v>3.004608089</v>
      </c>
      <c r="P2557" s="13">
        <v>0.10854821200000001</v>
      </c>
      <c r="Q2557" s="13">
        <v>0.68733794500000001</v>
      </c>
      <c r="R2557" s="13">
        <v>0.68733794500000001</v>
      </c>
      <c r="S2557" s="13">
        <v>0</v>
      </c>
      <c r="T2557" s="13">
        <v>-1.9532153219999999</v>
      </c>
      <c r="U2557" s="13">
        <v>1.9734562920000001</v>
      </c>
      <c r="V2557" s="13">
        <v>2.024097E-2</v>
      </c>
      <c r="W2557" s="13">
        <v>0.26730588599999999</v>
      </c>
    </row>
    <row r="2558" spans="1:23" x14ac:dyDescent="0.3">
      <c r="A2558" s="13" t="s">
        <v>1109</v>
      </c>
      <c r="B2558" s="13" t="s">
        <v>1110</v>
      </c>
      <c r="C2558" s="15">
        <v>2016</v>
      </c>
      <c r="D2558" s="15" t="s">
        <v>27</v>
      </c>
      <c r="E2558" s="15" t="s">
        <v>33</v>
      </c>
      <c r="F2558" s="15">
        <v>904</v>
      </c>
      <c r="G2558" s="15">
        <v>433</v>
      </c>
      <c r="H2558" s="13">
        <v>0.92949503499999997</v>
      </c>
      <c r="I2558" s="13">
        <v>0.15315494599999999</v>
      </c>
      <c r="J2558" s="13">
        <v>1.0826499810000001</v>
      </c>
      <c r="K2558" s="13">
        <v>-1.436752958</v>
      </c>
      <c r="L2558" s="13">
        <v>-7.28219E-3</v>
      </c>
      <c r="M2558" s="13">
        <v>-1.444035148</v>
      </c>
      <c r="N2558" s="13">
        <v>0.50097391800000002</v>
      </c>
      <c r="O2558" s="13">
        <v>0.125910254</v>
      </c>
      <c r="P2558" s="13">
        <v>0.62688417200000002</v>
      </c>
      <c r="Q2558" s="13">
        <v>0.74977003900000005</v>
      </c>
      <c r="R2558" s="13">
        <v>0.74977003900000005</v>
      </c>
      <c r="S2558" s="13">
        <v>0</v>
      </c>
      <c r="T2558" s="13">
        <v>-0.49681789100000001</v>
      </c>
      <c r="U2558" s="13">
        <v>-0.30171250999999999</v>
      </c>
      <c r="V2558" s="13">
        <v>-0.79853040200000003</v>
      </c>
      <c r="W2558" s="13">
        <v>0.49250544400000001</v>
      </c>
    </row>
    <row r="2559" spans="1:23" x14ac:dyDescent="0.3">
      <c r="A2559" s="13" t="s">
        <v>1109</v>
      </c>
      <c r="B2559" s="13" t="s">
        <v>1110</v>
      </c>
      <c r="C2559" s="15">
        <v>2017</v>
      </c>
      <c r="D2559" s="15" t="s">
        <v>25</v>
      </c>
      <c r="E2559" s="15" t="s">
        <v>73</v>
      </c>
      <c r="F2559" s="15">
        <v>471</v>
      </c>
      <c r="G2559" s="15">
        <v>245</v>
      </c>
      <c r="H2559" s="13">
        <v>-1.191059581</v>
      </c>
      <c r="I2559" s="13">
        <v>1.9790683609999999</v>
      </c>
      <c r="J2559" s="13">
        <v>0.78800877999999996</v>
      </c>
      <c r="K2559" s="13">
        <v>5.8580853199999998</v>
      </c>
      <c r="L2559" s="13">
        <v>2.5997235019999998</v>
      </c>
      <c r="M2559" s="13">
        <v>8.4578088220000005</v>
      </c>
      <c r="N2559" s="13">
        <v>0.129789453</v>
      </c>
      <c r="O2559" s="13">
        <v>2.2104761449999999</v>
      </c>
      <c r="P2559" s="13">
        <v>2.3402655979999998</v>
      </c>
      <c r="Q2559" s="13">
        <v>0.64958969300000002</v>
      </c>
      <c r="R2559" s="13">
        <v>0</v>
      </c>
      <c r="S2559" s="13">
        <v>0.64958969300000002</v>
      </c>
      <c r="T2559" s="13">
        <v>0.43740737099999999</v>
      </c>
      <c r="U2559" s="13">
        <v>1.830118387</v>
      </c>
      <c r="V2559" s="13">
        <v>2.2675257590000002</v>
      </c>
      <c r="W2559" s="13">
        <v>-0.97766071399999999</v>
      </c>
    </row>
    <row r="2560" spans="1:23" x14ac:dyDescent="0.3">
      <c r="A2560" s="13" t="s">
        <v>1109</v>
      </c>
      <c r="B2560" s="13" t="s">
        <v>1110</v>
      </c>
      <c r="C2560" s="15">
        <v>2017</v>
      </c>
      <c r="D2560" s="15" t="s">
        <v>27</v>
      </c>
      <c r="E2560" s="15" t="s">
        <v>73</v>
      </c>
      <c r="F2560" s="15">
        <v>3027</v>
      </c>
      <c r="G2560" s="15">
        <v>1477</v>
      </c>
      <c r="H2560" s="13">
        <v>0.52650847700000003</v>
      </c>
      <c r="I2560" s="13">
        <v>1.597836032</v>
      </c>
      <c r="J2560" s="13">
        <v>2.1243445090000002</v>
      </c>
      <c r="K2560" s="13">
        <v>1.1292435869999999</v>
      </c>
      <c r="L2560" s="13">
        <v>1.806323305</v>
      </c>
      <c r="M2560" s="13">
        <v>2.9355668929999998</v>
      </c>
      <c r="N2560" s="13">
        <v>0.65490122699999997</v>
      </c>
      <c r="O2560" s="13">
        <v>1.652494151</v>
      </c>
      <c r="P2560" s="13">
        <v>2.3073953779999998</v>
      </c>
      <c r="Q2560" s="13">
        <v>3.8236511950000001</v>
      </c>
      <c r="R2560" s="13">
        <v>3.8236511950000001</v>
      </c>
      <c r="S2560" s="13">
        <v>0</v>
      </c>
      <c r="T2560" s="13">
        <v>0.104964165</v>
      </c>
      <c r="U2560" s="13">
        <v>1.260270185</v>
      </c>
      <c r="V2560" s="13">
        <v>1.3652343499999999</v>
      </c>
      <c r="W2560" s="13">
        <v>0.32360862699999998</v>
      </c>
    </row>
    <row r="2561" spans="1:23" x14ac:dyDescent="0.3">
      <c r="A2561" s="13" t="s">
        <v>1111</v>
      </c>
      <c r="B2561" s="13" t="s">
        <v>1112</v>
      </c>
      <c r="C2561" s="15">
        <v>2018</v>
      </c>
      <c r="D2561" s="15" t="s">
        <v>27</v>
      </c>
      <c r="E2561" s="15" t="s">
        <v>38</v>
      </c>
      <c r="F2561" s="15">
        <v>861</v>
      </c>
      <c r="G2561" s="15">
        <v>404</v>
      </c>
      <c r="H2561" s="13">
        <v>-0.29935283299999998</v>
      </c>
      <c r="I2561" s="13">
        <v>1.2216248949999999</v>
      </c>
      <c r="J2561" s="13">
        <v>0.922272062</v>
      </c>
      <c r="K2561" s="13">
        <v>-1.0834948360000001</v>
      </c>
      <c r="L2561" s="13">
        <v>3.1498340929999999</v>
      </c>
      <c r="M2561" s="13">
        <v>2.0663392570000001</v>
      </c>
      <c r="N2561" s="13">
        <v>-0.42875447300000002</v>
      </c>
      <c r="O2561" s="13">
        <v>1.7239464369999999</v>
      </c>
      <c r="P2561" s="13">
        <v>1.2951919629999999</v>
      </c>
      <c r="Q2561" s="13">
        <v>0.83348971699999996</v>
      </c>
      <c r="R2561" s="13">
        <v>0.83348971699999996</v>
      </c>
      <c r="S2561" s="13">
        <v>0</v>
      </c>
      <c r="T2561" s="13">
        <v>0.48509457499999997</v>
      </c>
      <c r="U2561" s="13">
        <v>1.4186176509999999</v>
      </c>
      <c r="V2561" s="13">
        <v>1.9037122259999999</v>
      </c>
      <c r="W2561" s="13">
        <v>-3.6700402999999999E-2</v>
      </c>
    </row>
    <row r="2562" spans="1:23" x14ac:dyDescent="0.3">
      <c r="A2562" s="13" t="s">
        <v>1111</v>
      </c>
      <c r="B2562" s="13" t="s">
        <v>1112</v>
      </c>
      <c r="C2562" s="15">
        <v>2019</v>
      </c>
      <c r="D2562" s="15" t="s">
        <v>27</v>
      </c>
      <c r="E2562" s="15" t="s">
        <v>137</v>
      </c>
      <c r="F2562" s="15">
        <v>809</v>
      </c>
      <c r="G2562" s="15">
        <v>375</v>
      </c>
      <c r="H2562" s="13">
        <v>0.40087308300000002</v>
      </c>
      <c r="I2562" s="13">
        <v>-0.70525942600000002</v>
      </c>
      <c r="J2562" s="13">
        <v>-0.304386343</v>
      </c>
      <c r="K2562" s="13">
        <v>-5.9899821930000003</v>
      </c>
      <c r="L2562" s="13">
        <v>-2.0262115729999999</v>
      </c>
      <c r="M2562" s="13">
        <v>-8.0161937660000007</v>
      </c>
      <c r="N2562" s="13">
        <v>-0.946589613</v>
      </c>
      <c r="O2562" s="13">
        <v>-1.0324797450000001</v>
      </c>
      <c r="P2562" s="13">
        <v>-1.9790693580000001</v>
      </c>
      <c r="Q2562" s="13">
        <v>0.147267816</v>
      </c>
      <c r="R2562" s="13">
        <v>0.147267816</v>
      </c>
      <c r="S2562" s="13">
        <v>0</v>
      </c>
      <c r="T2562" s="13">
        <v>7.1087706000000001E-2</v>
      </c>
      <c r="U2562" s="13">
        <v>-1.091591478</v>
      </c>
      <c r="V2562" s="13">
        <v>-1.0205037720000001</v>
      </c>
      <c r="W2562" s="13">
        <v>-0.15925555799999999</v>
      </c>
    </row>
    <row r="2563" spans="1:23" x14ac:dyDescent="0.3">
      <c r="A2563" s="13" t="s">
        <v>1113</v>
      </c>
      <c r="B2563" s="13" t="s">
        <v>1114</v>
      </c>
      <c r="C2563" s="15">
        <v>2015</v>
      </c>
      <c r="D2563" s="15" t="s">
        <v>27</v>
      </c>
      <c r="E2563" s="15" t="s">
        <v>67</v>
      </c>
      <c r="F2563" s="15">
        <v>5</v>
      </c>
      <c r="G2563" s="15">
        <v>2</v>
      </c>
      <c r="H2563" s="13">
        <v>-18.776298279999999</v>
      </c>
      <c r="I2563" s="13">
        <v>-6.3837773269999998</v>
      </c>
      <c r="J2563" s="13">
        <v>-25.16007561</v>
      </c>
      <c r="K2563" s="13">
        <v>53.21165852</v>
      </c>
      <c r="L2563" s="13">
        <v>10.02113919</v>
      </c>
      <c r="M2563" s="13">
        <v>63.23279771</v>
      </c>
      <c r="N2563" s="13">
        <v>-4.7307548089999996</v>
      </c>
      <c r="O2563" s="13">
        <v>-3.3059173290000001</v>
      </c>
      <c r="P2563" s="13">
        <v>-8.0366721380000001</v>
      </c>
      <c r="Q2563" s="13">
        <v>-5.4095879999999999E-3</v>
      </c>
      <c r="R2563" s="13">
        <v>-5.4095879999999999E-3</v>
      </c>
      <c r="S2563" s="13">
        <v>0</v>
      </c>
      <c r="T2563" s="13">
        <v>-1.455235332</v>
      </c>
      <c r="U2563" s="13">
        <v>-6.771192353</v>
      </c>
      <c r="V2563" s="13">
        <v>-8.2264276850000009</v>
      </c>
      <c r="W2563" s="13">
        <v>0.26785040399999999</v>
      </c>
    </row>
    <row r="2564" spans="1:23" x14ac:dyDescent="0.3">
      <c r="A2564" s="13" t="s">
        <v>1115</v>
      </c>
      <c r="B2564" s="13" t="s">
        <v>1116</v>
      </c>
      <c r="C2564" s="15">
        <v>2018</v>
      </c>
      <c r="D2564" s="15" t="s">
        <v>27</v>
      </c>
      <c r="E2564" s="15" t="s">
        <v>62</v>
      </c>
      <c r="F2564" s="15">
        <v>79</v>
      </c>
      <c r="G2564" s="15">
        <v>35</v>
      </c>
      <c r="H2564" s="13">
        <v>-7.1979075689999998</v>
      </c>
      <c r="I2564" s="13">
        <v>-5.1837544879999999</v>
      </c>
      <c r="J2564" s="13">
        <v>-12.38166206</v>
      </c>
      <c r="K2564" s="13">
        <v>3.3948346200000001</v>
      </c>
      <c r="L2564" s="13">
        <v>-13.75192867</v>
      </c>
      <c r="M2564" s="13">
        <v>-10.357094050000001</v>
      </c>
      <c r="N2564" s="13">
        <v>-5.4361461230000003</v>
      </c>
      <c r="O2564" s="13">
        <v>-7.282108569</v>
      </c>
      <c r="P2564" s="13">
        <v>-12.71825469</v>
      </c>
      <c r="Q2564" s="13">
        <v>-0.18141813500000001</v>
      </c>
      <c r="R2564" s="13">
        <v>-0.18141813500000001</v>
      </c>
      <c r="S2564" s="13">
        <v>0</v>
      </c>
      <c r="T2564" s="13">
        <v>-4.95025621</v>
      </c>
      <c r="U2564" s="13">
        <v>-8.26012126</v>
      </c>
      <c r="V2564" s="13">
        <v>-13.210377469999999</v>
      </c>
      <c r="W2564" s="13">
        <v>1.903094928</v>
      </c>
    </row>
    <row r="2565" spans="1:23" x14ac:dyDescent="0.3">
      <c r="A2565" s="13" t="s">
        <v>1115</v>
      </c>
      <c r="B2565" s="13" t="s">
        <v>1116</v>
      </c>
      <c r="C2565" s="15">
        <v>2019</v>
      </c>
      <c r="D2565" s="15" t="s">
        <v>27</v>
      </c>
      <c r="E2565" s="15" t="s">
        <v>78</v>
      </c>
      <c r="F2565" s="15">
        <v>349</v>
      </c>
      <c r="G2565" s="15">
        <v>167</v>
      </c>
      <c r="H2565" s="13">
        <v>-1.213532214</v>
      </c>
      <c r="I2565" s="13">
        <v>-0.81625999699999996</v>
      </c>
      <c r="J2565" s="13">
        <v>-2.0297922119999998</v>
      </c>
      <c r="K2565" s="13">
        <v>-1.814718243</v>
      </c>
      <c r="L2565" s="13">
        <v>-1.472021856</v>
      </c>
      <c r="M2565" s="13">
        <v>-3.2867400990000002</v>
      </c>
      <c r="N2565" s="13">
        <v>-1.29920714</v>
      </c>
      <c r="O2565" s="13">
        <v>-0.93193753000000001</v>
      </c>
      <c r="P2565" s="13">
        <v>-2.2311446699999999</v>
      </c>
      <c r="Q2565" s="13">
        <v>4.3983899999999999E-2</v>
      </c>
      <c r="R2565" s="13">
        <v>4.3983899999999999E-2</v>
      </c>
      <c r="S2565" s="13">
        <v>0</v>
      </c>
      <c r="T2565" s="13">
        <v>-1.9726283309999999</v>
      </c>
      <c r="U2565" s="13">
        <v>-0.194632791</v>
      </c>
      <c r="V2565" s="13">
        <v>-2.1672611220000002</v>
      </c>
      <c r="W2565" s="13">
        <v>-0.51716707900000003</v>
      </c>
    </row>
    <row r="2566" spans="1:23" x14ac:dyDescent="0.3">
      <c r="A2566" s="13" t="s">
        <v>1117</v>
      </c>
      <c r="B2566" s="13" t="s">
        <v>1118</v>
      </c>
      <c r="C2566" s="15">
        <v>2014</v>
      </c>
      <c r="D2566" s="15" t="s">
        <v>27</v>
      </c>
      <c r="E2566" s="15" t="s">
        <v>35</v>
      </c>
      <c r="F2566" s="15">
        <v>755</v>
      </c>
      <c r="G2566" s="15">
        <v>362</v>
      </c>
      <c r="H2566" s="13">
        <v>-3.9469896260000001</v>
      </c>
      <c r="I2566" s="13">
        <v>-5.2330467470000004</v>
      </c>
      <c r="J2566" s="13">
        <v>-9.180036372</v>
      </c>
      <c r="K2566" s="13">
        <v>-4.2835251789999997</v>
      </c>
      <c r="L2566" s="13">
        <v>-3.006193165</v>
      </c>
      <c r="M2566" s="13">
        <v>-7.2897183429999997</v>
      </c>
      <c r="N2566" s="13">
        <v>-4.2909942259999996</v>
      </c>
      <c r="O2566" s="13">
        <v>-5.106581952</v>
      </c>
      <c r="P2566" s="13">
        <v>-9.3975761779999996</v>
      </c>
      <c r="Q2566" s="13">
        <v>-1.2351897780000001</v>
      </c>
      <c r="R2566" s="13">
        <v>-1.2351897780000001</v>
      </c>
      <c r="S2566" s="13">
        <v>0</v>
      </c>
      <c r="T2566" s="13">
        <v>-3.887165821</v>
      </c>
      <c r="U2566" s="13">
        <v>-3.8347122059999998</v>
      </c>
      <c r="V2566" s="13">
        <v>-7.7218780259999997</v>
      </c>
      <c r="W2566" s="13">
        <v>0.58067977599999998</v>
      </c>
    </row>
    <row r="2567" spans="1:23" x14ac:dyDescent="0.3">
      <c r="A2567" s="13" t="s">
        <v>1117</v>
      </c>
      <c r="B2567" s="13" t="s">
        <v>1118</v>
      </c>
      <c r="C2567" s="15">
        <v>2015</v>
      </c>
      <c r="D2567" s="15" t="s">
        <v>27</v>
      </c>
      <c r="E2567" s="15" t="s">
        <v>35</v>
      </c>
      <c r="F2567" s="15">
        <v>3138</v>
      </c>
      <c r="G2567" s="15">
        <v>1518</v>
      </c>
      <c r="H2567" s="13">
        <v>-2.723490371</v>
      </c>
      <c r="I2567" s="13">
        <v>2.7194089730000002</v>
      </c>
      <c r="J2567" s="13">
        <v>-4.081398E-3</v>
      </c>
      <c r="K2567" s="13">
        <v>-1.0956824709999999</v>
      </c>
      <c r="L2567" s="13">
        <v>0.796359759</v>
      </c>
      <c r="M2567" s="13">
        <v>-0.29932271199999999</v>
      </c>
      <c r="N2567" s="13">
        <v>-2.5530006049999998</v>
      </c>
      <c r="O2567" s="13">
        <v>2.4934580450000001</v>
      </c>
      <c r="P2567" s="13">
        <v>-5.9542560000000001E-2</v>
      </c>
      <c r="Q2567" s="13">
        <v>2.0962789599999998</v>
      </c>
      <c r="R2567" s="13">
        <v>2.0962789599999998</v>
      </c>
      <c r="S2567" s="13">
        <v>0</v>
      </c>
      <c r="T2567" s="13">
        <v>-2.457167804</v>
      </c>
      <c r="U2567" s="13">
        <v>2.6530736190000002</v>
      </c>
      <c r="V2567" s="13">
        <v>0.19590581600000001</v>
      </c>
      <c r="W2567" s="13">
        <v>0.57819778600000005</v>
      </c>
    </row>
    <row r="2568" spans="1:23" x14ac:dyDescent="0.3">
      <c r="A2568" s="13" t="s">
        <v>1117</v>
      </c>
      <c r="B2568" s="13" t="s">
        <v>1118</v>
      </c>
      <c r="C2568" s="15">
        <v>2016</v>
      </c>
      <c r="D2568" s="15" t="s">
        <v>27</v>
      </c>
      <c r="E2568" s="15" t="s">
        <v>35</v>
      </c>
      <c r="F2568" s="15">
        <v>3778</v>
      </c>
      <c r="G2568" s="15">
        <v>1821</v>
      </c>
      <c r="H2568" s="13">
        <v>-4.3190260770000002</v>
      </c>
      <c r="I2568" s="13">
        <v>2.1550163040000001</v>
      </c>
      <c r="J2568" s="13">
        <v>-2.1640097730000001</v>
      </c>
      <c r="K2568" s="13">
        <v>-3.5586619690000001</v>
      </c>
      <c r="L2568" s="13">
        <v>-0.284983123</v>
      </c>
      <c r="M2568" s="13">
        <v>-3.843645092</v>
      </c>
      <c r="N2568" s="13">
        <v>-4.3667935499999997</v>
      </c>
      <c r="O2568" s="13">
        <v>1.8073134340000001</v>
      </c>
      <c r="P2568" s="13">
        <v>-2.559480116</v>
      </c>
      <c r="Q2568" s="13">
        <v>0.17819670900000001</v>
      </c>
      <c r="R2568" s="13">
        <v>0.17819670900000001</v>
      </c>
      <c r="S2568" s="13">
        <v>0</v>
      </c>
      <c r="T2568" s="13">
        <v>-4.3262783020000004</v>
      </c>
      <c r="U2568" s="13">
        <v>1.063044699</v>
      </c>
      <c r="V2568" s="13">
        <v>-3.2632336030000002</v>
      </c>
      <c r="W2568" s="13">
        <v>0.65666965600000005</v>
      </c>
    </row>
    <row r="2569" spans="1:23" x14ac:dyDescent="0.3">
      <c r="A2569" s="13" t="s">
        <v>1117</v>
      </c>
      <c r="B2569" s="13" t="s">
        <v>1118</v>
      </c>
      <c r="C2569" s="15">
        <v>2017</v>
      </c>
      <c r="D2569" s="15" t="s">
        <v>27</v>
      </c>
      <c r="E2569" s="15" t="s">
        <v>35</v>
      </c>
      <c r="F2569" s="15">
        <v>3318</v>
      </c>
      <c r="G2569" s="15">
        <v>1560</v>
      </c>
      <c r="H2569" s="13">
        <v>-3.1419596109999999</v>
      </c>
      <c r="I2569" s="13">
        <v>1.767455883</v>
      </c>
      <c r="J2569" s="13">
        <v>-1.374503727</v>
      </c>
      <c r="K2569" s="13">
        <v>-4.870395169</v>
      </c>
      <c r="L2569" s="13">
        <v>-2.0332977159999999</v>
      </c>
      <c r="M2569" s="13">
        <v>-6.9036928849999999</v>
      </c>
      <c r="N2569" s="13">
        <v>-3.6784298039999999</v>
      </c>
      <c r="O2569" s="13">
        <v>1.1300018940000001</v>
      </c>
      <c r="P2569" s="13">
        <v>-2.54842791</v>
      </c>
      <c r="Q2569" s="13">
        <v>0.16140268499999999</v>
      </c>
      <c r="R2569" s="13">
        <v>0.16140268499999999</v>
      </c>
      <c r="S2569" s="13">
        <v>0</v>
      </c>
      <c r="T2569" s="13">
        <v>-3.8611042790000001</v>
      </c>
      <c r="U2569" s="13">
        <v>1.37339867</v>
      </c>
      <c r="V2569" s="13">
        <v>-2.4877056080000002</v>
      </c>
      <c r="W2569" s="13">
        <v>0.592480746</v>
      </c>
    </row>
    <row r="2570" spans="1:23" x14ac:dyDescent="0.3">
      <c r="A2570" s="13" t="s">
        <v>1117</v>
      </c>
      <c r="B2570" s="13" t="s">
        <v>1118</v>
      </c>
      <c r="C2570" s="15">
        <v>2018</v>
      </c>
      <c r="D2570" s="15" t="s">
        <v>27</v>
      </c>
      <c r="E2570" s="15" t="s">
        <v>35</v>
      </c>
      <c r="F2570" s="15">
        <v>2996</v>
      </c>
      <c r="G2570" s="15">
        <v>1395</v>
      </c>
      <c r="H2570" s="13">
        <v>-0.90957864499999996</v>
      </c>
      <c r="I2570" s="13">
        <v>-6.8595583000000002E-2</v>
      </c>
      <c r="J2570" s="13">
        <v>-0.97817422799999998</v>
      </c>
      <c r="K2570" s="13">
        <v>-1.8509574129999999</v>
      </c>
      <c r="L2570" s="13">
        <v>-1.27729622</v>
      </c>
      <c r="M2570" s="13">
        <v>-3.1282536319999998</v>
      </c>
      <c r="N2570" s="13">
        <v>-1.109762256</v>
      </c>
      <c r="O2570" s="13">
        <v>-0.26014116700000001</v>
      </c>
      <c r="P2570" s="13">
        <v>-1.369903423</v>
      </c>
      <c r="Q2570" s="13">
        <v>0.98618566200000002</v>
      </c>
      <c r="R2570" s="13">
        <v>0.98618566200000002</v>
      </c>
      <c r="S2570" s="13">
        <v>0</v>
      </c>
      <c r="T2570" s="13">
        <v>-1.690179476</v>
      </c>
      <c r="U2570" s="13">
        <v>-0.73466624999999997</v>
      </c>
      <c r="V2570" s="13">
        <v>-2.424845726</v>
      </c>
      <c r="W2570" s="13">
        <v>0.39697612599999998</v>
      </c>
    </row>
    <row r="2571" spans="1:23" x14ac:dyDescent="0.3">
      <c r="A2571" s="13" t="s">
        <v>1117</v>
      </c>
      <c r="B2571" s="13" t="s">
        <v>1118</v>
      </c>
      <c r="C2571" s="15">
        <v>2019</v>
      </c>
      <c r="D2571" s="15" t="s">
        <v>27</v>
      </c>
      <c r="E2571" s="15" t="s">
        <v>38</v>
      </c>
      <c r="F2571" s="15">
        <v>3452</v>
      </c>
      <c r="G2571" s="15">
        <v>1544</v>
      </c>
      <c r="H2571" s="13">
        <v>-1.7531257929999999</v>
      </c>
      <c r="I2571" s="13">
        <v>0.55506637299999995</v>
      </c>
      <c r="J2571" s="13">
        <v>-1.1980594200000001</v>
      </c>
      <c r="K2571" s="13">
        <v>-1.5258312190000001</v>
      </c>
      <c r="L2571" s="13">
        <v>0.33887078199999998</v>
      </c>
      <c r="M2571" s="13">
        <v>-1.186960437</v>
      </c>
      <c r="N2571" s="13">
        <v>-1.771078578</v>
      </c>
      <c r="O2571" s="13">
        <v>0.58817556999999998</v>
      </c>
      <c r="P2571" s="13">
        <v>-1.182903007</v>
      </c>
      <c r="Q2571" s="13">
        <v>1.2457227660000001</v>
      </c>
      <c r="R2571" s="13">
        <v>1.2457227660000001</v>
      </c>
      <c r="S2571" s="13">
        <v>0</v>
      </c>
      <c r="T2571" s="13">
        <v>-1.451597037</v>
      </c>
      <c r="U2571" s="13">
        <v>-0.30409183699999998</v>
      </c>
      <c r="V2571" s="13">
        <v>-1.755688873</v>
      </c>
      <c r="W2571" s="13">
        <v>0.92825744300000002</v>
      </c>
    </row>
    <row r="2572" spans="1:23" x14ac:dyDescent="0.3">
      <c r="A2572" s="13" t="s">
        <v>1119</v>
      </c>
      <c r="B2572" s="13" t="s">
        <v>1120</v>
      </c>
      <c r="C2572" s="15">
        <v>2014</v>
      </c>
      <c r="D2572" s="15" t="s">
        <v>25</v>
      </c>
      <c r="E2572" s="15" t="s">
        <v>73</v>
      </c>
      <c r="F2572" s="15">
        <v>1445</v>
      </c>
      <c r="G2572" s="15">
        <v>736</v>
      </c>
      <c r="H2572" s="13">
        <v>1.7814801810000001</v>
      </c>
      <c r="I2572" s="13">
        <v>3.5997828429999998</v>
      </c>
      <c r="J2572" s="13">
        <v>5.381263025</v>
      </c>
      <c r="K2572" s="13">
        <v>1.872889408</v>
      </c>
      <c r="L2572" s="13">
        <v>6.9705070349999998</v>
      </c>
      <c r="M2572" s="13">
        <v>8.8433964429999996</v>
      </c>
      <c r="N2572" s="13">
        <v>1.840325035</v>
      </c>
      <c r="O2572" s="13">
        <v>4.4031214820000004</v>
      </c>
      <c r="P2572" s="13">
        <v>6.2434465179999998</v>
      </c>
      <c r="Q2572" s="13">
        <v>3.489715688</v>
      </c>
      <c r="R2572" s="13">
        <v>0</v>
      </c>
      <c r="S2572" s="13">
        <v>3.489715688</v>
      </c>
      <c r="T2572" s="13">
        <v>0.37039745200000002</v>
      </c>
      <c r="U2572" s="13">
        <v>6.3236657430000003</v>
      </c>
      <c r="V2572" s="13">
        <v>6.694063195</v>
      </c>
      <c r="W2572" s="13">
        <v>0.17865487999999999</v>
      </c>
    </row>
    <row r="2573" spans="1:23" x14ac:dyDescent="0.3">
      <c r="A2573" s="13" t="s">
        <v>1119</v>
      </c>
      <c r="B2573" s="13" t="s">
        <v>1120</v>
      </c>
      <c r="C2573" s="15">
        <v>2014</v>
      </c>
      <c r="D2573" s="15" t="s">
        <v>27</v>
      </c>
      <c r="E2573" s="15" t="s">
        <v>73</v>
      </c>
      <c r="F2573" s="15">
        <v>3874</v>
      </c>
      <c r="G2573" s="15">
        <v>1923</v>
      </c>
      <c r="H2573" s="13">
        <v>2.034577912</v>
      </c>
      <c r="I2573" s="13">
        <v>4.9170868849999998</v>
      </c>
      <c r="J2573" s="13">
        <v>6.9516647970000003</v>
      </c>
      <c r="K2573" s="13">
        <v>-0.14114884999999999</v>
      </c>
      <c r="L2573" s="13">
        <v>4.3822045459999996</v>
      </c>
      <c r="M2573" s="13">
        <v>4.2410556960000001</v>
      </c>
      <c r="N2573" s="13">
        <v>1.6620884039999999</v>
      </c>
      <c r="O2573" s="13">
        <v>5.0367190759999998</v>
      </c>
      <c r="P2573" s="13">
        <v>6.6988074800000001</v>
      </c>
      <c r="Q2573" s="13">
        <v>9.2895426830000005</v>
      </c>
      <c r="R2573" s="13">
        <v>9.2895426830000005</v>
      </c>
      <c r="S2573" s="13">
        <v>0</v>
      </c>
      <c r="T2573" s="13">
        <v>1.6493439590000001</v>
      </c>
      <c r="U2573" s="13">
        <v>5.3153704099999999</v>
      </c>
      <c r="V2573" s="13">
        <v>6.9647143690000002</v>
      </c>
      <c r="W2573" s="13">
        <v>0.198441015</v>
      </c>
    </row>
    <row r="2574" spans="1:23" x14ac:dyDescent="0.3">
      <c r="A2574" s="13" t="s">
        <v>1119</v>
      </c>
      <c r="B2574" s="13" t="s">
        <v>1120</v>
      </c>
      <c r="C2574" s="15">
        <v>2015</v>
      </c>
      <c r="D2574" s="15" t="s">
        <v>25</v>
      </c>
      <c r="E2574" s="15" t="s">
        <v>73</v>
      </c>
      <c r="F2574" s="15">
        <v>500</v>
      </c>
      <c r="G2574" s="15">
        <v>250</v>
      </c>
      <c r="H2574" s="13">
        <v>4.8748181639999997</v>
      </c>
      <c r="I2574" s="13">
        <v>2.347129985</v>
      </c>
      <c r="J2574" s="13">
        <v>7.2219481500000002</v>
      </c>
      <c r="K2574" s="13">
        <v>-12.712948730000001</v>
      </c>
      <c r="L2574" s="13">
        <v>-2.503521417</v>
      </c>
      <c r="M2574" s="13">
        <v>-15.216470149999999</v>
      </c>
      <c r="N2574" s="13">
        <v>1.393190339</v>
      </c>
      <c r="O2574" s="13">
        <v>1.4087903180000001</v>
      </c>
      <c r="P2574" s="13">
        <v>2.8019806580000002</v>
      </c>
      <c r="Q2574" s="13">
        <v>0.74095940900000001</v>
      </c>
      <c r="R2574" s="13">
        <v>0</v>
      </c>
      <c r="S2574" s="13">
        <v>0.74095940900000001</v>
      </c>
      <c r="T2574" s="13">
        <v>-2.0474397610000001</v>
      </c>
      <c r="U2574" s="13">
        <v>3.2995554070000002</v>
      </c>
      <c r="V2574" s="13">
        <v>1.252115646</v>
      </c>
      <c r="W2574" s="13">
        <v>1.399955386</v>
      </c>
    </row>
    <row r="2575" spans="1:23" x14ac:dyDescent="0.3">
      <c r="A2575" s="13" t="s">
        <v>1119</v>
      </c>
      <c r="B2575" s="13" t="s">
        <v>1120</v>
      </c>
      <c r="C2575" s="15">
        <v>2015</v>
      </c>
      <c r="D2575" s="15" t="s">
        <v>27</v>
      </c>
      <c r="E2575" s="15" t="s">
        <v>73</v>
      </c>
      <c r="F2575" s="15">
        <v>4039</v>
      </c>
      <c r="G2575" s="15">
        <v>2033</v>
      </c>
      <c r="H2575" s="13">
        <v>3.4456315480000002</v>
      </c>
      <c r="I2575" s="13">
        <v>5.0912937510000003</v>
      </c>
      <c r="J2575" s="13">
        <v>8.536925299</v>
      </c>
      <c r="K2575" s="13">
        <v>3.909966855</v>
      </c>
      <c r="L2575" s="13">
        <v>4.3556171360000002</v>
      </c>
      <c r="M2575" s="13">
        <v>8.2655839909999997</v>
      </c>
      <c r="N2575" s="13">
        <v>3.698908887</v>
      </c>
      <c r="O2575" s="13">
        <v>5.1908219300000003</v>
      </c>
      <c r="P2575" s="13">
        <v>8.8897308170000002</v>
      </c>
      <c r="Q2575" s="13">
        <v>12.1137221</v>
      </c>
      <c r="R2575" s="13">
        <v>12.1137221</v>
      </c>
      <c r="S2575" s="13">
        <v>0</v>
      </c>
      <c r="T2575" s="13">
        <v>3.5357265560000002</v>
      </c>
      <c r="U2575" s="13">
        <v>5.9793486969999998</v>
      </c>
      <c r="V2575" s="13">
        <v>9.5150752529999991</v>
      </c>
      <c r="W2575" s="13">
        <v>0.32221745800000001</v>
      </c>
    </row>
    <row r="2576" spans="1:23" x14ac:dyDescent="0.3">
      <c r="A2576" s="13" t="s">
        <v>1119</v>
      </c>
      <c r="B2576" s="13" t="s">
        <v>1120</v>
      </c>
      <c r="C2576" s="15">
        <v>2016</v>
      </c>
      <c r="D2576" s="15" t="s">
        <v>25</v>
      </c>
      <c r="E2576" s="15" t="s">
        <v>73</v>
      </c>
      <c r="F2576" s="15">
        <v>657</v>
      </c>
      <c r="G2576" s="15">
        <v>339</v>
      </c>
      <c r="H2576" s="13">
        <v>6.3361649099999999</v>
      </c>
      <c r="I2576" s="13">
        <v>3.5361117540000002</v>
      </c>
      <c r="J2576" s="13">
        <v>9.8722766639999993</v>
      </c>
      <c r="K2576" s="13">
        <v>3.787718672</v>
      </c>
      <c r="L2576" s="13">
        <v>-3.4491662779999999</v>
      </c>
      <c r="M2576" s="13">
        <v>0.33855239399999998</v>
      </c>
      <c r="N2576" s="13">
        <v>6.0303514610000004</v>
      </c>
      <c r="O2576" s="13">
        <v>2.1908450319999999</v>
      </c>
      <c r="P2576" s="13">
        <v>8.2211964920000007</v>
      </c>
      <c r="Q2576" s="13">
        <v>1.951727945</v>
      </c>
      <c r="R2576" s="13">
        <v>0</v>
      </c>
      <c r="S2576" s="13">
        <v>1.951727945</v>
      </c>
      <c r="T2576" s="13">
        <v>3.3370591059999999</v>
      </c>
      <c r="U2576" s="13">
        <v>4.6596812019999998</v>
      </c>
      <c r="V2576" s="13">
        <v>7.9967403069999996</v>
      </c>
      <c r="W2576" s="13">
        <v>-0.25919309699999998</v>
      </c>
    </row>
    <row r="2577" spans="1:23" x14ac:dyDescent="0.3">
      <c r="A2577" s="13" t="s">
        <v>1119</v>
      </c>
      <c r="B2577" s="13" t="s">
        <v>1120</v>
      </c>
      <c r="C2577" s="15">
        <v>2016</v>
      </c>
      <c r="D2577" s="15" t="s">
        <v>27</v>
      </c>
      <c r="E2577" s="15" t="s">
        <v>73</v>
      </c>
      <c r="F2577" s="15">
        <v>4708</v>
      </c>
      <c r="G2577" s="15">
        <v>2380</v>
      </c>
      <c r="H2577" s="13">
        <v>5.3695042510000004</v>
      </c>
      <c r="I2577" s="13">
        <v>4.6693848359999999</v>
      </c>
      <c r="J2577" s="13">
        <v>10.03888909</v>
      </c>
      <c r="K2577" s="13">
        <v>2.415347718</v>
      </c>
      <c r="L2577" s="13">
        <v>5.7200577509999997</v>
      </c>
      <c r="M2577" s="13">
        <v>8.1354054690000002</v>
      </c>
      <c r="N2577" s="13">
        <v>5.0023619159999999</v>
      </c>
      <c r="O2577" s="13">
        <v>5.0783211680000004</v>
      </c>
      <c r="P2577" s="13">
        <v>10.08068308</v>
      </c>
      <c r="Q2577" s="13">
        <v>15.5292184</v>
      </c>
      <c r="R2577" s="13">
        <v>15.5292184</v>
      </c>
      <c r="S2577" s="13">
        <v>0</v>
      </c>
      <c r="T2577" s="13">
        <v>4.6135155939999999</v>
      </c>
      <c r="U2577" s="13">
        <v>5.7604079160000001</v>
      </c>
      <c r="V2577" s="13">
        <v>10.373923509999999</v>
      </c>
      <c r="W2577" s="13">
        <v>-0.31841596599999999</v>
      </c>
    </row>
    <row r="2578" spans="1:23" x14ac:dyDescent="0.3">
      <c r="A2578" s="13" t="s">
        <v>1119</v>
      </c>
      <c r="B2578" s="13" t="s">
        <v>1120</v>
      </c>
      <c r="C2578" s="15">
        <v>2017</v>
      </c>
      <c r="D2578" s="15" t="s">
        <v>25</v>
      </c>
      <c r="E2578" s="15" t="s">
        <v>73</v>
      </c>
      <c r="F2578" s="15">
        <v>812</v>
      </c>
      <c r="G2578" s="15">
        <v>429</v>
      </c>
      <c r="H2578" s="13">
        <v>10.072794780000001</v>
      </c>
      <c r="I2578" s="13">
        <v>3.3044590829999998</v>
      </c>
      <c r="J2578" s="13">
        <v>13.37725386</v>
      </c>
      <c r="K2578" s="13">
        <v>14.429787640000001</v>
      </c>
      <c r="L2578" s="13">
        <v>4.5802315040000003</v>
      </c>
      <c r="M2578" s="13">
        <v>19.010019150000002</v>
      </c>
      <c r="N2578" s="13">
        <v>11.555314920000001</v>
      </c>
      <c r="O2578" s="13">
        <v>3.7368503139999998</v>
      </c>
      <c r="P2578" s="13">
        <v>15.29216523</v>
      </c>
      <c r="Q2578" s="13">
        <v>4.0304625620000003</v>
      </c>
      <c r="R2578" s="13">
        <v>0</v>
      </c>
      <c r="S2578" s="13">
        <v>4.0304625620000003</v>
      </c>
      <c r="T2578" s="13">
        <v>10.39817073</v>
      </c>
      <c r="U2578" s="13">
        <v>3.6965668090000001</v>
      </c>
      <c r="V2578" s="13">
        <v>14.094737540000001</v>
      </c>
      <c r="W2578" s="13">
        <v>-1.0048798759999999</v>
      </c>
    </row>
    <row r="2579" spans="1:23" x14ac:dyDescent="0.3">
      <c r="A2579" s="13" t="s">
        <v>1119</v>
      </c>
      <c r="B2579" s="13" t="s">
        <v>1120</v>
      </c>
      <c r="C2579" s="15">
        <v>2017</v>
      </c>
      <c r="D2579" s="15" t="s">
        <v>27</v>
      </c>
      <c r="E2579" s="15" t="s">
        <v>73</v>
      </c>
      <c r="F2579" s="15">
        <v>4885</v>
      </c>
      <c r="G2579" s="15">
        <v>2474</v>
      </c>
      <c r="H2579" s="13">
        <v>6.1772940189999996</v>
      </c>
      <c r="I2579" s="13">
        <v>2.794858504</v>
      </c>
      <c r="J2579" s="13">
        <v>8.9721525230000001</v>
      </c>
      <c r="K2579" s="13">
        <v>6.4554450819999998</v>
      </c>
      <c r="L2579" s="13">
        <v>-2.9289537650000002</v>
      </c>
      <c r="M2579" s="13">
        <v>3.5264913170000001</v>
      </c>
      <c r="N2579" s="13">
        <v>6.5926034570000001</v>
      </c>
      <c r="O2579" s="13">
        <v>1.7025807770000001</v>
      </c>
      <c r="P2579" s="13">
        <v>8.2951842340000006</v>
      </c>
      <c r="Q2579" s="13">
        <v>13.910959849999999</v>
      </c>
      <c r="R2579" s="13">
        <v>13.910959849999999</v>
      </c>
      <c r="S2579" s="13">
        <v>0</v>
      </c>
      <c r="T2579" s="13">
        <v>6.5922169359999998</v>
      </c>
      <c r="U2579" s="13">
        <v>2.4039661830000001</v>
      </c>
      <c r="V2579" s="13">
        <v>8.9961831189999995</v>
      </c>
      <c r="W2579" s="13">
        <v>-0.21569074499999999</v>
      </c>
    </row>
    <row r="2580" spans="1:23" x14ac:dyDescent="0.3">
      <c r="A2580" s="13" t="s">
        <v>1119</v>
      </c>
      <c r="B2580" s="13" t="s">
        <v>1120</v>
      </c>
      <c r="C2580" s="15">
        <v>2018</v>
      </c>
      <c r="D2580" s="15" t="s">
        <v>27</v>
      </c>
      <c r="E2580" s="15" t="s">
        <v>73</v>
      </c>
      <c r="F2580" s="15">
        <v>432</v>
      </c>
      <c r="G2580" s="15">
        <v>210</v>
      </c>
      <c r="H2580" s="13">
        <v>1.763446801</v>
      </c>
      <c r="I2580" s="13">
        <v>5.0522246160000002</v>
      </c>
      <c r="J2580" s="13">
        <v>6.8156714159999998</v>
      </c>
      <c r="K2580" s="13">
        <v>-3.6210772769999999</v>
      </c>
      <c r="L2580" s="13">
        <v>5.5272798610000002</v>
      </c>
      <c r="M2580" s="13">
        <v>1.9062025840000001</v>
      </c>
      <c r="N2580" s="13">
        <v>0.77622267700000003</v>
      </c>
      <c r="O2580" s="13">
        <v>5.4075668050000001</v>
      </c>
      <c r="P2580" s="13">
        <v>6.1837894819999999</v>
      </c>
      <c r="Q2580" s="13">
        <v>0.96583977700000001</v>
      </c>
      <c r="R2580" s="13">
        <v>0.96583977700000001</v>
      </c>
      <c r="S2580" s="13">
        <v>0</v>
      </c>
      <c r="T2580" s="13">
        <v>1.1867846479999999</v>
      </c>
      <c r="U2580" s="13">
        <v>4.7884191490000001</v>
      </c>
      <c r="V2580" s="13">
        <v>5.9752037969999998</v>
      </c>
      <c r="W2580" s="13">
        <v>0.89702158099999996</v>
      </c>
    </row>
    <row r="2581" spans="1:23" x14ac:dyDescent="0.3">
      <c r="A2581" s="13" t="s">
        <v>1119</v>
      </c>
      <c r="B2581" s="13" t="s">
        <v>1120</v>
      </c>
      <c r="C2581" s="15">
        <v>2019</v>
      </c>
      <c r="D2581" s="15" t="s">
        <v>25</v>
      </c>
      <c r="E2581" s="15" t="s">
        <v>30</v>
      </c>
      <c r="F2581" s="15">
        <v>1886</v>
      </c>
      <c r="G2581" s="15">
        <v>939</v>
      </c>
      <c r="H2581" s="13">
        <v>7.1173260249999997</v>
      </c>
      <c r="I2581" s="13">
        <v>1.4708175050000001</v>
      </c>
      <c r="J2581" s="13">
        <v>8.58814353</v>
      </c>
      <c r="K2581" s="13">
        <v>9.4299070389999997</v>
      </c>
      <c r="L2581" s="13">
        <v>1.188160028</v>
      </c>
      <c r="M2581" s="13">
        <v>10.61806707</v>
      </c>
      <c r="N2581" s="13">
        <v>7.9805695869999997</v>
      </c>
      <c r="O2581" s="13">
        <v>1.427303161</v>
      </c>
      <c r="P2581" s="13">
        <v>9.4078727480000008</v>
      </c>
      <c r="Q2581" s="13">
        <v>5.9914559260000004</v>
      </c>
      <c r="R2581" s="13">
        <v>0</v>
      </c>
      <c r="S2581" s="13">
        <v>5.9914559260000004</v>
      </c>
      <c r="T2581" s="13">
        <v>8.5185154270000005</v>
      </c>
      <c r="U2581" s="13">
        <v>2.2692521960000001</v>
      </c>
      <c r="V2581" s="13">
        <v>10.78776762</v>
      </c>
      <c r="W2581" s="13">
        <v>-0.26100195500000001</v>
      </c>
    </row>
    <row r="2582" spans="1:23" x14ac:dyDescent="0.3">
      <c r="A2582" s="13" t="s">
        <v>1119</v>
      </c>
      <c r="B2582" s="13" t="s">
        <v>1120</v>
      </c>
      <c r="C2582" s="15">
        <v>2019</v>
      </c>
      <c r="D2582" s="15" t="s">
        <v>27</v>
      </c>
      <c r="E2582" s="15" t="s">
        <v>30</v>
      </c>
      <c r="F2582" s="15">
        <v>4264</v>
      </c>
      <c r="G2582" s="15">
        <v>2040</v>
      </c>
      <c r="H2582" s="13">
        <v>5.0683763109999997</v>
      </c>
      <c r="I2582" s="13">
        <v>1.3033474860000001</v>
      </c>
      <c r="J2582" s="13">
        <v>6.3717237969999996</v>
      </c>
      <c r="K2582" s="13">
        <v>2.273029513</v>
      </c>
      <c r="L2582" s="13">
        <v>-1.9590202940000001</v>
      </c>
      <c r="M2582" s="13">
        <v>0.31400921900000001</v>
      </c>
      <c r="N2582" s="13">
        <v>4.7336463030000004</v>
      </c>
      <c r="O2582" s="13">
        <v>0.66675747900000004</v>
      </c>
      <c r="P2582" s="13">
        <v>5.4004037819999997</v>
      </c>
      <c r="Q2582" s="13">
        <v>8.479706749</v>
      </c>
      <c r="R2582" s="13">
        <v>8.479706749</v>
      </c>
      <c r="S2582" s="13">
        <v>0</v>
      </c>
      <c r="T2582" s="13">
        <v>5.0783645010000003</v>
      </c>
      <c r="U2582" s="13">
        <v>1.254328428</v>
      </c>
      <c r="V2582" s="13">
        <v>6.3326929290000002</v>
      </c>
      <c r="W2582" s="13">
        <v>-3.9630183999999999E-2</v>
      </c>
    </row>
    <row r="2583" spans="1:23" x14ac:dyDescent="0.3">
      <c r="A2583" s="13" t="s">
        <v>1121</v>
      </c>
      <c r="B2583" s="13" t="s">
        <v>1122</v>
      </c>
      <c r="C2583" s="15">
        <v>2014</v>
      </c>
      <c r="D2583" s="15" t="s">
        <v>25</v>
      </c>
      <c r="E2583" s="15" t="s">
        <v>58</v>
      </c>
      <c r="F2583" s="15">
        <v>17</v>
      </c>
      <c r="G2583" s="15">
        <v>9</v>
      </c>
      <c r="H2583" s="13">
        <v>-13.383762089999999</v>
      </c>
      <c r="I2583" s="13">
        <v>5.3458989570000002</v>
      </c>
      <c r="J2583" s="13">
        <v>-8.0378631299999999</v>
      </c>
      <c r="K2583" s="13">
        <v>-10.94953557</v>
      </c>
      <c r="L2583" s="13">
        <v>12.031045499999999</v>
      </c>
      <c r="M2583" s="13">
        <v>1.0815099370000001</v>
      </c>
      <c r="N2583" s="13">
        <v>-13.71537739</v>
      </c>
      <c r="O2583" s="13">
        <v>7.0815024600000003</v>
      </c>
      <c r="P2583" s="13">
        <v>-6.6338749310000003</v>
      </c>
      <c r="Q2583" s="13">
        <v>-1.7837532E-2</v>
      </c>
      <c r="R2583" s="13">
        <v>0</v>
      </c>
      <c r="S2583" s="13">
        <v>-1.7837532E-2</v>
      </c>
      <c r="T2583" s="13">
        <v>-8.2321729969999993</v>
      </c>
      <c r="U2583" s="13">
        <v>1.9572354460000001</v>
      </c>
      <c r="V2583" s="13">
        <v>-6.2749375509999998</v>
      </c>
      <c r="W2583" s="13">
        <v>-2.8039757289999998</v>
      </c>
    </row>
    <row r="2584" spans="1:23" x14ac:dyDescent="0.3">
      <c r="A2584" s="13" t="s">
        <v>1121</v>
      </c>
      <c r="B2584" s="13" t="s">
        <v>1122</v>
      </c>
      <c r="C2584" s="15">
        <v>2014</v>
      </c>
      <c r="D2584" s="15" t="s">
        <v>27</v>
      </c>
      <c r="E2584" s="15" t="s">
        <v>58</v>
      </c>
      <c r="F2584" s="15">
        <v>753</v>
      </c>
      <c r="G2584" s="15">
        <v>355</v>
      </c>
      <c r="H2584" s="13">
        <v>-3.8632457269999998</v>
      </c>
      <c r="I2584" s="13">
        <v>-3.0373396810000002</v>
      </c>
      <c r="J2584" s="13">
        <v>-6.9005854080000004</v>
      </c>
      <c r="K2584" s="13">
        <v>-6.3189347470000001</v>
      </c>
      <c r="L2584" s="13">
        <v>-0.85605954500000003</v>
      </c>
      <c r="M2584" s="13">
        <v>-7.1749942920000001</v>
      </c>
      <c r="N2584" s="13">
        <v>-4.6648326100000004</v>
      </c>
      <c r="O2584" s="13">
        <v>-2.7491226719999999</v>
      </c>
      <c r="P2584" s="13">
        <v>-7.4139552819999999</v>
      </c>
      <c r="Q2584" s="13">
        <v>-0.85210616400000005</v>
      </c>
      <c r="R2584" s="13">
        <v>-0.85210616400000005</v>
      </c>
      <c r="S2584" s="13">
        <v>0</v>
      </c>
      <c r="T2584" s="13">
        <v>-3.8014454479999999</v>
      </c>
      <c r="U2584" s="13">
        <v>-1.9679087209999999</v>
      </c>
      <c r="V2584" s="13">
        <v>-5.7693541689999996</v>
      </c>
      <c r="W2584" s="13">
        <v>0.83635345800000005</v>
      </c>
    </row>
    <row r="2585" spans="1:23" x14ac:dyDescent="0.3">
      <c r="A2585" s="13" t="s">
        <v>1121</v>
      </c>
      <c r="B2585" s="13" t="s">
        <v>1122</v>
      </c>
      <c r="C2585" s="15">
        <v>2015</v>
      </c>
      <c r="D2585" s="15" t="s">
        <v>25</v>
      </c>
      <c r="E2585" s="15" t="s">
        <v>58</v>
      </c>
      <c r="F2585" s="15">
        <v>205</v>
      </c>
      <c r="G2585" s="15">
        <v>106</v>
      </c>
      <c r="H2585" s="13">
        <v>5.0001997149999999</v>
      </c>
      <c r="I2585" s="13">
        <v>3.4010859230000001</v>
      </c>
      <c r="J2585" s="13">
        <v>8.4012856379999992</v>
      </c>
      <c r="K2585" s="13">
        <v>8.4473417630000007</v>
      </c>
      <c r="L2585" s="13">
        <v>5.0132932610000003</v>
      </c>
      <c r="M2585" s="13">
        <v>13.46063502</v>
      </c>
      <c r="N2585" s="13">
        <v>5.9838833740000004</v>
      </c>
      <c r="O2585" s="13">
        <v>3.993304781</v>
      </c>
      <c r="P2585" s="13">
        <v>9.9771881560000004</v>
      </c>
      <c r="Q2585" s="13">
        <v>0.70854787299999999</v>
      </c>
      <c r="R2585" s="13">
        <v>0</v>
      </c>
      <c r="S2585" s="13">
        <v>0.70854787299999999</v>
      </c>
      <c r="T2585" s="13">
        <v>5.0383020549999999</v>
      </c>
      <c r="U2585" s="13">
        <v>2.8434347149999999</v>
      </c>
      <c r="V2585" s="13">
        <v>7.8817367699999998</v>
      </c>
      <c r="W2585" s="13">
        <v>-0.18201324899999999</v>
      </c>
    </row>
    <row r="2586" spans="1:23" x14ac:dyDescent="0.3">
      <c r="A2586" s="13" t="s">
        <v>1121</v>
      </c>
      <c r="B2586" s="13" t="s">
        <v>1122</v>
      </c>
      <c r="C2586" s="15">
        <v>2015</v>
      </c>
      <c r="D2586" s="15" t="s">
        <v>27</v>
      </c>
      <c r="E2586" s="15" t="s">
        <v>58</v>
      </c>
      <c r="F2586" s="15">
        <v>1699</v>
      </c>
      <c r="G2586" s="15">
        <v>847</v>
      </c>
      <c r="H2586" s="13">
        <v>-0.87764938699999995</v>
      </c>
      <c r="I2586" s="13">
        <v>2.8256967199999998</v>
      </c>
      <c r="J2586" s="13">
        <v>1.948047334</v>
      </c>
      <c r="K2586" s="13">
        <v>-4.0650555280000003</v>
      </c>
      <c r="L2586" s="13">
        <v>2.903395739</v>
      </c>
      <c r="M2586" s="13">
        <v>-1.161659789</v>
      </c>
      <c r="N2586" s="13">
        <v>-1.6109139050000001</v>
      </c>
      <c r="O2586" s="13">
        <v>2.988882775</v>
      </c>
      <c r="P2586" s="13">
        <v>1.3779688699999999</v>
      </c>
      <c r="Q2586" s="13">
        <v>1.7855977000000001</v>
      </c>
      <c r="R2586" s="13">
        <v>1.7855977000000001</v>
      </c>
      <c r="S2586" s="13">
        <v>0</v>
      </c>
      <c r="T2586" s="13">
        <v>-1.6021186970000001</v>
      </c>
      <c r="U2586" s="13">
        <v>2.4436317559999998</v>
      </c>
      <c r="V2586" s="13">
        <v>0.84151305899999995</v>
      </c>
      <c r="W2586" s="13">
        <v>9.3521265000000006E-2</v>
      </c>
    </row>
    <row r="2587" spans="1:23" x14ac:dyDescent="0.3">
      <c r="A2587" s="13" t="s">
        <v>1121</v>
      </c>
      <c r="B2587" s="13" t="s">
        <v>1122</v>
      </c>
      <c r="C2587" s="15">
        <v>2016</v>
      </c>
      <c r="D2587" s="15" t="s">
        <v>27</v>
      </c>
      <c r="E2587" s="15" t="s">
        <v>58</v>
      </c>
      <c r="F2587" s="15">
        <v>2702</v>
      </c>
      <c r="G2587" s="15">
        <v>1333</v>
      </c>
      <c r="H2587" s="13">
        <v>-1.616318492</v>
      </c>
      <c r="I2587" s="13">
        <v>-0.41380055599999999</v>
      </c>
      <c r="J2587" s="13">
        <v>-2.0301190490000001</v>
      </c>
      <c r="K2587" s="13">
        <v>1.8379116259999999</v>
      </c>
      <c r="L2587" s="13">
        <v>-1.232881313</v>
      </c>
      <c r="M2587" s="13">
        <v>0.60503031299999999</v>
      </c>
      <c r="N2587" s="13">
        <v>-1.0148398240000001</v>
      </c>
      <c r="O2587" s="13">
        <v>-0.59803243299999997</v>
      </c>
      <c r="P2587" s="13">
        <v>-1.6128722579999999</v>
      </c>
      <c r="Q2587" s="13">
        <v>0.77351367100000001</v>
      </c>
      <c r="R2587" s="13">
        <v>0.77351367100000001</v>
      </c>
      <c r="S2587" s="13">
        <v>0</v>
      </c>
      <c r="T2587" s="13">
        <v>-0.96496663900000001</v>
      </c>
      <c r="U2587" s="13">
        <v>-0.81418017899999995</v>
      </c>
      <c r="V2587" s="13">
        <v>-1.7791468189999999</v>
      </c>
      <c r="W2587" s="13">
        <v>1.9831014000000001E-2</v>
      </c>
    </row>
    <row r="2588" spans="1:23" x14ac:dyDescent="0.3">
      <c r="A2588" s="13" t="s">
        <v>1121</v>
      </c>
      <c r="B2588" s="13" t="s">
        <v>1122</v>
      </c>
      <c r="C2588" s="15">
        <v>2017</v>
      </c>
      <c r="D2588" s="15" t="s">
        <v>25</v>
      </c>
      <c r="E2588" s="15" t="s">
        <v>58</v>
      </c>
      <c r="F2588" s="15">
        <v>62</v>
      </c>
      <c r="G2588" s="15">
        <v>31</v>
      </c>
      <c r="H2588" s="13">
        <v>-12.81313681</v>
      </c>
      <c r="I2588" s="13">
        <v>-2.9671988069999999</v>
      </c>
      <c r="J2588" s="13">
        <v>-15.78033561</v>
      </c>
      <c r="K2588" s="13">
        <v>-2.2823014389999998</v>
      </c>
      <c r="L2588" s="13">
        <v>-11.888128780000001</v>
      </c>
      <c r="M2588" s="13">
        <v>-14.17043022</v>
      </c>
      <c r="N2588" s="13">
        <v>-11.396786560000001</v>
      </c>
      <c r="O2588" s="13">
        <v>-4.9513701760000002</v>
      </c>
      <c r="P2588" s="13">
        <v>-16.34815674</v>
      </c>
      <c r="Q2588" s="13">
        <v>-0.22537112300000001</v>
      </c>
      <c r="R2588" s="13">
        <v>0</v>
      </c>
      <c r="S2588" s="13">
        <v>-0.22537112300000001</v>
      </c>
      <c r="T2588" s="13">
        <v>-5.8289720430000003</v>
      </c>
      <c r="U2588" s="13">
        <v>-5.763552046</v>
      </c>
      <c r="V2588" s="13">
        <v>-11.59252409</v>
      </c>
      <c r="W2588" s="13">
        <v>1.5481387369999999</v>
      </c>
    </row>
    <row r="2589" spans="1:23" x14ac:dyDescent="0.3">
      <c r="A2589" s="13" t="s">
        <v>1121</v>
      </c>
      <c r="B2589" s="13" t="s">
        <v>1122</v>
      </c>
      <c r="C2589" s="15">
        <v>2017</v>
      </c>
      <c r="D2589" s="15" t="s">
        <v>27</v>
      </c>
      <c r="E2589" s="15" t="s">
        <v>58</v>
      </c>
      <c r="F2589" s="15">
        <v>2536</v>
      </c>
      <c r="G2589" s="15">
        <v>1222</v>
      </c>
      <c r="H2589" s="13">
        <v>-3.4970532350000001</v>
      </c>
      <c r="I2589" s="13">
        <v>-1.5775345999999999</v>
      </c>
      <c r="J2589" s="13">
        <v>-5.074587835</v>
      </c>
      <c r="K2589" s="13">
        <v>-1.0127167930000001</v>
      </c>
      <c r="L2589" s="13">
        <v>6.8768043000000001E-2</v>
      </c>
      <c r="M2589" s="13">
        <v>-0.94394875099999997</v>
      </c>
      <c r="N2589" s="13">
        <v>-3.2030881419999999</v>
      </c>
      <c r="O2589" s="13">
        <v>-1.3017140169999999</v>
      </c>
      <c r="P2589" s="13">
        <v>-4.5048021580000004</v>
      </c>
      <c r="Q2589" s="13">
        <v>-1.0944754990000001</v>
      </c>
      <c r="R2589" s="13">
        <v>-1.0944754990000001</v>
      </c>
      <c r="S2589" s="13">
        <v>0</v>
      </c>
      <c r="T2589" s="13">
        <v>-2.4516924069999999</v>
      </c>
      <c r="U2589" s="13">
        <v>-0.85536932200000004</v>
      </c>
      <c r="V2589" s="13">
        <v>-3.30706173</v>
      </c>
      <c r="W2589" s="13">
        <v>3.7550909E-2</v>
      </c>
    </row>
    <row r="2590" spans="1:23" x14ac:dyDescent="0.3">
      <c r="A2590" s="13" t="s">
        <v>1121</v>
      </c>
      <c r="B2590" s="13" t="s">
        <v>1122</v>
      </c>
      <c r="C2590" s="15">
        <v>2018</v>
      </c>
      <c r="D2590" s="15" t="s">
        <v>25</v>
      </c>
      <c r="E2590" s="15" t="s">
        <v>58</v>
      </c>
      <c r="F2590" s="15">
        <v>21</v>
      </c>
      <c r="G2590" s="15">
        <v>8</v>
      </c>
      <c r="H2590" s="13">
        <v>0.40484877699999999</v>
      </c>
      <c r="I2590" s="13">
        <v>6.1235448400000001</v>
      </c>
      <c r="J2590" s="13">
        <v>6.5283936169999999</v>
      </c>
      <c r="K2590" s="13">
        <v>7.6089361880000004</v>
      </c>
      <c r="L2590" s="13">
        <v>18.4078059</v>
      </c>
      <c r="M2590" s="13">
        <v>26.016742090000001</v>
      </c>
      <c r="N2590" s="13">
        <v>1.978815934</v>
      </c>
      <c r="O2590" s="13">
        <v>9.1941792850000006</v>
      </c>
      <c r="P2590" s="13">
        <v>11.172995220000001</v>
      </c>
      <c r="Q2590" s="13">
        <v>5.9338097999999999E-2</v>
      </c>
      <c r="R2590" s="13">
        <v>0</v>
      </c>
      <c r="S2590" s="13">
        <v>5.9338097999999999E-2</v>
      </c>
      <c r="T2590" s="13">
        <v>-1.2452509270000001</v>
      </c>
      <c r="U2590" s="13">
        <v>2.7002977260000001</v>
      </c>
      <c r="V2590" s="13">
        <v>1.455046799</v>
      </c>
      <c r="W2590" s="13">
        <v>1.211313772</v>
      </c>
    </row>
    <row r="2591" spans="1:23" x14ac:dyDescent="0.3">
      <c r="A2591" s="13" t="s">
        <v>1121</v>
      </c>
      <c r="B2591" s="13" t="s">
        <v>1122</v>
      </c>
      <c r="C2591" s="15">
        <v>2018</v>
      </c>
      <c r="D2591" s="15" t="s">
        <v>27</v>
      </c>
      <c r="E2591" s="15" t="s">
        <v>58</v>
      </c>
      <c r="F2591" s="15">
        <v>533</v>
      </c>
      <c r="G2591" s="15">
        <v>254</v>
      </c>
      <c r="H2591" s="13">
        <v>-0.37935242699999999</v>
      </c>
      <c r="I2591" s="13">
        <v>-3.7425013169999999</v>
      </c>
      <c r="J2591" s="13">
        <v>-4.121853744</v>
      </c>
      <c r="K2591" s="13">
        <v>-1.3741281780000001</v>
      </c>
      <c r="L2591" s="13">
        <v>-3.2720396369999998</v>
      </c>
      <c r="M2591" s="13">
        <v>-4.6461678150000001</v>
      </c>
      <c r="N2591" s="13">
        <v>-0.60993978999999998</v>
      </c>
      <c r="O2591" s="13">
        <v>-3.9081005270000002</v>
      </c>
      <c r="P2591" s="13">
        <v>-4.5180403169999996</v>
      </c>
      <c r="Q2591" s="13">
        <v>-0.22841772299999999</v>
      </c>
      <c r="R2591" s="13">
        <v>-0.22841772299999999</v>
      </c>
      <c r="S2591" s="13">
        <v>0</v>
      </c>
      <c r="T2591" s="13">
        <v>-1.4069060600000001</v>
      </c>
      <c r="U2591" s="13">
        <v>-3.1864410329999999</v>
      </c>
      <c r="V2591" s="13">
        <v>-4.5933470930000002</v>
      </c>
      <c r="W2591" s="13">
        <v>-0.30480675699999998</v>
      </c>
    </row>
    <row r="2592" spans="1:23" x14ac:dyDescent="0.3">
      <c r="A2592" s="13" t="s">
        <v>1121</v>
      </c>
      <c r="B2592" s="13" t="s">
        <v>1122</v>
      </c>
      <c r="C2592" s="15">
        <v>2019</v>
      </c>
      <c r="D2592" s="15" t="s">
        <v>25</v>
      </c>
      <c r="E2592" s="15" t="s">
        <v>58</v>
      </c>
      <c r="F2592" s="15">
        <v>353</v>
      </c>
      <c r="G2592" s="15">
        <v>170</v>
      </c>
      <c r="H2592" s="13">
        <v>2.0531140570000002</v>
      </c>
      <c r="I2592" s="13">
        <v>-3.663731158</v>
      </c>
      <c r="J2592" s="13">
        <v>-1.6106171010000001</v>
      </c>
      <c r="K2592" s="13">
        <v>4.0648971630000004</v>
      </c>
      <c r="L2592" s="13">
        <v>-0.58631764900000005</v>
      </c>
      <c r="M2592" s="13">
        <v>3.4785795140000002</v>
      </c>
      <c r="N2592" s="13">
        <v>2.55066105</v>
      </c>
      <c r="O2592" s="13">
        <v>-3.240248609</v>
      </c>
      <c r="P2592" s="13">
        <v>-0.68958755800000004</v>
      </c>
      <c r="Q2592" s="13">
        <v>0.18293031800000001</v>
      </c>
      <c r="R2592" s="13">
        <v>0</v>
      </c>
      <c r="S2592" s="13">
        <v>0.18293031800000001</v>
      </c>
      <c r="T2592" s="13">
        <v>1.3337574590000001</v>
      </c>
      <c r="U2592" s="13">
        <v>-2.6764242249999999</v>
      </c>
      <c r="V2592" s="13">
        <v>-1.342666766</v>
      </c>
      <c r="W2592" s="13">
        <v>-0.74534677999999999</v>
      </c>
    </row>
    <row r="2593" spans="1:23" x14ac:dyDescent="0.3">
      <c r="A2593" s="13" t="s">
        <v>1121</v>
      </c>
      <c r="B2593" s="13" t="s">
        <v>1122</v>
      </c>
      <c r="C2593" s="15">
        <v>2019</v>
      </c>
      <c r="D2593" s="15" t="s">
        <v>27</v>
      </c>
      <c r="E2593" s="15" t="s">
        <v>58</v>
      </c>
      <c r="F2593" s="15">
        <v>1835</v>
      </c>
      <c r="G2593" s="15">
        <v>878</v>
      </c>
      <c r="H2593" s="13">
        <v>-0.170337673</v>
      </c>
      <c r="I2593" s="13">
        <v>-4.1759729739999996</v>
      </c>
      <c r="J2593" s="13">
        <v>-4.3463106470000001</v>
      </c>
      <c r="K2593" s="13">
        <v>-0.81223022</v>
      </c>
      <c r="L2593" s="13">
        <v>-4.2327637820000001</v>
      </c>
      <c r="M2593" s="13">
        <v>-5.0449940020000001</v>
      </c>
      <c r="N2593" s="13">
        <v>-0.34856492100000003</v>
      </c>
      <c r="O2593" s="13">
        <v>-4.453033993</v>
      </c>
      <c r="P2593" s="13">
        <v>-4.8015989140000004</v>
      </c>
      <c r="Q2593" s="13">
        <v>-0.91388257900000003</v>
      </c>
      <c r="R2593" s="13">
        <v>-0.91388257900000003</v>
      </c>
      <c r="S2593" s="13">
        <v>0</v>
      </c>
      <c r="T2593" s="13">
        <v>-0.40150617199999999</v>
      </c>
      <c r="U2593" s="13">
        <v>-3.7792397470000001</v>
      </c>
      <c r="V2593" s="13">
        <v>-4.1807459189999996</v>
      </c>
      <c r="W2593" s="13">
        <v>-0.570283239</v>
      </c>
    </row>
    <row r="2594" spans="1:23" x14ac:dyDescent="0.3">
      <c r="A2594" s="13" t="s">
        <v>1123</v>
      </c>
      <c r="B2594" s="13" t="s">
        <v>1124</v>
      </c>
      <c r="C2594" s="15">
        <v>2014</v>
      </c>
      <c r="D2594" s="15" t="s">
        <v>25</v>
      </c>
      <c r="E2594" s="15" t="s">
        <v>41</v>
      </c>
      <c r="F2594" s="15">
        <v>44</v>
      </c>
      <c r="G2594" s="15">
        <v>23</v>
      </c>
      <c r="H2594" s="13">
        <v>4.9740523290000001</v>
      </c>
      <c r="I2594" s="13">
        <v>14.059784909999999</v>
      </c>
      <c r="J2594" s="13">
        <v>19.03383724</v>
      </c>
      <c r="K2594" s="13">
        <v>1.140324567</v>
      </c>
      <c r="L2594" s="13">
        <v>4.509178597</v>
      </c>
      <c r="M2594" s="13">
        <v>5.6495031640000004</v>
      </c>
      <c r="N2594" s="13">
        <v>4.5505043169999997</v>
      </c>
      <c r="O2594" s="13">
        <v>12.87967059</v>
      </c>
      <c r="P2594" s="13">
        <v>17.430174900000001</v>
      </c>
      <c r="Q2594" s="13">
        <v>0.24616028200000001</v>
      </c>
      <c r="R2594" s="13">
        <v>0</v>
      </c>
      <c r="S2594" s="13">
        <v>0.24616028200000001</v>
      </c>
      <c r="T2594" s="13">
        <v>2.0198205709999999</v>
      </c>
      <c r="U2594" s="13">
        <v>10.3848682</v>
      </c>
      <c r="V2594" s="13">
        <v>12.40468877</v>
      </c>
      <c r="W2594" s="13">
        <v>0.73250376800000006</v>
      </c>
    </row>
    <row r="2595" spans="1:23" x14ac:dyDescent="0.3">
      <c r="A2595" s="13" t="s">
        <v>1123</v>
      </c>
      <c r="B2595" s="13" t="s">
        <v>1124</v>
      </c>
      <c r="C2595" s="15">
        <v>2014</v>
      </c>
      <c r="D2595" s="15" t="s">
        <v>27</v>
      </c>
      <c r="E2595" s="15" t="s">
        <v>41</v>
      </c>
      <c r="F2595" s="15">
        <v>1247</v>
      </c>
      <c r="G2595" s="15">
        <v>642</v>
      </c>
      <c r="H2595" s="13">
        <v>-0.27005325800000002</v>
      </c>
      <c r="I2595" s="13">
        <v>0.22309057099999999</v>
      </c>
      <c r="J2595" s="13">
        <v>-4.6962685999999997E-2</v>
      </c>
      <c r="K2595" s="13">
        <v>-0.233775276</v>
      </c>
      <c r="L2595" s="13">
        <v>-1.6757996260000001</v>
      </c>
      <c r="M2595" s="13">
        <v>-1.9095749019999999</v>
      </c>
      <c r="N2595" s="13">
        <v>-0.27392383999999997</v>
      </c>
      <c r="O2595" s="13">
        <v>-0.184350444</v>
      </c>
      <c r="P2595" s="13">
        <v>-0.458274283</v>
      </c>
      <c r="Q2595" s="13">
        <v>0.75091335299999995</v>
      </c>
      <c r="R2595" s="13">
        <v>0.75091335299999995</v>
      </c>
      <c r="S2595" s="13">
        <v>0</v>
      </c>
      <c r="T2595" s="13">
        <v>-0.21688204</v>
      </c>
      <c r="U2595" s="13">
        <v>-0.38666895499999998</v>
      </c>
      <c r="V2595" s="13">
        <v>-0.60355099499999998</v>
      </c>
      <c r="W2595" s="13">
        <v>3.3510578999999999E-2</v>
      </c>
    </row>
    <row r="2596" spans="1:23" x14ac:dyDescent="0.3">
      <c r="A2596" s="13" t="s">
        <v>1123</v>
      </c>
      <c r="B2596" s="13" t="s">
        <v>1124</v>
      </c>
      <c r="C2596" s="15">
        <v>2015</v>
      </c>
      <c r="D2596" s="15" t="s">
        <v>25</v>
      </c>
      <c r="E2596" s="15" t="s">
        <v>41</v>
      </c>
      <c r="F2596" s="15">
        <v>19</v>
      </c>
      <c r="G2596" s="15">
        <v>9</v>
      </c>
      <c r="H2596" s="13">
        <v>-4.0706426990000004</v>
      </c>
      <c r="I2596" s="13">
        <v>2.5862694039999998</v>
      </c>
      <c r="J2596" s="13">
        <v>-1.4843732949999999</v>
      </c>
      <c r="K2596" s="13">
        <v>-21.63884582</v>
      </c>
      <c r="L2596" s="13">
        <v>10.74066814</v>
      </c>
      <c r="M2596" s="13">
        <v>-10.89817768</v>
      </c>
      <c r="N2596" s="13">
        <v>-8.0122392569999992</v>
      </c>
      <c r="O2596" s="13">
        <v>4.4052336820000004</v>
      </c>
      <c r="P2596" s="13">
        <v>-3.607005574</v>
      </c>
      <c r="Q2596" s="13">
        <v>-4.0553580000000002E-3</v>
      </c>
      <c r="R2596" s="13">
        <v>0</v>
      </c>
      <c r="S2596" s="13">
        <v>-4.0553580000000002E-3</v>
      </c>
      <c r="T2596" s="13">
        <v>-4.5845857199999998</v>
      </c>
      <c r="U2596" s="13">
        <v>0.68662429199999997</v>
      </c>
      <c r="V2596" s="13">
        <v>-3.8979614279999999</v>
      </c>
      <c r="W2596" s="13">
        <v>-7.7240251999999995E-2</v>
      </c>
    </row>
    <row r="2597" spans="1:23" x14ac:dyDescent="0.3">
      <c r="A2597" s="13" t="s">
        <v>1123</v>
      </c>
      <c r="B2597" s="13" t="s">
        <v>1124</v>
      </c>
      <c r="C2597" s="15">
        <v>2015</v>
      </c>
      <c r="D2597" s="15" t="s">
        <v>27</v>
      </c>
      <c r="E2597" s="15" t="s">
        <v>41</v>
      </c>
      <c r="F2597" s="15">
        <v>1638</v>
      </c>
      <c r="G2597" s="15">
        <v>824</v>
      </c>
      <c r="H2597" s="13">
        <v>-3.065750086</v>
      </c>
      <c r="I2597" s="13">
        <v>-0.67147790600000001</v>
      </c>
      <c r="J2597" s="13">
        <v>-3.7372279920000002</v>
      </c>
      <c r="K2597" s="13">
        <v>-3.8230270210000001</v>
      </c>
      <c r="L2597" s="13">
        <v>2.8434973800000001</v>
      </c>
      <c r="M2597" s="13">
        <v>-0.97952964200000003</v>
      </c>
      <c r="N2597" s="13">
        <v>-3.4179819</v>
      </c>
      <c r="O2597" s="13">
        <v>-3.7671693999999999E-2</v>
      </c>
      <c r="P2597" s="13">
        <v>-3.4556535940000002</v>
      </c>
      <c r="Q2597" s="13">
        <v>-0.297200089</v>
      </c>
      <c r="R2597" s="13">
        <v>-0.297200089</v>
      </c>
      <c r="S2597" s="13">
        <v>0</v>
      </c>
      <c r="T2597" s="13">
        <v>-3.3679728070000001</v>
      </c>
      <c r="U2597" s="13">
        <v>-0.55327894</v>
      </c>
      <c r="V2597" s="13">
        <v>-3.921251748</v>
      </c>
      <c r="W2597" s="13">
        <v>0.174531241</v>
      </c>
    </row>
    <row r="2598" spans="1:23" x14ac:dyDescent="0.3">
      <c r="A2598" s="13" t="s">
        <v>1123</v>
      </c>
      <c r="B2598" s="13" t="s">
        <v>1124</v>
      </c>
      <c r="C2598" s="15">
        <v>2016</v>
      </c>
      <c r="D2598" s="15" t="s">
        <v>27</v>
      </c>
      <c r="E2598" s="15" t="s">
        <v>35</v>
      </c>
      <c r="F2598" s="15">
        <v>2663</v>
      </c>
      <c r="G2598" s="15">
        <v>1255</v>
      </c>
      <c r="H2598" s="13">
        <v>-1.2590470090000001</v>
      </c>
      <c r="I2598" s="13">
        <v>0.28159325400000002</v>
      </c>
      <c r="J2598" s="13">
        <v>-0.97745375599999995</v>
      </c>
      <c r="K2598" s="13">
        <v>0.77389022500000004</v>
      </c>
      <c r="L2598" s="13">
        <v>0.31767545699999999</v>
      </c>
      <c r="M2598" s="13">
        <v>1.0915656819999999</v>
      </c>
      <c r="N2598" s="13">
        <v>-0.86056140599999997</v>
      </c>
      <c r="O2598" s="13">
        <v>0.33673380400000003</v>
      </c>
      <c r="P2598" s="13">
        <v>-0.523827602</v>
      </c>
      <c r="Q2598" s="13">
        <v>1.4412183430000001</v>
      </c>
      <c r="R2598" s="13">
        <v>1.4412183430000001</v>
      </c>
      <c r="S2598" s="13">
        <v>0</v>
      </c>
      <c r="T2598" s="13">
        <v>-1.4527726599999999</v>
      </c>
      <c r="U2598" s="13">
        <v>-0.42342032400000001</v>
      </c>
      <c r="V2598" s="13">
        <v>-1.8761929850000001</v>
      </c>
      <c r="W2598" s="13">
        <v>1.082913612</v>
      </c>
    </row>
    <row r="2599" spans="1:23" x14ac:dyDescent="0.3">
      <c r="A2599" s="13" t="s">
        <v>1123</v>
      </c>
      <c r="B2599" s="13" t="s">
        <v>1124</v>
      </c>
      <c r="C2599" s="15">
        <v>2017</v>
      </c>
      <c r="D2599" s="15" t="s">
        <v>27</v>
      </c>
      <c r="E2599" s="15" t="s">
        <v>124</v>
      </c>
      <c r="F2599" s="15">
        <v>3914</v>
      </c>
      <c r="G2599" s="15">
        <v>1944</v>
      </c>
      <c r="H2599" s="13">
        <v>-1.067473616</v>
      </c>
      <c r="I2599" s="13">
        <v>-0.22313940800000001</v>
      </c>
      <c r="J2599" s="13">
        <v>-1.290613024</v>
      </c>
      <c r="K2599" s="13">
        <v>-2.3053248210000001</v>
      </c>
      <c r="L2599" s="13">
        <v>3.0975958440000002</v>
      </c>
      <c r="M2599" s="13">
        <v>0.79227102299999996</v>
      </c>
      <c r="N2599" s="13">
        <v>-1.3496058049999999</v>
      </c>
      <c r="O2599" s="13">
        <v>0.45424445600000002</v>
      </c>
      <c r="P2599" s="13">
        <v>-0.89536134899999997</v>
      </c>
      <c r="Q2599" s="13">
        <v>1.8387135809999999</v>
      </c>
      <c r="R2599" s="13">
        <v>1.8387135809999999</v>
      </c>
      <c r="S2599" s="13">
        <v>0</v>
      </c>
      <c r="T2599" s="13">
        <v>-1.2031432630000001</v>
      </c>
      <c r="U2599" s="13">
        <v>0.64438529200000005</v>
      </c>
      <c r="V2599" s="13">
        <v>-0.55875797100000002</v>
      </c>
      <c r="W2599" s="13">
        <v>-4.1084193999999997E-2</v>
      </c>
    </row>
    <row r="2600" spans="1:23" x14ac:dyDescent="0.3">
      <c r="A2600" s="13" t="s">
        <v>1123</v>
      </c>
      <c r="B2600" s="13" t="s">
        <v>1124</v>
      </c>
      <c r="C2600" s="15">
        <v>2018</v>
      </c>
      <c r="D2600" s="15" t="s">
        <v>27</v>
      </c>
      <c r="E2600" s="15" t="s">
        <v>124</v>
      </c>
      <c r="F2600" s="15">
        <v>296</v>
      </c>
      <c r="G2600" s="15">
        <v>136</v>
      </c>
      <c r="H2600" s="13">
        <v>-5.3983649309999997</v>
      </c>
      <c r="I2600" s="13">
        <v>-4.778077573</v>
      </c>
      <c r="J2600" s="13">
        <v>-10.1764425</v>
      </c>
      <c r="K2600" s="13">
        <v>-3.2894181659999999</v>
      </c>
      <c r="L2600" s="13">
        <v>8.3110206160000004</v>
      </c>
      <c r="M2600" s="13">
        <v>5.0216024499999996</v>
      </c>
      <c r="N2600" s="13">
        <v>-5.281500565</v>
      </c>
      <c r="O2600" s="13">
        <v>-2.351858456</v>
      </c>
      <c r="P2600" s="13">
        <v>-7.6333590210000004</v>
      </c>
      <c r="Q2600" s="13">
        <v>-0.33935272</v>
      </c>
      <c r="R2600" s="13">
        <v>-0.33935272</v>
      </c>
      <c r="S2600" s="13">
        <v>0</v>
      </c>
      <c r="T2600" s="13">
        <v>-4.872974063</v>
      </c>
      <c r="U2600" s="13">
        <v>-2.1938355380000001</v>
      </c>
      <c r="V2600" s="13">
        <v>-7.0668096</v>
      </c>
      <c r="W2600" s="13">
        <v>0.14933542499999999</v>
      </c>
    </row>
    <row r="2601" spans="1:23" x14ac:dyDescent="0.3">
      <c r="A2601" s="13" t="s">
        <v>1123</v>
      </c>
      <c r="B2601" s="13" t="s">
        <v>1124</v>
      </c>
      <c r="C2601" s="15">
        <v>2019</v>
      </c>
      <c r="D2601" s="15" t="s">
        <v>25</v>
      </c>
      <c r="E2601" s="15" t="s">
        <v>124</v>
      </c>
      <c r="F2601" s="15">
        <v>11</v>
      </c>
      <c r="G2601" s="15">
        <v>5</v>
      </c>
      <c r="H2601" s="13">
        <v>-1.997133979</v>
      </c>
      <c r="I2601" s="13">
        <v>-13.38121362</v>
      </c>
      <c r="J2601" s="13">
        <v>-15.3783476</v>
      </c>
      <c r="K2601" s="13">
        <v>28.855605990000001</v>
      </c>
      <c r="L2601" s="13">
        <v>-19.05480141</v>
      </c>
      <c r="M2601" s="13">
        <v>9.8008045740000007</v>
      </c>
      <c r="N2601" s="13">
        <v>4.4073447860000003</v>
      </c>
      <c r="O2601" s="13">
        <v>-15.205747880000001</v>
      </c>
      <c r="P2601" s="13">
        <v>-10.7984031</v>
      </c>
      <c r="Q2601" s="13">
        <v>-2.1351702E-2</v>
      </c>
      <c r="R2601" s="13">
        <v>0</v>
      </c>
      <c r="S2601" s="13">
        <v>-2.1351702E-2</v>
      </c>
      <c r="T2601" s="13">
        <v>0.93450029099999998</v>
      </c>
      <c r="U2601" s="13">
        <v>-12.45387871</v>
      </c>
      <c r="V2601" s="13">
        <v>-11.519378420000001</v>
      </c>
      <c r="W2601" s="13">
        <v>0.82797047999999995</v>
      </c>
    </row>
    <row r="2602" spans="1:23" x14ac:dyDescent="0.3">
      <c r="A2602" s="13" t="s">
        <v>1123</v>
      </c>
      <c r="B2602" s="13" t="s">
        <v>1124</v>
      </c>
      <c r="C2602" s="15">
        <v>2019</v>
      </c>
      <c r="D2602" s="15" t="s">
        <v>27</v>
      </c>
      <c r="E2602" s="15" t="s">
        <v>124</v>
      </c>
      <c r="F2602" s="15">
        <v>841</v>
      </c>
      <c r="G2602" s="15">
        <v>402</v>
      </c>
      <c r="H2602" s="13">
        <v>-3.679570499</v>
      </c>
      <c r="I2602" s="13">
        <v>-1.5690487040000001</v>
      </c>
      <c r="J2602" s="13">
        <v>-5.2486192020000004</v>
      </c>
      <c r="K2602" s="13">
        <v>-7.0669089510000003</v>
      </c>
      <c r="L2602" s="13">
        <v>-0.44209922899999998</v>
      </c>
      <c r="M2602" s="13">
        <v>-7.5090081800000004</v>
      </c>
      <c r="N2602" s="13">
        <v>-4.5913850439999999</v>
      </c>
      <c r="O2602" s="13">
        <v>-1.45518649</v>
      </c>
      <c r="P2602" s="13">
        <v>-6.0465715329999998</v>
      </c>
      <c r="Q2602" s="13">
        <v>-0.6741393</v>
      </c>
      <c r="R2602" s="13">
        <v>-0.6741393</v>
      </c>
      <c r="S2602" s="13">
        <v>0</v>
      </c>
      <c r="T2602" s="13">
        <v>-3.7028125350000001</v>
      </c>
      <c r="U2602" s="13">
        <v>-0.71501804300000005</v>
      </c>
      <c r="V2602" s="13">
        <v>-4.4178305780000002</v>
      </c>
      <c r="W2602" s="13">
        <v>-0.299779817</v>
      </c>
    </row>
    <row r="2603" spans="1:23" x14ac:dyDescent="0.3">
      <c r="A2603" s="13" t="s">
        <v>1125</v>
      </c>
      <c r="B2603" s="13" t="s">
        <v>1126</v>
      </c>
      <c r="C2603" s="15">
        <v>2017</v>
      </c>
      <c r="D2603" s="15" t="s">
        <v>27</v>
      </c>
      <c r="E2603" s="15" t="s">
        <v>34</v>
      </c>
      <c r="F2603" s="15">
        <v>2694</v>
      </c>
      <c r="G2603" s="15">
        <v>1237</v>
      </c>
      <c r="H2603" s="13">
        <v>-0.65504125000000002</v>
      </c>
      <c r="I2603" s="13">
        <v>-1.198593966</v>
      </c>
      <c r="J2603" s="13">
        <v>-1.8536352149999999</v>
      </c>
      <c r="K2603" s="13">
        <v>0.63065419099999998</v>
      </c>
      <c r="L2603" s="13">
        <v>0.83432868000000004</v>
      </c>
      <c r="M2603" s="13">
        <v>1.4649828709999999</v>
      </c>
      <c r="N2603" s="13">
        <v>-0.37753011400000003</v>
      </c>
      <c r="O2603" s="13">
        <v>-0.81965186300000004</v>
      </c>
      <c r="P2603" s="13">
        <v>-1.1971819770000001</v>
      </c>
      <c r="Q2603" s="13">
        <v>0.98953744899999996</v>
      </c>
      <c r="R2603" s="13">
        <v>0.98953744899999996</v>
      </c>
      <c r="S2603" s="13">
        <v>0</v>
      </c>
      <c r="T2603" s="13">
        <v>-1.0438632480000001</v>
      </c>
      <c r="U2603" s="13">
        <v>-1.583506316</v>
      </c>
      <c r="V2603" s="13">
        <v>-2.6273695629999998</v>
      </c>
      <c r="W2603" s="13">
        <v>0.95356991700000004</v>
      </c>
    </row>
    <row r="2604" spans="1:23" x14ac:dyDescent="0.3">
      <c r="A2604" s="13" t="s">
        <v>1125</v>
      </c>
      <c r="B2604" s="13" t="s">
        <v>1126</v>
      </c>
      <c r="C2604" s="15">
        <v>2018</v>
      </c>
      <c r="D2604" s="15" t="s">
        <v>27</v>
      </c>
      <c r="E2604" s="15" t="s">
        <v>34</v>
      </c>
      <c r="F2604" s="15">
        <v>3971</v>
      </c>
      <c r="G2604" s="15">
        <v>1864</v>
      </c>
      <c r="H2604" s="13">
        <v>-0.41224084</v>
      </c>
      <c r="I2604" s="13">
        <v>0.25230766700000001</v>
      </c>
      <c r="J2604" s="13">
        <v>-0.15993317300000001</v>
      </c>
      <c r="K2604" s="13">
        <v>-3.399453872</v>
      </c>
      <c r="L2604" s="13">
        <v>-0.60829827700000005</v>
      </c>
      <c r="M2604" s="13">
        <v>-4.0077521489999999</v>
      </c>
      <c r="N2604" s="13">
        <v>-1.027778165</v>
      </c>
      <c r="O2604" s="13">
        <v>0.116541095</v>
      </c>
      <c r="P2604" s="13">
        <v>-0.91123706999999998</v>
      </c>
      <c r="Q2604" s="13">
        <v>1.7648747920000001</v>
      </c>
      <c r="R2604" s="13">
        <v>1.7648747920000001</v>
      </c>
      <c r="S2604" s="13">
        <v>0</v>
      </c>
      <c r="T2604" s="13">
        <v>-1.138119753</v>
      </c>
      <c r="U2604" s="13">
        <v>-6.4714447999999994E-2</v>
      </c>
      <c r="V2604" s="13">
        <v>-1.2028342000000001</v>
      </c>
      <c r="W2604" s="13">
        <v>0.91826755400000004</v>
      </c>
    </row>
    <row r="2605" spans="1:23" x14ac:dyDescent="0.3">
      <c r="A2605" s="13" t="s">
        <v>1125</v>
      </c>
      <c r="B2605" s="13" t="s">
        <v>1126</v>
      </c>
      <c r="C2605" s="15">
        <v>2019</v>
      </c>
      <c r="D2605" s="15" t="s">
        <v>25</v>
      </c>
      <c r="E2605" s="15" t="s">
        <v>34</v>
      </c>
      <c r="F2605" s="15">
        <v>318</v>
      </c>
      <c r="G2605" s="15">
        <v>144</v>
      </c>
      <c r="H2605" s="13">
        <v>5.829179646</v>
      </c>
      <c r="I2605" s="13">
        <v>-0.66143717899999999</v>
      </c>
      <c r="J2605" s="13">
        <v>5.1677424670000001</v>
      </c>
      <c r="K2605" s="13">
        <v>1.1995534299999999</v>
      </c>
      <c r="L2605" s="13">
        <v>5.6144993120000004</v>
      </c>
      <c r="M2605" s="13">
        <v>6.8140527420000003</v>
      </c>
      <c r="N2605" s="13">
        <v>5.2054081229999998</v>
      </c>
      <c r="O2605" s="13">
        <v>0.70334276799999995</v>
      </c>
      <c r="P2605" s="13">
        <v>5.9087508910000004</v>
      </c>
      <c r="Q2605" s="13">
        <v>0.66248265299999998</v>
      </c>
      <c r="R2605" s="13">
        <v>0</v>
      </c>
      <c r="S2605" s="13">
        <v>0.66248265299999998</v>
      </c>
      <c r="T2605" s="13">
        <v>3.1886129520000002</v>
      </c>
      <c r="U2605" s="13">
        <v>-1.713664007</v>
      </c>
      <c r="V2605" s="13">
        <v>1.4749489440000001</v>
      </c>
      <c r="W2605" s="13">
        <v>0.96748467699999996</v>
      </c>
    </row>
    <row r="2606" spans="1:23" x14ac:dyDescent="0.3">
      <c r="A2606" s="13" t="s">
        <v>1125</v>
      </c>
      <c r="B2606" s="13" t="s">
        <v>1126</v>
      </c>
      <c r="C2606" s="15">
        <v>2019</v>
      </c>
      <c r="D2606" s="15" t="s">
        <v>27</v>
      </c>
      <c r="E2606" s="15" t="s">
        <v>34</v>
      </c>
      <c r="F2606" s="15">
        <v>2259</v>
      </c>
      <c r="G2606" s="15">
        <v>1063</v>
      </c>
      <c r="H2606" s="13">
        <v>0.33525293099999998</v>
      </c>
      <c r="I2606" s="13">
        <v>1.7193094069999999</v>
      </c>
      <c r="J2606" s="13">
        <v>2.0545623380000002</v>
      </c>
      <c r="K2606" s="13">
        <v>0.39742112800000001</v>
      </c>
      <c r="L2606" s="13">
        <v>0.71805501199999999</v>
      </c>
      <c r="M2606" s="13">
        <v>1.1154761399999999</v>
      </c>
      <c r="N2606" s="13">
        <v>0.38777842499999998</v>
      </c>
      <c r="O2606" s="13">
        <v>1.6091492279999999</v>
      </c>
      <c r="P2606" s="13">
        <v>1.9969276540000001</v>
      </c>
      <c r="Q2606" s="13">
        <v>2.5752659480000002</v>
      </c>
      <c r="R2606" s="13">
        <v>2.5752659480000002</v>
      </c>
      <c r="S2606" s="13">
        <v>0</v>
      </c>
      <c r="T2606" s="13">
        <v>7.5562366000000006E-2</v>
      </c>
      <c r="U2606" s="13">
        <v>1.1789265419999999</v>
      </c>
      <c r="V2606" s="13">
        <v>1.254488907</v>
      </c>
      <c r="W2606" s="13">
        <v>3.1861530999999998E-2</v>
      </c>
    </row>
    <row r="2607" spans="1:23" x14ac:dyDescent="0.3">
      <c r="A2607" s="13" t="s">
        <v>1127</v>
      </c>
      <c r="B2607" s="13" t="s">
        <v>1128</v>
      </c>
      <c r="C2607" s="15">
        <v>2014</v>
      </c>
      <c r="D2607" s="15" t="s">
        <v>25</v>
      </c>
      <c r="E2607" s="15" t="s">
        <v>46</v>
      </c>
      <c r="F2607" s="15">
        <v>596</v>
      </c>
      <c r="G2607" s="15">
        <v>319</v>
      </c>
      <c r="H2607" s="13">
        <v>-0.178168629</v>
      </c>
      <c r="I2607" s="13">
        <v>4.6549993949999999</v>
      </c>
      <c r="J2607" s="13">
        <v>4.476830767</v>
      </c>
      <c r="K2607" s="13">
        <v>4.0393928710000004</v>
      </c>
      <c r="L2607" s="13">
        <v>4.4875567710000004</v>
      </c>
      <c r="M2607" s="13">
        <v>8.5269496419999999</v>
      </c>
      <c r="N2607" s="13">
        <v>0.60028377099999997</v>
      </c>
      <c r="O2607" s="13">
        <v>4.906242904</v>
      </c>
      <c r="P2607" s="13">
        <v>5.5065266749999999</v>
      </c>
      <c r="Q2607" s="13">
        <v>1.3792669500000001</v>
      </c>
      <c r="R2607" s="13">
        <v>0</v>
      </c>
      <c r="S2607" s="13">
        <v>1.3792669500000001</v>
      </c>
      <c r="T2607" s="13">
        <v>2.7895962970000001</v>
      </c>
      <c r="U2607" s="13">
        <v>2.353237123</v>
      </c>
      <c r="V2607" s="13">
        <v>5.1428334199999997</v>
      </c>
      <c r="W2607" s="13">
        <v>-0.44567000400000001</v>
      </c>
    </row>
    <row r="2608" spans="1:23" x14ac:dyDescent="0.3">
      <c r="A2608" s="13" t="s">
        <v>1127</v>
      </c>
      <c r="B2608" s="13" t="s">
        <v>1128</v>
      </c>
      <c r="C2608" s="15">
        <v>2014</v>
      </c>
      <c r="D2608" s="15" t="s">
        <v>27</v>
      </c>
      <c r="E2608" s="15" t="s">
        <v>46</v>
      </c>
      <c r="F2608" s="15">
        <v>1873</v>
      </c>
      <c r="G2608" s="15">
        <v>971</v>
      </c>
      <c r="H2608" s="13">
        <v>-0.317786244</v>
      </c>
      <c r="I2608" s="13">
        <v>1.597038368</v>
      </c>
      <c r="J2608" s="13">
        <v>1.2792521240000001</v>
      </c>
      <c r="K2608" s="13">
        <v>-1.2360535619999999</v>
      </c>
      <c r="L2608" s="13">
        <v>-0.85311826899999998</v>
      </c>
      <c r="M2608" s="13">
        <v>-2.0891718309999998</v>
      </c>
      <c r="N2608" s="13">
        <v>-0.55320002000000001</v>
      </c>
      <c r="O2608" s="13">
        <v>1.160919094</v>
      </c>
      <c r="P2608" s="13">
        <v>0.60771907400000003</v>
      </c>
      <c r="Q2608" s="13">
        <v>1.659147519</v>
      </c>
      <c r="R2608" s="13">
        <v>1.659147519</v>
      </c>
      <c r="S2608" s="13">
        <v>0</v>
      </c>
      <c r="T2608" s="13">
        <v>0.15551796200000001</v>
      </c>
      <c r="U2608" s="13">
        <v>1.109632623</v>
      </c>
      <c r="V2608" s="13">
        <v>1.265150585</v>
      </c>
      <c r="W2608" s="13">
        <v>-0.246824353</v>
      </c>
    </row>
    <row r="2609" spans="1:23" x14ac:dyDescent="0.3">
      <c r="A2609" s="13" t="s">
        <v>1129</v>
      </c>
      <c r="B2609" s="13" t="s">
        <v>1130</v>
      </c>
      <c r="C2609" s="15">
        <v>2014</v>
      </c>
      <c r="D2609" s="15" t="s">
        <v>27</v>
      </c>
      <c r="E2609" s="15" t="s">
        <v>46</v>
      </c>
      <c r="F2609" s="15">
        <v>3</v>
      </c>
      <c r="G2609" s="15">
        <v>1</v>
      </c>
      <c r="H2609" s="13">
        <v>41.72484111</v>
      </c>
      <c r="I2609" s="13">
        <v>-18.228384779999999</v>
      </c>
      <c r="J2609" s="13">
        <v>23.496456330000001</v>
      </c>
      <c r="K2609" s="13">
        <v>85.406822460000001</v>
      </c>
      <c r="L2609" s="13">
        <v>-62.108581729999997</v>
      </c>
      <c r="M2609" s="13">
        <v>23.29824073</v>
      </c>
      <c r="N2609" s="13">
        <v>53.228863799999999</v>
      </c>
      <c r="O2609" s="13">
        <v>-28.548543080000002</v>
      </c>
      <c r="P2609" s="13">
        <v>24.680320720000001</v>
      </c>
      <c r="Q2609" s="13">
        <v>1.4008191999999999E-2</v>
      </c>
      <c r="R2609" s="13">
        <v>1.4008191999999999E-2</v>
      </c>
      <c r="S2609" s="13">
        <v>0</v>
      </c>
      <c r="T2609" s="13">
        <v>42.890280679999996</v>
      </c>
      <c r="U2609" s="13">
        <v>-22.273383450000001</v>
      </c>
      <c r="V2609" s="13">
        <v>20.616897229999999</v>
      </c>
      <c r="W2609" s="13">
        <v>9.0756363000000007E-2</v>
      </c>
    </row>
    <row r="2610" spans="1:23" x14ac:dyDescent="0.3">
      <c r="A2610" s="13" t="s">
        <v>1129</v>
      </c>
      <c r="B2610" s="13" t="s">
        <v>1130</v>
      </c>
      <c r="C2610" s="15">
        <v>2017</v>
      </c>
      <c r="D2610" s="15" t="s">
        <v>27</v>
      </c>
      <c r="E2610" s="15" t="s">
        <v>49</v>
      </c>
      <c r="F2610" s="15">
        <v>1539</v>
      </c>
      <c r="G2610" s="15">
        <v>752</v>
      </c>
      <c r="H2610" s="13">
        <v>-3.7815055499999999</v>
      </c>
      <c r="I2610" s="13">
        <v>1.38367039</v>
      </c>
      <c r="J2610" s="13">
        <v>-2.3978351600000001</v>
      </c>
      <c r="K2610" s="13">
        <v>-3.2836111749999999</v>
      </c>
      <c r="L2610" s="13">
        <v>2.7309476720000001</v>
      </c>
      <c r="M2610" s="13">
        <v>-0.552663503</v>
      </c>
      <c r="N2610" s="13">
        <v>-3.9295794009999998</v>
      </c>
      <c r="O2610" s="13">
        <v>1.767013672</v>
      </c>
      <c r="P2610" s="13">
        <v>-2.1625657290000002</v>
      </c>
      <c r="Q2610" s="13">
        <v>0.22551729600000001</v>
      </c>
      <c r="R2610" s="13">
        <v>0.22551729600000001</v>
      </c>
      <c r="S2610" s="13">
        <v>0</v>
      </c>
      <c r="T2610" s="13">
        <v>-3.3431973030000002</v>
      </c>
      <c r="U2610" s="13">
        <v>1.809015866</v>
      </c>
      <c r="V2610" s="13">
        <v>-1.5341814380000001</v>
      </c>
      <c r="W2610" s="13">
        <v>5.9257429E-2</v>
      </c>
    </row>
    <row r="2611" spans="1:23" x14ac:dyDescent="0.3">
      <c r="A2611" s="13" t="s">
        <v>1129</v>
      </c>
      <c r="B2611" s="13" t="s">
        <v>1130</v>
      </c>
      <c r="C2611" s="15">
        <v>2017</v>
      </c>
      <c r="D2611" s="15" t="s">
        <v>27</v>
      </c>
      <c r="E2611" s="15" t="s">
        <v>33</v>
      </c>
      <c r="F2611" s="15">
        <v>44</v>
      </c>
      <c r="G2611" s="15">
        <v>25</v>
      </c>
      <c r="H2611" s="13">
        <v>6.3593787219999998</v>
      </c>
      <c r="I2611" s="13">
        <v>6.68576748</v>
      </c>
      <c r="J2611" s="13">
        <v>13.0451462</v>
      </c>
      <c r="K2611" s="13">
        <v>9.5513050679999996</v>
      </c>
      <c r="L2611" s="13">
        <v>0.88013716600000003</v>
      </c>
      <c r="M2611" s="13">
        <v>10.43144223</v>
      </c>
      <c r="N2611" s="13">
        <v>7.4718073010000001</v>
      </c>
      <c r="O2611" s="13">
        <v>5.879406522</v>
      </c>
      <c r="P2611" s="13">
        <v>13.35121382</v>
      </c>
      <c r="Q2611" s="13">
        <v>0.204103381</v>
      </c>
      <c r="R2611" s="13">
        <v>0.204103381</v>
      </c>
      <c r="S2611" s="13">
        <v>0</v>
      </c>
      <c r="T2611" s="13">
        <v>5.8901222840000003</v>
      </c>
      <c r="U2611" s="13">
        <v>5.8428237129999996</v>
      </c>
      <c r="V2611" s="13">
        <v>11.732946</v>
      </c>
      <c r="W2611" s="13">
        <v>-0.60544089999999995</v>
      </c>
    </row>
    <row r="2612" spans="1:23" x14ac:dyDescent="0.3">
      <c r="A2612" s="13" t="s">
        <v>1129</v>
      </c>
      <c r="B2612" s="13" t="s">
        <v>1130</v>
      </c>
      <c r="C2612" s="15">
        <v>2018</v>
      </c>
      <c r="D2612" s="15" t="s">
        <v>25</v>
      </c>
      <c r="E2612" s="15" t="s">
        <v>62</v>
      </c>
      <c r="F2612" s="15">
        <v>35</v>
      </c>
      <c r="G2612" s="15">
        <v>14</v>
      </c>
      <c r="H2612" s="13">
        <v>-13.70814684</v>
      </c>
      <c r="I2612" s="13">
        <v>-12.412599070000001</v>
      </c>
      <c r="J2612" s="13">
        <v>-26.120745920000001</v>
      </c>
      <c r="K2612" s="13">
        <v>-34.544757369999999</v>
      </c>
      <c r="L2612" s="13">
        <v>-6.4716578360000003</v>
      </c>
      <c r="M2612" s="13">
        <v>-41.016415199999997</v>
      </c>
      <c r="N2612" s="13">
        <v>-18.9539306</v>
      </c>
      <c r="O2612" s="13">
        <v>-12.01257683</v>
      </c>
      <c r="P2612" s="13">
        <v>-30.966507419999999</v>
      </c>
      <c r="Q2612" s="13">
        <v>-0.214266612</v>
      </c>
      <c r="R2612" s="13">
        <v>0</v>
      </c>
      <c r="S2612" s="13">
        <v>-0.214266612</v>
      </c>
      <c r="T2612" s="13">
        <v>-13.556712190000001</v>
      </c>
      <c r="U2612" s="13">
        <v>-13.222562249999999</v>
      </c>
      <c r="V2612" s="13">
        <v>-26.779274430000001</v>
      </c>
      <c r="W2612" s="13">
        <v>3.0037675849999999</v>
      </c>
    </row>
    <row r="2613" spans="1:23" x14ac:dyDescent="0.3">
      <c r="A2613" s="13" t="s">
        <v>1129</v>
      </c>
      <c r="B2613" s="13" t="s">
        <v>1130</v>
      </c>
      <c r="C2613" s="15">
        <v>2018</v>
      </c>
      <c r="D2613" s="15" t="s">
        <v>27</v>
      </c>
      <c r="E2613" s="15" t="s">
        <v>62</v>
      </c>
      <c r="F2613" s="15">
        <v>526</v>
      </c>
      <c r="G2613" s="15">
        <v>244</v>
      </c>
      <c r="H2613" s="13">
        <v>-1.7008388640000001</v>
      </c>
      <c r="I2613" s="13">
        <v>-2.5176474529999999</v>
      </c>
      <c r="J2613" s="13">
        <v>-4.218486317</v>
      </c>
      <c r="K2613" s="13">
        <v>-5.2800705990000001</v>
      </c>
      <c r="L2613" s="13">
        <v>-4.3884610220000004</v>
      </c>
      <c r="M2613" s="13">
        <v>-9.6685316209999996</v>
      </c>
      <c r="N2613" s="13">
        <v>-2.5204251439999998</v>
      </c>
      <c r="O2613" s="13">
        <v>-3.065053308</v>
      </c>
      <c r="P2613" s="13">
        <v>-5.5854784520000003</v>
      </c>
      <c r="Q2613" s="13">
        <v>-0.350828959</v>
      </c>
      <c r="R2613" s="13">
        <v>-0.350828959</v>
      </c>
      <c r="S2613" s="13">
        <v>0</v>
      </c>
      <c r="T2613" s="13">
        <v>-2.601584597</v>
      </c>
      <c r="U2613" s="13">
        <v>-2.8762134170000002</v>
      </c>
      <c r="V2613" s="13">
        <v>-5.4777980140000002</v>
      </c>
      <c r="W2613" s="13">
        <v>-0.605980713</v>
      </c>
    </row>
    <row r="2614" spans="1:23" x14ac:dyDescent="0.3">
      <c r="A2614" s="13" t="s">
        <v>1129</v>
      </c>
      <c r="B2614" s="13" t="s">
        <v>1130</v>
      </c>
      <c r="C2614" s="15">
        <v>2018</v>
      </c>
      <c r="D2614" s="15" t="s">
        <v>27</v>
      </c>
      <c r="E2614" s="15" t="s">
        <v>52</v>
      </c>
      <c r="F2614" s="15">
        <v>960</v>
      </c>
      <c r="G2614" s="15">
        <v>480</v>
      </c>
      <c r="H2614" s="13">
        <v>-3.6463888779999998</v>
      </c>
      <c r="I2614" s="13">
        <v>-0.48749653799999998</v>
      </c>
      <c r="J2614" s="13">
        <v>-4.1338854170000001</v>
      </c>
      <c r="K2614" s="13">
        <v>-4.9426479749999999</v>
      </c>
      <c r="L2614" s="13">
        <v>-0.65925301199999997</v>
      </c>
      <c r="M2614" s="13">
        <v>-5.6019009869999996</v>
      </c>
      <c r="N2614" s="13">
        <v>-4.1810038299999999</v>
      </c>
      <c r="O2614" s="13">
        <v>-0.54003920800000005</v>
      </c>
      <c r="P2614" s="13">
        <v>-4.7210430380000004</v>
      </c>
      <c r="Q2614" s="13">
        <v>-0.48038900600000001</v>
      </c>
      <c r="R2614" s="13">
        <v>-0.48038900600000001</v>
      </c>
      <c r="S2614" s="13">
        <v>0</v>
      </c>
      <c r="T2614" s="13">
        <v>-3.807665563</v>
      </c>
      <c r="U2614" s="13">
        <v>-1.3960933999999999E-2</v>
      </c>
      <c r="V2614" s="13">
        <v>-3.821626497</v>
      </c>
      <c r="W2614" s="13">
        <v>-0.475030493</v>
      </c>
    </row>
    <row r="2615" spans="1:23" x14ac:dyDescent="0.3">
      <c r="A2615" s="13" t="s">
        <v>1131</v>
      </c>
      <c r="B2615" s="13" t="s">
        <v>1132</v>
      </c>
      <c r="C2615" s="15">
        <v>2014</v>
      </c>
      <c r="D2615" s="15" t="s">
        <v>25</v>
      </c>
      <c r="E2615" s="15" t="s">
        <v>58</v>
      </c>
      <c r="F2615" s="15">
        <v>918</v>
      </c>
      <c r="G2615" s="15">
        <v>466</v>
      </c>
      <c r="H2615" s="13">
        <v>5.7452088110000004</v>
      </c>
      <c r="I2615" s="13">
        <v>-2.3516814240000001</v>
      </c>
      <c r="J2615" s="13">
        <v>3.3935273869999998</v>
      </c>
      <c r="K2615" s="13">
        <v>14.97122937</v>
      </c>
      <c r="L2615" s="13">
        <v>4.4381463649999997</v>
      </c>
      <c r="M2615" s="13">
        <v>19.409375730000001</v>
      </c>
      <c r="N2615" s="13">
        <v>8.0037583790000006</v>
      </c>
      <c r="O2615" s="13">
        <v>-1.10479365</v>
      </c>
      <c r="P2615" s="13">
        <v>6.8989647300000003</v>
      </c>
      <c r="Q2615" s="13">
        <v>2.3389902330000001</v>
      </c>
      <c r="R2615" s="13">
        <v>0</v>
      </c>
      <c r="S2615" s="13">
        <v>2.3389902330000001</v>
      </c>
      <c r="T2615" s="13">
        <v>6.9049473700000004</v>
      </c>
      <c r="U2615" s="13">
        <v>-4.3256372000000001E-2</v>
      </c>
      <c r="V2615" s="13">
        <v>6.8616909980000003</v>
      </c>
      <c r="W2615" s="13">
        <v>-1.0600293730000001</v>
      </c>
    </row>
    <row r="2616" spans="1:23" x14ac:dyDescent="0.3">
      <c r="A2616" s="13" t="s">
        <v>1131</v>
      </c>
      <c r="B2616" s="13" t="s">
        <v>1132</v>
      </c>
      <c r="C2616" s="15">
        <v>2014</v>
      </c>
      <c r="D2616" s="15" t="s">
        <v>27</v>
      </c>
      <c r="E2616" s="15" t="s">
        <v>58</v>
      </c>
      <c r="F2616" s="15">
        <v>5945</v>
      </c>
      <c r="G2616" s="15">
        <v>2937</v>
      </c>
      <c r="H2616" s="13">
        <v>3.3813683229999998</v>
      </c>
      <c r="I2616" s="13">
        <v>-1.477978112</v>
      </c>
      <c r="J2616" s="13">
        <v>1.9033902119999999</v>
      </c>
      <c r="K2616" s="13">
        <v>3.779353891</v>
      </c>
      <c r="L2616" s="13">
        <v>-0.98394382400000002</v>
      </c>
      <c r="M2616" s="13">
        <v>2.7954100679999998</v>
      </c>
      <c r="N2616" s="13">
        <v>3.5960883940000001</v>
      </c>
      <c r="O2616" s="13">
        <v>-1.4739851719999999</v>
      </c>
      <c r="P2616" s="13">
        <v>2.1221032219999998</v>
      </c>
      <c r="Q2616" s="13">
        <v>7.3508276410000004</v>
      </c>
      <c r="R2616" s="13">
        <v>7.3508276410000004</v>
      </c>
      <c r="S2616" s="13">
        <v>0</v>
      </c>
      <c r="T2616" s="13">
        <v>4.267458145</v>
      </c>
      <c r="U2616" s="13">
        <v>-0.77640961100000006</v>
      </c>
      <c r="V2616" s="13">
        <v>3.4910485339999999</v>
      </c>
      <c r="W2616" s="13">
        <v>0.65937059799999997</v>
      </c>
    </row>
    <row r="2617" spans="1:23" x14ac:dyDescent="0.3">
      <c r="A2617" s="13" t="s">
        <v>1131</v>
      </c>
      <c r="B2617" s="13" t="s">
        <v>1132</v>
      </c>
      <c r="C2617" s="15">
        <v>2015</v>
      </c>
      <c r="D2617" s="15" t="s">
        <v>25</v>
      </c>
      <c r="E2617" s="15" t="s">
        <v>58</v>
      </c>
      <c r="F2617" s="15">
        <v>391</v>
      </c>
      <c r="G2617" s="15">
        <v>201</v>
      </c>
      <c r="H2617" s="13">
        <v>0.436586103</v>
      </c>
      <c r="I2617" s="13">
        <v>-3.3757516160000001</v>
      </c>
      <c r="J2617" s="13">
        <v>-2.9391655129999998</v>
      </c>
      <c r="K2617" s="13">
        <v>-6.4206904999999995E-2</v>
      </c>
      <c r="L2617" s="13">
        <v>1.555066997</v>
      </c>
      <c r="M2617" s="13">
        <v>1.4908600910000001</v>
      </c>
      <c r="N2617" s="13">
        <v>0.34012146199999999</v>
      </c>
      <c r="O2617" s="13">
        <v>-2.4768818229999998</v>
      </c>
      <c r="P2617" s="13">
        <v>-2.1367603609999999</v>
      </c>
      <c r="Q2617" s="13">
        <v>6.6057273999999999E-2</v>
      </c>
      <c r="R2617" s="13">
        <v>0</v>
      </c>
      <c r="S2617" s="13">
        <v>6.6057273999999999E-2</v>
      </c>
      <c r="T2617" s="13">
        <v>1.9290015780000001</v>
      </c>
      <c r="U2617" s="13">
        <v>-3.314493551</v>
      </c>
      <c r="V2617" s="13">
        <v>-1.3854919729999999</v>
      </c>
      <c r="W2617" s="13">
        <v>1.7811624619999999</v>
      </c>
    </row>
    <row r="2618" spans="1:23" x14ac:dyDescent="0.3">
      <c r="A2618" s="13" t="s">
        <v>1131</v>
      </c>
      <c r="B2618" s="13" t="s">
        <v>1132</v>
      </c>
      <c r="C2618" s="15">
        <v>2015</v>
      </c>
      <c r="D2618" s="15" t="s">
        <v>27</v>
      </c>
      <c r="E2618" s="15" t="s">
        <v>58</v>
      </c>
      <c r="F2618" s="15">
        <v>5821</v>
      </c>
      <c r="G2618" s="15">
        <v>2925</v>
      </c>
      <c r="H2618" s="13">
        <v>3.9014352620000001</v>
      </c>
      <c r="I2618" s="13">
        <v>-1.1282781589999999</v>
      </c>
      <c r="J2618" s="13">
        <v>2.773157103</v>
      </c>
      <c r="K2618" s="13">
        <v>3.2928709669999998</v>
      </c>
      <c r="L2618" s="13">
        <v>-1.4700685710000001</v>
      </c>
      <c r="M2618" s="13">
        <v>1.8228023950000001</v>
      </c>
      <c r="N2618" s="13">
        <v>3.9530859629999999</v>
      </c>
      <c r="O2618" s="13">
        <v>-1.3009711289999999</v>
      </c>
      <c r="P2618" s="13">
        <v>2.6521148339999998</v>
      </c>
      <c r="Q2618" s="13">
        <v>8.0745308970000007</v>
      </c>
      <c r="R2618" s="13">
        <v>8.0745308970000007</v>
      </c>
      <c r="S2618" s="13">
        <v>0</v>
      </c>
      <c r="T2618" s="13">
        <v>4.431356493</v>
      </c>
      <c r="U2618" s="13">
        <v>-0.21412777</v>
      </c>
      <c r="V2618" s="13">
        <v>4.2172287219999998</v>
      </c>
      <c r="W2618" s="13">
        <v>0.151849607</v>
      </c>
    </row>
    <row r="2619" spans="1:23" x14ac:dyDescent="0.3">
      <c r="A2619" s="13" t="s">
        <v>1131</v>
      </c>
      <c r="B2619" s="13" t="s">
        <v>1132</v>
      </c>
      <c r="C2619" s="15">
        <v>2016</v>
      </c>
      <c r="D2619" s="15" t="s">
        <v>25</v>
      </c>
      <c r="E2619" s="15" t="s">
        <v>58</v>
      </c>
      <c r="F2619" s="15">
        <v>904</v>
      </c>
      <c r="G2619" s="15">
        <v>437</v>
      </c>
      <c r="H2619" s="13">
        <v>4.6090455539999997</v>
      </c>
      <c r="I2619" s="13">
        <v>-1.9147111000000001</v>
      </c>
      <c r="J2619" s="13">
        <v>2.6943344530000002</v>
      </c>
      <c r="K2619" s="13">
        <v>1.395991714</v>
      </c>
      <c r="L2619" s="13">
        <v>-5.4776401200000002</v>
      </c>
      <c r="M2619" s="13">
        <v>-4.0816484060000002</v>
      </c>
      <c r="N2619" s="13">
        <v>4.1680109160000001</v>
      </c>
      <c r="O2619" s="13">
        <v>-2.7821653190000002</v>
      </c>
      <c r="P2619" s="13">
        <v>1.3858455970000001</v>
      </c>
      <c r="Q2619" s="13">
        <v>0.96956276900000005</v>
      </c>
      <c r="R2619" s="13">
        <v>0</v>
      </c>
      <c r="S2619" s="13">
        <v>0.96956276900000005</v>
      </c>
      <c r="T2619" s="13">
        <v>5.3793470570000004</v>
      </c>
      <c r="U2619" s="13">
        <v>-1.8396671959999999</v>
      </c>
      <c r="V2619" s="13">
        <v>3.5396798610000002</v>
      </c>
      <c r="W2619" s="13">
        <v>1.8527209309999999</v>
      </c>
    </row>
    <row r="2620" spans="1:23" x14ac:dyDescent="0.3">
      <c r="A2620" s="13" t="s">
        <v>1131</v>
      </c>
      <c r="B2620" s="13" t="s">
        <v>1132</v>
      </c>
      <c r="C2620" s="15">
        <v>2016</v>
      </c>
      <c r="D2620" s="15" t="s">
        <v>27</v>
      </c>
      <c r="E2620" s="15" t="s">
        <v>58</v>
      </c>
      <c r="F2620" s="15">
        <v>5494</v>
      </c>
      <c r="G2620" s="15">
        <v>2676</v>
      </c>
      <c r="H2620" s="13">
        <v>5.1685357190000003</v>
      </c>
      <c r="I2620" s="13">
        <v>-1.821158727</v>
      </c>
      <c r="J2620" s="13">
        <v>3.347376991</v>
      </c>
      <c r="K2620" s="13">
        <v>3.0461876289999998</v>
      </c>
      <c r="L2620" s="13">
        <v>-2.4488518190000002</v>
      </c>
      <c r="M2620" s="13">
        <v>0.59733581000000002</v>
      </c>
      <c r="N2620" s="13">
        <v>4.9912370360000002</v>
      </c>
      <c r="O2620" s="13">
        <v>-2.0506221459999998</v>
      </c>
      <c r="P2620" s="13">
        <v>2.94061489</v>
      </c>
      <c r="Q2620" s="13">
        <v>7.8698939780000003</v>
      </c>
      <c r="R2620" s="13">
        <v>7.8698939780000003</v>
      </c>
      <c r="S2620" s="13">
        <v>0</v>
      </c>
      <c r="T2620" s="13">
        <v>5.4339927650000002</v>
      </c>
      <c r="U2620" s="13">
        <v>-1.7579970140000001</v>
      </c>
      <c r="V2620" s="13">
        <v>3.6759957519999999</v>
      </c>
      <c r="W2620" s="13">
        <v>1.2642238690000001</v>
      </c>
    </row>
    <row r="2621" spans="1:23" x14ac:dyDescent="0.3">
      <c r="A2621" s="13" t="s">
        <v>1131</v>
      </c>
      <c r="B2621" s="13" t="s">
        <v>1132</v>
      </c>
      <c r="C2621" s="15">
        <v>2017</v>
      </c>
      <c r="D2621" s="15" t="s">
        <v>25</v>
      </c>
      <c r="E2621" s="15" t="s">
        <v>58</v>
      </c>
      <c r="F2621" s="15">
        <v>332</v>
      </c>
      <c r="G2621" s="15">
        <v>151</v>
      </c>
      <c r="H2621" s="13">
        <v>2.0378917460000001</v>
      </c>
      <c r="I2621" s="13">
        <v>-6.7130108899999996</v>
      </c>
      <c r="J2621" s="13">
        <v>-4.675119145</v>
      </c>
      <c r="K2621" s="13">
        <v>-14.770958540000001</v>
      </c>
      <c r="L2621" s="13">
        <v>-13.42275106</v>
      </c>
      <c r="M2621" s="13">
        <v>-28.193709599999998</v>
      </c>
      <c r="N2621" s="13">
        <v>-1.181525387</v>
      </c>
      <c r="O2621" s="13">
        <v>-8.5559325410000007</v>
      </c>
      <c r="P2621" s="13">
        <v>-9.7374579269999995</v>
      </c>
      <c r="Q2621" s="13">
        <v>-0.57401264399999996</v>
      </c>
      <c r="R2621" s="13">
        <v>0</v>
      </c>
      <c r="S2621" s="13">
        <v>-0.57401264399999996</v>
      </c>
      <c r="T2621" s="13">
        <v>2.286896182</v>
      </c>
      <c r="U2621" s="13">
        <v>-6.4385566970000001</v>
      </c>
      <c r="V2621" s="13">
        <v>-4.1516605139999996</v>
      </c>
      <c r="W2621" s="13">
        <v>3.273446748</v>
      </c>
    </row>
    <row r="2622" spans="1:23" x14ac:dyDescent="0.3">
      <c r="A2622" s="13" t="s">
        <v>1131</v>
      </c>
      <c r="B2622" s="13" t="s">
        <v>1132</v>
      </c>
      <c r="C2622" s="15">
        <v>2017</v>
      </c>
      <c r="D2622" s="15" t="s">
        <v>27</v>
      </c>
      <c r="E2622" s="15" t="s">
        <v>58</v>
      </c>
      <c r="F2622" s="15">
        <v>5512</v>
      </c>
      <c r="G2622" s="15">
        <v>2694</v>
      </c>
      <c r="H2622" s="13">
        <v>6.3272982889999998</v>
      </c>
      <c r="I2622" s="13">
        <v>-2.103865608</v>
      </c>
      <c r="J2622" s="13">
        <v>4.2234326810000002</v>
      </c>
      <c r="K2622" s="13">
        <v>3.9339711550000001</v>
      </c>
      <c r="L2622" s="13">
        <v>-1.1044610960000001</v>
      </c>
      <c r="M2622" s="13">
        <v>2.829510059</v>
      </c>
      <c r="N2622" s="13">
        <v>6.1721781189999998</v>
      </c>
      <c r="O2622" s="13">
        <v>-2.0055156200000002</v>
      </c>
      <c r="P2622" s="13">
        <v>4.1666625000000002</v>
      </c>
      <c r="Q2622" s="13">
        <v>9.5403763109999993</v>
      </c>
      <c r="R2622" s="13">
        <v>9.5403763109999993</v>
      </c>
      <c r="S2622" s="13">
        <v>0</v>
      </c>
      <c r="T2622" s="13">
        <v>6.1224174170000003</v>
      </c>
      <c r="U2622" s="13">
        <v>-1.1829201810000001</v>
      </c>
      <c r="V2622" s="13">
        <v>4.9394972360000002</v>
      </c>
      <c r="W2622" s="13">
        <v>0.346377186</v>
      </c>
    </row>
    <row r="2623" spans="1:23" x14ac:dyDescent="0.3">
      <c r="A2623" s="13" t="s">
        <v>1131</v>
      </c>
      <c r="B2623" s="13" t="s">
        <v>1132</v>
      </c>
      <c r="C2623" s="15">
        <v>2018</v>
      </c>
      <c r="D2623" s="15" t="s">
        <v>25</v>
      </c>
      <c r="E2623" s="15" t="s">
        <v>58</v>
      </c>
      <c r="F2623" s="15">
        <v>337</v>
      </c>
      <c r="G2623" s="15">
        <v>162</v>
      </c>
      <c r="H2623" s="13">
        <v>-3.8023960250000002</v>
      </c>
      <c r="I2623" s="13">
        <v>-4.0473450709999996</v>
      </c>
      <c r="J2623" s="13">
        <v>-7.8497410959999998</v>
      </c>
      <c r="K2623" s="13">
        <v>7.6480812580000004</v>
      </c>
      <c r="L2623" s="13">
        <v>-14.647430030000001</v>
      </c>
      <c r="M2623" s="13">
        <v>-6.9993487679999999</v>
      </c>
      <c r="N2623" s="13">
        <v>-1.6355973189999999</v>
      </c>
      <c r="O2623" s="13">
        <v>-6.4123552019999996</v>
      </c>
      <c r="P2623" s="13">
        <v>-8.0479525209999991</v>
      </c>
      <c r="Q2623" s="13">
        <v>-0.45143228499999999</v>
      </c>
      <c r="R2623" s="13">
        <v>0</v>
      </c>
      <c r="S2623" s="13">
        <v>-0.45143228499999999</v>
      </c>
      <c r="T2623" s="13">
        <v>-0.89516089499999996</v>
      </c>
      <c r="U2623" s="13">
        <v>-6.2473693280000004</v>
      </c>
      <c r="V2623" s="13">
        <v>-7.1425302239999997</v>
      </c>
      <c r="W2623" s="13">
        <v>-4.0711651000000001E-2</v>
      </c>
    </row>
    <row r="2624" spans="1:23" x14ac:dyDescent="0.3">
      <c r="A2624" s="13" t="s">
        <v>1131</v>
      </c>
      <c r="B2624" s="13" t="s">
        <v>1132</v>
      </c>
      <c r="C2624" s="15">
        <v>2018</v>
      </c>
      <c r="D2624" s="15" t="s">
        <v>27</v>
      </c>
      <c r="E2624" s="15" t="s">
        <v>58</v>
      </c>
      <c r="F2624" s="15">
        <v>5485</v>
      </c>
      <c r="G2624" s="15">
        <v>2670</v>
      </c>
      <c r="H2624" s="13">
        <v>6.9512408179999996</v>
      </c>
      <c r="I2624" s="13">
        <v>-0.42234430000000001</v>
      </c>
      <c r="J2624" s="13">
        <v>6.5288965179999998</v>
      </c>
      <c r="K2624" s="13">
        <v>3.557966918</v>
      </c>
      <c r="L2624" s="13">
        <v>3.0946916550000001</v>
      </c>
      <c r="M2624" s="13">
        <v>6.6526585730000001</v>
      </c>
      <c r="N2624" s="13">
        <v>6.633250275</v>
      </c>
      <c r="O2624" s="13">
        <v>0.25876925299999998</v>
      </c>
      <c r="P2624" s="13">
        <v>6.8920195279999996</v>
      </c>
      <c r="Q2624" s="13">
        <v>13.259034700000001</v>
      </c>
      <c r="R2624" s="13">
        <v>13.259034700000001</v>
      </c>
      <c r="S2624" s="13">
        <v>0</v>
      </c>
      <c r="T2624" s="13">
        <v>5.991840388</v>
      </c>
      <c r="U2624" s="13">
        <v>0.65133290600000004</v>
      </c>
      <c r="V2624" s="13">
        <v>6.6431732940000003</v>
      </c>
      <c r="W2624" s="13">
        <v>0.93910592599999998</v>
      </c>
    </row>
    <row r="2625" spans="1:23" x14ac:dyDescent="0.3">
      <c r="A2625" s="13" t="s">
        <v>1131</v>
      </c>
      <c r="B2625" s="13" t="s">
        <v>1132</v>
      </c>
      <c r="C2625" s="15">
        <v>2019</v>
      </c>
      <c r="D2625" s="15" t="s">
        <v>25</v>
      </c>
      <c r="E2625" s="15" t="s">
        <v>58</v>
      </c>
      <c r="F2625" s="15">
        <v>1334</v>
      </c>
      <c r="G2625" s="15">
        <v>650</v>
      </c>
      <c r="H2625" s="13">
        <v>4.2844009359999999</v>
      </c>
      <c r="I2625" s="13">
        <v>-1.833316513</v>
      </c>
      <c r="J2625" s="13">
        <v>2.4510844230000002</v>
      </c>
      <c r="K2625" s="13">
        <v>4.5105305690000002</v>
      </c>
      <c r="L2625" s="13">
        <v>-4.3208124000000003</v>
      </c>
      <c r="M2625" s="13">
        <v>0.18971816899999999</v>
      </c>
      <c r="N2625" s="13">
        <v>4.5097732879999999</v>
      </c>
      <c r="O2625" s="13">
        <v>-2.4712159050000002</v>
      </c>
      <c r="P2625" s="13">
        <v>2.038557382</v>
      </c>
      <c r="Q2625" s="13">
        <v>1.6669203859999999</v>
      </c>
      <c r="R2625" s="13">
        <v>0</v>
      </c>
      <c r="S2625" s="13">
        <v>1.6669203859999999</v>
      </c>
      <c r="T2625" s="13">
        <v>4.9755639169999997</v>
      </c>
      <c r="U2625" s="13">
        <v>-1.8239618929999999</v>
      </c>
      <c r="V2625" s="13">
        <v>3.1516020249999999</v>
      </c>
      <c r="W2625" s="13">
        <v>1.7657863549999999</v>
      </c>
    </row>
    <row r="2626" spans="1:23" x14ac:dyDescent="0.3">
      <c r="A2626" s="13" t="s">
        <v>1131</v>
      </c>
      <c r="B2626" s="13" t="s">
        <v>1132</v>
      </c>
      <c r="C2626" s="15">
        <v>2019</v>
      </c>
      <c r="D2626" s="15" t="s">
        <v>27</v>
      </c>
      <c r="E2626" s="15" t="s">
        <v>58</v>
      </c>
      <c r="F2626" s="15">
        <v>5982</v>
      </c>
      <c r="G2626" s="15">
        <v>2838</v>
      </c>
      <c r="H2626" s="13">
        <v>6.956588225</v>
      </c>
      <c r="I2626" s="13">
        <v>-1.1351273479999999</v>
      </c>
      <c r="J2626" s="13">
        <v>5.8214608769999998</v>
      </c>
      <c r="K2626" s="13">
        <v>4.5537499019999998</v>
      </c>
      <c r="L2626" s="13">
        <v>2.8409602440000001</v>
      </c>
      <c r="M2626" s="13">
        <v>7.3947101460000004</v>
      </c>
      <c r="N2626" s="13">
        <v>6.7785161440000001</v>
      </c>
      <c r="O2626" s="13">
        <v>-0.38194541100000001</v>
      </c>
      <c r="P2626" s="13">
        <v>6.3965707329999999</v>
      </c>
      <c r="Q2626" s="13">
        <v>13.34053237</v>
      </c>
      <c r="R2626" s="13">
        <v>13.34053237</v>
      </c>
      <c r="S2626" s="13">
        <v>0</v>
      </c>
      <c r="T2626" s="13">
        <v>6.9376455830000001</v>
      </c>
      <c r="U2626" s="13">
        <v>-0.156818392</v>
      </c>
      <c r="V2626" s="13">
        <v>6.7808271910000002</v>
      </c>
      <c r="W2626" s="13">
        <v>0.74472109600000003</v>
      </c>
    </row>
    <row r="2627" spans="1:23" x14ac:dyDescent="0.3">
      <c r="A2627" s="13" t="s">
        <v>1133</v>
      </c>
      <c r="B2627" s="13" t="s">
        <v>1134</v>
      </c>
      <c r="C2627" s="15">
        <v>2014</v>
      </c>
      <c r="D2627" s="15" t="s">
        <v>25</v>
      </c>
      <c r="E2627" s="15" t="s">
        <v>111</v>
      </c>
      <c r="F2627" s="15">
        <v>352</v>
      </c>
      <c r="G2627" s="15">
        <v>177</v>
      </c>
      <c r="H2627" s="13">
        <v>2.0430614579999999</v>
      </c>
      <c r="I2627" s="13">
        <v>-2.9607108539999998</v>
      </c>
      <c r="J2627" s="13">
        <v>-0.91764939599999995</v>
      </c>
      <c r="K2627" s="13">
        <v>-8.1153749790000003</v>
      </c>
      <c r="L2627" s="13">
        <v>7.2991643740000001</v>
      </c>
      <c r="M2627" s="13">
        <v>-0.81621060499999998</v>
      </c>
      <c r="N2627" s="13">
        <v>-2.5816378000000001E-2</v>
      </c>
      <c r="O2627" s="13">
        <v>-0.991665201</v>
      </c>
      <c r="P2627" s="13">
        <v>-1.0174815779999999</v>
      </c>
      <c r="Q2627" s="13">
        <v>0.161489786</v>
      </c>
      <c r="R2627" s="13">
        <v>0</v>
      </c>
      <c r="S2627" s="13">
        <v>0.161489786</v>
      </c>
      <c r="T2627" s="13">
        <v>-3.868146962</v>
      </c>
      <c r="U2627" s="13">
        <v>-0.33872848300000002</v>
      </c>
      <c r="V2627" s="13">
        <v>-4.2068754459999997</v>
      </c>
      <c r="W2627" s="13">
        <v>7.3344414999999996E-2</v>
      </c>
    </row>
    <row r="2628" spans="1:23" x14ac:dyDescent="0.3">
      <c r="A2628" s="13" t="s">
        <v>1133</v>
      </c>
      <c r="B2628" s="13" t="s">
        <v>1134</v>
      </c>
      <c r="C2628" s="15">
        <v>2014</v>
      </c>
      <c r="D2628" s="15" t="s">
        <v>27</v>
      </c>
      <c r="E2628" s="15" t="s">
        <v>111</v>
      </c>
      <c r="F2628" s="15">
        <v>4263</v>
      </c>
      <c r="G2628" s="15">
        <v>2054</v>
      </c>
      <c r="H2628" s="13">
        <v>0.49899342400000002</v>
      </c>
      <c r="I2628" s="13">
        <v>1.6404871940000001</v>
      </c>
      <c r="J2628" s="13">
        <v>2.1394806179999999</v>
      </c>
      <c r="K2628" s="13">
        <v>-3.8928372599999999</v>
      </c>
      <c r="L2628" s="13">
        <v>1.7541432640000001</v>
      </c>
      <c r="M2628" s="13">
        <v>-2.1386939960000002</v>
      </c>
      <c r="N2628" s="13">
        <v>-0.45129304999999997</v>
      </c>
      <c r="O2628" s="13">
        <v>1.752184661</v>
      </c>
      <c r="P2628" s="13">
        <v>1.3008916109999999</v>
      </c>
      <c r="Q2628" s="13">
        <v>4.3082203430000003</v>
      </c>
      <c r="R2628" s="13">
        <v>4.3082203430000003</v>
      </c>
      <c r="S2628" s="13">
        <v>0</v>
      </c>
      <c r="T2628" s="13">
        <v>-1.0241289000000001E-2</v>
      </c>
      <c r="U2628" s="13">
        <v>1.687705494</v>
      </c>
      <c r="V2628" s="13">
        <v>1.6774642049999999</v>
      </c>
      <c r="W2628" s="13">
        <v>1.425352698</v>
      </c>
    </row>
    <row r="2629" spans="1:23" x14ac:dyDescent="0.3">
      <c r="A2629" s="13" t="s">
        <v>1133</v>
      </c>
      <c r="B2629" s="13" t="s">
        <v>1134</v>
      </c>
      <c r="C2629" s="15">
        <v>2015</v>
      </c>
      <c r="D2629" s="15" t="s">
        <v>27</v>
      </c>
      <c r="E2629" s="15" t="s">
        <v>140</v>
      </c>
      <c r="F2629" s="15">
        <v>3862</v>
      </c>
      <c r="G2629" s="15">
        <v>1907</v>
      </c>
      <c r="H2629" s="13">
        <v>0.96461388599999998</v>
      </c>
      <c r="I2629" s="13">
        <v>0.60515018899999995</v>
      </c>
      <c r="J2629" s="13">
        <v>1.5697640749999999</v>
      </c>
      <c r="K2629" s="13">
        <v>0.23508822300000001</v>
      </c>
      <c r="L2629" s="13">
        <v>-0.67710666200000003</v>
      </c>
      <c r="M2629" s="13">
        <v>-0.44201843899999999</v>
      </c>
      <c r="N2629" s="13">
        <v>0.91134351800000002</v>
      </c>
      <c r="O2629" s="13">
        <v>0.44245611800000001</v>
      </c>
      <c r="P2629" s="13">
        <v>1.353799636</v>
      </c>
      <c r="Q2629" s="13">
        <v>4.0123504089999997</v>
      </c>
      <c r="R2629" s="13">
        <v>4.0123504089999997</v>
      </c>
      <c r="S2629" s="13">
        <v>0</v>
      </c>
      <c r="T2629" s="13">
        <v>0.52572803499999998</v>
      </c>
      <c r="U2629" s="13">
        <v>0.388136747</v>
      </c>
      <c r="V2629" s="13">
        <v>0.91386478199999999</v>
      </c>
      <c r="W2629" s="13">
        <v>0.46959743700000001</v>
      </c>
    </row>
    <row r="2630" spans="1:23" x14ac:dyDescent="0.3">
      <c r="A2630" s="13" t="s">
        <v>1133</v>
      </c>
      <c r="B2630" s="13" t="s">
        <v>1134</v>
      </c>
      <c r="C2630" s="15">
        <v>2016</v>
      </c>
      <c r="D2630" s="15" t="s">
        <v>25</v>
      </c>
      <c r="E2630" s="15" t="s">
        <v>53</v>
      </c>
      <c r="F2630" s="15">
        <v>366</v>
      </c>
      <c r="G2630" s="15">
        <v>189</v>
      </c>
      <c r="H2630" s="13">
        <v>0.12922605200000001</v>
      </c>
      <c r="I2630" s="13">
        <v>1.4349642069999999</v>
      </c>
      <c r="J2630" s="13">
        <v>1.5641902590000001</v>
      </c>
      <c r="K2630" s="13">
        <v>1.4799436189999999</v>
      </c>
      <c r="L2630" s="13">
        <v>15.57114915</v>
      </c>
      <c r="M2630" s="13">
        <v>17.05109277</v>
      </c>
      <c r="N2630" s="13">
        <v>0.43724006500000001</v>
      </c>
      <c r="O2630" s="13">
        <v>4.496133865</v>
      </c>
      <c r="P2630" s="13">
        <v>4.9333739310000002</v>
      </c>
      <c r="Q2630" s="13">
        <v>0.76662087800000001</v>
      </c>
      <c r="R2630" s="13">
        <v>0</v>
      </c>
      <c r="S2630" s="13">
        <v>0.76662087800000001</v>
      </c>
      <c r="T2630" s="13">
        <v>-1.109865638</v>
      </c>
      <c r="U2630" s="13">
        <v>2.3564589640000002</v>
      </c>
      <c r="V2630" s="13">
        <v>1.2465933259999999</v>
      </c>
      <c r="W2630" s="13">
        <v>0.31058697800000001</v>
      </c>
    </row>
    <row r="2631" spans="1:23" x14ac:dyDescent="0.3">
      <c r="A2631" s="13" t="s">
        <v>1133</v>
      </c>
      <c r="B2631" s="13" t="s">
        <v>1134</v>
      </c>
      <c r="C2631" s="15">
        <v>2016</v>
      </c>
      <c r="D2631" s="15" t="s">
        <v>27</v>
      </c>
      <c r="E2631" s="15" t="s">
        <v>53</v>
      </c>
      <c r="F2631" s="15">
        <v>4170</v>
      </c>
      <c r="G2631" s="15">
        <v>2048</v>
      </c>
      <c r="H2631" s="13">
        <v>-0.59134642199999998</v>
      </c>
      <c r="I2631" s="13">
        <v>2.0913020229999999</v>
      </c>
      <c r="J2631" s="13">
        <v>1.4999556009999999</v>
      </c>
      <c r="K2631" s="13">
        <v>-3.4246129160000001</v>
      </c>
      <c r="L2631" s="13">
        <v>2.2633788319999999</v>
      </c>
      <c r="M2631" s="13">
        <v>-1.1612340830000001</v>
      </c>
      <c r="N2631" s="13">
        <v>-1.2385501860000001</v>
      </c>
      <c r="O2631" s="13">
        <v>2.235319375</v>
      </c>
      <c r="P2631" s="13">
        <v>0.99676918999999997</v>
      </c>
      <c r="Q2631" s="13">
        <v>3.9277303350000001</v>
      </c>
      <c r="R2631" s="13">
        <v>3.9277303350000001</v>
      </c>
      <c r="S2631" s="13">
        <v>0</v>
      </c>
      <c r="T2631" s="13">
        <v>-0.92970061400000004</v>
      </c>
      <c r="U2631" s="13">
        <v>1.6208248380000001</v>
      </c>
      <c r="V2631" s="13">
        <v>0.69112422399999995</v>
      </c>
      <c r="W2631" s="13">
        <v>0.31871764299999999</v>
      </c>
    </row>
    <row r="2632" spans="1:23" x14ac:dyDescent="0.3">
      <c r="A2632" s="13" t="s">
        <v>1133</v>
      </c>
      <c r="B2632" s="13" t="s">
        <v>1134</v>
      </c>
      <c r="C2632" s="15">
        <v>2017</v>
      </c>
      <c r="D2632" s="15" t="s">
        <v>27</v>
      </c>
      <c r="E2632" s="15" t="s">
        <v>34</v>
      </c>
      <c r="F2632" s="15">
        <v>1951</v>
      </c>
      <c r="G2632" s="15">
        <v>883</v>
      </c>
      <c r="H2632" s="13">
        <v>2.7009465530000001</v>
      </c>
      <c r="I2632" s="13">
        <v>2.3318906359999998</v>
      </c>
      <c r="J2632" s="13">
        <v>5.0328371890000003</v>
      </c>
      <c r="K2632" s="13">
        <v>-1.264462752</v>
      </c>
      <c r="L2632" s="13">
        <v>0.36540507999999999</v>
      </c>
      <c r="M2632" s="13">
        <v>-0.89905767199999997</v>
      </c>
      <c r="N2632" s="13">
        <v>2.1302753349999999</v>
      </c>
      <c r="O2632" s="13">
        <v>2.0962982129999999</v>
      </c>
      <c r="P2632" s="13">
        <v>4.2265735470000001</v>
      </c>
      <c r="Q2632" s="13">
        <v>3.1993538369999999</v>
      </c>
      <c r="R2632" s="13">
        <v>3.1993538369999999</v>
      </c>
      <c r="S2632" s="13">
        <v>0</v>
      </c>
      <c r="T2632" s="13">
        <v>1.60647831</v>
      </c>
      <c r="U2632" s="13">
        <v>1.4469171169999999</v>
      </c>
      <c r="V2632" s="13">
        <v>3.0533954269999999</v>
      </c>
      <c r="W2632" s="13">
        <v>1.7590034539999999</v>
      </c>
    </row>
    <row r="2633" spans="1:23" x14ac:dyDescent="0.3">
      <c r="A2633" s="13" t="s">
        <v>1133</v>
      </c>
      <c r="B2633" s="13" t="s">
        <v>1134</v>
      </c>
      <c r="C2633" s="15">
        <v>2018</v>
      </c>
      <c r="D2633" s="15" t="s">
        <v>27</v>
      </c>
      <c r="E2633" s="15" t="s">
        <v>34</v>
      </c>
      <c r="F2633" s="15">
        <v>63</v>
      </c>
      <c r="G2633" s="15">
        <v>25</v>
      </c>
      <c r="H2633" s="13">
        <v>2.6716675809999999</v>
      </c>
      <c r="I2633" s="13">
        <v>-11.739757559999999</v>
      </c>
      <c r="J2633" s="13">
        <v>-9.0680899799999999</v>
      </c>
      <c r="K2633" s="13">
        <v>3.3136719000000002E-2</v>
      </c>
      <c r="L2633" s="13">
        <v>-7.6521038209999999</v>
      </c>
      <c r="M2633" s="13">
        <v>-7.618967102</v>
      </c>
      <c r="N2633" s="13">
        <v>2.3359439609999999</v>
      </c>
      <c r="O2633" s="13">
        <v>-11.580075799999999</v>
      </c>
      <c r="P2633" s="13">
        <v>-9.2441318429999999</v>
      </c>
      <c r="Q2633" s="13">
        <v>-8.5254751000000004E-2</v>
      </c>
      <c r="R2633" s="13">
        <v>-8.5254751000000004E-2</v>
      </c>
      <c r="S2633" s="13">
        <v>0</v>
      </c>
      <c r="T2633" s="13">
        <v>2.151577547</v>
      </c>
      <c r="U2633" s="13">
        <v>-11.177917259999999</v>
      </c>
      <c r="V2633" s="13">
        <v>-9.0263397080000001</v>
      </c>
      <c r="W2633" s="13">
        <v>2.9005901000000001</v>
      </c>
    </row>
    <row r="2634" spans="1:23" x14ac:dyDescent="0.3">
      <c r="A2634" s="13" t="s">
        <v>1133</v>
      </c>
      <c r="B2634" s="13" t="s">
        <v>1134</v>
      </c>
      <c r="C2634" s="15">
        <v>2019</v>
      </c>
      <c r="D2634" s="15" t="s">
        <v>25</v>
      </c>
      <c r="E2634" s="15" t="s">
        <v>30</v>
      </c>
      <c r="F2634" s="15">
        <v>65</v>
      </c>
      <c r="G2634" s="15">
        <v>27</v>
      </c>
      <c r="H2634" s="13">
        <v>-10.18182915</v>
      </c>
      <c r="I2634" s="13">
        <v>-4.0295781880000003</v>
      </c>
      <c r="J2634" s="13">
        <v>-14.21140733</v>
      </c>
      <c r="K2634" s="13">
        <v>-28.153140929999999</v>
      </c>
      <c r="L2634" s="13">
        <v>0.36619795799999999</v>
      </c>
      <c r="M2634" s="13">
        <v>-27.786942969999998</v>
      </c>
      <c r="N2634" s="13">
        <v>-14.6555593</v>
      </c>
      <c r="O2634" s="13">
        <v>-3.4694554449999999</v>
      </c>
      <c r="P2634" s="13">
        <v>-18.125014749999998</v>
      </c>
      <c r="Q2634" s="13">
        <v>-0.22509568999999999</v>
      </c>
      <c r="R2634" s="13">
        <v>0</v>
      </c>
      <c r="S2634" s="13">
        <v>-0.22509568999999999</v>
      </c>
      <c r="T2634" s="13">
        <v>-9.5489703329999998</v>
      </c>
      <c r="U2634" s="13">
        <v>-7.8181137200000004</v>
      </c>
      <c r="V2634" s="13">
        <v>-17.367084049999999</v>
      </c>
      <c r="W2634" s="13">
        <v>3.0296397480000001</v>
      </c>
    </row>
    <row r="2635" spans="1:23" x14ac:dyDescent="0.3">
      <c r="A2635" s="13" t="s">
        <v>1133</v>
      </c>
      <c r="B2635" s="13" t="s">
        <v>1134</v>
      </c>
      <c r="C2635" s="15">
        <v>2019</v>
      </c>
      <c r="D2635" s="15" t="s">
        <v>27</v>
      </c>
      <c r="E2635" s="15" t="s">
        <v>30</v>
      </c>
      <c r="F2635" s="15">
        <v>957</v>
      </c>
      <c r="G2635" s="15">
        <v>433</v>
      </c>
      <c r="H2635" s="13">
        <v>-4.0145375840000002</v>
      </c>
      <c r="I2635" s="13">
        <v>1.9931043999999998E-2</v>
      </c>
      <c r="J2635" s="13">
        <v>-3.9946065399999999</v>
      </c>
      <c r="K2635" s="13">
        <v>-9.448559092</v>
      </c>
      <c r="L2635" s="13">
        <v>0.48405942800000001</v>
      </c>
      <c r="M2635" s="13">
        <v>-8.9644996639999999</v>
      </c>
      <c r="N2635" s="13">
        <v>-5.4507438730000004</v>
      </c>
      <c r="O2635" s="13">
        <v>6.6285241999999994E-2</v>
      </c>
      <c r="P2635" s="13">
        <v>-5.3844586310000002</v>
      </c>
      <c r="Q2635" s="13">
        <v>-0.58530563400000002</v>
      </c>
      <c r="R2635" s="13">
        <v>-0.58530563400000002</v>
      </c>
      <c r="S2635" s="13">
        <v>0</v>
      </c>
      <c r="T2635" s="13">
        <v>-4.6007015620000002</v>
      </c>
      <c r="U2635" s="13">
        <v>0.33977736400000003</v>
      </c>
      <c r="V2635" s="13">
        <v>-4.2609241979999997</v>
      </c>
      <c r="W2635" s="13">
        <v>0.57961359199999996</v>
      </c>
    </row>
    <row r="2636" spans="1:23" x14ac:dyDescent="0.3">
      <c r="A2636" s="13" t="s">
        <v>1133</v>
      </c>
      <c r="B2636" s="13" t="s">
        <v>1134</v>
      </c>
      <c r="C2636" s="15">
        <v>2019</v>
      </c>
      <c r="D2636" s="15" t="s">
        <v>27</v>
      </c>
      <c r="E2636" s="15" t="s">
        <v>38</v>
      </c>
      <c r="F2636" s="15">
        <v>2214</v>
      </c>
      <c r="G2636" s="15">
        <v>1003</v>
      </c>
      <c r="H2636" s="13">
        <v>0.91574366200000001</v>
      </c>
      <c r="I2636" s="13">
        <v>1.120766258</v>
      </c>
      <c r="J2636" s="13">
        <v>2.0365099199999999</v>
      </c>
      <c r="K2636" s="13">
        <v>-4.0096825880000004</v>
      </c>
      <c r="L2636" s="13">
        <v>2.276148697</v>
      </c>
      <c r="M2636" s="13">
        <v>-1.733533891</v>
      </c>
      <c r="N2636" s="13">
        <v>-1.614573E-3</v>
      </c>
      <c r="O2636" s="13">
        <v>1.487028834</v>
      </c>
      <c r="P2636" s="13">
        <v>1.4854142610000001</v>
      </c>
      <c r="Q2636" s="13">
        <v>2.1921915300000001</v>
      </c>
      <c r="R2636" s="13">
        <v>2.1921915300000001</v>
      </c>
      <c r="S2636" s="13">
        <v>0</v>
      </c>
      <c r="T2636" s="13">
        <v>0.24308856600000001</v>
      </c>
      <c r="U2636" s="13">
        <v>0.157691687</v>
      </c>
      <c r="V2636" s="13">
        <v>0.40078025299999998</v>
      </c>
      <c r="W2636" s="13">
        <v>1.1661485220000001</v>
      </c>
    </row>
    <row r="2637" spans="1:23" x14ac:dyDescent="0.3">
      <c r="A2637" s="13" t="s">
        <v>1135</v>
      </c>
      <c r="B2637" s="13" t="s">
        <v>1136</v>
      </c>
      <c r="C2637" s="15">
        <v>2014</v>
      </c>
      <c r="D2637" s="15" t="s">
        <v>25</v>
      </c>
      <c r="E2637" s="15" t="s">
        <v>34</v>
      </c>
      <c r="F2637" s="15">
        <v>604</v>
      </c>
      <c r="G2637" s="15">
        <v>325</v>
      </c>
      <c r="H2637" s="13">
        <v>-1.080982763</v>
      </c>
      <c r="I2637" s="13">
        <v>-1.7156916689999999</v>
      </c>
      <c r="J2637" s="13">
        <v>-2.7966744320000001</v>
      </c>
      <c r="K2637" s="13">
        <v>-3.0409350599999998</v>
      </c>
      <c r="L2637" s="13">
        <v>-14.55515668</v>
      </c>
      <c r="M2637" s="13">
        <v>-17.596091739999999</v>
      </c>
      <c r="N2637" s="13">
        <v>-1.574499455</v>
      </c>
      <c r="O2637" s="13">
        <v>-4.5232669970000003</v>
      </c>
      <c r="P2637" s="13">
        <v>-6.0977664520000001</v>
      </c>
      <c r="Q2637" s="13">
        <v>-0.56914493399999999</v>
      </c>
      <c r="R2637" s="13">
        <v>0</v>
      </c>
      <c r="S2637" s="13">
        <v>-0.56914493399999999</v>
      </c>
      <c r="T2637" s="13">
        <v>-1.968296737</v>
      </c>
      <c r="U2637" s="13">
        <v>-3.6221484660000001</v>
      </c>
      <c r="V2637" s="13">
        <v>-5.5904452029999998</v>
      </c>
      <c r="W2637" s="13">
        <v>-0.54682218599999999</v>
      </c>
    </row>
    <row r="2638" spans="1:23" x14ac:dyDescent="0.3">
      <c r="A2638" s="13" t="s">
        <v>1135</v>
      </c>
      <c r="B2638" s="13" t="s">
        <v>1136</v>
      </c>
      <c r="C2638" s="15">
        <v>2014</v>
      </c>
      <c r="D2638" s="15" t="s">
        <v>27</v>
      </c>
      <c r="E2638" s="15" t="s">
        <v>34</v>
      </c>
      <c r="F2638" s="15">
        <v>3778</v>
      </c>
      <c r="G2638" s="15">
        <v>1974</v>
      </c>
      <c r="H2638" s="13">
        <v>9.6956802999999994E-2</v>
      </c>
      <c r="I2638" s="13">
        <v>0.82826892600000002</v>
      </c>
      <c r="J2638" s="13">
        <v>0.925225729</v>
      </c>
      <c r="K2638" s="13">
        <v>0.77597634400000004</v>
      </c>
      <c r="L2638" s="13">
        <v>0.82250231100000004</v>
      </c>
      <c r="M2638" s="13">
        <v>1.598478654</v>
      </c>
      <c r="N2638" s="13">
        <v>0.235276244</v>
      </c>
      <c r="O2638" s="13">
        <v>0.89387816600000003</v>
      </c>
      <c r="P2638" s="13">
        <v>1.1291544090000001</v>
      </c>
      <c r="Q2638" s="13">
        <v>3.846991279</v>
      </c>
      <c r="R2638" s="13">
        <v>3.846991279</v>
      </c>
      <c r="S2638" s="13">
        <v>0</v>
      </c>
      <c r="T2638" s="13">
        <v>0.119978821</v>
      </c>
      <c r="U2638" s="13">
        <v>0.85717782499999995</v>
      </c>
      <c r="V2638" s="13">
        <v>0.97715664599999996</v>
      </c>
      <c r="W2638" s="13">
        <v>-1.4691086330000001</v>
      </c>
    </row>
    <row r="2639" spans="1:23" x14ac:dyDescent="0.3">
      <c r="A2639" s="13" t="s">
        <v>1135</v>
      </c>
      <c r="B2639" s="13" t="s">
        <v>1136</v>
      </c>
      <c r="C2639" s="15">
        <v>2015</v>
      </c>
      <c r="D2639" s="15" t="s">
        <v>25</v>
      </c>
      <c r="E2639" s="15" t="s">
        <v>137</v>
      </c>
      <c r="F2639" s="15">
        <v>742</v>
      </c>
      <c r="G2639" s="15">
        <v>375</v>
      </c>
      <c r="H2639" s="13">
        <v>-1.024319</v>
      </c>
      <c r="I2639" s="13">
        <v>1.7645485889999999</v>
      </c>
      <c r="J2639" s="13">
        <v>0.74022958900000002</v>
      </c>
      <c r="K2639" s="13">
        <v>5.4446212860000003</v>
      </c>
      <c r="L2639" s="13">
        <v>-2.3979869319999998</v>
      </c>
      <c r="M2639" s="13">
        <v>3.046634354</v>
      </c>
      <c r="N2639" s="13">
        <v>0.20623993400000001</v>
      </c>
      <c r="O2639" s="13">
        <v>0.92008608599999997</v>
      </c>
      <c r="P2639" s="13">
        <v>1.126326019</v>
      </c>
      <c r="Q2639" s="13">
        <v>0.75218600999999996</v>
      </c>
      <c r="R2639" s="13">
        <v>0</v>
      </c>
      <c r="S2639" s="13">
        <v>0.75218600999999996</v>
      </c>
      <c r="T2639" s="13">
        <v>-0.74567142399999997</v>
      </c>
      <c r="U2639" s="13">
        <v>-2.6567528E-2</v>
      </c>
      <c r="V2639" s="13">
        <v>-0.77223895099999995</v>
      </c>
      <c r="W2639" s="13">
        <v>-1.6033947550000001</v>
      </c>
    </row>
    <row r="2640" spans="1:23" x14ac:dyDescent="0.3">
      <c r="A2640" s="13" t="s">
        <v>1135</v>
      </c>
      <c r="B2640" s="13" t="s">
        <v>1136</v>
      </c>
      <c r="C2640" s="15">
        <v>2015</v>
      </c>
      <c r="D2640" s="15" t="s">
        <v>27</v>
      </c>
      <c r="E2640" s="15" t="s">
        <v>137</v>
      </c>
      <c r="F2640" s="15">
        <v>3009</v>
      </c>
      <c r="G2640" s="15">
        <v>1468</v>
      </c>
      <c r="H2640" s="13">
        <v>-0.89826519800000004</v>
      </c>
      <c r="I2640" s="13">
        <v>-0.41430847399999998</v>
      </c>
      <c r="J2640" s="13">
        <v>-1.3125736720000001</v>
      </c>
      <c r="K2640" s="13">
        <v>-6.268461458</v>
      </c>
      <c r="L2640" s="13">
        <v>-1.160611872</v>
      </c>
      <c r="M2640" s="13">
        <v>-7.4290733299999996</v>
      </c>
      <c r="N2640" s="13">
        <v>-2.1248478259999999</v>
      </c>
      <c r="O2640" s="13">
        <v>-0.67164334400000003</v>
      </c>
      <c r="P2640" s="13">
        <v>-2.7964911699999999</v>
      </c>
      <c r="Q2640" s="13">
        <v>-3.4342857999999997E-2</v>
      </c>
      <c r="R2640" s="13">
        <v>-3.4342857999999997E-2</v>
      </c>
      <c r="S2640" s="13">
        <v>0</v>
      </c>
      <c r="T2640" s="13">
        <v>-1.961577879</v>
      </c>
      <c r="U2640" s="13">
        <v>-0.481603691</v>
      </c>
      <c r="V2640" s="13">
        <v>-2.4431815700000001</v>
      </c>
      <c r="W2640" s="13">
        <v>-1.3158445919999999</v>
      </c>
    </row>
    <row r="2641" spans="1:23" x14ac:dyDescent="0.3">
      <c r="A2641" s="13" t="s">
        <v>1135</v>
      </c>
      <c r="B2641" s="13" t="s">
        <v>1136</v>
      </c>
      <c r="C2641" s="15">
        <v>2016</v>
      </c>
      <c r="D2641" s="15" t="s">
        <v>25</v>
      </c>
      <c r="E2641" s="15" t="s">
        <v>137</v>
      </c>
      <c r="F2641" s="15">
        <v>1067</v>
      </c>
      <c r="G2641" s="15">
        <v>514</v>
      </c>
      <c r="H2641" s="13">
        <v>-0.24742322</v>
      </c>
      <c r="I2641" s="13">
        <v>-2.960127204</v>
      </c>
      <c r="J2641" s="13">
        <v>-3.2075504239999999</v>
      </c>
      <c r="K2641" s="13">
        <v>1.429241939</v>
      </c>
      <c r="L2641" s="13">
        <v>3.6318280920000001</v>
      </c>
      <c r="M2641" s="13">
        <v>5.0610700309999999</v>
      </c>
      <c r="N2641" s="13">
        <v>2.6621262999999999E-2</v>
      </c>
      <c r="O2641" s="13">
        <v>-1.8283767989999999</v>
      </c>
      <c r="P2641" s="13">
        <v>-1.8017555359999999</v>
      </c>
      <c r="Q2641" s="13">
        <v>0.25575857499999999</v>
      </c>
      <c r="R2641" s="13">
        <v>0</v>
      </c>
      <c r="S2641" s="13">
        <v>0.25575857499999999</v>
      </c>
      <c r="T2641" s="13">
        <v>-1.464549619</v>
      </c>
      <c r="U2641" s="13">
        <v>-1.1539289269999999</v>
      </c>
      <c r="V2641" s="13">
        <v>-2.618478546</v>
      </c>
      <c r="W2641" s="13">
        <v>-0.26330299299999999</v>
      </c>
    </row>
    <row r="2642" spans="1:23" x14ac:dyDescent="0.3">
      <c r="A2642" s="13" t="s">
        <v>1135</v>
      </c>
      <c r="B2642" s="13" t="s">
        <v>1136</v>
      </c>
      <c r="C2642" s="15">
        <v>2016</v>
      </c>
      <c r="D2642" s="15" t="s">
        <v>27</v>
      </c>
      <c r="E2642" s="15" t="s">
        <v>137</v>
      </c>
      <c r="F2642" s="15">
        <v>3132</v>
      </c>
      <c r="G2642" s="15">
        <v>1520</v>
      </c>
      <c r="H2642" s="13">
        <v>0.57912995899999997</v>
      </c>
      <c r="I2642" s="13">
        <v>-0.14310473100000001</v>
      </c>
      <c r="J2642" s="13">
        <v>0.43602522799999999</v>
      </c>
      <c r="K2642" s="13">
        <v>-2.7302809369999999</v>
      </c>
      <c r="L2642" s="13">
        <v>-0.94402838099999997</v>
      </c>
      <c r="M2642" s="13">
        <v>-3.6743093170000001</v>
      </c>
      <c r="N2642" s="13">
        <v>-0.12786272400000001</v>
      </c>
      <c r="O2642" s="13">
        <v>-0.36752575599999998</v>
      </c>
      <c r="P2642" s="13">
        <v>-0.49538848000000002</v>
      </c>
      <c r="Q2642" s="13">
        <v>1.7224593859999999</v>
      </c>
      <c r="R2642" s="13">
        <v>1.7224593859999999</v>
      </c>
      <c r="S2642" s="13">
        <v>0</v>
      </c>
      <c r="T2642" s="13">
        <v>8.8660158000000003E-2</v>
      </c>
      <c r="U2642" s="13">
        <v>-7.6508442999999995E-2</v>
      </c>
      <c r="V2642" s="13">
        <v>1.2151715E-2</v>
      </c>
      <c r="W2642" s="13">
        <v>-1.4530101280000001</v>
      </c>
    </row>
    <row r="2643" spans="1:23" x14ac:dyDescent="0.3">
      <c r="A2643" s="13" t="s">
        <v>1135</v>
      </c>
      <c r="B2643" s="13" t="s">
        <v>1136</v>
      </c>
      <c r="C2643" s="15">
        <v>2017</v>
      </c>
      <c r="D2643" s="15" t="s">
        <v>25</v>
      </c>
      <c r="E2643" s="15" t="s">
        <v>137</v>
      </c>
      <c r="F2643" s="15">
        <v>473</v>
      </c>
      <c r="G2643" s="15">
        <v>220</v>
      </c>
      <c r="H2643" s="13">
        <v>0.106238606</v>
      </c>
      <c r="I2643" s="13">
        <v>-3.0755451730000001</v>
      </c>
      <c r="J2643" s="13">
        <v>-2.9693065669999998</v>
      </c>
      <c r="K2643" s="13">
        <v>0.27982528499999998</v>
      </c>
      <c r="L2643" s="13">
        <v>-0.784115385</v>
      </c>
      <c r="M2643" s="13">
        <v>-0.50429010100000005</v>
      </c>
      <c r="N2643" s="13">
        <v>2.1316525999999999E-2</v>
      </c>
      <c r="O2643" s="13">
        <v>-2.8766692900000002</v>
      </c>
      <c r="P2643" s="13">
        <v>-2.855352764</v>
      </c>
      <c r="Q2643" s="13">
        <v>-1.2142197E-2</v>
      </c>
      <c r="R2643" s="13">
        <v>0</v>
      </c>
      <c r="S2643" s="13">
        <v>-1.2142197E-2</v>
      </c>
      <c r="T2643" s="13">
        <v>5.1121209999999999E-3</v>
      </c>
      <c r="U2643" s="13">
        <v>-2.4165806949999999</v>
      </c>
      <c r="V2643" s="13">
        <v>-2.4114685740000001</v>
      </c>
      <c r="W2643" s="13">
        <v>-0.426559831</v>
      </c>
    </row>
    <row r="2644" spans="1:23" x14ac:dyDescent="0.3">
      <c r="A2644" s="13" t="s">
        <v>1135</v>
      </c>
      <c r="B2644" s="13" t="s">
        <v>1136</v>
      </c>
      <c r="C2644" s="15">
        <v>2017</v>
      </c>
      <c r="D2644" s="15" t="s">
        <v>27</v>
      </c>
      <c r="E2644" s="15" t="s">
        <v>137</v>
      </c>
      <c r="F2644" s="15">
        <v>2724</v>
      </c>
      <c r="G2644" s="15">
        <v>1345</v>
      </c>
      <c r="H2644" s="13">
        <v>-1.72827905</v>
      </c>
      <c r="I2644" s="13">
        <v>-0.62874531899999997</v>
      </c>
      <c r="J2644" s="13">
        <v>-2.3570243689999999</v>
      </c>
      <c r="K2644" s="13">
        <v>-4.0599114710000004</v>
      </c>
      <c r="L2644" s="13">
        <v>0.82207585599999999</v>
      </c>
      <c r="M2644" s="13">
        <v>-3.2378356149999998</v>
      </c>
      <c r="N2644" s="13">
        <v>-2.3865545749999999</v>
      </c>
      <c r="O2644" s="13">
        <v>-0.43438836199999997</v>
      </c>
      <c r="P2644" s="13">
        <v>-2.8209429369999999</v>
      </c>
      <c r="Q2644" s="13">
        <v>-4.7811641000000002E-2</v>
      </c>
      <c r="R2644" s="13">
        <v>-4.7811641000000002E-2</v>
      </c>
      <c r="S2644" s="13">
        <v>0</v>
      </c>
      <c r="T2644" s="13">
        <v>-1.9120070929999999</v>
      </c>
      <c r="U2644" s="13">
        <v>-0.36094889200000002</v>
      </c>
      <c r="V2644" s="13">
        <v>-2.2729559849999998</v>
      </c>
      <c r="W2644" s="13">
        <v>-1.754484986</v>
      </c>
    </row>
    <row r="2645" spans="1:23" x14ac:dyDescent="0.3">
      <c r="A2645" s="13" t="s">
        <v>1135</v>
      </c>
      <c r="B2645" s="13" t="s">
        <v>1136</v>
      </c>
      <c r="C2645" s="15">
        <v>2018</v>
      </c>
      <c r="D2645" s="15" t="s">
        <v>25</v>
      </c>
      <c r="E2645" s="15" t="s">
        <v>137</v>
      </c>
      <c r="F2645" s="15">
        <v>750</v>
      </c>
      <c r="G2645" s="15">
        <v>362</v>
      </c>
      <c r="H2645" s="13">
        <v>-0.78362383400000002</v>
      </c>
      <c r="I2645" s="13">
        <v>-5.1005327620000003</v>
      </c>
      <c r="J2645" s="13">
        <v>-5.8841565960000004</v>
      </c>
      <c r="K2645" s="13">
        <v>0.30962637900000001</v>
      </c>
      <c r="L2645" s="13">
        <v>-0.60073004200000002</v>
      </c>
      <c r="M2645" s="13">
        <v>-0.29110366300000001</v>
      </c>
      <c r="N2645" s="13">
        <v>-0.69596570899999999</v>
      </c>
      <c r="O2645" s="13">
        <v>-4.5730397409999997</v>
      </c>
      <c r="P2645" s="13">
        <v>-5.2690054499999999</v>
      </c>
      <c r="Q2645" s="13">
        <v>-0.477355521</v>
      </c>
      <c r="R2645" s="13">
        <v>0</v>
      </c>
      <c r="S2645" s="13">
        <v>-0.477355521</v>
      </c>
      <c r="T2645" s="13">
        <v>-0.48030098700000001</v>
      </c>
      <c r="U2645" s="13">
        <v>-3.5935485250000001</v>
      </c>
      <c r="V2645" s="13">
        <v>-4.0738495109999997</v>
      </c>
      <c r="W2645" s="13">
        <v>-0.503265501</v>
      </c>
    </row>
    <row r="2646" spans="1:23" x14ac:dyDescent="0.3">
      <c r="A2646" s="13" t="s">
        <v>1135</v>
      </c>
      <c r="B2646" s="13" t="s">
        <v>1136</v>
      </c>
      <c r="C2646" s="15">
        <v>2018</v>
      </c>
      <c r="D2646" s="15" t="s">
        <v>27</v>
      </c>
      <c r="E2646" s="15" t="s">
        <v>137</v>
      </c>
      <c r="F2646" s="15">
        <v>2357</v>
      </c>
      <c r="G2646" s="15">
        <v>1129</v>
      </c>
      <c r="H2646" s="13">
        <v>-1.351739177</v>
      </c>
      <c r="I2646" s="13">
        <v>-0.71001089399999995</v>
      </c>
      <c r="J2646" s="13">
        <v>-2.06175007</v>
      </c>
      <c r="K2646" s="13">
        <v>-0.50352899500000003</v>
      </c>
      <c r="L2646" s="13">
        <v>3.1129169050000001</v>
      </c>
      <c r="M2646" s="13">
        <v>2.6093879100000001</v>
      </c>
      <c r="N2646" s="13">
        <v>-1.3155575770000001</v>
      </c>
      <c r="O2646" s="13">
        <v>2.4239192E-2</v>
      </c>
      <c r="P2646" s="13">
        <v>-1.2913183850000001</v>
      </c>
      <c r="Q2646" s="13">
        <v>0.83417195799999999</v>
      </c>
      <c r="R2646" s="13">
        <v>0.83417195799999999</v>
      </c>
      <c r="S2646" s="13">
        <v>0</v>
      </c>
      <c r="T2646" s="13">
        <v>-0.84401911500000004</v>
      </c>
      <c r="U2646" s="13">
        <v>-0.132202288</v>
      </c>
      <c r="V2646" s="13">
        <v>-0.97622140300000004</v>
      </c>
      <c r="W2646" s="13">
        <v>-0.71446079900000004</v>
      </c>
    </row>
    <row r="2647" spans="1:23" x14ac:dyDescent="0.3">
      <c r="A2647" s="13" t="s">
        <v>1135</v>
      </c>
      <c r="B2647" s="13" t="s">
        <v>1136</v>
      </c>
      <c r="C2647" s="15">
        <v>2019</v>
      </c>
      <c r="D2647" s="15" t="s">
        <v>25</v>
      </c>
      <c r="E2647" s="15" t="s">
        <v>137</v>
      </c>
      <c r="F2647" s="15">
        <v>643</v>
      </c>
      <c r="G2647" s="15">
        <v>322</v>
      </c>
      <c r="H2647" s="13">
        <v>-0.99001594299999995</v>
      </c>
      <c r="I2647" s="13">
        <v>-2.6413640109999998</v>
      </c>
      <c r="J2647" s="13">
        <v>-3.6313799539999998</v>
      </c>
      <c r="K2647" s="13">
        <v>-3.9084003439999999</v>
      </c>
      <c r="L2647" s="13">
        <v>-1.582350892</v>
      </c>
      <c r="M2647" s="13">
        <v>-5.4907512360000004</v>
      </c>
      <c r="N2647" s="13">
        <v>-1.7434449409999999</v>
      </c>
      <c r="O2647" s="13">
        <v>-2.6018302169999998</v>
      </c>
      <c r="P2647" s="13">
        <v>-4.3452751579999997</v>
      </c>
      <c r="Q2647" s="13">
        <v>-0.26585276400000002</v>
      </c>
      <c r="R2647" s="13">
        <v>0</v>
      </c>
      <c r="S2647" s="13">
        <v>-0.26585276400000002</v>
      </c>
      <c r="T2647" s="13">
        <v>-2.4823110860000002</v>
      </c>
      <c r="U2647" s="13">
        <v>-2.412259862</v>
      </c>
      <c r="V2647" s="13">
        <v>-4.8945709480000001</v>
      </c>
      <c r="W2647" s="13">
        <v>-1.6348692389999999</v>
      </c>
    </row>
    <row r="2648" spans="1:23" x14ac:dyDescent="0.3">
      <c r="A2648" s="13" t="s">
        <v>1135</v>
      </c>
      <c r="B2648" s="13" t="s">
        <v>1136</v>
      </c>
      <c r="C2648" s="15">
        <v>2019</v>
      </c>
      <c r="D2648" s="15" t="s">
        <v>27</v>
      </c>
      <c r="E2648" s="15" t="s">
        <v>137</v>
      </c>
      <c r="F2648" s="15">
        <v>2042</v>
      </c>
      <c r="G2648" s="15">
        <v>967</v>
      </c>
      <c r="H2648" s="13">
        <v>-0.82227371599999999</v>
      </c>
      <c r="I2648" s="13">
        <v>-0.62352313299999995</v>
      </c>
      <c r="J2648" s="13">
        <v>-1.4457968489999999</v>
      </c>
      <c r="K2648" s="13">
        <v>-1.4018065040000001</v>
      </c>
      <c r="L2648" s="13">
        <v>0.17257154799999999</v>
      </c>
      <c r="M2648" s="13">
        <v>-1.2292349549999999</v>
      </c>
      <c r="N2648" s="13">
        <v>-1.0184055080000001</v>
      </c>
      <c r="O2648" s="13">
        <v>-0.514284136</v>
      </c>
      <c r="P2648" s="13">
        <v>-1.532689644</v>
      </c>
      <c r="Q2648" s="13">
        <v>0.59316737500000005</v>
      </c>
      <c r="R2648" s="13">
        <v>0.59316737500000005</v>
      </c>
      <c r="S2648" s="13">
        <v>0</v>
      </c>
      <c r="T2648" s="13">
        <v>-0.80391919899999997</v>
      </c>
      <c r="U2648" s="13">
        <v>-0.80375853900000005</v>
      </c>
      <c r="V2648" s="13">
        <v>-1.607677738</v>
      </c>
      <c r="W2648" s="13">
        <v>-1.257254012</v>
      </c>
    </row>
    <row r="2649" spans="1:23" x14ac:dyDescent="0.3">
      <c r="A2649" s="13" t="s">
        <v>1137</v>
      </c>
      <c r="B2649" s="13" t="s">
        <v>1138</v>
      </c>
      <c r="C2649" s="15">
        <v>2019</v>
      </c>
      <c r="D2649" s="15" t="s">
        <v>27</v>
      </c>
      <c r="E2649" s="15" t="s">
        <v>124</v>
      </c>
      <c r="F2649" s="15">
        <v>9</v>
      </c>
      <c r="G2649" s="15">
        <v>4</v>
      </c>
      <c r="H2649" s="13">
        <v>-20.660406030000001</v>
      </c>
      <c r="I2649" s="13">
        <v>14.19936102</v>
      </c>
      <c r="J2649" s="13">
        <v>-6.4610450129999997</v>
      </c>
      <c r="K2649" s="13">
        <v>7.3316921549999998</v>
      </c>
      <c r="L2649" s="13">
        <v>1.6006714909999999</v>
      </c>
      <c r="M2649" s="13">
        <v>8.9323636460000007</v>
      </c>
      <c r="N2649" s="13">
        <v>-16.066037990000002</v>
      </c>
      <c r="O2649" s="13">
        <v>12.480421209999999</v>
      </c>
      <c r="P2649" s="13">
        <v>-3.5856167750000001</v>
      </c>
      <c r="Q2649" s="13">
        <v>-1.8404719999999999E-3</v>
      </c>
      <c r="R2649" s="13">
        <v>-1.8404719999999999E-3</v>
      </c>
      <c r="S2649" s="13">
        <v>0</v>
      </c>
      <c r="T2649" s="13">
        <v>-8.3819582169999993</v>
      </c>
      <c r="U2649" s="13">
        <v>8.1923700569999998</v>
      </c>
      <c r="V2649" s="13">
        <v>-0.18958816000000001</v>
      </c>
      <c r="W2649" s="13">
        <v>8.0765607839999998</v>
      </c>
    </row>
    <row r="2650" spans="1:23" x14ac:dyDescent="0.3">
      <c r="A2650" s="13" t="s">
        <v>1139</v>
      </c>
      <c r="B2650" s="13" t="s">
        <v>1140</v>
      </c>
      <c r="C2650" s="15">
        <v>2017</v>
      </c>
      <c r="D2650" s="15" t="s">
        <v>27</v>
      </c>
      <c r="E2650" s="15" t="s">
        <v>67</v>
      </c>
      <c r="F2650" s="15">
        <v>491</v>
      </c>
      <c r="G2650" s="15">
        <v>234</v>
      </c>
      <c r="H2650" s="13">
        <v>2.911735996</v>
      </c>
      <c r="I2650" s="13">
        <v>-2.3982364989999998</v>
      </c>
      <c r="J2650" s="13">
        <v>0.51349949699999997</v>
      </c>
      <c r="K2650" s="13">
        <v>7.144572922</v>
      </c>
      <c r="L2650" s="13">
        <v>-2.6427189090000001</v>
      </c>
      <c r="M2650" s="13">
        <v>4.501854013</v>
      </c>
      <c r="N2650" s="13">
        <v>4.0909783590000002</v>
      </c>
      <c r="O2650" s="13">
        <v>-2.5924504060000002</v>
      </c>
      <c r="P2650" s="13">
        <v>1.498527953</v>
      </c>
      <c r="Q2650" s="13">
        <v>0.51016490699999995</v>
      </c>
      <c r="R2650" s="13">
        <v>0.51016490699999995</v>
      </c>
      <c r="S2650" s="13">
        <v>0</v>
      </c>
      <c r="T2650" s="13">
        <v>2.750341809</v>
      </c>
      <c r="U2650" s="13">
        <v>-1.137470564</v>
      </c>
      <c r="V2650" s="13">
        <v>1.612871245</v>
      </c>
      <c r="W2650" s="13">
        <v>0.56987122400000001</v>
      </c>
    </row>
    <row r="2651" spans="1:23" x14ac:dyDescent="0.3">
      <c r="A2651" s="13" t="s">
        <v>1141</v>
      </c>
      <c r="B2651" s="13" t="s">
        <v>1142</v>
      </c>
      <c r="C2651" s="15">
        <v>2016</v>
      </c>
      <c r="D2651" s="15" t="s">
        <v>27</v>
      </c>
      <c r="E2651" s="15" t="s">
        <v>137</v>
      </c>
      <c r="F2651" s="15">
        <v>48</v>
      </c>
      <c r="G2651" s="15">
        <v>21</v>
      </c>
      <c r="H2651" s="13">
        <v>-0.56166609099999998</v>
      </c>
      <c r="I2651" s="13">
        <v>-4.8451392049999997</v>
      </c>
      <c r="J2651" s="13">
        <v>-5.4068052959999999</v>
      </c>
      <c r="K2651" s="13">
        <v>-8.2757803790000004</v>
      </c>
      <c r="L2651" s="13">
        <v>-31.527533290000001</v>
      </c>
      <c r="M2651" s="13">
        <v>-39.803313670000001</v>
      </c>
      <c r="N2651" s="13">
        <v>-2.2232807430000001</v>
      </c>
      <c r="O2651" s="13">
        <v>-10.74874559</v>
      </c>
      <c r="P2651" s="13">
        <v>-12.97202633</v>
      </c>
      <c r="Q2651" s="13">
        <v>-0.109469835</v>
      </c>
      <c r="R2651" s="13">
        <v>-0.109469835</v>
      </c>
      <c r="S2651" s="13">
        <v>0</v>
      </c>
      <c r="T2651" s="13">
        <v>-1.720777292</v>
      </c>
      <c r="U2651" s="13">
        <v>-9.1213822130000004</v>
      </c>
      <c r="V2651" s="13">
        <v>-10.84215951</v>
      </c>
      <c r="W2651" s="13">
        <v>-4.5499795000000003E-2</v>
      </c>
    </row>
    <row r="2652" spans="1:23" x14ac:dyDescent="0.3">
      <c r="A2652" s="13" t="s">
        <v>1141</v>
      </c>
      <c r="B2652" s="13" t="s">
        <v>1142</v>
      </c>
      <c r="C2652" s="15">
        <v>2017</v>
      </c>
      <c r="D2652" s="15" t="s">
        <v>27</v>
      </c>
      <c r="E2652" s="15" t="s">
        <v>137</v>
      </c>
      <c r="F2652" s="15">
        <v>952</v>
      </c>
      <c r="G2652" s="15">
        <v>447</v>
      </c>
      <c r="H2652" s="13">
        <v>-1.911997492</v>
      </c>
      <c r="I2652" s="13">
        <v>2.1113842649999999</v>
      </c>
      <c r="J2652" s="13">
        <v>0.19938677199999999</v>
      </c>
      <c r="K2652" s="13">
        <v>-6.3572554849999996</v>
      </c>
      <c r="L2652" s="13">
        <v>-1.8150056000000001E-2</v>
      </c>
      <c r="M2652" s="13">
        <v>-6.3754055410000001</v>
      </c>
      <c r="N2652" s="13">
        <v>-3.0404756860000002</v>
      </c>
      <c r="O2652" s="13">
        <v>1.6698640899999999</v>
      </c>
      <c r="P2652" s="13">
        <v>-1.370611596</v>
      </c>
      <c r="Q2652" s="13">
        <v>0.312932396</v>
      </c>
      <c r="R2652" s="13">
        <v>0.312932396</v>
      </c>
      <c r="S2652" s="13">
        <v>0</v>
      </c>
      <c r="T2652" s="13">
        <v>-2.4467428369999999</v>
      </c>
      <c r="U2652" s="13">
        <v>1.5457246570000001</v>
      </c>
      <c r="V2652" s="13">
        <v>-0.90101818</v>
      </c>
      <c r="W2652" s="13">
        <v>-0.51452072000000004</v>
      </c>
    </row>
    <row r="2653" spans="1:23" x14ac:dyDescent="0.3">
      <c r="A2653" s="13" t="s">
        <v>1141</v>
      </c>
      <c r="B2653" s="13" t="s">
        <v>1142</v>
      </c>
      <c r="C2653" s="15">
        <v>2018</v>
      </c>
      <c r="D2653" s="15" t="s">
        <v>25</v>
      </c>
      <c r="E2653" s="15" t="s">
        <v>137</v>
      </c>
      <c r="F2653" s="15">
        <v>816</v>
      </c>
      <c r="G2653" s="15">
        <v>387</v>
      </c>
      <c r="H2653" s="13">
        <v>-0.88637289500000005</v>
      </c>
      <c r="I2653" s="13">
        <v>4.510902798</v>
      </c>
      <c r="J2653" s="13">
        <v>3.624529903</v>
      </c>
      <c r="K2653" s="13">
        <v>-3.9863871710000001</v>
      </c>
      <c r="L2653" s="13">
        <v>5.8582423339999998</v>
      </c>
      <c r="M2653" s="13">
        <v>1.8718551619999999</v>
      </c>
      <c r="N2653" s="13">
        <v>-1.67910553</v>
      </c>
      <c r="O2653" s="13">
        <v>4.9517297950000003</v>
      </c>
      <c r="P2653" s="13">
        <v>3.2726242659999998</v>
      </c>
      <c r="Q2653" s="13">
        <v>1.2258718390000001</v>
      </c>
      <c r="R2653" s="13">
        <v>0</v>
      </c>
      <c r="S2653" s="13">
        <v>1.2258718390000001</v>
      </c>
      <c r="T2653" s="13">
        <v>-1.470080555</v>
      </c>
      <c r="U2653" s="13">
        <v>5.0823843159999997</v>
      </c>
      <c r="V2653" s="13">
        <v>3.6123037610000002</v>
      </c>
      <c r="W2653" s="13">
        <v>-4.5472042999999997E-2</v>
      </c>
    </row>
    <row r="2654" spans="1:23" x14ac:dyDescent="0.3">
      <c r="A2654" s="13" t="s">
        <v>1141</v>
      </c>
      <c r="B2654" s="13" t="s">
        <v>1142</v>
      </c>
      <c r="C2654" s="15">
        <v>2018</v>
      </c>
      <c r="D2654" s="15" t="s">
        <v>27</v>
      </c>
      <c r="E2654" s="15" t="s">
        <v>137</v>
      </c>
      <c r="F2654" s="15">
        <v>1909</v>
      </c>
      <c r="G2654" s="15">
        <v>910</v>
      </c>
      <c r="H2654" s="13">
        <v>-0.84333622500000005</v>
      </c>
      <c r="I2654" s="13">
        <v>4.6097006159999996</v>
      </c>
      <c r="J2654" s="13">
        <v>3.7663643910000002</v>
      </c>
      <c r="K2654" s="13">
        <v>0.48944691800000001</v>
      </c>
      <c r="L2654" s="13">
        <v>0.89241926699999996</v>
      </c>
      <c r="M2654" s="13">
        <v>1.381866185</v>
      </c>
      <c r="N2654" s="13">
        <v>-0.66322800000000004</v>
      </c>
      <c r="O2654" s="13">
        <v>4.1041231969999998</v>
      </c>
      <c r="P2654" s="13">
        <v>3.4408951970000001</v>
      </c>
      <c r="Q2654" s="13">
        <v>2.8510304089999998</v>
      </c>
      <c r="R2654" s="13">
        <v>2.8510304089999998</v>
      </c>
      <c r="S2654" s="13">
        <v>0</v>
      </c>
      <c r="T2654" s="13">
        <v>-0.74413437000000004</v>
      </c>
      <c r="U2654" s="13">
        <v>3.6632955410000001</v>
      </c>
      <c r="V2654" s="13">
        <v>2.9191611709999998</v>
      </c>
      <c r="W2654" s="13">
        <v>-0.80379439699999999</v>
      </c>
    </row>
    <row r="2655" spans="1:23" x14ac:dyDescent="0.3">
      <c r="A2655" s="13" t="s">
        <v>1141</v>
      </c>
      <c r="B2655" s="13" t="s">
        <v>1142</v>
      </c>
      <c r="C2655" s="15">
        <v>2019</v>
      </c>
      <c r="D2655" s="15" t="s">
        <v>25</v>
      </c>
      <c r="E2655" s="15" t="s">
        <v>137</v>
      </c>
      <c r="F2655" s="15">
        <v>914</v>
      </c>
      <c r="G2655" s="15">
        <v>432</v>
      </c>
      <c r="H2655" s="13">
        <v>0.44536530200000002</v>
      </c>
      <c r="I2655" s="13">
        <v>2.621765742</v>
      </c>
      <c r="J2655" s="13">
        <v>3.0671310439999999</v>
      </c>
      <c r="K2655" s="13">
        <v>5.1362811270000002</v>
      </c>
      <c r="L2655" s="13">
        <v>2.9280464259999999</v>
      </c>
      <c r="M2655" s="13">
        <v>8.064327552</v>
      </c>
      <c r="N2655" s="13">
        <v>1.3739783240000001</v>
      </c>
      <c r="O2655" s="13">
        <v>2.8742399519999999</v>
      </c>
      <c r="P2655" s="13">
        <v>4.2482182760000002</v>
      </c>
      <c r="Q2655" s="13">
        <v>1.5767298169999999</v>
      </c>
      <c r="R2655" s="13">
        <v>0</v>
      </c>
      <c r="S2655" s="13">
        <v>1.5767298169999999</v>
      </c>
      <c r="T2655" s="13">
        <v>-3.7316391999999997E-2</v>
      </c>
      <c r="U2655" s="13">
        <v>2.5645274279999999</v>
      </c>
      <c r="V2655" s="13">
        <v>2.5272110360000002</v>
      </c>
      <c r="W2655" s="13">
        <v>-0.88079099800000005</v>
      </c>
    </row>
    <row r="2656" spans="1:23" x14ac:dyDescent="0.3">
      <c r="A2656" s="13" t="s">
        <v>1141</v>
      </c>
      <c r="B2656" s="13" t="s">
        <v>1142</v>
      </c>
      <c r="C2656" s="15">
        <v>2019</v>
      </c>
      <c r="D2656" s="15" t="s">
        <v>27</v>
      </c>
      <c r="E2656" s="15" t="s">
        <v>137</v>
      </c>
      <c r="F2656" s="15">
        <v>3186</v>
      </c>
      <c r="G2656" s="15">
        <v>1481</v>
      </c>
      <c r="H2656" s="13">
        <v>-5.2276221999999997E-2</v>
      </c>
      <c r="I2656" s="13">
        <v>2.5499788689999998</v>
      </c>
      <c r="J2656" s="13">
        <v>2.4977026470000001</v>
      </c>
      <c r="K2656" s="13">
        <v>2.3083387709999998</v>
      </c>
      <c r="L2656" s="13">
        <v>2.8158277859999998</v>
      </c>
      <c r="M2656" s="13">
        <v>5.1241665569999997</v>
      </c>
      <c r="N2656" s="13">
        <v>0.40919455700000001</v>
      </c>
      <c r="O2656" s="13">
        <v>2.7191890669999998</v>
      </c>
      <c r="P2656" s="13">
        <v>3.128383624</v>
      </c>
      <c r="Q2656" s="13">
        <v>4.4058946030000001</v>
      </c>
      <c r="R2656" s="13">
        <v>4.4058946030000001</v>
      </c>
      <c r="S2656" s="13">
        <v>0</v>
      </c>
      <c r="T2656" s="13">
        <v>8.7210110000000007E-3</v>
      </c>
      <c r="U2656" s="13">
        <v>2.732276358</v>
      </c>
      <c r="V2656" s="13">
        <v>2.7409973679999999</v>
      </c>
      <c r="W2656" s="13">
        <v>-0.82252532</v>
      </c>
    </row>
    <row r="2657" spans="1:23" x14ac:dyDescent="0.3">
      <c r="A2657" s="13" t="s">
        <v>1143</v>
      </c>
      <c r="B2657" s="13" t="s">
        <v>1144</v>
      </c>
      <c r="C2657" s="15">
        <v>2014</v>
      </c>
      <c r="D2657" s="15" t="s">
        <v>27</v>
      </c>
      <c r="E2657" s="15" t="s">
        <v>34</v>
      </c>
      <c r="F2657" s="15">
        <v>1035</v>
      </c>
      <c r="G2657" s="15">
        <v>533</v>
      </c>
      <c r="H2657" s="13">
        <v>1.8080459449999999</v>
      </c>
      <c r="I2657" s="13">
        <v>3.0513629849999999</v>
      </c>
      <c r="J2657" s="13">
        <v>4.8594089289999998</v>
      </c>
      <c r="K2657" s="13">
        <v>-1.5624662579999999</v>
      </c>
      <c r="L2657" s="13">
        <v>-1.544739608</v>
      </c>
      <c r="M2657" s="13">
        <v>-3.1072058650000001</v>
      </c>
      <c r="N2657" s="13">
        <v>1.2442861860000001</v>
      </c>
      <c r="O2657" s="13">
        <v>2.2948971</v>
      </c>
      <c r="P2657" s="13">
        <v>3.5391832860000001</v>
      </c>
      <c r="Q2657" s="13">
        <v>1.6950092459999999</v>
      </c>
      <c r="R2657" s="13">
        <v>1.6950092459999999</v>
      </c>
      <c r="S2657" s="13">
        <v>0</v>
      </c>
      <c r="T2657" s="13">
        <v>0.65497393000000004</v>
      </c>
      <c r="U2657" s="13">
        <v>1.6140282530000001</v>
      </c>
      <c r="V2657" s="13">
        <v>2.2690021819999999</v>
      </c>
      <c r="W2657" s="13">
        <v>-0.85524477600000004</v>
      </c>
    </row>
    <row r="2658" spans="1:23" x14ac:dyDescent="0.3">
      <c r="A2658" s="13" t="s">
        <v>1143</v>
      </c>
      <c r="B2658" s="13" t="s">
        <v>1144</v>
      </c>
      <c r="C2658" s="15">
        <v>2015</v>
      </c>
      <c r="D2658" s="15" t="s">
        <v>25</v>
      </c>
      <c r="E2658" s="15" t="s">
        <v>34</v>
      </c>
      <c r="F2658" s="15">
        <v>458</v>
      </c>
      <c r="G2658" s="15">
        <v>234</v>
      </c>
      <c r="H2658" s="13">
        <v>1.771382875</v>
      </c>
      <c r="I2658" s="13">
        <v>1.5146110450000001</v>
      </c>
      <c r="J2658" s="13">
        <v>3.285993919</v>
      </c>
      <c r="K2658" s="13">
        <v>4.1490519969999999</v>
      </c>
      <c r="L2658" s="13">
        <v>3.5263658000000002</v>
      </c>
      <c r="M2658" s="13">
        <v>7.6754177979999998</v>
      </c>
      <c r="N2658" s="13">
        <v>2.3874852359999998</v>
      </c>
      <c r="O2658" s="13">
        <v>2.0099805430000002</v>
      </c>
      <c r="P2658" s="13">
        <v>4.397465779</v>
      </c>
      <c r="Q2658" s="13">
        <v>0.85968371899999996</v>
      </c>
      <c r="R2658" s="13">
        <v>0</v>
      </c>
      <c r="S2658" s="13">
        <v>0.85968371899999996</v>
      </c>
      <c r="T2658" s="13">
        <v>2.3004167579999999</v>
      </c>
      <c r="U2658" s="13">
        <v>2.9341456259999998</v>
      </c>
      <c r="V2658" s="13">
        <v>5.2345623840000002</v>
      </c>
      <c r="W2658" s="13">
        <v>-2.235545492</v>
      </c>
    </row>
    <row r="2659" spans="1:23" x14ac:dyDescent="0.3">
      <c r="A2659" s="13" t="s">
        <v>1143</v>
      </c>
      <c r="B2659" s="13" t="s">
        <v>1144</v>
      </c>
      <c r="C2659" s="15">
        <v>2015</v>
      </c>
      <c r="D2659" s="15" t="s">
        <v>27</v>
      </c>
      <c r="E2659" s="15" t="s">
        <v>34</v>
      </c>
      <c r="F2659" s="15">
        <v>4129</v>
      </c>
      <c r="G2659" s="15">
        <v>2100</v>
      </c>
      <c r="H2659" s="13">
        <v>0.14166068400000001</v>
      </c>
      <c r="I2659" s="13">
        <v>1.03842889</v>
      </c>
      <c r="J2659" s="13">
        <v>1.1800895730000001</v>
      </c>
      <c r="K2659" s="13">
        <v>0.45827533500000001</v>
      </c>
      <c r="L2659" s="13">
        <v>-1.3876205909999999</v>
      </c>
      <c r="M2659" s="13">
        <v>-0.92934525599999995</v>
      </c>
      <c r="N2659" s="13">
        <v>0.23084960900000001</v>
      </c>
      <c r="O2659" s="13">
        <v>0.62985839700000001</v>
      </c>
      <c r="P2659" s="13">
        <v>0.860708005</v>
      </c>
      <c r="Q2659" s="13">
        <v>3.8630924470000001</v>
      </c>
      <c r="R2659" s="13">
        <v>3.8630924470000001</v>
      </c>
      <c r="S2659" s="13">
        <v>0</v>
      </c>
      <c r="T2659" s="13">
        <v>0.25101973700000002</v>
      </c>
      <c r="U2659" s="13">
        <v>0.58133825500000003</v>
      </c>
      <c r="V2659" s="13">
        <v>0.83235799200000005</v>
      </c>
      <c r="W2659" s="13">
        <v>-0.136143821</v>
      </c>
    </row>
    <row r="2660" spans="1:23" x14ac:dyDescent="0.3">
      <c r="A2660" s="13" t="s">
        <v>1143</v>
      </c>
      <c r="B2660" s="13" t="s">
        <v>1144</v>
      </c>
      <c r="C2660" s="15">
        <v>2016</v>
      </c>
      <c r="D2660" s="15" t="s">
        <v>27</v>
      </c>
      <c r="E2660" s="15" t="s">
        <v>34</v>
      </c>
      <c r="F2660" s="15">
        <v>4931</v>
      </c>
      <c r="G2660" s="15">
        <v>2457</v>
      </c>
      <c r="H2660" s="13">
        <v>-0.23432668200000001</v>
      </c>
      <c r="I2660" s="13">
        <v>1.915552253</v>
      </c>
      <c r="J2660" s="13">
        <v>1.6812255709999999</v>
      </c>
      <c r="K2660" s="13">
        <v>0.48965278400000001</v>
      </c>
      <c r="L2660" s="13">
        <v>3.5560678069999998</v>
      </c>
      <c r="M2660" s="13">
        <v>4.0457205910000003</v>
      </c>
      <c r="N2660" s="13">
        <v>-5.8531786000000002E-2</v>
      </c>
      <c r="O2660" s="13">
        <v>2.4604084830000001</v>
      </c>
      <c r="P2660" s="13">
        <v>2.401876696</v>
      </c>
      <c r="Q2660" s="13">
        <v>6.4235698279999998</v>
      </c>
      <c r="R2660" s="13">
        <v>6.4235698279999998</v>
      </c>
      <c r="S2660" s="13">
        <v>0</v>
      </c>
      <c r="T2660" s="13">
        <v>6.2727226999999997E-2</v>
      </c>
      <c r="U2660" s="13">
        <v>1.6180099830000001</v>
      </c>
      <c r="V2660" s="13">
        <v>1.6807372110000001</v>
      </c>
      <c r="W2660" s="13">
        <v>-0.52384399000000004</v>
      </c>
    </row>
    <row r="2661" spans="1:23" x14ac:dyDescent="0.3">
      <c r="A2661" s="13" t="s">
        <v>1143</v>
      </c>
      <c r="B2661" s="13" t="s">
        <v>1144</v>
      </c>
      <c r="C2661" s="15">
        <v>2017</v>
      </c>
      <c r="D2661" s="15" t="s">
        <v>27</v>
      </c>
      <c r="E2661" s="15" t="s">
        <v>34</v>
      </c>
      <c r="F2661" s="15">
        <v>4766</v>
      </c>
      <c r="G2661" s="15">
        <v>2222</v>
      </c>
      <c r="H2661" s="13">
        <v>-0.68076039200000005</v>
      </c>
      <c r="I2661" s="13">
        <v>0.361155909</v>
      </c>
      <c r="J2661" s="13">
        <v>-0.31960448299999999</v>
      </c>
      <c r="K2661" s="13">
        <v>1.5575566080000001</v>
      </c>
      <c r="L2661" s="13">
        <v>-0.58778032899999999</v>
      </c>
      <c r="M2661" s="13">
        <v>0.96977627899999996</v>
      </c>
      <c r="N2661" s="13">
        <v>-0.14476498700000001</v>
      </c>
      <c r="O2661" s="13">
        <v>0.21958028700000001</v>
      </c>
      <c r="P2661" s="13">
        <v>7.4815301000000001E-2</v>
      </c>
      <c r="Q2661" s="13">
        <v>3.2431816699999998</v>
      </c>
      <c r="R2661" s="13">
        <v>3.2431816699999998</v>
      </c>
      <c r="S2661" s="13">
        <v>0</v>
      </c>
      <c r="T2661" s="13">
        <v>-0.45413873300000002</v>
      </c>
      <c r="U2661" s="13">
        <v>-0.450652683</v>
      </c>
      <c r="V2661" s="13">
        <v>-0.90479141600000001</v>
      </c>
      <c r="W2661" s="13">
        <v>1.249390037</v>
      </c>
    </row>
    <row r="2662" spans="1:23" x14ac:dyDescent="0.3">
      <c r="A2662" s="13" t="s">
        <v>1143</v>
      </c>
      <c r="B2662" s="13" t="s">
        <v>1144</v>
      </c>
      <c r="C2662" s="15">
        <v>2018</v>
      </c>
      <c r="D2662" s="15" t="s">
        <v>27</v>
      </c>
      <c r="E2662" s="15" t="s">
        <v>140</v>
      </c>
      <c r="F2662" s="15">
        <v>3688</v>
      </c>
      <c r="G2662" s="15">
        <v>1735</v>
      </c>
      <c r="H2662" s="13">
        <v>-0.95524970099999995</v>
      </c>
      <c r="I2662" s="13">
        <v>0.87676964999999996</v>
      </c>
      <c r="J2662" s="13">
        <v>-7.8480050999999995E-2</v>
      </c>
      <c r="K2662" s="13">
        <v>0.60200170399999997</v>
      </c>
      <c r="L2662" s="13">
        <v>-3.1035404550000001</v>
      </c>
      <c r="M2662" s="13">
        <v>-2.5015387499999999</v>
      </c>
      <c r="N2662" s="13">
        <v>-0.65890403099999995</v>
      </c>
      <c r="O2662" s="13">
        <v>8.4075889000000001E-2</v>
      </c>
      <c r="P2662" s="13">
        <v>-0.57482814299999996</v>
      </c>
      <c r="Q2662" s="13">
        <v>1.943187572</v>
      </c>
      <c r="R2662" s="13">
        <v>1.943187572</v>
      </c>
      <c r="S2662" s="13">
        <v>0</v>
      </c>
      <c r="T2662" s="13">
        <v>-0.89963720300000005</v>
      </c>
      <c r="U2662" s="13">
        <v>-5.6653435000000002E-2</v>
      </c>
      <c r="V2662" s="13">
        <v>-0.95629063800000003</v>
      </c>
      <c r="W2662" s="13">
        <v>0.91352286000000005</v>
      </c>
    </row>
    <row r="2663" spans="1:23" x14ac:dyDescent="0.3">
      <c r="A2663" s="13" t="s">
        <v>1143</v>
      </c>
      <c r="B2663" s="13" t="s">
        <v>1144</v>
      </c>
      <c r="C2663" s="15">
        <v>2019</v>
      </c>
      <c r="D2663" s="15" t="s">
        <v>25</v>
      </c>
      <c r="E2663" s="15" t="s">
        <v>52</v>
      </c>
      <c r="F2663" s="15">
        <v>925</v>
      </c>
      <c r="G2663" s="15">
        <v>438</v>
      </c>
      <c r="H2663" s="13">
        <v>0.104888992</v>
      </c>
      <c r="I2663" s="13">
        <v>6.0560510110000001</v>
      </c>
      <c r="J2663" s="13">
        <v>6.1609400030000003</v>
      </c>
      <c r="K2663" s="13">
        <v>3.7766590139999998</v>
      </c>
      <c r="L2663" s="13">
        <v>3.0315910229999998</v>
      </c>
      <c r="M2663" s="13">
        <v>6.8082500359999996</v>
      </c>
      <c r="N2663" s="13">
        <v>0.79600853999999999</v>
      </c>
      <c r="O2663" s="13">
        <v>5.6354191509999998</v>
      </c>
      <c r="P2663" s="13">
        <v>6.4314276909999997</v>
      </c>
      <c r="Q2663" s="13">
        <v>2.113399657</v>
      </c>
      <c r="R2663" s="13">
        <v>0</v>
      </c>
      <c r="S2663" s="13">
        <v>2.113399657</v>
      </c>
      <c r="T2663" s="13">
        <v>1.9365232590000001</v>
      </c>
      <c r="U2663" s="13">
        <v>5.0375709930000001</v>
      </c>
      <c r="V2663" s="13">
        <v>6.9740942529999996</v>
      </c>
      <c r="W2663" s="13">
        <v>-0.12663381400000001</v>
      </c>
    </row>
    <row r="2664" spans="1:23" x14ac:dyDescent="0.3">
      <c r="A2664" s="13" t="s">
        <v>1143</v>
      </c>
      <c r="B2664" s="13" t="s">
        <v>1144</v>
      </c>
      <c r="C2664" s="15">
        <v>2019</v>
      </c>
      <c r="D2664" s="15" t="s">
        <v>27</v>
      </c>
      <c r="E2664" s="15" t="s">
        <v>52</v>
      </c>
      <c r="F2664" s="15">
        <v>5069</v>
      </c>
      <c r="G2664" s="15">
        <v>2322</v>
      </c>
      <c r="H2664" s="13">
        <v>-1.3745889520000001</v>
      </c>
      <c r="I2664" s="13">
        <v>1.139977427</v>
      </c>
      <c r="J2664" s="13">
        <v>-0.23461152499999999</v>
      </c>
      <c r="K2664" s="13">
        <v>2.1712175600000001</v>
      </c>
      <c r="L2664" s="13">
        <v>-7.570912E-3</v>
      </c>
      <c r="M2664" s="13">
        <v>2.1636466489999999</v>
      </c>
      <c r="N2664" s="13">
        <v>-0.75309627800000001</v>
      </c>
      <c r="O2664" s="13">
        <v>0.90921969899999999</v>
      </c>
      <c r="P2664" s="13">
        <v>0.15612342100000001</v>
      </c>
      <c r="Q2664" s="13">
        <v>3.4547998139999998</v>
      </c>
      <c r="R2664" s="13">
        <v>3.4547998139999998</v>
      </c>
      <c r="S2664" s="13">
        <v>0</v>
      </c>
      <c r="T2664" s="13">
        <v>-0.37654284900000001</v>
      </c>
      <c r="U2664" s="13">
        <v>1.5614810379999999</v>
      </c>
      <c r="V2664" s="13">
        <v>1.1849381880000001</v>
      </c>
      <c r="W2664" s="13">
        <v>0.35405658200000001</v>
      </c>
    </row>
    <row r="2665" spans="1:23" x14ac:dyDescent="0.3">
      <c r="A2665" s="13" t="s">
        <v>1145</v>
      </c>
      <c r="B2665" s="13" t="s">
        <v>1146</v>
      </c>
      <c r="C2665" s="15">
        <v>2014</v>
      </c>
      <c r="D2665" s="15" t="s">
        <v>25</v>
      </c>
      <c r="E2665" s="15" t="s">
        <v>58</v>
      </c>
      <c r="F2665" s="15">
        <v>716</v>
      </c>
      <c r="G2665" s="15">
        <v>367</v>
      </c>
      <c r="H2665" s="13">
        <v>0.22316925700000001</v>
      </c>
      <c r="I2665" s="13">
        <v>0.15352510899999999</v>
      </c>
      <c r="J2665" s="13">
        <v>0.376694366</v>
      </c>
      <c r="K2665" s="13">
        <v>-3.9476532569999998</v>
      </c>
      <c r="L2665" s="13">
        <v>-16.061798289999999</v>
      </c>
      <c r="M2665" s="13">
        <v>-20.009451550000001</v>
      </c>
      <c r="N2665" s="13">
        <v>-0.67349984100000004</v>
      </c>
      <c r="O2665" s="13">
        <v>-3.1477801009999999</v>
      </c>
      <c r="P2665" s="13">
        <v>-3.8212799419999999</v>
      </c>
      <c r="Q2665" s="13">
        <v>-0.203695037</v>
      </c>
      <c r="R2665" s="13">
        <v>0</v>
      </c>
      <c r="S2665" s="13">
        <v>-0.203695037</v>
      </c>
      <c r="T2665" s="13">
        <v>-0.62163154399999998</v>
      </c>
      <c r="U2665" s="13">
        <v>-1.0743860750000001</v>
      </c>
      <c r="V2665" s="13">
        <v>-1.696017619</v>
      </c>
      <c r="W2665" s="13">
        <v>-1.4290531369999999</v>
      </c>
    </row>
    <row r="2666" spans="1:23" x14ac:dyDescent="0.3">
      <c r="A2666" s="13" t="s">
        <v>1145</v>
      </c>
      <c r="B2666" s="13" t="s">
        <v>1146</v>
      </c>
      <c r="C2666" s="15">
        <v>2014</v>
      </c>
      <c r="D2666" s="15" t="s">
        <v>27</v>
      </c>
      <c r="E2666" s="15" t="s">
        <v>58</v>
      </c>
      <c r="F2666" s="15">
        <v>5210</v>
      </c>
      <c r="G2666" s="15">
        <v>2603</v>
      </c>
      <c r="H2666" s="13">
        <v>0.70005233600000005</v>
      </c>
      <c r="I2666" s="13">
        <v>2.1825253130000002</v>
      </c>
      <c r="J2666" s="13">
        <v>2.8825776489999999</v>
      </c>
      <c r="K2666" s="13">
        <v>1.938178623</v>
      </c>
      <c r="L2666" s="13">
        <v>0.43181161000000001</v>
      </c>
      <c r="M2666" s="13">
        <v>2.3699902329999998</v>
      </c>
      <c r="N2666" s="13">
        <v>0.952648359</v>
      </c>
      <c r="O2666" s="13">
        <v>1.970189309</v>
      </c>
      <c r="P2666" s="13">
        <v>2.9228376680000001</v>
      </c>
      <c r="Q2666" s="13">
        <v>7.4587903420000004</v>
      </c>
      <c r="R2666" s="13">
        <v>7.4587903420000004</v>
      </c>
      <c r="S2666" s="13">
        <v>0</v>
      </c>
      <c r="T2666" s="13">
        <v>0.80802457500000002</v>
      </c>
      <c r="U2666" s="13">
        <v>2.0481282150000002</v>
      </c>
      <c r="V2666" s="13">
        <v>2.8561527889999998</v>
      </c>
      <c r="W2666" s="13">
        <v>-0.95516383400000004</v>
      </c>
    </row>
    <row r="2667" spans="1:23" x14ac:dyDescent="0.3">
      <c r="A2667" s="13" t="s">
        <v>1145</v>
      </c>
      <c r="B2667" s="13" t="s">
        <v>1146</v>
      </c>
      <c r="C2667" s="15">
        <v>2015</v>
      </c>
      <c r="D2667" s="15" t="s">
        <v>25</v>
      </c>
      <c r="E2667" s="15" t="s">
        <v>58</v>
      </c>
      <c r="F2667" s="15">
        <v>224</v>
      </c>
      <c r="G2667" s="15">
        <v>117</v>
      </c>
      <c r="H2667" s="13">
        <v>0.20026547</v>
      </c>
      <c r="I2667" s="13">
        <v>3.9878071149999998</v>
      </c>
      <c r="J2667" s="13">
        <v>4.1880725840000004</v>
      </c>
      <c r="K2667" s="13">
        <v>-17.965820319999999</v>
      </c>
      <c r="L2667" s="13">
        <v>-3.8600539409999999</v>
      </c>
      <c r="M2667" s="13">
        <v>-21.825874259999999</v>
      </c>
      <c r="N2667" s="13">
        <v>-3.6288525319999998</v>
      </c>
      <c r="O2667" s="13">
        <v>2.6402741459999999</v>
      </c>
      <c r="P2667" s="13">
        <v>-0.98857838600000003</v>
      </c>
      <c r="Q2667" s="13">
        <v>0.106606832</v>
      </c>
      <c r="R2667" s="13">
        <v>0</v>
      </c>
      <c r="S2667" s="13">
        <v>0.106606832</v>
      </c>
      <c r="T2667" s="13">
        <v>-3.7192836919999999</v>
      </c>
      <c r="U2667" s="13">
        <v>1.9634559709999999</v>
      </c>
      <c r="V2667" s="13">
        <v>-1.755827722</v>
      </c>
      <c r="W2667" s="13">
        <v>-1.63350555</v>
      </c>
    </row>
    <row r="2668" spans="1:23" x14ac:dyDescent="0.3">
      <c r="A2668" s="13" t="s">
        <v>1145</v>
      </c>
      <c r="B2668" s="13" t="s">
        <v>1146</v>
      </c>
      <c r="C2668" s="15">
        <v>2015</v>
      </c>
      <c r="D2668" s="15" t="s">
        <v>27</v>
      </c>
      <c r="E2668" s="15" t="s">
        <v>58</v>
      </c>
      <c r="F2668" s="15">
        <v>3240</v>
      </c>
      <c r="G2668" s="15">
        <v>1638</v>
      </c>
      <c r="H2668" s="13">
        <v>-1.0243636840000001</v>
      </c>
      <c r="I2668" s="13">
        <v>1.9539815650000001</v>
      </c>
      <c r="J2668" s="13">
        <v>0.92961788099999998</v>
      </c>
      <c r="K2668" s="13">
        <v>0.77009921000000003</v>
      </c>
      <c r="L2668" s="13">
        <v>-1.234163318</v>
      </c>
      <c r="M2668" s="13">
        <v>-0.464064109</v>
      </c>
      <c r="N2668" s="13">
        <v>-0.72688465000000002</v>
      </c>
      <c r="O2668" s="13">
        <v>1.378910189</v>
      </c>
      <c r="P2668" s="13">
        <v>0.65202553900000004</v>
      </c>
      <c r="Q2668" s="13">
        <v>2.8203706890000002</v>
      </c>
      <c r="R2668" s="13">
        <v>2.8203706890000002</v>
      </c>
      <c r="S2668" s="13">
        <v>0</v>
      </c>
      <c r="T2668" s="13">
        <v>-1.2198052509999999</v>
      </c>
      <c r="U2668" s="13">
        <v>1.338195985</v>
      </c>
      <c r="V2668" s="13">
        <v>0.118390734</v>
      </c>
      <c r="W2668" s="13">
        <v>-0.76658696800000004</v>
      </c>
    </row>
    <row r="2669" spans="1:23" x14ac:dyDescent="0.3">
      <c r="A2669" s="13" t="s">
        <v>1145</v>
      </c>
      <c r="B2669" s="13" t="s">
        <v>1146</v>
      </c>
      <c r="C2669" s="15">
        <v>2016</v>
      </c>
      <c r="D2669" s="15" t="s">
        <v>27</v>
      </c>
      <c r="E2669" s="15" t="s">
        <v>32</v>
      </c>
      <c r="F2669" s="15">
        <v>4348</v>
      </c>
      <c r="G2669" s="15">
        <v>2219</v>
      </c>
      <c r="H2669" s="13">
        <v>-0.132910625</v>
      </c>
      <c r="I2669" s="13">
        <v>0.43960763800000002</v>
      </c>
      <c r="J2669" s="13">
        <v>0.30669701300000002</v>
      </c>
      <c r="K2669" s="13">
        <v>0.194567992</v>
      </c>
      <c r="L2669" s="13">
        <v>-2.6373230909999998</v>
      </c>
      <c r="M2669" s="13">
        <v>-2.4427550990000002</v>
      </c>
      <c r="N2669" s="13">
        <v>-5.8661026999999998E-2</v>
      </c>
      <c r="O2669" s="13">
        <v>-0.15938032399999999</v>
      </c>
      <c r="P2669" s="13">
        <v>-0.21804135099999999</v>
      </c>
      <c r="Q2669" s="13">
        <v>2.841530289</v>
      </c>
      <c r="R2669" s="13">
        <v>2.841530289</v>
      </c>
      <c r="S2669" s="13">
        <v>0</v>
      </c>
      <c r="T2669" s="13">
        <v>-0.614994971</v>
      </c>
      <c r="U2669" s="13">
        <v>-0.33272102999999997</v>
      </c>
      <c r="V2669" s="13">
        <v>-0.94771600099999997</v>
      </c>
      <c r="W2669" s="13">
        <v>-0.85167394200000002</v>
      </c>
    </row>
    <row r="2670" spans="1:23" x14ac:dyDescent="0.3">
      <c r="A2670" s="13" t="s">
        <v>1145</v>
      </c>
      <c r="B2670" s="13" t="s">
        <v>1146</v>
      </c>
      <c r="C2670" s="15">
        <v>2017</v>
      </c>
      <c r="D2670" s="15" t="s">
        <v>25</v>
      </c>
      <c r="E2670" s="15" t="s">
        <v>78</v>
      </c>
      <c r="F2670" s="15">
        <v>307</v>
      </c>
      <c r="G2670" s="15">
        <v>162</v>
      </c>
      <c r="H2670" s="13">
        <v>0.90141147799999999</v>
      </c>
      <c r="I2670" s="13">
        <v>-0.34652767000000001</v>
      </c>
      <c r="J2670" s="13">
        <v>0.55488380800000003</v>
      </c>
      <c r="K2670" s="13">
        <v>3.6955433869999998</v>
      </c>
      <c r="L2670" s="13">
        <v>-4.2594030409999997</v>
      </c>
      <c r="M2670" s="13">
        <v>-0.56385965500000002</v>
      </c>
      <c r="N2670" s="13">
        <v>1.610692751</v>
      </c>
      <c r="O2670" s="13">
        <v>-1.220292205</v>
      </c>
      <c r="P2670" s="13">
        <v>0.39040054600000001</v>
      </c>
      <c r="Q2670" s="13">
        <v>0.26285972000000002</v>
      </c>
      <c r="R2670" s="13">
        <v>0</v>
      </c>
      <c r="S2670" s="13">
        <v>0.26285972000000002</v>
      </c>
      <c r="T2670" s="13">
        <v>-2.0556130819999998</v>
      </c>
      <c r="U2670" s="13">
        <v>-2.4677594439999999</v>
      </c>
      <c r="V2670" s="13">
        <v>-4.5233725260000002</v>
      </c>
      <c r="W2670" s="13">
        <v>-1.746985942</v>
      </c>
    </row>
    <row r="2671" spans="1:23" x14ac:dyDescent="0.3">
      <c r="A2671" s="13" t="s">
        <v>1145</v>
      </c>
      <c r="B2671" s="13" t="s">
        <v>1146</v>
      </c>
      <c r="C2671" s="15">
        <v>2017</v>
      </c>
      <c r="D2671" s="15" t="s">
        <v>27</v>
      </c>
      <c r="E2671" s="15" t="s">
        <v>78</v>
      </c>
      <c r="F2671" s="15">
        <v>4544</v>
      </c>
      <c r="G2671" s="15">
        <v>2271</v>
      </c>
      <c r="H2671" s="13">
        <v>-3.0294292249999999</v>
      </c>
      <c r="I2671" s="13">
        <v>1.7468415049999999</v>
      </c>
      <c r="J2671" s="13">
        <v>-1.28258772</v>
      </c>
      <c r="K2671" s="13">
        <v>0.61841923399999998</v>
      </c>
      <c r="L2671" s="13">
        <v>-0.50420145400000005</v>
      </c>
      <c r="M2671" s="13">
        <v>0.11421778</v>
      </c>
      <c r="N2671" s="13">
        <v>-2.4434278850000002</v>
      </c>
      <c r="O2671" s="13">
        <v>1.3798729279999999</v>
      </c>
      <c r="P2671" s="13">
        <v>-1.0635549580000001</v>
      </c>
      <c r="Q2671" s="13">
        <v>1.929783477</v>
      </c>
      <c r="R2671" s="13">
        <v>1.929783477</v>
      </c>
      <c r="S2671" s="13">
        <v>0</v>
      </c>
      <c r="T2671" s="13">
        <v>-2.8244082000000001</v>
      </c>
      <c r="U2671" s="13">
        <v>1.386844145</v>
      </c>
      <c r="V2671" s="13">
        <v>-1.437564055</v>
      </c>
      <c r="W2671" s="13">
        <v>-1.216834091</v>
      </c>
    </row>
    <row r="2672" spans="1:23" x14ac:dyDescent="0.3">
      <c r="A2672" s="13" t="s">
        <v>1145</v>
      </c>
      <c r="B2672" s="13" t="s">
        <v>1146</v>
      </c>
      <c r="C2672" s="15">
        <v>2018</v>
      </c>
      <c r="D2672" s="15" t="s">
        <v>27</v>
      </c>
      <c r="E2672" s="15" t="s">
        <v>78</v>
      </c>
      <c r="F2672" s="15">
        <v>3486</v>
      </c>
      <c r="G2672" s="15">
        <v>1690</v>
      </c>
      <c r="H2672" s="13">
        <v>-4.6058269019999996</v>
      </c>
      <c r="I2672" s="13">
        <v>-0.43991936300000001</v>
      </c>
      <c r="J2672" s="13">
        <v>-5.045746265</v>
      </c>
      <c r="K2672" s="13">
        <v>-2.0645352899999998</v>
      </c>
      <c r="L2672" s="13">
        <v>1.834762955</v>
      </c>
      <c r="M2672" s="13">
        <v>-0.22977233599999999</v>
      </c>
      <c r="N2672" s="13">
        <v>-4.2991653459999997</v>
      </c>
      <c r="O2672" s="13">
        <v>5.4906402E-2</v>
      </c>
      <c r="P2672" s="13">
        <v>-4.2442589440000003</v>
      </c>
      <c r="Q2672" s="13">
        <v>-1.2789275659999999</v>
      </c>
      <c r="R2672" s="13">
        <v>-1.2789275659999999</v>
      </c>
      <c r="S2672" s="13">
        <v>0</v>
      </c>
      <c r="T2672" s="13">
        <v>-4.5485060920000002</v>
      </c>
      <c r="U2672" s="13">
        <v>-0.63561493999999996</v>
      </c>
      <c r="V2672" s="13">
        <v>-5.1841210320000002</v>
      </c>
      <c r="W2672" s="13">
        <v>-0.72982406200000005</v>
      </c>
    </row>
    <row r="2673" spans="1:23" x14ac:dyDescent="0.3">
      <c r="A2673" s="13" t="s">
        <v>1145</v>
      </c>
      <c r="B2673" s="13" t="s">
        <v>1146</v>
      </c>
      <c r="C2673" s="15">
        <v>2019</v>
      </c>
      <c r="D2673" s="15" t="s">
        <v>27</v>
      </c>
      <c r="E2673" s="15" t="s">
        <v>78</v>
      </c>
      <c r="F2673" s="15">
        <v>3352</v>
      </c>
      <c r="G2673" s="15">
        <v>1606</v>
      </c>
      <c r="H2673" s="13">
        <v>-2.5872899070000002</v>
      </c>
      <c r="I2673" s="13">
        <v>-0.16128035299999999</v>
      </c>
      <c r="J2673" s="13">
        <v>-2.7485702609999998</v>
      </c>
      <c r="K2673" s="13">
        <v>1.3666400700000001</v>
      </c>
      <c r="L2673" s="13">
        <v>-0.49915854599999998</v>
      </c>
      <c r="M2673" s="13">
        <v>0.867481524</v>
      </c>
      <c r="N2673" s="13">
        <v>-1.8541823099999999</v>
      </c>
      <c r="O2673" s="13">
        <v>-0.17408589299999999</v>
      </c>
      <c r="P2673" s="13">
        <v>-2.0282682030000001</v>
      </c>
      <c r="Q2673" s="13">
        <v>0.58618141000000001</v>
      </c>
      <c r="R2673" s="13">
        <v>0.58618141000000001</v>
      </c>
      <c r="S2673" s="13">
        <v>0</v>
      </c>
      <c r="T2673" s="13">
        <v>-2.8356106900000002</v>
      </c>
      <c r="U2673" s="13">
        <v>-1.29825173</v>
      </c>
      <c r="V2673" s="13">
        <v>-4.1338624199999998</v>
      </c>
      <c r="W2673" s="13">
        <v>-0.89476528799999999</v>
      </c>
    </row>
    <row r="2674" spans="1:23" x14ac:dyDescent="0.3">
      <c r="A2674" s="13" t="s">
        <v>1147</v>
      </c>
      <c r="B2674" s="13" t="s">
        <v>1148</v>
      </c>
      <c r="C2674" s="15">
        <v>2014</v>
      </c>
      <c r="D2674" s="15" t="s">
        <v>27</v>
      </c>
      <c r="E2674" s="15" t="s">
        <v>54</v>
      </c>
      <c r="F2674" s="15">
        <v>5854</v>
      </c>
      <c r="G2674" s="15">
        <v>2797</v>
      </c>
      <c r="H2674" s="13">
        <v>5.6916802750000004</v>
      </c>
      <c r="I2674" s="13">
        <v>0.925608812</v>
      </c>
      <c r="J2674" s="13">
        <v>6.6172890869999996</v>
      </c>
      <c r="K2674" s="13">
        <v>4.1950116709999996</v>
      </c>
      <c r="L2674" s="13">
        <v>0.50935260999999998</v>
      </c>
      <c r="M2674" s="13">
        <v>4.7043642810000001</v>
      </c>
      <c r="N2674" s="13">
        <v>5.6816165539999997</v>
      </c>
      <c r="O2674" s="13">
        <v>0.88410259400000002</v>
      </c>
      <c r="P2674" s="13">
        <v>6.5657191480000003</v>
      </c>
      <c r="Q2674" s="13">
        <v>13.577251049999999</v>
      </c>
      <c r="R2674" s="13">
        <v>13.577251049999999</v>
      </c>
      <c r="S2674" s="13">
        <v>0</v>
      </c>
      <c r="T2674" s="13">
        <v>5.9883441670000002</v>
      </c>
      <c r="U2674" s="13">
        <v>1.0295306689999999</v>
      </c>
      <c r="V2674" s="13">
        <v>7.0178748359999998</v>
      </c>
      <c r="W2674" s="13">
        <v>2.0450646730000002</v>
      </c>
    </row>
    <row r="2675" spans="1:23" x14ac:dyDescent="0.3">
      <c r="A2675" s="13" t="s">
        <v>1147</v>
      </c>
      <c r="B2675" s="13" t="s">
        <v>1148</v>
      </c>
      <c r="C2675" s="15">
        <v>2015</v>
      </c>
      <c r="D2675" s="15" t="s">
        <v>25</v>
      </c>
      <c r="E2675" s="15" t="s">
        <v>49</v>
      </c>
      <c r="F2675" s="15">
        <v>209</v>
      </c>
      <c r="G2675" s="15">
        <v>107</v>
      </c>
      <c r="H2675" s="13">
        <v>5.4056135129999996</v>
      </c>
      <c r="I2675" s="13">
        <v>1.5867185509999999</v>
      </c>
      <c r="J2675" s="13">
        <v>6.9923320640000002</v>
      </c>
      <c r="K2675" s="13">
        <v>9.3644811029999993</v>
      </c>
      <c r="L2675" s="13">
        <v>-2.5289321770000002</v>
      </c>
      <c r="M2675" s="13">
        <v>6.8355489260000004</v>
      </c>
      <c r="N2675" s="13">
        <v>6.4930105190000003</v>
      </c>
      <c r="O2675" s="13">
        <v>0.76054109700000005</v>
      </c>
      <c r="P2675" s="13">
        <v>7.2535516160000002</v>
      </c>
      <c r="Q2675" s="13">
        <v>0.56816499300000001</v>
      </c>
      <c r="R2675" s="13">
        <v>0</v>
      </c>
      <c r="S2675" s="13">
        <v>0.56816499300000001</v>
      </c>
      <c r="T2675" s="13">
        <v>5.2623667620000001</v>
      </c>
      <c r="U2675" s="13">
        <v>0.67270103000000003</v>
      </c>
      <c r="V2675" s="13">
        <v>5.9350677919999999</v>
      </c>
      <c r="W2675" s="13">
        <v>0.84478259899999997</v>
      </c>
    </row>
    <row r="2676" spans="1:23" x14ac:dyDescent="0.3">
      <c r="A2676" s="13" t="s">
        <v>1147</v>
      </c>
      <c r="B2676" s="13" t="s">
        <v>1148</v>
      </c>
      <c r="C2676" s="15">
        <v>2015</v>
      </c>
      <c r="D2676" s="15" t="s">
        <v>27</v>
      </c>
      <c r="E2676" s="15" t="s">
        <v>49</v>
      </c>
      <c r="F2676" s="15">
        <v>4950</v>
      </c>
      <c r="G2676" s="15">
        <v>2532</v>
      </c>
      <c r="H2676" s="13">
        <v>1.7411129320000001</v>
      </c>
      <c r="I2676" s="13">
        <v>1.428227774</v>
      </c>
      <c r="J2676" s="13">
        <v>3.1693407059999998</v>
      </c>
      <c r="K2676" s="13">
        <v>1.2056511130000001</v>
      </c>
      <c r="L2676" s="13">
        <v>1.7520769519999999</v>
      </c>
      <c r="M2676" s="13">
        <v>2.957728065</v>
      </c>
      <c r="N2676" s="13">
        <v>1.661266358</v>
      </c>
      <c r="O2676" s="13">
        <v>1.5864118650000001</v>
      </c>
      <c r="P2676" s="13">
        <v>3.2476782229999999</v>
      </c>
      <c r="Q2676" s="13">
        <v>7.7577985949999997</v>
      </c>
      <c r="R2676" s="13">
        <v>7.7577985949999997</v>
      </c>
      <c r="S2676" s="13">
        <v>0</v>
      </c>
      <c r="T2676" s="13">
        <v>2.8620477449999999</v>
      </c>
      <c r="U2676" s="13">
        <v>0.98905432500000001</v>
      </c>
      <c r="V2676" s="13">
        <v>3.85110207</v>
      </c>
      <c r="W2676" s="13">
        <v>0.12178135399999999</v>
      </c>
    </row>
    <row r="2677" spans="1:23" x14ac:dyDescent="0.3">
      <c r="A2677" s="13" t="s">
        <v>1147</v>
      </c>
      <c r="B2677" s="13" t="s">
        <v>1148</v>
      </c>
      <c r="C2677" s="15">
        <v>2016</v>
      </c>
      <c r="D2677" s="15" t="s">
        <v>25</v>
      </c>
      <c r="E2677" s="15" t="s">
        <v>49</v>
      </c>
      <c r="F2677" s="15">
        <v>1164</v>
      </c>
      <c r="G2677" s="15">
        <v>613</v>
      </c>
      <c r="H2677" s="13">
        <v>3.8683347850000001</v>
      </c>
      <c r="I2677" s="13">
        <v>2.8918119199999999</v>
      </c>
      <c r="J2677" s="13">
        <v>6.7601467050000004</v>
      </c>
      <c r="K2677" s="13">
        <v>7.6020430440000002</v>
      </c>
      <c r="L2677" s="13">
        <v>-3.4715058449999998</v>
      </c>
      <c r="M2677" s="13">
        <v>4.1305371989999999</v>
      </c>
      <c r="N2677" s="13">
        <v>4.7273800619999999</v>
      </c>
      <c r="O2677" s="13">
        <v>1.693200343</v>
      </c>
      <c r="P2677" s="13">
        <v>6.4205804049999999</v>
      </c>
      <c r="Q2677" s="13">
        <v>2.9509397229999998</v>
      </c>
      <c r="R2677" s="13">
        <v>0</v>
      </c>
      <c r="S2677" s="13">
        <v>2.9509397229999998</v>
      </c>
      <c r="T2677" s="13">
        <v>5.6237081690000004</v>
      </c>
      <c r="U2677" s="13">
        <v>0.91795119599999997</v>
      </c>
      <c r="V2677" s="13">
        <v>6.5416593650000001</v>
      </c>
      <c r="W2677" s="13">
        <v>-0.22917114099999999</v>
      </c>
    </row>
    <row r="2678" spans="1:23" x14ac:dyDescent="0.3">
      <c r="A2678" s="13" t="s">
        <v>1147</v>
      </c>
      <c r="B2678" s="13" t="s">
        <v>1148</v>
      </c>
      <c r="C2678" s="15">
        <v>2016</v>
      </c>
      <c r="D2678" s="15" t="s">
        <v>27</v>
      </c>
      <c r="E2678" s="15" t="s">
        <v>49</v>
      </c>
      <c r="F2678" s="15">
        <v>4738</v>
      </c>
      <c r="G2678" s="15">
        <v>2424</v>
      </c>
      <c r="H2678" s="13">
        <v>2.0931279109999998</v>
      </c>
      <c r="I2678" s="13">
        <v>1.483252807</v>
      </c>
      <c r="J2678" s="13">
        <v>3.5763807179999998</v>
      </c>
      <c r="K2678" s="13">
        <v>3.2072553030000002</v>
      </c>
      <c r="L2678" s="13">
        <v>-0.26628584199999999</v>
      </c>
      <c r="M2678" s="13">
        <v>2.9409694609999999</v>
      </c>
      <c r="N2678" s="13">
        <v>2.3682088659999998</v>
      </c>
      <c r="O2678" s="13">
        <v>1.1789069700000001</v>
      </c>
      <c r="P2678" s="13">
        <v>3.5471158360000001</v>
      </c>
      <c r="Q2678" s="13">
        <v>7.7975629289999997</v>
      </c>
      <c r="R2678" s="13">
        <v>7.7975629289999997</v>
      </c>
      <c r="S2678" s="13">
        <v>0</v>
      </c>
      <c r="T2678" s="13">
        <v>3.4867738529999999</v>
      </c>
      <c r="U2678" s="13">
        <v>1.1997288850000001</v>
      </c>
      <c r="V2678" s="13">
        <v>4.6865027379999997</v>
      </c>
      <c r="W2678" s="13">
        <v>0.122498871</v>
      </c>
    </row>
    <row r="2679" spans="1:23" x14ac:dyDescent="0.3">
      <c r="A2679" s="13" t="s">
        <v>1147</v>
      </c>
      <c r="B2679" s="13" t="s">
        <v>1148</v>
      </c>
      <c r="C2679" s="15">
        <v>2017</v>
      </c>
      <c r="D2679" s="15" t="s">
        <v>25</v>
      </c>
      <c r="E2679" s="15" t="s">
        <v>49</v>
      </c>
      <c r="F2679" s="15">
        <v>1162</v>
      </c>
      <c r="G2679" s="15">
        <v>578</v>
      </c>
      <c r="H2679" s="13">
        <v>3.561348529</v>
      </c>
      <c r="I2679" s="13">
        <v>3.4267393859999999</v>
      </c>
      <c r="J2679" s="13">
        <v>6.9880879150000004</v>
      </c>
      <c r="K2679" s="13">
        <v>1.120623183</v>
      </c>
      <c r="L2679" s="13">
        <v>0.60232943100000003</v>
      </c>
      <c r="M2679" s="13">
        <v>1.722952614</v>
      </c>
      <c r="N2679" s="13">
        <v>3.100835607</v>
      </c>
      <c r="O2679" s="13">
        <v>3.0393523469999999</v>
      </c>
      <c r="P2679" s="13">
        <v>6.1401879529999999</v>
      </c>
      <c r="Q2679" s="13">
        <v>2.7156290859999999</v>
      </c>
      <c r="R2679" s="13">
        <v>0</v>
      </c>
      <c r="S2679" s="13">
        <v>2.7156290859999999</v>
      </c>
      <c r="T2679" s="13">
        <v>4.2524280699999997</v>
      </c>
      <c r="U2679" s="13">
        <v>4.1696238870000002</v>
      </c>
      <c r="V2679" s="13">
        <v>8.4220519570000008</v>
      </c>
      <c r="W2679" s="13">
        <v>0.41921328099999999</v>
      </c>
    </row>
    <row r="2680" spans="1:23" x14ac:dyDescent="0.3">
      <c r="A2680" s="13" t="s">
        <v>1147</v>
      </c>
      <c r="B2680" s="13" t="s">
        <v>1148</v>
      </c>
      <c r="C2680" s="15">
        <v>2017</v>
      </c>
      <c r="D2680" s="15" t="s">
        <v>27</v>
      </c>
      <c r="E2680" s="15" t="s">
        <v>49</v>
      </c>
      <c r="F2680" s="15">
        <v>3855</v>
      </c>
      <c r="G2680" s="15">
        <v>1885</v>
      </c>
      <c r="H2680" s="13">
        <v>2.6889595960000001</v>
      </c>
      <c r="I2680" s="13">
        <v>1.3533952840000001</v>
      </c>
      <c r="J2680" s="13">
        <v>4.0423548800000004</v>
      </c>
      <c r="K2680" s="13">
        <v>2.6159256289999999</v>
      </c>
      <c r="L2680" s="13">
        <v>1.6287602800000001</v>
      </c>
      <c r="M2680" s="13">
        <v>4.2446859090000002</v>
      </c>
      <c r="N2680" s="13">
        <v>2.7319495439999999</v>
      </c>
      <c r="O2680" s="13">
        <v>1.526795484</v>
      </c>
      <c r="P2680" s="13">
        <v>4.258745029</v>
      </c>
      <c r="Q2680" s="13">
        <v>6.8204561200000002</v>
      </c>
      <c r="R2680" s="13">
        <v>6.8204561200000002</v>
      </c>
      <c r="S2680" s="13">
        <v>0</v>
      </c>
      <c r="T2680" s="13">
        <v>3.5781280710000001</v>
      </c>
      <c r="U2680" s="13">
        <v>1.1001430000000001</v>
      </c>
      <c r="V2680" s="13">
        <v>4.6782710710000002</v>
      </c>
      <c r="W2680" s="13">
        <v>1.1635672079999999</v>
      </c>
    </row>
    <row r="2681" spans="1:23" x14ac:dyDescent="0.3">
      <c r="A2681" s="13" t="s">
        <v>1147</v>
      </c>
      <c r="B2681" s="13" t="s">
        <v>1148</v>
      </c>
      <c r="C2681" s="15">
        <v>2018</v>
      </c>
      <c r="D2681" s="15" t="s">
        <v>25</v>
      </c>
      <c r="E2681" s="15" t="s">
        <v>49</v>
      </c>
      <c r="F2681" s="15">
        <v>1265</v>
      </c>
      <c r="G2681" s="15">
        <v>660</v>
      </c>
      <c r="H2681" s="13">
        <v>-0.46052131299999999</v>
      </c>
      <c r="I2681" s="13">
        <v>1.21133329</v>
      </c>
      <c r="J2681" s="13">
        <v>0.75081197700000002</v>
      </c>
      <c r="K2681" s="13">
        <v>-1.5745911770000001</v>
      </c>
      <c r="L2681" s="13">
        <v>0.198158426</v>
      </c>
      <c r="M2681" s="13">
        <v>-1.3764327510000001</v>
      </c>
      <c r="N2681" s="13">
        <v>-0.75303140000000002</v>
      </c>
      <c r="O2681" s="13">
        <v>1.110050352</v>
      </c>
      <c r="P2681" s="13">
        <v>0.35701895299999997</v>
      </c>
      <c r="Q2681" s="13">
        <v>1.0735967749999999</v>
      </c>
      <c r="R2681" s="13">
        <v>0</v>
      </c>
      <c r="S2681" s="13">
        <v>1.0735967749999999</v>
      </c>
      <c r="T2681" s="13">
        <v>1.0855439179999999</v>
      </c>
      <c r="U2681" s="13">
        <v>1.5733735600000001</v>
      </c>
      <c r="V2681" s="13">
        <v>2.6589174779999998</v>
      </c>
      <c r="W2681" s="13">
        <v>-0.49229681400000003</v>
      </c>
    </row>
    <row r="2682" spans="1:23" x14ac:dyDescent="0.3">
      <c r="A2682" s="13" t="s">
        <v>1147</v>
      </c>
      <c r="B2682" s="13" t="s">
        <v>1148</v>
      </c>
      <c r="C2682" s="15">
        <v>2018</v>
      </c>
      <c r="D2682" s="15" t="s">
        <v>27</v>
      </c>
      <c r="E2682" s="15" t="s">
        <v>49</v>
      </c>
      <c r="F2682" s="15">
        <v>3397</v>
      </c>
      <c r="G2682" s="15">
        <v>1651</v>
      </c>
      <c r="H2682" s="13">
        <v>2.8978821730000002</v>
      </c>
      <c r="I2682" s="13">
        <v>-0.77589758799999997</v>
      </c>
      <c r="J2682" s="13">
        <v>2.1219845849999999</v>
      </c>
      <c r="K2682" s="13">
        <v>0.98828440900000003</v>
      </c>
      <c r="L2682" s="13">
        <v>-1.2034444150000001</v>
      </c>
      <c r="M2682" s="13">
        <v>-0.21516000599999999</v>
      </c>
      <c r="N2682" s="13">
        <v>2.6113483159999999</v>
      </c>
      <c r="O2682" s="13">
        <v>-0.85492847800000005</v>
      </c>
      <c r="P2682" s="13">
        <v>1.756419838</v>
      </c>
      <c r="Q2682" s="13">
        <v>3.8189661209999999</v>
      </c>
      <c r="R2682" s="13">
        <v>3.8189661209999999</v>
      </c>
      <c r="S2682" s="13">
        <v>0</v>
      </c>
      <c r="T2682" s="13">
        <v>3.1102850389999999</v>
      </c>
      <c r="U2682" s="13">
        <v>-0.51223594900000002</v>
      </c>
      <c r="V2682" s="13">
        <v>2.5980490899999999</v>
      </c>
      <c r="W2682" s="13">
        <v>0.60176123000000004</v>
      </c>
    </row>
    <row r="2683" spans="1:23" x14ac:dyDescent="0.3">
      <c r="A2683" s="13" t="s">
        <v>1147</v>
      </c>
      <c r="B2683" s="13" t="s">
        <v>1148</v>
      </c>
      <c r="C2683" s="15">
        <v>2019</v>
      </c>
      <c r="D2683" s="15" t="s">
        <v>27</v>
      </c>
      <c r="E2683" s="15" t="s">
        <v>49</v>
      </c>
      <c r="F2683" s="15">
        <v>1249</v>
      </c>
      <c r="G2683" s="15">
        <v>598</v>
      </c>
      <c r="H2683" s="13">
        <v>1.5853620589999999</v>
      </c>
      <c r="I2683" s="13">
        <v>1.3553746520000001</v>
      </c>
      <c r="J2683" s="13">
        <v>2.940736711</v>
      </c>
      <c r="K2683" s="13">
        <v>2.106102425</v>
      </c>
      <c r="L2683" s="13">
        <v>1.2595233619999999</v>
      </c>
      <c r="M2683" s="13">
        <v>3.365625788</v>
      </c>
      <c r="N2683" s="13">
        <v>1.8563735050000001</v>
      </c>
      <c r="O2683" s="13">
        <v>1.521788277</v>
      </c>
      <c r="P2683" s="13">
        <v>3.3781617829999999</v>
      </c>
      <c r="Q2683" s="13">
        <v>1.8873434039999999</v>
      </c>
      <c r="R2683" s="13">
        <v>1.8873434039999999</v>
      </c>
      <c r="S2683" s="13">
        <v>0</v>
      </c>
      <c r="T2683" s="13">
        <v>2.1214786339999998</v>
      </c>
      <c r="U2683" s="13">
        <v>0.18129941799999999</v>
      </c>
      <c r="V2683" s="13">
        <v>2.3027780519999999</v>
      </c>
      <c r="W2683" s="13">
        <v>0.96172146700000005</v>
      </c>
    </row>
    <row r="2684" spans="1:23" x14ac:dyDescent="0.3">
      <c r="A2684" s="13" t="s">
        <v>1149</v>
      </c>
      <c r="B2684" s="13" t="s">
        <v>1150</v>
      </c>
      <c r="C2684" s="15">
        <v>2014</v>
      </c>
      <c r="D2684" s="15" t="s">
        <v>25</v>
      </c>
      <c r="E2684" s="15" t="s">
        <v>30</v>
      </c>
      <c r="F2684" s="15">
        <v>513</v>
      </c>
      <c r="G2684" s="15">
        <v>271</v>
      </c>
      <c r="H2684" s="13">
        <v>4.3188383440000004</v>
      </c>
      <c r="I2684" s="13">
        <v>-1.4714159579999999</v>
      </c>
      <c r="J2684" s="13">
        <v>2.8474223849999998</v>
      </c>
      <c r="K2684" s="13">
        <v>0.57840768200000003</v>
      </c>
      <c r="L2684" s="13">
        <v>8.2217565889999999</v>
      </c>
      <c r="M2684" s="13">
        <v>8.8001642709999999</v>
      </c>
      <c r="N2684" s="13">
        <v>3.801022519</v>
      </c>
      <c r="O2684" s="13">
        <v>0.48313766499999999</v>
      </c>
      <c r="P2684" s="13">
        <v>4.2841601840000001</v>
      </c>
      <c r="Q2684" s="13">
        <v>1.0057757460000001</v>
      </c>
      <c r="R2684" s="13">
        <v>0</v>
      </c>
      <c r="S2684" s="13">
        <v>1.0057757460000001</v>
      </c>
      <c r="T2684" s="13">
        <v>-6.9395196000000006E-2</v>
      </c>
      <c r="U2684" s="13">
        <v>0.363034947</v>
      </c>
      <c r="V2684" s="13">
        <v>0.293639751</v>
      </c>
      <c r="W2684" s="13">
        <v>0.25009432700000001</v>
      </c>
    </row>
    <row r="2685" spans="1:23" x14ac:dyDescent="0.3">
      <c r="A2685" s="13" t="s">
        <v>1149</v>
      </c>
      <c r="B2685" s="13" t="s">
        <v>1150</v>
      </c>
      <c r="C2685" s="15">
        <v>2014</v>
      </c>
      <c r="D2685" s="15" t="s">
        <v>27</v>
      </c>
      <c r="E2685" s="15" t="s">
        <v>30</v>
      </c>
      <c r="F2685" s="15">
        <v>5618</v>
      </c>
      <c r="G2685" s="15">
        <v>2862</v>
      </c>
      <c r="H2685" s="13">
        <v>4.6608470180000001</v>
      </c>
      <c r="I2685" s="13">
        <v>1.1429853240000001</v>
      </c>
      <c r="J2685" s="13">
        <v>5.8038323429999998</v>
      </c>
      <c r="K2685" s="13">
        <v>2.0734820960000002</v>
      </c>
      <c r="L2685" s="13">
        <v>1.6411787710000001</v>
      </c>
      <c r="M2685" s="13">
        <v>3.7146608670000001</v>
      </c>
      <c r="N2685" s="13">
        <v>4.3841328519999996</v>
      </c>
      <c r="O2685" s="13">
        <v>1.3115077850000001</v>
      </c>
      <c r="P2685" s="13">
        <v>5.6956406360000003</v>
      </c>
      <c r="Q2685" s="13">
        <v>12.45742714</v>
      </c>
      <c r="R2685" s="13">
        <v>12.45742714</v>
      </c>
      <c r="S2685" s="13">
        <v>0</v>
      </c>
      <c r="T2685" s="13">
        <v>4.6573433230000001</v>
      </c>
      <c r="U2685" s="13">
        <v>1.823238007</v>
      </c>
      <c r="V2685" s="13">
        <v>6.4805813299999997</v>
      </c>
      <c r="W2685" s="13">
        <v>0.973492986</v>
      </c>
    </row>
    <row r="2686" spans="1:23" x14ac:dyDescent="0.3">
      <c r="A2686" s="13" t="s">
        <v>1149</v>
      </c>
      <c r="B2686" s="13" t="s">
        <v>1150</v>
      </c>
      <c r="C2686" s="15">
        <v>2015</v>
      </c>
      <c r="D2686" s="15" t="s">
        <v>25</v>
      </c>
      <c r="E2686" s="15" t="s">
        <v>30</v>
      </c>
      <c r="F2686" s="15">
        <v>260</v>
      </c>
      <c r="G2686" s="15">
        <v>131</v>
      </c>
      <c r="H2686" s="13">
        <v>-2.102302302</v>
      </c>
      <c r="I2686" s="13">
        <v>-1.735239368</v>
      </c>
      <c r="J2686" s="13">
        <v>-3.8375416699999998</v>
      </c>
      <c r="K2686" s="13">
        <v>-2.0611767479999998</v>
      </c>
      <c r="L2686" s="13">
        <v>8.8853972639999999</v>
      </c>
      <c r="M2686" s="13">
        <v>6.8242205150000004</v>
      </c>
      <c r="N2686" s="13">
        <v>-2.1601373389999998</v>
      </c>
      <c r="O2686" s="13">
        <v>0.52086678200000003</v>
      </c>
      <c r="P2686" s="13">
        <v>-1.639270558</v>
      </c>
      <c r="Q2686" s="13">
        <v>7.7458924999999998E-2</v>
      </c>
      <c r="R2686" s="13">
        <v>0</v>
      </c>
      <c r="S2686" s="13">
        <v>7.7458924999999998E-2</v>
      </c>
      <c r="T2686" s="13">
        <v>-1.5687705E-2</v>
      </c>
      <c r="U2686" s="13">
        <v>-0.4797708</v>
      </c>
      <c r="V2686" s="13">
        <v>-0.49545850499999999</v>
      </c>
      <c r="W2686" s="13">
        <v>1.126562646</v>
      </c>
    </row>
    <row r="2687" spans="1:23" x14ac:dyDescent="0.3">
      <c r="A2687" s="13" t="s">
        <v>1149</v>
      </c>
      <c r="B2687" s="13" t="s">
        <v>1150</v>
      </c>
      <c r="C2687" s="15">
        <v>2015</v>
      </c>
      <c r="D2687" s="15" t="s">
        <v>27</v>
      </c>
      <c r="E2687" s="15" t="s">
        <v>30</v>
      </c>
      <c r="F2687" s="15">
        <v>4787</v>
      </c>
      <c r="G2687" s="15">
        <v>2414</v>
      </c>
      <c r="H2687" s="13">
        <v>3.4610951769999998</v>
      </c>
      <c r="I2687" s="13">
        <v>9.5388533999999997E-2</v>
      </c>
      <c r="J2687" s="13">
        <v>3.5564837119999999</v>
      </c>
      <c r="K2687" s="13">
        <v>2.307142609</v>
      </c>
      <c r="L2687" s="13">
        <v>2.2120897859999999</v>
      </c>
      <c r="M2687" s="13">
        <v>4.5192323940000003</v>
      </c>
      <c r="N2687" s="13">
        <v>3.3442268130000001</v>
      </c>
      <c r="O2687" s="13">
        <v>0.57636694200000005</v>
      </c>
      <c r="P2687" s="13">
        <v>3.920593754</v>
      </c>
      <c r="Q2687" s="13">
        <v>8.2650164989999997</v>
      </c>
      <c r="R2687" s="13">
        <v>8.2650164989999997</v>
      </c>
      <c r="S2687" s="13">
        <v>0</v>
      </c>
      <c r="T2687" s="13">
        <v>3.9222622199999999</v>
      </c>
      <c r="U2687" s="13">
        <v>0.99386425199999995</v>
      </c>
      <c r="V2687" s="13">
        <v>4.9161264720000002</v>
      </c>
      <c r="W2687" s="13">
        <v>0.57615170199999999</v>
      </c>
    </row>
    <row r="2688" spans="1:23" x14ac:dyDescent="0.3">
      <c r="A2688" s="13" t="s">
        <v>1149</v>
      </c>
      <c r="B2688" s="13" t="s">
        <v>1150</v>
      </c>
      <c r="C2688" s="15">
        <v>2016</v>
      </c>
      <c r="D2688" s="15" t="s">
        <v>25</v>
      </c>
      <c r="E2688" s="15" t="s">
        <v>30</v>
      </c>
      <c r="F2688" s="15">
        <v>1442</v>
      </c>
      <c r="G2688" s="15">
        <v>766</v>
      </c>
      <c r="H2688" s="13">
        <v>1.9740379969999999</v>
      </c>
      <c r="I2688" s="13">
        <v>-3.9850809000000001E-2</v>
      </c>
      <c r="J2688" s="13">
        <v>1.9341871879999999</v>
      </c>
      <c r="K2688" s="13">
        <v>13.70608221</v>
      </c>
      <c r="L2688" s="13">
        <v>5.4143583</v>
      </c>
      <c r="M2688" s="13">
        <v>19.120440510000002</v>
      </c>
      <c r="N2688" s="13">
        <v>4.5611179269999997</v>
      </c>
      <c r="O2688" s="13">
        <v>1.10575058</v>
      </c>
      <c r="P2688" s="13">
        <v>5.6668685080000003</v>
      </c>
      <c r="Q2688" s="13">
        <v>3.3757207810000001</v>
      </c>
      <c r="R2688" s="13">
        <v>0</v>
      </c>
      <c r="S2688" s="13">
        <v>3.3757207810000001</v>
      </c>
      <c r="T2688" s="13">
        <v>4.8461985949999997</v>
      </c>
      <c r="U2688" s="13">
        <v>1.4954311680000001</v>
      </c>
      <c r="V2688" s="13">
        <v>6.3416297630000003</v>
      </c>
      <c r="W2688" s="13">
        <v>-0.47261503500000002</v>
      </c>
    </row>
    <row r="2689" spans="1:23" x14ac:dyDescent="0.3">
      <c r="A2689" s="13" t="s">
        <v>1149</v>
      </c>
      <c r="B2689" s="13" t="s">
        <v>1150</v>
      </c>
      <c r="C2689" s="15">
        <v>2016</v>
      </c>
      <c r="D2689" s="15" t="s">
        <v>27</v>
      </c>
      <c r="E2689" s="15" t="s">
        <v>30</v>
      </c>
      <c r="F2689" s="15">
        <v>5561</v>
      </c>
      <c r="G2689" s="15">
        <v>2851</v>
      </c>
      <c r="H2689" s="13">
        <v>5.2188156650000002</v>
      </c>
      <c r="I2689" s="13">
        <v>0.32659132899999999</v>
      </c>
      <c r="J2689" s="13">
        <v>5.5454069940000004</v>
      </c>
      <c r="K2689" s="13">
        <v>5.397141177</v>
      </c>
      <c r="L2689" s="13">
        <v>-5.2997443999999998E-2</v>
      </c>
      <c r="M2689" s="13">
        <v>5.3441437330000001</v>
      </c>
      <c r="N2689" s="13">
        <v>5.5279709779999999</v>
      </c>
      <c r="O2689" s="13">
        <v>0.25582663700000002</v>
      </c>
      <c r="P2689" s="13">
        <v>5.7837976150000001</v>
      </c>
      <c r="Q2689" s="13">
        <v>12.441256340000001</v>
      </c>
      <c r="R2689" s="13">
        <v>12.441256340000001</v>
      </c>
      <c r="S2689" s="13">
        <v>0</v>
      </c>
      <c r="T2689" s="13">
        <v>6.08288428</v>
      </c>
      <c r="U2689" s="13">
        <v>1.223780254</v>
      </c>
      <c r="V2689" s="13">
        <v>7.3066645340000003</v>
      </c>
      <c r="W2689" s="13">
        <v>0.221686932</v>
      </c>
    </row>
    <row r="2690" spans="1:23" x14ac:dyDescent="0.3">
      <c r="A2690" s="13" t="s">
        <v>1149</v>
      </c>
      <c r="B2690" s="13" t="s">
        <v>1150</v>
      </c>
      <c r="C2690" s="15">
        <v>2017</v>
      </c>
      <c r="D2690" s="15" t="s">
        <v>25</v>
      </c>
      <c r="E2690" s="15" t="s">
        <v>30</v>
      </c>
      <c r="F2690" s="15">
        <v>583</v>
      </c>
      <c r="G2690" s="15">
        <v>300</v>
      </c>
      <c r="H2690" s="13">
        <v>2.2283062170000001</v>
      </c>
      <c r="I2690" s="13">
        <v>1.7028384539999999</v>
      </c>
      <c r="J2690" s="13">
        <v>3.9311446710000002</v>
      </c>
      <c r="K2690" s="13">
        <v>6.54196328</v>
      </c>
      <c r="L2690" s="13">
        <v>0.83283333000000004</v>
      </c>
      <c r="M2690" s="13">
        <v>7.3747966099999998</v>
      </c>
      <c r="N2690" s="13">
        <v>3.339381468</v>
      </c>
      <c r="O2690" s="13">
        <v>1.593727415</v>
      </c>
      <c r="P2690" s="13">
        <v>4.9331088830000001</v>
      </c>
      <c r="Q2690" s="13">
        <v>1.2214015709999999</v>
      </c>
      <c r="R2690" s="13">
        <v>0</v>
      </c>
      <c r="S2690" s="13">
        <v>1.2214015709999999</v>
      </c>
      <c r="T2690" s="13">
        <v>1.37301615</v>
      </c>
      <c r="U2690" s="13">
        <v>3.0831028850000002</v>
      </c>
      <c r="V2690" s="13">
        <v>4.4561190350000004</v>
      </c>
      <c r="W2690" s="13">
        <v>0.68058723399999999</v>
      </c>
    </row>
    <row r="2691" spans="1:23" x14ac:dyDescent="0.3">
      <c r="A2691" s="13" t="s">
        <v>1149</v>
      </c>
      <c r="B2691" s="13" t="s">
        <v>1150</v>
      </c>
      <c r="C2691" s="15">
        <v>2017</v>
      </c>
      <c r="D2691" s="15" t="s">
        <v>27</v>
      </c>
      <c r="E2691" s="15" t="s">
        <v>30</v>
      </c>
      <c r="F2691" s="15">
        <v>4463</v>
      </c>
      <c r="G2691" s="15">
        <v>2244</v>
      </c>
      <c r="H2691" s="13">
        <v>6.652580006</v>
      </c>
      <c r="I2691" s="13">
        <v>-1.3948125650000001</v>
      </c>
      <c r="J2691" s="13">
        <v>5.2577674410000004</v>
      </c>
      <c r="K2691" s="13">
        <v>5.1523791130000003</v>
      </c>
      <c r="L2691" s="13">
        <v>2.3760322559999998</v>
      </c>
      <c r="M2691" s="13">
        <v>7.5284113689999996</v>
      </c>
      <c r="N2691" s="13">
        <v>6.7103855509999999</v>
      </c>
      <c r="O2691" s="13">
        <v>-0.69957820000000004</v>
      </c>
      <c r="P2691" s="13">
        <v>6.0108073510000004</v>
      </c>
      <c r="Q2691" s="13">
        <v>10.04119313</v>
      </c>
      <c r="R2691" s="13">
        <v>10.04119313</v>
      </c>
      <c r="S2691" s="13">
        <v>0</v>
      </c>
      <c r="T2691" s="13">
        <v>6.5130996300000001</v>
      </c>
      <c r="U2691" s="13">
        <v>0.37632423999999998</v>
      </c>
      <c r="V2691" s="13">
        <v>6.8894238699999999</v>
      </c>
      <c r="W2691" s="13">
        <v>0.10799518600000001</v>
      </c>
    </row>
    <row r="2692" spans="1:23" x14ac:dyDescent="0.3">
      <c r="A2692" s="13" t="s">
        <v>1149</v>
      </c>
      <c r="B2692" s="13" t="s">
        <v>1150</v>
      </c>
      <c r="C2692" s="15">
        <v>2018</v>
      </c>
      <c r="D2692" s="15" t="s">
        <v>25</v>
      </c>
      <c r="E2692" s="15" t="s">
        <v>30</v>
      </c>
      <c r="F2692" s="15">
        <v>723</v>
      </c>
      <c r="G2692" s="15">
        <v>361</v>
      </c>
      <c r="H2692" s="13">
        <v>5.3307543830000004</v>
      </c>
      <c r="I2692" s="13">
        <v>-2.0605288640000001</v>
      </c>
      <c r="J2692" s="13">
        <v>3.2702255189999998</v>
      </c>
      <c r="K2692" s="13">
        <v>7.3130431590000002</v>
      </c>
      <c r="L2692" s="13">
        <v>-1.9529081699999999</v>
      </c>
      <c r="M2692" s="13">
        <v>5.3601349889999996</v>
      </c>
      <c r="N2692" s="13">
        <v>6.027378014</v>
      </c>
      <c r="O2692" s="13">
        <v>-2.0804321830000001</v>
      </c>
      <c r="P2692" s="13">
        <v>3.9469458309999998</v>
      </c>
      <c r="Q2692" s="13">
        <v>1.2866779530000001</v>
      </c>
      <c r="R2692" s="13">
        <v>0</v>
      </c>
      <c r="S2692" s="13">
        <v>1.2866779530000001</v>
      </c>
      <c r="T2692" s="13">
        <v>3.1504646200000002</v>
      </c>
      <c r="U2692" s="13">
        <v>-0.86641376800000003</v>
      </c>
      <c r="V2692" s="13">
        <v>2.284050852</v>
      </c>
      <c r="W2692" s="13">
        <v>1.1147029479999999</v>
      </c>
    </row>
    <row r="2693" spans="1:23" x14ac:dyDescent="0.3">
      <c r="A2693" s="13" t="s">
        <v>1149</v>
      </c>
      <c r="B2693" s="13" t="s">
        <v>1150</v>
      </c>
      <c r="C2693" s="15">
        <v>2018</v>
      </c>
      <c r="D2693" s="15" t="s">
        <v>27</v>
      </c>
      <c r="E2693" s="15" t="s">
        <v>30</v>
      </c>
      <c r="F2693" s="15">
        <v>5196</v>
      </c>
      <c r="G2693" s="15">
        <v>2510</v>
      </c>
      <c r="H2693" s="13">
        <v>5.4928910179999999</v>
      </c>
      <c r="I2693" s="13">
        <v>0.66404800100000005</v>
      </c>
      <c r="J2693" s="13">
        <v>6.1569390190000002</v>
      </c>
      <c r="K2693" s="13">
        <v>0.80159926100000001</v>
      </c>
      <c r="L2693" s="13">
        <v>1.1349716089999999</v>
      </c>
      <c r="M2693" s="13">
        <v>1.9365708699999999</v>
      </c>
      <c r="N2693" s="13">
        <v>4.7706245530000002</v>
      </c>
      <c r="O2693" s="13">
        <v>0.77118147299999995</v>
      </c>
      <c r="P2693" s="13">
        <v>5.5418060259999997</v>
      </c>
      <c r="Q2693" s="13">
        <v>10.730098979999999</v>
      </c>
      <c r="R2693" s="13">
        <v>10.730098979999999</v>
      </c>
      <c r="S2693" s="13">
        <v>0</v>
      </c>
      <c r="T2693" s="13">
        <v>5.3789925609999996</v>
      </c>
      <c r="U2693" s="13">
        <v>1.132219238</v>
      </c>
      <c r="V2693" s="13">
        <v>6.5112117989999998</v>
      </c>
      <c r="W2693" s="13">
        <v>1.042508757</v>
      </c>
    </row>
    <row r="2694" spans="1:23" x14ac:dyDescent="0.3">
      <c r="A2694" s="13" t="s">
        <v>1149</v>
      </c>
      <c r="B2694" s="13" t="s">
        <v>1150</v>
      </c>
      <c r="C2694" s="15">
        <v>2019</v>
      </c>
      <c r="D2694" s="15" t="s">
        <v>25</v>
      </c>
      <c r="E2694" s="15" t="s">
        <v>30</v>
      </c>
      <c r="F2694" s="15">
        <v>1802</v>
      </c>
      <c r="G2694" s="15">
        <v>901</v>
      </c>
      <c r="H2694" s="13">
        <v>3.499279735</v>
      </c>
      <c r="I2694" s="13">
        <v>2.259505812</v>
      </c>
      <c r="J2694" s="13">
        <v>5.7587855469999996</v>
      </c>
      <c r="K2694" s="13">
        <v>7.6215205829999997</v>
      </c>
      <c r="L2694" s="13">
        <v>1.1521365779999999</v>
      </c>
      <c r="M2694" s="13">
        <v>8.7736571609999991</v>
      </c>
      <c r="N2694" s="13">
        <v>4.5149635889999997</v>
      </c>
      <c r="O2694" s="13">
        <v>2.0902409510000002</v>
      </c>
      <c r="P2694" s="13">
        <v>6.6052045399999999</v>
      </c>
      <c r="Q2694" s="13">
        <v>4.4409821630000001</v>
      </c>
      <c r="R2694" s="13">
        <v>0</v>
      </c>
      <c r="S2694" s="13">
        <v>4.4409821630000001</v>
      </c>
      <c r="T2694" s="13">
        <v>5.4003623049999998</v>
      </c>
      <c r="U2694" s="13">
        <v>4.1615739710000001</v>
      </c>
      <c r="V2694" s="13">
        <v>9.5619362760000008</v>
      </c>
      <c r="W2694" s="13">
        <v>0.126008435</v>
      </c>
    </row>
    <row r="2695" spans="1:23" x14ac:dyDescent="0.3">
      <c r="A2695" s="13" t="s">
        <v>1149</v>
      </c>
      <c r="B2695" s="13" t="s">
        <v>1150</v>
      </c>
      <c r="C2695" s="15">
        <v>2019</v>
      </c>
      <c r="D2695" s="15" t="s">
        <v>27</v>
      </c>
      <c r="E2695" s="15" t="s">
        <v>30</v>
      </c>
      <c r="F2695" s="15">
        <v>4674</v>
      </c>
      <c r="G2695" s="15">
        <v>2213</v>
      </c>
      <c r="H2695" s="13">
        <v>2.919912847</v>
      </c>
      <c r="I2695" s="13">
        <v>1.864095673</v>
      </c>
      <c r="J2695" s="13">
        <v>4.7840085200000004</v>
      </c>
      <c r="K2695" s="13">
        <v>4.2796007889999998</v>
      </c>
      <c r="L2695" s="13">
        <v>1.560974241</v>
      </c>
      <c r="M2695" s="13">
        <v>5.840575029</v>
      </c>
      <c r="N2695" s="13">
        <v>3.341566061</v>
      </c>
      <c r="O2695" s="13">
        <v>1.876500796</v>
      </c>
      <c r="P2695" s="13">
        <v>5.2180668570000002</v>
      </c>
      <c r="Q2695" s="13">
        <v>9.106442843</v>
      </c>
      <c r="R2695" s="13">
        <v>9.106442843</v>
      </c>
      <c r="S2695" s="13">
        <v>0</v>
      </c>
      <c r="T2695" s="13">
        <v>3.6261705059999998</v>
      </c>
      <c r="U2695" s="13">
        <v>2.3211965170000002</v>
      </c>
      <c r="V2695" s="13">
        <v>5.947367023</v>
      </c>
      <c r="W2695" s="13">
        <v>1.2451485280000001</v>
      </c>
    </row>
    <row r="2696" spans="1:23" x14ac:dyDescent="0.3">
      <c r="A2696" s="13" t="s">
        <v>1151</v>
      </c>
      <c r="B2696" s="13" t="s">
        <v>1152</v>
      </c>
      <c r="C2696" s="15">
        <v>2019</v>
      </c>
      <c r="D2696" s="15" t="s">
        <v>27</v>
      </c>
      <c r="E2696" s="15" t="s">
        <v>30</v>
      </c>
      <c r="F2696" s="15">
        <v>127</v>
      </c>
      <c r="G2696" s="15">
        <v>55</v>
      </c>
      <c r="H2696" s="13">
        <v>5.751692276</v>
      </c>
      <c r="I2696" s="13">
        <v>-5.7996096499999998</v>
      </c>
      <c r="J2696" s="13">
        <v>-4.7917373999999999E-2</v>
      </c>
      <c r="K2696" s="13">
        <v>-8.9721987349999992</v>
      </c>
      <c r="L2696" s="13">
        <v>-1.7441926320000001</v>
      </c>
      <c r="M2696" s="13">
        <v>-10.71639137</v>
      </c>
      <c r="N2696" s="13">
        <v>2.9299556230000001</v>
      </c>
      <c r="O2696" s="13">
        <v>-5.4141190960000003</v>
      </c>
      <c r="P2696" s="13">
        <v>-2.4841634730000002</v>
      </c>
      <c r="Q2696" s="13">
        <v>7.4167080000000002E-3</v>
      </c>
      <c r="R2696" s="13">
        <v>7.4167080000000002E-3</v>
      </c>
      <c r="S2696" s="13">
        <v>0</v>
      </c>
      <c r="T2696" s="13">
        <v>-0.23207736300000001</v>
      </c>
      <c r="U2696" s="13">
        <v>-6.426698086</v>
      </c>
      <c r="V2696" s="13">
        <v>-6.6587754500000003</v>
      </c>
      <c r="W2696" s="13">
        <v>-0.58651359400000003</v>
      </c>
    </row>
    <row r="2697" spans="1:23" x14ac:dyDescent="0.3">
      <c r="A2697" s="13" t="s">
        <v>1153</v>
      </c>
      <c r="B2697" s="13" t="s">
        <v>1154</v>
      </c>
      <c r="C2697" s="15">
        <v>2014</v>
      </c>
      <c r="D2697" s="15" t="s">
        <v>27</v>
      </c>
      <c r="E2697" s="15" t="s">
        <v>81</v>
      </c>
      <c r="F2697" s="15">
        <v>1173</v>
      </c>
      <c r="G2697" s="15">
        <v>591</v>
      </c>
      <c r="H2697" s="13">
        <v>-3.342463033</v>
      </c>
      <c r="I2697" s="13">
        <v>-1.242410381</v>
      </c>
      <c r="J2697" s="13">
        <v>-4.5848734139999996</v>
      </c>
      <c r="K2697" s="13">
        <v>-6.9700400450000002</v>
      </c>
      <c r="L2697" s="13">
        <v>0.59678152500000003</v>
      </c>
      <c r="M2697" s="13">
        <v>-6.3732585200000003</v>
      </c>
      <c r="N2697" s="13">
        <v>-4.2502879790000003</v>
      </c>
      <c r="O2697" s="13">
        <v>-0.87941725599999998</v>
      </c>
      <c r="P2697" s="13">
        <v>-5.1297052350000003</v>
      </c>
      <c r="Q2697" s="13">
        <v>-0.70622974699999996</v>
      </c>
      <c r="R2697" s="13">
        <v>-0.70622974699999996</v>
      </c>
      <c r="S2697" s="13">
        <v>0</v>
      </c>
      <c r="T2697" s="13">
        <v>-4.2499581510000004</v>
      </c>
      <c r="U2697" s="13">
        <v>-1.8769674599999999</v>
      </c>
      <c r="V2697" s="13">
        <v>-6.126925612</v>
      </c>
      <c r="W2697" s="13">
        <v>-1.512946151</v>
      </c>
    </row>
    <row r="2698" spans="1:23" x14ac:dyDescent="0.3">
      <c r="A2698" s="13" t="s">
        <v>1153</v>
      </c>
      <c r="B2698" s="13" t="s">
        <v>1154</v>
      </c>
      <c r="C2698" s="15">
        <v>2015</v>
      </c>
      <c r="D2698" s="15" t="s">
        <v>27</v>
      </c>
      <c r="E2698" s="15" t="s">
        <v>124</v>
      </c>
      <c r="F2698" s="15">
        <v>531</v>
      </c>
      <c r="G2698" s="15">
        <v>272</v>
      </c>
      <c r="H2698" s="13">
        <v>-1.58741961</v>
      </c>
      <c r="I2698" s="13">
        <v>-3.3059340289999999</v>
      </c>
      <c r="J2698" s="13">
        <v>-4.8933536399999999</v>
      </c>
      <c r="K2698" s="13">
        <v>-3.990650026</v>
      </c>
      <c r="L2698" s="13">
        <v>-1.940916015</v>
      </c>
      <c r="M2698" s="13">
        <v>-5.931566042</v>
      </c>
      <c r="N2698" s="13">
        <v>-2.1919739919999999</v>
      </c>
      <c r="O2698" s="13">
        <v>-3.224091906</v>
      </c>
      <c r="P2698" s="13">
        <v>-5.4160658980000003</v>
      </c>
      <c r="Q2698" s="13">
        <v>-0.36195692099999999</v>
      </c>
      <c r="R2698" s="13">
        <v>-0.36195692099999999</v>
      </c>
      <c r="S2698" s="13">
        <v>0</v>
      </c>
      <c r="T2698" s="13">
        <v>-1.569749694</v>
      </c>
      <c r="U2698" s="13">
        <v>-3.8303549119999998</v>
      </c>
      <c r="V2698" s="13">
        <v>-5.4001046060000002</v>
      </c>
      <c r="W2698" s="13">
        <v>-2.0799192290000001</v>
      </c>
    </row>
    <row r="2699" spans="1:23" x14ac:dyDescent="0.3">
      <c r="A2699" s="13" t="s">
        <v>1153</v>
      </c>
      <c r="B2699" s="13" t="s">
        <v>1154</v>
      </c>
      <c r="C2699" s="15">
        <v>2017</v>
      </c>
      <c r="D2699" s="15" t="s">
        <v>27</v>
      </c>
      <c r="E2699" s="15" t="s">
        <v>54</v>
      </c>
      <c r="F2699" s="15">
        <v>25</v>
      </c>
      <c r="G2699" s="15">
        <v>11</v>
      </c>
      <c r="H2699" s="13">
        <v>-3.7713031309999998</v>
      </c>
      <c r="I2699" s="13">
        <v>9.7892416089999994</v>
      </c>
      <c r="J2699" s="13">
        <v>6.0179384779999996</v>
      </c>
      <c r="K2699" s="13">
        <v>-9.5763468409999994</v>
      </c>
      <c r="L2699" s="13">
        <v>21.632848769999999</v>
      </c>
      <c r="M2699" s="13">
        <v>12.05650193</v>
      </c>
      <c r="N2699" s="13">
        <v>-5.2010443369999999</v>
      </c>
      <c r="O2699" s="13">
        <v>12.876795100000001</v>
      </c>
      <c r="P2699" s="13">
        <v>7.675750764</v>
      </c>
      <c r="Q2699" s="13">
        <v>5.7059023E-2</v>
      </c>
      <c r="R2699" s="13">
        <v>5.7059023E-2</v>
      </c>
      <c r="S2699" s="13">
        <v>0</v>
      </c>
      <c r="T2699" s="13">
        <v>-3.5253663830000002</v>
      </c>
      <c r="U2699" s="13">
        <v>8.2952546520000006</v>
      </c>
      <c r="V2699" s="13">
        <v>4.769888269</v>
      </c>
      <c r="W2699" s="13">
        <v>-2.4348186969999999</v>
      </c>
    </row>
    <row r="2700" spans="1:23" x14ac:dyDescent="0.3">
      <c r="A2700" s="13" t="s">
        <v>1155</v>
      </c>
      <c r="B2700" s="13" t="s">
        <v>1156</v>
      </c>
      <c r="C2700" s="15">
        <v>2015</v>
      </c>
      <c r="D2700" s="15" t="s">
        <v>27</v>
      </c>
      <c r="E2700" s="15" t="s">
        <v>41</v>
      </c>
      <c r="F2700" s="15">
        <v>13</v>
      </c>
      <c r="G2700" s="15">
        <v>6</v>
      </c>
      <c r="H2700" s="13">
        <v>-5.6642630790000004</v>
      </c>
      <c r="I2700" s="13">
        <v>-4.686523921</v>
      </c>
      <c r="J2700" s="13">
        <v>-10.350787</v>
      </c>
      <c r="K2700" s="13">
        <v>-20.311405959999998</v>
      </c>
      <c r="L2700" s="13">
        <v>-13.356600419999999</v>
      </c>
      <c r="M2700" s="13">
        <v>-33.668006380000001</v>
      </c>
      <c r="N2700" s="13">
        <v>-9.0713565060000008</v>
      </c>
      <c r="O2700" s="13">
        <v>-6.8566436350000002</v>
      </c>
      <c r="P2700" s="13">
        <v>-15.92800014</v>
      </c>
      <c r="Q2700" s="13">
        <v>-4.0183745999999999E-2</v>
      </c>
      <c r="R2700" s="13">
        <v>-4.0183745999999999E-2</v>
      </c>
      <c r="S2700" s="13">
        <v>0</v>
      </c>
      <c r="T2700" s="13">
        <v>-10.61831355</v>
      </c>
      <c r="U2700" s="13">
        <v>3.4043360109999998</v>
      </c>
      <c r="V2700" s="13">
        <v>-7.2139775400000001</v>
      </c>
      <c r="W2700" s="13">
        <v>-0.372609737</v>
      </c>
    </row>
    <row r="2701" spans="1:23" x14ac:dyDescent="0.3">
      <c r="A2701" s="13" t="s">
        <v>1155</v>
      </c>
      <c r="B2701" s="13" t="s">
        <v>1156</v>
      </c>
      <c r="C2701" s="15">
        <v>2019</v>
      </c>
      <c r="D2701" s="15" t="s">
        <v>27</v>
      </c>
      <c r="E2701" s="15" t="s">
        <v>124</v>
      </c>
      <c r="F2701" s="15">
        <v>13</v>
      </c>
      <c r="G2701" s="15">
        <v>6</v>
      </c>
      <c r="H2701" s="13">
        <v>-2.713627341</v>
      </c>
      <c r="I2701" s="13">
        <v>2.1121401679999998</v>
      </c>
      <c r="J2701" s="13">
        <v>-0.60148717399999996</v>
      </c>
      <c r="K2701" s="13">
        <v>-36.837800479999999</v>
      </c>
      <c r="L2701" s="13">
        <v>25.49909985</v>
      </c>
      <c r="M2701" s="13">
        <v>-11.33870063</v>
      </c>
      <c r="N2701" s="13">
        <v>-9.9725406920000008</v>
      </c>
      <c r="O2701" s="13">
        <v>7.2013245430000001</v>
      </c>
      <c r="P2701" s="13">
        <v>-2.7712161489999998</v>
      </c>
      <c r="Q2701" s="14">
        <v>-6.3965099999999995E-5</v>
      </c>
      <c r="R2701" s="14">
        <v>-6.3965099999999995E-5</v>
      </c>
      <c r="S2701" s="13">
        <v>0</v>
      </c>
      <c r="T2701" s="13">
        <v>-8.6526890549999997</v>
      </c>
      <c r="U2701" s="13">
        <v>2.6853109449999999</v>
      </c>
      <c r="V2701" s="13">
        <v>-5.9673781100000003</v>
      </c>
      <c r="W2701" s="13">
        <v>-1.540640652</v>
      </c>
    </row>
    <row r="2702" spans="1:23" x14ac:dyDescent="0.3">
      <c r="A2702" s="13" t="s">
        <v>1157</v>
      </c>
      <c r="B2702" s="13" t="s">
        <v>1158</v>
      </c>
      <c r="C2702" s="15">
        <v>2017</v>
      </c>
      <c r="D2702" s="15" t="s">
        <v>27</v>
      </c>
      <c r="E2702" s="15" t="s">
        <v>67</v>
      </c>
      <c r="F2702" s="15">
        <v>2523</v>
      </c>
      <c r="G2702" s="15">
        <v>1190</v>
      </c>
      <c r="H2702" s="13">
        <v>-2.0570721459999999</v>
      </c>
      <c r="I2702" s="13">
        <v>-1.159948193</v>
      </c>
      <c r="J2702" s="13">
        <v>-3.2170203389999998</v>
      </c>
      <c r="K2702" s="13">
        <v>-1.1313325430000001</v>
      </c>
      <c r="L2702" s="13">
        <v>3.1215674180000001</v>
      </c>
      <c r="M2702" s="13">
        <v>1.9902348750000001</v>
      </c>
      <c r="N2702" s="13">
        <v>-1.91325897</v>
      </c>
      <c r="O2702" s="13">
        <v>-0.321002338</v>
      </c>
      <c r="P2702" s="13">
        <v>-2.2342613079999998</v>
      </c>
      <c r="Q2702" s="13">
        <v>0.31593201700000001</v>
      </c>
      <c r="R2702" s="13">
        <v>0.31593201700000001</v>
      </c>
      <c r="S2702" s="13">
        <v>0</v>
      </c>
      <c r="T2702" s="13">
        <v>-2.1890312629999999</v>
      </c>
      <c r="U2702" s="13">
        <v>-0.95084559400000002</v>
      </c>
      <c r="V2702" s="13">
        <v>-3.139876857</v>
      </c>
      <c r="W2702" s="13">
        <v>0.87947698399999996</v>
      </c>
    </row>
    <row r="2703" spans="1:23" x14ac:dyDescent="0.3">
      <c r="A2703" s="13" t="s">
        <v>1157</v>
      </c>
      <c r="B2703" s="13" t="s">
        <v>1158</v>
      </c>
      <c r="C2703" s="15">
        <v>2018</v>
      </c>
      <c r="D2703" s="15" t="s">
        <v>27</v>
      </c>
      <c r="E2703" s="15" t="s">
        <v>67</v>
      </c>
      <c r="F2703" s="15">
        <v>1730</v>
      </c>
      <c r="G2703" s="15">
        <v>807</v>
      </c>
      <c r="H2703" s="13">
        <v>-2.1984498910000001</v>
      </c>
      <c r="I2703" s="13">
        <v>-0.632285231</v>
      </c>
      <c r="J2703" s="13">
        <v>-2.830735121</v>
      </c>
      <c r="K2703" s="13">
        <v>-4.0844751019999999</v>
      </c>
      <c r="L2703" s="13">
        <v>1.0189353539999999</v>
      </c>
      <c r="M2703" s="13">
        <v>-3.065539748</v>
      </c>
      <c r="N2703" s="13">
        <v>-2.7397613619999999</v>
      </c>
      <c r="O2703" s="13">
        <v>-0.38429279900000002</v>
      </c>
      <c r="P2703" s="13">
        <v>-3.12405416</v>
      </c>
      <c r="Q2703" s="13">
        <v>-0.155137462</v>
      </c>
      <c r="R2703" s="13">
        <v>-0.155137462</v>
      </c>
      <c r="S2703" s="13">
        <v>0</v>
      </c>
      <c r="T2703" s="13">
        <v>-2.2644687110000001</v>
      </c>
      <c r="U2703" s="13">
        <v>-0.72435741600000003</v>
      </c>
      <c r="V2703" s="13">
        <v>-2.9888261269999998</v>
      </c>
      <c r="W2703" s="13">
        <v>0.72628986699999998</v>
      </c>
    </row>
    <row r="2704" spans="1:23" x14ac:dyDescent="0.3">
      <c r="A2704" s="13" t="s">
        <v>1157</v>
      </c>
      <c r="B2704" s="13" t="s">
        <v>1158</v>
      </c>
      <c r="C2704" s="15">
        <v>2019</v>
      </c>
      <c r="D2704" s="15" t="s">
        <v>27</v>
      </c>
      <c r="E2704" s="15" t="s">
        <v>78</v>
      </c>
      <c r="F2704" s="15">
        <v>1165</v>
      </c>
      <c r="G2704" s="15">
        <v>546</v>
      </c>
      <c r="H2704" s="13">
        <v>-2.3930104029999999</v>
      </c>
      <c r="I2704" s="13">
        <v>-2.1724184439999998</v>
      </c>
      <c r="J2704" s="13">
        <v>-4.5654288469999997</v>
      </c>
      <c r="K2704" s="13">
        <v>-2.6883724619999998</v>
      </c>
      <c r="L2704" s="13">
        <v>-4.2328717759999996</v>
      </c>
      <c r="M2704" s="13">
        <v>-6.9212442379999999</v>
      </c>
      <c r="N2704" s="13">
        <v>-2.533457818</v>
      </c>
      <c r="O2704" s="13">
        <v>-2.6861909480000001</v>
      </c>
      <c r="P2704" s="13">
        <v>-5.2196487659999997</v>
      </c>
      <c r="Q2704" s="13">
        <v>-0.68856286300000002</v>
      </c>
      <c r="R2704" s="13">
        <v>-0.68856286300000002</v>
      </c>
      <c r="S2704" s="13">
        <v>0</v>
      </c>
      <c r="T2704" s="13">
        <v>-3.2244646189999999</v>
      </c>
      <c r="U2704" s="13">
        <v>-2.9302456270000001</v>
      </c>
      <c r="V2704" s="13">
        <v>-6.1547102459999996</v>
      </c>
      <c r="W2704" s="13">
        <v>8.8109202999999997E-2</v>
      </c>
    </row>
    <row r="2705" spans="1:23" x14ac:dyDescent="0.3">
      <c r="A2705" s="13" t="s">
        <v>1157</v>
      </c>
      <c r="B2705" s="13" t="s">
        <v>1158</v>
      </c>
      <c r="C2705" s="15">
        <v>2019</v>
      </c>
      <c r="D2705" s="15" t="s">
        <v>27</v>
      </c>
      <c r="E2705" s="15" t="s">
        <v>26</v>
      </c>
      <c r="F2705" s="15">
        <v>276</v>
      </c>
      <c r="G2705" s="15">
        <v>123</v>
      </c>
      <c r="H2705" s="13">
        <v>-7.3819120099999997</v>
      </c>
      <c r="I2705" s="13">
        <v>-3.7434365139999999</v>
      </c>
      <c r="J2705" s="13">
        <v>-11.125348519999999</v>
      </c>
      <c r="K2705" s="13">
        <v>-16.092766210000001</v>
      </c>
      <c r="L2705" s="13">
        <v>0.84439640699999996</v>
      </c>
      <c r="M2705" s="13">
        <v>-15.248369800000001</v>
      </c>
      <c r="N2705" s="13">
        <v>-9.6679173699999996</v>
      </c>
      <c r="O2705" s="13">
        <v>-3.0629596480000001</v>
      </c>
      <c r="P2705" s="13">
        <v>-12.730877019999999</v>
      </c>
      <c r="Q2705" s="13">
        <v>-0.62721891699999999</v>
      </c>
      <c r="R2705" s="13">
        <v>-0.62721891699999999</v>
      </c>
      <c r="S2705" s="13">
        <v>0</v>
      </c>
      <c r="T2705" s="13">
        <v>-9.2761840010000007</v>
      </c>
      <c r="U2705" s="13">
        <v>-3.3469959949999999</v>
      </c>
      <c r="V2705" s="13">
        <v>-12.62318</v>
      </c>
      <c r="W2705" s="13">
        <v>0.142042374</v>
      </c>
    </row>
    <row r="2706" spans="1:23" x14ac:dyDescent="0.3">
      <c r="A2706" s="13" t="s">
        <v>1159</v>
      </c>
      <c r="B2706" s="13" t="s">
        <v>1160</v>
      </c>
      <c r="C2706" s="15">
        <v>2018</v>
      </c>
      <c r="D2706" s="15" t="s">
        <v>27</v>
      </c>
      <c r="E2706" s="15" t="s">
        <v>59</v>
      </c>
      <c r="F2706" s="15">
        <v>4</v>
      </c>
      <c r="G2706" s="15">
        <v>2</v>
      </c>
      <c r="H2706" s="13">
        <v>-7.4591509709999997</v>
      </c>
      <c r="I2706" s="13">
        <v>15.308534290000001</v>
      </c>
      <c r="J2706" s="13">
        <v>7.8493833190000002</v>
      </c>
      <c r="K2706" s="13">
        <v>-32.218150459999997</v>
      </c>
      <c r="L2706" s="13">
        <v>-77.125266460000006</v>
      </c>
      <c r="M2706" s="13">
        <v>-109.34341689999999</v>
      </c>
      <c r="N2706" s="13">
        <v>-13.12225207</v>
      </c>
      <c r="O2706" s="13">
        <v>-2.9982536820000001</v>
      </c>
      <c r="P2706" s="13">
        <v>-16.12050575</v>
      </c>
      <c r="Q2706" s="13">
        <v>-1.3078052999999999E-2</v>
      </c>
      <c r="R2706" s="13">
        <v>-1.3078052999999999E-2</v>
      </c>
      <c r="S2706" s="13">
        <v>0</v>
      </c>
      <c r="T2706" s="13">
        <v>-12.789638650000001</v>
      </c>
      <c r="U2706" s="13">
        <v>-0.69665579300000002</v>
      </c>
      <c r="V2706" s="13">
        <v>-13.486294450000001</v>
      </c>
      <c r="W2706" s="13">
        <v>-4.1094924229999998</v>
      </c>
    </row>
    <row r="2707" spans="1:23" x14ac:dyDescent="0.3">
      <c r="A2707" s="13" t="s">
        <v>1159</v>
      </c>
      <c r="B2707" s="13" t="s">
        <v>1160</v>
      </c>
      <c r="C2707" s="15">
        <v>2019</v>
      </c>
      <c r="D2707" s="15" t="s">
        <v>27</v>
      </c>
      <c r="E2707" s="15" t="s">
        <v>59</v>
      </c>
      <c r="F2707" s="15">
        <v>206</v>
      </c>
      <c r="G2707" s="15">
        <v>94</v>
      </c>
      <c r="H2707" s="13">
        <v>-1.394504712</v>
      </c>
      <c r="I2707" s="13">
        <v>-5.3175783509999999</v>
      </c>
      <c r="J2707" s="13">
        <v>-6.7120830629999997</v>
      </c>
      <c r="K2707" s="13">
        <v>-4.9264608130000003</v>
      </c>
      <c r="L2707" s="13">
        <v>0.16940755800000001</v>
      </c>
      <c r="M2707" s="13">
        <v>-4.7570532549999998</v>
      </c>
      <c r="N2707" s="13">
        <v>-2.24951349</v>
      </c>
      <c r="O2707" s="13">
        <v>-4.5426463459999997</v>
      </c>
      <c r="P2707" s="13">
        <v>-6.7921598359999997</v>
      </c>
      <c r="Q2707" s="13">
        <v>-0.19366361800000001</v>
      </c>
      <c r="R2707" s="13">
        <v>-0.19366361800000001</v>
      </c>
      <c r="S2707" s="13">
        <v>0</v>
      </c>
      <c r="T2707" s="13">
        <v>-3.1170736840000002</v>
      </c>
      <c r="U2707" s="13">
        <v>-5.3807819109999997</v>
      </c>
      <c r="V2707" s="13">
        <v>-8.4978555960000008</v>
      </c>
      <c r="W2707" s="13">
        <v>-0.10173472</v>
      </c>
    </row>
    <row r="2708" spans="1:23" x14ac:dyDescent="0.3">
      <c r="A2708" s="13" t="s">
        <v>1161</v>
      </c>
      <c r="B2708" s="13" t="s">
        <v>1162</v>
      </c>
      <c r="C2708" s="15">
        <v>2016</v>
      </c>
      <c r="D2708" s="15" t="s">
        <v>27</v>
      </c>
      <c r="E2708" s="15" t="s">
        <v>81</v>
      </c>
      <c r="F2708" s="15">
        <v>2664</v>
      </c>
      <c r="G2708" s="15">
        <v>1382</v>
      </c>
      <c r="H2708" s="13">
        <v>-2.6921787460000002</v>
      </c>
      <c r="I2708" s="13">
        <v>0.180892834</v>
      </c>
      <c r="J2708" s="13">
        <v>-2.511285912</v>
      </c>
      <c r="K2708" s="13">
        <v>-1.9407417520000001</v>
      </c>
      <c r="L2708" s="13">
        <v>-0.87683823900000002</v>
      </c>
      <c r="M2708" s="13">
        <v>-2.8175799910000001</v>
      </c>
      <c r="N2708" s="13">
        <v>-2.6890820099999999</v>
      </c>
      <c r="O2708" s="13">
        <v>-7.5626800999999994E-2</v>
      </c>
      <c r="P2708" s="13">
        <v>-2.7647088100000001</v>
      </c>
      <c r="Q2708" s="13">
        <v>-1.0288281E-2</v>
      </c>
      <c r="R2708" s="13">
        <v>-1.0288281E-2</v>
      </c>
      <c r="S2708" s="13">
        <v>0</v>
      </c>
      <c r="T2708" s="13">
        <v>-2.6318779390000002</v>
      </c>
      <c r="U2708" s="13">
        <v>-0.27541722699999999</v>
      </c>
      <c r="V2708" s="13">
        <v>-2.9072951659999999</v>
      </c>
      <c r="W2708" s="13">
        <v>-0.78053323900000005</v>
      </c>
    </row>
    <row r="2709" spans="1:23" x14ac:dyDescent="0.3">
      <c r="A2709" s="13" t="s">
        <v>1161</v>
      </c>
      <c r="B2709" s="13" t="s">
        <v>1162</v>
      </c>
      <c r="C2709" s="15">
        <v>2017</v>
      </c>
      <c r="D2709" s="15" t="s">
        <v>25</v>
      </c>
      <c r="E2709" s="15" t="s">
        <v>81</v>
      </c>
      <c r="F2709" s="15">
        <v>20</v>
      </c>
      <c r="G2709" s="15">
        <v>10</v>
      </c>
      <c r="H2709" s="13">
        <v>-2.534550995</v>
      </c>
      <c r="I2709" s="13">
        <v>15.357814100000001</v>
      </c>
      <c r="J2709" s="13">
        <v>12.8232631</v>
      </c>
      <c r="K2709" s="13">
        <v>5.7556553910000003</v>
      </c>
      <c r="L2709" s="13">
        <v>15.268349199999999</v>
      </c>
      <c r="M2709" s="13">
        <v>21.024004590000001</v>
      </c>
      <c r="N2709" s="13">
        <v>-0.80393819099999997</v>
      </c>
      <c r="O2709" s="13">
        <v>16.258477809999999</v>
      </c>
      <c r="P2709" s="13">
        <v>15.45453962</v>
      </c>
      <c r="Q2709" s="13">
        <v>9.5169016999999995E-2</v>
      </c>
      <c r="R2709" s="13">
        <v>0</v>
      </c>
      <c r="S2709" s="13">
        <v>9.5169016999999995E-2</v>
      </c>
      <c r="T2709" s="13">
        <v>2.3712121019999999</v>
      </c>
      <c r="U2709" s="13">
        <v>13.598405</v>
      </c>
      <c r="V2709" s="13">
        <v>15.969617100000001</v>
      </c>
      <c r="W2709" s="13">
        <v>-0.628457618</v>
      </c>
    </row>
    <row r="2710" spans="1:23" x14ac:dyDescent="0.3">
      <c r="A2710" s="13" t="s">
        <v>1161</v>
      </c>
      <c r="B2710" s="13" t="s">
        <v>1162</v>
      </c>
      <c r="C2710" s="15">
        <v>2017</v>
      </c>
      <c r="D2710" s="15" t="s">
        <v>27</v>
      </c>
      <c r="E2710" s="15" t="s">
        <v>81</v>
      </c>
      <c r="F2710" s="15">
        <v>2277</v>
      </c>
      <c r="G2710" s="15">
        <v>1158</v>
      </c>
      <c r="H2710" s="13">
        <v>-3.0381385459999999</v>
      </c>
      <c r="I2710" s="13">
        <v>8.4043757999999996E-2</v>
      </c>
      <c r="J2710" s="13">
        <v>-2.954094789</v>
      </c>
      <c r="K2710" s="13">
        <v>-2.7628096069999999</v>
      </c>
      <c r="L2710" s="13">
        <v>4.0364442E-2</v>
      </c>
      <c r="M2710" s="13">
        <v>-2.722445166</v>
      </c>
      <c r="N2710" s="13">
        <v>-3.1751882669999998</v>
      </c>
      <c r="O2710" s="13">
        <v>2.8342071E-2</v>
      </c>
      <c r="P2710" s="13">
        <v>-3.1468461959999998</v>
      </c>
      <c r="Q2710" s="13">
        <v>-0.23441992</v>
      </c>
      <c r="R2710" s="13">
        <v>-0.23441992</v>
      </c>
      <c r="S2710" s="13">
        <v>0</v>
      </c>
      <c r="T2710" s="13">
        <v>-2.5010267989999999</v>
      </c>
      <c r="U2710" s="13">
        <v>-0.26273660199999999</v>
      </c>
      <c r="V2710" s="13">
        <v>-2.7637634009999998</v>
      </c>
      <c r="W2710" s="13">
        <v>-1.7327117E-2</v>
      </c>
    </row>
    <row r="2711" spans="1:23" x14ac:dyDescent="0.3">
      <c r="A2711" s="13" t="s">
        <v>1161</v>
      </c>
      <c r="B2711" s="13" t="s">
        <v>1162</v>
      </c>
      <c r="C2711" s="15">
        <v>2018</v>
      </c>
      <c r="D2711" s="15" t="s">
        <v>27</v>
      </c>
      <c r="E2711" s="15" t="s">
        <v>59</v>
      </c>
      <c r="F2711" s="15">
        <v>2868</v>
      </c>
      <c r="G2711" s="15">
        <v>1391</v>
      </c>
      <c r="H2711" s="13">
        <v>1.2265518129999999</v>
      </c>
      <c r="I2711" s="13">
        <v>7.1635042999999995E-2</v>
      </c>
      <c r="J2711" s="13">
        <v>1.2981868560000001</v>
      </c>
      <c r="K2711" s="13">
        <v>-1.554658855</v>
      </c>
      <c r="L2711" s="13">
        <v>0.222864654</v>
      </c>
      <c r="M2711" s="13">
        <v>-1.3317942009999999</v>
      </c>
      <c r="N2711" s="13">
        <v>0.67021554100000003</v>
      </c>
      <c r="O2711" s="13">
        <v>0.144500295</v>
      </c>
      <c r="P2711" s="13">
        <v>0.81471583599999997</v>
      </c>
      <c r="Q2711" s="13">
        <v>2.5251500899999999</v>
      </c>
      <c r="R2711" s="13">
        <v>2.5251500899999999</v>
      </c>
      <c r="S2711" s="13">
        <v>0</v>
      </c>
      <c r="T2711" s="13">
        <v>1.5507227990000001</v>
      </c>
      <c r="U2711" s="13">
        <v>-0.99049983900000005</v>
      </c>
      <c r="V2711" s="13">
        <v>0.56022296000000005</v>
      </c>
      <c r="W2711" s="13">
        <v>-0.18376735399999999</v>
      </c>
    </row>
    <row r="2712" spans="1:23" x14ac:dyDescent="0.3">
      <c r="A2712" s="13" t="s">
        <v>1161</v>
      </c>
      <c r="B2712" s="13" t="s">
        <v>1162</v>
      </c>
      <c r="C2712" s="15">
        <v>2019</v>
      </c>
      <c r="D2712" s="15" t="s">
        <v>25</v>
      </c>
      <c r="E2712" s="15" t="s">
        <v>59</v>
      </c>
      <c r="F2712" s="15">
        <v>17</v>
      </c>
      <c r="G2712" s="15">
        <v>8</v>
      </c>
      <c r="H2712" s="13">
        <v>-5.8008553100000002</v>
      </c>
      <c r="I2712" s="13">
        <v>-15.27993584</v>
      </c>
      <c r="J2712" s="13">
        <v>-21.08079115</v>
      </c>
      <c r="K2712" s="13">
        <v>24.69026792</v>
      </c>
      <c r="L2712" s="13">
        <v>6.4580287939999996</v>
      </c>
      <c r="M2712" s="13">
        <v>31.14829671</v>
      </c>
      <c r="N2712" s="13">
        <v>0.168261418</v>
      </c>
      <c r="O2712" s="13">
        <v>-11.690827069999999</v>
      </c>
      <c r="P2712" s="13">
        <v>-11.522565650000001</v>
      </c>
      <c r="Q2712" s="13">
        <v>-3.6370290999999999E-2</v>
      </c>
      <c r="R2712" s="13">
        <v>0</v>
      </c>
      <c r="S2712" s="13">
        <v>-3.6370290999999999E-2</v>
      </c>
      <c r="T2712" s="13">
        <v>-4.0221938259999996</v>
      </c>
      <c r="U2712" s="13">
        <v>-16.553172329999999</v>
      </c>
      <c r="V2712" s="13">
        <v>-20.575366160000002</v>
      </c>
      <c r="W2712" s="13">
        <v>-1.504090986</v>
      </c>
    </row>
    <row r="2713" spans="1:23" x14ac:dyDescent="0.3">
      <c r="A2713" s="13" t="s">
        <v>1161</v>
      </c>
      <c r="B2713" s="13" t="s">
        <v>1162</v>
      </c>
      <c r="C2713" s="15">
        <v>2019</v>
      </c>
      <c r="D2713" s="15" t="s">
        <v>27</v>
      </c>
      <c r="E2713" s="15" t="s">
        <v>59</v>
      </c>
      <c r="F2713" s="15">
        <v>2353</v>
      </c>
      <c r="G2713" s="15">
        <v>1120</v>
      </c>
      <c r="H2713" s="13">
        <v>-3.2940758739999998</v>
      </c>
      <c r="I2713" s="13">
        <v>-0.84447468400000003</v>
      </c>
      <c r="J2713" s="13">
        <v>-4.1385505580000004</v>
      </c>
      <c r="K2713" s="13">
        <v>-3.5301845279999999</v>
      </c>
      <c r="L2713" s="13">
        <v>1.116344566</v>
      </c>
      <c r="M2713" s="13">
        <v>-2.413839962</v>
      </c>
      <c r="N2713" s="13">
        <v>-3.5886726250000001</v>
      </c>
      <c r="O2713" s="13">
        <v>-0.52257209900000001</v>
      </c>
      <c r="P2713" s="13">
        <v>-4.1112447239999996</v>
      </c>
      <c r="Q2713" s="13">
        <v>-0.77919286700000001</v>
      </c>
      <c r="R2713" s="13">
        <v>-0.77919286700000001</v>
      </c>
      <c r="S2713" s="13">
        <v>0</v>
      </c>
      <c r="T2713" s="13">
        <v>-1.9954995090000001</v>
      </c>
      <c r="U2713" s="13">
        <v>-1.319323714</v>
      </c>
      <c r="V2713" s="13">
        <v>-3.3148232229999999</v>
      </c>
      <c r="W2713" s="13">
        <v>0.176216647</v>
      </c>
    </row>
    <row r="2714" spans="1:23" x14ac:dyDescent="0.3">
      <c r="A2714" s="13" t="s">
        <v>1163</v>
      </c>
      <c r="B2714" s="13" t="s">
        <v>1164</v>
      </c>
      <c r="C2714" s="15">
        <v>2019</v>
      </c>
      <c r="D2714" s="15" t="s">
        <v>27</v>
      </c>
      <c r="E2714" s="15" t="s">
        <v>140</v>
      </c>
      <c r="F2714" s="15">
        <v>39</v>
      </c>
      <c r="G2714" s="15">
        <v>19</v>
      </c>
      <c r="H2714" s="13">
        <v>15.33513875</v>
      </c>
      <c r="I2714" s="13">
        <v>6.9053914790000004</v>
      </c>
      <c r="J2714" s="13">
        <v>22.240530230000001</v>
      </c>
      <c r="K2714" s="13">
        <v>5.1442813449999996</v>
      </c>
      <c r="L2714" s="13">
        <v>-1.7185155329999999</v>
      </c>
      <c r="M2714" s="13">
        <v>3.4257658119999999</v>
      </c>
      <c r="N2714" s="13">
        <v>14.20525569</v>
      </c>
      <c r="O2714" s="13">
        <v>5.5505321219999999</v>
      </c>
      <c r="P2714" s="13">
        <v>19.755787819999998</v>
      </c>
      <c r="Q2714" s="13">
        <v>0.21495266099999999</v>
      </c>
      <c r="R2714" s="13">
        <v>0.21495266099999999</v>
      </c>
      <c r="S2714" s="13">
        <v>0</v>
      </c>
      <c r="T2714" s="13">
        <v>11.22650799</v>
      </c>
      <c r="U2714" s="13">
        <v>3.2833306630000001</v>
      </c>
      <c r="V2714" s="13">
        <v>14.50983866</v>
      </c>
      <c r="W2714" s="13">
        <v>-1.5013493099999999</v>
      </c>
    </row>
    <row r="2715" spans="1:23" x14ac:dyDescent="0.3">
      <c r="A2715" s="13" t="s">
        <v>1165</v>
      </c>
      <c r="B2715" s="13" t="s">
        <v>1166</v>
      </c>
      <c r="C2715" s="15">
        <v>2014</v>
      </c>
      <c r="D2715" s="15" t="s">
        <v>25</v>
      </c>
      <c r="E2715" s="15" t="s">
        <v>38</v>
      </c>
      <c r="F2715" s="15">
        <v>225</v>
      </c>
      <c r="G2715" s="15">
        <v>118</v>
      </c>
      <c r="H2715" s="13">
        <v>5.5467056680000004</v>
      </c>
      <c r="I2715" s="13">
        <v>3.4984888500000002</v>
      </c>
      <c r="J2715" s="13">
        <v>9.0451945180000006</v>
      </c>
      <c r="K2715" s="13">
        <v>9.8636335150000001</v>
      </c>
      <c r="L2715" s="13">
        <v>-3.3452141389999999</v>
      </c>
      <c r="M2715" s="13">
        <v>6.5184193759999998</v>
      </c>
      <c r="N2715" s="13">
        <v>6.836357553</v>
      </c>
      <c r="O2715" s="13">
        <v>2.2193428100000001</v>
      </c>
      <c r="P2715" s="13">
        <v>9.0557003619999996</v>
      </c>
      <c r="Q2715" s="13">
        <v>0.71756673599999998</v>
      </c>
      <c r="R2715" s="13">
        <v>0</v>
      </c>
      <c r="S2715" s="13">
        <v>0.71756673599999998</v>
      </c>
      <c r="T2715" s="13">
        <v>7.7506099669999999</v>
      </c>
      <c r="U2715" s="13">
        <v>-0.82702424200000002</v>
      </c>
      <c r="V2715" s="13">
        <v>6.9235857239999996</v>
      </c>
      <c r="W2715" s="13">
        <v>-1.9583337940000001</v>
      </c>
    </row>
    <row r="2716" spans="1:23" x14ac:dyDescent="0.3">
      <c r="A2716" s="13" t="s">
        <v>1165</v>
      </c>
      <c r="B2716" s="13" t="s">
        <v>1166</v>
      </c>
      <c r="C2716" s="15">
        <v>2014</v>
      </c>
      <c r="D2716" s="15" t="s">
        <v>27</v>
      </c>
      <c r="E2716" s="15" t="s">
        <v>38</v>
      </c>
      <c r="F2716" s="15">
        <v>3000</v>
      </c>
      <c r="G2716" s="15">
        <v>1490</v>
      </c>
      <c r="H2716" s="13">
        <v>0.74269897500000004</v>
      </c>
      <c r="I2716" s="13">
        <v>-0.18593691600000001</v>
      </c>
      <c r="J2716" s="13">
        <v>0.55676205899999998</v>
      </c>
      <c r="K2716" s="13">
        <v>1.306755468</v>
      </c>
      <c r="L2716" s="13">
        <v>-1.6729630790000001</v>
      </c>
      <c r="M2716" s="13">
        <v>-0.36620761099999999</v>
      </c>
      <c r="N2716" s="13">
        <v>0.919643039</v>
      </c>
      <c r="O2716" s="13">
        <v>-0.50213664199999997</v>
      </c>
      <c r="P2716" s="13">
        <v>0.417506398</v>
      </c>
      <c r="Q2716" s="13">
        <v>2.3916918690000002</v>
      </c>
      <c r="R2716" s="13">
        <v>2.3916918690000002</v>
      </c>
      <c r="S2716" s="13">
        <v>0</v>
      </c>
      <c r="T2716" s="13">
        <v>0.83530490300000004</v>
      </c>
      <c r="U2716" s="13">
        <v>-1.331716213</v>
      </c>
      <c r="V2716" s="13">
        <v>-0.49641130999999999</v>
      </c>
      <c r="W2716" s="13">
        <v>-0.64689257700000002</v>
      </c>
    </row>
    <row r="2717" spans="1:23" x14ac:dyDescent="0.3">
      <c r="A2717" s="13" t="s">
        <v>1165</v>
      </c>
      <c r="B2717" s="13" t="s">
        <v>1166</v>
      </c>
      <c r="C2717" s="15">
        <v>2015</v>
      </c>
      <c r="D2717" s="15" t="s">
        <v>25</v>
      </c>
      <c r="E2717" s="15" t="s">
        <v>38</v>
      </c>
      <c r="F2717" s="15">
        <v>199</v>
      </c>
      <c r="G2717" s="15">
        <v>99</v>
      </c>
      <c r="H2717" s="13">
        <v>-0.23414984</v>
      </c>
      <c r="I2717" s="13">
        <v>1.4846752059999999</v>
      </c>
      <c r="J2717" s="13">
        <v>1.250525366</v>
      </c>
      <c r="K2717" s="13">
        <v>-14.177703320000001</v>
      </c>
      <c r="L2717" s="13">
        <v>-0.30267219099999998</v>
      </c>
      <c r="M2717" s="13">
        <v>-14.480375520000001</v>
      </c>
      <c r="N2717" s="13">
        <v>-3.1519338879999999</v>
      </c>
      <c r="O2717" s="13">
        <v>1.193093465</v>
      </c>
      <c r="P2717" s="13">
        <v>-1.9588404230000001</v>
      </c>
      <c r="Q2717" s="13">
        <v>4.1150115000000001E-2</v>
      </c>
      <c r="R2717" s="13">
        <v>0</v>
      </c>
      <c r="S2717" s="13">
        <v>4.1150115000000001E-2</v>
      </c>
      <c r="T2717" s="13">
        <v>-4.255529245</v>
      </c>
      <c r="U2717" s="13">
        <v>0.84193633499999998</v>
      </c>
      <c r="V2717" s="13">
        <v>-3.4135929090000001</v>
      </c>
      <c r="W2717" s="13">
        <v>-0.1507608</v>
      </c>
    </row>
    <row r="2718" spans="1:23" x14ac:dyDescent="0.3">
      <c r="A2718" s="13" t="s">
        <v>1165</v>
      </c>
      <c r="B2718" s="13" t="s">
        <v>1166</v>
      </c>
      <c r="C2718" s="15">
        <v>2015</v>
      </c>
      <c r="D2718" s="15" t="s">
        <v>27</v>
      </c>
      <c r="E2718" s="15" t="s">
        <v>38</v>
      </c>
      <c r="F2718" s="15">
        <v>1659</v>
      </c>
      <c r="G2718" s="15">
        <v>833</v>
      </c>
      <c r="H2718" s="13">
        <v>0.16220822900000001</v>
      </c>
      <c r="I2718" s="13">
        <v>-2.642626785</v>
      </c>
      <c r="J2718" s="13">
        <v>-2.4804185560000001</v>
      </c>
      <c r="K2718" s="13">
        <v>-1.766588303</v>
      </c>
      <c r="L2718" s="13">
        <v>0.39637481499999999</v>
      </c>
      <c r="M2718" s="13">
        <v>-1.370213487</v>
      </c>
      <c r="N2718" s="13">
        <v>-0.27376292800000002</v>
      </c>
      <c r="O2718" s="13">
        <v>-2.2011234559999999</v>
      </c>
      <c r="P2718" s="13">
        <v>-2.4748863839999999</v>
      </c>
      <c r="Q2718" s="13">
        <v>0.116186621</v>
      </c>
      <c r="R2718" s="13">
        <v>0.116186621</v>
      </c>
      <c r="S2718" s="13">
        <v>0</v>
      </c>
      <c r="T2718" s="13">
        <v>-1.7769472000000001E-2</v>
      </c>
      <c r="U2718" s="13">
        <v>-2.5294763179999999</v>
      </c>
      <c r="V2718" s="13">
        <v>-2.5472457899999998</v>
      </c>
      <c r="W2718" s="13">
        <v>-0.60341376599999996</v>
      </c>
    </row>
    <row r="2719" spans="1:23" x14ac:dyDescent="0.3">
      <c r="A2719" s="13" t="s">
        <v>1165</v>
      </c>
      <c r="B2719" s="13" t="s">
        <v>1166</v>
      </c>
      <c r="C2719" s="15">
        <v>2016</v>
      </c>
      <c r="D2719" s="15" t="s">
        <v>27</v>
      </c>
      <c r="E2719" s="15" t="s">
        <v>38</v>
      </c>
      <c r="F2719" s="15">
        <v>374</v>
      </c>
      <c r="G2719" s="15">
        <v>179</v>
      </c>
      <c r="H2719" s="13">
        <v>-1.9759218789999999</v>
      </c>
      <c r="I2719" s="13">
        <v>-1.3230405940000001</v>
      </c>
      <c r="J2719" s="13">
        <v>-3.298962473</v>
      </c>
      <c r="K2719" s="13">
        <v>-6.6032802439999996</v>
      </c>
      <c r="L2719" s="13">
        <v>-2.1132669079999999</v>
      </c>
      <c r="M2719" s="13">
        <v>-8.7165471520000004</v>
      </c>
      <c r="N2719" s="13">
        <v>-3.0683111529999998</v>
      </c>
      <c r="O2719" s="13">
        <v>-1.6365309459999999</v>
      </c>
      <c r="P2719" s="13">
        <v>-4.7048420990000004</v>
      </c>
      <c r="Q2719" s="13">
        <v>-0.17782598399999999</v>
      </c>
      <c r="R2719" s="13">
        <v>-0.17782598399999999</v>
      </c>
      <c r="S2719" s="13">
        <v>0</v>
      </c>
      <c r="T2719" s="13">
        <v>-1.9705128810000001</v>
      </c>
      <c r="U2719" s="13">
        <v>-1.8094480120000001</v>
      </c>
      <c r="V2719" s="13">
        <v>-3.7799608930000002</v>
      </c>
      <c r="W2719" s="13">
        <v>-0.38395536800000002</v>
      </c>
    </row>
    <row r="2720" spans="1:23" x14ac:dyDescent="0.3">
      <c r="A2720" s="13" t="s">
        <v>1165</v>
      </c>
      <c r="B2720" s="13" t="s">
        <v>1166</v>
      </c>
      <c r="C2720" s="15">
        <v>2016</v>
      </c>
      <c r="D2720" s="15" t="s">
        <v>27</v>
      </c>
      <c r="E2720" s="15" t="s">
        <v>81</v>
      </c>
      <c r="F2720" s="15">
        <v>1690</v>
      </c>
      <c r="G2720" s="15">
        <v>879</v>
      </c>
      <c r="H2720" s="13">
        <v>-0.49709219799999999</v>
      </c>
      <c r="I2720" s="13">
        <v>1.337828445</v>
      </c>
      <c r="J2720" s="13">
        <v>0.84073624700000005</v>
      </c>
      <c r="K2720" s="13">
        <v>2.6660336490000001</v>
      </c>
      <c r="L2720" s="13">
        <v>1.9103296080000001</v>
      </c>
      <c r="M2720" s="13">
        <v>4.5763632559999996</v>
      </c>
      <c r="N2720" s="13">
        <v>0.137450303</v>
      </c>
      <c r="O2720" s="13">
        <v>1.490754503</v>
      </c>
      <c r="P2720" s="13">
        <v>1.6282048060000001</v>
      </c>
      <c r="Q2720" s="13">
        <v>1.9578557729999999</v>
      </c>
      <c r="R2720" s="13">
        <v>1.9578557729999999</v>
      </c>
      <c r="S2720" s="13">
        <v>0</v>
      </c>
      <c r="T2720" s="13">
        <v>-0.21290060799999999</v>
      </c>
      <c r="U2720" s="13">
        <v>1.970297808</v>
      </c>
      <c r="V2720" s="13">
        <v>1.7573972</v>
      </c>
      <c r="W2720" s="13">
        <v>-0.27963859699999999</v>
      </c>
    </row>
    <row r="2721" spans="1:23" x14ac:dyDescent="0.3">
      <c r="A2721" s="13" t="s">
        <v>1165</v>
      </c>
      <c r="B2721" s="13" t="s">
        <v>1166</v>
      </c>
      <c r="C2721" s="15">
        <v>2017</v>
      </c>
      <c r="D2721" s="15" t="s">
        <v>25</v>
      </c>
      <c r="E2721" s="15" t="s">
        <v>81</v>
      </c>
      <c r="F2721" s="15">
        <v>312</v>
      </c>
      <c r="G2721" s="15">
        <v>155</v>
      </c>
      <c r="H2721" s="13">
        <v>-1.4702676269999999</v>
      </c>
      <c r="I2721" s="13">
        <v>-2.9164723829999999</v>
      </c>
      <c r="J2721" s="13">
        <v>-4.3867400099999996</v>
      </c>
      <c r="K2721" s="13">
        <v>0.61718261299999999</v>
      </c>
      <c r="L2721" s="13">
        <v>1.454979915</v>
      </c>
      <c r="M2721" s="13">
        <v>2.0721625289999999</v>
      </c>
      <c r="N2721" s="13">
        <v>-1.098019759</v>
      </c>
      <c r="O2721" s="13">
        <v>-2.2164096629999999</v>
      </c>
      <c r="P2721" s="13">
        <v>-3.3144294219999999</v>
      </c>
      <c r="Q2721" s="13">
        <v>-4.5588113999999999E-2</v>
      </c>
      <c r="R2721" s="13">
        <v>0</v>
      </c>
      <c r="S2721" s="13">
        <v>-4.5588113999999999E-2</v>
      </c>
      <c r="T2721" s="13">
        <v>1.2563678970000001</v>
      </c>
      <c r="U2721" s="13">
        <v>-0.148504784</v>
      </c>
      <c r="V2721" s="13">
        <v>1.1078631139999999</v>
      </c>
      <c r="W2721" s="13">
        <v>-0.93853536500000001</v>
      </c>
    </row>
    <row r="2722" spans="1:23" x14ac:dyDescent="0.3">
      <c r="A2722" s="13" t="s">
        <v>1165</v>
      </c>
      <c r="B2722" s="13" t="s">
        <v>1166</v>
      </c>
      <c r="C2722" s="15">
        <v>2017</v>
      </c>
      <c r="D2722" s="15" t="s">
        <v>27</v>
      </c>
      <c r="E2722" s="15" t="s">
        <v>81</v>
      </c>
      <c r="F2722" s="15">
        <v>2349</v>
      </c>
      <c r="G2722" s="15">
        <v>1205</v>
      </c>
      <c r="H2722" s="13">
        <v>-1.768282667</v>
      </c>
      <c r="I2722" s="13">
        <v>-2.4951459329999999</v>
      </c>
      <c r="J2722" s="13">
        <v>-4.2634286000000001</v>
      </c>
      <c r="K2722" s="13">
        <v>-2.3655806789999998</v>
      </c>
      <c r="L2722" s="13">
        <v>-1.2711788939999999</v>
      </c>
      <c r="M2722" s="13">
        <v>-3.636759573</v>
      </c>
      <c r="N2722" s="13">
        <v>-2.0095838869999998</v>
      </c>
      <c r="O2722" s="13">
        <v>-2.4479656790000002</v>
      </c>
      <c r="P2722" s="13">
        <v>-4.4575495649999999</v>
      </c>
      <c r="Q2722" s="13">
        <v>-1.0417119969999999</v>
      </c>
      <c r="R2722" s="13">
        <v>-1.0417119969999999</v>
      </c>
      <c r="S2722" s="13">
        <v>0</v>
      </c>
      <c r="T2722" s="13">
        <v>-1.716235315</v>
      </c>
      <c r="U2722" s="13">
        <v>-1.073306181</v>
      </c>
      <c r="V2722" s="13">
        <v>-2.7895414949999999</v>
      </c>
      <c r="W2722" s="13">
        <v>-0.75443514899999997</v>
      </c>
    </row>
    <row r="2723" spans="1:23" x14ac:dyDescent="0.3">
      <c r="A2723" s="13" t="s">
        <v>1165</v>
      </c>
      <c r="B2723" s="13" t="s">
        <v>1166</v>
      </c>
      <c r="C2723" s="15">
        <v>2018</v>
      </c>
      <c r="D2723" s="15" t="s">
        <v>27</v>
      </c>
      <c r="E2723" s="15" t="s">
        <v>57</v>
      </c>
      <c r="F2723" s="15">
        <v>2779</v>
      </c>
      <c r="G2723" s="15">
        <v>1365</v>
      </c>
      <c r="H2723" s="13">
        <v>0.25196813299999998</v>
      </c>
      <c r="I2723" s="13">
        <v>-0.231208524</v>
      </c>
      <c r="J2723" s="13">
        <v>2.0759608999999998E-2</v>
      </c>
      <c r="K2723" s="13">
        <v>-1.0168354369999999</v>
      </c>
      <c r="L2723" s="13">
        <v>1.529748487</v>
      </c>
      <c r="M2723" s="13">
        <v>0.51291305099999995</v>
      </c>
      <c r="N2723" s="13">
        <v>4.6016323999999997E-2</v>
      </c>
      <c r="O2723" s="13">
        <v>0.15267025100000001</v>
      </c>
      <c r="P2723" s="13">
        <v>0.198686575</v>
      </c>
      <c r="Q2723" s="13">
        <v>2.0311798470000002</v>
      </c>
      <c r="R2723" s="13">
        <v>2.0311798470000002</v>
      </c>
      <c r="S2723" s="13">
        <v>0</v>
      </c>
      <c r="T2723" s="13">
        <v>-0.90329089699999998</v>
      </c>
      <c r="U2723" s="13">
        <v>-0.37655456900000001</v>
      </c>
      <c r="V2723" s="13">
        <v>-1.279845465</v>
      </c>
      <c r="W2723" s="13">
        <v>-1.079781694</v>
      </c>
    </row>
    <row r="2724" spans="1:23" x14ac:dyDescent="0.3">
      <c r="A2724" s="13" t="s">
        <v>1165</v>
      </c>
      <c r="B2724" s="13" t="s">
        <v>1166</v>
      </c>
      <c r="C2724" s="15">
        <v>2019</v>
      </c>
      <c r="D2724" s="15" t="s">
        <v>27</v>
      </c>
      <c r="E2724" s="15" t="s">
        <v>41</v>
      </c>
      <c r="F2724" s="15">
        <v>2464</v>
      </c>
      <c r="G2724" s="15">
        <v>1204</v>
      </c>
      <c r="H2724" s="13">
        <v>-1.6756970360000001</v>
      </c>
      <c r="I2724" s="13">
        <v>-1.7281097649999999</v>
      </c>
      <c r="J2724" s="13">
        <v>-3.403806801</v>
      </c>
      <c r="K2724" s="13">
        <v>-4.4202418999999997</v>
      </c>
      <c r="L2724" s="13">
        <v>-2.2561839809999999</v>
      </c>
      <c r="M2724" s="13">
        <v>-6.6764258810000001</v>
      </c>
      <c r="N2724" s="13">
        <v>-2.3062214600000002</v>
      </c>
      <c r="O2724" s="13">
        <v>-1.976513068</v>
      </c>
      <c r="P2724" s="13">
        <v>-4.2827345289999998</v>
      </c>
      <c r="Q2724" s="13">
        <v>-0.92771300800000001</v>
      </c>
      <c r="R2724" s="13">
        <v>-0.92771300800000001</v>
      </c>
      <c r="S2724" s="13">
        <v>0</v>
      </c>
      <c r="T2724" s="13">
        <v>-2.7659240989999998</v>
      </c>
      <c r="U2724" s="13">
        <v>-1.078867842</v>
      </c>
      <c r="V2724" s="13">
        <v>-3.8447919420000001</v>
      </c>
      <c r="W2724" s="13">
        <v>-1.4955196589999999</v>
      </c>
    </row>
    <row r="2725" spans="1:23" x14ac:dyDescent="0.3">
      <c r="A2725" s="13" t="s">
        <v>1165</v>
      </c>
      <c r="B2725" s="13" t="s">
        <v>1166</v>
      </c>
      <c r="C2725" s="15">
        <v>2019</v>
      </c>
      <c r="D2725" s="15" t="s">
        <v>27</v>
      </c>
      <c r="E2725" s="15" t="s">
        <v>53</v>
      </c>
      <c r="F2725" s="15">
        <v>83</v>
      </c>
      <c r="G2725" s="15">
        <v>42</v>
      </c>
      <c r="H2725" s="13">
        <v>-16.487935069999999</v>
      </c>
      <c r="I2725" s="13">
        <v>-0.19450089800000001</v>
      </c>
      <c r="J2725" s="13">
        <v>-16.682435959999999</v>
      </c>
      <c r="K2725" s="13">
        <v>-20.004219500000001</v>
      </c>
      <c r="L2725" s="13">
        <v>-13.604999279999999</v>
      </c>
      <c r="M2725" s="13">
        <v>-33.609218779999999</v>
      </c>
      <c r="N2725" s="13">
        <v>-18.18740137</v>
      </c>
      <c r="O2725" s="13">
        <v>-2.9174394800000001</v>
      </c>
      <c r="P2725" s="13">
        <v>-21.104840849999999</v>
      </c>
      <c r="Q2725" s="13">
        <v>-0.39488464699999998</v>
      </c>
      <c r="R2725" s="13">
        <v>-0.39488464699999998</v>
      </c>
      <c r="S2725" s="13">
        <v>0</v>
      </c>
      <c r="T2725" s="13">
        <v>-12.536292939999999</v>
      </c>
      <c r="U2725" s="13">
        <v>-3.7421200799999998</v>
      </c>
      <c r="V2725" s="13">
        <v>-16.278413019999999</v>
      </c>
      <c r="W2725" s="13">
        <v>0.40675097500000001</v>
      </c>
    </row>
    <row r="2726" spans="1:23" x14ac:dyDescent="0.3">
      <c r="A2726" s="13" t="s">
        <v>1167</v>
      </c>
      <c r="B2726" s="13" t="s">
        <v>1168</v>
      </c>
      <c r="C2726" s="15">
        <v>2019</v>
      </c>
      <c r="D2726" s="15" t="s">
        <v>27</v>
      </c>
      <c r="E2726" s="15" t="s">
        <v>33</v>
      </c>
      <c r="F2726" s="15">
        <v>189</v>
      </c>
      <c r="G2726" s="15">
        <v>90</v>
      </c>
      <c r="H2726" s="13">
        <v>-3.6140628810000002</v>
      </c>
      <c r="I2726" s="13">
        <v>-5.1790075760000001</v>
      </c>
      <c r="J2726" s="13">
        <v>-8.7930704570000007</v>
      </c>
      <c r="K2726" s="13">
        <v>-4.4154034119999999</v>
      </c>
      <c r="L2726" s="13">
        <v>1.8987968230000001</v>
      </c>
      <c r="M2726" s="13">
        <v>-2.5166065889999998</v>
      </c>
      <c r="N2726" s="13">
        <v>-4.0085841489999998</v>
      </c>
      <c r="O2726" s="13">
        <v>-4.0296076660000004</v>
      </c>
      <c r="P2726" s="13">
        <v>-8.0381918149999994</v>
      </c>
      <c r="Q2726" s="13">
        <v>-0.24164335000000001</v>
      </c>
      <c r="R2726" s="13">
        <v>-0.24164335000000001</v>
      </c>
      <c r="S2726" s="13">
        <v>0</v>
      </c>
      <c r="T2726" s="13">
        <v>-4.2287493920000001</v>
      </c>
      <c r="U2726" s="13">
        <v>-5.1291210749999996</v>
      </c>
      <c r="V2726" s="13">
        <v>-9.3578704669999997</v>
      </c>
      <c r="W2726" s="13">
        <v>-0.49518235100000002</v>
      </c>
    </row>
    <row r="2727" spans="1:23" x14ac:dyDescent="0.3">
      <c r="A2727" s="13" t="s">
        <v>1169</v>
      </c>
      <c r="B2727" s="13" t="s">
        <v>1170</v>
      </c>
      <c r="C2727" s="15">
        <v>2019</v>
      </c>
      <c r="D2727" s="15" t="s">
        <v>27</v>
      </c>
      <c r="E2727" s="15" t="s">
        <v>53</v>
      </c>
      <c r="F2727" s="15">
        <v>37</v>
      </c>
      <c r="G2727" s="15">
        <v>17</v>
      </c>
      <c r="H2727" s="13">
        <v>-13.31683778</v>
      </c>
      <c r="I2727" s="13">
        <v>8.5399608269999998</v>
      </c>
      <c r="J2727" s="13">
        <v>-4.7768769520000003</v>
      </c>
      <c r="K2727" s="13">
        <v>-12.22125642</v>
      </c>
      <c r="L2727" s="13">
        <v>10.91718861</v>
      </c>
      <c r="M2727" s="13">
        <v>-1.3040678130000001</v>
      </c>
      <c r="N2727" s="13">
        <v>-13.826755609999999</v>
      </c>
      <c r="O2727" s="13">
        <v>9.6692881610000008</v>
      </c>
      <c r="P2727" s="13">
        <v>-4.1574674509999996</v>
      </c>
      <c r="Q2727" s="13">
        <v>-1.2117950000000001E-2</v>
      </c>
      <c r="R2727" s="13">
        <v>-1.2117950000000001E-2</v>
      </c>
      <c r="S2727" s="13">
        <v>0</v>
      </c>
      <c r="T2727" s="13">
        <v>-10.83594525</v>
      </c>
      <c r="U2727" s="13">
        <v>4.3662359320000004</v>
      </c>
      <c r="V2727" s="13">
        <v>-6.4697093160000003</v>
      </c>
      <c r="W2727" s="13">
        <v>-0.74783505500000003</v>
      </c>
    </row>
    <row r="2728" spans="1:23" x14ac:dyDescent="0.3">
      <c r="A2728" s="13" t="s">
        <v>1171</v>
      </c>
      <c r="B2728" s="13" t="s">
        <v>1172</v>
      </c>
      <c r="C2728" s="15">
        <v>2018</v>
      </c>
      <c r="D2728" s="15" t="s">
        <v>27</v>
      </c>
      <c r="E2728" s="15" t="s">
        <v>38</v>
      </c>
      <c r="F2728" s="15">
        <v>449</v>
      </c>
      <c r="G2728" s="15">
        <v>216</v>
      </c>
      <c r="H2728" s="13">
        <v>0.216966355</v>
      </c>
      <c r="I2728" s="13">
        <v>-0.58887157700000003</v>
      </c>
      <c r="J2728" s="13">
        <v>-0.37190522199999998</v>
      </c>
      <c r="K2728" s="13">
        <v>0.174627056</v>
      </c>
      <c r="L2728" s="13">
        <v>1.065923052</v>
      </c>
      <c r="M2728" s="13">
        <v>1.2405501080000001</v>
      </c>
      <c r="N2728" s="13">
        <v>0.26292793199999998</v>
      </c>
      <c r="O2728" s="13">
        <v>-0.225563246</v>
      </c>
      <c r="P2728" s="13">
        <v>3.7364686000000001E-2</v>
      </c>
      <c r="Q2728" s="13">
        <v>0.30319900300000002</v>
      </c>
      <c r="R2728" s="13">
        <v>0.30319900300000002</v>
      </c>
      <c r="S2728" s="13">
        <v>0</v>
      </c>
      <c r="T2728" s="13">
        <v>-0.87600093199999995</v>
      </c>
      <c r="U2728" s="13">
        <v>-0.49186558600000002</v>
      </c>
      <c r="V2728" s="13">
        <v>-1.367866518</v>
      </c>
      <c r="W2728" s="13">
        <v>-1.2844542990000001</v>
      </c>
    </row>
    <row r="2729" spans="1:23" x14ac:dyDescent="0.3">
      <c r="A2729" s="13" t="s">
        <v>1173</v>
      </c>
      <c r="B2729" s="13" t="s">
        <v>1174</v>
      </c>
      <c r="C2729" s="15">
        <v>2014</v>
      </c>
      <c r="D2729" s="15" t="s">
        <v>25</v>
      </c>
      <c r="E2729" s="15" t="s">
        <v>89</v>
      </c>
      <c r="F2729" s="15">
        <v>462</v>
      </c>
      <c r="G2729" s="15">
        <v>241</v>
      </c>
      <c r="H2729" s="13">
        <v>-4.4606544460000004</v>
      </c>
      <c r="I2729" s="13">
        <v>6.2802953830000003</v>
      </c>
      <c r="J2729" s="13">
        <v>1.819640937</v>
      </c>
      <c r="K2729" s="13">
        <v>-5.0452657820000004</v>
      </c>
      <c r="L2729" s="13">
        <v>-4.930456747</v>
      </c>
      <c r="M2729" s="13">
        <v>-9.9757225290000004</v>
      </c>
      <c r="N2729" s="13">
        <v>-4.8413900249999999</v>
      </c>
      <c r="O2729" s="13">
        <v>4.2306986340000003</v>
      </c>
      <c r="P2729" s="13">
        <v>-0.61069139100000003</v>
      </c>
      <c r="Q2729" s="13">
        <v>0.27280209799999999</v>
      </c>
      <c r="R2729" s="13">
        <v>0</v>
      </c>
      <c r="S2729" s="13">
        <v>0.27280209799999999</v>
      </c>
      <c r="T2729" s="13">
        <v>-5.403181483</v>
      </c>
      <c r="U2729" s="13">
        <v>2.2669568920000001</v>
      </c>
      <c r="V2729" s="13">
        <v>-3.136224592</v>
      </c>
      <c r="W2729" s="13">
        <v>0.515653943</v>
      </c>
    </row>
    <row r="2730" spans="1:23" x14ac:dyDescent="0.3">
      <c r="A2730" s="13" t="s">
        <v>1173</v>
      </c>
      <c r="B2730" s="13" t="s">
        <v>1174</v>
      </c>
      <c r="C2730" s="15">
        <v>2014</v>
      </c>
      <c r="D2730" s="15" t="s">
        <v>27</v>
      </c>
      <c r="E2730" s="15" t="s">
        <v>89</v>
      </c>
      <c r="F2730" s="15">
        <v>2466</v>
      </c>
      <c r="G2730" s="15">
        <v>1248</v>
      </c>
      <c r="H2730" s="13">
        <v>-2.8084632809999999</v>
      </c>
      <c r="I2730" s="13">
        <v>3.4825698549999999</v>
      </c>
      <c r="J2730" s="13">
        <v>0.67410657399999996</v>
      </c>
      <c r="K2730" s="13">
        <v>-6.2821637880000001</v>
      </c>
      <c r="L2730" s="13">
        <v>3.152783323</v>
      </c>
      <c r="M2730" s="13">
        <v>-3.129380464</v>
      </c>
      <c r="N2730" s="13">
        <v>-3.6690310410000002</v>
      </c>
      <c r="O2730" s="13">
        <v>3.5110328919999998</v>
      </c>
      <c r="P2730" s="13">
        <v>-0.15799815</v>
      </c>
      <c r="Q2730" s="13">
        <v>1.652914698</v>
      </c>
      <c r="R2730" s="13">
        <v>1.652914698</v>
      </c>
      <c r="S2730" s="13">
        <v>0</v>
      </c>
      <c r="T2730" s="13">
        <v>-4.459529131</v>
      </c>
      <c r="U2730" s="13">
        <v>3.9796523220000002</v>
      </c>
      <c r="V2730" s="13">
        <v>-0.47987680999999999</v>
      </c>
      <c r="W2730" s="13">
        <v>0.145894199</v>
      </c>
    </row>
    <row r="2731" spans="1:23" x14ac:dyDescent="0.3">
      <c r="A2731" s="13" t="s">
        <v>1173</v>
      </c>
      <c r="B2731" s="13" t="s">
        <v>1174</v>
      </c>
      <c r="C2731" s="15">
        <v>2015</v>
      </c>
      <c r="D2731" s="15" t="s">
        <v>27</v>
      </c>
      <c r="E2731" s="15" t="s">
        <v>89</v>
      </c>
      <c r="F2731" s="15">
        <v>2264</v>
      </c>
      <c r="G2731" s="15">
        <v>1146</v>
      </c>
      <c r="H2731" s="13">
        <v>-3.1099530679999998</v>
      </c>
      <c r="I2731" s="13">
        <v>2.7337432549999998</v>
      </c>
      <c r="J2731" s="13">
        <v>-0.37620981399999998</v>
      </c>
      <c r="K2731" s="13">
        <v>-0.60805072000000004</v>
      </c>
      <c r="L2731" s="13">
        <v>0.708495769</v>
      </c>
      <c r="M2731" s="13">
        <v>0.10044504999999999</v>
      </c>
      <c r="N2731" s="13">
        <v>-2.770728638</v>
      </c>
      <c r="O2731" s="13">
        <v>2.4320574860000002</v>
      </c>
      <c r="P2731" s="13">
        <v>-0.33867115199999998</v>
      </c>
      <c r="Q2731" s="13">
        <v>1.41023173</v>
      </c>
      <c r="R2731" s="13">
        <v>1.41023173</v>
      </c>
      <c r="S2731" s="13">
        <v>0</v>
      </c>
      <c r="T2731" s="13">
        <v>-2.772579624</v>
      </c>
      <c r="U2731" s="13">
        <v>2.493726616</v>
      </c>
      <c r="V2731" s="13">
        <v>-0.27885300800000001</v>
      </c>
      <c r="W2731" s="13">
        <v>2.4063742999999999E-2</v>
      </c>
    </row>
    <row r="2732" spans="1:23" x14ac:dyDescent="0.3">
      <c r="A2732" s="13" t="s">
        <v>1173</v>
      </c>
      <c r="B2732" s="13" t="s">
        <v>1174</v>
      </c>
      <c r="C2732" s="15">
        <v>2016</v>
      </c>
      <c r="D2732" s="15" t="s">
        <v>25</v>
      </c>
      <c r="E2732" s="15" t="s">
        <v>89</v>
      </c>
      <c r="F2732" s="15">
        <v>328</v>
      </c>
      <c r="G2732" s="15">
        <v>172</v>
      </c>
      <c r="H2732" s="13">
        <v>-6.7224230770000002</v>
      </c>
      <c r="I2732" s="13">
        <v>-0.23889294599999999</v>
      </c>
      <c r="J2732" s="13">
        <v>-6.9613160230000002</v>
      </c>
      <c r="K2732" s="13">
        <v>-14.16014541</v>
      </c>
      <c r="L2732" s="13">
        <v>9.4669891370000006</v>
      </c>
      <c r="M2732" s="13">
        <v>-4.6931562710000003</v>
      </c>
      <c r="N2732" s="13">
        <v>-8.6956297429999996</v>
      </c>
      <c r="O2732" s="13">
        <v>1.7216784999999999</v>
      </c>
      <c r="P2732" s="13">
        <v>-6.9739512430000001</v>
      </c>
      <c r="Q2732" s="13">
        <v>-0.38592870600000001</v>
      </c>
      <c r="R2732" s="13">
        <v>0</v>
      </c>
      <c r="S2732" s="13">
        <v>-0.38592870600000001</v>
      </c>
      <c r="T2732" s="13">
        <v>-8.7216203829999994</v>
      </c>
      <c r="U2732" s="13">
        <v>1.976540921</v>
      </c>
      <c r="V2732" s="13">
        <v>-6.7450794619999996</v>
      </c>
      <c r="W2732" s="13">
        <v>0.90403539700000002</v>
      </c>
    </row>
    <row r="2733" spans="1:23" x14ac:dyDescent="0.3">
      <c r="A2733" s="13" t="s">
        <v>1173</v>
      </c>
      <c r="B2733" s="13" t="s">
        <v>1174</v>
      </c>
      <c r="C2733" s="15">
        <v>2016</v>
      </c>
      <c r="D2733" s="15" t="s">
        <v>27</v>
      </c>
      <c r="E2733" s="15" t="s">
        <v>89</v>
      </c>
      <c r="F2733" s="15">
        <v>3736</v>
      </c>
      <c r="G2733" s="15">
        <v>1816</v>
      </c>
      <c r="H2733" s="13">
        <v>-2.4837370929999998</v>
      </c>
      <c r="I2733" s="13">
        <v>3.0359347400000001</v>
      </c>
      <c r="J2733" s="13">
        <v>0.55219764699999996</v>
      </c>
      <c r="K2733" s="13">
        <v>-0.22438918499999999</v>
      </c>
      <c r="L2733" s="13">
        <v>1.6019348870000001</v>
      </c>
      <c r="M2733" s="13">
        <v>1.3775457019999999</v>
      </c>
      <c r="N2733" s="13">
        <v>-2.1592408089999999</v>
      </c>
      <c r="O2733" s="13">
        <v>2.8652161839999999</v>
      </c>
      <c r="P2733" s="13">
        <v>0.70597537600000004</v>
      </c>
      <c r="Q2733" s="13">
        <v>3.2085116120000001</v>
      </c>
      <c r="R2733" s="13">
        <v>3.2085116120000001</v>
      </c>
      <c r="S2733" s="13">
        <v>0</v>
      </c>
      <c r="T2733" s="13">
        <v>-2.089228093</v>
      </c>
      <c r="U2733" s="13">
        <v>3.0253970739999998</v>
      </c>
      <c r="V2733" s="13">
        <v>0.93616898000000004</v>
      </c>
      <c r="W2733" s="13">
        <v>0.19743792700000001</v>
      </c>
    </row>
    <row r="2734" spans="1:23" x14ac:dyDescent="0.3">
      <c r="A2734" s="13" t="s">
        <v>1173</v>
      </c>
      <c r="B2734" s="13" t="s">
        <v>1174</v>
      </c>
      <c r="C2734" s="15">
        <v>2017</v>
      </c>
      <c r="D2734" s="15" t="s">
        <v>25</v>
      </c>
      <c r="E2734" s="15" t="s">
        <v>100</v>
      </c>
      <c r="F2734" s="15">
        <v>130</v>
      </c>
      <c r="G2734" s="15">
        <v>63</v>
      </c>
      <c r="H2734" s="13">
        <v>-4.1655651300000001</v>
      </c>
      <c r="I2734" s="13">
        <v>-0.29753749099999999</v>
      </c>
      <c r="J2734" s="13">
        <v>-4.463102621</v>
      </c>
      <c r="K2734" s="13">
        <v>-9.5947368149999992</v>
      </c>
      <c r="L2734" s="13">
        <v>-8.0846821389999999</v>
      </c>
      <c r="M2734" s="13">
        <v>-17.679418949999999</v>
      </c>
      <c r="N2734" s="13">
        <v>-5.6183268039999996</v>
      </c>
      <c r="O2734" s="13">
        <v>-1.981767982</v>
      </c>
      <c r="P2734" s="13">
        <v>-7.6000947859999997</v>
      </c>
      <c r="Q2734" s="13">
        <v>-0.16240532699999999</v>
      </c>
      <c r="R2734" s="13">
        <v>0</v>
      </c>
      <c r="S2734" s="13">
        <v>-0.16240532699999999</v>
      </c>
      <c r="T2734" s="13">
        <v>-4.6742961459999997</v>
      </c>
      <c r="U2734" s="13">
        <v>-1.174320695</v>
      </c>
      <c r="V2734" s="13">
        <v>-5.8486168410000001</v>
      </c>
      <c r="W2734" s="13">
        <v>0.97426884499999999</v>
      </c>
    </row>
    <row r="2735" spans="1:23" x14ac:dyDescent="0.3">
      <c r="A2735" s="13" t="s">
        <v>1173</v>
      </c>
      <c r="B2735" s="13" t="s">
        <v>1174</v>
      </c>
      <c r="C2735" s="15">
        <v>2017</v>
      </c>
      <c r="D2735" s="15" t="s">
        <v>27</v>
      </c>
      <c r="E2735" s="15" t="s">
        <v>100</v>
      </c>
      <c r="F2735" s="15">
        <v>1148</v>
      </c>
      <c r="G2735" s="15">
        <v>555</v>
      </c>
      <c r="H2735" s="13">
        <v>-2.8227068200000001</v>
      </c>
      <c r="I2735" s="13">
        <v>2.736828204</v>
      </c>
      <c r="J2735" s="13">
        <v>-8.5878617000000004E-2</v>
      </c>
      <c r="K2735" s="13">
        <v>-2.7300364730000002</v>
      </c>
      <c r="L2735" s="13">
        <v>2.2582641520000002</v>
      </c>
      <c r="M2735" s="13">
        <v>-0.47177232099999999</v>
      </c>
      <c r="N2735" s="13">
        <v>-2.9632746349999999</v>
      </c>
      <c r="O2735" s="13">
        <v>2.7942052839999998</v>
      </c>
      <c r="P2735" s="13">
        <v>-0.16906935100000001</v>
      </c>
      <c r="Q2735" s="13">
        <v>0.73110118099999999</v>
      </c>
      <c r="R2735" s="13">
        <v>0.73110118099999999</v>
      </c>
      <c r="S2735" s="13">
        <v>0</v>
      </c>
      <c r="T2735" s="13">
        <v>-2.064432542</v>
      </c>
      <c r="U2735" s="13">
        <v>3.0317239580000002</v>
      </c>
      <c r="V2735" s="13">
        <v>0.96729141600000001</v>
      </c>
      <c r="W2735" s="13">
        <v>3.7887412000000002E-2</v>
      </c>
    </row>
    <row r="2736" spans="1:23" x14ac:dyDescent="0.3">
      <c r="A2736" s="13" t="s">
        <v>1173</v>
      </c>
      <c r="B2736" s="13" t="s">
        <v>1174</v>
      </c>
      <c r="C2736" s="15">
        <v>2018</v>
      </c>
      <c r="D2736" s="15" t="s">
        <v>25</v>
      </c>
      <c r="E2736" s="15" t="s">
        <v>100</v>
      </c>
      <c r="F2736" s="15">
        <v>109</v>
      </c>
      <c r="G2736" s="15">
        <v>52</v>
      </c>
      <c r="H2736" s="13">
        <v>3.9737782749999999</v>
      </c>
      <c r="I2736" s="13">
        <v>9.7341180289999993</v>
      </c>
      <c r="J2736" s="13">
        <v>13.7078963</v>
      </c>
      <c r="K2736" s="13">
        <v>-0.843584365</v>
      </c>
      <c r="L2736" s="13">
        <v>1.209968623</v>
      </c>
      <c r="M2736" s="13">
        <v>0.36638425800000002</v>
      </c>
      <c r="N2736" s="13">
        <v>3.1657299000000001</v>
      </c>
      <c r="O2736" s="13">
        <v>8.625234979</v>
      </c>
      <c r="P2736" s="13">
        <v>11.790964880000001</v>
      </c>
      <c r="Q2736" s="13">
        <v>0.40069755400000001</v>
      </c>
      <c r="R2736" s="13">
        <v>0</v>
      </c>
      <c r="S2736" s="13">
        <v>0.40069755400000001</v>
      </c>
      <c r="T2736" s="13">
        <v>2.2723977930000001</v>
      </c>
      <c r="U2736" s="13">
        <v>11.422953489999999</v>
      </c>
      <c r="V2736" s="13">
        <v>13.695351280000001</v>
      </c>
      <c r="W2736" s="13">
        <v>0.69178564899999995</v>
      </c>
    </row>
    <row r="2737" spans="1:23" x14ac:dyDescent="0.3">
      <c r="A2737" s="13" t="s">
        <v>1173</v>
      </c>
      <c r="B2737" s="13" t="s">
        <v>1174</v>
      </c>
      <c r="C2737" s="15">
        <v>2018</v>
      </c>
      <c r="D2737" s="15" t="s">
        <v>27</v>
      </c>
      <c r="E2737" s="15" t="s">
        <v>100</v>
      </c>
      <c r="F2737" s="15">
        <v>2350</v>
      </c>
      <c r="G2737" s="15">
        <v>1145</v>
      </c>
      <c r="H2737" s="13">
        <v>-2.8439578220000001</v>
      </c>
      <c r="I2737" s="13">
        <v>1.22181294</v>
      </c>
      <c r="J2737" s="13">
        <v>-1.622144882</v>
      </c>
      <c r="K2737" s="13">
        <v>5.3687561000000002E-2</v>
      </c>
      <c r="L2737" s="13">
        <v>0.86537209999999998</v>
      </c>
      <c r="M2737" s="13">
        <v>0.91905966100000003</v>
      </c>
      <c r="N2737" s="13">
        <v>-2.4178176520000001</v>
      </c>
      <c r="O2737" s="13">
        <v>1.203260327</v>
      </c>
      <c r="P2737" s="13">
        <v>-1.2145573249999999</v>
      </c>
      <c r="Q2737" s="13">
        <v>0.90114982300000002</v>
      </c>
      <c r="R2737" s="13">
        <v>0.90114982300000002</v>
      </c>
      <c r="S2737" s="13">
        <v>0</v>
      </c>
      <c r="T2737" s="13">
        <v>-2.5392280359999999</v>
      </c>
      <c r="U2737" s="13">
        <v>1.155494145</v>
      </c>
      <c r="V2737" s="13">
        <v>-1.383733892</v>
      </c>
      <c r="W2737" s="13">
        <v>0.46187486500000002</v>
      </c>
    </row>
    <row r="2738" spans="1:23" x14ac:dyDescent="0.3">
      <c r="A2738" s="13" t="s">
        <v>1173</v>
      </c>
      <c r="B2738" s="13" t="s">
        <v>1174</v>
      </c>
      <c r="C2738" s="15">
        <v>2019</v>
      </c>
      <c r="D2738" s="15" t="s">
        <v>27</v>
      </c>
      <c r="E2738" s="15" t="s">
        <v>100</v>
      </c>
      <c r="F2738" s="15">
        <v>1044</v>
      </c>
      <c r="G2738" s="15">
        <v>498</v>
      </c>
      <c r="H2738" s="13">
        <v>-2.4343407880000001</v>
      </c>
      <c r="I2738" s="13">
        <v>2.8905954820000002</v>
      </c>
      <c r="J2738" s="13">
        <v>0.45625469400000002</v>
      </c>
      <c r="K2738" s="13">
        <v>-4.6879391249999998</v>
      </c>
      <c r="L2738" s="13">
        <v>3.3609909500000001</v>
      </c>
      <c r="M2738" s="13">
        <v>-1.3269481750000001</v>
      </c>
      <c r="N2738" s="13">
        <v>-3.0725722110000002</v>
      </c>
      <c r="O2738" s="13">
        <v>3.2380645440000002</v>
      </c>
      <c r="P2738" s="13">
        <v>0.16549233399999999</v>
      </c>
      <c r="Q2738" s="13">
        <v>0.74069591300000004</v>
      </c>
      <c r="R2738" s="13">
        <v>0.74069591300000004</v>
      </c>
      <c r="S2738" s="13">
        <v>0</v>
      </c>
      <c r="T2738" s="13">
        <v>-2.642545068</v>
      </c>
      <c r="U2738" s="13">
        <v>2.9969730179999998</v>
      </c>
      <c r="V2738" s="13">
        <v>0.35442794999999999</v>
      </c>
      <c r="W2738" s="13">
        <v>-9.7973269999999998E-3</v>
      </c>
    </row>
    <row r="2739" spans="1:23" x14ac:dyDescent="0.3">
      <c r="A2739" s="13" t="s">
        <v>1175</v>
      </c>
      <c r="B2739" s="13" t="s">
        <v>1176</v>
      </c>
      <c r="C2739" s="15">
        <v>2017</v>
      </c>
      <c r="D2739" s="15" t="s">
        <v>25</v>
      </c>
      <c r="E2739" s="15" t="s">
        <v>52</v>
      </c>
      <c r="F2739" s="15">
        <v>228</v>
      </c>
      <c r="G2739" s="15">
        <v>116</v>
      </c>
      <c r="H2739" s="13">
        <v>-2.9120930999999999</v>
      </c>
      <c r="I2739" s="13">
        <v>5.5388105809999999</v>
      </c>
      <c r="J2739" s="13">
        <v>2.626717481</v>
      </c>
      <c r="K2739" s="13">
        <v>-3.6883396839999998</v>
      </c>
      <c r="L2739" s="13">
        <v>3.4498792119999999</v>
      </c>
      <c r="M2739" s="13">
        <v>-0.23846047200000001</v>
      </c>
      <c r="N2739" s="13">
        <v>-3.1863933809999998</v>
      </c>
      <c r="O2739" s="13">
        <v>5.2979536190000003</v>
      </c>
      <c r="P2739" s="13">
        <v>2.111560238</v>
      </c>
      <c r="Q2739" s="13">
        <v>0.30220494599999997</v>
      </c>
      <c r="R2739" s="13">
        <v>0</v>
      </c>
      <c r="S2739" s="13">
        <v>0.30220494599999997</v>
      </c>
      <c r="T2739" s="13">
        <v>-4.2836921280000002</v>
      </c>
      <c r="U2739" s="13">
        <v>5.9865153150000001</v>
      </c>
      <c r="V2739" s="13">
        <v>1.7028231869999999</v>
      </c>
      <c r="W2739" s="13">
        <v>1.776946057</v>
      </c>
    </row>
    <row r="2740" spans="1:23" x14ac:dyDescent="0.3">
      <c r="A2740" s="13" t="s">
        <v>1175</v>
      </c>
      <c r="B2740" s="13" t="s">
        <v>1176</v>
      </c>
      <c r="C2740" s="15">
        <v>2017</v>
      </c>
      <c r="D2740" s="15" t="s">
        <v>27</v>
      </c>
      <c r="E2740" s="15" t="s">
        <v>52</v>
      </c>
      <c r="F2740" s="15">
        <v>1102</v>
      </c>
      <c r="G2740" s="15">
        <v>562</v>
      </c>
      <c r="H2740" s="13">
        <v>-1.475666615</v>
      </c>
      <c r="I2740" s="13">
        <v>-1.8634261379999999</v>
      </c>
      <c r="J2740" s="13">
        <v>-3.3390927530000001</v>
      </c>
      <c r="K2740" s="13">
        <v>-1.057707604</v>
      </c>
      <c r="L2740" s="13">
        <v>-0.47007711499999999</v>
      </c>
      <c r="M2740" s="13">
        <v>-1.5277847200000001</v>
      </c>
      <c r="N2740" s="13">
        <v>-1.485553079</v>
      </c>
      <c r="O2740" s="13">
        <v>-1.686922043</v>
      </c>
      <c r="P2740" s="13">
        <v>-3.1724751219999998</v>
      </c>
      <c r="Q2740" s="13">
        <v>-0.121113258</v>
      </c>
      <c r="R2740" s="13">
        <v>-0.121113258</v>
      </c>
      <c r="S2740" s="13">
        <v>0</v>
      </c>
      <c r="T2740" s="13">
        <v>-0.99796440500000005</v>
      </c>
      <c r="U2740" s="13">
        <v>-1.0323037079999999</v>
      </c>
      <c r="V2740" s="13">
        <v>-2.030268113</v>
      </c>
      <c r="W2740" s="13">
        <v>-1.9472952000000002E-2</v>
      </c>
    </row>
    <row r="2741" spans="1:23" x14ac:dyDescent="0.3">
      <c r="A2741" s="13" t="s">
        <v>1175</v>
      </c>
      <c r="B2741" s="13" t="s">
        <v>1176</v>
      </c>
      <c r="C2741" s="15">
        <v>2018</v>
      </c>
      <c r="D2741" s="15" t="s">
        <v>25</v>
      </c>
      <c r="E2741" s="15" t="s">
        <v>52</v>
      </c>
      <c r="F2741" s="15">
        <v>246</v>
      </c>
      <c r="G2741" s="15">
        <v>130</v>
      </c>
      <c r="H2741" s="13">
        <v>0.54509023199999995</v>
      </c>
      <c r="I2741" s="13">
        <v>-0.16673786700000001</v>
      </c>
      <c r="J2741" s="13">
        <v>0.37835236500000002</v>
      </c>
      <c r="K2741" s="13">
        <v>7.4628321030000002</v>
      </c>
      <c r="L2741" s="13">
        <v>6.3217040070000001</v>
      </c>
      <c r="M2741" s="13">
        <v>13.784536109999999</v>
      </c>
      <c r="N2741" s="13">
        <v>1.9107725630000001</v>
      </c>
      <c r="O2741" s="13">
        <v>1.128294473</v>
      </c>
      <c r="P2741" s="13">
        <v>3.0390670360000001</v>
      </c>
      <c r="Q2741" s="13">
        <v>0.39711630799999997</v>
      </c>
      <c r="R2741" s="13">
        <v>0</v>
      </c>
      <c r="S2741" s="13">
        <v>0.39711630799999997</v>
      </c>
      <c r="T2741" s="13">
        <v>3.718240421</v>
      </c>
      <c r="U2741" s="13">
        <v>-1.027125539</v>
      </c>
      <c r="V2741" s="13">
        <v>2.6911148809999998</v>
      </c>
      <c r="W2741" s="13">
        <v>0.27325297500000001</v>
      </c>
    </row>
    <row r="2742" spans="1:23" x14ac:dyDescent="0.3">
      <c r="A2742" s="13" t="s">
        <v>1175</v>
      </c>
      <c r="B2742" s="13" t="s">
        <v>1176</v>
      </c>
      <c r="C2742" s="15">
        <v>2018</v>
      </c>
      <c r="D2742" s="15" t="s">
        <v>27</v>
      </c>
      <c r="E2742" s="15" t="s">
        <v>52</v>
      </c>
      <c r="F2742" s="15">
        <v>2508</v>
      </c>
      <c r="G2742" s="15">
        <v>1238</v>
      </c>
      <c r="H2742" s="13">
        <v>-3.604829836</v>
      </c>
      <c r="I2742" s="13">
        <v>-3.029536759</v>
      </c>
      <c r="J2742" s="13">
        <v>-6.6343665950000004</v>
      </c>
      <c r="K2742" s="13">
        <v>-2.4115183670000002</v>
      </c>
      <c r="L2742" s="13">
        <v>-4.0090995149999999</v>
      </c>
      <c r="M2742" s="13">
        <v>-6.4206178820000002</v>
      </c>
      <c r="N2742" s="13">
        <v>-3.6017687660000002</v>
      </c>
      <c r="O2742" s="13">
        <v>-3.410063616</v>
      </c>
      <c r="P2742" s="13">
        <v>-7.0118323819999997</v>
      </c>
      <c r="Q2742" s="13">
        <v>-2.6832835460000002</v>
      </c>
      <c r="R2742" s="13">
        <v>-2.6832835460000002</v>
      </c>
      <c r="S2742" s="13">
        <v>0</v>
      </c>
      <c r="T2742" s="13">
        <v>-3.1062988119999999</v>
      </c>
      <c r="U2742" s="13">
        <v>-2.1899756849999998</v>
      </c>
      <c r="V2742" s="13">
        <v>-5.2962744969999997</v>
      </c>
      <c r="W2742" s="13">
        <v>-0.31718391699999998</v>
      </c>
    </row>
    <row r="2743" spans="1:23" x14ac:dyDescent="0.3">
      <c r="A2743" s="13" t="s">
        <v>1175</v>
      </c>
      <c r="B2743" s="13" t="s">
        <v>1176</v>
      </c>
      <c r="C2743" s="15">
        <v>2019</v>
      </c>
      <c r="D2743" s="15" t="s">
        <v>25</v>
      </c>
      <c r="E2743" s="15" t="s">
        <v>124</v>
      </c>
      <c r="F2743" s="15">
        <v>149</v>
      </c>
      <c r="G2743" s="15">
        <v>69</v>
      </c>
      <c r="H2743" s="13">
        <v>-5.7732547350000001</v>
      </c>
      <c r="I2743" s="13">
        <v>-2.830199527</v>
      </c>
      <c r="J2743" s="13">
        <v>-8.6034542619999996</v>
      </c>
      <c r="K2743" s="13">
        <v>-2.3465306109999999</v>
      </c>
      <c r="L2743" s="13">
        <v>4.596562789</v>
      </c>
      <c r="M2743" s="13">
        <v>2.2500321780000001</v>
      </c>
      <c r="N2743" s="13">
        <v>-5.3303969599999999</v>
      </c>
      <c r="O2743" s="13">
        <v>-1.323392538</v>
      </c>
      <c r="P2743" s="13">
        <v>-6.6537894990000002</v>
      </c>
      <c r="Q2743" s="13">
        <v>-0.14272079500000001</v>
      </c>
      <c r="R2743" s="13">
        <v>0</v>
      </c>
      <c r="S2743" s="13">
        <v>-0.14272079500000001</v>
      </c>
      <c r="T2743" s="13">
        <v>-1.1499464720000001</v>
      </c>
      <c r="U2743" s="13">
        <v>-2.9503141959999999</v>
      </c>
      <c r="V2743" s="13">
        <v>-4.1002606689999999</v>
      </c>
      <c r="W2743" s="13">
        <v>0.68934177299999999</v>
      </c>
    </row>
    <row r="2744" spans="1:23" x14ac:dyDescent="0.3">
      <c r="A2744" s="13" t="s">
        <v>1175</v>
      </c>
      <c r="B2744" s="13" t="s">
        <v>1176</v>
      </c>
      <c r="C2744" s="15">
        <v>2019</v>
      </c>
      <c r="D2744" s="15" t="s">
        <v>27</v>
      </c>
      <c r="E2744" s="15" t="s">
        <v>52</v>
      </c>
      <c r="F2744" s="15">
        <v>901</v>
      </c>
      <c r="G2744" s="15">
        <v>409</v>
      </c>
      <c r="H2744" s="13">
        <v>-0.94283763200000004</v>
      </c>
      <c r="I2744" s="13">
        <v>-0.321484149</v>
      </c>
      <c r="J2744" s="13">
        <v>-1.264321781</v>
      </c>
      <c r="K2744" s="13">
        <v>-2.1115200120000002</v>
      </c>
      <c r="L2744" s="13">
        <v>5.0894177569999997</v>
      </c>
      <c r="M2744" s="13">
        <v>2.977897746</v>
      </c>
      <c r="N2744" s="13">
        <v>-1.30336472</v>
      </c>
      <c r="O2744" s="13">
        <v>0.70118386300000002</v>
      </c>
      <c r="P2744" s="13">
        <v>-0.60218085700000001</v>
      </c>
      <c r="Q2744" s="13">
        <v>0.44957053499999999</v>
      </c>
      <c r="R2744" s="13">
        <v>0.44957053499999999</v>
      </c>
      <c r="S2744" s="13">
        <v>0</v>
      </c>
      <c r="T2744" s="13">
        <v>-0.56755668800000003</v>
      </c>
      <c r="U2744" s="13">
        <v>0.41389896199999998</v>
      </c>
      <c r="V2744" s="13">
        <v>-0.15365772599999999</v>
      </c>
      <c r="W2744" s="13">
        <v>0.31408127899999999</v>
      </c>
    </row>
    <row r="2745" spans="1:23" x14ac:dyDescent="0.3">
      <c r="A2745" s="13" t="s">
        <v>1175</v>
      </c>
      <c r="B2745" s="13" t="s">
        <v>1176</v>
      </c>
      <c r="C2745" s="15">
        <v>2019</v>
      </c>
      <c r="D2745" s="15" t="s">
        <v>27</v>
      </c>
      <c r="E2745" s="15" t="s">
        <v>124</v>
      </c>
      <c r="F2745" s="15">
        <v>1146</v>
      </c>
      <c r="G2745" s="15">
        <v>563</v>
      </c>
      <c r="H2745" s="13">
        <v>-3.5858452789999999</v>
      </c>
      <c r="I2745" s="13">
        <v>0.79670125400000003</v>
      </c>
      <c r="J2745" s="13">
        <v>-2.7891440250000001</v>
      </c>
      <c r="K2745" s="13">
        <v>-3.4324433299999999</v>
      </c>
      <c r="L2745" s="13">
        <v>-0.92902390800000001</v>
      </c>
      <c r="M2745" s="13">
        <v>-4.3614672380000004</v>
      </c>
      <c r="N2745" s="13">
        <v>-3.7704396</v>
      </c>
      <c r="O2745" s="13">
        <v>0.45106919699999998</v>
      </c>
      <c r="P2745" s="13">
        <v>-3.3193704030000002</v>
      </c>
      <c r="Q2745" s="13">
        <v>-0.16280523799999999</v>
      </c>
      <c r="R2745" s="13">
        <v>-0.16280523799999999</v>
      </c>
      <c r="S2745" s="13">
        <v>0</v>
      </c>
      <c r="T2745" s="13">
        <v>-3.3038829029999999</v>
      </c>
      <c r="U2745" s="13">
        <v>-0.143873745</v>
      </c>
      <c r="V2745" s="13">
        <v>-3.4477566479999999</v>
      </c>
      <c r="W2745" s="13">
        <v>-0.46249471599999997</v>
      </c>
    </row>
    <row r="2746" spans="1:23" x14ac:dyDescent="0.3">
      <c r="A2746" s="13" t="s">
        <v>1177</v>
      </c>
      <c r="B2746" s="13" t="s">
        <v>1178</v>
      </c>
      <c r="C2746" s="15">
        <v>2015</v>
      </c>
      <c r="D2746" s="15" t="s">
        <v>27</v>
      </c>
      <c r="E2746" s="15" t="s">
        <v>57</v>
      </c>
      <c r="F2746" s="15">
        <v>448</v>
      </c>
      <c r="G2746" s="15">
        <v>208</v>
      </c>
      <c r="H2746" s="13">
        <v>-3.621129008</v>
      </c>
      <c r="I2746" s="13">
        <v>0.305708859</v>
      </c>
      <c r="J2746" s="13">
        <v>-3.3154201489999999</v>
      </c>
      <c r="K2746" s="13">
        <v>-0.25527244700000001</v>
      </c>
      <c r="L2746" s="13">
        <v>2.8778755980000001</v>
      </c>
      <c r="M2746" s="13">
        <v>2.6226031519999999</v>
      </c>
      <c r="N2746" s="13">
        <v>-3.0924684039999999</v>
      </c>
      <c r="O2746" s="13">
        <v>0.89907172499999999</v>
      </c>
      <c r="P2746" s="13">
        <v>-2.1933966790000001</v>
      </c>
      <c r="Q2746" s="13">
        <v>5.9879731999999998E-2</v>
      </c>
      <c r="R2746" s="13">
        <v>5.9879731999999998E-2</v>
      </c>
      <c r="S2746" s="13">
        <v>0</v>
      </c>
      <c r="T2746" s="13">
        <v>-3.0270309640000002</v>
      </c>
      <c r="U2746" s="13">
        <v>-0.36234103600000001</v>
      </c>
      <c r="V2746" s="13">
        <v>-3.3893719999999998</v>
      </c>
      <c r="W2746" s="13">
        <v>1.318415715</v>
      </c>
    </row>
    <row r="2747" spans="1:23" x14ac:dyDescent="0.3">
      <c r="A2747" s="13" t="s">
        <v>1177</v>
      </c>
      <c r="B2747" s="13" t="s">
        <v>1178</v>
      </c>
      <c r="C2747" s="15">
        <v>2016</v>
      </c>
      <c r="D2747" s="15" t="s">
        <v>27</v>
      </c>
      <c r="E2747" s="15" t="s">
        <v>57</v>
      </c>
      <c r="F2747" s="15">
        <v>525</v>
      </c>
      <c r="G2747" s="15">
        <v>249</v>
      </c>
      <c r="H2747" s="13">
        <v>-4.7650914980000003</v>
      </c>
      <c r="I2747" s="13">
        <v>0.68299437799999996</v>
      </c>
      <c r="J2747" s="13">
        <v>-4.0820971200000002</v>
      </c>
      <c r="K2747" s="13">
        <v>-4.0839454179999999</v>
      </c>
      <c r="L2747" s="13">
        <v>4.0444979610000003</v>
      </c>
      <c r="M2747" s="13">
        <v>-3.9447456999999998E-2</v>
      </c>
      <c r="N2747" s="13">
        <v>-4.8936304909999997</v>
      </c>
      <c r="O2747" s="13">
        <v>1.449151702</v>
      </c>
      <c r="P2747" s="13">
        <v>-3.4444787880000001</v>
      </c>
      <c r="Q2747" s="13">
        <v>-8.8469465999999997E-2</v>
      </c>
      <c r="R2747" s="13">
        <v>-8.8469465999999997E-2</v>
      </c>
      <c r="S2747" s="13">
        <v>0</v>
      </c>
      <c r="T2747" s="13">
        <v>-3.966893491</v>
      </c>
      <c r="U2747" s="13">
        <v>0.38903891000000002</v>
      </c>
      <c r="V2747" s="13">
        <v>-3.577854581</v>
      </c>
      <c r="W2747" s="13">
        <v>0.269141081</v>
      </c>
    </row>
    <row r="2748" spans="1:23" x14ac:dyDescent="0.3">
      <c r="A2748" s="13" t="s">
        <v>1179</v>
      </c>
      <c r="B2748" s="13" t="s">
        <v>1180</v>
      </c>
      <c r="C2748" s="15">
        <v>2014</v>
      </c>
      <c r="D2748" s="15" t="s">
        <v>25</v>
      </c>
      <c r="E2748" s="15" t="s">
        <v>33</v>
      </c>
      <c r="F2748" s="15">
        <v>387</v>
      </c>
      <c r="G2748" s="15">
        <v>193</v>
      </c>
      <c r="H2748" s="13">
        <v>-0.63354296200000004</v>
      </c>
      <c r="I2748" s="13">
        <v>-6.9760744E-2</v>
      </c>
      <c r="J2748" s="13">
        <v>-0.703303707</v>
      </c>
      <c r="K2748" s="13">
        <v>-0.97641538999999999</v>
      </c>
      <c r="L2748" s="13">
        <v>-0.54096959099999997</v>
      </c>
      <c r="M2748" s="13">
        <v>-1.517384981</v>
      </c>
      <c r="N2748" s="13">
        <v>-0.85593776899999996</v>
      </c>
      <c r="O2748" s="13">
        <v>-0.20835442900000001</v>
      </c>
      <c r="P2748" s="13">
        <v>-1.064292198</v>
      </c>
      <c r="Q2748" s="13">
        <v>0.17117990999999999</v>
      </c>
      <c r="R2748" s="13">
        <v>0</v>
      </c>
      <c r="S2748" s="13">
        <v>0.17117990999999999</v>
      </c>
      <c r="T2748" s="13">
        <v>2.5775985850000001</v>
      </c>
      <c r="U2748" s="13">
        <v>-0.45458130699999999</v>
      </c>
      <c r="V2748" s="13">
        <v>2.1230172770000002</v>
      </c>
      <c r="W2748" s="13">
        <v>-8.0466519999999996E-3</v>
      </c>
    </row>
    <row r="2749" spans="1:23" x14ac:dyDescent="0.3">
      <c r="A2749" s="13" t="s">
        <v>1179</v>
      </c>
      <c r="B2749" s="13" t="s">
        <v>1180</v>
      </c>
      <c r="C2749" s="15">
        <v>2014</v>
      </c>
      <c r="D2749" s="15" t="s">
        <v>27</v>
      </c>
      <c r="E2749" s="15" t="s">
        <v>33</v>
      </c>
      <c r="F2749" s="15">
        <v>4801</v>
      </c>
      <c r="G2749" s="15">
        <v>2409</v>
      </c>
      <c r="H2749" s="13">
        <v>-1.6891118300000001</v>
      </c>
      <c r="I2749" s="13">
        <v>0.64483153100000001</v>
      </c>
      <c r="J2749" s="13">
        <v>-1.044280299</v>
      </c>
      <c r="K2749" s="13">
        <v>-0.131678395</v>
      </c>
      <c r="L2749" s="13">
        <v>-3.4620875510000002</v>
      </c>
      <c r="M2749" s="13">
        <v>-3.593765946</v>
      </c>
      <c r="N2749" s="13">
        <v>-1.49400687</v>
      </c>
      <c r="O2749" s="13">
        <v>-0.173731513</v>
      </c>
      <c r="P2749" s="13">
        <v>-1.6677383830000001</v>
      </c>
      <c r="Q2749" s="13">
        <v>1.3278981249999999</v>
      </c>
      <c r="R2749" s="13">
        <v>1.3278981249999999</v>
      </c>
      <c r="S2749" s="13">
        <v>0</v>
      </c>
      <c r="T2749" s="13">
        <v>-0.439981874</v>
      </c>
      <c r="U2749" s="13">
        <v>-0.17460545999999999</v>
      </c>
      <c r="V2749" s="13">
        <v>-0.61458733399999999</v>
      </c>
      <c r="W2749" s="13">
        <v>-0.1643394</v>
      </c>
    </row>
    <row r="2750" spans="1:23" x14ac:dyDescent="0.3">
      <c r="A2750" s="13" t="s">
        <v>1179</v>
      </c>
      <c r="B2750" s="13" t="s">
        <v>1180</v>
      </c>
      <c r="C2750" s="15">
        <v>2015</v>
      </c>
      <c r="D2750" s="15" t="s">
        <v>25</v>
      </c>
      <c r="E2750" s="15" t="s">
        <v>49</v>
      </c>
      <c r="F2750" s="15">
        <v>49</v>
      </c>
      <c r="G2750" s="15">
        <v>25</v>
      </c>
      <c r="H2750" s="13">
        <v>-1.6442306739999999</v>
      </c>
      <c r="I2750" s="13">
        <v>-0.21867584600000001</v>
      </c>
      <c r="J2750" s="13">
        <v>-1.862906519</v>
      </c>
      <c r="K2750" s="13">
        <v>-5.0429292759999997</v>
      </c>
      <c r="L2750" s="13">
        <v>-5.3196842630000001</v>
      </c>
      <c r="M2750" s="13">
        <v>-10.36261354</v>
      </c>
      <c r="N2750" s="13">
        <v>-2.588965757</v>
      </c>
      <c r="O2750" s="13">
        <v>-1.354807919</v>
      </c>
      <c r="P2750" s="13">
        <v>-3.9437736760000002</v>
      </c>
      <c r="Q2750" s="13">
        <v>-1.5580454000000001E-2</v>
      </c>
      <c r="R2750" s="13">
        <v>0</v>
      </c>
      <c r="S2750" s="13">
        <v>-1.5580454000000001E-2</v>
      </c>
      <c r="T2750" s="13">
        <v>-2.685974678</v>
      </c>
      <c r="U2750" s="13">
        <v>-0.27776351300000002</v>
      </c>
      <c r="V2750" s="13">
        <v>-2.9637381899999999</v>
      </c>
      <c r="W2750" s="13">
        <v>-0.75969026500000003</v>
      </c>
    </row>
    <row r="2751" spans="1:23" x14ac:dyDescent="0.3">
      <c r="A2751" s="13" t="s">
        <v>1179</v>
      </c>
      <c r="B2751" s="13" t="s">
        <v>1180</v>
      </c>
      <c r="C2751" s="15">
        <v>2015</v>
      </c>
      <c r="D2751" s="15" t="s">
        <v>27</v>
      </c>
      <c r="E2751" s="15" t="s">
        <v>49</v>
      </c>
      <c r="F2751" s="15">
        <v>2171</v>
      </c>
      <c r="G2751" s="15">
        <v>1101</v>
      </c>
      <c r="H2751" s="13">
        <v>-2.104070026</v>
      </c>
      <c r="I2751" s="13">
        <v>-0.442159523</v>
      </c>
      <c r="J2751" s="13">
        <v>-2.546229549</v>
      </c>
      <c r="K2751" s="13">
        <v>-1.038156968</v>
      </c>
      <c r="L2751" s="13">
        <v>-1.5890337619999999</v>
      </c>
      <c r="M2751" s="13">
        <v>-2.6271907300000001</v>
      </c>
      <c r="N2751" s="13">
        <v>-2.072595143</v>
      </c>
      <c r="O2751" s="13">
        <v>-0.70293476600000004</v>
      </c>
      <c r="P2751" s="13">
        <v>-2.7755299089999999</v>
      </c>
      <c r="Q2751" s="13">
        <v>-1.4222116999999999E-2</v>
      </c>
      <c r="R2751" s="13">
        <v>-1.4222116999999999E-2</v>
      </c>
      <c r="S2751" s="13">
        <v>0</v>
      </c>
      <c r="T2751" s="13">
        <v>-1.836519843</v>
      </c>
      <c r="U2751" s="13">
        <v>-2.116217169</v>
      </c>
      <c r="V2751" s="13">
        <v>-3.952737012</v>
      </c>
      <c r="W2751" s="13">
        <v>-0.79441815999999998</v>
      </c>
    </row>
    <row r="2752" spans="1:23" x14ac:dyDescent="0.3">
      <c r="A2752" s="13" t="s">
        <v>1181</v>
      </c>
      <c r="B2752" s="13" t="s">
        <v>1182</v>
      </c>
      <c r="C2752" s="15">
        <v>2016</v>
      </c>
      <c r="D2752" s="15" t="s">
        <v>25</v>
      </c>
      <c r="E2752" s="15" t="s">
        <v>73</v>
      </c>
      <c r="F2752" s="15">
        <v>83</v>
      </c>
      <c r="G2752" s="15">
        <v>42</v>
      </c>
      <c r="H2752" s="13">
        <v>0.752216989</v>
      </c>
      <c r="I2752" s="13">
        <v>-10.35643439</v>
      </c>
      <c r="J2752" s="13">
        <v>-9.6042174019999997</v>
      </c>
      <c r="K2752" s="13">
        <v>6.071803558</v>
      </c>
      <c r="L2752" s="13">
        <v>-7.2469843660000004</v>
      </c>
      <c r="M2752" s="13">
        <v>-1.1751808079999999</v>
      </c>
      <c r="N2752" s="13">
        <v>1.7917417929999999</v>
      </c>
      <c r="O2752" s="13">
        <v>-10.485330039999999</v>
      </c>
      <c r="P2752" s="13">
        <v>-8.6935882440000007</v>
      </c>
      <c r="Q2752" s="13">
        <v>-0.13351759999999999</v>
      </c>
      <c r="R2752" s="13">
        <v>0</v>
      </c>
      <c r="S2752" s="13">
        <v>-0.13351759999999999</v>
      </c>
      <c r="T2752" s="13">
        <v>-0.80228219599999995</v>
      </c>
      <c r="U2752" s="13">
        <v>-7.6372179490000001</v>
      </c>
      <c r="V2752" s="13">
        <v>-8.4395001450000002</v>
      </c>
      <c r="W2752" s="13">
        <v>1.5652357720000001</v>
      </c>
    </row>
    <row r="2753" spans="1:23" x14ac:dyDescent="0.3">
      <c r="A2753" s="13" t="s">
        <v>1181</v>
      </c>
      <c r="B2753" s="13" t="s">
        <v>1182</v>
      </c>
      <c r="C2753" s="15">
        <v>2016</v>
      </c>
      <c r="D2753" s="15" t="s">
        <v>27</v>
      </c>
      <c r="E2753" s="15" t="s">
        <v>73</v>
      </c>
      <c r="F2753" s="15">
        <v>1006</v>
      </c>
      <c r="G2753" s="15">
        <v>508</v>
      </c>
      <c r="H2753" s="13">
        <v>3.5086591839999999</v>
      </c>
      <c r="I2753" s="13">
        <v>4.1218324000000001E-2</v>
      </c>
      <c r="J2753" s="13">
        <v>3.5498775079999998</v>
      </c>
      <c r="K2753" s="13">
        <v>-0.456005938</v>
      </c>
      <c r="L2753" s="13">
        <v>-1.1651062400000001</v>
      </c>
      <c r="M2753" s="13">
        <v>-1.621112178</v>
      </c>
      <c r="N2753" s="13">
        <v>2.8125153690000002</v>
      </c>
      <c r="O2753" s="13">
        <v>-0.35207515299999997</v>
      </c>
      <c r="P2753" s="13">
        <v>2.4604402159999998</v>
      </c>
      <c r="Q2753" s="13">
        <v>1.345742327</v>
      </c>
      <c r="R2753" s="13">
        <v>1.345742327</v>
      </c>
      <c r="S2753" s="13">
        <v>0</v>
      </c>
      <c r="T2753" s="13">
        <v>1.681843559</v>
      </c>
      <c r="U2753" s="13">
        <v>-4.3909743000000001E-2</v>
      </c>
      <c r="V2753" s="13">
        <v>1.6379338160000001</v>
      </c>
      <c r="W2753" s="13">
        <v>-0.34063221799999999</v>
      </c>
    </row>
    <row r="2754" spans="1:23" x14ac:dyDescent="0.3">
      <c r="A2754" s="13" t="s">
        <v>1181</v>
      </c>
      <c r="B2754" s="13" t="s">
        <v>1182</v>
      </c>
      <c r="C2754" s="15">
        <v>2017</v>
      </c>
      <c r="D2754" s="15" t="s">
        <v>27</v>
      </c>
      <c r="E2754" s="15" t="s">
        <v>124</v>
      </c>
      <c r="F2754" s="15">
        <v>598</v>
      </c>
      <c r="G2754" s="15">
        <v>293</v>
      </c>
      <c r="H2754" s="13">
        <v>3.5930337240000001</v>
      </c>
      <c r="I2754" s="13">
        <v>4.0643713659999996</v>
      </c>
      <c r="J2754" s="13">
        <v>7.6574050890000001</v>
      </c>
      <c r="K2754" s="13">
        <v>-0.53807112099999999</v>
      </c>
      <c r="L2754" s="13">
        <v>1.1922969480000001</v>
      </c>
      <c r="M2754" s="13">
        <v>0.65422582600000001</v>
      </c>
      <c r="N2754" s="13">
        <v>3.0018320850000002</v>
      </c>
      <c r="O2754" s="13">
        <v>3.7245003900000002</v>
      </c>
      <c r="P2754" s="13">
        <v>6.7263324740000003</v>
      </c>
      <c r="Q2754" s="13">
        <v>1.4141466250000001</v>
      </c>
      <c r="R2754" s="13">
        <v>1.4141466250000001</v>
      </c>
      <c r="S2754" s="13">
        <v>0</v>
      </c>
      <c r="T2754" s="13">
        <v>1.9548647830000001</v>
      </c>
      <c r="U2754" s="13">
        <v>2.0216878739999999</v>
      </c>
      <c r="V2754" s="13">
        <v>3.976552657</v>
      </c>
      <c r="W2754" s="13">
        <v>-0.170135018</v>
      </c>
    </row>
    <row r="2755" spans="1:23" x14ac:dyDescent="0.3">
      <c r="A2755" s="13" t="s">
        <v>1181</v>
      </c>
      <c r="B2755" s="13" t="s">
        <v>1182</v>
      </c>
      <c r="C2755" s="15">
        <v>2018</v>
      </c>
      <c r="D2755" s="15" t="s">
        <v>27</v>
      </c>
      <c r="E2755" s="15" t="s">
        <v>124</v>
      </c>
      <c r="F2755" s="15">
        <v>359</v>
      </c>
      <c r="G2755" s="15">
        <v>171</v>
      </c>
      <c r="H2755" s="13">
        <v>-1.3576137559999999</v>
      </c>
      <c r="I2755" s="13">
        <v>-1.117060564</v>
      </c>
      <c r="J2755" s="13">
        <v>-2.4746743200000001</v>
      </c>
      <c r="K2755" s="13">
        <v>-1.6756227319999999</v>
      </c>
      <c r="L2755" s="13">
        <v>0.52938229400000003</v>
      </c>
      <c r="M2755" s="13">
        <v>-1.146240438</v>
      </c>
      <c r="N2755" s="13">
        <v>-1.469945955</v>
      </c>
      <c r="O2755" s="13">
        <v>-0.84312969999999998</v>
      </c>
      <c r="P2755" s="13">
        <v>-2.313075655</v>
      </c>
      <c r="Q2755" s="13">
        <v>3.8699826E-2</v>
      </c>
      <c r="R2755" s="13">
        <v>3.8699826E-2</v>
      </c>
      <c r="S2755" s="13">
        <v>0</v>
      </c>
      <c r="T2755" s="13">
        <v>-0.822344929</v>
      </c>
      <c r="U2755" s="13">
        <v>-0.49999500800000002</v>
      </c>
      <c r="V2755" s="13">
        <v>-1.322339938</v>
      </c>
      <c r="W2755" s="13">
        <v>1.5111697369999999</v>
      </c>
    </row>
    <row r="2756" spans="1:23" x14ac:dyDescent="0.3">
      <c r="A2756" s="13" t="s">
        <v>1181</v>
      </c>
      <c r="B2756" s="13" t="s">
        <v>1182</v>
      </c>
      <c r="C2756" s="15">
        <v>2018</v>
      </c>
      <c r="D2756" s="15" t="s">
        <v>27</v>
      </c>
      <c r="E2756" s="15" t="s">
        <v>70</v>
      </c>
      <c r="F2756" s="15">
        <v>360</v>
      </c>
      <c r="G2756" s="15">
        <v>166</v>
      </c>
      <c r="H2756" s="13">
        <v>3.7674173720000002</v>
      </c>
      <c r="I2756" s="13">
        <v>1.573191631</v>
      </c>
      <c r="J2756" s="13">
        <v>5.340609003</v>
      </c>
      <c r="K2756" s="13">
        <v>5.7729275739999997</v>
      </c>
      <c r="L2756" s="13">
        <v>1.553961771</v>
      </c>
      <c r="M2756" s="13">
        <v>7.3268893449999997</v>
      </c>
      <c r="N2756" s="13">
        <v>4.4339602740000004</v>
      </c>
      <c r="O2756" s="13">
        <v>1.699137997</v>
      </c>
      <c r="P2756" s="13">
        <v>6.1330982709999997</v>
      </c>
      <c r="Q2756" s="13">
        <v>0.75933895299999998</v>
      </c>
      <c r="R2756" s="13">
        <v>0.75933895299999998</v>
      </c>
      <c r="S2756" s="13">
        <v>0</v>
      </c>
      <c r="T2756" s="13">
        <v>4.258725826</v>
      </c>
      <c r="U2756" s="13">
        <v>-0.16695289599999999</v>
      </c>
      <c r="V2756" s="13">
        <v>4.0917729300000003</v>
      </c>
      <c r="W2756" s="13">
        <v>0.92307916000000001</v>
      </c>
    </row>
    <row r="2757" spans="1:23" x14ac:dyDescent="0.3">
      <c r="A2757" s="13" t="s">
        <v>1181</v>
      </c>
      <c r="B2757" s="13" t="s">
        <v>1182</v>
      </c>
      <c r="C2757" s="15">
        <v>2019</v>
      </c>
      <c r="D2757" s="15" t="s">
        <v>25</v>
      </c>
      <c r="E2757" s="15" t="s">
        <v>67</v>
      </c>
      <c r="F2757" s="15">
        <v>228</v>
      </c>
      <c r="G2757" s="15">
        <v>105</v>
      </c>
      <c r="H2757" s="13">
        <v>0.44612801400000002</v>
      </c>
      <c r="I2757" s="13">
        <v>1.8030517210000001</v>
      </c>
      <c r="J2757" s="13">
        <v>2.2491797340000002</v>
      </c>
      <c r="K2757" s="13">
        <v>4.6607662489999999</v>
      </c>
      <c r="L2757" s="13">
        <v>-16.851739550000001</v>
      </c>
      <c r="M2757" s="13">
        <v>-12.1909733</v>
      </c>
      <c r="N2757" s="13">
        <v>1.313773321</v>
      </c>
      <c r="O2757" s="13">
        <v>-2.1051125370000001</v>
      </c>
      <c r="P2757" s="13">
        <v>-0.79133921600000001</v>
      </c>
      <c r="Q2757" s="13">
        <v>0.10950130700000001</v>
      </c>
      <c r="R2757" s="13">
        <v>0</v>
      </c>
      <c r="S2757" s="13">
        <v>0.10950130700000001</v>
      </c>
      <c r="T2757" s="13">
        <v>-8.3825947999999997E-2</v>
      </c>
      <c r="U2757" s="13">
        <v>-2.4382426239999999</v>
      </c>
      <c r="V2757" s="13">
        <v>-2.5220685719999998</v>
      </c>
      <c r="W2757" s="13">
        <v>1.1789740179999999</v>
      </c>
    </row>
    <row r="2758" spans="1:23" x14ac:dyDescent="0.3">
      <c r="A2758" s="13" t="s">
        <v>1181</v>
      </c>
      <c r="B2758" s="13" t="s">
        <v>1182</v>
      </c>
      <c r="C2758" s="15">
        <v>2019</v>
      </c>
      <c r="D2758" s="15" t="s">
        <v>27</v>
      </c>
      <c r="E2758" s="15" t="s">
        <v>70</v>
      </c>
      <c r="F2758" s="15">
        <v>825</v>
      </c>
      <c r="G2758" s="15">
        <v>376</v>
      </c>
      <c r="H2758" s="13">
        <v>1.2212023949999999</v>
      </c>
      <c r="I2758" s="13">
        <v>3.5881539679999999</v>
      </c>
      <c r="J2758" s="13">
        <v>4.809356363</v>
      </c>
      <c r="K2758" s="13">
        <v>-4.3838720410000001</v>
      </c>
      <c r="L2758" s="13">
        <v>2.0907799960000002</v>
      </c>
      <c r="M2758" s="13">
        <v>-2.2930920449999999</v>
      </c>
      <c r="N2758" s="13">
        <v>0.11979611</v>
      </c>
      <c r="O2758" s="13">
        <v>3.4844990469999999</v>
      </c>
      <c r="P2758" s="13">
        <v>3.6042951570000001</v>
      </c>
      <c r="Q2758" s="13">
        <v>1.2374860990000001</v>
      </c>
      <c r="R2758" s="13">
        <v>1.2374860990000001</v>
      </c>
      <c r="S2758" s="13">
        <v>0</v>
      </c>
      <c r="T2758" s="13">
        <v>-0.19148235699999999</v>
      </c>
      <c r="U2758" s="13">
        <v>2.3195755820000001</v>
      </c>
      <c r="V2758" s="13">
        <v>2.1280932250000002</v>
      </c>
      <c r="W2758" s="13">
        <v>1.5474260150000001</v>
      </c>
    </row>
    <row r="2759" spans="1:23" x14ac:dyDescent="0.3">
      <c r="A2759" s="13" t="s">
        <v>1181</v>
      </c>
      <c r="B2759" s="13" t="s">
        <v>1182</v>
      </c>
      <c r="C2759" s="15">
        <v>2019</v>
      </c>
      <c r="D2759" s="15" t="s">
        <v>27</v>
      </c>
      <c r="E2759" s="15" t="s">
        <v>67</v>
      </c>
      <c r="F2759" s="15">
        <v>653</v>
      </c>
      <c r="G2759" s="15">
        <v>305</v>
      </c>
      <c r="H2759" s="13">
        <v>2.0105209749999999</v>
      </c>
      <c r="I2759" s="13">
        <v>0.89325573300000005</v>
      </c>
      <c r="J2759" s="13">
        <v>2.903776707</v>
      </c>
      <c r="K2759" s="13">
        <v>0.86082203300000004</v>
      </c>
      <c r="L2759" s="13">
        <v>-0.868098068</v>
      </c>
      <c r="M2759" s="13">
        <v>-7.2760350000000001E-3</v>
      </c>
      <c r="N2759" s="13">
        <v>1.8651198879999999</v>
      </c>
      <c r="O2759" s="13">
        <v>0.52635921100000005</v>
      </c>
      <c r="P2759" s="13">
        <v>2.3914790990000001</v>
      </c>
      <c r="Q2759" s="13">
        <v>0.804147477</v>
      </c>
      <c r="R2759" s="13">
        <v>0.804147477</v>
      </c>
      <c r="S2759" s="13">
        <v>0</v>
      </c>
      <c r="T2759" s="13">
        <v>1.062652189</v>
      </c>
      <c r="U2759" s="13">
        <v>9.3237908999999994E-2</v>
      </c>
      <c r="V2759" s="13">
        <v>1.155890098</v>
      </c>
      <c r="W2759" s="13">
        <v>0.51930169100000001</v>
      </c>
    </row>
    <row r="2760" spans="1:23" x14ac:dyDescent="0.3">
      <c r="A2760" s="13" t="s">
        <v>1183</v>
      </c>
      <c r="B2760" s="13" t="s">
        <v>1184</v>
      </c>
      <c r="C2760" s="15">
        <v>2018</v>
      </c>
      <c r="D2760" s="15" t="s">
        <v>27</v>
      </c>
      <c r="E2760" s="15" t="s">
        <v>78</v>
      </c>
      <c r="F2760" s="15">
        <v>4187</v>
      </c>
      <c r="G2760" s="15">
        <v>2020</v>
      </c>
      <c r="H2760" s="13">
        <v>0.52189453600000002</v>
      </c>
      <c r="I2760" s="13">
        <v>-5.8689693000000001E-2</v>
      </c>
      <c r="J2760" s="13">
        <v>0.46320484299999998</v>
      </c>
      <c r="K2760" s="13">
        <v>-2.1881721700000001</v>
      </c>
      <c r="L2760" s="13">
        <v>-0.76892900099999995</v>
      </c>
      <c r="M2760" s="13">
        <v>-2.9571011710000001</v>
      </c>
      <c r="N2760" s="13">
        <v>5.5178458999999999E-2</v>
      </c>
      <c r="O2760" s="13">
        <v>-0.17210110100000001</v>
      </c>
      <c r="P2760" s="13">
        <v>-0.11692264099999999</v>
      </c>
      <c r="Q2760" s="13">
        <v>2.7066629309999999</v>
      </c>
      <c r="R2760" s="13">
        <v>2.7066629309999999</v>
      </c>
      <c r="S2760" s="13">
        <v>0</v>
      </c>
      <c r="T2760" s="13">
        <v>0.732283024</v>
      </c>
      <c r="U2760" s="13">
        <v>-0.48524392799999999</v>
      </c>
      <c r="V2760" s="13">
        <v>0.24703909600000001</v>
      </c>
      <c r="W2760" s="13">
        <v>-0.25577629400000002</v>
      </c>
    </row>
    <row r="2761" spans="1:23" x14ac:dyDescent="0.3">
      <c r="A2761" s="13" t="s">
        <v>1183</v>
      </c>
      <c r="B2761" s="13" t="s">
        <v>1184</v>
      </c>
      <c r="C2761" s="15">
        <v>2019</v>
      </c>
      <c r="D2761" s="15" t="s">
        <v>27</v>
      </c>
      <c r="E2761" s="15" t="s">
        <v>78</v>
      </c>
      <c r="F2761" s="15">
        <v>3481</v>
      </c>
      <c r="G2761" s="15">
        <v>1682</v>
      </c>
      <c r="H2761" s="13">
        <v>0.611445813</v>
      </c>
      <c r="I2761" s="13">
        <v>-0.78103160999999999</v>
      </c>
      <c r="J2761" s="13">
        <v>-0.16958579700000001</v>
      </c>
      <c r="K2761" s="13">
        <v>1.6675714669999999</v>
      </c>
      <c r="L2761" s="13">
        <v>-0.74101157600000001</v>
      </c>
      <c r="M2761" s="13">
        <v>0.926559892</v>
      </c>
      <c r="N2761" s="13">
        <v>0.95719331299999999</v>
      </c>
      <c r="O2761" s="13">
        <v>-0.77795074900000005</v>
      </c>
      <c r="P2761" s="13">
        <v>0.17924256399999999</v>
      </c>
      <c r="Q2761" s="13">
        <v>2.5008889330000001</v>
      </c>
      <c r="R2761" s="13">
        <v>2.5008889330000001</v>
      </c>
      <c r="S2761" s="13">
        <v>0</v>
      </c>
      <c r="T2761" s="13">
        <v>0.76780794900000005</v>
      </c>
      <c r="U2761" s="13">
        <v>-0.90176806600000003</v>
      </c>
      <c r="V2761" s="13">
        <v>-0.13396011699999999</v>
      </c>
      <c r="W2761" s="13">
        <v>-0.52134813300000005</v>
      </c>
    </row>
    <row r="2762" spans="1:23" x14ac:dyDescent="0.3">
      <c r="A2762" s="13" t="s">
        <v>1185</v>
      </c>
      <c r="B2762" s="13" t="s">
        <v>1186</v>
      </c>
      <c r="C2762" s="15">
        <v>2014</v>
      </c>
      <c r="D2762" s="15" t="s">
        <v>27</v>
      </c>
      <c r="E2762" s="15" t="s">
        <v>140</v>
      </c>
      <c r="F2762" s="15">
        <v>3287</v>
      </c>
      <c r="G2762" s="15">
        <v>1564</v>
      </c>
      <c r="H2762" s="13">
        <v>0.303419726</v>
      </c>
      <c r="I2762" s="13">
        <v>-4.6132249249999999</v>
      </c>
      <c r="J2762" s="13">
        <v>-4.3098051990000004</v>
      </c>
      <c r="K2762" s="13">
        <v>1.0648295969999999</v>
      </c>
      <c r="L2762" s="13">
        <v>-1.8541593270000001</v>
      </c>
      <c r="M2762" s="13">
        <v>-0.78932973100000003</v>
      </c>
      <c r="N2762" s="13">
        <v>0.51475217200000001</v>
      </c>
      <c r="O2762" s="13">
        <v>-4.2984351380000003</v>
      </c>
      <c r="P2762" s="13">
        <v>-3.7836829660000002</v>
      </c>
      <c r="Q2762" s="13">
        <v>-0.83284663400000003</v>
      </c>
      <c r="R2762" s="13">
        <v>-0.83284663400000003</v>
      </c>
      <c r="S2762" s="13">
        <v>0</v>
      </c>
      <c r="T2762" s="13">
        <v>0.34346722600000001</v>
      </c>
      <c r="U2762" s="13">
        <v>-4.1923378160000002</v>
      </c>
      <c r="V2762" s="13">
        <v>-3.8488705909999998</v>
      </c>
      <c r="W2762" s="13">
        <v>0.93218438699999995</v>
      </c>
    </row>
    <row r="2763" spans="1:23" x14ac:dyDescent="0.3">
      <c r="A2763" s="13" t="s">
        <v>1185</v>
      </c>
      <c r="B2763" s="13" t="s">
        <v>1186</v>
      </c>
      <c r="C2763" s="15">
        <v>2015</v>
      </c>
      <c r="D2763" s="15" t="s">
        <v>27</v>
      </c>
      <c r="E2763" s="15" t="s">
        <v>52</v>
      </c>
      <c r="F2763" s="15">
        <v>818</v>
      </c>
      <c r="G2763" s="15">
        <v>417</v>
      </c>
      <c r="H2763" s="13">
        <v>0.67197873500000005</v>
      </c>
      <c r="I2763" s="13">
        <v>5.4790330000000003E-3</v>
      </c>
      <c r="J2763" s="13">
        <v>0.67745776800000002</v>
      </c>
      <c r="K2763" s="13">
        <v>3.751865912</v>
      </c>
      <c r="L2763" s="13">
        <v>-1.2844292420000001</v>
      </c>
      <c r="M2763" s="13">
        <v>2.4674366700000001</v>
      </c>
      <c r="N2763" s="13">
        <v>1.375040555</v>
      </c>
      <c r="O2763" s="13">
        <v>-0.291638644</v>
      </c>
      <c r="P2763" s="13">
        <v>1.0834019109999999</v>
      </c>
      <c r="Q2763" s="13">
        <v>0.82010616199999997</v>
      </c>
      <c r="R2763" s="13">
        <v>0.82010616199999997</v>
      </c>
      <c r="S2763" s="13">
        <v>0</v>
      </c>
      <c r="T2763" s="13">
        <v>0.54031169800000001</v>
      </c>
      <c r="U2763" s="13">
        <v>-0.25260521800000002</v>
      </c>
      <c r="V2763" s="13">
        <v>0.28770647999999999</v>
      </c>
      <c r="W2763" s="13">
        <v>0.53344483399999998</v>
      </c>
    </row>
    <row r="2764" spans="1:23" x14ac:dyDescent="0.3">
      <c r="A2764" s="13" t="s">
        <v>1185</v>
      </c>
      <c r="B2764" s="13" t="s">
        <v>1186</v>
      </c>
      <c r="C2764" s="15">
        <v>2016</v>
      </c>
      <c r="D2764" s="15" t="s">
        <v>27</v>
      </c>
      <c r="E2764" s="15" t="s">
        <v>67</v>
      </c>
      <c r="F2764" s="15">
        <v>857</v>
      </c>
      <c r="G2764" s="15">
        <v>400</v>
      </c>
      <c r="H2764" s="13">
        <v>-4.649543167</v>
      </c>
      <c r="I2764" s="13">
        <v>-5.8697608749999999</v>
      </c>
      <c r="J2764" s="13">
        <v>-10.51930404</v>
      </c>
      <c r="K2764" s="13">
        <v>-1.0463854239999999</v>
      </c>
      <c r="L2764" s="13">
        <v>-5.4570568780000004</v>
      </c>
      <c r="M2764" s="13">
        <v>-6.5034423019999998</v>
      </c>
      <c r="N2764" s="13">
        <v>-4.0771006410000004</v>
      </c>
      <c r="O2764" s="13">
        <v>-6.0901382589999997</v>
      </c>
      <c r="P2764" s="13">
        <v>-10.167238899999999</v>
      </c>
      <c r="Q2764" s="13">
        <v>-1.538441476</v>
      </c>
      <c r="R2764" s="13">
        <v>-1.538441476</v>
      </c>
      <c r="S2764" s="13">
        <v>0</v>
      </c>
      <c r="T2764" s="13">
        <v>-3.6945907120000001</v>
      </c>
      <c r="U2764" s="13">
        <v>-6.2665744869999997</v>
      </c>
      <c r="V2764" s="13">
        <v>-9.9611651989999999</v>
      </c>
      <c r="W2764" s="13">
        <v>1.596400673</v>
      </c>
    </row>
    <row r="2765" spans="1:23" x14ac:dyDescent="0.3">
      <c r="A2765" s="13" t="s">
        <v>1187</v>
      </c>
      <c r="B2765" s="13" t="s">
        <v>1188</v>
      </c>
      <c r="C2765" s="15">
        <v>2014</v>
      </c>
      <c r="D2765" s="15" t="s">
        <v>25</v>
      </c>
      <c r="E2765" s="15" t="s">
        <v>38</v>
      </c>
      <c r="F2765" s="15">
        <v>30</v>
      </c>
      <c r="G2765" s="15">
        <v>15</v>
      </c>
      <c r="H2765" s="13">
        <v>-2.4291422759999999</v>
      </c>
      <c r="I2765" s="13">
        <v>6.7124927599999999</v>
      </c>
      <c r="J2765" s="13">
        <v>4.2833504839999996</v>
      </c>
      <c r="K2765" s="13">
        <v>9.0642487000000003</v>
      </c>
      <c r="L2765" s="13">
        <v>-6.1031793849999998</v>
      </c>
      <c r="M2765" s="13">
        <v>2.961069315</v>
      </c>
      <c r="N2765" s="13">
        <v>-0.26231038600000001</v>
      </c>
      <c r="O2765" s="13">
        <v>4.1876796990000003</v>
      </c>
      <c r="P2765" s="13">
        <v>3.925369313</v>
      </c>
      <c r="Q2765" s="13">
        <v>5.2806113000000002E-2</v>
      </c>
      <c r="R2765" s="13">
        <v>0</v>
      </c>
      <c r="S2765" s="13">
        <v>5.2806113000000002E-2</v>
      </c>
      <c r="T2765" s="13">
        <v>1.2440521360000001</v>
      </c>
      <c r="U2765" s="13">
        <v>3.2332898879999998</v>
      </c>
      <c r="V2765" s="13">
        <v>4.4773420249999996</v>
      </c>
      <c r="W2765" s="13">
        <v>0.206828081</v>
      </c>
    </row>
    <row r="2766" spans="1:23" x14ac:dyDescent="0.3">
      <c r="A2766" s="13" t="s">
        <v>1187</v>
      </c>
      <c r="B2766" s="13" t="s">
        <v>1188</v>
      </c>
      <c r="C2766" s="15">
        <v>2014</v>
      </c>
      <c r="D2766" s="15" t="s">
        <v>27</v>
      </c>
      <c r="E2766" s="15" t="s">
        <v>78</v>
      </c>
      <c r="F2766" s="15">
        <v>94</v>
      </c>
      <c r="G2766" s="15">
        <v>48</v>
      </c>
      <c r="H2766" s="13">
        <v>3.3488793449999998</v>
      </c>
      <c r="I2766" s="13">
        <v>-6.0656785659999999</v>
      </c>
      <c r="J2766" s="13">
        <v>-2.7167992220000001</v>
      </c>
      <c r="K2766" s="13">
        <v>-2.6257109349999999</v>
      </c>
      <c r="L2766" s="13">
        <v>-4.5206551370000003</v>
      </c>
      <c r="M2766" s="13">
        <v>-7.1463660730000003</v>
      </c>
      <c r="N2766" s="13">
        <v>2.2845977519999998</v>
      </c>
      <c r="O2766" s="13">
        <v>-6.17848416</v>
      </c>
      <c r="P2766" s="13">
        <v>-3.8938864080000002</v>
      </c>
      <c r="Q2766" s="13">
        <v>-2.8017296000000001E-2</v>
      </c>
      <c r="R2766" s="13">
        <v>-2.8017296000000001E-2</v>
      </c>
      <c r="S2766" s="13">
        <v>0</v>
      </c>
      <c r="T2766" s="13">
        <v>1.679497652</v>
      </c>
      <c r="U2766" s="13">
        <v>-5.2134290879999998</v>
      </c>
      <c r="V2766" s="13">
        <v>-3.533931436</v>
      </c>
      <c r="W2766" s="13">
        <v>1.3611052E-2</v>
      </c>
    </row>
    <row r="2767" spans="1:23" x14ac:dyDescent="0.3">
      <c r="A2767" s="13" t="s">
        <v>1187</v>
      </c>
      <c r="B2767" s="13" t="s">
        <v>1188</v>
      </c>
      <c r="C2767" s="15">
        <v>2014</v>
      </c>
      <c r="D2767" s="15" t="s">
        <v>27</v>
      </c>
      <c r="E2767" s="15" t="s">
        <v>38</v>
      </c>
      <c r="F2767" s="15">
        <v>1675</v>
      </c>
      <c r="G2767" s="15">
        <v>822</v>
      </c>
      <c r="H2767" s="13">
        <v>-0.16021539000000001</v>
      </c>
      <c r="I2767" s="13">
        <v>-0.27829621700000001</v>
      </c>
      <c r="J2767" s="13">
        <v>-0.43851160700000003</v>
      </c>
      <c r="K2767" s="13">
        <v>-4.4616241050000003</v>
      </c>
      <c r="L2767" s="13">
        <v>0.16377346200000001</v>
      </c>
      <c r="M2767" s="13">
        <v>-4.2978506420000002</v>
      </c>
      <c r="N2767" s="13">
        <v>-1.0539432419999999</v>
      </c>
      <c r="O2767" s="13">
        <v>-0.192979652</v>
      </c>
      <c r="P2767" s="13">
        <v>-1.2469228939999999</v>
      </c>
      <c r="Q2767" s="13">
        <v>0.63187158799999998</v>
      </c>
      <c r="R2767" s="13">
        <v>0.63187158799999998</v>
      </c>
      <c r="S2767" s="13">
        <v>0</v>
      </c>
      <c r="T2767" s="13">
        <v>-0.78517236999999995</v>
      </c>
      <c r="U2767" s="13">
        <v>-1.1072056370000001</v>
      </c>
      <c r="V2767" s="13">
        <v>-1.892378007</v>
      </c>
      <c r="W2767" s="13">
        <v>0.228920138</v>
      </c>
    </row>
    <row r="2768" spans="1:23" x14ac:dyDescent="0.3">
      <c r="A2768" s="13" t="s">
        <v>1187</v>
      </c>
      <c r="B2768" s="13" t="s">
        <v>1188</v>
      </c>
      <c r="C2768" s="15">
        <v>2015</v>
      </c>
      <c r="D2768" s="15" t="s">
        <v>27</v>
      </c>
      <c r="E2768" s="15" t="s">
        <v>124</v>
      </c>
      <c r="F2768" s="15">
        <v>392</v>
      </c>
      <c r="G2768" s="15">
        <v>198</v>
      </c>
      <c r="H2768" s="13">
        <v>-3.8700558040000002</v>
      </c>
      <c r="I2768" s="13">
        <v>-3.2352805789999999</v>
      </c>
      <c r="J2768" s="13">
        <v>-7.105336383</v>
      </c>
      <c r="K2768" s="13">
        <v>-0.40784693799999999</v>
      </c>
      <c r="L2768" s="13">
        <v>4.5588389249999999</v>
      </c>
      <c r="M2768" s="13">
        <v>4.1509919860000002</v>
      </c>
      <c r="N2768" s="13">
        <v>-3.3990168660000002</v>
      </c>
      <c r="O2768" s="13">
        <v>-1.787433759</v>
      </c>
      <c r="P2768" s="13">
        <v>-5.1864506239999999</v>
      </c>
      <c r="Q2768" s="13">
        <v>-0.24368859200000001</v>
      </c>
      <c r="R2768" s="13">
        <v>-0.24368859200000001</v>
      </c>
      <c r="S2768" s="13">
        <v>0</v>
      </c>
      <c r="T2768" s="13">
        <v>-2.330159697</v>
      </c>
      <c r="U2768" s="13">
        <v>-2.5790293169999998</v>
      </c>
      <c r="V2768" s="13">
        <v>-4.9091890139999999</v>
      </c>
      <c r="W2768" s="13">
        <v>-0.95091255699999999</v>
      </c>
    </row>
    <row r="2769" spans="1:23" x14ac:dyDescent="0.3">
      <c r="A2769" s="13" t="s">
        <v>1189</v>
      </c>
      <c r="B2769" s="13" t="s">
        <v>1190</v>
      </c>
      <c r="C2769" s="15">
        <v>2016</v>
      </c>
      <c r="D2769" s="15" t="s">
        <v>25</v>
      </c>
      <c r="E2769" s="15" t="s">
        <v>41</v>
      </c>
      <c r="F2769" s="15">
        <v>91</v>
      </c>
      <c r="G2769" s="15">
        <v>46</v>
      </c>
      <c r="H2769" s="13">
        <v>-5.3236450309999999</v>
      </c>
      <c r="I2769" s="13">
        <v>-0.377736242</v>
      </c>
      <c r="J2769" s="13">
        <v>-5.701381273</v>
      </c>
      <c r="K2769" s="13">
        <v>-7.8335927180000002</v>
      </c>
      <c r="L2769" s="13">
        <v>3.5814228250000002</v>
      </c>
      <c r="M2769" s="13">
        <v>-4.2521698920000004</v>
      </c>
      <c r="N2769" s="13">
        <v>-6.1965184259999999</v>
      </c>
      <c r="O2769" s="13">
        <v>0.54000583099999999</v>
      </c>
      <c r="P2769" s="13">
        <v>-5.6565125949999997</v>
      </c>
      <c r="Q2769" s="13">
        <v>-7.1670422999999997E-2</v>
      </c>
      <c r="R2769" s="13">
        <v>0</v>
      </c>
      <c r="S2769" s="13">
        <v>-7.1670422999999997E-2</v>
      </c>
      <c r="T2769" s="13">
        <v>-0.17095553899999999</v>
      </c>
      <c r="U2769" s="13">
        <v>3.3080773309999998</v>
      </c>
      <c r="V2769" s="13">
        <v>3.1371217919999999</v>
      </c>
      <c r="W2769" s="13">
        <v>1.781252839</v>
      </c>
    </row>
    <row r="2770" spans="1:23" x14ac:dyDescent="0.3">
      <c r="A2770" s="13" t="s">
        <v>1189</v>
      </c>
      <c r="B2770" s="13" t="s">
        <v>1190</v>
      </c>
      <c r="C2770" s="15">
        <v>2016</v>
      </c>
      <c r="D2770" s="15" t="s">
        <v>27</v>
      </c>
      <c r="E2770" s="15" t="s">
        <v>41</v>
      </c>
      <c r="F2770" s="15">
        <v>765</v>
      </c>
      <c r="G2770" s="15">
        <v>380</v>
      </c>
      <c r="H2770" s="13">
        <v>-0.48917710199999997</v>
      </c>
      <c r="I2770" s="13">
        <v>-2.5595026340000002</v>
      </c>
      <c r="J2770" s="13">
        <v>-3.0486797349999999</v>
      </c>
      <c r="K2770" s="13">
        <v>-0.14439563499999999</v>
      </c>
      <c r="L2770" s="13">
        <v>-0.36693509099999999</v>
      </c>
      <c r="M2770" s="13">
        <v>-0.51133072499999999</v>
      </c>
      <c r="N2770" s="13">
        <v>-0.42129409600000001</v>
      </c>
      <c r="O2770" s="13">
        <v>-2.227310363</v>
      </c>
      <c r="P2770" s="13">
        <v>-2.648604459</v>
      </c>
      <c r="Q2770" s="13">
        <v>1.9531903999999999E-2</v>
      </c>
      <c r="R2770" s="13">
        <v>1.9531903999999999E-2</v>
      </c>
      <c r="S2770" s="13">
        <v>0</v>
      </c>
      <c r="T2770" s="13">
        <v>-1.4741195460000001</v>
      </c>
      <c r="U2770" s="13">
        <v>-2.3382352659999999</v>
      </c>
      <c r="V2770" s="13">
        <v>-3.8123548120000001</v>
      </c>
      <c r="W2770" s="13">
        <v>-0.62755639699999999</v>
      </c>
    </row>
    <row r="2771" spans="1:23" x14ac:dyDescent="0.3">
      <c r="A2771" s="13" t="s">
        <v>1189</v>
      </c>
      <c r="B2771" s="13" t="s">
        <v>1190</v>
      </c>
      <c r="C2771" s="15">
        <v>2017</v>
      </c>
      <c r="D2771" s="15" t="s">
        <v>25</v>
      </c>
      <c r="E2771" s="15" t="s">
        <v>41</v>
      </c>
      <c r="F2771" s="15">
        <v>22</v>
      </c>
      <c r="G2771" s="15">
        <v>10</v>
      </c>
      <c r="H2771" s="13">
        <v>-1.1801815870000001</v>
      </c>
      <c r="I2771" s="13">
        <v>-0.54447315799999996</v>
      </c>
      <c r="J2771" s="13">
        <v>-1.724654745</v>
      </c>
      <c r="K2771" s="13">
        <v>-5.2213176539999999</v>
      </c>
      <c r="L2771" s="13">
        <v>9.6175536099999999</v>
      </c>
      <c r="M2771" s="13">
        <v>4.3962359559999999</v>
      </c>
      <c r="N2771" s="13">
        <v>-2.143939177</v>
      </c>
      <c r="O2771" s="13">
        <v>1.7300921760000001</v>
      </c>
      <c r="P2771" s="13">
        <v>-0.41384700099999999</v>
      </c>
      <c r="Q2771" s="13">
        <v>1.2531811E-2</v>
      </c>
      <c r="R2771" s="13">
        <v>0</v>
      </c>
      <c r="S2771" s="13">
        <v>1.2531811E-2</v>
      </c>
      <c r="T2771" s="13">
        <v>3.4861170069999998</v>
      </c>
      <c r="U2771" s="13">
        <v>3.158982381</v>
      </c>
      <c r="V2771" s="13">
        <v>6.6450993880000002</v>
      </c>
      <c r="W2771" s="13">
        <v>1.877706087</v>
      </c>
    </row>
    <row r="2772" spans="1:23" x14ac:dyDescent="0.3">
      <c r="A2772" s="13" t="s">
        <v>1189</v>
      </c>
      <c r="B2772" s="13" t="s">
        <v>1190</v>
      </c>
      <c r="C2772" s="15">
        <v>2017</v>
      </c>
      <c r="D2772" s="15" t="s">
        <v>27</v>
      </c>
      <c r="E2772" s="15" t="s">
        <v>41</v>
      </c>
      <c r="F2772" s="15">
        <v>1136</v>
      </c>
      <c r="G2772" s="15">
        <v>558</v>
      </c>
      <c r="H2772" s="13">
        <v>-3.8495393839999998</v>
      </c>
      <c r="I2772" s="13">
        <v>-4.7256889999999999E-3</v>
      </c>
      <c r="J2772" s="13">
        <v>-3.8542650730000001</v>
      </c>
      <c r="K2772" s="13">
        <v>-7.3421122299999997</v>
      </c>
      <c r="L2772" s="13">
        <v>4.3607674159999998</v>
      </c>
      <c r="M2772" s="13">
        <v>-2.9813448139999998</v>
      </c>
      <c r="N2772" s="13">
        <v>-4.8172076510000004</v>
      </c>
      <c r="O2772" s="13">
        <v>0.86839530600000003</v>
      </c>
      <c r="P2772" s="13">
        <v>-3.9488123449999999</v>
      </c>
      <c r="Q2772" s="13">
        <v>-0.34278357500000001</v>
      </c>
      <c r="R2772" s="13">
        <v>-0.34278357500000001</v>
      </c>
      <c r="S2772" s="13">
        <v>0</v>
      </c>
      <c r="T2772" s="13">
        <v>-4.5614007819999998</v>
      </c>
      <c r="U2772" s="13">
        <v>0.38784716000000002</v>
      </c>
      <c r="V2772" s="13">
        <v>-4.1735536230000001</v>
      </c>
      <c r="W2772" s="13">
        <v>0.42875014</v>
      </c>
    </row>
    <row r="2773" spans="1:23" x14ac:dyDescent="0.3">
      <c r="A2773" s="13" t="s">
        <v>1189</v>
      </c>
      <c r="B2773" s="13" t="s">
        <v>1190</v>
      </c>
      <c r="C2773" s="15">
        <v>2018</v>
      </c>
      <c r="D2773" s="15" t="s">
        <v>27</v>
      </c>
      <c r="E2773" s="15" t="s">
        <v>41</v>
      </c>
      <c r="F2773" s="15">
        <v>3362</v>
      </c>
      <c r="G2773" s="15">
        <v>1661</v>
      </c>
      <c r="H2773" s="13">
        <v>-3.5585228789999999</v>
      </c>
      <c r="I2773" s="13">
        <v>-0.81645103799999996</v>
      </c>
      <c r="J2773" s="13">
        <v>-4.3749739170000002</v>
      </c>
      <c r="K2773" s="13">
        <v>-3.713346912</v>
      </c>
      <c r="L2773" s="13">
        <v>0.68385289800000004</v>
      </c>
      <c r="M2773" s="13">
        <v>-3.029494014</v>
      </c>
      <c r="N2773" s="13">
        <v>-3.7607719039999998</v>
      </c>
      <c r="O2773" s="13">
        <v>-0.52615509299999996</v>
      </c>
      <c r="P2773" s="13">
        <v>-4.2869269970000001</v>
      </c>
      <c r="Q2773" s="13">
        <v>-1.302553828</v>
      </c>
      <c r="R2773" s="13">
        <v>-1.302553828</v>
      </c>
      <c r="S2773" s="13">
        <v>0</v>
      </c>
      <c r="T2773" s="13">
        <v>-3.4396672989999999</v>
      </c>
      <c r="U2773" s="13">
        <v>-0.69567221700000004</v>
      </c>
      <c r="V2773" s="13">
        <v>-4.1353395160000002</v>
      </c>
      <c r="W2773" s="13">
        <v>7.3900750000000003E-3</v>
      </c>
    </row>
    <row r="2774" spans="1:23" x14ac:dyDescent="0.3">
      <c r="A2774" s="13" t="s">
        <v>1189</v>
      </c>
      <c r="B2774" s="13" t="s">
        <v>1190</v>
      </c>
      <c r="C2774" s="15">
        <v>2019</v>
      </c>
      <c r="D2774" s="15" t="s">
        <v>25</v>
      </c>
      <c r="E2774" s="15" t="s">
        <v>57</v>
      </c>
      <c r="F2774" s="15">
        <v>39</v>
      </c>
      <c r="G2774" s="15">
        <v>18</v>
      </c>
      <c r="H2774" s="13">
        <v>-0.45553002999999997</v>
      </c>
      <c r="I2774" s="13">
        <v>-5.7290483009999997</v>
      </c>
      <c r="J2774" s="13">
        <v>-6.184578331</v>
      </c>
      <c r="K2774" s="13">
        <v>-1.724929913</v>
      </c>
      <c r="L2774" s="13">
        <v>28.389159469999999</v>
      </c>
      <c r="M2774" s="13">
        <v>26.664229550000002</v>
      </c>
      <c r="N2774" s="13">
        <v>-0.58926790699999998</v>
      </c>
      <c r="O2774" s="13">
        <v>1.0901008560000001</v>
      </c>
      <c r="P2774" s="13">
        <v>0.50083294899999997</v>
      </c>
      <c r="Q2774" s="13">
        <v>3.0963028E-2</v>
      </c>
      <c r="R2774" s="13">
        <v>0</v>
      </c>
      <c r="S2774" s="13">
        <v>3.0963028E-2</v>
      </c>
      <c r="T2774" s="13">
        <v>1.459454407</v>
      </c>
      <c r="U2774" s="13">
        <v>-2.9918650410000001</v>
      </c>
      <c r="V2774" s="13">
        <v>-1.5324106340000001</v>
      </c>
      <c r="W2774" s="13">
        <v>0.55677279300000004</v>
      </c>
    </row>
    <row r="2775" spans="1:23" x14ac:dyDescent="0.3">
      <c r="A2775" s="13" t="s">
        <v>1189</v>
      </c>
      <c r="B2775" s="13" t="s">
        <v>1190</v>
      </c>
      <c r="C2775" s="15">
        <v>2019</v>
      </c>
      <c r="D2775" s="15" t="s">
        <v>27</v>
      </c>
      <c r="E2775" s="15" t="s">
        <v>57</v>
      </c>
      <c r="F2775" s="15">
        <v>704</v>
      </c>
      <c r="G2775" s="15">
        <v>328</v>
      </c>
      <c r="H2775" s="13">
        <v>-3.1347324479999998</v>
      </c>
      <c r="I2775" s="13">
        <v>-2.3872231319999999</v>
      </c>
      <c r="J2775" s="13">
        <v>-5.5219555800000002</v>
      </c>
      <c r="K2775" s="13">
        <v>-0.97445305100000001</v>
      </c>
      <c r="L2775" s="13">
        <v>3.7960528930000002</v>
      </c>
      <c r="M2775" s="13">
        <v>2.8215998419999999</v>
      </c>
      <c r="N2775" s="13">
        <v>-2.8410166129999999</v>
      </c>
      <c r="O2775" s="13">
        <v>-1.2738006180000001</v>
      </c>
      <c r="P2775" s="13">
        <v>-4.114817231</v>
      </c>
      <c r="Q2775" s="13">
        <v>-0.22830035700000001</v>
      </c>
      <c r="R2775" s="13">
        <v>-0.22830035700000001</v>
      </c>
      <c r="S2775" s="13">
        <v>0</v>
      </c>
      <c r="T2775" s="13">
        <v>-2.99036502</v>
      </c>
      <c r="U2775" s="13">
        <v>-2.8490310249999999</v>
      </c>
      <c r="V2775" s="13">
        <v>-5.839396045</v>
      </c>
      <c r="W2775" s="13">
        <v>-4.2748016999999999E-2</v>
      </c>
    </row>
    <row r="2776" spans="1:23" x14ac:dyDescent="0.3">
      <c r="A2776" s="13" t="s">
        <v>1191</v>
      </c>
      <c r="B2776" s="13" t="s">
        <v>1192</v>
      </c>
      <c r="C2776" s="15">
        <v>2014</v>
      </c>
      <c r="D2776" s="15" t="s">
        <v>27</v>
      </c>
      <c r="E2776" s="15" t="s">
        <v>32</v>
      </c>
      <c r="F2776" s="15">
        <v>1210</v>
      </c>
      <c r="G2776" s="15">
        <v>633</v>
      </c>
      <c r="H2776" s="13">
        <v>-2.1761616450000001</v>
      </c>
      <c r="I2776" s="13">
        <v>3.9926701489999998</v>
      </c>
      <c r="J2776" s="13">
        <v>1.816508504</v>
      </c>
      <c r="K2776" s="13">
        <v>0.19959369099999999</v>
      </c>
      <c r="L2776" s="13">
        <v>4.7044202769999997</v>
      </c>
      <c r="M2776" s="13">
        <v>4.904013967</v>
      </c>
      <c r="N2776" s="13">
        <v>-1.807054607</v>
      </c>
      <c r="O2776" s="13">
        <v>4.4263003190000001</v>
      </c>
      <c r="P2776" s="13">
        <v>2.6192457120000001</v>
      </c>
      <c r="Q2776" s="13">
        <v>1.727971428</v>
      </c>
      <c r="R2776" s="13">
        <v>1.727971428</v>
      </c>
      <c r="S2776" s="13">
        <v>0</v>
      </c>
      <c r="T2776" s="13">
        <v>-1.4834790760000001</v>
      </c>
      <c r="U2776" s="13">
        <v>2.6529383090000001</v>
      </c>
      <c r="V2776" s="13">
        <v>1.169459233</v>
      </c>
      <c r="W2776" s="13">
        <v>-0.33530365200000001</v>
      </c>
    </row>
    <row r="2777" spans="1:23" x14ac:dyDescent="0.3">
      <c r="A2777" s="13" t="s">
        <v>1191</v>
      </c>
      <c r="B2777" s="13" t="s">
        <v>1192</v>
      </c>
      <c r="C2777" s="15">
        <v>2015</v>
      </c>
      <c r="D2777" s="15" t="s">
        <v>27</v>
      </c>
      <c r="E2777" s="15" t="s">
        <v>52</v>
      </c>
      <c r="F2777" s="15">
        <v>217</v>
      </c>
      <c r="G2777" s="15">
        <v>104</v>
      </c>
      <c r="H2777" s="13">
        <v>-5.0417201399999998</v>
      </c>
      <c r="I2777" s="13">
        <v>2.4105863599999999</v>
      </c>
      <c r="J2777" s="13">
        <v>-2.6311337799999999</v>
      </c>
      <c r="K2777" s="13">
        <v>-1.5455960209999999</v>
      </c>
      <c r="L2777" s="13">
        <v>2.0318794769999999</v>
      </c>
      <c r="M2777" s="13">
        <v>0.486283456</v>
      </c>
      <c r="N2777" s="13">
        <v>-4.6504080180000003</v>
      </c>
      <c r="O2777" s="13">
        <v>2.4161014120000002</v>
      </c>
      <c r="P2777" s="13">
        <v>-2.2343066060000001</v>
      </c>
      <c r="Q2777" s="13">
        <v>2.7231231000000002E-2</v>
      </c>
      <c r="R2777" s="13">
        <v>2.7231231000000002E-2</v>
      </c>
      <c r="S2777" s="13">
        <v>0</v>
      </c>
      <c r="T2777" s="13">
        <v>-5.6327451789999996</v>
      </c>
      <c r="U2777" s="13">
        <v>0.29660968599999998</v>
      </c>
      <c r="V2777" s="13">
        <v>-5.3361354929999996</v>
      </c>
      <c r="W2777" s="13">
        <v>-0.46215273400000001</v>
      </c>
    </row>
    <row r="2778" spans="1:23" x14ac:dyDescent="0.3">
      <c r="A2778" s="13" t="s">
        <v>1193</v>
      </c>
      <c r="B2778" s="13" t="s">
        <v>1194</v>
      </c>
      <c r="C2778" s="15">
        <v>2014</v>
      </c>
      <c r="D2778" s="15" t="s">
        <v>27</v>
      </c>
      <c r="E2778" s="15" t="s">
        <v>54</v>
      </c>
      <c r="F2778" s="15">
        <v>4564</v>
      </c>
      <c r="G2778" s="15">
        <v>2177</v>
      </c>
      <c r="H2778" s="13">
        <v>1.0743421479999999</v>
      </c>
      <c r="I2778" s="13">
        <v>-1.8352798770000001</v>
      </c>
      <c r="J2778" s="13">
        <v>-0.76093772900000001</v>
      </c>
      <c r="K2778" s="13">
        <v>-0.95186152099999999</v>
      </c>
      <c r="L2778" s="13">
        <v>-2.245635209</v>
      </c>
      <c r="M2778" s="13">
        <v>-3.1974967310000002</v>
      </c>
      <c r="N2778" s="13">
        <v>0.676974352</v>
      </c>
      <c r="O2778" s="13">
        <v>-2.0696622420000002</v>
      </c>
      <c r="P2778" s="13">
        <v>-1.3926878899999999</v>
      </c>
      <c r="Q2778" s="13">
        <v>1.5166744990000001</v>
      </c>
      <c r="R2778" s="13">
        <v>1.5166744990000001</v>
      </c>
      <c r="S2778" s="13">
        <v>0</v>
      </c>
      <c r="T2778" s="13">
        <v>0.446408939</v>
      </c>
      <c r="U2778" s="13">
        <v>-1.9114233460000001</v>
      </c>
      <c r="V2778" s="13">
        <v>-1.465014407</v>
      </c>
      <c r="W2778" s="13">
        <v>0.57899916399999996</v>
      </c>
    </row>
    <row r="2779" spans="1:23" x14ac:dyDescent="0.3">
      <c r="A2779" s="13" t="s">
        <v>1193</v>
      </c>
      <c r="B2779" s="13" t="s">
        <v>1194</v>
      </c>
      <c r="C2779" s="15">
        <v>2015</v>
      </c>
      <c r="D2779" s="15" t="s">
        <v>27</v>
      </c>
      <c r="E2779" s="15" t="s">
        <v>54</v>
      </c>
      <c r="F2779" s="15">
        <v>2617</v>
      </c>
      <c r="G2779" s="15">
        <v>1302</v>
      </c>
      <c r="H2779" s="13">
        <v>2.058934238</v>
      </c>
      <c r="I2779" s="13">
        <v>-2.3371875229999999</v>
      </c>
      <c r="J2779" s="13">
        <v>-0.27825328399999999</v>
      </c>
      <c r="K2779" s="13">
        <v>-0.62649397100000004</v>
      </c>
      <c r="L2779" s="13">
        <v>-2.7535249149999999</v>
      </c>
      <c r="M2779" s="13">
        <v>-3.3800188859999998</v>
      </c>
      <c r="N2779" s="13">
        <v>1.697784301</v>
      </c>
      <c r="O2779" s="13">
        <v>-2.5228042799999999</v>
      </c>
      <c r="P2779" s="13">
        <v>-0.82501997900000001</v>
      </c>
      <c r="Q2779" s="13">
        <v>1.2899789779999999</v>
      </c>
      <c r="R2779" s="13">
        <v>1.2899789779999999</v>
      </c>
      <c r="S2779" s="13">
        <v>0</v>
      </c>
      <c r="T2779" s="13">
        <v>0.68200046999999997</v>
      </c>
      <c r="U2779" s="13">
        <v>-2.5059803189999998</v>
      </c>
      <c r="V2779" s="13">
        <v>-1.8239798490000001</v>
      </c>
      <c r="W2779" s="13">
        <v>0.84384840299999997</v>
      </c>
    </row>
    <row r="2780" spans="1:23" x14ac:dyDescent="0.3">
      <c r="A2780" s="13" t="s">
        <v>1193</v>
      </c>
      <c r="B2780" s="13" t="s">
        <v>1194</v>
      </c>
      <c r="C2780" s="15">
        <v>2016</v>
      </c>
      <c r="D2780" s="15" t="s">
        <v>25</v>
      </c>
      <c r="E2780" s="15" t="s">
        <v>73</v>
      </c>
      <c r="F2780" s="15">
        <v>94</v>
      </c>
      <c r="G2780" s="15">
        <v>49</v>
      </c>
      <c r="H2780" s="13">
        <v>-5.6521964540000003</v>
      </c>
      <c r="I2780" s="13">
        <v>-4.3053568640000002</v>
      </c>
      <c r="J2780" s="13">
        <v>-9.9575533180000004</v>
      </c>
      <c r="K2780" s="13">
        <v>-2.8932818450000002</v>
      </c>
      <c r="L2780" s="13">
        <v>4.2745000839999996</v>
      </c>
      <c r="M2780" s="13">
        <v>1.3812182390000001</v>
      </c>
      <c r="N2780" s="13">
        <v>-5.6006944460000003</v>
      </c>
      <c r="O2780" s="13">
        <v>-2.91784248</v>
      </c>
      <c r="P2780" s="13">
        <v>-8.5185369259999995</v>
      </c>
      <c r="Q2780" s="13">
        <v>-0.14988805999999999</v>
      </c>
      <c r="R2780" s="13">
        <v>0</v>
      </c>
      <c r="S2780" s="13">
        <v>-0.14988805999999999</v>
      </c>
      <c r="T2780" s="13">
        <v>-7.490876214</v>
      </c>
      <c r="U2780" s="13">
        <v>-3.7359576699999999</v>
      </c>
      <c r="V2780" s="13">
        <v>-11.226833879999999</v>
      </c>
      <c r="W2780" s="13">
        <v>0.737398365</v>
      </c>
    </row>
    <row r="2781" spans="1:23" x14ac:dyDescent="0.3">
      <c r="A2781" s="13" t="s">
        <v>1193</v>
      </c>
      <c r="B2781" s="13" t="s">
        <v>1194</v>
      </c>
      <c r="C2781" s="15">
        <v>2016</v>
      </c>
      <c r="D2781" s="15" t="s">
        <v>27</v>
      </c>
      <c r="E2781" s="15" t="s">
        <v>73</v>
      </c>
      <c r="F2781" s="15">
        <v>532</v>
      </c>
      <c r="G2781" s="15">
        <v>261</v>
      </c>
      <c r="H2781" s="13">
        <v>-0.87113632900000004</v>
      </c>
      <c r="I2781" s="13">
        <v>-0.112626596</v>
      </c>
      <c r="J2781" s="13">
        <v>-0.98376292499999995</v>
      </c>
      <c r="K2781" s="13">
        <v>-4.1750886100000004</v>
      </c>
      <c r="L2781" s="13">
        <v>-5.2254606069999996</v>
      </c>
      <c r="M2781" s="13">
        <v>-9.400549217</v>
      </c>
      <c r="N2781" s="13">
        <v>-1.6578871100000001</v>
      </c>
      <c r="O2781" s="13">
        <v>-1.271598118</v>
      </c>
      <c r="P2781" s="13">
        <v>-2.9294852269999998</v>
      </c>
      <c r="Q2781" s="13">
        <v>-2.3972233999999999E-2</v>
      </c>
      <c r="R2781" s="13">
        <v>-2.3972233999999999E-2</v>
      </c>
      <c r="S2781" s="13">
        <v>0</v>
      </c>
      <c r="T2781" s="13">
        <v>-2.090536728</v>
      </c>
      <c r="U2781" s="13">
        <v>-0.77784281200000005</v>
      </c>
      <c r="V2781" s="13">
        <v>-2.8683795399999998</v>
      </c>
      <c r="W2781" s="13">
        <v>0.29265362299999997</v>
      </c>
    </row>
    <row r="2782" spans="1:23" x14ac:dyDescent="0.3">
      <c r="A2782" s="13" t="s">
        <v>1193</v>
      </c>
      <c r="B2782" s="13" t="s">
        <v>1194</v>
      </c>
      <c r="C2782" s="15">
        <v>2016</v>
      </c>
      <c r="D2782" s="15" t="s">
        <v>27</v>
      </c>
      <c r="E2782" s="15" t="s">
        <v>54</v>
      </c>
      <c r="F2782" s="15">
        <v>1718</v>
      </c>
      <c r="G2782" s="15">
        <v>834</v>
      </c>
      <c r="H2782" s="13">
        <v>-0.40095676899999999</v>
      </c>
      <c r="I2782" s="13">
        <v>-3.8452633120000002</v>
      </c>
      <c r="J2782" s="13">
        <v>-4.2462200809999997</v>
      </c>
      <c r="K2782" s="13">
        <v>-5.2229462919999996</v>
      </c>
      <c r="L2782" s="13">
        <v>-0.101372562</v>
      </c>
      <c r="M2782" s="13">
        <v>-5.3243188540000004</v>
      </c>
      <c r="N2782" s="13">
        <v>-1.428540242</v>
      </c>
      <c r="O2782" s="13">
        <v>-3.2786530420000002</v>
      </c>
      <c r="P2782" s="13">
        <v>-4.7071932839999997</v>
      </c>
      <c r="Q2782" s="13">
        <v>-0.83279321500000003</v>
      </c>
      <c r="R2782" s="13">
        <v>-0.83279321500000003</v>
      </c>
      <c r="S2782" s="13">
        <v>0</v>
      </c>
      <c r="T2782" s="13">
        <v>-2.1970473419999998</v>
      </c>
      <c r="U2782" s="13">
        <v>-3.1928026410000001</v>
      </c>
      <c r="V2782" s="13">
        <v>-5.3898499830000004</v>
      </c>
      <c r="W2782" s="13">
        <v>-6.8473299999999998E-4</v>
      </c>
    </row>
    <row r="2783" spans="1:23" x14ac:dyDescent="0.3">
      <c r="A2783" s="13" t="s">
        <v>1195</v>
      </c>
      <c r="B2783" s="13" t="s">
        <v>1196</v>
      </c>
      <c r="C2783" s="15">
        <v>2018</v>
      </c>
      <c r="D2783" s="15" t="s">
        <v>27</v>
      </c>
      <c r="E2783" s="15" t="s">
        <v>31</v>
      </c>
      <c r="F2783" s="15">
        <v>1935</v>
      </c>
      <c r="G2783" s="15">
        <v>984</v>
      </c>
      <c r="H2783" s="13">
        <v>-0.44360491400000002</v>
      </c>
      <c r="I2783" s="13">
        <v>-2.1604725519999999</v>
      </c>
      <c r="J2783" s="13">
        <v>-2.6040774660000001</v>
      </c>
      <c r="K2783" s="13">
        <v>-0.122167738</v>
      </c>
      <c r="L2783" s="13">
        <v>1.4896938159999999</v>
      </c>
      <c r="M2783" s="13">
        <v>1.367526078</v>
      </c>
      <c r="N2783" s="13">
        <v>-0.328603219</v>
      </c>
      <c r="O2783" s="13">
        <v>-1.4950103509999999</v>
      </c>
      <c r="P2783" s="13">
        <v>-1.82361357</v>
      </c>
      <c r="Q2783" s="13">
        <v>0.45819328100000001</v>
      </c>
      <c r="R2783" s="13">
        <v>0.45819328100000001</v>
      </c>
      <c r="S2783" s="13">
        <v>0</v>
      </c>
      <c r="T2783" s="13">
        <v>-1.376596962</v>
      </c>
      <c r="U2783" s="13">
        <v>-2.063129188</v>
      </c>
      <c r="V2783" s="13">
        <v>-3.4397261490000002</v>
      </c>
      <c r="W2783" s="13">
        <v>-1.4688774019999999</v>
      </c>
    </row>
    <row r="2784" spans="1:23" x14ac:dyDescent="0.3">
      <c r="A2784" s="13" t="s">
        <v>1195</v>
      </c>
      <c r="B2784" s="13" t="s">
        <v>1196</v>
      </c>
      <c r="C2784" s="15">
        <v>2019</v>
      </c>
      <c r="D2784" s="15" t="s">
        <v>27</v>
      </c>
      <c r="E2784" s="15" t="s">
        <v>31</v>
      </c>
      <c r="F2784" s="15">
        <v>975</v>
      </c>
      <c r="G2784" s="15">
        <v>435</v>
      </c>
      <c r="H2784" s="13">
        <v>-1.1634833760000001</v>
      </c>
      <c r="I2784" s="13">
        <v>-3.2753116900000001</v>
      </c>
      <c r="J2784" s="13">
        <v>-4.438795066</v>
      </c>
      <c r="K2784" s="13">
        <v>-5.4897207750000003</v>
      </c>
      <c r="L2784" s="13">
        <v>-4.069607661</v>
      </c>
      <c r="M2784" s="13">
        <v>-9.5593284359999995</v>
      </c>
      <c r="N2784" s="13">
        <v>-2.1256246110000001</v>
      </c>
      <c r="O2784" s="13">
        <v>-3.616831661</v>
      </c>
      <c r="P2784" s="13">
        <v>-5.7424562720000001</v>
      </c>
      <c r="Q2784" s="13">
        <v>-0.669248713</v>
      </c>
      <c r="R2784" s="13">
        <v>-0.669248713</v>
      </c>
      <c r="S2784" s="13">
        <v>0</v>
      </c>
      <c r="T2784" s="13">
        <v>-1.7782992310000001</v>
      </c>
      <c r="U2784" s="13">
        <v>-3.9551597470000002</v>
      </c>
      <c r="V2784" s="13">
        <v>-5.7334589789999999</v>
      </c>
      <c r="W2784" s="13">
        <v>0.78444102400000004</v>
      </c>
    </row>
    <row r="2785" spans="1:23" x14ac:dyDescent="0.3">
      <c r="A2785" s="13" t="s">
        <v>1197</v>
      </c>
      <c r="B2785" s="13" t="s">
        <v>1198</v>
      </c>
      <c r="C2785" s="15">
        <v>2014</v>
      </c>
      <c r="D2785" s="15" t="s">
        <v>27</v>
      </c>
      <c r="E2785" s="15" t="s">
        <v>46</v>
      </c>
      <c r="F2785" s="15">
        <v>514</v>
      </c>
      <c r="G2785" s="15">
        <v>260</v>
      </c>
      <c r="H2785" s="13">
        <v>-0.77131665199999999</v>
      </c>
      <c r="I2785" s="13">
        <v>-0.61772143800000001</v>
      </c>
      <c r="J2785" s="13">
        <v>-1.3890380899999999</v>
      </c>
      <c r="K2785" s="13">
        <v>1.130607862</v>
      </c>
      <c r="L2785" s="13">
        <v>-3.5515319320000001</v>
      </c>
      <c r="M2785" s="13">
        <v>-2.4209240699999999</v>
      </c>
      <c r="N2785" s="13">
        <v>-0.44941977100000002</v>
      </c>
      <c r="O2785" s="13">
        <v>-1.277799972</v>
      </c>
      <c r="P2785" s="13">
        <v>-1.727219743</v>
      </c>
      <c r="Q2785" s="13">
        <v>0.135191213</v>
      </c>
      <c r="R2785" s="13">
        <v>0.135191213</v>
      </c>
      <c r="S2785" s="13">
        <v>0</v>
      </c>
      <c r="T2785" s="13">
        <v>-1.164590851</v>
      </c>
      <c r="U2785" s="13">
        <v>-2.5307768369999999</v>
      </c>
      <c r="V2785" s="13">
        <v>-3.6953676870000001</v>
      </c>
      <c r="W2785" s="13">
        <v>-0.34119856799999998</v>
      </c>
    </row>
    <row r="2786" spans="1:23" x14ac:dyDescent="0.3">
      <c r="A2786" s="13" t="s">
        <v>1199</v>
      </c>
      <c r="B2786" s="13" t="s">
        <v>1200</v>
      </c>
      <c r="C2786" s="15">
        <v>2019</v>
      </c>
      <c r="D2786" s="15" t="s">
        <v>27</v>
      </c>
      <c r="E2786" s="15" t="s">
        <v>46</v>
      </c>
      <c r="F2786" s="15">
        <v>27</v>
      </c>
      <c r="G2786" s="15">
        <v>13</v>
      </c>
      <c r="H2786" s="13">
        <v>1.6637089819999999</v>
      </c>
      <c r="I2786" s="13">
        <v>15.51495684</v>
      </c>
      <c r="J2786" s="13">
        <v>17.178665819999999</v>
      </c>
      <c r="K2786" s="13">
        <v>-1.4875877719999999</v>
      </c>
      <c r="L2786" s="13">
        <v>8.1845078020000006</v>
      </c>
      <c r="M2786" s="13">
        <v>6.6969200300000002</v>
      </c>
      <c r="N2786" s="13">
        <v>1.175369957</v>
      </c>
      <c r="O2786" s="13">
        <v>14.85828811</v>
      </c>
      <c r="P2786" s="13">
        <v>16.033658070000001</v>
      </c>
      <c r="Q2786" s="13">
        <v>0.12306982700000001</v>
      </c>
      <c r="R2786" s="13">
        <v>0.12306982700000001</v>
      </c>
      <c r="S2786" s="13">
        <v>0</v>
      </c>
      <c r="T2786" s="13">
        <v>2.426512684</v>
      </c>
      <c r="U2786" s="13">
        <v>11.71168685</v>
      </c>
      <c r="V2786" s="13">
        <v>14.13819953</v>
      </c>
      <c r="W2786" s="13">
        <v>-1.239035675</v>
      </c>
    </row>
    <row r="2787" spans="1:23" x14ac:dyDescent="0.3">
      <c r="A2787" s="13" t="s">
        <v>1201</v>
      </c>
      <c r="B2787" s="13" t="s">
        <v>1202</v>
      </c>
      <c r="C2787" s="15">
        <v>2018</v>
      </c>
      <c r="D2787" s="15" t="s">
        <v>27</v>
      </c>
      <c r="E2787" s="15" t="s">
        <v>53</v>
      </c>
      <c r="F2787" s="15">
        <v>43</v>
      </c>
      <c r="G2787" s="15">
        <v>20</v>
      </c>
      <c r="H2787" s="13">
        <v>1.356246815</v>
      </c>
      <c r="I2787" s="13">
        <v>7.4693931249999999</v>
      </c>
      <c r="J2787" s="13">
        <v>8.8256399410000004</v>
      </c>
      <c r="K2787" s="13">
        <v>-0.79738093899999996</v>
      </c>
      <c r="L2787" s="13">
        <v>17.698741120000001</v>
      </c>
      <c r="M2787" s="13">
        <v>16.901360180000001</v>
      </c>
      <c r="N2787" s="13">
        <v>0.856529333</v>
      </c>
      <c r="O2787" s="13">
        <v>10.010158519999999</v>
      </c>
      <c r="P2787" s="13">
        <v>10.86668785</v>
      </c>
      <c r="Q2787" s="13">
        <v>0.13899105</v>
      </c>
      <c r="R2787" s="13">
        <v>0.13899105</v>
      </c>
      <c r="S2787" s="13">
        <v>0</v>
      </c>
      <c r="T2787" s="13">
        <v>-1.2873092939999999</v>
      </c>
      <c r="U2787" s="13">
        <v>7.7831674939999997</v>
      </c>
      <c r="V2787" s="13">
        <v>6.4958581999999998</v>
      </c>
      <c r="W2787" s="13">
        <v>3.3103114000000003E-2</v>
      </c>
    </row>
    <row r="2788" spans="1:23" x14ac:dyDescent="0.3">
      <c r="A2788" s="13" t="s">
        <v>1203</v>
      </c>
      <c r="B2788" s="13" t="s">
        <v>1204</v>
      </c>
      <c r="C2788" s="15">
        <v>2014</v>
      </c>
      <c r="D2788" s="15" t="s">
        <v>25</v>
      </c>
      <c r="E2788" s="15" t="s">
        <v>58</v>
      </c>
      <c r="F2788" s="15">
        <v>849</v>
      </c>
      <c r="G2788" s="15">
        <v>426</v>
      </c>
      <c r="H2788" s="13">
        <v>-0.33000411499999999</v>
      </c>
      <c r="I2788" s="13">
        <v>1.3630411140000001</v>
      </c>
      <c r="J2788" s="13">
        <v>1.0330369989999999</v>
      </c>
      <c r="K2788" s="13">
        <v>-0.70843559300000003</v>
      </c>
      <c r="L2788" s="13">
        <v>-6.0741318509999997</v>
      </c>
      <c r="M2788" s="13">
        <v>-6.7825674439999997</v>
      </c>
      <c r="N2788" s="13">
        <v>-0.46198112800000002</v>
      </c>
      <c r="O2788" s="13">
        <v>-6.5090970999999997E-2</v>
      </c>
      <c r="P2788" s="13">
        <v>-0.52707209799999999</v>
      </c>
      <c r="Q2788" s="13">
        <v>0.50487956199999995</v>
      </c>
      <c r="R2788" s="13">
        <v>0</v>
      </c>
      <c r="S2788" s="13">
        <v>0.50487956199999995</v>
      </c>
      <c r="T2788" s="13">
        <v>-0.33641367999999999</v>
      </c>
      <c r="U2788" s="13">
        <v>1.8174314199999999</v>
      </c>
      <c r="V2788" s="13">
        <v>1.48101774</v>
      </c>
      <c r="W2788" s="13">
        <v>1.2265053290000001</v>
      </c>
    </row>
    <row r="2789" spans="1:23" x14ac:dyDescent="0.3">
      <c r="A2789" s="13" t="s">
        <v>1203</v>
      </c>
      <c r="B2789" s="13" t="s">
        <v>1204</v>
      </c>
      <c r="C2789" s="15">
        <v>2014</v>
      </c>
      <c r="D2789" s="15" t="s">
        <v>27</v>
      </c>
      <c r="E2789" s="15" t="s">
        <v>58</v>
      </c>
      <c r="F2789" s="15">
        <v>5586</v>
      </c>
      <c r="G2789" s="15">
        <v>2780</v>
      </c>
      <c r="H2789" s="13">
        <v>2.9925517450000001</v>
      </c>
      <c r="I2789" s="13">
        <v>0.260195391</v>
      </c>
      <c r="J2789" s="13">
        <v>3.2527471349999999</v>
      </c>
      <c r="K2789" s="13">
        <v>1.3467375479999999</v>
      </c>
      <c r="L2789" s="13">
        <v>-1.5960203580000001</v>
      </c>
      <c r="M2789" s="13">
        <v>-0.24928280999999999</v>
      </c>
      <c r="N2789" s="13">
        <v>2.7706359859999998</v>
      </c>
      <c r="O2789" s="13">
        <v>-0.121619747</v>
      </c>
      <c r="P2789" s="13">
        <v>2.6490162399999999</v>
      </c>
      <c r="Q2789" s="13">
        <v>7.673707501</v>
      </c>
      <c r="R2789" s="13">
        <v>7.673707501</v>
      </c>
      <c r="S2789" s="13">
        <v>0</v>
      </c>
      <c r="T2789" s="13">
        <v>2.8448180120000002</v>
      </c>
      <c r="U2789" s="13">
        <v>0.200766471</v>
      </c>
      <c r="V2789" s="13">
        <v>3.0455844829999998</v>
      </c>
      <c r="W2789" s="13">
        <v>0.20015872500000001</v>
      </c>
    </row>
    <row r="2790" spans="1:23" x14ac:dyDescent="0.3">
      <c r="A2790" s="13" t="s">
        <v>1203</v>
      </c>
      <c r="B2790" s="13" t="s">
        <v>1204</v>
      </c>
      <c r="C2790" s="15">
        <v>2015</v>
      </c>
      <c r="D2790" s="15" t="s">
        <v>27</v>
      </c>
      <c r="E2790" s="15" t="s">
        <v>58</v>
      </c>
      <c r="F2790" s="15">
        <v>4098</v>
      </c>
      <c r="G2790" s="15">
        <v>2024</v>
      </c>
      <c r="H2790" s="13">
        <v>2.7042123920000001</v>
      </c>
      <c r="I2790" s="13">
        <v>0.51394520700000002</v>
      </c>
      <c r="J2790" s="13">
        <v>3.218157599</v>
      </c>
      <c r="K2790" s="13">
        <v>3.3331096999999997E-2</v>
      </c>
      <c r="L2790" s="13">
        <v>4.3234704769999999</v>
      </c>
      <c r="M2790" s="13">
        <v>4.3568015740000003</v>
      </c>
      <c r="N2790" s="13">
        <v>2.2841589369999999</v>
      </c>
      <c r="O2790" s="13">
        <v>1.308563148</v>
      </c>
      <c r="P2790" s="13">
        <v>3.5927220850000001</v>
      </c>
      <c r="Q2790" s="13">
        <v>6.6044835910000002</v>
      </c>
      <c r="R2790" s="13">
        <v>6.6044835910000002</v>
      </c>
      <c r="S2790" s="13">
        <v>0</v>
      </c>
      <c r="T2790" s="13">
        <v>2.5649003110000002</v>
      </c>
      <c r="U2790" s="13">
        <v>1.8095774760000001</v>
      </c>
      <c r="V2790" s="13">
        <v>4.3744777859999999</v>
      </c>
      <c r="W2790" s="13">
        <v>0.80092375199999999</v>
      </c>
    </row>
    <row r="2791" spans="1:23" x14ac:dyDescent="0.3">
      <c r="A2791" s="13" t="s">
        <v>1203</v>
      </c>
      <c r="B2791" s="13" t="s">
        <v>1204</v>
      </c>
      <c r="C2791" s="15">
        <v>2016</v>
      </c>
      <c r="D2791" s="15" t="s">
        <v>25</v>
      </c>
      <c r="E2791" s="15" t="s">
        <v>33</v>
      </c>
      <c r="F2791" s="15">
        <v>343</v>
      </c>
      <c r="G2791" s="15">
        <v>173</v>
      </c>
      <c r="H2791" s="13">
        <v>-1.1793297220000001</v>
      </c>
      <c r="I2791" s="13">
        <v>1.094374438</v>
      </c>
      <c r="J2791" s="13">
        <v>-8.4955285000000005E-2</v>
      </c>
      <c r="K2791" s="13">
        <v>-14.99908518</v>
      </c>
      <c r="L2791" s="13">
        <v>-15.87068251</v>
      </c>
      <c r="M2791" s="13">
        <v>-30.86976769</v>
      </c>
      <c r="N2791" s="13">
        <v>-4.1064595649999998</v>
      </c>
      <c r="O2791" s="13">
        <v>-2.2592046610000001</v>
      </c>
      <c r="P2791" s="13">
        <v>-6.3656642259999998</v>
      </c>
      <c r="Q2791" s="13">
        <v>-0.33449774300000001</v>
      </c>
      <c r="R2791" s="13">
        <v>0</v>
      </c>
      <c r="S2791" s="13">
        <v>-0.33449774300000001</v>
      </c>
      <c r="T2791" s="13">
        <v>-3.8777341440000002</v>
      </c>
      <c r="U2791" s="13">
        <v>-0.766813305</v>
      </c>
      <c r="V2791" s="13">
        <v>-4.6445474490000001</v>
      </c>
      <c r="W2791" s="13">
        <v>1.5470934709999999</v>
      </c>
    </row>
    <row r="2792" spans="1:23" x14ac:dyDescent="0.3">
      <c r="A2792" s="13" t="s">
        <v>1203</v>
      </c>
      <c r="B2792" s="13" t="s">
        <v>1204</v>
      </c>
      <c r="C2792" s="15">
        <v>2016</v>
      </c>
      <c r="D2792" s="15" t="s">
        <v>27</v>
      </c>
      <c r="E2792" s="15" t="s">
        <v>33</v>
      </c>
      <c r="F2792" s="15">
        <v>5242</v>
      </c>
      <c r="G2792" s="15">
        <v>2644</v>
      </c>
      <c r="H2792" s="13">
        <v>0.45574967</v>
      </c>
      <c r="I2792" s="13">
        <v>0.44584481999999998</v>
      </c>
      <c r="J2792" s="13">
        <v>0.901594491</v>
      </c>
      <c r="K2792" s="13">
        <v>5.9802022969999999</v>
      </c>
      <c r="L2792" s="13">
        <v>-1.376996522</v>
      </c>
      <c r="M2792" s="13">
        <v>4.6032057750000002</v>
      </c>
      <c r="N2792" s="13">
        <v>1.645440749</v>
      </c>
      <c r="O2792" s="13">
        <v>8.8106457999999999E-2</v>
      </c>
      <c r="P2792" s="13">
        <v>1.733547207</v>
      </c>
      <c r="Q2792" s="13">
        <v>5.9883496999999997</v>
      </c>
      <c r="R2792" s="13">
        <v>5.9883496999999997</v>
      </c>
      <c r="S2792" s="13">
        <v>0</v>
      </c>
      <c r="T2792" s="13">
        <v>1.3639005369999999</v>
      </c>
      <c r="U2792" s="13">
        <v>0.34279957500000002</v>
      </c>
      <c r="V2792" s="13">
        <v>1.706700112</v>
      </c>
      <c r="W2792" s="13">
        <v>-0.96633425100000003</v>
      </c>
    </row>
    <row r="2793" spans="1:23" x14ac:dyDescent="0.3">
      <c r="A2793" s="13" t="s">
        <v>1203</v>
      </c>
      <c r="B2793" s="13" t="s">
        <v>1204</v>
      </c>
      <c r="C2793" s="15">
        <v>2017</v>
      </c>
      <c r="D2793" s="15" t="s">
        <v>27</v>
      </c>
      <c r="E2793" s="15" t="s">
        <v>33</v>
      </c>
      <c r="F2793" s="15">
        <v>4855</v>
      </c>
      <c r="G2793" s="15">
        <v>2495</v>
      </c>
      <c r="H2793" s="13">
        <v>2.9116078E-2</v>
      </c>
      <c r="I2793" s="13">
        <v>1.1191609979999999</v>
      </c>
      <c r="J2793" s="13">
        <v>1.1482770760000001</v>
      </c>
      <c r="K2793" s="13">
        <v>-1.571499593</v>
      </c>
      <c r="L2793" s="13">
        <v>-1.4009440000000001E-3</v>
      </c>
      <c r="M2793" s="13">
        <v>-1.572900537</v>
      </c>
      <c r="N2793" s="13">
        <v>-0.25303051700000001</v>
      </c>
      <c r="O2793" s="13">
        <v>0.94489101600000003</v>
      </c>
      <c r="P2793" s="13">
        <v>0.69186049800000005</v>
      </c>
      <c r="Q2793" s="13">
        <v>4.3645135440000002</v>
      </c>
      <c r="R2793" s="13">
        <v>4.3645135440000002</v>
      </c>
      <c r="S2793" s="13">
        <v>0</v>
      </c>
      <c r="T2793" s="13">
        <v>-0.28164333200000002</v>
      </c>
      <c r="U2793" s="13">
        <v>1.2078126769999999</v>
      </c>
      <c r="V2793" s="13">
        <v>0.92616934500000003</v>
      </c>
      <c r="W2793" s="13">
        <v>-0.37611099100000001</v>
      </c>
    </row>
    <row r="2794" spans="1:23" x14ac:dyDescent="0.3">
      <c r="A2794" s="13" t="s">
        <v>1203</v>
      </c>
      <c r="B2794" s="13" t="s">
        <v>1204</v>
      </c>
      <c r="C2794" s="15">
        <v>2018</v>
      </c>
      <c r="D2794" s="15" t="s">
        <v>27</v>
      </c>
      <c r="E2794" s="15" t="s">
        <v>33</v>
      </c>
      <c r="F2794" s="15">
        <v>4312</v>
      </c>
      <c r="G2794" s="15">
        <v>2131</v>
      </c>
      <c r="H2794" s="13">
        <v>-0.44092790599999998</v>
      </c>
      <c r="I2794" s="13">
        <v>-0.58790537499999995</v>
      </c>
      <c r="J2794" s="13">
        <v>-1.0288332819999999</v>
      </c>
      <c r="K2794" s="13">
        <v>-1.3882029330000001</v>
      </c>
      <c r="L2794" s="13">
        <v>-4.9670312839999999</v>
      </c>
      <c r="M2794" s="13">
        <v>-6.3552342169999996</v>
      </c>
      <c r="N2794" s="13">
        <v>-0.63223026400000004</v>
      </c>
      <c r="O2794" s="13">
        <v>-1.549070086</v>
      </c>
      <c r="P2794" s="13">
        <v>-2.181300351</v>
      </c>
      <c r="Q2794" s="13">
        <v>0.61717063500000002</v>
      </c>
      <c r="R2794" s="13">
        <v>0.61717063500000002</v>
      </c>
      <c r="S2794" s="13">
        <v>0</v>
      </c>
      <c r="T2794" s="13">
        <v>-0.22494507899999999</v>
      </c>
      <c r="U2794" s="13">
        <v>-1.031829922</v>
      </c>
      <c r="V2794" s="13">
        <v>-1.2567750019999999</v>
      </c>
      <c r="W2794" s="13">
        <v>-0.18292546400000001</v>
      </c>
    </row>
    <row r="2795" spans="1:23" x14ac:dyDescent="0.3">
      <c r="A2795" s="13" t="s">
        <v>1203</v>
      </c>
      <c r="B2795" s="13" t="s">
        <v>1204</v>
      </c>
      <c r="C2795" s="15">
        <v>2019</v>
      </c>
      <c r="D2795" s="15" t="s">
        <v>25</v>
      </c>
      <c r="E2795" s="15" t="s">
        <v>89</v>
      </c>
      <c r="F2795" s="15">
        <v>239</v>
      </c>
      <c r="G2795" s="15">
        <v>119</v>
      </c>
      <c r="H2795" s="13">
        <v>-3.0878918190000002</v>
      </c>
      <c r="I2795" s="13">
        <v>-0.58029440099999996</v>
      </c>
      <c r="J2795" s="13">
        <v>-3.6681862199999999</v>
      </c>
      <c r="K2795" s="13">
        <v>-0.594730812</v>
      </c>
      <c r="L2795" s="13">
        <v>1.15038087</v>
      </c>
      <c r="M2795" s="13">
        <v>0.555650058</v>
      </c>
      <c r="N2795" s="13">
        <v>-2.6981382059999999</v>
      </c>
      <c r="O2795" s="13">
        <v>-0.32226031300000002</v>
      </c>
      <c r="P2795" s="13">
        <v>-3.020398519</v>
      </c>
      <c r="Q2795" s="13">
        <v>-1.7133015000000001E-2</v>
      </c>
      <c r="R2795" s="13">
        <v>0</v>
      </c>
      <c r="S2795" s="13">
        <v>-1.7133015000000001E-2</v>
      </c>
      <c r="T2795" s="13">
        <v>-2.3907005649999999</v>
      </c>
      <c r="U2795" s="13">
        <v>0.70268541100000004</v>
      </c>
      <c r="V2795" s="13">
        <v>-1.6880151539999999</v>
      </c>
      <c r="W2795" s="13">
        <v>1.1816945350000001</v>
      </c>
    </row>
    <row r="2796" spans="1:23" x14ac:dyDescent="0.3">
      <c r="A2796" s="13" t="s">
        <v>1203</v>
      </c>
      <c r="B2796" s="13" t="s">
        <v>1204</v>
      </c>
      <c r="C2796" s="15">
        <v>2019</v>
      </c>
      <c r="D2796" s="15" t="s">
        <v>27</v>
      </c>
      <c r="E2796" s="15" t="s">
        <v>89</v>
      </c>
      <c r="F2796" s="15">
        <v>1493</v>
      </c>
      <c r="G2796" s="15">
        <v>725</v>
      </c>
      <c r="H2796" s="13">
        <v>-0.90961478100000004</v>
      </c>
      <c r="I2796" s="13">
        <v>1.2329512659999999</v>
      </c>
      <c r="J2796" s="13">
        <v>0.32333648500000001</v>
      </c>
      <c r="K2796" s="13">
        <v>-1.3758135819999999</v>
      </c>
      <c r="L2796" s="13">
        <v>-2.3299977140000001</v>
      </c>
      <c r="M2796" s="13">
        <v>-3.7058112959999998</v>
      </c>
      <c r="N2796" s="13">
        <v>-1.040187199</v>
      </c>
      <c r="O2796" s="13">
        <v>0.52911383999999995</v>
      </c>
      <c r="P2796" s="13">
        <v>-0.51107335899999995</v>
      </c>
      <c r="Q2796" s="13">
        <v>0.82819304699999996</v>
      </c>
      <c r="R2796" s="13">
        <v>0.82819304699999996</v>
      </c>
      <c r="S2796" s="13">
        <v>0</v>
      </c>
      <c r="T2796" s="13">
        <v>-0.68665712400000001</v>
      </c>
      <c r="U2796" s="13">
        <v>0.79727466700000005</v>
      </c>
      <c r="V2796" s="13">
        <v>0.110617543</v>
      </c>
      <c r="W2796" s="13">
        <v>3.1105490000000002E-3</v>
      </c>
    </row>
    <row r="2797" spans="1:23" x14ac:dyDescent="0.3">
      <c r="A2797" s="13" t="s">
        <v>1203</v>
      </c>
      <c r="B2797" s="13" t="s">
        <v>1204</v>
      </c>
      <c r="C2797" s="15">
        <v>2019</v>
      </c>
      <c r="D2797" s="15" t="s">
        <v>27</v>
      </c>
      <c r="E2797" s="15" t="s">
        <v>32</v>
      </c>
      <c r="F2797" s="15">
        <v>107</v>
      </c>
      <c r="G2797" s="15">
        <v>54</v>
      </c>
      <c r="H2797" s="13">
        <v>-6.9597612069999997</v>
      </c>
      <c r="I2797" s="13">
        <v>3.5070415910000001</v>
      </c>
      <c r="J2797" s="13">
        <v>-3.452719616</v>
      </c>
      <c r="K2797" s="13">
        <v>-3.1059034520000002</v>
      </c>
      <c r="L2797" s="13">
        <v>4.9504299989999998</v>
      </c>
      <c r="M2797" s="13">
        <v>1.8445265470000001</v>
      </c>
      <c r="N2797" s="13">
        <v>-6.498669359</v>
      </c>
      <c r="O2797" s="13">
        <v>4.0760498739999997</v>
      </c>
      <c r="P2797" s="13">
        <v>-2.4226194840000002</v>
      </c>
      <c r="Q2797" s="13">
        <v>8.9572160000000005E-3</v>
      </c>
      <c r="R2797" s="13">
        <v>8.9572160000000005E-3</v>
      </c>
      <c r="S2797" s="13">
        <v>0</v>
      </c>
      <c r="T2797" s="13">
        <v>-4.7319819809999997</v>
      </c>
      <c r="U2797" s="13">
        <v>1.2903419279999999</v>
      </c>
      <c r="V2797" s="13">
        <v>-3.4416400540000001</v>
      </c>
      <c r="W2797" s="13">
        <v>-0.70482354700000005</v>
      </c>
    </row>
    <row r="2798" spans="1:23" x14ac:dyDescent="0.3">
      <c r="A2798" s="13" t="s">
        <v>1203</v>
      </c>
      <c r="B2798" s="13" t="s">
        <v>1204</v>
      </c>
      <c r="C2798" s="15">
        <v>2019</v>
      </c>
      <c r="D2798" s="15" t="s">
        <v>27</v>
      </c>
      <c r="E2798" s="15" t="s">
        <v>33</v>
      </c>
      <c r="F2798" s="15">
        <v>2784</v>
      </c>
      <c r="G2798" s="15">
        <v>1312</v>
      </c>
      <c r="H2798" s="13">
        <v>-3.2890079000000003E-2</v>
      </c>
      <c r="I2798" s="13">
        <v>-0.98032163800000005</v>
      </c>
      <c r="J2798" s="13">
        <v>-1.013211716</v>
      </c>
      <c r="K2798" s="13">
        <v>3.4100458E-2</v>
      </c>
      <c r="L2798" s="13">
        <v>-8.9048119999999995E-2</v>
      </c>
      <c r="M2798" s="13">
        <v>-5.4947662000000001E-2</v>
      </c>
      <c r="N2798" s="13">
        <v>-1.1001018E-2</v>
      </c>
      <c r="O2798" s="13">
        <v>-0.85506500399999996</v>
      </c>
      <c r="P2798" s="13">
        <v>-0.86606602200000005</v>
      </c>
      <c r="Q2798" s="13">
        <v>1.267573898</v>
      </c>
      <c r="R2798" s="13">
        <v>1.267573898</v>
      </c>
      <c r="S2798" s="13">
        <v>0</v>
      </c>
      <c r="T2798" s="13">
        <v>-5.9127889999999999E-3</v>
      </c>
      <c r="U2798" s="13">
        <v>-0.54076025100000003</v>
      </c>
      <c r="V2798" s="13">
        <v>-0.54667304000000005</v>
      </c>
      <c r="W2798" s="13">
        <v>0.52543051600000001</v>
      </c>
    </row>
    <row r="2799" spans="1:23" x14ac:dyDescent="0.3">
      <c r="A2799" s="13" t="s">
        <v>1205</v>
      </c>
      <c r="B2799" s="13" t="s">
        <v>1206</v>
      </c>
      <c r="C2799" s="15">
        <v>2014</v>
      </c>
      <c r="D2799" s="15" t="s">
        <v>27</v>
      </c>
      <c r="E2799" s="15" t="s">
        <v>57</v>
      </c>
      <c r="F2799" s="15">
        <v>968</v>
      </c>
      <c r="G2799" s="15">
        <v>488</v>
      </c>
      <c r="H2799" s="13">
        <v>-3.4425236429999999</v>
      </c>
      <c r="I2799" s="13">
        <v>-0.31697100099999997</v>
      </c>
      <c r="J2799" s="13">
        <v>-3.7594946440000001</v>
      </c>
      <c r="K2799" s="13">
        <v>-0.66174674700000002</v>
      </c>
      <c r="L2799" s="13">
        <v>-2.888719612</v>
      </c>
      <c r="M2799" s="13">
        <v>-3.5504663590000001</v>
      </c>
      <c r="N2799" s="13">
        <v>-3.0268941909999998</v>
      </c>
      <c r="O2799" s="13">
        <v>-0.84715838700000001</v>
      </c>
      <c r="P2799" s="13">
        <v>-3.8740525780000001</v>
      </c>
      <c r="Q2799" s="13">
        <v>-0.277550923</v>
      </c>
      <c r="R2799" s="13">
        <v>-0.277550923</v>
      </c>
      <c r="S2799" s="13">
        <v>0</v>
      </c>
      <c r="T2799" s="13">
        <v>-4.0231843950000004</v>
      </c>
      <c r="U2799" s="13">
        <v>-1.4933071689999999</v>
      </c>
      <c r="V2799" s="13">
        <v>-5.5164915639999998</v>
      </c>
      <c r="W2799" s="13">
        <v>-0.79270748899999999</v>
      </c>
    </row>
    <row r="2800" spans="1:23" x14ac:dyDescent="0.3">
      <c r="A2800" s="13" t="s">
        <v>1205</v>
      </c>
      <c r="B2800" s="13" t="s">
        <v>1206</v>
      </c>
      <c r="C2800" s="15">
        <v>2015</v>
      </c>
      <c r="D2800" s="15" t="s">
        <v>27</v>
      </c>
      <c r="E2800" s="15" t="s">
        <v>53</v>
      </c>
      <c r="F2800" s="15">
        <v>1756</v>
      </c>
      <c r="G2800" s="15">
        <v>878</v>
      </c>
      <c r="H2800" s="13">
        <v>-2.710784383</v>
      </c>
      <c r="I2800" s="13">
        <v>0.67549408600000005</v>
      </c>
      <c r="J2800" s="13">
        <v>-2.035290297</v>
      </c>
      <c r="K2800" s="13">
        <v>-3.2775431940000002</v>
      </c>
      <c r="L2800" s="13">
        <v>-0.57333843100000004</v>
      </c>
      <c r="M2800" s="13">
        <v>-3.850881625</v>
      </c>
      <c r="N2800" s="13">
        <v>-2.9579660630000002</v>
      </c>
      <c r="O2800" s="13">
        <v>0.44647605499999998</v>
      </c>
      <c r="P2800" s="13">
        <v>-2.511490008</v>
      </c>
      <c r="Q2800" s="13">
        <v>0.10647966</v>
      </c>
      <c r="R2800" s="13">
        <v>0.10647966</v>
      </c>
      <c r="S2800" s="13">
        <v>0</v>
      </c>
      <c r="T2800" s="13">
        <v>-3.4293987779999999</v>
      </c>
      <c r="U2800" s="13">
        <v>-0.21830960299999999</v>
      </c>
      <c r="V2800" s="13">
        <v>-3.6477083810000002</v>
      </c>
      <c r="W2800" s="13">
        <v>-0.32511189899999998</v>
      </c>
    </row>
    <row r="2801" spans="1:23" x14ac:dyDescent="0.3">
      <c r="A2801" s="13" t="s">
        <v>1207</v>
      </c>
      <c r="B2801" s="13" t="s">
        <v>1208</v>
      </c>
      <c r="C2801" s="15">
        <v>2014</v>
      </c>
      <c r="D2801" s="15" t="s">
        <v>27</v>
      </c>
      <c r="E2801" s="15" t="s">
        <v>100</v>
      </c>
      <c r="F2801" s="15">
        <v>422</v>
      </c>
      <c r="G2801" s="15">
        <v>215</v>
      </c>
      <c r="H2801" s="13">
        <v>-2.8736276690000002</v>
      </c>
      <c r="I2801" s="13">
        <v>-6.8994907400000001</v>
      </c>
      <c r="J2801" s="13">
        <v>-9.7731184090000003</v>
      </c>
      <c r="K2801" s="13">
        <v>-11.18596587</v>
      </c>
      <c r="L2801" s="13">
        <v>-7.2767140279999998</v>
      </c>
      <c r="M2801" s="13">
        <v>-18.462679900000001</v>
      </c>
      <c r="N2801" s="13">
        <v>-4.7737421050000002</v>
      </c>
      <c r="O2801" s="13">
        <v>-7.3710156690000002</v>
      </c>
      <c r="P2801" s="13">
        <v>-12.14475777</v>
      </c>
      <c r="Q2801" s="13">
        <v>-1.0159075259999999</v>
      </c>
      <c r="R2801" s="13">
        <v>-1.0159075259999999</v>
      </c>
      <c r="S2801" s="13">
        <v>0</v>
      </c>
      <c r="T2801" s="13">
        <v>-4.567054368</v>
      </c>
      <c r="U2801" s="13">
        <v>-7.2773296209999998</v>
      </c>
      <c r="V2801" s="13">
        <v>-11.844383990000001</v>
      </c>
      <c r="W2801" s="13">
        <v>-1.361803879</v>
      </c>
    </row>
    <row r="2802" spans="1:23" x14ac:dyDescent="0.3">
      <c r="A2802" s="13" t="s">
        <v>1207</v>
      </c>
      <c r="B2802" s="13" t="s">
        <v>1208</v>
      </c>
      <c r="C2802" s="15">
        <v>2014</v>
      </c>
      <c r="D2802" s="15" t="s">
        <v>27</v>
      </c>
      <c r="E2802" s="15" t="s">
        <v>67</v>
      </c>
      <c r="F2802" s="15">
        <v>235</v>
      </c>
      <c r="G2802" s="15">
        <v>112</v>
      </c>
      <c r="H2802" s="13">
        <v>-7.5918075170000003</v>
      </c>
      <c r="I2802" s="13">
        <v>-4.211550839</v>
      </c>
      <c r="J2802" s="13">
        <v>-11.803358360000001</v>
      </c>
      <c r="K2802" s="13">
        <v>-5.5334875950000004</v>
      </c>
      <c r="L2802" s="13">
        <v>-6.6558374120000003</v>
      </c>
      <c r="M2802" s="13">
        <v>-12.189325009999999</v>
      </c>
      <c r="N2802" s="13">
        <v>-7.5433359089999996</v>
      </c>
      <c r="O2802" s="13">
        <v>-4.9145030900000002</v>
      </c>
      <c r="P2802" s="13">
        <v>-12.457839</v>
      </c>
      <c r="Q2802" s="13">
        <v>-0.56045802099999997</v>
      </c>
      <c r="R2802" s="13">
        <v>-0.56045802099999997</v>
      </c>
      <c r="S2802" s="13">
        <v>0</v>
      </c>
      <c r="T2802" s="13">
        <v>-6.6967227579999999</v>
      </c>
      <c r="U2802" s="13">
        <v>-5.3497012770000003</v>
      </c>
      <c r="V2802" s="13">
        <v>-12.046424030000001</v>
      </c>
      <c r="W2802" s="13">
        <v>0.99053281100000001</v>
      </c>
    </row>
    <row r="2803" spans="1:23" x14ac:dyDescent="0.3">
      <c r="A2803" s="13" t="s">
        <v>1209</v>
      </c>
      <c r="B2803" s="13" t="s">
        <v>1210</v>
      </c>
      <c r="C2803" s="15">
        <v>2014</v>
      </c>
      <c r="D2803" s="15" t="s">
        <v>27</v>
      </c>
      <c r="E2803" s="15" t="s">
        <v>52</v>
      </c>
      <c r="F2803" s="15">
        <v>2658</v>
      </c>
      <c r="G2803" s="15">
        <v>1346</v>
      </c>
      <c r="H2803" s="13">
        <v>-0.38368792299999999</v>
      </c>
      <c r="I2803" s="13">
        <v>-2.53170998</v>
      </c>
      <c r="J2803" s="13">
        <v>-2.9153979030000001</v>
      </c>
      <c r="K2803" s="13">
        <v>-5.0172793520000001</v>
      </c>
      <c r="L2803" s="13">
        <v>1.9992919000000001E-2</v>
      </c>
      <c r="M2803" s="13">
        <v>-4.9972864320000001</v>
      </c>
      <c r="N2803" s="13">
        <v>-1.2984047219999999</v>
      </c>
      <c r="O2803" s="13">
        <v>-2.0915416050000002</v>
      </c>
      <c r="P2803" s="13">
        <v>-3.3899463270000001</v>
      </c>
      <c r="Q2803" s="13">
        <v>-0.44259658299999999</v>
      </c>
      <c r="R2803" s="13">
        <v>-0.44259658299999999</v>
      </c>
      <c r="S2803" s="13">
        <v>0</v>
      </c>
      <c r="T2803" s="13">
        <v>-0.81155400200000005</v>
      </c>
      <c r="U2803" s="13">
        <v>-3.2302538510000001</v>
      </c>
      <c r="V2803" s="13">
        <v>-4.041807854</v>
      </c>
      <c r="W2803" s="13">
        <v>0.68241835200000001</v>
      </c>
    </row>
    <row r="2804" spans="1:23" x14ac:dyDescent="0.3">
      <c r="A2804" s="13" t="s">
        <v>1209</v>
      </c>
      <c r="B2804" s="13" t="s">
        <v>1210</v>
      </c>
      <c r="C2804" s="15">
        <v>2015</v>
      </c>
      <c r="D2804" s="15" t="s">
        <v>25</v>
      </c>
      <c r="E2804" s="15" t="s">
        <v>52</v>
      </c>
      <c r="F2804" s="15">
        <v>308</v>
      </c>
      <c r="G2804" s="15">
        <v>156</v>
      </c>
      <c r="H2804" s="13">
        <v>1.515332219</v>
      </c>
      <c r="I2804" s="13">
        <v>-3.0513298679999998</v>
      </c>
      <c r="J2804" s="13">
        <v>-1.535997649</v>
      </c>
      <c r="K2804" s="13">
        <v>4.8471434469999997</v>
      </c>
      <c r="L2804" s="13">
        <v>8.3873793889999995</v>
      </c>
      <c r="M2804" s="13">
        <v>13.23452284</v>
      </c>
      <c r="N2804" s="13">
        <v>2.4241327770000001</v>
      </c>
      <c r="O2804" s="13">
        <v>-0.86945530400000004</v>
      </c>
      <c r="P2804" s="13">
        <v>1.554677474</v>
      </c>
      <c r="Q2804" s="13">
        <v>0.35941295299999998</v>
      </c>
      <c r="R2804" s="13">
        <v>0</v>
      </c>
      <c r="S2804" s="13">
        <v>0.35941295299999998</v>
      </c>
      <c r="T2804" s="13">
        <v>1.414647384</v>
      </c>
      <c r="U2804" s="13">
        <v>-4.7380313E-2</v>
      </c>
      <c r="V2804" s="13">
        <v>1.3672670709999999</v>
      </c>
      <c r="W2804" s="13">
        <v>1.653199369</v>
      </c>
    </row>
    <row r="2805" spans="1:23" x14ac:dyDescent="0.3">
      <c r="A2805" s="13" t="s">
        <v>1209</v>
      </c>
      <c r="B2805" s="13" t="s">
        <v>1210</v>
      </c>
      <c r="C2805" s="15">
        <v>2015</v>
      </c>
      <c r="D2805" s="15" t="s">
        <v>27</v>
      </c>
      <c r="E2805" s="15" t="s">
        <v>52</v>
      </c>
      <c r="F2805" s="15">
        <v>3430</v>
      </c>
      <c r="G2805" s="15">
        <v>1697</v>
      </c>
      <c r="H2805" s="13">
        <v>0.18698785900000001</v>
      </c>
      <c r="I2805" s="13">
        <v>-1.5450417860000001</v>
      </c>
      <c r="J2805" s="13">
        <v>-1.358053927</v>
      </c>
      <c r="K2805" s="13">
        <v>-2.269277191</v>
      </c>
      <c r="L2805" s="13">
        <v>-0.91107839599999996</v>
      </c>
      <c r="M2805" s="13">
        <v>-3.1803555870000002</v>
      </c>
      <c r="N2805" s="13">
        <v>-0.27377716499999999</v>
      </c>
      <c r="O2805" s="13">
        <v>-1.5414031340000001</v>
      </c>
      <c r="P2805" s="13">
        <v>-1.815180298</v>
      </c>
      <c r="Q2805" s="13">
        <v>0.82251638000000005</v>
      </c>
      <c r="R2805" s="13">
        <v>0.82251638000000005</v>
      </c>
      <c r="S2805" s="13">
        <v>0</v>
      </c>
      <c r="T2805" s="13">
        <v>-8.4904281999999998E-2</v>
      </c>
      <c r="U2805" s="13">
        <v>-1.309644421</v>
      </c>
      <c r="V2805" s="13">
        <v>-1.394548704</v>
      </c>
      <c r="W2805" s="13">
        <v>1.5569048219999999</v>
      </c>
    </row>
    <row r="2806" spans="1:23" x14ac:dyDescent="0.3">
      <c r="A2806" s="13" t="s">
        <v>1209</v>
      </c>
      <c r="B2806" s="13" t="s">
        <v>1210</v>
      </c>
      <c r="C2806" s="15">
        <v>2016</v>
      </c>
      <c r="D2806" s="15" t="s">
        <v>27</v>
      </c>
      <c r="E2806" s="15" t="s">
        <v>52</v>
      </c>
      <c r="F2806" s="15">
        <v>2200</v>
      </c>
      <c r="G2806" s="15">
        <v>1090</v>
      </c>
      <c r="H2806" s="13">
        <v>-1.6043303719999999</v>
      </c>
      <c r="I2806" s="13">
        <v>0.19541283600000001</v>
      </c>
      <c r="J2806" s="13">
        <v>-1.4089175359999999</v>
      </c>
      <c r="K2806" s="13">
        <v>-1.7802477860000001</v>
      </c>
      <c r="L2806" s="13">
        <v>2.6679777370000002</v>
      </c>
      <c r="M2806" s="13">
        <v>0.88772995099999996</v>
      </c>
      <c r="N2806" s="13">
        <v>-1.7231288600000001</v>
      </c>
      <c r="O2806" s="13">
        <v>0.75635941799999995</v>
      </c>
      <c r="P2806" s="13">
        <v>-0.96676944300000001</v>
      </c>
      <c r="Q2806" s="13">
        <v>0.99706689699999995</v>
      </c>
      <c r="R2806" s="13">
        <v>0.99706689699999995</v>
      </c>
      <c r="S2806" s="13">
        <v>0</v>
      </c>
      <c r="T2806" s="13">
        <v>-1.01864088</v>
      </c>
      <c r="U2806" s="13">
        <v>0.801815202</v>
      </c>
      <c r="V2806" s="13">
        <v>-0.21682567799999999</v>
      </c>
      <c r="W2806" s="13">
        <v>0.53011185699999996</v>
      </c>
    </row>
    <row r="2807" spans="1:23" x14ac:dyDescent="0.3">
      <c r="A2807" s="13" t="s">
        <v>1211</v>
      </c>
      <c r="B2807" s="13" t="s">
        <v>1212</v>
      </c>
      <c r="C2807" s="15">
        <v>2014</v>
      </c>
      <c r="D2807" s="15" t="s">
        <v>27</v>
      </c>
      <c r="E2807" s="15" t="s">
        <v>31</v>
      </c>
      <c r="F2807" s="15">
        <v>394</v>
      </c>
      <c r="G2807" s="15">
        <v>196</v>
      </c>
      <c r="H2807" s="13">
        <v>-1.6474382670000001</v>
      </c>
      <c r="I2807" s="13">
        <v>3.2362668000000001</v>
      </c>
      <c r="J2807" s="13">
        <v>1.588828533</v>
      </c>
      <c r="K2807" s="13">
        <v>-0.64061238799999998</v>
      </c>
      <c r="L2807" s="13">
        <v>-1.8999465529999999</v>
      </c>
      <c r="M2807" s="13">
        <v>-2.540558941</v>
      </c>
      <c r="N2807" s="13">
        <v>-1.564147886</v>
      </c>
      <c r="O2807" s="13">
        <v>2.3938410659999998</v>
      </c>
      <c r="P2807" s="13">
        <v>0.82969318000000003</v>
      </c>
      <c r="Q2807" s="13">
        <v>0.35555308600000002</v>
      </c>
      <c r="R2807" s="13">
        <v>0.35555308600000002</v>
      </c>
      <c r="S2807" s="13">
        <v>0</v>
      </c>
      <c r="T2807" s="13">
        <v>-3.0339192939999999</v>
      </c>
      <c r="U2807" s="13">
        <v>2.0568489959999998</v>
      </c>
      <c r="V2807" s="13">
        <v>-0.97707029700000003</v>
      </c>
      <c r="W2807" s="13">
        <v>-0.64664708299999996</v>
      </c>
    </row>
    <row r="2808" spans="1:23" x14ac:dyDescent="0.3">
      <c r="A2808" s="13" t="s">
        <v>1211</v>
      </c>
      <c r="B2808" s="13" t="s">
        <v>1212</v>
      </c>
      <c r="C2808" s="15">
        <v>2014</v>
      </c>
      <c r="D2808" s="15" t="s">
        <v>27</v>
      </c>
      <c r="E2808" s="15" t="s">
        <v>54</v>
      </c>
      <c r="F2808" s="15">
        <v>1616</v>
      </c>
      <c r="G2808" s="15">
        <v>807</v>
      </c>
      <c r="H2808" s="13">
        <v>-2.7902021810000002</v>
      </c>
      <c r="I2808" s="13">
        <v>-2.2294423430000001</v>
      </c>
      <c r="J2808" s="13">
        <v>-5.0196445250000004</v>
      </c>
      <c r="K2808" s="13">
        <v>-4.4343878439999997</v>
      </c>
      <c r="L2808" s="13">
        <v>-1.432949732</v>
      </c>
      <c r="M2808" s="13">
        <v>-5.8673375769999998</v>
      </c>
      <c r="N2808" s="13">
        <v>-3.329228987</v>
      </c>
      <c r="O2808" s="13">
        <v>-2.2249853690000001</v>
      </c>
      <c r="P2808" s="13">
        <v>-5.5542143560000001</v>
      </c>
      <c r="Q2808" s="13">
        <v>-1.1422325950000001</v>
      </c>
      <c r="R2808" s="13">
        <v>-1.1422325950000001</v>
      </c>
      <c r="S2808" s="13">
        <v>0</v>
      </c>
      <c r="T2808" s="13">
        <v>-3.512072351</v>
      </c>
      <c r="U2808" s="13">
        <v>-2.4749100400000001</v>
      </c>
      <c r="V2808" s="13">
        <v>-5.9869823909999997</v>
      </c>
      <c r="W2808" s="13">
        <v>-1.0259961710000001</v>
      </c>
    </row>
    <row r="2809" spans="1:23" x14ac:dyDescent="0.3">
      <c r="A2809" s="13" t="s">
        <v>1211</v>
      </c>
      <c r="B2809" s="13" t="s">
        <v>1212</v>
      </c>
      <c r="C2809" s="15">
        <v>2015</v>
      </c>
      <c r="D2809" s="15" t="s">
        <v>27</v>
      </c>
      <c r="E2809" s="15" t="s">
        <v>67</v>
      </c>
      <c r="F2809" s="15">
        <v>3833</v>
      </c>
      <c r="G2809" s="15">
        <v>1916</v>
      </c>
      <c r="H2809" s="13">
        <v>-2.9906726159999999</v>
      </c>
      <c r="I2809" s="13">
        <v>2.4092927209999999</v>
      </c>
      <c r="J2809" s="13">
        <v>-0.58137989499999998</v>
      </c>
      <c r="K2809" s="13">
        <v>-3.934896062</v>
      </c>
      <c r="L2809" s="13">
        <v>1.1109009620000001</v>
      </c>
      <c r="M2809" s="13">
        <v>-2.823995101</v>
      </c>
      <c r="N2809" s="13">
        <v>-3.248370832</v>
      </c>
      <c r="O2809" s="13">
        <v>2.2844225460000001</v>
      </c>
      <c r="P2809" s="13">
        <v>-0.96394828499999996</v>
      </c>
      <c r="Q2809" s="13">
        <v>1.7424589029999999</v>
      </c>
      <c r="R2809" s="13">
        <v>1.7424589029999999</v>
      </c>
      <c r="S2809" s="13">
        <v>0</v>
      </c>
      <c r="T2809" s="13">
        <v>-2.9741538049999998</v>
      </c>
      <c r="U2809" s="13">
        <v>2.2040792570000001</v>
      </c>
      <c r="V2809" s="13">
        <v>-0.77007454799999997</v>
      </c>
      <c r="W2809" s="13">
        <v>-0.19134527600000001</v>
      </c>
    </row>
    <row r="2810" spans="1:23" x14ac:dyDescent="0.3">
      <c r="A2810" s="13" t="s">
        <v>1211</v>
      </c>
      <c r="B2810" s="13" t="s">
        <v>1212</v>
      </c>
      <c r="C2810" s="15">
        <v>2016</v>
      </c>
      <c r="D2810" s="15" t="s">
        <v>25</v>
      </c>
      <c r="E2810" s="15" t="s">
        <v>70</v>
      </c>
      <c r="F2810" s="15">
        <v>160</v>
      </c>
      <c r="G2810" s="15">
        <v>78</v>
      </c>
      <c r="H2810" s="13">
        <v>-3.8967984370000002</v>
      </c>
      <c r="I2810" s="13">
        <v>4.9082378350000004</v>
      </c>
      <c r="J2810" s="13">
        <v>1.011439398</v>
      </c>
      <c r="K2810" s="13">
        <v>-3.5318806519999999</v>
      </c>
      <c r="L2810" s="13">
        <v>-3.3440334319999998</v>
      </c>
      <c r="M2810" s="13">
        <v>-6.8759140849999998</v>
      </c>
      <c r="N2810" s="13">
        <v>-3.8728014009999998</v>
      </c>
      <c r="O2810" s="13">
        <v>3.398647822</v>
      </c>
      <c r="P2810" s="13">
        <v>-0.47415357800000002</v>
      </c>
      <c r="Q2810" s="13">
        <v>9.3736908999999993E-2</v>
      </c>
      <c r="R2810" s="13">
        <v>0</v>
      </c>
      <c r="S2810" s="13">
        <v>9.3736908999999993E-2</v>
      </c>
      <c r="T2810" s="13">
        <v>-6.6231045399999999</v>
      </c>
      <c r="U2810" s="13">
        <v>2.2176869269999999</v>
      </c>
      <c r="V2810" s="13">
        <v>-4.405417613</v>
      </c>
      <c r="W2810" s="13">
        <v>0.33392264599999999</v>
      </c>
    </row>
    <row r="2811" spans="1:23" x14ac:dyDescent="0.3">
      <c r="A2811" s="13" t="s">
        <v>1211</v>
      </c>
      <c r="B2811" s="13" t="s">
        <v>1212</v>
      </c>
      <c r="C2811" s="15">
        <v>2016</v>
      </c>
      <c r="D2811" s="15" t="s">
        <v>27</v>
      </c>
      <c r="E2811" s="15" t="s">
        <v>70</v>
      </c>
      <c r="F2811" s="15">
        <v>2573</v>
      </c>
      <c r="G2811" s="15">
        <v>1274</v>
      </c>
      <c r="H2811" s="13">
        <v>-3.7104205829999999</v>
      </c>
      <c r="I2811" s="13">
        <v>3.785772927</v>
      </c>
      <c r="J2811" s="13">
        <v>7.5352344000000002E-2</v>
      </c>
      <c r="K2811" s="13">
        <v>-5.7666177999999998E-2</v>
      </c>
      <c r="L2811" s="13">
        <v>1.460865732</v>
      </c>
      <c r="M2811" s="13">
        <v>1.403199554</v>
      </c>
      <c r="N2811" s="13">
        <v>-3.156162294</v>
      </c>
      <c r="O2811" s="13">
        <v>3.4822787829999999</v>
      </c>
      <c r="P2811" s="13">
        <v>0.32611648900000001</v>
      </c>
      <c r="Q2811" s="13">
        <v>1.9859907219999999</v>
      </c>
      <c r="R2811" s="13">
        <v>1.9859907219999999</v>
      </c>
      <c r="S2811" s="13">
        <v>0</v>
      </c>
      <c r="T2811" s="13">
        <v>-3.679322966</v>
      </c>
      <c r="U2811" s="13">
        <v>2.7315135860000002</v>
      </c>
      <c r="V2811" s="13">
        <v>-0.94780938000000003</v>
      </c>
      <c r="W2811" s="13">
        <v>-0.65820217599999997</v>
      </c>
    </row>
    <row r="2812" spans="1:23" x14ac:dyDescent="0.3">
      <c r="A2812" s="13" t="s">
        <v>1211</v>
      </c>
      <c r="B2812" s="13" t="s">
        <v>1212</v>
      </c>
      <c r="C2812" s="15">
        <v>2017</v>
      </c>
      <c r="D2812" s="15" t="s">
        <v>25</v>
      </c>
      <c r="E2812" s="15" t="s">
        <v>70</v>
      </c>
      <c r="F2812" s="15">
        <v>422</v>
      </c>
      <c r="G2812" s="15">
        <v>224</v>
      </c>
      <c r="H2812" s="13">
        <v>-0.94734010899999999</v>
      </c>
      <c r="I2812" s="13">
        <v>-0.105599664</v>
      </c>
      <c r="J2812" s="13">
        <v>-1.0529397739999999</v>
      </c>
      <c r="K2812" s="13">
        <v>-7.2263002509999996</v>
      </c>
      <c r="L2812" s="13">
        <v>3.3071167080000001</v>
      </c>
      <c r="M2812" s="13">
        <v>-3.9191835429999999</v>
      </c>
      <c r="N2812" s="13">
        <v>-2.384042489</v>
      </c>
      <c r="O2812" s="13">
        <v>0.57957692100000002</v>
      </c>
      <c r="P2812" s="13">
        <v>-1.8044655679999999</v>
      </c>
      <c r="Q2812" s="13">
        <v>0.11040541600000001</v>
      </c>
      <c r="R2812" s="13">
        <v>0</v>
      </c>
      <c r="S2812" s="13">
        <v>0.11040541600000001</v>
      </c>
      <c r="T2812" s="13">
        <v>-0.65108417900000004</v>
      </c>
      <c r="U2812" s="13">
        <v>1.4760092659999999</v>
      </c>
      <c r="V2812" s="13">
        <v>0.82492508600000003</v>
      </c>
      <c r="W2812" s="13">
        <v>-0.90445012300000005</v>
      </c>
    </row>
    <row r="2813" spans="1:23" x14ac:dyDescent="0.3">
      <c r="A2813" s="13" t="s">
        <v>1211</v>
      </c>
      <c r="B2813" s="13" t="s">
        <v>1212</v>
      </c>
      <c r="C2813" s="15">
        <v>2017</v>
      </c>
      <c r="D2813" s="15" t="s">
        <v>27</v>
      </c>
      <c r="E2813" s="15" t="s">
        <v>70</v>
      </c>
      <c r="F2813" s="15">
        <v>3636</v>
      </c>
      <c r="G2813" s="15">
        <v>1787</v>
      </c>
      <c r="H2813" s="13">
        <v>-1.7795860509999999</v>
      </c>
      <c r="I2813" s="13">
        <v>3.779251769</v>
      </c>
      <c r="J2813" s="13">
        <v>1.9996657179999999</v>
      </c>
      <c r="K2813" s="13">
        <v>1.396727745</v>
      </c>
      <c r="L2813" s="13">
        <v>2.914094714</v>
      </c>
      <c r="M2813" s="13">
        <v>4.3108224599999998</v>
      </c>
      <c r="N2813" s="13">
        <v>-1.2295713260000001</v>
      </c>
      <c r="O2813" s="13">
        <v>3.8033512909999998</v>
      </c>
      <c r="P2813" s="13">
        <v>2.5737799649999999</v>
      </c>
      <c r="Q2813" s="13">
        <v>4.8425393760000004</v>
      </c>
      <c r="R2813" s="13">
        <v>4.8425393760000004</v>
      </c>
      <c r="S2813" s="13">
        <v>0</v>
      </c>
      <c r="T2813" s="13">
        <v>-1.358583535</v>
      </c>
      <c r="U2813" s="13">
        <v>3.2143556740000001</v>
      </c>
      <c r="V2813" s="13">
        <v>1.8557721389999999</v>
      </c>
      <c r="W2813" s="13">
        <v>-0.22829390499999999</v>
      </c>
    </row>
    <row r="2814" spans="1:23" x14ac:dyDescent="0.3">
      <c r="A2814" s="13" t="s">
        <v>1211</v>
      </c>
      <c r="B2814" s="13" t="s">
        <v>1212</v>
      </c>
      <c r="C2814" s="15">
        <v>2018</v>
      </c>
      <c r="D2814" s="15" t="s">
        <v>25</v>
      </c>
      <c r="E2814" s="15" t="s">
        <v>111</v>
      </c>
      <c r="F2814" s="15">
        <v>321</v>
      </c>
      <c r="G2814" s="15">
        <v>149</v>
      </c>
      <c r="H2814" s="13">
        <v>-6.3850806569999996</v>
      </c>
      <c r="I2814" s="13">
        <v>-0.89299772300000002</v>
      </c>
      <c r="J2814" s="13">
        <v>-7.2780783810000003</v>
      </c>
      <c r="K2814" s="13">
        <v>-9.0493528029999997</v>
      </c>
      <c r="L2814" s="13">
        <v>-7.1355877259999998</v>
      </c>
      <c r="M2814" s="13">
        <v>-16.184940529999999</v>
      </c>
      <c r="N2814" s="13">
        <v>-7.3892391469999996</v>
      </c>
      <c r="O2814" s="13">
        <v>-2.3117358220000002</v>
      </c>
      <c r="P2814" s="13">
        <v>-9.7009749690000007</v>
      </c>
      <c r="Q2814" s="13">
        <v>-0.54743154400000005</v>
      </c>
      <c r="R2814" s="13">
        <v>0</v>
      </c>
      <c r="S2814" s="13">
        <v>-0.54743154400000005</v>
      </c>
      <c r="T2814" s="13">
        <v>-3.8012731149999999</v>
      </c>
      <c r="U2814" s="13">
        <v>-1.669546859</v>
      </c>
      <c r="V2814" s="13">
        <v>-5.4708199730000002</v>
      </c>
      <c r="W2814" s="13">
        <v>0.438263609</v>
      </c>
    </row>
    <row r="2815" spans="1:23" x14ac:dyDescent="0.3">
      <c r="A2815" s="13" t="s">
        <v>1211</v>
      </c>
      <c r="B2815" s="13" t="s">
        <v>1212</v>
      </c>
      <c r="C2815" s="15">
        <v>2018</v>
      </c>
      <c r="D2815" s="15" t="s">
        <v>27</v>
      </c>
      <c r="E2815" s="15" t="s">
        <v>111</v>
      </c>
      <c r="F2815" s="15">
        <v>3220</v>
      </c>
      <c r="G2815" s="15">
        <v>1564</v>
      </c>
      <c r="H2815" s="13">
        <v>-2.5877405200000001</v>
      </c>
      <c r="I2815" s="13">
        <v>2.1331568810000001</v>
      </c>
      <c r="J2815" s="13">
        <v>-0.45458363899999998</v>
      </c>
      <c r="K2815" s="13">
        <v>-0.47313074599999999</v>
      </c>
      <c r="L2815" s="13">
        <v>3.3806903089999998</v>
      </c>
      <c r="M2815" s="13">
        <v>2.907559564</v>
      </c>
      <c r="N2815" s="13">
        <v>-2.3972200030000002</v>
      </c>
      <c r="O2815" s="13">
        <v>2.4864302110000001</v>
      </c>
      <c r="P2815" s="13">
        <v>8.9210207999999999E-2</v>
      </c>
      <c r="Q2815" s="13">
        <v>2.262703804</v>
      </c>
      <c r="R2815" s="13">
        <v>2.262703804</v>
      </c>
      <c r="S2815" s="13">
        <v>0</v>
      </c>
      <c r="T2815" s="13">
        <v>-1.5498677489999999</v>
      </c>
      <c r="U2815" s="13">
        <v>2.1724553979999999</v>
      </c>
      <c r="V2815" s="13">
        <v>0.62258764899999997</v>
      </c>
      <c r="W2815" s="13">
        <v>-0.12487061300000001</v>
      </c>
    </row>
    <row r="2816" spans="1:23" x14ac:dyDescent="0.3">
      <c r="A2816" s="13" t="s">
        <v>1211</v>
      </c>
      <c r="B2816" s="13" t="s">
        <v>1212</v>
      </c>
      <c r="C2816" s="15">
        <v>2019</v>
      </c>
      <c r="D2816" s="15" t="s">
        <v>27</v>
      </c>
      <c r="E2816" s="15" t="s">
        <v>70</v>
      </c>
      <c r="F2816" s="15">
        <v>141</v>
      </c>
      <c r="G2816" s="15">
        <v>61</v>
      </c>
      <c r="H2816" s="13">
        <v>-1.746849088</v>
      </c>
      <c r="I2816" s="13">
        <v>1.173957653</v>
      </c>
      <c r="J2816" s="13">
        <v>-0.57289143399999998</v>
      </c>
      <c r="K2816" s="13">
        <v>-1.210815014</v>
      </c>
      <c r="L2816" s="13">
        <v>6.2474382200000003</v>
      </c>
      <c r="M2816" s="13">
        <v>5.0366232059999998</v>
      </c>
      <c r="N2816" s="13">
        <v>-1.7847814849999999</v>
      </c>
      <c r="O2816" s="13">
        <v>2.3120299040000001</v>
      </c>
      <c r="P2816" s="13">
        <v>0.52724841899999997</v>
      </c>
      <c r="Q2816" s="13">
        <v>0.101921072</v>
      </c>
      <c r="R2816" s="13">
        <v>0.101921072</v>
      </c>
      <c r="S2816" s="13">
        <v>0</v>
      </c>
      <c r="T2816" s="13">
        <v>-2.1904780210000001</v>
      </c>
      <c r="U2816" s="13">
        <v>-0.17982874600000001</v>
      </c>
      <c r="V2816" s="13">
        <v>-2.3703067679999998</v>
      </c>
      <c r="W2816" s="13">
        <v>-7.4049017999999994E-2</v>
      </c>
    </row>
    <row r="2817" spans="1:23" x14ac:dyDescent="0.3">
      <c r="A2817" s="13" t="s">
        <v>1213</v>
      </c>
      <c r="B2817" s="13" t="s">
        <v>1214</v>
      </c>
      <c r="C2817" s="15">
        <v>2015</v>
      </c>
      <c r="D2817" s="15" t="s">
        <v>25</v>
      </c>
      <c r="E2817" s="15" t="s">
        <v>137</v>
      </c>
      <c r="F2817" s="15">
        <v>21</v>
      </c>
      <c r="G2817" s="15">
        <v>10</v>
      </c>
      <c r="H2817" s="13">
        <v>-4.5631738009999996</v>
      </c>
      <c r="I2817" s="13">
        <v>-5.1335689450000004</v>
      </c>
      <c r="J2817" s="13">
        <v>-9.696742746</v>
      </c>
      <c r="K2817" s="13">
        <v>-22.404637409999999</v>
      </c>
      <c r="L2817" s="13">
        <v>8.0127820799999991</v>
      </c>
      <c r="M2817" s="13">
        <v>-14.39185533</v>
      </c>
      <c r="N2817" s="13">
        <v>-8.6764688539999995</v>
      </c>
      <c r="O2817" s="13">
        <v>-2.8075647469999998</v>
      </c>
      <c r="P2817" s="13">
        <v>-11.4840336</v>
      </c>
      <c r="Q2817" s="13">
        <v>-4.5224211E-2</v>
      </c>
      <c r="R2817" s="13">
        <v>0</v>
      </c>
      <c r="S2817" s="13">
        <v>-4.5224211E-2</v>
      </c>
      <c r="T2817" s="13">
        <v>-4.853070808</v>
      </c>
      <c r="U2817" s="13">
        <v>-7.6022189520000003</v>
      </c>
      <c r="V2817" s="13">
        <v>-12.455289759999999</v>
      </c>
      <c r="W2817" s="13">
        <v>-1.541660595</v>
      </c>
    </row>
    <row r="2818" spans="1:23" x14ac:dyDescent="0.3">
      <c r="A2818" s="13" t="s">
        <v>1213</v>
      </c>
      <c r="B2818" s="13" t="s">
        <v>1214</v>
      </c>
      <c r="C2818" s="15">
        <v>2015</v>
      </c>
      <c r="D2818" s="15" t="s">
        <v>27</v>
      </c>
      <c r="E2818" s="15" t="s">
        <v>137</v>
      </c>
      <c r="F2818" s="15">
        <v>294</v>
      </c>
      <c r="G2818" s="15">
        <v>137</v>
      </c>
      <c r="H2818" s="13">
        <v>-3.0101715000000001E-2</v>
      </c>
      <c r="I2818" s="13">
        <v>-1.0241868919999999</v>
      </c>
      <c r="J2818" s="13">
        <v>-1.054288608</v>
      </c>
      <c r="K2818" s="13">
        <v>3.8465706530000001</v>
      </c>
      <c r="L2818" s="13">
        <v>-2.456937328</v>
      </c>
      <c r="M2818" s="13">
        <v>1.3896333249999999</v>
      </c>
      <c r="N2818" s="13">
        <v>0.70057113400000004</v>
      </c>
      <c r="O2818" s="13">
        <v>-1.4953427829999999</v>
      </c>
      <c r="P2818" s="13">
        <v>-0.79477164899999997</v>
      </c>
      <c r="Q2818" s="13">
        <v>0.13757757500000001</v>
      </c>
      <c r="R2818" s="13">
        <v>0.13757757500000001</v>
      </c>
      <c r="S2818" s="13">
        <v>0</v>
      </c>
      <c r="T2818" s="13">
        <v>1.567223166</v>
      </c>
      <c r="U2818" s="13">
        <v>-2.0352335999999999E-2</v>
      </c>
      <c r="V2818" s="13">
        <v>1.54687083</v>
      </c>
      <c r="W2818" s="13">
        <v>0.64006448900000001</v>
      </c>
    </row>
    <row r="2819" spans="1:23" x14ac:dyDescent="0.3">
      <c r="A2819" s="13" t="s">
        <v>1213</v>
      </c>
      <c r="B2819" s="13" t="s">
        <v>1214</v>
      </c>
      <c r="C2819" s="15">
        <v>2016</v>
      </c>
      <c r="D2819" s="15" t="s">
        <v>25</v>
      </c>
      <c r="E2819" s="15" t="s">
        <v>137</v>
      </c>
      <c r="F2819" s="15">
        <v>84</v>
      </c>
      <c r="G2819" s="15">
        <v>38</v>
      </c>
      <c r="H2819" s="13">
        <v>-5.6507731679999997</v>
      </c>
      <c r="I2819" s="13">
        <v>4.7200601349999998</v>
      </c>
      <c r="J2819" s="13">
        <v>-0.93071303299999997</v>
      </c>
      <c r="K2819" s="13">
        <v>-6.2720048439999996</v>
      </c>
      <c r="L2819" s="13">
        <v>-3.4626639419999998</v>
      </c>
      <c r="M2819" s="13">
        <v>-9.7346687860000003</v>
      </c>
      <c r="N2819" s="13">
        <v>-6.1356283530000004</v>
      </c>
      <c r="O2819" s="13">
        <v>3.3032406650000001</v>
      </c>
      <c r="P2819" s="13">
        <v>-2.8323876879999998</v>
      </c>
      <c r="Q2819" s="13">
        <v>-1.66186E-3</v>
      </c>
      <c r="R2819" s="13">
        <v>0</v>
      </c>
      <c r="S2819" s="13">
        <v>-1.66186E-3</v>
      </c>
      <c r="T2819" s="13">
        <v>-4.80258801</v>
      </c>
      <c r="U2819" s="13">
        <v>3.6948485670000002</v>
      </c>
      <c r="V2819" s="13">
        <v>-1.107739443</v>
      </c>
      <c r="W2819" s="13">
        <v>0.835282356</v>
      </c>
    </row>
    <row r="2820" spans="1:23" x14ac:dyDescent="0.3">
      <c r="A2820" s="13" t="s">
        <v>1213</v>
      </c>
      <c r="B2820" s="13" t="s">
        <v>1214</v>
      </c>
      <c r="C2820" s="15">
        <v>2016</v>
      </c>
      <c r="D2820" s="15" t="s">
        <v>27</v>
      </c>
      <c r="E2820" s="15" t="s">
        <v>137</v>
      </c>
      <c r="F2820" s="15">
        <v>553</v>
      </c>
      <c r="G2820" s="15">
        <v>262</v>
      </c>
      <c r="H2820" s="13">
        <v>-2.1179436310000002</v>
      </c>
      <c r="I2820" s="13">
        <v>-2.3580934839999999</v>
      </c>
      <c r="J2820" s="13">
        <v>-4.4760371149999996</v>
      </c>
      <c r="K2820" s="13">
        <v>-9.9527980679999999</v>
      </c>
      <c r="L2820" s="13">
        <v>-7.8837848839999998</v>
      </c>
      <c r="M2820" s="13">
        <v>-17.83658295</v>
      </c>
      <c r="N2820" s="13">
        <v>-4.017612798</v>
      </c>
      <c r="O2820" s="13">
        <v>-3.7306835600000001</v>
      </c>
      <c r="P2820" s="13">
        <v>-7.7482963580000002</v>
      </c>
      <c r="Q2820" s="13">
        <v>-0.66700800000000005</v>
      </c>
      <c r="R2820" s="13">
        <v>-0.66700800000000005</v>
      </c>
      <c r="S2820" s="13">
        <v>0</v>
      </c>
      <c r="T2820" s="13">
        <v>-3.183972942</v>
      </c>
      <c r="U2820" s="13">
        <v>-2.8519243799999998</v>
      </c>
      <c r="V2820" s="13">
        <v>-6.0358973220000003</v>
      </c>
      <c r="W2820" s="13">
        <v>-0.16470820899999999</v>
      </c>
    </row>
    <row r="2821" spans="1:23" x14ac:dyDescent="0.3">
      <c r="A2821" s="13" t="s">
        <v>1213</v>
      </c>
      <c r="B2821" s="13" t="s">
        <v>1214</v>
      </c>
      <c r="C2821" s="15">
        <v>2017</v>
      </c>
      <c r="D2821" s="15" t="s">
        <v>25</v>
      </c>
      <c r="E2821" s="15" t="s">
        <v>137</v>
      </c>
      <c r="F2821" s="15">
        <v>123</v>
      </c>
      <c r="G2821" s="15">
        <v>56</v>
      </c>
      <c r="H2821" s="13">
        <v>-0.72080933899999999</v>
      </c>
      <c r="I2821" s="13">
        <v>-1.684537722</v>
      </c>
      <c r="J2821" s="13">
        <v>-2.4053470610000001</v>
      </c>
      <c r="K2821" s="13">
        <v>-14.54947323</v>
      </c>
      <c r="L2821" s="13">
        <v>1.3699097069999999</v>
      </c>
      <c r="M2821" s="13">
        <v>-13.17956352</v>
      </c>
      <c r="N2821" s="13">
        <v>-3.8144035340000002</v>
      </c>
      <c r="O2821" s="13">
        <v>-1.2670939000000001</v>
      </c>
      <c r="P2821" s="13">
        <v>-5.0814974350000002</v>
      </c>
      <c r="Q2821" s="13">
        <v>-6.8503237999999994E-2</v>
      </c>
      <c r="R2821" s="13">
        <v>0</v>
      </c>
      <c r="S2821" s="13">
        <v>-6.8503237999999994E-2</v>
      </c>
      <c r="T2821" s="13">
        <v>-1.0950708440000001</v>
      </c>
      <c r="U2821" s="13">
        <v>-2.3309425510000001</v>
      </c>
      <c r="V2821" s="13">
        <v>-3.426013395</v>
      </c>
      <c r="W2821" s="13">
        <v>-0.280425708</v>
      </c>
    </row>
    <row r="2822" spans="1:23" x14ac:dyDescent="0.3">
      <c r="A2822" s="13" t="s">
        <v>1213</v>
      </c>
      <c r="B2822" s="13" t="s">
        <v>1214</v>
      </c>
      <c r="C2822" s="15">
        <v>2017</v>
      </c>
      <c r="D2822" s="15" t="s">
        <v>27</v>
      </c>
      <c r="E2822" s="15" t="s">
        <v>137</v>
      </c>
      <c r="F2822" s="15">
        <v>949</v>
      </c>
      <c r="G2822" s="15">
        <v>457</v>
      </c>
      <c r="H2822" s="13">
        <v>-3.704909088</v>
      </c>
      <c r="I2822" s="13">
        <v>0.54107303500000004</v>
      </c>
      <c r="J2822" s="13">
        <v>-3.1638360529999998</v>
      </c>
      <c r="K2822" s="13">
        <v>-6.8712101380000004</v>
      </c>
      <c r="L2822" s="13">
        <v>0.19113188</v>
      </c>
      <c r="M2822" s="13">
        <v>-6.680078258</v>
      </c>
      <c r="N2822" s="13">
        <v>-4.679501932</v>
      </c>
      <c r="O2822" s="13">
        <v>0.38115166299999997</v>
      </c>
      <c r="P2822" s="13">
        <v>-4.2983502690000002</v>
      </c>
      <c r="Q2822" s="13">
        <v>-0.360087347</v>
      </c>
      <c r="R2822" s="13">
        <v>-0.360087347</v>
      </c>
      <c r="S2822" s="13">
        <v>0</v>
      </c>
      <c r="T2822" s="13">
        <v>-3.4655955600000001</v>
      </c>
      <c r="U2822" s="13">
        <v>0.34937826300000002</v>
      </c>
      <c r="V2822" s="13">
        <v>-3.1162172969999999</v>
      </c>
      <c r="W2822" s="13">
        <v>-0.25219101700000002</v>
      </c>
    </row>
    <row r="2823" spans="1:23" x14ac:dyDescent="0.3">
      <c r="A2823" s="13" t="s">
        <v>1213</v>
      </c>
      <c r="B2823" s="13" t="s">
        <v>1214</v>
      </c>
      <c r="C2823" s="15">
        <v>2018</v>
      </c>
      <c r="D2823" s="15" t="s">
        <v>27</v>
      </c>
      <c r="E2823" s="15" t="s">
        <v>67</v>
      </c>
      <c r="F2823" s="15">
        <v>39</v>
      </c>
      <c r="G2823" s="15">
        <v>18</v>
      </c>
      <c r="H2823" s="13">
        <v>-0.62707676800000001</v>
      </c>
      <c r="I2823" s="13">
        <v>2.5326755169999999</v>
      </c>
      <c r="J2823" s="13">
        <v>1.9055987489999999</v>
      </c>
      <c r="K2823" s="13">
        <v>1.977467635</v>
      </c>
      <c r="L2823" s="13">
        <v>4.3373780809999998</v>
      </c>
      <c r="M2823" s="13">
        <v>6.3148457159999998</v>
      </c>
      <c r="N2823" s="13">
        <v>-0.12796232199999999</v>
      </c>
      <c r="O2823" s="13">
        <v>2.992670103</v>
      </c>
      <c r="P2823" s="13">
        <v>2.8647077799999998</v>
      </c>
      <c r="Q2823" s="13">
        <v>5.2530742999999998E-2</v>
      </c>
      <c r="R2823" s="13">
        <v>5.2530742999999998E-2</v>
      </c>
      <c r="S2823" s="13">
        <v>0</v>
      </c>
      <c r="T2823" s="13">
        <v>3.4489992279999999</v>
      </c>
      <c r="U2823" s="13">
        <v>0.44189984399999999</v>
      </c>
      <c r="V2823" s="13">
        <v>3.8908990719999998</v>
      </c>
      <c r="W2823" s="13">
        <v>1.861282731</v>
      </c>
    </row>
    <row r="2824" spans="1:23" x14ac:dyDescent="0.3">
      <c r="A2824" s="13" t="s">
        <v>1215</v>
      </c>
      <c r="B2824" s="13" t="s">
        <v>1216</v>
      </c>
      <c r="C2824" s="15">
        <v>2014</v>
      </c>
      <c r="D2824" s="15" t="s">
        <v>27</v>
      </c>
      <c r="E2824" s="15" t="s">
        <v>31</v>
      </c>
      <c r="F2824" s="15">
        <v>1760</v>
      </c>
      <c r="G2824" s="15">
        <v>897</v>
      </c>
      <c r="H2824" s="13">
        <v>-2.9475453030000001</v>
      </c>
      <c r="I2824" s="13">
        <v>0.38179255400000001</v>
      </c>
      <c r="J2824" s="13">
        <v>-2.5657527490000001</v>
      </c>
      <c r="K2824" s="13">
        <v>-0.886636702</v>
      </c>
      <c r="L2824" s="13">
        <v>-0.98690147500000003</v>
      </c>
      <c r="M2824" s="13">
        <v>-1.8735381769999999</v>
      </c>
      <c r="N2824" s="13">
        <v>-2.6931334599999999</v>
      </c>
      <c r="O2824" s="13">
        <v>0.148798236</v>
      </c>
      <c r="P2824" s="13">
        <v>-2.5443352250000002</v>
      </c>
      <c r="Q2824" s="13">
        <v>9.1930537000000007E-2</v>
      </c>
      <c r="R2824" s="13">
        <v>9.1930537000000007E-2</v>
      </c>
      <c r="S2824" s="13">
        <v>0</v>
      </c>
      <c r="T2824" s="13">
        <v>-3.4421006589999998</v>
      </c>
      <c r="U2824" s="13">
        <v>-0.72668859699999999</v>
      </c>
      <c r="V2824" s="13">
        <v>-4.1687892560000002</v>
      </c>
      <c r="W2824" s="13">
        <v>-2.2335665489999998</v>
      </c>
    </row>
    <row r="2825" spans="1:23" x14ac:dyDescent="0.3">
      <c r="A2825" s="13" t="s">
        <v>1215</v>
      </c>
      <c r="B2825" s="13" t="s">
        <v>1216</v>
      </c>
      <c r="C2825" s="15">
        <v>2015</v>
      </c>
      <c r="D2825" s="15" t="s">
        <v>27</v>
      </c>
      <c r="E2825" s="15" t="s">
        <v>31</v>
      </c>
      <c r="F2825" s="15">
        <v>2930</v>
      </c>
      <c r="G2825" s="15">
        <v>1436</v>
      </c>
      <c r="H2825" s="13">
        <v>-0.62644442499999997</v>
      </c>
      <c r="I2825" s="13">
        <v>-1.181144341</v>
      </c>
      <c r="J2825" s="13">
        <v>-1.8075887669999999</v>
      </c>
      <c r="K2825" s="13">
        <v>-1.2662966200000001</v>
      </c>
      <c r="L2825" s="13">
        <v>-4.937387653</v>
      </c>
      <c r="M2825" s="13">
        <v>-6.2036842730000004</v>
      </c>
      <c r="N2825" s="13">
        <v>-0.80010174700000003</v>
      </c>
      <c r="O2825" s="13">
        <v>-1.994295275</v>
      </c>
      <c r="P2825" s="13">
        <v>-2.7943970220000001</v>
      </c>
      <c r="Q2825" s="13">
        <v>-3.2226258000000001E-2</v>
      </c>
      <c r="R2825" s="13">
        <v>-3.2226258000000001E-2</v>
      </c>
      <c r="S2825" s="13">
        <v>0</v>
      </c>
      <c r="T2825" s="13">
        <v>-1.782239763</v>
      </c>
      <c r="U2825" s="13">
        <v>-2.3341125909999998</v>
      </c>
      <c r="V2825" s="13">
        <v>-4.116352354</v>
      </c>
      <c r="W2825" s="13">
        <v>-0.88766864700000003</v>
      </c>
    </row>
    <row r="2826" spans="1:23" x14ac:dyDescent="0.3">
      <c r="A2826" s="13" t="s">
        <v>1215</v>
      </c>
      <c r="B2826" s="13" t="s">
        <v>1216</v>
      </c>
      <c r="C2826" s="15">
        <v>2016</v>
      </c>
      <c r="D2826" s="15" t="s">
        <v>27</v>
      </c>
      <c r="E2826" s="15" t="s">
        <v>73</v>
      </c>
      <c r="F2826" s="15">
        <v>505</v>
      </c>
      <c r="G2826" s="15">
        <v>256</v>
      </c>
      <c r="H2826" s="13">
        <v>-2.7982441699999998</v>
      </c>
      <c r="I2826" s="13">
        <v>-1.830991907</v>
      </c>
      <c r="J2826" s="13">
        <v>-4.6292360769999998</v>
      </c>
      <c r="K2826" s="13">
        <v>0.41393598100000001</v>
      </c>
      <c r="L2826" s="13">
        <v>-2.461218481</v>
      </c>
      <c r="M2826" s="13">
        <v>-2.0472825000000001</v>
      </c>
      <c r="N2826" s="13">
        <v>-2.3566934150000001</v>
      </c>
      <c r="O2826" s="13">
        <v>-2.1987277509999998</v>
      </c>
      <c r="P2826" s="13">
        <v>-4.5554211660000004</v>
      </c>
      <c r="Q2826" s="13">
        <v>-0.23150254000000001</v>
      </c>
      <c r="R2826" s="13">
        <v>-0.23150254000000001</v>
      </c>
      <c r="S2826" s="13">
        <v>0</v>
      </c>
      <c r="T2826" s="13">
        <v>-2.9220820820000002</v>
      </c>
      <c r="U2826" s="13">
        <v>-2.334026674</v>
      </c>
      <c r="V2826" s="13">
        <v>-5.2561087559999997</v>
      </c>
      <c r="W2826" s="13">
        <v>-1.7841029420000001</v>
      </c>
    </row>
    <row r="2827" spans="1:23" x14ac:dyDescent="0.3">
      <c r="A2827" s="13" t="s">
        <v>1215</v>
      </c>
      <c r="B2827" s="13" t="s">
        <v>1216</v>
      </c>
      <c r="C2827" s="15">
        <v>2016</v>
      </c>
      <c r="D2827" s="15" t="s">
        <v>27</v>
      </c>
      <c r="E2827" s="15" t="s">
        <v>41</v>
      </c>
      <c r="F2827" s="15">
        <v>432</v>
      </c>
      <c r="G2827" s="15">
        <v>219</v>
      </c>
      <c r="H2827" s="13">
        <v>-2.6442824969999998</v>
      </c>
      <c r="I2827" s="13">
        <v>-1.9712149699999999</v>
      </c>
      <c r="J2827" s="13">
        <v>-4.615497467</v>
      </c>
      <c r="K2827" s="13">
        <v>-2.014402402</v>
      </c>
      <c r="L2827" s="13">
        <v>0.28921037799999999</v>
      </c>
      <c r="M2827" s="13">
        <v>-1.725192024</v>
      </c>
      <c r="N2827" s="13">
        <v>-2.6418184839999999</v>
      </c>
      <c r="O2827" s="13">
        <v>-1.575805613</v>
      </c>
      <c r="P2827" s="13">
        <v>-4.2176240969999998</v>
      </c>
      <c r="Q2827" s="13">
        <v>-0.162943747</v>
      </c>
      <c r="R2827" s="13">
        <v>-0.162943747</v>
      </c>
      <c r="S2827" s="13">
        <v>0</v>
      </c>
      <c r="T2827" s="13">
        <v>-2.278265803</v>
      </c>
      <c r="U2827" s="13">
        <v>-1.483911698</v>
      </c>
      <c r="V2827" s="13">
        <v>-3.762177501</v>
      </c>
      <c r="W2827" s="13">
        <v>-0.61936897000000002</v>
      </c>
    </row>
    <row r="2828" spans="1:23" x14ac:dyDescent="0.3">
      <c r="A2828" s="13" t="s">
        <v>1217</v>
      </c>
      <c r="B2828" s="13" t="s">
        <v>1218</v>
      </c>
      <c r="C2828" s="15">
        <v>2019</v>
      </c>
      <c r="D2828" s="15" t="s">
        <v>27</v>
      </c>
      <c r="E2828" s="15" t="s">
        <v>34</v>
      </c>
      <c r="F2828" s="15">
        <v>20</v>
      </c>
      <c r="G2828" s="15">
        <v>8</v>
      </c>
      <c r="H2828" s="13">
        <v>-7.3107211479999998</v>
      </c>
      <c r="I2828" s="13">
        <v>24.485731520000002</v>
      </c>
      <c r="J2828" s="13">
        <v>17.175010369999999</v>
      </c>
      <c r="K2828" s="13">
        <v>18.272845140000001</v>
      </c>
      <c r="L2828" s="13">
        <v>20.835330689999999</v>
      </c>
      <c r="M2828" s="13">
        <v>39.10817583</v>
      </c>
      <c r="N2828" s="13">
        <v>-2.3557247979999998</v>
      </c>
      <c r="O2828" s="13">
        <v>25.294939889999998</v>
      </c>
      <c r="P2828" s="13">
        <v>22.939215090000001</v>
      </c>
      <c r="Q2828" s="13">
        <v>0.108007988</v>
      </c>
      <c r="R2828" s="13">
        <v>0.108007988</v>
      </c>
      <c r="S2828" s="13">
        <v>0</v>
      </c>
      <c r="T2828" s="13">
        <v>-5.4006257939999998</v>
      </c>
      <c r="U2828" s="13">
        <v>20.122539710000002</v>
      </c>
      <c r="V2828" s="13">
        <v>14.72191392</v>
      </c>
      <c r="W2828" s="13">
        <v>3.0664388040000001</v>
      </c>
    </row>
    <row r="2829" spans="1:23" x14ac:dyDescent="0.3">
      <c r="A2829" s="13" t="s">
        <v>1219</v>
      </c>
      <c r="B2829" s="13" t="s">
        <v>1220</v>
      </c>
      <c r="C2829" s="15">
        <v>2017</v>
      </c>
      <c r="D2829" s="15" t="s">
        <v>25</v>
      </c>
      <c r="E2829" s="15" t="s">
        <v>137</v>
      </c>
      <c r="F2829" s="15">
        <v>392</v>
      </c>
      <c r="G2829" s="15">
        <v>181</v>
      </c>
      <c r="H2829" s="13">
        <v>1.9928724209999999</v>
      </c>
      <c r="I2829" s="13">
        <v>-1.8682195699999999</v>
      </c>
      <c r="J2829" s="13">
        <v>0.124652851</v>
      </c>
      <c r="K2829" s="13">
        <v>-5.6275433499999998</v>
      </c>
      <c r="L2829" s="13">
        <v>6.3607205389999999</v>
      </c>
      <c r="M2829" s="13">
        <v>0.73317718899999995</v>
      </c>
      <c r="N2829" s="13">
        <v>0.39036789999999999</v>
      </c>
      <c r="O2829" s="13">
        <v>-0.36462472000000001</v>
      </c>
      <c r="P2829" s="13">
        <v>2.5743179000000001E-2</v>
      </c>
      <c r="Q2829" s="13">
        <v>0.263365022</v>
      </c>
      <c r="R2829" s="13">
        <v>0</v>
      </c>
      <c r="S2829" s="13">
        <v>0.263365022</v>
      </c>
      <c r="T2829" s="13">
        <v>2.678307E-3</v>
      </c>
      <c r="U2829" s="13">
        <v>-0.68917801000000001</v>
      </c>
      <c r="V2829" s="13">
        <v>-0.68649970400000004</v>
      </c>
      <c r="W2829" s="13">
        <v>-0.36640694899999998</v>
      </c>
    </row>
    <row r="2830" spans="1:23" x14ac:dyDescent="0.3">
      <c r="A2830" s="13" t="s">
        <v>1219</v>
      </c>
      <c r="B2830" s="13" t="s">
        <v>1220</v>
      </c>
      <c r="C2830" s="15">
        <v>2017</v>
      </c>
      <c r="D2830" s="15" t="s">
        <v>27</v>
      </c>
      <c r="E2830" s="15" t="s">
        <v>137</v>
      </c>
      <c r="F2830" s="15">
        <v>2296</v>
      </c>
      <c r="G2830" s="15">
        <v>1074</v>
      </c>
      <c r="H2830" s="13">
        <v>-1.1011301760000001</v>
      </c>
      <c r="I2830" s="13">
        <v>-0.78590184500000004</v>
      </c>
      <c r="J2830" s="13">
        <v>-1.887032021</v>
      </c>
      <c r="K2830" s="13">
        <v>-6.9951246749999996</v>
      </c>
      <c r="L2830" s="13">
        <v>-2.6780875649999998</v>
      </c>
      <c r="M2830" s="13">
        <v>-9.6732122399999998</v>
      </c>
      <c r="N2830" s="13">
        <v>-2.4535512650000002</v>
      </c>
      <c r="O2830" s="13">
        <v>-1.2995465289999999</v>
      </c>
      <c r="P2830" s="13">
        <v>-3.7530977939999999</v>
      </c>
      <c r="Q2830" s="13">
        <v>-0.54851147300000003</v>
      </c>
      <c r="R2830" s="13">
        <v>-0.54851147300000003</v>
      </c>
      <c r="S2830" s="13">
        <v>0</v>
      </c>
      <c r="T2830" s="13">
        <v>-2.260177493</v>
      </c>
      <c r="U2830" s="13">
        <v>-1.49350421</v>
      </c>
      <c r="V2830" s="13">
        <v>-3.7536817039999999</v>
      </c>
      <c r="W2830" s="13">
        <v>-0.20358293599999999</v>
      </c>
    </row>
    <row r="2831" spans="1:23" x14ac:dyDescent="0.3">
      <c r="A2831" s="13" t="s">
        <v>1219</v>
      </c>
      <c r="B2831" s="13" t="s">
        <v>1220</v>
      </c>
      <c r="C2831" s="15">
        <v>2018</v>
      </c>
      <c r="D2831" s="15" t="s">
        <v>25</v>
      </c>
      <c r="E2831" s="15" t="s">
        <v>137</v>
      </c>
      <c r="F2831" s="15">
        <v>33</v>
      </c>
      <c r="G2831" s="15">
        <v>16</v>
      </c>
      <c r="H2831" s="13">
        <v>3.3108626559999998</v>
      </c>
      <c r="I2831" s="13">
        <v>6.7711597609999998</v>
      </c>
      <c r="J2831" s="13">
        <v>10.082022419999999</v>
      </c>
      <c r="K2831" s="13">
        <v>-11.333221160000001</v>
      </c>
      <c r="L2831" s="13">
        <v>-7.1094131730000001</v>
      </c>
      <c r="M2831" s="13">
        <v>-18.442634340000001</v>
      </c>
      <c r="N2831" s="13">
        <v>0.34564149799999999</v>
      </c>
      <c r="O2831" s="13">
        <v>4.1579276199999997</v>
      </c>
      <c r="P2831" s="13">
        <v>4.5035691179999997</v>
      </c>
      <c r="Q2831" s="13">
        <v>6.1250446E-2</v>
      </c>
      <c r="R2831" s="13">
        <v>0</v>
      </c>
      <c r="S2831" s="13">
        <v>6.1250446E-2</v>
      </c>
      <c r="T2831" s="13">
        <v>-0.27726437599999998</v>
      </c>
      <c r="U2831" s="13">
        <v>6.2784791320000002</v>
      </c>
      <c r="V2831" s="13">
        <v>6.0012147569999996</v>
      </c>
      <c r="W2831" s="13">
        <v>0.28940945699999998</v>
      </c>
    </row>
    <row r="2832" spans="1:23" x14ac:dyDescent="0.3">
      <c r="A2832" s="13" t="s">
        <v>1219</v>
      </c>
      <c r="B2832" s="13" t="s">
        <v>1220</v>
      </c>
      <c r="C2832" s="15">
        <v>2018</v>
      </c>
      <c r="D2832" s="15" t="s">
        <v>27</v>
      </c>
      <c r="E2832" s="15" t="s">
        <v>137</v>
      </c>
      <c r="F2832" s="15">
        <v>2014</v>
      </c>
      <c r="G2832" s="15">
        <v>961</v>
      </c>
      <c r="H2832" s="13">
        <v>-3.0523777929999998</v>
      </c>
      <c r="I2832" s="13">
        <v>-0.99881784200000001</v>
      </c>
      <c r="J2832" s="13">
        <v>-4.051195635</v>
      </c>
      <c r="K2832" s="13">
        <v>-3.4807749270000001</v>
      </c>
      <c r="L2832" s="13">
        <v>-2.5699640549999998</v>
      </c>
      <c r="M2832" s="13">
        <v>-6.0507389820000004</v>
      </c>
      <c r="N2832" s="13">
        <v>-3.3802359580000001</v>
      </c>
      <c r="O2832" s="13">
        <v>-1.415618313</v>
      </c>
      <c r="P2832" s="13">
        <v>-4.7958542700000004</v>
      </c>
      <c r="Q2832" s="13">
        <v>-0.99688540800000003</v>
      </c>
      <c r="R2832" s="13">
        <v>-0.99688540800000003</v>
      </c>
      <c r="S2832" s="13">
        <v>0</v>
      </c>
      <c r="T2832" s="13">
        <v>-2.620681791</v>
      </c>
      <c r="U2832" s="13">
        <v>-1.3341396430000001</v>
      </c>
      <c r="V2832" s="13">
        <v>-3.9548214339999999</v>
      </c>
      <c r="W2832" s="13">
        <v>-0.61326763699999998</v>
      </c>
    </row>
    <row r="2833" spans="1:23" x14ac:dyDescent="0.3">
      <c r="A2833" s="13" t="s">
        <v>1219</v>
      </c>
      <c r="B2833" s="13" t="s">
        <v>1220</v>
      </c>
      <c r="C2833" s="15">
        <v>2019</v>
      </c>
      <c r="D2833" s="15" t="s">
        <v>25</v>
      </c>
      <c r="E2833" s="15" t="s">
        <v>30</v>
      </c>
      <c r="F2833" s="15">
        <v>110</v>
      </c>
      <c r="G2833" s="15">
        <v>48</v>
      </c>
      <c r="H2833" s="13">
        <v>-1.605803055</v>
      </c>
      <c r="I2833" s="13">
        <v>-6.4365291459999998</v>
      </c>
      <c r="J2833" s="13">
        <v>-8.0423322020000008</v>
      </c>
      <c r="K2833" s="13">
        <v>-10.2172485</v>
      </c>
      <c r="L2833" s="13">
        <v>-3.5884349430000002</v>
      </c>
      <c r="M2833" s="13">
        <v>-13.805683439999999</v>
      </c>
      <c r="N2833" s="13">
        <v>-3.580016788</v>
      </c>
      <c r="O2833" s="13">
        <v>-6.3283889139999996</v>
      </c>
      <c r="P2833" s="13">
        <v>-9.9084057019999996</v>
      </c>
      <c r="Q2833" s="13">
        <v>-0.18251566799999999</v>
      </c>
      <c r="R2833" s="13">
        <v>0</v>
      </c>
      <c r="S2833" s="13">
        <v>-0.18251566799999999</v>
      </c>
      <c r="T2833" s="13">
        <v>-3.7216279719999998</v>
      </c>
      <c r="U2833" s="13">
        <v>-5.0230117500000002</v>
      </c>
      <c r="V2833" s="13">
        <v>-8.7446397230000006</v>
      </c>
      <c r="W2833" s="13">
        <v>0.941098938</v>
      </c>
    </row>
    <row r="2834" spans="1:23" x14ac:dyDescent="0.3">
      <c r="A2834" s="13" t="s">
        <v>1219</v>
      </c>
      <c r="B2834" s="13" t="s">
        <v>1220</v>
      </c>
      <c r="C2834" s="15">
        <v>2019</v>
      </c>
      <c r="D2834" s="15" t="s">
        <v>27</v>
      </c>
      <c r="E2834" s="15" t="s">
        <v>30</v>
      </c>
      <c r="F2834" s="15">
        <v>736</v>
      </c>
      <c r="G2834" s="15">
        <v>344</v>
      </c>
      <c r="H2834" s="13">
        <v>-1.4720743679999999</v>
      </c>
      <c r="I2834" s="13">
        <v>-0.99728296500000002</v>
      </c>
      <c r="J2834" s="13">
        <v>-2.4693573340000001</v>
      </c>
      <c r="K2834" s="13">
        <v>-3.6663829130000001</v>
      </c>
      <c r="L2834" s="13">
        <v>-0.30530680700000001</v>
      </c>
      <c r="M2834" s="13">
        <v>-3.9716897200000001</v>
      </c>
      <c r="N2834" s="13">
        <v>-2.0528432259999998</v>
      </c>
      <c r="O2834" s="13">
        <v>-0.96618707999999998</v>
      </c>
      <c r="P2834" s="13">
        <v>-3.0190303049999998</v>
      </c>
      <c r="Q2834" s="13">
        <v>-4.7259137999999999E-2</v>
      </c>
      <c r="R2834" s="13">
        <v>-4.7259137999999999E-2</v>
      </c>
      <c r="S2834" s="13">
        <v>0</v>
      </c>
      <c r="T2834" s="13">
        <v>-2.1588063270000002</v>
      </c>
      <c r="U2834" s="13">
        <v>-0.37928878799999999</v>
      </c>
      <c r="V2834" s="13">
        <v>-2.538095115</v>
      </c>
      <c r="W2834" s="13">
        <v>9.0549133000000004E-2</v>
      </c>
    </row>
    <row r="2835" spans="1:23" x14ac:dyDescent="0.3">
      <c r="A2835" s="13" t="s">
        <v>1219</v>
      </c>
      <c r="B2835" s="13" t="s">
        <v>1220</v>
      </c>
      <c r="C2835" s="15">
        <v>2019</v>
      </c>
      <c r="D2835" s="15" t="s">
        <v>27</v>
      </c>
      <c r="E2835" s="15" t="s">
        <v>49</v>
      </c>
      <c r="F2835" s="15">
        <v>108</v>
      </c>
      <c r="G2835" s="15">
        <v>53</v>
      </c>
      <c r="H2835" s="13">
        <v>-7.7831320310000001</v>
      </c>
      <c r="I2835" s="13">
        <v>-4.4907187009999996</v>
      </c>
      <c r="J2835" s="13">
        <v>-12.273850729999999</v>
      </c>
      <c r="K2835" s="13">
        <v>7.5226217999999997E-2</v>
      </c>
      <c r="L2835" s="13">
        <v>-8.3322963760000004</v>
      </c>
      <c r="M2835" s="13">
        <v>-8.2570701579999994</v>
      </c>
      <c r="N2835" s="13">
        <v>-6.5857664299999996</v>
      </c>
      <c r="O2835" s="13">
        <v>-5.5153124360000003</v>
      </c>
      <c r="P2835" s="13">
        <v>-12.10107887</v>
      </c>
      <c r="Q2835" s="13">
        <v>-0.250037697</v>
      </c>
      <c r="R2835" s="13">
        <v>-0.250037697</v>
      </c>
      <c r="S2835" s="13">
        <v>0</v>
      </c>
      <c r="T2835" s="13">
        <v>-4.9371010530000001</v>
      </c>
      <c r="U2835" s="13">
        <v>-5.1598777010000001</v>
      </c>
      <c r="V2835" s="13">
        <v>-10.09697875</v>
      </c>
      <c r="W2835" s="13">
        <v>-1.1370248650000001</v>
      </c>
    </row>
    <row r="2836" spans="1:23" x14ac:dyDescent="0.3">
      <c r="A2836" s="13" t="s">
        <v>1221</v>
      </c>
      <c r="B2836" s="13" t="s">
        <v>1222</v>
      </c>
      <c r="C2836" s="15">
        <v>2017</v>
      </c>
      <c r="D2836" s="15" t="s">
        <v>25</v>
      </c>
      <c r="E2836" s="15" t="s">
        <v>100</v>
      </c>
      <c r="F2836" s="15">
        <v>38</v>
      </c>
      <c r="G2836" s="15">
        <v>17</v>
      </c>
      <c r="H2836" s="13">
        <v>6.2260951369999997</v>
      </c>
      <c r="I2836" s="13">
        <v>-8.3547948069999993</v>
      </c>
      <c r="J2836" s="13">
        <v>-2.12869967</v>
      </c>
      <c r="K2836" s="13">
        <v>4.6871959529999998</v>
      </c>
      <c r="L2836" s="13">
        <v>9.9474703869999992</v>
      </c>
      <c r="M2836" s="13">
        <v>14.634666340000001</v>
      </c>
      <c r="N2836" s="13">
        <v>6.2733974249999997</v>
      </c>
      <c r="O2836" s="13">
        <v>-5.014813213</v>
      </c>
      <c r="P2836" s="13">
        <v>1.2585842119999999</v>
      </c>
      <c r="Q2836" s="13">
        <v>3.5524800000000002E-2</v>
      </c>
      <c r="R2836" s="13">
        <v>0</v>
      </c>
      <c r="S2836" s="13">
        <v>3.5524800000000002E-2</v>
      </c>
      <c r="T2836" s="13">
        <v>3.5442205069999999</v>
      </c>
      <c r="U2836" s="13">
        <v>-9.0527602219999999</v>
      </c>
      <c r="V2836" s="13">
        <v>-5.5085397150000004</v>
      </c>
      <c r="W2836" s="13">
        <v>-0.89856863200000003</v>
      </c>
    </row>
    <row r="2837" spans="1:23" x14ac:dyDescent="0.3">
      <c r="A2837" s="13" t="s">
        <v>1221</v>
      </c>
      <c r="B2837" s="13" t="s">
        <v>1222</v>
      </c>
      <c r="C2837" s="15">
        <v>2017</v>
      </c>
      <c r="D2837" s="15" t="s">
        <v>27</v>
      </c>
      <c r="E2837" s="15" t="s">
        <v>100</v>
      </c>
      <c r="F2837" s="15">
        <v>585</v>
      </c>
      <c r="G2837" s="15">
        <v>287</v>
      </c>
      <c r="H2837" s="13">
        <v>-0.94134077199999999</v>
      </c>
      <c r="I2837" s="13">
        <v>-0.72416973600000001</v>
      </c>
      <c r="J2837" s="13">
        <v>-1.6655105079999999</v>
      </c>
      <c r="K2837" s="13">
        <v>-7.8934147919999997</v>
      </c>
      <c r="L2837" s="13">
        <v>0.335071972</v>
      </c>
      <c r="M2837" s="13">
        <v>-7.55834282</v>
      </c>
      <c r="N2837" s="13">
        <v>-2.4354790080000002</v>
      </c>
      <c r="O2837" s="13">
        <v>-0.53227947900000006</v>
      </c>
      <c r="P2837" s="13">
        <v>-2.9677584869999998</v>
      </c>
      <c r="Q2837" s="13">
        <v>-3.1720538999999999E-2</v>
      </c>
      <c r="R2837" s="13">
        <v>-3.1720538999999999E-2</v>
      </c>
      <c r="S2837" s="13">
        <v>0</v>
      </c>
      <c r="T2837" s="13">
        <v>-1.5721768380000001</v>
      </c>
      <c r="U2837" s="13">
        <v>-1.6068994809999999</v>
      </c>
      <c r="V2837" s="13">
        <v>-3.1790763200000001</v>
      </c>
      <c r="W2837" s="13">
        <v>-0.50842217199999995</v>
      </c>
    </row>
    <row r="2838" spans="1:23" x14ac:dyDescent="0.3">
      <c r="A2838" s="13" t="s">
        <v>1223</v>
      </c>
      <c r="B2838" s="13" t="s">
        <v>1224</v>
      </c>
      <c r="C2838" s="15">
        <v>2014</v>
      </c>
      <c r="D2838" s="15" t="s">
        <v>25</v>
      </c>
      <c r="E2838" s="15" t="s">
        <v>58</v>
      </c>
      <c r="F2838" s="15">
        <v>49</v>
      </c>
      <c r="G2838" s="15">
        <v>24</v>
      </c>
      <c r="H2838" s="13">
        <v>-10.298544870000001</v>
      </c>
      <c r="I2838" s="13">
        <v>-9.2000573120000002</v>
      </c>
      <c r="J2838" s="13">
        <v>-19.498602179999999</v>
      </c>
      <c r="K2838" s="13">
        <v>-19.08099915</v>
      </c>
      <c r="L2838" s="13">
        <v>-3.1739994020000002</v>
      </c>
      <c r="M2838" s="13">
        <v>-22.25499855</v>
      </c>
      <c r="N2838" s="13">
        <v>-12.782690649999999</v>
      </c>
      <c r="O2838" s="13">
        <v>-8.4797716399999992</v>
      </c>
      <c r="P2838" s="13">
        <v>-21.262462289999998</v>
      </c>
      <c r="Q2838" s="13">
        <v>-0.233460902</v>
      </c>
      <c r="R2838" s="13">
        <v>0</v>
      </c>
      <c r="S2838" s="13">
        <v>-0.233460902</v>
      </c>
      <c r="T2838" s="13">
        <v>-8.8438317939999997</v>
      </c>
      <c r="U2838" s="13">
        <v>-8.4712974830000007</v>
      </c>
      <c r="V2838" s="13">
        <v>-17.315129280000001</v>
      </c>
      <c r="W2838" s="13">
        <v>-0.13071211699999999</v>
      </c>
    </row>
    <row r="2839" spans="1:23" x14ac:dyDescent="0.3">
      <c r="A2839" s="13" t="s">
        <v>1223</v>
      </c>
      <c r="B2839" s="13" t="s">
        <v>1224</v>
      </c>
      <c r="C2839" s="15">
        <v>2014</v>
      </c>
      <c r="D2839" s="15" t="s">
        <v>27</v>
      </c>
      <c r="E2839" s="15" t="s">
        <v>58</v>
      </c>
      <c r="F2839" s="15">
        <v>975</v>
      </c>
      <c r="G2839" s="15">
        <v>476</v>
      </c>
      <c r="H2839" s="13">
        <v>-0.65948184799999998</v>
      </c>
      <c r="I2839" s="13">
        <v>-1.1914319950000001</v>
      </c>
      <c r="J2839" s="13">
        <v>-1.8509138430000001</v>
      </c>
      <c r="K2839" s="13">
        <v>-2.0761174009999999</v>
      </c>
      <c r="L2839" s="13">
        <v>0.63919954400000001</v>
      </c>
      <c r="M2839" s="13">
        <v>-1.4369178570000001</v>
      </c>
      <c r="N2839" s="13">
        <v>-1.0604045150000001</v>
      </c>
      <c r="O2839" s="13">
        <v>-0.88591313199999999</v>
      </c>
      <c r="P2839" s="13">
        <v>-1.9463176470000001</v>
      </c>
      <c r="Q2839" s="13">
        <v>0.19584337099999999</v>
      </c>
      <c r="R2839" s="13">
        <v>0.19584337099999999</v>
      </c>
      <c r="S2839" s="13">
        <v>0</v>
      </c>
      <c r="T2839" s="13">
        <v>-0.46288550499999997</v>
      </c>
      <c r="U2839" s="13">
        <v>-1.4152009430000001</v>
      </c>
      <c r="V2839" s="13">
        <v>-1.8780864479999999</v>
      </c>
      <c r="W2839" s="13">
        <v>0.32676195299999999</v>
      </c>
    </row>
    <row r="2840" spans="1:23" x14ac:dyDescent="0.3">
      <c r="A2840" s="13" t="s">
        <v>1223</v>
      </c>
      <c r="B2840" s="13" t="s">
        <v>1224</v>
      </c>
      <c r="C2840" s="15">
        <v>2015</v>
      </c>
      <c r="D2840" s="15" t="s">
        <v>25</v>
      </c>
      <c r="E2840" s="15" t="s">
        <v>58</v>
      </c>
      <c r="F2840" s="15">
        <v>324</v>
      </c>
      <c r="G2840" s="15">
        <v>166</v>
      </c>
      <c r="H2840" s="13">
        <v>4.0270070840000001</v>
      </c>
      <c r="I2840" s="13">
        <v>-4.4996970220000003</v>
      </c>
      <c r="J2840" s="13">
        <v>-0.47268993799999998</v>
      </c>
      <c r="K2840" s="13">
        <v>21.658859289999999</v>
      </c>
      <c r="L2840" s="13">
        <v>6.564088194</v>
      </c>
      <c r="M2840" s="13">
        <v>28.222947479999998</v>
      </c>
      <c r="N2840" s="13">
        <v>7.9296666370000004</v>
      </c>
      <c r="O2840" s="13">
        <v>-2.3786722409999999</v>
      </c>
      <c r="P2840" s="13">
        <v>5.5509943960000001</v>
      </c>
      <c r="Q2840" s="13">
        <v>0.72573716300000002</v>
      </c>
      <c r="R2840" s="13">
        <v>0</v>
      </c>
      <c r="S2840" s="13">
        <v>0.72573716300000002</v>
      </c>
      <c r="T2840" s="13">
        <v>7.9536190800000002</v>
      </c>
      <c r="U2840" s="13">
        <v>-3.1820817340000001</v>
      </c>
      <c r="V2840" s="13">
        <v>4.7715373459999997</v>
      </c>
      <c r="W2840" s="13">
        <v>8.6759573000000006E-2</v>
      </c>
    </row>
    <row r="2841" spans="1:23" x14ac:dyDescent="0.3">
      <c r="A2841" s="13" t="s">
        <v>1223</v>
      </c>
      <c r="B2841" s="13" t="s">
        <v>1224</v>
      </c>
      <c r="C2841" s="15">
        <v>2015</v>
      </c>
      <c r="D2841" s="15" t="s">
        <v>27</v>
      </c>
      <c r="E2841" s="15" t="s">
        <v>58</v>
      </c>
      <c r="F2841" s="15">
        <v>1978</v>
      </c>
      <c r="G2841" s="15">
        <v>973</v>
      </c>
      <c r="H2841" s="13">
        <v>0.55707270200000003</v>
      </c>
      <c r="I2841" s="13">
        <v>0.970633631</v>
      </c>
      <c r="J2841" s="13">
        <v>1.5277063319999999</v>
      </c>
      <c r="K2841" s="13">
        <v>-1.0023110719999999</v>
      </c>
      <c r="L2841" s="13">
        <v>3.8508113970000002</v>
      </c>
      <c r="M2841" s="13">
        <v>2.8485003240000002</v>
      </c>
      <c r="N2841" s="13">
        <v>0.23064500199999999</v>
      </c>
      <c r="O2841" s="13">
        <v>1.5981509810000001</v>
      </c>
      <c r="P2841" s="13">
        <v>1.828795983</v>
      </c>
      <c r="Q2841" s="13">
        <v>2.2819764060000001</v>
      </c>
      <c r="R2841" s="13">
        <v>2.2819764060000001</v>
      </c>
      <c r="S2841" s="13">
        <v>0</v>
      </c>
      <c r="T2841" s="13">
        <v>0.29077980199999998</v>
      </c>
      <c r="U2841" s="13">
        <v>1.3695321030000001</v>
      </c>
      <c r="V2841" s="13">
        <v>1.6603119049999999</v>
      </c>
      <c r="W2841" s="13">
        <v>0.377559333</v>
      </c>
    </row>
    <row r="2842" spans="1:23" x14ac:dyDescent="0.3">
      <c r="A2842" s="13" t="s">
        <v>1223</v>
      </c>
      <c r="B2842" s="13" t="s">
        <v>1224</v>
      </c>
      <c r="C2842" s="15">
        <v>2016</v>
      </c>
      <c r="D2842" s="15" t="s">
        <v>25</v>
      </c>
      <c r="E2842" s="15" t="s">
        <v>58</v>
      </c>
      <c r="F2842" s="15">
        <v>900</v>
      </c>
      <c r="G2842" s="15">
        <v>442</v>
      </c>
      <c r="H2842" s="13">
        <v>1.7895921889999999</v>
      </c>
      <c r="I2842" s="13">
        <v>-1.0867851639999999</v>
      </c>
      <c r="J2842" s="13">
        <v>0.70280702500000003</v>
      </c>
      <c r="K2842" s="13">
        <v>11.10905477</v>
      </c>
      <c r="L2842" s="13">
        <v>2.8761986589999999</v>
      </c>
      <c r="M2842" s="13">
        <v>13.98525343</v>
      </c>
      <c r="N2842" s="13">
        <v>3.7797336000000001</v>
      </c>
      <c r="O2842" s="13">
        <v>-0.325178884</v>
      </c>
      <c r="P2842" s="13">
        <v>3.4545547160000001</v>
      </c>
      <c r="Q2842" s="13">
        <v>1.421109862</v>
      </c>
      <c r="R2842" s="13">
        <v>0</v>
      </c>
      <c r="S2842" s="13">
        <v>1.421109862</v>
      </c>
      <c r="T2842" s="13">
        <v>4.7104911859999996</v>
      </c>
      <c r="U2842" s="13">
        <v>1.3573865199999999</v>
      </c>
      <c r="V2842" s="13">
        <v>6.067877706</v>
      </c>
      <c r="W2842" s="13">
        <v>-1.4464346969999999</v>
      </c>
    </row>
    <row r="2843" spans="1:23" x14ac:dyDescent="0.3">
      <c r="A2843" s="13" t="s">
        <v>1223</v>
      </c>
      <c r="B2843" s="13" t="s">
        <v>1224</v>
      </c>
      <c r="C2843" s="15">
        <v>2016</v>
      </c>
      <c r="D2843" s="15" t="s">
        <v>27</v>
      </c>
      <c r="E2843" s="15" t="s">
        <v>58</v>
      </c>
      <c r="F2843" s="15">
        <v>5686</v>
      </c>
      <c r="G2843" s="15">
        <v>2780</v>
      </c>
      <c r="H2843" s="13">
        <v>2.366136703</v>
      </c>
      <c r="I2843" s="13">
        <v>0.3126254</v>
      </c>
      <c r="J2843" s="13">
        <v>2.678762103</v>
      </c>
      <c r="K2843" s="13">
        <v>1.2062076719999999</v>
      </c>
      <c r="L2843" s="13">
        <v>2.8429741590000002</v>
      </c>
      <c r="M2843" s="13">
        <v>4.0491818310000003</v>
      </c>
      <c r="N2843" s="13">
        <v>2.226012178</v>
      </c>
      <c r="O2843" s="13">
        <v>0.87364125699999995</v>
      </c>
      <c r="P2843" s="13">
        <v>3.099653435</v>
      </c>
      <c r="Q2843" s="13">
        <v>8.3157829329999995</v>
      </c>
      <c r="R2843" s="13">
        <v>8.3157829329999995</v>
      </c>
      <c r="S2843" s="13">
        <v>0</v>
      </c>
      <c r="T2843" s="13">
        <v>2.413041787</v>
      </c>
      <c r="U2843" s="13">
        <v>1.087024778</v>
      </c>
      <c r="V2843" s="13">
        <v>3.5000665660000001</v>
      </c>
      <c r="W2843" s="13">
        <v>0.22248283299999999</v>
      </c>
    </row>
    <row r="2844" spans="1:23" x14ac:dyDescent="0.3">
      <c r="A2844" s="13" t="s">
        <v>1223</v>
      </c>
      <c r="B2844" s="13" t="s">
        <v>1224</v>
      </c>
      <c r="C2844" s="15">
        <v>2017</v>
      </c>
      <c r="D2844" s="15" t="s">
        <v>25</v>
      </c>
      <c r="E2844" s="15" t="s">
        <v>58</v>
      </c>
      <c r="F2844" s="15">
        <v>301</v>
      </c>
      <c r="G2844" s="15">
        <v>140</v>
      </c>
      <c r="H2844" s="13">
        <v>-0.54541282800000002</v>
      </c>
      <c r="I2844" s="13">
        <v>-0.36778169399999999</v>
      </c>
      <c r="J2844" s="13">
        <v>-0.91319452199999995</v>
      </c>
      <c r="K2844" s="13">
        <v>-0.46714504499999998</v>
      </c>
      <c r="L2844" s="13">
        <v>2.0884084540000001</v>
      </c>
      <c r="M2844" s="13">
        <v>1.621263409</v>
      </c>
      <c r="N2844" s="13">
        <v>-0.40077924599999998</v>
      </c>
      <c r="O2844" s="13">
        <v>0.141554286</v>
      </c>
      <c r="P2844" s="13">
        <v>-0.25922496</v>
      </c>
      <c r="Q2844" s="13">
        <v>0.18624972400000001</v>
      </c>
      <c r="R2844" s="13">
        <v>0</v>
      </c>
      <c r="S2844" s="13">
        <v>0.18624972400000001</v>
      </c>
      <c r="T2844" s="13">
        <v>3.244056472</v>
      </c>
      <c r="U2844" s="13">
        <v>2.1041178070000002</v>
      </c>
      <c r="V2844" s="13">
        <v>5.3481742790000002</v>
      </c>
      <c r="W2844" s="13">
        <v>1.452501883</v>
      </c>
    </row>
    <row r="2845" spans="1:23" x14ac:dyDescent="0.3">
      <c r="A2845" s="13" t="s">
        <v>1223</v>
      </c>
      <c r="B2845" s="13" t="s">
        <v>1224</v>
      </c>
      <c r="C2845" s="15">
        <v>2017</v>
      </c>
      <c r="D2845" s="15" t="s">
        <v>27</v>
      </c>
      <c r="E2845" s="15" t="s">
        <v>58</v>
      </c>
      <c r="F2845" s="15">
        <v>5742</v>
      </c>
      <c r="G2845" s="15">
        <v>2796</v>
      </c>
      <c r="H2845" s="13">
        <v>3.61165621</v>
      </c>
      <c r="I2845" s="13">
        <v>-1.197413923</v>
      </c>
      <c r="J2845" s="13">
        <v>2.414242287</v>
      </c>
      <c r="K2845" s="13">
        <v>1.676821259</v>
      </c>
      <c r="L2845" s="13">
        <v>-0.50867066800000005</v>
      </c>
      <c r="M2845" s="13">
        <v>1.1681505910000001</v>
      </c>
      <c r="N2845" s="13">
        <v>3.3936795599999998</v>
      </c>
      <c r="O2845" s="13">
        <v>-1.107772352</v>
      </c>
      <c r="P2845" s="13">
        <v>2.2859072079999998</v>
      </c>
      <c r="Q2845" s="13">
        <v>7.1794600309999996</v>
      </c>
      <c r="R2845" s="13">
        <v>7.1794600309999996</v>
      </c>
      <c r="S2845" s="13">
        <v>0</v>
      </c>
      <c r="T2845" s="13">
        <v>3.168023909</v>
      </c>
      <c r="U2845" s="13">
        <v>-0.45829819199999999</v>
      </c>
      <c r="V2845" s="13">
        <v>2.709725717</v>
      </c>
      <c r="W2845" s="13">
        <v>-5.9509880000000001E-2</v>
      </c>
    </row>
    <row r="2846" spans="1:23" x14ac:dyDescent="0.3">
      <c r="A2846" s="13" t="s">
        <v>1223</v>
      </c>
      <c r="B2846" s="13" t="s">
        <v>1224</v>
      </c>
      <c r="C2846" s="15">
        <v>2018</v>
      </c>
      <c r="D2846" s="15" t="s">
        <v>25</v>
      </c>
      <c r="E2846" s="15" t="s">
        <v>58</v>
      </c>
      <c r="F2846" s="15">
        <v>326</v>
      </c>
      <c r="G2846" s="15">
        <v>155</v>
      </c>
      <c r="H2846" s="13">
        <v>5.5116762189999999</v>
      </c>
      <c r="I2846" s="13">
        <v>0.70632082500000004</v>
      </c>
      <c r="J2846" s="13">
        <v>6.2179970439999996</v>
      </c>
      <c r="K2846" s="13">
        <v>17.8498044</v>
      </c>
      <c r="L2846" s="13">
        <v>-13.14397773</v>
      </c>
      <c r="M2846" s="13">
        <v>4.705826675</v>
      </c>
      <c r="N2846" s="13">
        <v>8.4373556270000005</v>
      </c>
      <c r="O2846" s="13">
        <v>-2.0506753629999999</v>
      </c>
      <c r="P2846" s="13">
        <v>6.3866802639999998</v>
      </c>
      <c r="Q2846" s="13">
        <v>0.75594464299999997</v>
      </c>
      <c r="R2846" s="13">
        <v>0</v>
      </c>
      <c r="S2846" s="13">
        <v>0.75594464299999997</v>
      </c>
      <c r="T2846" s="13">
        <v>5.6830480899999998</v>
      </c>
      <c r="U2846" s="13">
        <v>-2.9276509399999999</v>
      </c>
      <c r="V2846" s="13">
        <v>2.7553971499999999</v>
      </c>
      <c r="W2846" s="13">
        <v>1.4068091739999999</v>
      </c>
    </row>
    <row r="2847" spans="1:23" x14ac:dyDescent="0.3">
      <c r="A2847" s="13" t="s">
        <v>1223</v>
      </c>
      <c r="B2847" s="13" t="s">
        <v>1224</v>
      </c>
      <c r="C2847" s="15">
        <v>2018</v>
      </c>
      <c r="D2847" s="15" t="s">
        <v>27</v>
      </c>
      <c r="E2847" s="15" t="s">
        <v>58</v>
      </c>
      <c r="F2847" s="15">
        <v>5980</v>
      </c>
      <c r="G2847" s="15">
        <v>2923</v>
      </c>
      <c r="H2847" s="13">
        <v>2.4006463629999999</v>
      </c>
      <c r="I2847" s="13">
        <v>-1.198356008</v>
      </c>
      <c r="J2847" s="13">
        <v>1.2022903549999999</v>
      </c>
      <c r="K2847" s="13">
        <v>0.75950388400000002</v>
      </c>
      <c r="L2847" s="13">
        <v>-1.8957097060000001</v>
      </c>
      <c r="M2847" s="13">
        <v>-1.136205822</v>
      </c>
      <c r="N2847" s="13">
        <v>2.1789932209999998</v>
      </c>
      <c r="O2847" s="13">
        <v>-1.4453053440000001</v>
      </c>
      <c r="P2847" s="13">
        <v>0.73368787599999996</v>
      </c>
      <c r="Q2847" s="13">
        <v>5.1971808470000003</v>
      </c>
      <c r="R2847" s="13">
        <v>5.1971808470000003</v>
      </c>
      <c r="S2847" s="13">
        <v>0</v>
      </c>
      <c r="T2847" s="13">
        <v>1.5238052900000001</v>
      </c>
      <c r="U2847" s="13">
        <v>-0.38294741199999999</v>
      </c>
      <c r="V2847" s="13">
        <v>1.140857878</v>
      </c>
      <c r="W2847" s="13">
        <v>3.6397237999999998E-2</v>
      </c>
    </row>
    <row r="2848" spans="1:23" x14ac:dyDescent="0.3">
      <c r="A2848" s="13" t="s">
        <v>1223</v>
      </c>
      <c r="B2848" s="13" t="s">
        <v>1224</v>
      </c>
      <c r="C2848" s="15">
        <v>2019</v>
      </c>
      <c r="D2848" s="15" t="s">
        <v>25</v>
      </c>
      <c r="E2848" s="15" t="s">
        <v>58</v>
      </c>
      <c r="F2848" s="15">
        <v>1299</v>
      </c>
      <c r="G2848" s="15">
        <v>635</v>
      </c>
      <c r="H2848" s="13">
        <v>4.0771247480000001</v>
      </c>
      <c r="I2848" s="13">
        <v>0.12240311700000001</v>
      </c>
      <c r="J2848" s="13">
        <v>4.1995278650000003</v>
      </c>
      <c r="K2848" s="13">
        <v>5.501301657</v>
      </c>
      <c r="L2848" s="13">
        <v>-2.5544004149999999</v>
      </c>
      <c r="M2848" s="13">
        <v>2.946901242</v>
      </c>
      <c r="N2848" s="13">
        <v>4.5449652069999997</v>
      </c>
      <c r="O2848" s="13">
        <v>-0.43486630599999998</v>
      </c>
      <c r="P2848" s="13">
        <v>4.1100989009999997</v>
      </c>
      <c r="Q2848" s="13">
        <v>2.3082501089999998</v>
      </c>
      <c r="R2848" s="13">
        <v>0</v>
      </c>
      <c r="S2848" s="13">
        <v>2.3082501089999998</v>
      </c>
      <c r="T2848" s="13">
        <v>3.6026928310000002</v>
      </c>
      <c r="U2848" s="13">
        <v>-0.181885559</v>
      </c>
      <c r="V2848" s="13">
        <v>3.4208072719999998</v>
      </c>
      <c r="W2848" s="13">
        <v>0.695563084</v>
      </c>
    </row>
    <row r="2849" spans="1:23" x14ac:dyDescent="0.3">
      <c r="A2849" s="13" t="s">
        <v>1223</v>
      </c>
      <c r="B2849" s="13" t="s">
        <v>1224</v>
      </c>
      <c r="C2849" s="15">
        <v>2019</v>
      </c>
      <c r="D2849" s="15" t="s">
        <v>27</v>
      </c>
      <c r="E2849" s="15" t="s">
        <v>58</v>
      </c>
      <c r="F2849" s="15">
        <v>5008</v>
      </c>
      <c r="G2849" s="15">
        <v>2375</v>
      </c>
      <c r="H2849" s="13">
        <v>2.8807847290000002</v>
      </c>
      <c r="I2849" s="13">
        <v>0.111691814</v>
      </c>
      <c r="J2849" s="13">
        <v>2.9924765419999999</v>
      </c>
      <c r="K2849" s="13">
        <v>3.0384335710000001</v>
      </c>
      <c r="L2849" s="13">
        <v>-0.77914003899999995</v>
      </c>
      <c r="M2849" s="13">
        <v>2.259293531</v>
      </c>
      <c r="N2849" s="13">
        <v>3.0068265410000001</v>
      </c>
      <c r="O2849" s="13">
        <v>-7.3844180999999995E-2</v>
      </c>
      <c r="P2849" s="13">
        <v>2.93298236</v>
      </c>
      <c r="Q2849" s="13">
        <v>6.8729140769999999</v>
      </c>
      <c r="R2849" s="13">
        <v>6.8729140769999999</v>
      </c>
      <c r="S2849" s="13">
        <v>0</v>
      </c>
      <c r="T2849" s="13">
        <v>2.9682828840000002</v>
      </c>
      <c r="U2849" s="13">
        <v>0.20258045099999999</v>
      </c>
      <c r="V2849" s="13">
        <v>3.1708633349999999</v>
      </c>
      <c r="W2849" s="13">
        <v>-0.19680154799999999</v>
      </c>
    </row>
    <row r="2850" spans="1:23" x14ac:dyDescent="0.3">
      <c r="A2850" s="13" t="s">
        <v>1225</v>
      </c>
      <c r="B2850" s="13" t="s">
        <v>1226</v>
      </c>
      <c r="C2850" s="15">
        <v>2016</v>
      </c>
      <c r="D2850" s="15" t="s">
        <v>27</v>
      </c>
      <c r="E2850" s="15" t="s">
        <v>67</v>
      </c>
      <c r="F2850" s="15">
        <v>3331</v>
      </c>
      <c r="G2850" s="15">
        <v>1606</v>
      </c>
      <c r="H2850" s="13">
        <v>-0.60003682400000002</v>
      </c>
      <c r="I2850" s="13">
        <v>0.23156420799999999</v>
      </c>
      <c r="J2850" s="13">
        <v>-0.36847261599999998</v>
      </c>
      <c r="K2850" s="13">
        <v>1.242239316</v>
      </c>
      <c r="L2850" s="13">
        <v>-0.87802175000000005</v>
      </c>
      <c r="M2850" s="13">
        <v>0.36421756599999999</v>
      </c>
      <c r="N2850" s="13">
        <v>-0.16628355</v>
      </c>
      <c r="O2850" s="13">
        <v>6.0313081999999997E-2</v>
      </c>
      <c r="P2850" s="13">
        <v>-0.105970468</v>
      </c>
      <c r="Q2850" s="13">
        <v>2.1553520169999998</v>
      </c>
      <c r="R2850" s="13">
        <v>2.1553520169999998</v>
      </c>
      <c r="S2850" s="13">
        <v>0</v>
      </c>
      <c r="T2850" s="13">
        <v>-0.792529347</v>
      </c>
      <c r="U2850" s="13">
        <v>-0.124240983</v>
      </c>
      <c r="V2850" s="13">
        <v>-0.91677032999999997</v>
      </c>
      <c r="W2850" s="13">
        <v>-0.50134389099999999</v>
      </c>
    </row>
    <row r="2851" spans="1:23" x14ac:dyDescent="0.3">
      <c r="A2851" s="13" t="s">
        <v>1225</v>
      </c>
      <c r="B2851" s="13" t="s">
        <v>1226</v>
      </c>
      <c r="C2851" s="15">
        <v>2017</v>
      </c>
      <c r="D2851" s="15" t="s">
        <v>27</v>
      </c>
      <c r="E2851" s="15" t="s">
        <v>67</v>
      </c>
      <c r="F2851" s="15">
        <v>4524</v>
      </c>
      <c r="G2851" s="15">
        <v>2133</v>
      </c>
      <c r="H2851" s="13">
        <v>-0.964785648</v>
      </c>
      <c r="I2851" s="13">
        <v>0.68109107499999999</v>
      </c>
      <c r="J2851" s="13">
        <v>-0.28369457300000001</v>
      </c>
      <c r="K2851" s="13">
        <v>-2.8949810920000001</v>
      </c>
      <c r="L2851" s="13">
        <v>-3.5681518000000002E-2</v>
      </c>
      <c r="M2851" s="13">
        <v>-2.9306626100000002</v>
      </c>
      <c r="N2851" s="13">
        <v>-1.377308397</v>
      </c>
      <c r="O2851" s="13">
        <v>0.58050647399999999</v>
      </c>
      <c r="P2851" s="13">
        <v>-0.79680192299999997</v>
      </c>
      <c r="Q2851" s="13">
        <v>2.1331841800000002</v>
      </c>
      <c r="R2851" s="13">
        <v>2.1331841800000002</v>
      </c>
      <c r="S2851" s="13">
        <v>0</v>
      </c>
      <c r="T2851" s="13">
        <v>-1.792702797</v>
      </c>
      <c r="U2851" s="13">
        <v>0.97902737299999998</v>
      </c>
      <c r="V2851" s="13">
        <v>-0.81367542400000004</v>
      </c>
      <c r="W2851" s="13">
        <v>0.35088365799999999</v>
      </c>
    </row>
    <row r="2852" spans="1:23" x14ac:dyDescent="0.3">
      <c r="A2852" s="13" t="s">
        <v>1225</v>
      </c>
      <c r="B2852" s="13" t="s">
        <v>1226</v>
      </c>
      <c r="C2852" s="15">
        <v>2018</v>
      </c>
      <c r="D2852" s="15" t="s">
        <v>25</v>
      </c>
      <c r="E2852" s="15" t="s">
        <v>67</v>
      </c>
      <c r="F2852" s="15">
        <v>321</v>
      </c>
      <c r="G2852" s="15">
        <v>155</v>
      </c>
      <c r="H2852" s="13">
        <v>5.7785573100000001</v>
      </c>
      <c r="I2852" s="13">
        <v>3.5294722140000001</v>
      </c>
      <c r="J2852" s="13">
        <v>9.3080295240000002</v>
      </c>
      <c r="K2852" s="13">
        <v>5.1272753910000004</v>
      </c>
      <c r="L2852" s="13">
        <v>12.281044250000001</v>
      </c>
      <c r="M2852" s="13">
        <v>17.408319639999998</v>
      </c>
      <c r="N2852" s="13">
        <v>5.8677142330000001</v>
      </c>
      <c r="O2852" s="13">
        <v>5.5755824780000003</v>
      </c>
      <c r="P2852" s="13">
        <v>11.44329671</v>
      </c>
      <c r="Q2852" s="13">
        <v>1.146316237</v>
      </c>
      <c r="R2852" s="13">
        <v>0</v>
      </c>
      <c r="S2852" s="13">
        <v>1.146316237</v>
      </c>
      <c r="T2852" s="13">
        <v>5.298003842</v>
      </c>
      <c r="U2852" s="13">
        <v>3.1464642610000002</v>
      </c>
      <c r="V2852" s="13">
        <v>8.4444681030000002</v>
      </c>
      <c r="W2852" s="13">
        <v>-0.95240348200000002</v>
      </c>
    </row>
    <row r="2853" spans="1:23" x14ac:dyDescent="0.3">
      <c r="A2853" s="13" t="s">
        <v>1225</v>
      </c>
      <c r="B2853" s="13" t="s">
        <v>1226</v>
      </c>
      <c r="C2853" s="15">
        <v>2018</v>
      </c>
      <c r="D2853" s="15" t="s">
        <v>27</v>
      </c>
      <c r="E2853" s="15" t="s">
        <v>67</v>
      </c>
      <c r="F2853" s="15">
        <v>3640</v>
      </c>
      <c r="G2853" s="15">
        <v>1706</v>
      </c>
      <c r="H2853" s="13">
        <v>-0.86890774100000001</v>
      </c>
      <c r="I2853" s="13">
        <v>1.995521163</v>
      </c>
      <c r="J2853" s="13">
        <v>1.1266134219999999</v>
      </c>
      <c r="K2853" s="13">
        <v>-5.1226129299999998</v>
      </c>
      <c r="L2853" s="13">
        <v>-1.7068878110000001</v>
      </c>
      <c r="M2853" s="13">
        <v>-6.8295007410000004</v>
      </c>
      <c r="N2853" s="13">
        <v>-1.830660806</v>
      </c>
      <c r="O2853" s="13">
        <v>1.288811433</v>
      </c>
      <c r="P2853" s="13">
        <v>-0.54184937399999999</v>
      </c>
      <c r="Q2853" s="13">
        <v>1.9136914119999999</v>
      </c>
      <c r="R2853" s="13">
        <v>1.9136914119999999</v>
      </c>
      <c r="S2853" s="13">
        <v>0</v>
      </c>
      <c r="T2853" s="13">
        <v>-1.9933911870000001</v>
      </c>
      <c r="U2853" s="13">
        <v>1.4145303199999999</v>
      </c>
      <c r="V2853" s="13">
        <v>-0.57886086800000003</v>
      </c>
      <c r="W2853" s="13">
        <v>-0.427630599</v>
      </c>
    </row>
    <row r="2854" spans="1:23" x14ac:dyDescent="0.3">
      <c r="A2854" s="13" t="s">
        <v>1225</v>
      </c>
      <c r="B2854" s="13" t="s">
        <v>1226</v>
      </c>
      <c r="C2854" s="15">
        <v>2019</v>
      </c>
      <c r="D2854" s="15" t="s">
        <v>25</v>
      </c>
      <c r="E2854" s="15" t="s">
        <v>67</v>
      </c>
      <c r="F2854" s="15">
        <v>167</v>
      </c>
      <c r="G2854" s="15">
        <v>75</v>
      </c>
      <c r="H2854" s="13">
        <v>-2.9302753460000002</v>
      </c>
      <c r="I2854" s="13">
        <v>-6.693929485</v>
      </c>
      <c r="J2854" s="13">
        <v>-9.62420483</v>
      </c>
      <c r="K2854" s="13">
        <v>-4.5167536000000004</v>
      </c>
      <c r="L2854" s="13">
        <v>-9.4996452270000002</v>
      </c>
      <c r="M2854" s="13">
        <v>-14.01639883</v>
      </c>
      <c r="N2854" s="13">
        <v>-3.5124499610000002</v>
      </c>
      <c r="O2854" s="13">
        <v>-7.7386535390000004</v>
      </c>
      <c r="P2854" s="13">
        <v>-11.251103499999999</v>
      </c>
      <c r="Q2854" s="13">
        <v>-0.33013188399999999</v>
      </c>
      <c r="R2854" s="13">
        <v>0</v>
      </c>
      <c r="S2854" s="13">
        <v>-0.33013188399999999</v>
      </c>
      <c r="T2854" s="13">
        <v>-2.1145802819999999</v>
      </c>
      <c r="U2854" s="13">
        <v>-8.6422349720000007</v>
      </c>
      <c r="V2854" s="13">
        <v>-10.756815250000001</v>
      </c>
      <c r="W2854" s="13">
        <v>-1.5895586429999999</v>
      </c>
    </row>
    <row r="2855" spans="1:23" x14ac:dyDescent="0.3">
      <c r="A2855" s="13" t="s">
        <v>1225</v>
      </c>
      <c r="B2855" s="13" t="s">
        <v>1226</v>
      </c>
      <c r="C2855" s="15">
        <v>2019</v>
      </c>
      <c r="D2855" s="15" t="s">
        <v>27</v>
      </c>
      <c r="E2855" s="15" t="s">
        <v>67</v>
      </c>
      <c r="F2855" s="15">
        <v>3155</v>
      </c>
      <c r="G2855" s="15">
        <v>1470</v>
      </c>
      <c r="H2855" s="13">
        <v>-0.94497878199999996</v>
      </c>
      <c r="I2855" s="13">
        <v>0.123467378</v>
      </c>
      <c r="J2855" s="13">
        <v>-0.821511404</v>
      </c>
      <c r="K2855" s="13">
        <v>-0.33692462200000001</v>
      </c>
      <c r="L2855" s="13">
        <v>-1.958413148</v>
      </c>
      <c r="M2855" s="13">
        <v>-2.2953377700000002</v>
      </c>
      <c r="N2855" s="13">
        <v>-0.89949329499999997</v>
      </c>
      <c r="O2855" s="13">
        <v>-0.31165890400000001</v>
      </c>
      <c r="P2855" s="13">
        <v>-1.211152199</v>
      </c>
      <c r="Q2855" s="13">
        <v>1.1391084650000001</v>
      </c>
      <c r="R2855" s="13">
        <v>1.1391084650000001</v>
      </c>
      <c r="S2855" s="13">
        <v>0</v>
      </c>
      <c r="T2855" s="13">
        <v>-1.2571593700000001</v>
      </c>
      <c r="U2855" s="13">
        <v>-9.6051665999999994E-2</v>
      </c>
      <c r="V2855" s="13">
        <v>-1.353211036</v>
      </c>
      <c r="W2855" s="13">
        <v>-1.3261561630000001</v>
      </c>
    </row>
    <row r="2856" spans="1:23" x14ac:dyDescent="0.3">
      <c r="A2856" s="13" t="s">
        <v>1227</v>
      </c>
      <c r="B2856" s="13" t="s">
        <v>1228</v>
      </c>
      <c r="C2856" s="15">
        <v>2018</v>
      </c>
      <c r="D2856" s="15" t="s">
        <v>27</v>
      </c>
      <c r="E2856" s="15" t="s">
        <v>81</v>
      </c>
      <c r="F2856" s="15">
        <v>19</v>
      </c>
      <c r="G2856" s="15">
        <v>8</v>
      </c>
      <c r="H2856" s="13">
        <v>-9.317280469</v>
      </c>
      <c r="I2856" s="13">
        <v>-4.6110987300000001</v>
      </c>
      <c r="J2856" s="13">
        <v>-13.9283792</v>
      </c>
      <c r="K2856" s="13">
        <v>-6.2154567390000004</v>
      </c>
      <c r="L2856" s="13">
        <v>-12.157014670000001</v>
      </c>
      <c r="M2856" s="13">
        <v>-18.372471409999999</v>
      </c>
      <c r="N2856" s="13">
        <v>-9.3345456589999998</v>
      </c>
      <c r="O2856" s="13">
        <v>-6.6165819490000004</v>
      </c>
      <c r="P2856" s="13">
        <v>-15.95112761</v>
      </c>
      <c r="Q2856" s="13">
        <v>-5.4456941000000002E-2</v>
      </c>
      <c r="R2856" s="13">
        <v>-5.4456941000000002E-2</v>
      </c>
      <c r="S2856" s="13">
        <v>0</v>
      </c>
      <c r="T2856" s="13">
        <v>-6.119612922</v>
      </c>
      <c r="U2856" s="13">
        <v>-4.9165037610000004</v>
      </c>
      <c r="V2856" s="13">
        <v>-11.036116679999999</v>
      </c>
      <c r="W2856" s="13">
        <v>1.0589783669999999</v>
      </c>
    </row>
    <row r="2857" spans="1:23" x14ac:dyDescent="0.3">
      <c r="A2857" s="13" t="s">
        <v>1229</v>
      </c>
      <c r="B2857" s="13" t="s">
        <v>1230</v>
      </c>
      <c r="C2857" s="15">
        <v>2016</v>
      </c>
      <c r="D2857" s="15" t="s">
        <v>27</v>
      </c>
      <c r="E2857" s="15" t="s">
        <v>34</v>
      </c>
      <c r="F2857" s="15">
        <v>744</v>
      </c>
      <c r="G2857" s="15">
        <v>362</v>
      </c>
      <c r="H2857" s="13">
        <v>-2.110794802</v>
      </c>
      <c r="I2857" s="13">
        <v>-8.3458035999999999E-2</v>
      </c>
      <c r="J2857" s="13">
        <v>-2.1942528380000001</v>
      </c>
      <c r="K2857" s="13">
        <v>0.68319880799999999</v>
      </c>
      <c r="L2857" s="13">
        <v>-5.5491771490000001</v>
      </c>
      <c r="M2857" s="13">
        <v>-4.8659783409999999</v>
      </c>
      <c r="N2857" s="13">
        <v>-1.6015760139999999</v>
      </c>
      <c r="O2857" s="13">
        <v>-1.1205034540000001</v>
      </c>
      <c r="P2857" s="13">
        <v>-2.7220794669999999</v>
      </c>
      <c r="Q2857" s="13">
        <v>5.179894E-3</v>
      </c>
      <c r="R2857" s="13">
        <v>5.179894E-3</v>
      </c>
      <c r="S2857" s="13">
        <v>0</v>
      </c>
      <c r="T2857" s="13">
        <v>-1.269007762</v>
      </c>
      <c r="U2857" s="13">
        <v>-0.90853875100000003</v>
      </c>
      <c r="V2857" s="13">
        <v>-2.1775465129999998</v>
      </c>
      <c r="W2857" s="13">
        <v>0.43929360299999998</v>
      </c>
    </row>
    <row r="2858" spans="1:23" x14ac:dyDescent="0.3">
      <c r="A2858" s="13" t="s">
        <v>1229</v>
      </c>
      <c r="B2858" s="13" t="s">
        <v>1230</v>
      </c>
      <c r="C2858" s="15">
        <v>2017</v>
      </c>
      <c r="D2858" s="15" t="s">
        <v>27</v>
      </c>
      <c r="E2858" s="15" t="s">
        <v>34</v>
      </c>
      <c r="F2858" s="15">
        <v>154</v>
      </c>
      <c r="G2858" s="15">
        <v>72</v>
      </c>
      <c r="H2858" s="13">
        <v>0.96176989999999996</v>
      </c>
      <c r="I2858" s="13">
        <v>-5.4287887350000004</v>
      </c>
      <c r="J2858" s="13">
        <v>-4.4670188350000002</v>
      </c>
      <c r="K2858" s="13">
        <v>11.500600970000001</v>
      </c>
      <c r="L2858" s="13">
        <v>6.2213911839999998</v>
      </c>
      <c r="M2858" s="13">
        <v>17.721992159999999</v>
      </c>
      <c r="N2858" s="13">
        <v>3.3646559630000001</v>
      </c>
      <c r="O2858" s="13">
        <v>-3.2187613709999998</v>
      </c>
      <c r="P2858" s="13">
        <v>0.14589459199999999</v>
      </c>
      <c r="Q2858" s="13">
        <v>0.106521186</v>
      </c>
      <c r="R2858" s="13">
        <v>0.106521186</v>
      </c>
      <c r="S2858" s="13">
        <v>0</v>
      </c>
      <c r="T2858" s="13">
        <v>0.97524632300000003</v>
      </c>
      <c r="U2858" s="13">
        <v>-5.3414361039999996</v>
      </c>
      <c r="V2858" s="13">
        <v>-4.3661897810000001</v>
      </c>
      <c r="W2858" s="13">
        <v>0.131153414</v>
      </c>
    </row>
    <row r="2859" spans="1:23" x14ac:dyDescent="0.3">
      <c r="A2859" s="13" t="s">
        <v>1229</v>
      </c>
      <c r="B2859" s="13" t="s">
        <v>1230</v>
      </c>
      <c r="C2859" s="15">
        <v>2017</v>
      </c>
      <c r="D2859" s="15" t="s">
        <v>27</v>
      </c>
      <c r="E2859" s="15" t="s">
        <v>100</v>
      </c>
      <c r="F2859" s="15">
        <v>18</v>
      </c>
      <c r="G2859" s="15">
        <v>8</v>
      </c>
      <c r="H2859" s="13">
        <v>-14.67972582</v>
      </c>
      <c r="I2859" s="13">
        <v>1.7979766880000001</v>
      </c>
      <c r="J2859" s="13">
        <v>-12.881749129999999</v>
      </c>
      <c r="K2859" s="13">
        <v>-8.0651912859999992</v>
      </c>
      <c r="L2859" s="13">
        <v>-0.123445822</v>
      </c>
      <c r="M2859" s="13">
        <v>-8.1886371069999999</v>
      </c>
      <c r="N2859" s="13">
        <v>-14.174743339999999</v>
      </c>
      <c r="O2859" s="13">
        <v>1.5506452959999999</v>
      </c>
      <c r="P2859" s="13">
        <v>-12.62409804</v>
      </c>
      <c r="Q2859" s="13">
        <v>-4.0971346999999998E-2</v>
      </c>
      <c r="R2859" s="13">
        <v>-4.0971346999999998E-2</v>
      </c>
      <c r="S2859" s="13">
        <v>0</v>
      </c>
      <c r="T2859" s="13">
        <v>-8.9103093189999996</v>
      </c>
      <c r="U2859" s="13">
        <v>-0.94634164099999996</v>
      </c>
      <c r="V2859" s="13">
        <v>-9.8566509589999995</v>
      </c>
      <c r="W2859" s="13">
        <v>1.6288265609999999</v>
      </c>
    </row>
    <row r="2860" spans="1:23" x14ac:dyDescent="0.3">
      <c r="A2860" s="13" t="s">
        <v>1229</v>
      </c>
      <c r="B2860" s="13" t="s">
        <v>1230</v>
      </c>
      <c r="C2860" s="15">
        <v>2018</v>
      </c>
      <c r="D2860" s="15" t="s">
        <v>27</v>
      </c>
      <c r="E2860" s="15" t="s">
        <v>100</v>
      </c>
      <c r="F2860" s="15">
        <v>201</v>
      </c>
      <c r="G2860" s="15">
        <v>90</v>
      </c>
      <c r="H2860" s="13">
        <v>-3.0121095160000002</v>
      </c>
      <c r="I2860" s="13">
        <v>-0.76517554200000004</v>
      </c>
      <c r="J2860" s="13">
        <v>-3.7772850569999998</v>
      </c>
      <c r="K2860" s="13">
        <v>-6.7801819859999997</v>
      </c>
      <c r="L2860" s="13">
        <v>-0.63359066799999997</v>
      </c>
      <c r="M2860" s="13">
        <v>-7.4137726529999997</v>
      </c>
      <c r="N2860" s="13">
        <v>-3.982311573</v>
      </c>
      <c r="O2860" s="13">
        <v>-0.76197129699999999</v>
      </c>
      <c r="P2860" s="13">
        <v>-4.7442828700000002</v>
      </c>
      <c r="Q2860" s="13">
        <v>-9.2091933000000001E-2</v>
      </c>
      <c r="R2860" s="13">
        <v>-9.2091933000000001E-2</v>
      </c>
      <c r="S2860" s="13">
        <v>0</v>
      </c>
      <c r="T2860" s="13">
        <v>-2.054946674</v>
      </c>
      <c r="U2860" s="13">
        <v>-3.7237098020000001</v>
      </c>
      <c r="V2860" s="13">
        <v>-5.7786564760000001</v>
      </c>
      <c r="W2860" s="13">
        <v>0.56161036099999995</v>
      </c>
    </row>
    <row r="2861" spans="1:23" x14ac:dyDescent="0.3">
      <c r="A2861" s="13" t="s">
        <v>1231</v>
      </c>
      <c r="B2861" s="13" t="s">
        <v>1232</v>
      </c>
      <c r="C2861" s="15">
        <v>2015</v>
      </c>
      <c r="D2861" s="15" t="s">
        <v>27</v>
      </c>
      <c r="E2861" s="15" t="s">
        <v>67</v>
      </c>
      <c r="F2861" s="15">
        <v>2700</v>
      </c>
      <c r="G2861" s="15">
        <v>1319</v>
      </c>
      <c r="H2861" s="13">
        <v>-3.7309531360000001</v>
      </c>
      <c r="I2861" s="13">
        <v>0.76991134000000006</v>
      </c>
      <c r="J2861" s="13">
        <v>-2.961041797</v>
      </c>
      <c r="K2861" s="13">
        <v>-3.89896434</v>
      </c>
      <c r="L2861" s="13">
        <v>1.5096929690000001</v>
      </c>
      <c r="M2861" s="13">
        <v>-2.389271371</v>
      </c>
      <c r="N2861" s="13">
        <v>-3.8573693229999999</v>
      </c>
      <c r="O2861" s="13">
        <v>0.97874912199999997</v>
      </c>
      <c r="P2861" s="13">
        <v>-2.8786202009999999</v>
      </c>
      <c r="Q2861" s="13">
        <v>-8.7243856999999994E-2</v>
      </c>
      <c r="R2861" s="13">
        <v>-8.7243856999999994E-2</v>
      </c>
      <c r="S2861" s="13">
        <v>0</v>
      </c>
      <c r="T2861" s="13">
        <v>-4.2558461999999997</v>
      </c>
      <c r="U2861" s="13">
        <v>0.455890291</v>
      </c>
      <c r="V2861" s="13">
        <v>-3.7999559089999999</v>
      </c>
      <c r="W2861" s="13">
        <v>0.76268085299999999</v>
      </c>
    </row>
    <row r="2862" spans="1:23" x14ac:dyDescent="0.3">
      <c r="A2862" s="13" t="s">
        <v>1231</v>
      </c>
      <c r="B2862" s="13" t="s">
        <v>1232</v>
      </c>
      <c r="C2862" s="15">
        <v>2015</v>
      </c>
      <c r="D2862" s="15" t="s">
        <v>27</v>
      </c>
      <c r="E2862" s="15" t="s">
        <v>111</v>
      </c>
      <c r="F2862" s="15">
        <v>71</v>
      </c>
      <c r="G2862" s="15">
        <v>33</v>
      </c>
      <c r="H2862" s="13">
        <v>-6.5145315720000001</v>
      </c>
      <c r="I2862" s="13">
        <v>-7.5261357289999999</v>
      </c>
      <c r="J2862" s="13">
        <v>-14.040667300000001</v>
      </c>
      <c r="K2862" s="13">
        <v>-8.3144959499999995</v>
      </c>
      <c r="L2862" s="13">
        <v>-7.6677400269999998</v>
      </c>
      <c r="M2862" s="13">
        <v>-15.98223598</v>
      </c>
      <c r="N2862" s="13">
        <v>-7.3230850309999997</v>
      </c>
      <c r="O2862" s="13">
        <v>-8.0737905940000001</v>
      </c>
      <c r="P2862" s="13">
        <v>-15.396875619999999</v>
      </c>
      <c r="Q2862" s="13">
        <v>-0.21590800900000001</v>
      </c>
      <c r="R2862" s="13">
        <v>-0.21590800900000001</v>
      </c>
      <c r="S2862" s="13">
        <v>0</v>
      </c>
      <c r="T2862" s="13">
        <v>-5.2324164370000004</v>
      </c>
      <c r="U2862" s="13">
        <v>-5.9420736019999998</v>
      </c>
      <c r="V2862" s="13">
        <v>-11.17449004</v>
      </c>
      <c r="W2862" s="13">
        <v>1.3409913099999999</v>
      </c>
    </row>
    <row r="2863" spans="1:23" x14ac:dyDescent="0.3">
      <c r="A2863" s="13" t="s">
        <v>1231</v>
      </c>
      <c r="B2863" s="13" t="s">
        <v>1232</v>
      </c>
      <c r="C2863" s="15">
        <v>2016</v>
      </c>
      <c r="D2863" s="15" t="s">
        <v>25</v>
      </c>
      <c r="E2863" s="15" t="s">
        <v>111</v>
      </c>
      <c r="F2863" s="15">
        <v>80</v>
      </c>
      <c r="G2863" s="15">
        <v>34</v>
      </c>
      <c r="H2863" s="13">
        <v>-5.0233136920000003</v>
      </c>
      <c r="I2863" s="13">
        <v>8.8066145579999997</v>
      </c>
      <c r="J2863" s="13">
        <v>3.7833008659999998</v>
      </c>
      <c r="K2863" s="13">
        <v>-2.72891065</v>
      </c>
      <c r="L2863" s="13">
        <v>19.10525217</v>
      </c>
      <c r="M2863" s="13">
        <v>16.37634152</v>
      </c>
      <c r="N2863" s="13">
        <v>-4.7324005250000001</v>
      </c>
      <c r="O2863" s="13">
        <v>11.51948928</v>
      </c>
      <c r="P2863" s="13">
        <v>6.7870887560000002</v>
      </c>
      <c r="Q2863" s="13">
        <v>0.173522497</v>
      </c>
      <c r="R2863" s="13">
        <v>0</v>
      </c>
      <c r="S2863" s="13">
        <v>0.173522497</v>
      </c>
      <c r="T2863" s="13">
        <v>-5.1263289719999996</v>
      </c>
      <c r="U2863" s="13">
        <v>7.2121590070000003</v>
      </c>
      <c r="V2863" s="13">
        <v>2.0858300359999999</v>
      </c>
      <c r="W2863" s="13">
        <v>1.614335751</v>
      </c>
    </row>
    <row r="2864" spans="1:23" x14ac:dyDescent="0.3">
      <c r="A2864" s="13" t="s">
        <v>1231</v>
      </c>
      <c r="B2864" s="13" t="s">
        <v>1232</v>
      </c>
      <c r="C2864" s="15">
        <v>2016</v>
      </c>
      <c r="D2864" s="15" t="s">
        <v>27</v>
      </c>
      <c r="E2864" s="15" t="s">
        <v>111</v>
      </c>
      <c r="F2864" s="15">
        <v>503</v>
      </c>
      <c r="G2864" s="15">
        <v>235</v>
      </c>
      <c r="H2864" s="13">
        <v>-1.530489687</v>
      </c>
      <c r="I2864" s="13">
        <v>0.52970382999999999</v>
      </c>
      <c r="J2864" s="13">
        <v>-1.0007858569999999</v>
      </c>
      <c r="K2864" s="13">
        <v>4.1627031060000004</v>
      </c>
      <c r="L2864" s="13">
        <v>8.2804685980000006</v>
      </c>
      <c r="M2864" s="13">
        <v>12.443171700000001</v>
      </c>
      <c r="N2864" s="13">
        <v>-0.46970097100000002</v>
      </c>
      <c r="O2864" s="13">
        <v>2.188423158</v>
      </c>
      <c r="P2864" s="13">
        <v>1.718722187</v>
      </c>
      <c r="Q2864" s="13">
        <v>0.54165092299999995</v>
      </c>
      <c r="R2864" s="13">
        <v>0.54165092299999995</v>
      </c>
      <c r="S2864" s="13">
        <v>0</v>
      </c>
      <c r="T2864" s="13">
        <v>-1.0387900210000001</v>
      </c>
      <c r="U2864" s="13">
        <v>9.2628574000000005E-2</v>
      </c>
      <c r="V2864" s="13">
        <v>-0.94616144700000004</v>
      </c>
      <c r="W2864" s="13">
        <v>1.0694950809999999</v>
      </c>
    </row>
    <row r="2865" spans="1:23" x14ac:dyDescent="0.3">
      <c r="A2865" s="13" t="s">
        <v>1231</v>
      </c>
      <c r="B2865" s="13" t="s">
        <v>1232</v>
      </c>
      <c r="C2865" s="15">
        <v>2017</v>
      </c>
      <c r="D2865" s="15" t="s">
        <v>27</v>
      </c>
      <c r="E2865" s="15" t="s">
        <v>111</v>
      </c>
      <c r="F2865" s="15">
        <v>444</v>
      </c>
      <c r="G2865" s="15">
        <v>212</v>
      </c>
      <c r="H2865" s="13">
        <v>-2.971537922</v>
      </c>
      <c r="I2865" s="13">
        <v>-2.8653851330000002</v>
      </c>
      <c r="J2865" s="13">
        <v>-5.8369230549999997</v>
      </c>
      <c r="K2865" s="13">
        <v>-0.92880437000000005</v>
      </c>
      <c r="L2865" s="13">
        <v>-2.1657297309999999</v>
      </c>
      <c r="M2865" s="13">
        <v>-3.0945341009999998</v>
      </c>
      <c r="N2865" s="13">
        <v>-2.832473523</v>
      </c>
      <c r="O2865" s="13">
        <v>-2.9208533870000002</v>
      </c>
      <c r="P2865" s="13">
        <v>-5.7533269090000001</v>
      </c>
      <c r="Q2865" s="13">
        <v>-0.32644867900000002</v>
      </c>
      <c r="R2865" s="13">
        <v>-0.32644867900000002</v>
      </c>
      <c r="S2865" s="13">
        <v>0</v>
      </c>
      <c r="T2865" s="13">
        <v>-2.0645068520000001</v>
      </c>
      <c r="U2865" s="13">
        <v>-3.713015494</v>
      </c>
      <c r="V2865" s="13">
        <v>-5.7775223469999997</v>
      </c>
      <c r="W2865" s="13">
        <v>0.48362883200000001</v>
      </c>
    </row>
    <row r="2866" spans="1:23" x14ac:dyDescent="0.3">
      <c r="A2866" s="13" t="s">
        <v>1231</v>
      </c>
      <c r="B2866" s="13" t="s">
        <v>1232</v>
      </c>
      <c r="C2866" s="15">
        <v>2017</v>
      </c>
      <c r="D2866" s="15" t="s">
        <v>27</v>
      </c>
      <c r="E2866" s="15" t="s">
        <v>34</v>
      </c>
      <c r="F2866" s="15">
        <v>617</v>
      </c>
      <c r="G2866" s="15">
        <v>293</v>
      </c>
      <c r="H2866" s="13">
        <v>-1.4769847840000001</v>
      </c>
      <c r="I2866" s="13">
        <v>-1.1798361340000001</v>
      </c>
      <c r="J2866" s="13">
        <v>-2.6568209170000001</v>
      </c>
      <c r="K2866" s="13">
        <v>-0.321865026</v>
      </c>
      <c r="L2866" s="13">
        <v>-0.36903254899999999</v>
      </c>
      <c r="M2866" s="13">
        <v>-0.69089757500000004</v>
      </c>
      <c r="N2866" s="13">
        <v>-1.268014548</v>
      </c>
      <c r="O2866" s="13">
        <v>-1.061819522</v>
      </c>
      <c r="P2866" s="13">
        <v>-2.32983407</v>
      </c>
      <c r="Q2866" s="13">
        <v>6.3225173999999995E-2</v>
      </c>
      <c r="R2866" s="13">
        <v>6.3225173999999995E-2</v>
      </c>
      <c r="S2866" s="13">
        <v>0</v>
      </c>
      <c r="T2866" s="13">
        <v>-1.7736438370000001</v>
      </c>
      <c r="U2866" s="13">
        <v>-2.6449468810000001</v>
      </c>
      <c r="V2866" s="13">
        <v>-4.4185907179999999</v>
      </c>
      <c r="W2866" s="13">
        <v>0.64835364200000001</v>
      </c>
    </row>
    <row r="2867" spans="1:23" x14ac:dyDescent="0.3">
      <c r="A2867" s="13" t="s">
        <v>1233</v>
      </c>
      <c r="B2867" s="13" t="s">
        <v>1234</v>
      </c>
      <c r="C2867" s="15">
        <v>2015</v>
      </c>
      <c r="D2867" s="15" t="s">
        <v>25</v>
      </c>
      <c r="E2867" s="15" t="s">
        <v>78</v>
      </c>
      <c r="F2867" s="15">
        <v>21</v>
      </c>
      <c r="G2867" s="15">
        <v>10</v>
      </c>
      <c r="H2867" s="13">
        <v>3.3149093629999999</v>
      </c>
      <c r="I2867" s="13">
        <v>-5.106831423</v>
      </c>
      <c r="J2867" s="13">
        <v>-1.7919220600000001</v>
      </c>
      <c r="K2867" s="13">
        <v>7.921348193</v>
      </c>
      <c r="L2867" s="13">
        <v>31.5155481</v>
      </c>
      <c r="M2867" s="13">
        <v>39.43689629</v>
      </c>
      <c r="N2867" s="13">
        <v>4.4147671739999996</v>
      </c>
      <c r="O2867" s="13">
        <v>2.198194285</v>
      </c>
      <c r="P2867" s="13">
        <v>6.6129614590000001</v>
      </c>
      <c r="Q2867" s="13">
        <v>4.9787131999999998E-2</v>
      </c>
      <c r="R2867" s="13">
        <v>0</v>
      </c>
      <c r="S2867" s="13">
        <v>4.9787131999999998E-2</v>
      </c>
      <c r="T2867" s="13">
        <v>0.92885064100000003</v>
      </c>
      <c r="U2867" s="13">
        <v>-4.7904549850000002</v>
      </c>
      <c r="V2867" s="13">
        <v>-3.8616043439999999</v>
      </c>
      <c r="W2867" s="13">
        <v>1.0169308290000001</v>
      </c>
    </row>
    <row r="2868" spans="1:23" x14ac:dyDescent="0.3">
      <c r="A2868" s="13" t="s">
        <v>1233</v>
      </c>
      <c r="B2868" s="13" t="s">
        <v>1234</v>
      </c>
      <c r="C2868" s="15">
        <v>2015</v>
      </c>
      <c r="D2868" s="15" t="s">
        <v>27</v>
      </c>
      <c r="E2868" s="15" t="s">
        <v>78</v>
      </c>
      <c r="F2868" s="15">
        <v>645</v>
      </c>
      <c r="G2868" s="15">
        <v>321</v>
      </c>
      <c r="H2868" s="13">
        <v>-4.2954489499999999</v>
      </c>
      <c r="I2868" s="13">
        <v>-6.3455237599999998</v>
      </c>
      <c r="J2868" s="13">
        <v>-10.64097271</v>
      </c>
      <c r="K2868" s="13">
        <v>-6.5159736390000003</v>
      </c>
      <c r="L2868" s="13">
        <v>-4.5448399420000003</v>
      </c>
      <c r="M2868" s="13">
        <v>-11.06081358</v>
      </c>
      <c r="N2868" s="13">
        <v>-5.0554331640000001</v>
      </c>
      <c r="O2868" s="13">
        <v>-6.37518004</v>
      </c>
      <c r="P2868" s="13">
        <v>-11.4306132</v>
      </c>
      <c r="Q2868" s="13">
        <v>-1.42813948</v>
      </c>
      <c r="R2868" s="13">
        <v>-1.42813948</v>
      </c>
      <c r="S2868" s="13">
        <v>0</v>
      </c>
      <c r="T2868" s="13">
        <v>-4.2211421170000003</v>
      </c>
      <c r="U2868" s="13">
        <v>-6.1237957830000003</v>
      </c>
      <c r="V2868" s="13">
        <v>-10.3449379</v>
      </c>
      <c r="W2868" s="13">
        <v>0.437024468</v>
      </c>
    </row>
    <row r="2869" spans="1:23" x14ac:dyDescent="0.3">
      <c r="A2869" s="13" t="s">
        <v>1233</v>
      </c>
      <c r="B2869" s="13" t="s">
        <v>1234</v>
      </c>
      <c r="C2869" s="15">
        <v>2016</v>
      </c>
      <c r="D2869" s="15" t="s">
        <v>27</v>
      </c>
      <c r="E2869" s="15" t="s">
        <v>78</v>
      </c>
      <c r="F2869" s="15">
        <v>3830</v>
      </c>
      <c r="G2869" s="15">
        <v>1861</v>
      </c>
      <c r="H2869" s="13">
        <v>-0.120639896</v>
      </c>
      <c r="I2869" s="13">
        <v>-3.6812889339999999</v>
      </c>
      <c r="J2869" s="13">
        <v>-3.80192883</v>
      </c>
      <c r="K2869" s="13">
        <v>-1.6096452219999999</v>
      </c>
      <c r="L2869" s="13">
        <v>-1.083061998</v>
      </c>
      <c r="M2869" s="13">
        <v>-2.69270722</v>
      </c>
      <c r="N2869" s="13">
        <v>-0.42640432700000003</v>
      </c>
      <c r="O2869" s="13">
        <v>-3.3705889569999998</v>
      </c>
      <c r="P2869" s="13">
        <v>-3.796993284</v>
      </c>
      <c r="Q2869" s="13">
        <v>-0.99485300600000004</v>
      </c>
      <c r="R2869" s="13">
        <v>-0.99485300600000004</v>
      </c>
      <c r="S2869" s="13">
        <v>0</v>
      </c>
      <c r="T2869" s="13">
        <v>-0.98434868600000003</v>
      </c>
      <c r="U2869" s="13">
        <v>-3.5279505389999999</v>
      </c>
      <c r="V2869" s="13">
        <v>-4.5122992249999996</v>
      </c>
      <c r="W2869" s="13">
        <v>7.3866208000000003E-2</v>
      </c>
    </row>
    <row r="2870" spans="1:23" x14ac:dyDescent="0.3">
      <c r="A2870" s="13" t="s">
        <v>1233</v>
      </c>
      <c r="B2870" s="13" t="s">
        <v>1234</v>
      </c>
      <c r="C2870" s="15">
        <v>2017</v>
      </c>
      <c r="D2870" s="15" t="s">
        <v>25</v>
      </c>
      <c r="E2870" s="15" t="s">
        <v>26</v>
      </c>
      <c r="F2870" s="15">
        <v>141</v>
      </c>
      <c r="G2870" s="15">
        <v>66</v>
      </c>
      <c r="H2870" s="13">
        <v>-0.56243363300000004</v>
      </c>
      <c r="I2870" s="13">
        <v>-0.85788909000000002</v>
      </c>
      <c r="J2870" s="13">
        <v>-1.420322723</v>
      </c>
      <c r="K2870" s="13">
        <v>0.238067467</v>
      </c>
      <c r="L2870" s="13">
        <v>-16.474226399999999</v>
      </c>
      <c r="M2870" s="13">
        <v>-16.236158939999999</v>
      </c>
      <c r="N2870" s="13">
        <v>-0.39499954399999998</v>
      </c>
      <c r="O2870" s="13">
        <v>-4.2238966290000004</v>
      </c>
      <c r="P2870" s="13">
        <v>-4.6188961739999996</v>
      </c>
      <c r="Q2870" s="13">
        <v>-6.5011976999999999E-2</v>
      </c>
      <c r="R2870" s="13">
        <v>0</v>
      </c>
      <c r="S2870" s="13">
        <v>-6.5011976999999999E-2</v>
      </c>
      <c r="T2870" s="13">
        <v>-3.0177504489999998</v>
      </c>
      <c r="U2870" s="13">
        <v>-5.621283923</v>
      </c>
      <c r="V2870" s="13">
        <v>-8.6390343719999994</v>
      </c>
      <c r="W2870" s="13">
        <v>0.158798509</v>
      </c>
    </row>
    <row r="2871" spans="1:23" x14ac:dyDescent="0.3">
      <c r="A2871" s="13" t="s">
        <v>1233</v>
      </c>
      <c r="B2871" s="13" t="s">
        <v>1234</v>
      </c>
      <c r="C2871" s="15">
        <v>2017</v>
      </c>
      <c r="D2871" s="15" t="s">
        <v>27</v>
      </c>
      <c r="E2871" s="15" t="s">
        <v>26</v>
      </c>
      <c r="F2871" s="15">
        <v>875</v>
      </c>
      <c r="G2871" s="15">
        <v>430</v>
      </c>
      <c r="H2871" s="13">
        <v>-9.1988440000000005E-2</v>
      </c>
      <c r="I2871" s="13">
        <v>-7.0023875990000004</v>
      </c>
      <c r="J2871" s="13">
        <v>-7.0943760390000001</v>
      </c>
      <c r="K2871" s="13">
        <v>-0.19725237700000001</v>
      </c>
      <c r="L2871" s="13">
        <v>-5.9979535359999998</v>
      </c>
      <c r="M2871" s="13">
        <v>-6.1952059139999998</v>
      </c>
      <c r="N2871" s="13">
        <v>-0.13499185899999999</v>
      </c>
      <c r="O2871" s="13">
        <v>-7.2439439500000002</v>
      </c>
      <c r="P2871" s="13">
        <v>-7.3789358089999997</v>
      </c>
      <c r="Q2871" s="13">
        <v>-1.005052101</v>
      </c>
      <c r="R2871" s="13">
        <v>-1.005052101</v>
      </c>
      <c r="S2871" s="13">
        <v>0</v>
      </c>
      <c r="T2871" s="13">
        <v>-1.415127319</v>
      </c>
      <c r="U2871" s="13">
        <v>-5.9638571560000004</v>
      </c>
      <c r="V2871" s="13">
        <v>-7.3789844750000002</v>
      </c>
      <c r="W2871" s="13">
        <v>-1.0114666889999999</v>
      </c>
    </row>
    <row r="2872" spans="1:23" x14ac:dyDescent="0.3">
      <c r="A2872" s="13" t="s">
        <v>1233</v>
      </c>
      <c r="B2872" s="13" t="s">
        <v>1234</v>
      </c>
      <c r="C2872" s="15">
        <v>2017</v>
      </c>
      <c r="D2872" s="15" t="s">
        <v>27</v>
      </c>
      <c r="E2872" s="15" t="s">
        <v>78</v>
      </c>
      <c r="F2872" s="15">
        <v>2162</v>
      </c>
      <c r="G2872" s="15">
        <v>1078</v>
      </c>
      <c r="H2872" s="13">
        <v>-0.32594495600000001</v>
      </c>
      <c r="I2872" s="13">
        <v>-2.5094216899999999</v>
      </c>
      <c r="J2872" s="13">
        <v>-2.8353666460000002</v>
      </c>
      <c r="K2872" s="13">
        <v>-0.33137597099999999</v>
      </c>
      <c r="L2872" s="13">
        <v>-2.7458103459999998</v>
      </c>
      <c r="M2872" s="13">
        <v>-3.0771863169999998</v>
      </c>
      <c r="N2872" s="13">
        <v>-0.33417323799999998</v>
      </c>
      <c r="O2872" s="13">
        <v>-2.737699943</v>
      </c>
      <c r="P2872" s="13">
        <v>-3.071873181</v>
      </c>
      <c r="Q2872" s="13">
        <v>-0.176394311</v>
      </c>
      <c r="R2872" s="13">
        <v>-0.176394311</v>
      </c>
      <c r="S2872" s="13">
        <v>0</v>
      </c>
      <c r="T2872" s="13">
        <v>-0.93079400300000004</v>
      </c>
      <c r="U2872" s="13">
        <v>-2.661997006</v>
      </c>
      <c r="V2872" s="13">
        <v>-3.59279101</v>
      </c>
      <c r="W2872" s="13">
        <v>-0.35158577800000002</v>
      </c>
    </row>
    <row r="2873" spans="1:23" x14ac:dyDescent="0.3">
      <c r="A2873" s="13" t="s">
        <v>1233</v>
      </c>
      <c r="B2873" s="13" t="s">
        <v>1234</v>
      </c>
      <c r="C2873" s="15">
        <v>2018</v>
      </c>
      <c r="D2873" s="15" t="s">
        <v>27</v>
      </c>
      <c r="E2873" s="15" t="s">
        <v>32</v>
      </c>
      <c r="F2873" s="15">
        <v>2414</v>
      </c>
      <c r="G2873" s="15">
        <v>1172</v>
      </c>
      <c r="H2873" s="13">
        <v>-1.603550351</v>
      </c>
      <c r="I2873" s="13">
        <v>-2.7078648850000002</v>
      </c>
      <c r="J2873" s="13">
        <v>-4.3114152370000003</v>
      </c>
      <c r="K2873" s="13">
        <v>-3.4374231860000002</v>
      </c>
      <c r="L2873" s="13">
        <v>1.5223131940000001</v>
      </c>
      <c r="M2873" s="13">
        <v>-1.9151099920000001</v>
      </c>
      <c r="N2873" s="13">
        <v>-2.0602217399999998</v>
      </c>
      <c r="O2873" s="13">
        <v>-1.9654949269999999</v>
      </c>
      <c r="P2873" s="13">
        <v>-4.0257166670000002</v>
      </c>
      <c r="Q2873" s="13">
        <v>-0.75819306099999995</v>
      </c>
      <c r="R2873" s="13">
        <v>-0.75819306099999995</v>
      </c>
      <c r="S2873" s="13">
        <v>0</v>
      </c>
      <c r="T2873" s="13">
        <v>-2.3524616279999999</v>
      </c>
      <c r="U2873" s="13">
        <v>-3.021462605</v>
      </c>
      <c r="V2873" s="13">
        <v>-5.3739242340000004</v>
      </c>
      <c r="W2873" s="13">
        <v>-0.60173385300000004</v>
      </c>
    </row>
    <row r="2874" spans="1:23" x14ac:dyDescent="0.3">
      <c r="A2874" s="13" t="s">
        <v>1233</v>
      </c>
      <c r="B2874" s="13" t="s">
        <v>1234</v>
      </c>
      <c r="C2874" s="15">
        <v>2018</v>
      </c>
      <c r="D2874" s="15" t="s">
        <v>27</v>
      </c>
      <c r="E2874" s="15" t="s">
        <v>33</v>
      </c>
      <c r="F2874" s="15">
        <v>1243</v>
      </c>
      <c r="G2874" s="15">
        <v>596</v>
      </c>
      <c r="H2874" s="13">
        <v>-1.14320249</v>
      </c>
      <c r="I2874" s="13">
        <v>-0.18955322199999999</v>
      </c>
      <c r="J2874" s="13">
        <v>-1.3327557109999999</v>
      </c>
      <c r="K2874" s="13">
        <v>3.5982994740000001</v>
      </c>
      <c r="L2874" s="13">
        <v>0.182327503</v>
      </c>
      <c r="M2874" s="13">
        <v>3.7806269769999998</v>
      </c>
      <c r="N2874" s="13">
        <v>-0.18893844100000001</v>
      </c>
      <c r="O2874" s="13">
        <v>-0.12925344999999999</v>
      </c>
      <c r="P2874" s="13">
        <v>-0.318191891</v>
      </c>
      <c r="Q2874" s="13">
        <v>0.74045879800000003</v>
      </c>
      <c r="R2874" s="13">
        <v>0.74045879800000003</v>
      </c>
      <c r="S2874" s="13">
        <v>0</v>
      </c>
      <c r="T2874" s="13">
        <v>-0.74000376000000001</v>
      </c>
      <c r="U2874" s="13">
        <v>-0.85043258799999999</v>
      </c>
      <c r="V2874" s="13">
        <v>-1.5904363480000001</v>
      </c>
      <c r="W2874" s="13">
        <v>0.13368171100000001</v>
      </c>
    </row>
    <row r="2875" spans="1:23" x14ac:dyDescent="0.3">
      <c r="A2875" s="13" t="s">
        <v>1233</v>
      </c>
      <c r="B2875" s="13" t="s">
        <v>1234</v>
      </c>
      <c r="C2875" s="15">
        <v>2019</v>
      </c>
      <c r="D2875" s="15" t="s">
        <v>25</v>
      </c>
      <c r="E2875" s="15" t="s">
        <v>89</v>
      </c>
      <c r="F2875" s="15">
        <v>59</v>
      </c>
      <c r="G2875" s="15">
        <v>29</v>
      </c>
      <c r="H2875" s="13">
        <v>-0.16290944500000001</v>
      </c>
      <c r="I2875" s="13">
        <v>-0.175696608</v>
      </c>
      <c r="J2875" s="13">
        <v>-0.33860605300000002</v>
      </c>
      <c r="K2875" s="13">
        <v>-3.4802964940000001</v>
      </c>
      <c r="L2875" s="13">
        <v>3.1983760729999999</v>
      </c>
      <c r="M2875" s="13">
        <v>-0.281920422</v>
      </c>
      <c r="N2875" s="13">
        <v>-0.77396815299999999</v>
      </c>
      <c r="O2875" s="13">
        <v>0.45237775299999999</v>
      </c>
      <c r="P2875" s="13">
        <v>-0.3215904</v>
      </c>
      <c r="Q2875" s="13">
        <v>3.6902101E-2</v>
      </c>
      <c r="R2875" s="13">
        <v>0</v>
      </c>
      <c r="S2875" s="13">
        <v>3.6902101E-2</v>
      </c>
      <c r="T2875" s="13">
        <v>3.8901663000000003E-2</v>
      </c>
      <c r="U2875" s="13">
        <v>-1.3917805910000001</v>
      </c>
      <c r="V2875" s="13">
        <v>-1.352878928</v>
      </c>
      <c r="W2875" s="13">
        <v>-0.415684579</v>
      </c>
    </row>
    <row r="2876" spans="1:23" x14ac:dyDescent="0.3">
      <c r="A2876" s="13" t="s">
        <v>1233</v>
      </c>
      <c r="B2876" s="13" t="s">
        <v>1234</v>
      </c>
      <c r="C2876" s="15">
        <v>2019</v>
      </c>
      <c r="D2876" s="15" t="s">
        <v>27</v>
      </c>
      <c r="E2876" s="15" t="s">
        <v>89</v>
      </c>
      <c r="F2876" s="15">
        <v>2816</v>
      </c>
      <c r="G2876" s="15">
        <v>1340</v>
      </c>
      <c r="H2876" s="13">
        <v>0.202674833</v>
      </c>
      <c r="I2876" s="13">
        <v>-2.898741163</v>
      </c>
      <c r="J2876" s="13">
        <v>-2.6960663299999998</v>
      </c>
      <c r="K2876" s="13">
        <v>0.41240904900000003</v>
      </c>
      <c r="L2876" s="13">
        <v>0.70967146999999997</v>
      </c>
      <c r="M2876" s="13">
        <v>1.1220805190000001</v>
      </c>
      <c r="N2876" s="13">
        <v>0.27436884900000003</v>
      </c>
      <c r="O2876" s="13">
        <v>-2.3639812990000002</v>
      </c>
      <c r="P2876" s="13">
        <v>-2.0896124500000002</v>
      </c>
      <c r="Q2876" s="13">
        <v>0.45091768799999998</v>
      </c>
      <c r="R2876" s="13">
        <v>0.45091768799999998</v>
      </c>
      <c r="S2876" s="13">
        <v>0</v>
      </c>
      <c r="T2876" s="13">
        <v>-0.51257020799999997</v>
      </c>
      <c r="U2876" s="13">
        <v>-2.461877286</v>
      </c>
      <c r="V2876" s="13">
        <v>-2.9744474940000001</v>
      </c>
      <c r="W2876" s="13">
        <v>-0.12824749999999999</v>
      </c>
    </row>
    <row r="2877" spans="1:23" x14ac:dyDescent="0.3">
      <c r="A2877" s="13" t="s">
        <v>1235</v>
      </c>
      <c r="B2877" s="13" t="s">
        <v>1236</v>
      </c>
      <c r="C2877" s="15">
        <v>2015</v>
      </c>
      <c r="D2877" s="15" t="s">
        <v>27</v>
      </c>
      <c r="E2877" s="15" t="s">
        <v>26</v>
      </c>
      <c r="F2877" s="15">
        <v>1025</v>
      </c>
      <c r="G2877" s="15">
        <v>485</v>
      </c>
      <c r="H2877" s="13">
        <v>-1.3101925889999999</v>
      </c>
      <c r="I2877" s="13">
        <v>-0.62729763800000005</v>
      </c>
      <c r="J2877" s="13">
        <v>-1.9374902279999999</v>
      </c>
      <c r="K2877" s="13">
        <v>1.3356587259999999</v>
      </c>
      <c r="L2877" s="13">
        <v>1.133407941</v>
      </c>
      <c r="M2877" s="13">
        <v>2.4690666669999999</v>
      </c>
      <c r="N2877" s="13">
        <v>-0.88068959899999999</v>
      </c>
      <c r="O2877" s="13">
        <v>-0.32007458599999999</v>
      </c>
      <c r="P2877" s="13">
        <v>-1.2007641840000001</v>
      </c>
      <c r="Q2877" s="13">
        <v>0.383792207</v>
      </c>
      <c r="R2877" s="13">
        <v>0.383792207</v>
      </c>
      <c r="S2877" s="13">
        <v>0</v>
      </c>
      <c r="T2877" s="13">
        <v>-1.3054706620000001</v>
      </c>
      <c r="U2877" s="13">
        <v>0.26372048799999998</v>
      </c>
      <c r="V2877" s="13">
        <v>-1.0417501739999999</v>
      </c>
      <c r="W2877" s="13">
        <v>0.10967716499999999</v>
      </c>
    </row>
    <row r="2878" spans="1:23" x14ac:dyDescent="0.3">
      <c r="A2878" s="13" t="s">
        <v>1235</v>
      </c>
      <c r="B2878" s="13" t="s">
        <v>1236</v>
      </c>
      <c r="C2878" s="15">
        <v>2016</v>
      </c>
      <c r="D2878" s="15" t="s">
        <v>27</v>
      </c>
      <c r="E2878" s="15" t="s">
        <v>26</v>
      </c>
      <c r="F2878" s="15">
        <v>162</v>
      </c>
      <c r="G2878" s="15">
        <v>72</v>
      </c>
      <c r="H2878" s="13">
        <v>-4.9423859979999998</v>
      </c>
      <c r="I2878" s="13">
        <v>-6.1469239780000002</v>
      </c>
      <c r="J2878" s="13">
        <v>-11.089309979999999</v>
      </c>
      <c r="K2878" s="13">
        <v>-9.8859268530000008</v>
      </c>
      <c r="L2878" s="13">
        <v>-9.8175578879999996</v>
      </c>
      <c r="M2878" s="13">
        <v>-19.70348474</v>
      </c>
      <c r="N2878" s="13">
        <v>-6.4038843959999996</v>
      </c>
      <c r="O2878" s="13">
        <v>-7.3580275080000002</v>
      </c>
      <c r="P2878" s="13">
        <v>-13.761911899999999</v>
      </c>
      <c r="Q2878" s="13">
        <v>-0.41009889999999999</v>
      </c>
      <c r="R2878" s="13">
        <v>-0.41009889999999999</v>
      </c>
      <c r="S2878" s="13">
        <v>0</v>
      </c>
      <c r="T2878" s="13">
        <v>-5.3607712909999998</v>
      </c>
      <c r="U2878" s="13">
        <v>-7.4364242489999999</v>
      </c>
      <c r="V2878" s="13">
        <v>-12.797195540000001</v>
      </c>
      <c r="W2878" s="13">
        <v>1.348536102</v>
      </c>
    </row>
    <row r="2879" spans="1:23" x14ac:dyDescent="0.3">
      <c r="A2879" s="13" t="s">
        <v>1237</v>
      </c>
      <c r="B2879" s="13" t="s">
        <v>1238</v>
      </c>
      <c r="C2879" s="15">
        <v>2014</v>
      </c>
      <c r="D2879" s="15" t="s">
        <v>27</v>
      </c>
      <c r="E2879" s="15" t="s">
        <v>59</v>
      </c>
      <c r="F2879" s="15">
        <v>166</v>
      </c>
      <c r="G2879" s="15">
        <v>79</v>
      </c>
      <c r="H2879" s="13">
        <v>-5.6424257899999999</v>
      </c>
      <c r="I2879" s="13">
        <v>-1.996237928</v>
      </c>
      <c r="J2879" s="13">
        <v>-7.6386637180000001</v>
      </c>
      <c r="K2879" s="13">
        <v>5.5225847879999996</v>
      </c>
      <c r="L2879" s="13">
        <v>-2.443888211</v>
      </c>
      <c r="M2879" s="13">
        <v>3.0786965770000001</v>
      </c>
      <c r="N2879" s="13">
        <v>-3.6348516690000001</v>
      </c>
      <c r="O2879" s="13">
        <v>-2.1977803219999998</v>
      </c>
      <c r="P2879" s="13">
        <v>-5.8326319910000004</v>
      </c>
      <c r="Q2879" s="13">
        <v>-0.124971358</v>
      </c>
      <c r="R2879" s="13">
        <v>-0.124971358</v>
      </c>
      <c r="S2879" s="13">
        <v>0</v>
      </c>
      <c r="T2879" s="13">
        <v>-1.3498346939999999</v>
      </c>
      <c r="U2879" s="13">
        <v>-0.23495375800000001</v>
      </c>
      <c r="V2879" s="13">
        <v>-1.584788453</v>
      </c>
      <c r="W2879" s="13">
        <v>0.558445635</v>
      </c>
    </row>
    <row r="2880" spans="1:23" x14ac:dyDescent="0.3">
      <c r="A2880" s="13" t="s">
        <v>1237</v>
      </c>
      <c r="B2880" s="13" t="s">
        <v>1238</v>
      </c>
      <c r="C2880" s="15">
        <v>2015</v>
      </c>
      <c r="D2880" s="15" t="s">
        <v>27</v>
      </c>
      <c r="E2880" s="15" t="s">
        <v>67</v>
      </c>
      <c r="F2880" s="15">
        <v>130</v>
      </c>
      <c r="G2880" s="15">
        <v>61</v>
      </c>
      <c r="H2880" s="13">
        <v>-7.7217313409999999</v>
      </c>
      <c r="I2880" s="13">
        <v>-1.188673758</v>
      </c>
      <c r="J2880" s="13">
        <v>-8.9104050990000001</v>
      </c>
      <c r="K2880" s="13">
        <v>-1.41796944</v>
      </c>
      <c r="L2880" s="13">
        <v>-12.06220345</v>
      </c>
      <c r="M2880" s="13">
        <v>-13.48017289</v>
      </c>
      <c r="N2880" s="13">
        <v>-6.7734822640000001</v>
      </c>
      <c r="O2880" s="13">
        <v>-3.5318589230000001</v>
      </c>
      <c r="P2880" s="13">
        <v>-10.30534119</v>
      </c>
      <c r="Q2880" s="13">
        <v>-0.235229208</v>
      </c>
      <c r="R2880" s="13">
        <v>-0.235229208</v>
      </c>
      <c r="S2880" s="13">
        <v>0</v>
      </c>
      <c r="T2880" s="13">
        <v>-6.3999288329999997</v>
      </c>
      <c r="U2880" s="13">
        <v>-5.0148030099999996</v>
      </c>
      <c r="V2880" s="13">
        <v>-11.41473184</v>
      </c>
      <c r="W2880" s="13">
        <v>3.6854120999999997E-2</v>
      </c>
    </row>
    <row r="2881" spans="1:23" x14ac:dyDescent="0.3">
      <c r="A2881" s="13" t="s">
        <v>1237</v>
      </c>
      <c r="B2881" s="13" t="s">
        <v>1238</v>
      </c>
      <c r="C2881" s="15">
        <v>2015</v>
      </c>
      <c r="D2881" s="15" t="s">
        <v>27</v>
      </c>
      <c r="E2881" s="15" t="s">
        <v>59</v>
      </c>
      <c r="F2881" s="15">
        <v>416</v>
      </c>
      <c r="G2881" s="15">
        <v>195</v>
      </c>
      <c r="H2881" s="13">
        <v>-3.6887822300000002</v>
      </c>
      <c r="I2881" s="13">
        <v>-6.2977456910000003</v>
      </c>
      <c r="J2881" s="13">
        <v>-9.9865279200000003</v>
      </c>
      <c r="K2881" s="13">
        <v>-4.076312605</v>
      </c>
      <c r="L2881" s="13">
        <v>-3.1371929949999999</v>
      </c>
      <c r="M2881" s="13">
        <v>-7.2135056000000004</v>
      </c>
      <c r="N2881" s="13">
        <v>-3.9709800880000001</v>
      </c>
      <c r="O2881" s="13">
        <v>-5.9842089789999999</v>
      </c>
      <c r="P2881" s="13">
        <v>-9.9551890669999992</v>
      </c>
      <c r="Q2881" s="13">
        <v>-0.72720425099999997</v>
      </c>
      <c r="R2881" s="13">
        <v>-0.72720425099999997</v>
      </c>
      <c r="S2881" s="13">
        <v>0</v>
      </c>
      <c r="T2881" s="13">
        <v>-3.9920665479999999</v>
      </c>
      <c r="U2881" s="13">
        <v>-5.3073902259999999</v>
      </c>
      <c r="V2881" s="13">
        <v>-9.2994567739999994</v>
      </c>
      <c r="W2881" s="13">
        <v>1.3868667020000001</v>
      </c>
    </row>
    <row r="2882" spans="1:23" x14ac:dyDescent="0.3">
      <c r="A2882" s="13" t="s">
        <v>1237</v>
      </c>
      <c r="B2882" s="13" t="s">
        <v>1238</v>
      </c>
      <c r="C2882" s="15">
        <v>2016</v>
      </c>
      <c r="D2882" s="15" t="s">
        <v>25</v>
      </c>
      <c r="E2882" s="15" t="s">
        <v>33</v>
      </c>
      <c r="F2882" s="15">
        <v>28</v>
      </c>
      <c r="G2882" s="15">
        <v>14</v>
      </c>
      <c r="H2882" s="13">
        <v>-12.31324124</v>
      </c>
      <c r="I2882" s="13">
        <v>3.9374038960000002</v>
      </c>
      <c r="J2882" s="13">
        <v>-8.3758373450000008</v>
      </c>
      <c r="K2882" s="13">
        <v>-13.34674731</v>
      </c>
      <c r="L2882" s="13">
        <v>14.36549127</v>
      </c>
      <c r="M2882" s="13">
        <v>1.0187439519999999</v>
      </c>
      <c r="N2882" s="13">
        <v>-13.226221000000001</v>
      </c>
      <c r="O2882" s="13">
        <v>6.5301495799999998</v>
      </c>
      <c r="P2882" s="13">
        <v>-6.6960714230000002</v>
      </c>
      <c r="Q2882" s="13">
        <v>-3.096761E-2</v>
      </c>
      <c r="R2882" s="13">
        <v>0</v>
      </c>
      <c r="S2882" s="13">
        <v>-3.096761E-2</v>
      </c>
      <c r="T2882" s="13">
        <v>-9.0344768959999993</v>
      </c>
      <c r="U2882" s="13">
        <v>0.99507721699999996</v>
      </c>
      <c r="V2882" s="13">
        <v>-8.0393996790000006</v>
      </c>
      <c r="W2882" s="13">
        <v>6.2082627940000004</v>
      </c>
    </row>
    <row r="2883" spans="1:23" x14ac:dyDescent="0.3">
      <c r="A2883" s="13" t="s">
        <v>1237</v>
      </c>
      <c r="B2883" s="13" t="s">
        <v>1238</v>
      </c>
      <c r="C2883" s="15">
        <v>2016</v>
      </c>
      <c r="D2883" s="15" t="s">
        <v>27</v>
      </c>
      <c r="E2883" s="15" t="s">
        <v>33</v>
      </c>
      <c r="F2883" s="15">
        <v>748</v>
      </c>
      <c r="G2883" s="15">
        <v>370</v>
      </c>
      <c r="H2883" s="13">
        <v>-3.5425453729999998</v>
      </c>
      <c r="I2883" s="13">
        <v>-1.9565347209999999</v>
      </c>
      <c r="J2883" s="13">
        <v>-5.499080094</v>
      </c>
      <c r="K2883" s="13">
        <v>-4.0055739509999997</v>
      </c>
      <c r="L2883" s="13">
        <v>-4.9191404000000001E-2</v>
      </c>
      <c r="M2883" s="13">
        <v>-4.0547653549999998</v>
      </c>
      <c r="N2883" s="13">
        <v>-3.8411865180000002</v>
      </c>
      <c r="O2883" s="13">
        <v>-1.673881342</v>
      </c>
      <c r="P2883" s="13">
        <v>-5.5150678600000003</v>
      </c>
      <c r="Q2883" s="13">
        <v>-0.52014085200000004</v>
      </c>
      <c r="R2883" s="13">
        <v>-0.52014085200000004</v>
      </c>
      <c r="S2883" s="13">
        <v>0</v>
      </c>
      <c r="T2883" s="13">
        <v>-3.0829487950000001</v>
      </c>
      <c r="U2883" s="13">
        <v>-2.448619603</v>
      </c>
      <c r="V2883" s="13">
        <v>-5.5315683980000001</v>
      </c>
      <c r="W2883" s="13">
        <v>-0.342949473</v>
      </c>
    </row>
    <row r="2884" spans="1:23" x14ac:dyDescent="0.3">
      <c r="A2884" s="13" t="s">
        <v>1237</v>
      </c>
      <c r="B2884" s="13" t="s">
        <v>1238</v>
      </c>
      <c r="C2884" s="15">
        <v>2017</v>
      </c>
      <c r="D2884" s="15" t="s">
        <v>25</v>
      </c>
      <c r="E2884" s="15" t="s">
        <v>137</v>
      </c>
      <c r="F2884" s="15">
        <v>328</v>
      </c>
      <c r="G2884" s="15">
        <v>149</v>
      </c>
      <c r="H2884" s="13">
        <v>1.876200578</v>
      </c>
      <c r="I2884" s="13">
        <v>2.361581487</v>
      </c>
      <c r="J2884" s="13">
        <v>4.2377820650000002</v>
      </c>
      <c r="K2884" s="13">
        <v>5.9603455109999999</v>
      </c>
      <c r="L2884" s="13">
        <v>2.07767261</v>
      </c>
      <c r="M2884" s="13">
        <v>8.0380181210000003</v>
      </c>
      <c r="N2884" s="13">
        <v>2.7106520359999999</v>
      </c>
      <c r="O2884" s="13">
        <v>2.3215742289999999</v>
      </c>
      <c r="P2884" s="13">
        <v>5.0322262650000003</v>
      </c>
      <c r="Q2884" s="13">
        <v>0.61826946599999999</v>
      </c>
      <c r="R2884" s="13">
        <v>0</v>
      </c>
      <c r="S2884" s="13">
        <v>0.61826946599999999</v>
      </c>
      <c r="T2884" s="13">
        <v>2.7074522870000002</v>
      </c>
      <c r="U2884" s="13">
        <v>1.1695845410000001</v>
      </c>
      <c r="V2884" s="13">
        <v>3.877036828</v>
      </c>
      <c r="W2884" s="13">
        <v>1.2843675109999999</v>
      </c>
    </row>
    <row r="2885" spans="1:23" x14ac:dyDescent="0.3">
      <c r="A2885" s="13" t="s">
        <v>1237</v>
      </c>
      <c r="B2885" s="13" t="s">
        <v>1238</v>
      </c>
      <c r="C2885" s="15">
        <v>2017</v>
      </c>
      <c r="D2885" s="15" t="s">
        <v>27</v>
      </c>
      <c r="E2885" s="15" t="s">
        <v>137</v>
      </c>
      <c r="F2885" s="15">
        <v>1612</v>
      </c>
      <c r="G2885" s="15">
        <v>739</v>
      </c>
      <c r="H2885" s="13">
        <v>0.84410984300000003</v>
      </c>
      <c r="I2885" s="13">
        <v>2.191276797</v>
      </c>
      <c r="J2885" s="13">
        <v>3.03538664</v>
      </c>
      <c r="K2885" s="13">
        <v>6.5713136519999997</v>
      </c>
      <c r="L2885" s="13">
        <v>0.37482323499999998</v>
      </c>
      <c r="M2885" s="13">
        <v>6.9461368879999998</v>
      </c>
      <c r="N2885" s="13">
        <v>1.973351013</v>
      </c>
      <c r="O2885" s="13">
        <v>1.839786023</v>
      </c>
      <c r="P2885" s="13">
        <v>3.8131370360000001</v>
      </c>
      <c r="Q2885" s="13">
        <v>2.4887139820000002</v>
      </c>
      <c r="R2885" s="13">
        <v>2.4887139820000002</v>
      </c>
      <c r="S2885" s="13">
        <v>0</v>
      </c>
      <c r="T2885" s="13">
        <v>2.012154271</v>
      </c>
      <c r="U2885" s="13">
        <v>1.2139212479999999</v>
      </c>
      <c r="V2885" s="13">
        <v>3.226075518</v>
      </c>
      <c r="W2885" s="13">
        <v>0.56142819300000002</v>
      </c>
    </row>
    <row r="2886" spans="1:23" x14ac:dyDescent="0.3">
      <c r="A2886" s="13" t="s">
        <v>1237</v>
      </c>
      <c r="B2886" s="13" t="s">
        <v>1238</v>
      </c>
      <c r="C2886" s="15">
        <v>2018</v>
      </c>
      <c r="D2886" s="15" t="s">
        <v>25</v>
      </c>
      <c r="E2886" s="15" t="s">
        <v>137</v>
      </c>
      <c r="F2886" s="15">
        <v>319</v>
      </c>
      <c r="G2886" s="15">
        <v>158</v>
      </c>
      <c r="H2886" s="13">
        <v>1.525801054</v>
      </c>
      <c r="I2886" s="13">
        <v>2.1456865180000002</v>
      </c>
      <c r="J2886" s="13">
        <v>3.6714875720000002</v>
      </c>
      <c r="K2886" s="13">
        <v>1.3810305359999999</v>
      </c>
      <c r="L2886" s="13">
        <v>-0.29682011200000002</v>
      </c>
      <c r="M2886" s="13">
        <v>1.0842104239999999</v>
      </c>
      <c r="N2886" s="13">
        <v>1.4950461960000001</v>
      </c>
      <c r="O2886" s="13">
        <v>1.648931586</v>
      </c>
      <c r="P2886" s="13">
        <v>3.1439777819999999</v>
      </c>
      <c r="Q2886" s="13">
        <v>0.49299377700000002</v>
      </c>
      <c r="R2886" s="13">
        <v>0</v>
      </c>
      <c r="S2886" s="13">
        <v>0.49299377700000002</v>
      </c>
      <c r="T2886" s="13">
        <v>0.53600803900000005</v>
      </c>
      <c r="U2886" s="13">
        <v>2.5379196240000002</v>
      </c>
      <c r="V2886" s="13">
        <v>3.0739276630000001</v>
      </c>
      <c r="W2886" s="13">
        <v>0.59134943699999998</v>
      </c>
    </row>
    <row r="2887" spans="1:23" x14ac:dyDescent="0.3">
      <c r="A2887" s="13" t="s">
        <v>1237</v>
      </c>
      <c r="B2887" s="13" t="s">
        <v>1238</v>
      </c>
      <c r="C2887" s="15">
        <v>2018</v>
      </c>
      <c r="D2887" s="15" t="s">
        <v>27</v>
      </c>
      <c r="E2887" s="15" t="s">
        <v>137</v>
      </c>
      <c r="F2887" s="15">
        <v>1313</v>
      </c>
      <c r="G2887" s="15">
        <v>615</v>
      </c>
      <c r="H2887" s="13">
        <v>-0.104222911</v>
      </c>
      <c r="I2887" s="13">
        <v>1.4775856890000001</v>
      </c>
      <c r="J2887" s="13">
        <v>1.373362778</v>
      </c>
      <c r="K2887" s="13">
        <v>-0.27889968900000001</v>
      </c>
      <c r="L2887" s="13">
        <v>-2.0155166640000002</v>
      </c>
      <c r="M2887" s="13">
        <v>-2.294416354</v>
      </c>
      <c r="N2887" s="13">
        <v>-0.21260420399999999</v>
      </c>
      <c r="O2887" s="13">
        <v>0.83167668500000003</v>
      </c>
      <c r="P2887" s="13">
        <v>0.61907248100000001</v>
      </c>
      <c r="Q2887" s="13">
        <v>1.0590788470000001</v>
      </c>
      <c r="R2887" s="13">
        <v>1.0590788470000001</v>
      </c>
      <c r="S2887" s="13">
        <v>0</v>
      </c>
      <c r="T2887" s="13">
        <v>0.21400124000000001</v>
      </c>
      <c r="U2887" s="13">
        <v>1.0479410339999999</v>
      </c>
      <c r="V2887" s="13">
        <v>1.2619422739999999</v>
      </c>
      <c r="W2887" s="13">
        <v>0.183437184</v>
      </c>
    </row>
    <row r="2888" spans="1:23" x14ac:dyDescent="0.3">
      <c r="A2888" s="13" t="s">
        <v>1237</v>
      </c>
      <c r="B2888" s="13" t="s">
        <v>1238</v>
      </c>
      <c r="C2888" s="15">
        <v>2019</v>
      </c>
      <c r="D2888" s="15" t="s">
        <v>27</v>
      </c>
      <c r="E2888" s="15" t="s">
        <v>140</v>
      </c>
      <c r="F2888" s="15">
        <v>3651</v>
      </c>
      <c r="G2888" s="15">
        <v>1671</v>
      </c>
      <c r="H2888" s="13">
        <v>-1.83362794</v>
      </c>
      <c r="I2888" s="13">
        <v>1.63283007</v>
      </c>
      <c r="J2888" s="13">
        <v>-0.20079786999999999</v>
      </c>
      <c r="K2888" s="13">
        <v>0.85526127399999996</v>
      </c>
      <c r="L2888" s="13">
        <v>-3.9057118129999999</v>
      </c>
      <c r="M2888" s="13">
        <v>-3.0504505380000002</v>
      </c>
      <c r="N2888" s="13">
        <v>-1.35505616</v>
      </c>
      <c r="O2888" s="13">
        <v>0.54961122399999995</v>
      </c>
      <c r="P2888" s="13">
        <v>-0.80544493500000003</v>
      </c>
      <c r="Q2888" s="13">
        <v>1.6669229679999999</v>
      </c>
      <c r="R2888" s="13">
        <v>1.6669229679999999</v>
      </c>
      <c r="S2888" s="13">
        <v>0</v>
      </c>
      <c r="T2888" s="13">
        <v>-1.450795659</v>
      </c>
      <c r="U2888" s="13">
        <v>0.723866224</v>
      </c>
      <c r="V2888" s="13">
        <v>-0.72692943399999999</v>
      </c>
      <c r="W2888" s="13">
        <v>0.55965242199999998</v>
      </c>
    </row>
    <row r="2889" spans="1:23" x14ac:dyDescent="0.3">
      <c r="A2889" s="13" t="s">
        <v>1239</v>
      </c>
      <c r="B2889" s="13" t="s">
        <v>1240</v>
      </c>
      <c r="C2889" s="15">
        <v>2017</v>
      </c>
      <c r="D2889" s="15" t="s">
        <v>27</v>
      </c>
      <c r="E2889" s="15" t="s">
        <v>46</v>
      </c>
      <c r="F2889" s="15">
        <v>3915</v>
      </c>
      <c r="G2889" s="15">
        <v>1966</v>
      </c>
      <c r="H2889" s="13">
        <v>-0.53483254199999997</v>
      </c>
      <c r="I2889" s="13">
        <v>-1.3315647340000001</v>
      </c>
      <c r="J2889" s="13">
        <v>-1.8663972769999999</v>
      </c>
      <c r="K2889" s="13">
        <v>0.312570132</v>
      </c>
      <c r="L2889" s="13">
        <v>-1.267834964</v>
      </c>
      <c r="M2889" s="13">
        <v>-0.95526483100000004</v>
      </c>
      <c r="N2889" s="13">
        <v>-0.35852102899999999</v>
      </c>
      <c r="O2889" s="13">
        <v>-1.41347578</v>
      </c>
      <c r="P2889" s="13">
        <v>-1.771996809</v>
      </c>
      <c r="Q2889" s="13">
        <v>0.97193449600000004</v>
      </c>
      <c r="R2889" s="13">
        <v>0.97193449600000004</v>
      </c>
      <c r="S2889" s="13">
        <v>0</v>
      </c>
      <c r="T2889" s="13">
        <v>-0.87500598799999996</v>
      </c>
      <c r="U2889" s="13">
        <v>-0.56969012299999999</v>
      </c>
      <c r="V2889" s="13">
        <v>-1.44469611</v>
      </c>
      <c r="W2889" s="13">
        <v>-0.90539832600000003</v>
      </c>
    </row>
    <row r="2890" spans="1:23" x14ac:dyDescent="0.3">
      <c r="A2890" s="13" t="s">
        <v>1239</v>
      </c>
      <c r="B2890" s="13" t="s">
        <v>1240</v>
      </c>
      <c r="C2890" s="15">
        <v>2018</v>
      </c>
      <c r="D2890" s="15" t="s">
        <v>25</v>
      </c>
      <c r="E2890" s="15" t="s">
        <v>46</v>
      </c>
      <c r="F2890" s="15">
        <v>36</v>
      </c>
      <c r="G2890" s="15">
        <v>16</v>
      </c>
      <c r="H2890" s="13">
        <v>-7.3425764329999996</v>
      </c>
      <c r="I2890" s="13">
        <v>1.3455899149999999</v>
      </c>
      <c r="J2890" s="13">
        <v>-5.9969865179999999</v>
      </c>
      <c r="K2890" s="13">
        <v>-22.552298530000002</v>
      </c>
      <c r="L2890" s="13">
        <v>13.160022469999999</v>
      </c>
      <c r="M2890" s="13">
        <v>-9.3922760660000009</v>
      </c>
      <c r="N2890" s="13">
        <v>-10.99156477</v>
      </c>
      <c r="O2890" s="13">
        <v>3.9608104210000001</v>
      </c>
      <c r="P2890" s="13">
        <v>-7.0307543529999998</v>
      </c>
      <c r="Q2890" s="13">
        <v>-3.6085773000000002E-2</v>
      </c>
      <c r="R2890" s="13">
        <v>0</v>
      </c>
      <c r="S2890" s="13">
        <v>-3.6085773000000002E-2</v>
      </c>
      <c r="T2890" s="13">
        <v>-6.9077356129999998</v>
      </c>
      <c r="U2890" s="13">
        <v>3.2090746750000001</v>
      </c>
      <c r="V2890" s="13">
        <v>-3.6986609389999998</v>
      </c>
      <c r="W2890" s="13">
        <v>0.122453773</v>
      </c>
    </row>
    <row r="2891" spans="1:23" x14ac:dyDescent="0.3">
      <c r="A2891" s="13" t="s">
        <v>1239</v>
      </c>
      <c r="B2891" s="13" t="s">
        <v>1240</v>
      </c>
      <c r="C2891" s="15">
        <v>2018</v>
      </c>
      <c r="D2891" s="15" t="s">
        <v>27</v>
      </c>
      <c r="E2891" s="15" t="s">
        <v>46</v>
      </c>
      <c r="F2891" s="15">
        <v>604</v>
      </c>
      <c r="G2891" s="15">
        <v>299</v>
      </c>
      <c r="H2891" s="13">
        <v>0.60624084199999995</v>
      </c>
      <c r="I2891" s="13">
        <v>-1.9113157089999999</v>
      </c>
      <c r="J2891" s="13">
        <v>-1.305074866</v>
      </c>
      <c r="K2891" s="13">
        <v>4.8274350359999998</v>
      </c>
      <c r="L2891" s="13">
        <v>-2.4474385129999998</v>
      </c>
      <c r="M2891" s="13">
        <v>2.379996523</v>
      </c>
      <c r="N2891" s="13">
        <v>1.547716662</v>
      </c>
      <c r="O2891" s="13">
        <v>-2.1545599540000002</v>
      </c>
      <c r="P2891" s="13">
        <v>-0.60684329199999998</v>
      </c>
      <c r="Q2891" s="13">
        <v>0.32439720100000002</v>
      </c>
      <c r="R2891" s="13">
        <v>0.32439720100000002</v>
      </c>
      <c r="S2891" s="13">
        <v>0</v>
      </c>
      <c r="T2891" s="13">
        <v>-3.193178E-2</v>
      </c>
      <c r="U2891" s="13">
        <v>-1.474699765</v>
      </c>
      <c r="V2891" s="13">
        <v>-1.5066315450000001</v>
      </c>
      <c r="W2891" s="13">
        <v>-0.77094329900000003</v>
      </c>
    </row>
    <row r="2892" spans="1:23" x14ac:dyDescent="0.3">
      <c r="A2892" s="13" t="s">
        <v>1239</v>
      </c>
      <c r="B2892" s="13" t="s">
        <v>1240</v>
      </c>
      <c r="C2892" s="15">
        <v>2019</v>
      </c>
      <c r="D2892" s="15" t="s">
        <v>27</v>
      </c>
      <c r="E2892" s="15" t="s">
        <v>46</v>
      </c>
      <c r="F2892" s="15">
        <v>3250</v>
      </c>
      <c r="G2892" s="15">
        <v>1550</v>
      </c>
      <c r="H2892" s="13">
        <v>-1.217337337</v>
      </c>
      <c r="I2892" s="13">
        <v>0.39100545599999997</v>
      </c>
      <c r="J2892" s="13">
        <v>-0.82633188099999999</v>
      </c>
      <c r="K2892" s="13">
        <v>-2.3211928799999999</v>
      </c>
      <c r="L2892" s="13">
        <v>-0.57457455899999998</v>
      </c>
      <c r="M2892" s="13">
        <v>-2.895767438</v>
      </c>
      <c r="N2892" s="13">
        <v>-1.495275736</v>
      </c>
      <c r="O2892" s="13">
        <v>0.18401863199999999</v>
      </c>
      <c r="P2892" s="13">
        <v>-1.311257103</v>
      </c>
      <c r="Q2892" s="13">
        <v>1.1357464239999999</v>
      </c>
      <c r="R2892" s="13">
        <v>1.1357464239999999</v>
      </c>
      <c r="S2892" s="13">
        <v>0</v>
      </c>
      <c r="T2892" s="13">
        <v>-1.967279926</v>
      </c>
      <c r="U2892" s="13">
        <v>6.2227378E-2</v>
      </c>
      <c r="V2892" s="13">
        <v>-1.9050525490000001</v>
      </c>
      <c r="W2892" s="13">
        <v>-0.181460767</v>
      </c>
    </row>
    <row r="2893" spans="1:23" x14ac:dyDescent="0.3">
      <c r="A2893" s="13" t="s">
        <v>1241</v>
      </c>
      <c r="B2893" s="13" t="s">
        <v>1242</v>
      </c>
      <c r="C2893" s="15">
        <v>2018</v>
      </c>
      <c r="D2893" s="15" t="s">
        <v>27</v>
      </c>
      <c r="E2893" s="15" t="s">
        <v>30</v>
      </c>
      <c r="F2893" s="15">
        <v>113</v>
      </c>
      <c r="G2893" s="15">
        <v>53</v>
      </c>
      <c r="H2893" s="13">
        <v>-0.74703785099999997</v>
      </c>
      <c r="I2893" s="13">
        <v>-1.2955308459999999</v>
      </c>
      <c r="J2893" s="13">
        <v>-2.042568696</v>
      </c>
      <c r="K2893" s="13">
        <v>-4.3591242320000001</v>
      </c>
      <c r="L2893" s="13">
        <v>-6.8858917860000002</v>
      </c>
      <c r="M2893" s="13">
        <v>-11.24501602</v>
      </c>
      <c r="N2893" s="13">
        <v>-1.638594262</v>
      </c>
      <c r="O2893" s="13">
        <v>-2.627603895</v>
      </c>
      <c r="P2893" s="13">
        <v>-4.2661981579999999</v>
      </c>
      <c r="Q2893" s="13">
        <v>-4.1536326999999998E-2</v>
      </c>
      <c r="R2893" s="13">
        <v>-4.1536326999999998E-2</v>
      </c>
      <c r="S2893" s="13">
        <v>0</v>
      </c>
      <c r="T2893" s="13">
        <v>-1.5776164029999999</v>
      </c>
      <c r="U2893" s="13">
        <v>-3.5998619000000001</v>
      </c>
      <c r="V2893" s="13">
        <v>-5.177478303</v>
      </c>
      <c r="W2893" s="13">
        <v>1.3002790289999999</v>
      </c>
    </row>
    <row r="2894" spans="1:23" x14ac:dyDescent="0.3">
      <c r="A2894" s="13" t="s">
        <v>1241</v>
      </c>
      <c r="B2894" s="13" t="s">
        <v>1242</v>
      </c>
      <c r="C2894" s="15">
        <v>2019</v>
      </c>
      <c r="D2894" s="15" t="s">
        <v>25</v>
      </c>
      <c r="E2894" s="15" t="s">
        <v>137</v>
      </c>
      <c r="F2894" s="15">
        <v>503</v>
      </c>
      <c r="G2894" s="15">
        <v>235</v>
      </c>
      <c r="H2894" s="13">
        <v>-1.7042623370000001</v>
      </c>
      <c r="I2894" s="13">
        <v>-1.454873144</v>
      </c>
      <c r="J2894" s="13">
        <v>-3.1591354809999999</v>
      </c>
      <c r="K2894" s="13">
        <v>1.352351195</v>
      </c>
      <c r="L2894" s="13">
        <v>-1.8302913300000001</v>
      </c>
      <c r="M2894" s="13">
        <v>-0.47794013499999999</v>
      </c>
      <c r="N2894" s="13">
        <v>-1.2531789950000001</v>
      </c>
      <c r="O2894" s="13">
        <v>-1.6388323220000001</v>
      </c>
      <c r="P2894" s="13">
        <v>-2.8920113170000001</v>
      </c>
      <c r="Q2894" s="13">
        <v>-1.7477856999999999E-2</v>
      </c>
      <c r="R2894" s="13">
        <v>0</v>
      </c>
      <c r="S2894" s="13">
        <v>-1.7477856999999999E-2</v>
      </c>
      <c r="T2894" s="13">
        <v>-1.89309189</v>
      </c>
      <c r="U2894" s="13">
        <v>-2.486918288</v>
      </c>
      <c r="V2894" s="13">
        <v>-4.380010178</v>
      </c>
      <c r="W2894" s="13">
        <v>-0.468966039</v>
      </c>
    </row>
    <row r="2895" spans="1:23" x14ac:dyDescent="0.3">
      <c r="A2895" s="13" t="s">
        <v>1241</v>
      </c>
      <c r="B2895" s="13" t="s">
        <v>1242</v>
      </c>
      <c r="C2895" s="15">
        <v>2019</v>
      </c>
      <c r="D2895" s="15" t="s">
        <v>27</v>
      </c>
      <c r="E2895" s="15" t="s">
        <v>137</v>
      </c>
      <c r="F2895" s="15">
        <v>2171</v>
      </c>
      <c r="G2895" s="15">
        <v>1003</v>
      </c>
      <c r="H2895" s="13">
        <v>-0.77247409700000003</v>
      </c>
      <c r="I2895" s="13">
        <v>-2.6789901029999998</v>
      </c>
      <c r="J2895" s="13">
        <v>-3.4514642000000002</v>
      </c>
      <c r="K2895" s="13">
        <v>-2.5620463180000002</v>
      </c>
      <c r="L2895" s="13">
        <v>-0.28968434700000001</v>
      </c>
      <c r="M2895" s="13">
        <v>-2.8517306640000002</v>
      </c>
      <c r="N2895" s="13">
        <v>-1.238045735</v>
      </c>
      <c r="O2895" s="13">
        <v>-2.3749025399999999</v>
      </c>
      <c r="P2895" s="13">
        <v>-3.6129482749999999</v>
      </c>
      <c r="Q2895" s="13">
        <v>-0.43976429900000003</v>
      </c>
      <c r="R2895" s="13">
        <v>-0.43976429900000003</v>
      </c>
      <c r="S2895" s="13">
        <v>0</v>
      </c>
      <c r="T2895" s="13">
        <v>-0.918194073</v>
      </c>
      <c r="U2895" s="13">
        <v>-1.9577485269999999</v>
      </c>
      <c r="V2895" s="13">
        <v>-2.8759426010000002</v>
      </c>
      <c r="W2895" s="13">
        <v>-0.42296664699999997</v>
      </c>
    </row>
    <row r="2896" spans="1:23" x14ac:dyDescent="0.3">
      <c r="A2896" s="13" t="s">
        <v>1243</v>
      </c>
      <c r="B2896" s="13" t="s">
        <v>1244</v>
      </c>
      <c r="C2896" s="15">
        <v>2018</v>
      </c>
      <c r="D2896" s="15" t="s">
        <v>27</v>
      </c>
      <c r="E2896" s="15" t="s">
        <v>89</v>
      </c>
      <c r="F2896" s="15">
        <v>3</v>
      </c>
      <c r="G2896" s="15">
        <v>1</v>
      </c>
      <c r="H2896" s="13">
        <v>-1.2444980210000001</v>
      </c>
      <c r="I2896" s="13">
        <v>-5.5295667210000001</v>
      </c>
      <c r="J2896" s="13">
        <v>-6.7740647420000002</v>
      </c>
      <c r="K2896" s="13">
        <v>-16.30203045</v>
      </c>
      <c r="L2896" s="13">
        <v>2.5477449729999999</v>
      </c>
      <c r="M2896" s="13">
        <v>-13.754285469999999</v>
      </c>
      <c r="N2896" s="13">
        <v>-4.4760178850000001</v>
      </c>
      <c r="O2896" s="13">
        <v>-4.2869472210000001</v>
      </c>
      <c r="P2896" s="13">
        <v>-8.7629651049999993</v>
      </c>
      <c r="Q2896" s="13">
        <v>-3.1011789999999999E-3</v>
      </c>
      <c r="R2896" s="13">
        <v>-3.1011789999999999E-3</v>
      </c>
      <c r="S2896" s="13">
        <v>0</v>
      </c>
      <c r="T2896" s="13">
        <v>-5.0078074060000004</v>
      </c>
      <c r="U2896" s="13">
        <v>-6.8839245760000001</v>
      </c>
      <c r="V2896" s="13">
        <v>-11.891731979999999</v>
      </c>
      <c r="W2896" s="13">
        <v>1.078829517</v>
      </c>
    </row>
    <row r="2897" spans="1:23" x14ac:dyDescent="0.3">
      <c r="A2897" s="13" t="s">
        <v>1245</v>
      </c>
      <c r="B2897" s="13" t="s">
        <v>1246</v>
      </c>
      <c r="C2897" s="15">
        <v>2014</v>
      </c>
      <c r="D2897" s="15" t="s">
        <v>27</v>
      </c>
      <c r="E2897" s="15" t="s">
        <v>31</v>
      </c>
      <c r="F2897" s="15">
        <v>4383</v>
      </c>
      <c r="G2897" s="15">
        <v>2187</v>
      </c>
      <c r="H2897" s="13">
        <v>-1.6220455629999999</v>
      </c>
      <c r="I2897" s="13">
        <v>-3.7381544849999999</v>
      </c>
      <c r="J2897" s="13">
        <v>-5.3602000470000002</v>
      </c>
      <c r="K2897" s="13">
        <v>-2.5521802889999998</v>
      </c>
      <c r="L2897" s="13">
        <v>-2.4102322649999999</v>
      </c>
      <c r="M2897" s="13">
        <v>-4.9624125540000001</v>
      </c>
      <c r="N2897" s="13">
        <v>-1.917141301</v>
      </c>
      <c r="O2897" s="13">
        <v>-3.6634848619999998</v>
      </c>
      <c r="P2897" s="13">
        <v>-5.5806261639999999</v>
      </c>
      <c r="Q2897" s="13">
        <v>-3.1633704210000002</v>
      </c>
      <c r="R2897" s="13">
        <v>-3.1633704210000002</v>
      </c>
      <c r="S2897" s="13">
        <v>0</v>
      </c>
      <c r="T2897" s="13">
        <v>-2.4436585709999998</v>
      </c>
      <c r="U2897" s="13">
        <v>-2.782168145</v>
      </c>
      <c r="V2897" s="13">
        <v>-5.2258267160000003</v>
      </c>
      <c r="W2897" s="13">
        <v>0.14992014100000001</v>
      </c>
    </row>
    <row r="2898" spans="1:23" x14ac:dyDescent="0.3">
      <c r="A2898" s="13" t="s">
        <v>1245</v>
      </c>
      <c r="B2898" s="13" t="s">
        <v>1246</v>
      </c>
      <c r="C2898" s="15">
        <v>2015</v>
      </c>
      <c r="D2898" s="15" t="s">
        <v>27</v>
      </c>
      <c r="E2898" s="15" t="s">
        <v>31</v>
      </c>
      <c r="F2898" s="15">
        <v>5395</v>
      </c>
      <c r="G2898" s="15">
        <v>2670</v>
      </c>
      <c r="H2898" s="13">
        <v>-0.257841178</v>
      </c>
      <c r="I2898" s="13">
        <v>-1.6890740390000001</v>
      </c>
      <c r="J2898" s="13">
        <v>-1.9469152169999999</v>
      </c>
      <c r="K2898" s="13">
        <v>1.9273286380000001</v>
      </c>
      <c r="L2898" s="13">
        <v>4.7163060979999996</v>
      </c>
      <c r="M2898" s="13">
        <v>6.6436347360000001</v>
      </c>
      <c r="N2898" s="13">
        <v>0.17581539700000001</v>
      </c>
      <c r="O2898" s="13">
        <v>-0.41353875099999998</v>
      </c>
      <c r="P2898" s="13">
        <v>-0.237723353</v>
      </c>
      <c r="Q2898" s="13">
        <v>3.4369602420000001</v>
      </c>
      <c r="R2898" s="13">
        <v>3.4369602420000001</v>
      </c>
      <c r="S2898" s="13">
        <v>0</v>
      </c>
      <c r="T2898" s="13">
        <v>-6.4563211999999995E-2</v>
      </c>
      <c r="U2898" s="13">
        <v>-0.152464406</v>
      </c>
      <c r="V2898" s="13">
        <v>-0.21702761800000001</v>
      </c>
      <c r="W2898" s="13">
        <v>0.41054338499999998</v>
      </c>
    </row>
    <row r="2899" spans="1:23" x14ac:dyDescent="0.3">
      <c r="A2899" s="13" t="s">
        <v>1245</v>
      </c>
      <c r="B2899" s="13" t="s">
        <v>1246</v>
      </c>
      <c r="C2899" s="15">
        <v>2016</v>
      </c>
      <c r="D2899" s="15" t="s">
        <v>27</v>
      </c>
      <c r="E2899" s="15" t="s">
        <v>31</v>
      </c>
      <c r="F2899" s="15">
        <v>3103</v>
      </c>
      <c r="G2899" s="15">
        <v>1443</v>
      </c>
      <c r="H2899" s="13">
        <v>-2.402548109</v>
      </c>
      <c r="I2899" s="13">
        <v>-1.073840951</v>
      </c>
      <c r="J2899" s="13">
        <v>-3.4763890609999999</v>
      </c>
      <c r="K2899" s="13">
        <v>1.6687005939999999</v>
      </c>
      <c r="L2899" s="13">
        <v>0.605216529</v>
      </c>
      <c r="M2899" s="13">
        <v>2.2739171229999999</v>
      </c>
      <c r="N2899" s="13">
        <v>-1.6967416580000001</v>
      </c>
      <c r="O2899" s="13">
        <v>-0.76166393600000004</v>
      </c>
      <c r="P2899" s="13">
        <v>-2.4584055930000002</v>
      </c>
      <c r="Q2899" s="13">
        <v>0.21715488999999999</v>
      </c>
      <c r="R2899" s="13">
        <v>0.21715488999999999</v>
      </c>
      <c r="S2899" s="13">
        <v>0</v>
      </c>
      <c r="T2899" s="13">
        <v>-1.8888624279999999</v>
      </c>
      <c r="U2899" s="13">
        <v>-0.78551306899999995</v>
      </c>
      <c r="V2899" s="13">
        <v>-2.6743754960000001</v>
      </c>
      <c r="W2899" s="13">
        <v>1.1276985530000001</v>
      </c>
    </row>
    <row r="2900" spans="1:23" x14ac:dyDescent="0.3">
      <c r="A2900" s="13" t="s">
        <v>1245</v>
      </c>
      <c r="B2900" s="13" t="s">
        <v>1246</v>
      </c>
      <c r="C2900" s="15">
        <v>2017</v>
      </c>
      <c r="D2900" s="15" t="s">
        <v>27</v>
      </c>
      <c r="E2900" s="15" t="s">
        <v>31</v>
      </c>
      <c r="F2900" s="15">
        <v>2374</v>
      </c>
      <c r="G2900" s="15">
        <v>1176</v>
      </c>
      <c r="H2900" s="13">
        <v>-1.6310979379999999</v>
      </c>
      <c r="I2900" s="13">
        <v>-2.0333998979999999</v>
      </c>
      <c r="J2900" s="13">
        <v>-3.6644978359999998</v>
      </c>
      <c r="K2900" s="13">
        <v>-2.1350726550000001</v>
      </c>
      <c r="L2900" s="13">
        <v>-0.378657678</v>
      </c>
      <c r="M2900" s="13">
        <v>-2.5137303329999998</v>
      </c>
      <c r="N2900" s="13">
        <v>-1.8105829330000001</v>
      </c>
      <c r="O2900" s="13">
        <v>-1.7744497299999999</v>
      </c>
      <c r="P2900" s="13">
        <v>-3.5850326639999999</v>
      </c>
      <c r="Q2900" s="13">
        <v>-0.50292285000000003</v>
      </c>
      <c r="R2900" s="13">
        <v>-0.50292285000000003</v>
      </c>
      <c r="S2900" s="13">
        <v>0</v>
      </c>
      <c r="T2900" s="13">
        <v>-2.1220778569999998</v>
      </c>
      <c r="U2900" s="13">
        <v>-1.796789304</v>
      </c>
      <c r="V2900" s="13">
        <v>-3.9188671610000001</v>
      </c>
      <c r="W2900" s="13">
        <v>0.37341078900000002</v>
      </c>
    </row>
    <row r="2901" spans="1:23" x14ac:dyDescent="0.3">
      <c r="A2901" s="13" t="s">
        <v>1245</v>
      </c>
      <c r="B2901" s="13" t="s">
        <v>1246</v>
      </c>
      <c r="C2901" s="15">
        <v>2018</v>
      </c>
      <c r="D2901" s="15" t="s">
        <v>27</v>
      </c>
      <c r="E2901" s="15" t="s">
        <v>41</v>
      </c>
      <c r="F2901" s="15">
        <v>2227</v>
      </c>
      <c r="G2901" s="15">
        <v>1091</v>
      </c>
      <c r="H2901" s="13">
        <v>-1.4652855709999999</v>
      </c>
      <c r="I2901" s="13">
        <v>-2.307870125</v>
      </c>
      <c r="J2901" s="13">
        <v>-3.7731556959999999</v>
      </c>
      <c r="K2901" s="13">
        <v>-5.3874586259999999</v>
      </c>
      <c r="L2901" s="13">
        <v>-2.4792826240000001</v>
      </c>
      <c r="M2901" s="13">
        <v>-7.8667412490000004</v>
      </c>
      <c r="N2901" s="13">
        <v>-2.3076139439999999</v>
      </c>
      <c r="O2901" s="13">
        <v>-2.441519843</v>
      </c>
      <c r="P2901" s="13">
        <v>-4.7491337869999999</v>
      </c>
      <c r="Q2901" s="13">
        <v>-1.122281936</v>
      </c>
      <c r="R2901" s="13">
        <v>-1.122281936</v>
      </c>
      <c r="S2901" s="13">
        <v>0</v>
      </c>
      <c r="T2901" s="13">
        <v>-2.559665683</v>
      </c>
      <c r="U2901" s="13">
        <v>-1.877292205</v>
      </c>
      <c r="V2901" s="13">
        <v>-4.4369578880000002</v>
      </c>
      <c r="W2901" s="13">
        <v>0.84754764199999999</v>
      </c>
    </row>
    <row r="2902" spans="1:23" x14ac:dyDescent="0.3">
      <c r="A2902" s="13" t="s">
        <v>1245</v>
      </c>
      <c r="B2902" s="13" t="s">
        <v>1246</v>
      </c>
      <c r="C2902" s="15">
        <v>2019</v>
      </c>
      <c r="D2902" s="15" t="s">
        <v>27</v>
      </c>
      <c r="E2902" s="15" t="s">
        <v>31</v>
      </c>
      <c r="F2902" s="15">
        <v>364</v>
      </c>
      <c r="G2902" s="15">
        <v>158</v>
      </c>
      <c r="H2902" s="13">
        <v>-1.5661318099999999</v>
      </c>
      <c r="I2902" s="13">
        <v>-2.7620816000000001</v>
      </c>
      <c r="J2902" s="13">
        <v>-4.328213409</v>
      </c>
      <c r="K2902" s="13">
        <v>-0.44506695400000001</v>
      </c>
      <c r="L2902" s="13">
        <v>-2.273860343</v>
      </c>
      <c r="M2902" s="13">
        <v>-2.718927297</v>
      </c>
      <c r="N2902" s="13">
        <v>-1.419810692</v>
      </c>
      <c r="O2902" s="13">
        <v>-2.8081818350000001</v>
      </c>
      <c r="P2902" s="13">
        <v>-4.2279925260000004</v>
      </c>
      <c r="Q2902" s="13">
        <v>-0.12054011100000001</v>
      </c>
      <c r="R2902" s="13">
        <v>-0.12054011100000001</v>
      </c>
      <c r="S2902" s="13">
        <v>0</v>
      </c>
      <c r="T2902" s="13">
        <v>-0.98932160599999996</v>
      </c>
      <c r="U2902" s="13">
        <v>-1.953416722</v>
      </c>
      <c r="V2902" s="13">
        <v>-2.942738329</v>
      </c>
      <c r="W2902" s="13">
        <v>1.194775162</v>
      </c>
    </row>
    <row r="2903" spans="1:23" x14ac:dyDescent="0.3">
      <c r="A2903" s="13" t="s">
        <v>1247</v>
      </c>
      <c r="B2903" s="13" t="s">
        <v>1248</v>
      </c>
      <c r="C2903" s="15">
        <v>2015</v>
      </c>
      <c r="D2903" s="15" t="s">
        <v>27</v>
      </c>
      <c r="E2903" s="15" t="s">
        <v>35</v>
      </c>
      <c r="F2903" s="15">
        <v>72</v>
      </c>
      <c r="G2903" s="15">
        <v>36</v>
      </c>
      <c r="H2903" s="13">
        <v>-10.61214489</v>
      </c>
      <c r="I2903" s="13">
        <v>-0.95611004399999999</v>
      </c>
      <c r="J2903" s="13">
        <v>-11.568254939999999</v>
      </c>
      <c r="K2903" s="13">
        <v>-15.242867950000001</v>
      </c>
      <c r="L2903" s="13">
        <v>9.1144581139999996</v>
      </c>
      <c r="M2903" s="13">
        <v>-6.1284098340000002</v>
      </c>
      <c r="N2903" s="13">
        <v>-12.204094359999999</v>
      </c>
      <c r="O2903" s="13">
        <v>1.11183582</v>
      </c>
      <c r="P2903" s="13">
        <v>-11.09225854</v>
      </c>
      <c r="Q2903" s="13">
        <v>-0.15626831699999999</v>
      </c>
      <c r="R2903" s="13">
        <v>-0.15626831699999999</v>
      </c>
      <c r="S2903" s="13">
        <v>0</v>
      </c>
      <c r="T2903" s="13">
        <v>-8.495548522</v>
      </c>
      <c r="U2903" s="13">
        <v>-0.51244739800000005</v>
      </c>
      <c r="V2903" s="13">
        <v>-9.0079959190000007</v>
      </c>
      <c r="W2903" s="13">
        <v>1.9053159770000001</v>
      </c>
    </row>
    <row r="2904" spans="1:23" x14ac:dyDescent="0.3">
      <c r="A2904" s="13" t="s">
        <v>1249</v>
      </c>
      <c r="B2904" s="13" t="s">
        <v>1250</v>
      </c>
      <c r="C2904" s="15">
        <v>2016</v>
      </c>
      <c r="D2904" s="15" t="s">
        <v>25</v>
      </c>
      <c r="E2904" s="15" t="s">
        <v>49</v>
      </c>
      <c r="F2904" s="15">
        <v>9</v>
      </c>
      <c r="G2904" s="15">
        <v>4</v>
      </c>
      <c r="H2904" s="13">
        <v>42.834226719999997</v>
      </c>
      <c r="I2904" s="13">
        <v>-3.5769608659999999</v>
      </c>
      <c r="J2904" s="13">
        <v>39.257265859999997</v>
      </c>
      <c r="K2904" s="13">
        <v>34.719138630000003</v>
      </c>
      <c r="L2904" s="13">
        <v>41.565021110000004</v>
      </c>
      <c r="M2904" s="13">
        <v>76.284159740000007</v>
      </c>
      <c r="N2904" s="13">
        <v>43.591474519999998</v>
      </c>
      <c r="O2904" s="13">
        <v>5.5797224390000002</v>
      </c>
      <c r="P2904" s="13">
        <v>49.171196960000003</v>
      </c>
      <c r="Q2904" s="13">
        <v>0.106508769</v>
      </c>
      <c r="R2904" s="13">
        <v>0</v>
      </c>
      <c r="S2904" s="13">
        <v>0.106508769</v>
      </c>
      <c r="T2904" s="13">
        <v>31.65291126</v>
      </c>
      <c r="U2904" s="13">
        <v>-7.4283992359999997</v>
      </c>
      <c r="V2904" s="13">
        <v>24.224512019999999</v>
      </c>
      <c r="W2904" s="13">
        <v>-2.4148526279999998</v>
      </c>
    </row>
    <row r="2905" spans="1:23" x14ac:dyDescent="0.3">
      <c r="A2905" s="13" t="s">
        <v>1249</v>
      </c>
      <c r="B2905" s="13" t="s">
        <v>1250</v>
      </c>
      <c r="C2905" s="15">
        <v>2016</v>
      </c>
      <c r="D2905" s="15" t="s">
        <v>27</v>
      </c>
      <c r="E2905" s="15" t="s">
        <v>35</v>
      </c>
      <c r="F2905" s="15">
        <v>164</v>
      </c>
      <c r="G2905" s="15">
        <v>82</v>
      </c>
      <c r="H2905" s="13">
        <v>0.26635057699999998</v>
      </c>
      <c r="I2905" s="13">
        <v>-0.88829825799999995</v>
      </c>
      <c r="J2905" s="13">
        <v>-0.62194768199999995</v>
      </c>
      <c r="K2905" s="13">
        <v>0.79779548099999997</v>
      </c>
      <c r="L2905" s="13">
        <v>8.4457773140000008</v>
      </c>
      <c r="M2905" s="13">
        <v>9.2435727950000004</v>
      </c>
      <c r="N2905" s="13">
        <v>0.47674301000000002</v>
      </c>
      <c r="O2905" s="13">
        <v>1.0584991079999999</v>
      </c>
      <c r="P2905" s="13">
        <v>1.535242118</v>
      </c>
      <c r="Q2905" s="13">
        <v>0.178984164</v>
      </c>
      <c r="R2905" s="13">
        <v>0.178984164</v>
      </c>
      <c r="S2905" s="13">
        <v>0</v>
      </c>
      <c r="T2905" s="13">
        <v>-0.78547583700000001</v>
      </c>
      <c r="U2905" s="13">
        <v>-1.227762311</v>
      </c>
      <c r="V2905" s="13">
        <v>-2.0132381480000001</v>
      </c>
      <c r="W2905" s="13">
        <v>-0.16074592200000001</v>
      </c>
    </row>
    <row r="2906" spans="1:23" x14ac:dyDescent="0.3">
      <c r="A2906" s="13" t="s">
        <v>1249</v>
      </c>
      <c r="B2906" s="13" t="s">
        <v>1250</v>
      </c>
      <c r="C2906" s="15">
        <v>2016</v>
      </c>
      <c r="D2906" s="15" t="s">
        <v>27</v>
      </c>
      <c r="E2906" s="15" t="s">
        <v>49</v>
      </c>
      <c r="F2906" s="15">
        <v>220</v>
      </c>
      <c r="G2906" s="15">
        <v>113</v>
      </c>
      <c r="H2906" s="13">
        <v>-0.25294661099999999</v>
      </c>
      <c r="I2906" s="13">
        <v>-3.861997997</v>
      </c>
      <c r="J2906" s="13">
        <v>-4.1149446090000001</v>
      </c>
      <c r="K2906" s="13">
        <v>3.493696683</v>
      </c>
      <c r="L2906" s="13">
        <v>3.56166837</v>
      </c>
      <c r="M2906" s="13">
        <v>7.0553650530000001</v>
      </c>
      <c r="N2906" s="13">
        <v>0.42054726399999998</v>
      </c>
      <c r="O2906" s="13">
        <v>-2.546618547</v>
      </c>
      <c r="P2906" s="13">
        <v>-2.1260712829999999</v>
      </c>
      <c r="Q2906" s="13">
        <v>3.5664817000000001E-2</v>
      </c>
      <c r="R2906" s="13">
        <v>3.5664817000000001E-2</v>
      </c>
      <c r="S2906" s="13">
        <v>0</v>
      </c>
      <c r="T2906" s="13">
        <v>0.58693656100000002</v>
      </c>
      <c r="U2906" s="13">
        <v>-5.9115178730000002</v>
      </c>
      <c r="V2906" s="13">
        <v>-5.3245813120000003</v>
      </c>
      <c r="W2906" s="13">
        <v>-0.831999567</v>
      </c>
    </row>
    <row r="2907" spans="1:23" x14ac:dyDescent="0.3">
      <c r="A2907" s="13" t="s">
        <v>1249</v>
      </c>
      <c r="B2907" s="13" t="s">
        <v>1250</v>
      </c>
      <c r="C2907" s="15">
        <v>2017</v>
      </c>
      <c r="D2907" s="15" t="s">
        <v>27</v>
      </c>
      <c r="E2907" s="15" t="s">
        <v>49</v>
      </c>
      <c r="F2907" s="15">
        <v>778</v>
      </c>
      <c r="G2907" s="15">
        <v>384</v>
      </c>
      <c r="H2907" s="13">
        <v>-2.1970522219999999</v>
      </c>
      <c r="I2907" s="13">
        <v>-2.0058506989999998</v>
      </c>
      <c r="J2907" s="13">
        <v>-4.2029029209999997</v>
      </c>
      <c r="K2907" s="13">
        <v>-4.099015852</v>
      </c>
      <c r="L2907" s="13">
        <v>-3.648983415</v>
      </c>
      <c r="M2907" s="13">
        <v>-7.747999267</v>
      </c>
      <c r="N2907" s="13">
        <v>-2.8058430209999998</v>
      </c>
      <c r="O2907" s="13">
        <v>-2.461663197</v>
      </c>
      <c r="P2907" s="13">
        <v>-5.2675062170000002</v>
      </c>
      <c r="Q2907" s="13">
        <v>-0.488827452</v>
      </c>
      <c r="R2907" s="13">
        <v>-0.488827452</v>
      </c>
      <c r="S2907" s="13">
        <v>0</v>
      </c>
      <c r="T2907" s="13">
        <v>-2.1282431800000001</v>
      </c>
      <c r="U2907" s="13">
        <v>-3.310469849</v>
      </c>
      <c r="V2907" s="13">
        <v>-5.4387130289999996</v>
      </c>
      <c r="W2907" s="13">
        <v>-0.87393007199999995</v>
      </c>
    </row>
    <row r="2908" spans="1:23" x14ac:dyDescent="0.3">
      <c r="A2908" s="13" t="s">
        <v>1249</v>
      </c>
      <c r="B2908" s="13" t="s">
        <v>1250</v>
      </c>
      <c r="C2908" s="15">
        <v>2019</v>
      </c>
      <c r="D2908" s="15" t="s">
        <v>27</v>
      </c>
      <c r="E2908" s="15" t="s">
        <v>100</v>
      </c>
      <c r="F2908" s="15">
        <v>742</v>
      </c>
      <c r="G2908" s="15">
        <v>333</v>
      </c>
      <c r="H2908" s="13">
        <v>1.3334306380000001</v>
      </c>
      <c r="I2908" s="13">
        <v>-0.69158104099999995</v>
      </c>
      <c r="J2908" s="13">
        <v>0.64184959699999999</v>
      </c>
      <c r="K2908" s="13">
        <v>-1.2874537720000001</v>
      </c>
      <c r="L2908" s="13">
        <v>-0.53423755799999995</v>
      </c>
      <c r="M2908" s="13">
        <v>-1.8216913299999999</v>
      </c>
      <c r="N2908" s="13">
        <v>0.87499990599999999</v>
      </c>
      <c r="O2908" s="13">
        <v>-0.638691746</v>
      </c>
      <c r="P2908" s="13">
        <v>0.23630815999999999</v>
      </c>
      <c r="Q2908" s="13">
        <v>0.506183155</v>
      </c>
      <c r="R2908" s="13">
        <v>0.506183155</v>
      </c>
      <c r="S2908" s="13">
        <v>0</v>
      </c>
      <c r="T2908" s="13">
        <v>0.112967651</v>
      </c>
      <c r="U2908" s="13">
        <v>-1.3900261970000001</v>
      </c>
      <c r="V2908" s="13">
        <v>-1.2770585459999999</v>
      </c>
      <c r="W2908" s="13">
        <v>-0.237115137</v>
      </c>
    </row>
    <row r="2909" spans="1:23" x14ac:dyDescent="0.3">
      <c r="A2909" s="13" t="s">
        <v>1251</v>
      </c>
      <c r="B2909" s="13" t="s">
        <v>1252</v>
      </c>
      <c r="C2909" s="15">
        <v>2014</v>
      </c>
      <c r="D2909" s="15" t="s">
        <v>25</v>
      </c>
      <c r="E2909" s="15" t="s">
        <v>53</v>
      </c>
      <c r="F2909" s="15">
        <v>290</v>
      </c>
      <c r="G2909" s="15">
        <v>154</v>
      </c>
      <c r="H2909" s="13">
        <v>0.39924211300000001</v>
      </c>
      <c r="I2909" s="13">
        <v>0.66719537900000003</v>
      </c>
      <c r="J2909" s="13">
        <v>1.0664374919999999</v>
      </c>
      <c r="K2909" s="13">
        <v>16.36965266</v>
      </c>
      <c r="L2909" s="13">
        <v>8.9606373290000008</v>
      </c>
      <c r="M2909" s="13">
        <v>25.330289990000001</v>
      </c>
      <c r="N2909" s="13">
        <v>3.849296018</v>
      </c>
      <c r="O2909" s="13">
        <v>2.4359594520000001</v>
      </c>
      <c r="P2909" s="13">
        <v>6.2852554700000001</v>
      </c>
      <c r="Q2909" s="13">
        <v>0.728018269</v>
      </c>
      <c r="R2909" s="13">
        <v>0</v>
      </c>
      <c r="S2909" s="13">
        <v>0.728018269</v>
      </c>
      <c r="T2909" s="13">
        <v>1.7787182939999999</v>
      </c>
      <c r="U2909" s="13">
        <v>3.3032219289999998</v>
      </c>
      <c r="V2909" s="13">
        <v>5.0819402230000001</v>
      </c>
      <c r="W2909" s="13">
        <v>-0.526264913</v>
      </c>
    </row>
    <row r="2910" spans="1:23" x14ac:dyDescent="0.3">
      <c r="A2910" s="13" t="s">
        <v>1251</v>
      </c>
      <c r="B2910" s="13" t="s">
        <v>1252</v>
      </c>
      <c r="C2910" s="15">
        <v>2014</v>
      </c>
      <c r="D2910" s="15" t="s">
        <v>27</v>
      </c>
      <c r="E2910" s="15" t="s">
        <v>53</v>
      </c>
      <c r="F2910" s="15">
        <v>4527</v>
      </c>
      <c r="G2910" s="15">
        <v>2360</v>
      </c>
      <c r="H2910" s="13">
        <v>1.596756829</v>
      </c>
      <c r="I2910" s="13">
        <v>-0.84358598600000001</v>
      </c>
      <c r="J2910" s="13">
        <v>0.75317084300000003</v>
      </c>
      <c r="K2910" s="13">
        <v>2.9248721419999999</v>
      </c>
      <c r="L2910" s="13">
        <v>-1.0087455890000001</v>
      </c>
      <c r="M2910" s="13">
        <v>1.916126553</v>
      </c>
      <c r="N2910" s="13">
        <v>2.0011699759999999</v>
      </c>
      <c r="O2910" s="13">
        <v>-0.95426972499999996</v>
      </c>
      <c r="P2910" s="13">
        <v>1.0469002519999999</v>
      </c>
      <c r="Q2910" s="13">
        <v>4.5148399460000004</v>
      </c>
      <c r="R2910" s="13">
        <v>4.5148399460000004</v>
      </c>
      <c r="S2910" s="13">
        <v>0</v>
      </c>
      <c r="T2910" s="13">
        <v>1.4369636379999999</v>
      </c>
      <c r="U2910" s="13">
        <v>-5.5642838999999999E-2</v>
      </c>
      <c r="V2910" s="13">
        <v>1.381320798</v>
      </c>
      <c r="W2910" s="13">
        <v>-1.1937871840000001</v>
      </c>
    </row>
    <row r="2911" spans="1:23" x14ac:dyDescent="0.3">
      <c r="A2911" s="13" t="s">
        <v>1251</v>
      </c>
      <c r="B2911" s="13" t="s">
        <v>1252</v>
      </c>
      <c r="C2911" s="15">
        <v>2015</v>
      </c>
      <c r="D2911" s="15" t="s">
        <v>27</v>
      </c>
      <c r="E2911" s="15" t="s">
        <v>46</v>
      </c>
      <c r="F2911" s="15">
        <v>560</v>
      </c>
      <c r="G2911" s="15">
        <v>296</v>
      </c>
      <c r="H2911" s="13">
        <v>-1.1968352950000001</v>
      </c>
      <c r="I2911" s="13">
        <v>-0.49883779900000003</v>
      </c>
      <c r="J2911" s="13">
        <v>-1.695673094</v>
      </c>
      <c r="K2911" s="13">
        <v>2.5650675550000002</v>
      </c>
      <c r="L2911" s="13">
        <v>2.7626287650000001</v>
      </c>
      <c r="M2911" s="13">
        <v>5.3276963190000002</v>
      </c>
      <c r="N2911" s="13">
        <v>-0.49455461699999997</v>
      </c>
      <c r="O2911" s="13">
        <v>0.17629800700000001</v>
      </c>
      <c r="P2911" s="13">
        <v>-0.31825660900000002</v>
      </c>
      <c r="Q2911" s="13">
        <v>0.36873126499999997</v>
      </c>
      <c r="R2911" s="13">
        <v>0.36873126499999997</v>
      </c>
      <c r="S2911" s="13">
        <v>0</v>
      </c>
      <c r="T2911" s="13">
        <v>-0.42157433799999999</v>
      </c>
      <c r="U2911" s="13">
        <v>0.19246722399999999</v>
      </c>
      <c r="V2911" s="13">
        <v>-0.229107114</v>
      </c>
      <c r="W2911" s="13">
        <v>0.38941795600000001</v>
      </c>
    </row>
    <row r="2912" spans="1:23" x14ac:dyDescent="0.3">
      <c r="A2912" s="13" t="s">
        <v>1251</v>
      </c>
      <c r="B2912" s="13" t="s">
        <v>1252</v>
      </c>
      <c r="C2912" s="15">
        <v>2016</v>
      </c>
      <c r="D2912" s="15" t="s">
        <v>25</v>
      </c>
      <c r="E2912" s="15" t="s">
        <v>46</v>
      </c>
      <c r="F2912" s="15">
        <v>260</v>
      </c>
      <c r="G2912" s="15">
        <v>134</v>
      </c>
      <c r="H2912" s="13">
        <v>-1.1891258309999999</v>
      </c>
      <c r="I2912" s="13">
        <v>4.6375753460000002</v>
      </c>
      <c r="J2912" s="13">
        <v>3.4484495160000002</v>
      </c>
      <c r="K2912" s="13">
        <v>2.4505670130000001</v>
      </c>
      <c r="L2912" s="13">
        <v>5.7342026099999996</v>
      </c>
      <c r="M2912" s="13">
        <v>8.1847696219999992</v>
      </c>
      <c r="N2912" s="13">
        <v>-0.51334429800000003</v>
      </c>
      <c r="O2912" s="13">
        <v>5.0300633130000003</v>
      </c>
      <c r="P2912" s="13">
        <v>4.5167190140000004</v>
      </c>
      <c r="Q2912" s="13">
        <v>0.509949812</v>
      </c>
      <c r="R2912" s="13">
        <v>0</v>
      </c>
      <c r="S2912" s="13">
        <v>0.509949812</v>
      </c>
      <c r="T2912" s="13">
        <v>-0.82864757099999997</v>
      </c>
      <c r="U2912" s="13">
        <v>4.13214857</v>
      </c>
      <c r="V2912" s="13">
        <v>3.3035009980000001</v>
      </c>
      <c r="W2912" s="13">
        <v>-0.45146297099999999</v>
      </c>
    </row>
    <row r="2913" spans="1:23" x14ac:dyDescent="0.3">
      <c r="A2913" s="13" t="s">
        <v>1251</v>
      </c>
      <c r="B2913" s="13" t="s">
        <v>1252</v>
      </c>
      <c r="C2913" s="15">
        <v>2016</v>
      </c>
      <c r="D2913" s="15" t="s">
        <v>27</v>
      </c>
      <c r="E2913" s="15" t="s">
        <v>46</v>
      </c>
      <c r="F2913" s="15">
        <v>1187</v>
      </c>
      <c r="G2913" s="15">
        <v>595</v>
      </c>
      <c r="H2913" s="13">
        <v>-1.0220300449999999</v>
      </c>
      <c r="I2913" s="13">
        <v>1.194021996</v>
      </c>
      <c r="J2913" s="13">
        <v>0.171991951</v>
      </c>
      <c r="K2913" s="13">
        <v>0.74312753099999995</v>
      </c>
      <c r="L2913" s="13">
        <v>0.49759708699999999</v>
      </c>
      <c r="M2913" s="13">
        <v>1.240724618</v>
      </c>
      <c r="N2913" s="13">
        <v>-0.72196401099999996</v>
      </c>
      <c r="O2913" s="13">
        <v>1.0907368390000001</v>
      </c>
      <c r="P2913" s="13">
        <v>0.368772828</v>
      </c>
      <c r="Q2913" s="13">
        <v>0.94278872499999999</v>
      </c>
      <c r="R2913" s="13">
        <v>0.94278872499999999</v>
      </c>
      <c r="S2913" s="13">
        <v>0</v>
      </c>
      <c r="T2913" s="13">
        <v>-0.35115836499999997</v>
      </c>
      <c r="U2913" s="13">
        <v>0.51748821899999997</v>
      </c>
      <c r="V2913" s="13">
        <v>0.166329854</v>
      </c>
      <c r="W2913" s="13">
        <v>-0.41013415800000003</v>
      </c>
    </row>
    <row r="2914" spans="1:23" x14ac:dyDescent="0.3">
      <c r="A2914" s="13" t="s">
        <v>1251</v>
      </c>
      <c r="B2914" s="13" t="s">
        <v>1252</v>
      </c>
      <c r="C2914" s="15">
        <v>2017</v>
      </c>
      <c r="D2914" s="15" t="s">
        <v>27</v>
      </c>
      <c r="E2914" s="15" t="s">
        <v>46</v>
      </c>
      <c r="F2914" s="15">
        <v>739</v>
      </c>
      <c r="G2914" s="15">
        <v>381</v>
      </c>
      <c r="H2914" s="13">
        <v>-3.128915841</v>
      </c>
      <c r="I2914" s="13">
        <v>-1.967953863</v>
      </c>
      <c r="J2914" s="13">
        <v>-5.0968697040000004</v>
      </c>
      <c r="K2914" s="13">
        <v>-3.7917683520000001</v>
      </c>
      <c r="L2914" s="13">
        <v>-5.434755236</v>
      </c>
      <c r="M2914" s="13">
        <v>-9.2265235879999992</v>
      </c>
      <c r="N2914" s="13">
        <v>-3.4356151179999999</v>
      </c>
      <c r="O2914" s="13">
        <v>-2.8267114470000001</v>
      </c>
      <c r="P2914" s="13">
        <v>-6.2623265650000004</v>
      </c>
      <c r="Q2914" s="13">
        <v>-0.67667542000000003</v>
      </c>
      <c r="R2914" s="13">
        <v>-0.67667542000000003</v>
      </c>
      <c r="S2914" s="13">
        <v>0</v>
      </c>
      <c r="T2914" s="13">
        <v>-2.545173562</v>
      </c>
      <c r="U2914" s="13">
        <v>-2.0304917699999998</v>
      </c>
      <c r="V2914" s="13">
        <v>-4.5756653319999998</v>
      </c>
      <c r="W2914" s="13">
        <v>-0.87242440799999998</v>
      </c>
    </row>
    <row r="2915" spans="1:23" x14ac:dyDescent="0.3">
      <c r="A2915" s="13" t="s">
        <v>1251</v>
      </c>
      <c r="B2915" s="13" t="s">
        <v>1252</v>
      </c>
      <c r="C2915" s="15">
        <v>2018</v>
      </c>
      <c r="D2915" s="15" t="s">
        <v>27</v>
      </c>
      <c r="E2915" s="15" t="s">
        <v>33</v>
      </c>
      <c r="F2915" s="15">
        <v>14</v>
      </c>
      <c r="G2915" s="15">
        <v>6</v>
      </c>
      <c r="H2915" s="13">
        <v>-12.13784983</v>
      </c>
      <c r="I2915" s="13">
        <v>-8.4561214269999994</v>
      </c>
      <c r="J2915" s="13">
        <v>-20.59397126</v>
      </c>
      <c r="K2915" s="13">
        <v>0.3634599</v>
      </c>
      <c r="L2915" s="13">
        <v>0.23309123400000001</v>
      </c>
      <c r="M2915" s="13">
        <v>0.59655113500000001</v>
      </c>
      <c r="N2915" s="13">
        <v>-10.296924239999999</v>
      </c>
      <c r="O2915" s="13">
        <v>-7.1761488</v>
      </c>
      <c r="P2915" s="13">
        <v>-17.473073039999999</v>
      </c>
      <c r="Q2915" s="13">
        <v>-4.5452202999999997E-2</v>
      </c>
      <c r="R2915" s="13">
        <v>-4.5452202999999997E-2</v>
      </c>
      <c r="S2915" s="13">
        <v>0</v>
      </c>
      <c r="T2915" s="13">
        <v>-9.3878465680000005</v>
      </c>
      <c r="U2915" s="13">
        <v>-6.3489989329999998</v>
      </c>
      <c r="V2915" s="13">
        <v>-15.736845499999999</v>
      </c>
      <c r="W2915" s="13">
        <v>0.84060431199999996</v>
      </c>
    </row>
    <row r="2916" spans="1:23" x14ac:dyDescent="0.3">
      <c r="A2916" s="13" t="s">
        <v>1253</v>
      </c>
      <c r="B2916" s="13" t="s">
        <v>1254</v>
      </c>
      <c r="C2916" s="15">
        <v>2014</v>
      </c>
      <c r="D2916" s="15" t="s">
        <v>27</v>
      </c>
      <c r="E2916" s="15" t="s">
        <v>140</v>
      </c>
      <c r="F2916" s="15">
        <v>5378</v>
      </c>
      <c r="G2916" s="15">
        <v>2556</v>
      </c>
      <c r="H2916" s="13">
        <v>1.12248371</v>
      </c>
      <c r="I2916" s="13">
        <v>-0.35386663000000002</v>
      </c>
      <c r="J2916" s="13">
        <v>0.76861707999999995</v>
      </c>
      <c r="K2916" s="13">
        <v>-1.492770943</v>
      </c>
      <c r="L2916" s="13">
        <v>-4.7237778419999996</v>
      </c>
      <c r="M2916" s="13">
        <v>-6.2165487849999996</v>
      </c>
      <c r="N2916" s="13">
        <v>0.68135078699999996</v>
      </c>
      <c r="O2916" s="13">
        <v>-1.2519176009999999</v>
      </c>
      <c r="P2916" s="13">
        <v>-0.57056681399999998</v>
      </c>
      <c r="Q2916" s="13">
        <v>2.878434715</v>
      </c>
      <c r="R2916" s="13">
        <v>2.878434715</v>
      </c>
      <c r="S2916" s="13">
        <v>0</v>
      </c>
      <c r="T2916" s="13">
        <v>0.58974899599999997</v>
      </c>
      <c r="U2916" s="13">
        <v>-0.86723967400000002</v>
      </c>
      <c r="V2916" s="13">
        <v>-0.27749067799999999</v>
      </c>
      <c r="W2916" s="13">
        <v>1.2249881899999999</v>
      </c>
    </row>
    <row r="2917" spans="1:23" x14ac:dyDescent="0.3">
      <c r="A2917" s="13" t="s">
        <v>1253</v>
      </c>
      <c r="B2917" s="13" t="s">
        <v>1254</v>
      </c>
      <c r="C2917" s="15">
        <v>2015</v>
      </c>
      <c r="D2917" s="15" t="s">
        <v>27</v>
      </c>
      <c r="E2917" s="15" t="s">
        <v>124</v>
      </c>
      <c r="F2917" s="15">
        <v>2906</v>
      </c>
      <c r="G2917" s="15">
        <v>1462</v>
      </c>
      <c r="H2917" s="13">
        <v>0.48742274400000002</v>
      </c>
      <c r="I2917" s="13">
        <v>-0.52048735999999995</v>
      </c>
      <c r="J2917" s="13">
        <v>-3.3064615999999998E-2</v>
      </c>
      <c r="K2917" s="13">
        <v>-2.5711675710000002</v>
      </c>
      <c r="L2917" s="13">
        <v>-1.017470994</v>
      </c>
      <c r="M2917" s="13">
        <v>-3.5886385650000001</v>
      </c>
      <c r="N2917" s="13">
        <v>-0.118079246</v>
      </c>
      <c r="O2917" s="13">
        <v>-0.64405496100000004</v>
      </c>
      <c r="P2917" s="13">
        <v>-0.76213420700000001</v>
      </c>
      <c r="Q2917" s="13">
        <v>1.4923468870000001</v>
      </c>
      <c r="R2917" s="13">
        <v>1.4923468870000001</v>
      </c>
      <c r="S2917" s="13">
        <v>0</v>
      </c>
      <c r="T2917" s="13">
        <v>-6.7215421999999997E-2</v>
      </c>
      <c r="U2917" s="13">
        <v>-0.97744671599999999</v>
      </c>
      <c r="V2917" s="13">
        <v>-1.0446621380000001</v>
      </c>
      <c r="W2917" s="13">
        <v>0.61911811699999997</v>
      </c>
    </row>
    <row r="2918" spans="1:23" x14ac:dyDescent="0.3">
      <c r="A2918" s="13" t="s">
        <v>1253</v>
      </c>
      <c r="B2918" s="13" t="s">
        <v>1254</v>
      </c>
      <c r="C2918" s="15">
        <v>2016</v>
      </c>
      <c r="D2918" s="15" t="s">
        <v>25</v>
      </c>
      <c r="E2918" s="15" t="s">
        <v>124</v>
      </c>
      <c r="F2918" s="15">
        <v>4</v>
      </c>
      <c r="G2918" s="15">
        <v>2</v>
      </c>
      <c r="H2918" s="13">
        <v>15.525521489999999</v>
      </c>
      <c r="I2918" s="13">
        <v>-23.19047492</v>
      </c>
      <c r="J2918" s="13">
        <v>-7.6649534370000003</v>
      </c>
      <c r="K2918" s="13">
        <v>22.669896990000002</v>
      </c>
      <c r="L2918" s="13">
        <v>-42.119668519999998</v>
      </c>
      <c r="M2918" s="13">
        <v>-19.44977153</v>
      </c>
      <c r="N2918" s="13">
        <v>17.910995750000001</v>
      </c>
      <c r="O2918" s="13">
        <v>-27.99689124</v>
      </c>
      <c r="P2918" s="13">
        <v>-10.08589549</v>
      </c>
      <c r="Q2918" s="13">
        <v>-7.7105530000000002E-3</v>
      </c>
      <c r="R2918" s="13">
        <v>0</v>
      </c>
      <c r="S2918" s="13">
        <v>-7.7105530000000002E-3</v>
      </c>
      <c r="T2918" s="13">
        <v>13.419705499999999</v>
      </c>
      <c r="U2918" s="13">
        <v>-24.002880900000001</v>
      </c>
      <c r="V2918" s="13">
        <v>-10.583175389999999</v>
      </c>
      <c r="W2918" s="13">
        <v>-0.120017677</v>
      </c>
    </row>
    <row r="2919" spans="1:23" x14ac:dyDescent="0.3">
      <c r="A2919" s="13" t="s">
        <v>1253</v>
      </c>
      <c r="B2919" s="13" t="s">
        <v>1254</v>
      </c>
      <c r="C2919" s="15">
        <v>2016</v>
      </c>
      <c r="D2919" s="15" t="s">
        <v>27</v>
      </c>
      <c r="E2919" s="15" t="s">
        <v>124</v>
      </c>
      <c r="F2919" s="15">
        <v>84</v>
      </c>
      <c r="G2919" s="15">
        <v>43</v>
      </c>
      <c r="H2919" s="13">
        <v>5.4760788260000002</v>
      </c>
      <c r="I2919" s="13">
        <v>7.3199373230000004</v>
      </c>
      <c r="J2919" s="13">
        <v>12.79601615</v>
      </c>
      <c r="K2919" s="13">
        <v>1.0436080560000001</v>
      </c>
      <c r="L2919" s="13">
        <v>4.7233182810000001</v>
      </c>
      <c r="M2919" s="13">
        <v>5.7669263370000001</v>
      </c>
      <c r="N2919" s="13">
        <v>4.8660185909999996</v>
      </c>
      <c r="O2919" s="13">
        <v>7.209931632</v>
      </c>
      <c r="P2919" s="13">
        <v>12.075950219999999</v>
      </c>
      <c r="Q2919" s="13">
        <v>0.32308252599999998</v>
      </c>
      <c r="R2919" s="13">
        <v>0.32308252599999998</v>
      </c>
      <c r="S2919" s="13">
        <v>0</v>
      </c>
      <c r="T2919" s="13">
        <v>6.3236326820000004</v>
      </c>
      <c r="U2919" s="13">
        <v>4.6348238679999998</v>
      </c>
      <c r="V2919" s="13">
        <v>10.958456549999999</v>
      </c>
      <c r="W2919" s="13">
        <v>-0.65429887799999997</v>
      </c>
    </row>
    <row r="2920" spans="1:23" x14ac:dyDescent="0.3">
      <c r="A2920" s="13" t="s">
        <v>1253</v>
      </c>
      <c r="B2920" s="13" t="s">
        <v>1254</v>
      </c>
      <c r="C2920" s="15">
        <v>2017</v>
      </c>
      <c r="D2920" s="15" t="s">
        <v>27</v>
      </c>
      <c r="E2920" s="15" t="s">
        <v>57</v>
      </c>
      <c r="F2920" s="15">
        <v>1525</v>
      </c>
      <c r="G2920" s="15">
        <v>738</v>
      </c>
      <c r="H2920" s="13">
        <v>0.41685337099999997</v>
      </c>
      <c r="I2920" s="13">
        <v>0.73460645099999999</v>
      </c>
      <c r="J2920" s="13">
        <v>1.1514598229999999</v>
      </c>
      <c r="K2920" s="13">
        <v>1.258197118</v>
      </c>
      <c r="L2920" s="13">
        <v>-3.0470476469999999</v>
      </c>
      <c r="M2920" s="13">
        <v>-1.788850528</v>
      </c>
      <c r="N2920" s="13">
        <v>0.67085346400000001</v>
      </c>
      <c r="O2920" s="13">
        <v>1.8317877999999999E-2</v>
      </c>
      <c r="P2920" s="13">
        <v>0.68917134199999996</v>
      </c>
      <c r="Q2920" s="13">
        <v>1.30794813</v>
      </c>
      <c r="R2920" s="13">
        <v>1.30794813</v>
      </c>
      <c r="S2920" s="13">
        <v>0</v>
      </c>
      <c r="T2920" s="13">
        <v>0.28590401700000001</v>
      </c>
      <c r="U2920" s="13">
        <v>-0.62290829400000003</v>
      </c>
      <c r="V2920" s="13">
        <v>-0.33700427700000002</v>
      </c>
      <c r="W2920" s="13">
        <v>0.98513226099999995</v>
      </c>
    </row>
    <row r="2921" spans="1:23" x14ac:dyDescent="0.3">
      <c r="A2921" s="13" t="s">
        <v>1253</v>
      </c>
      <c r="B2921" s="13" t="s">
        <v>1254</v>
      </c>
      <c r="C2921" s="15">
        <v>2018</v>
      </c>
      <c r="D2921" s="15" t="s">
        <v>27</v>
      </c>
      <c r="E2921" s="15" t="s">
        <v>100</v>
      </c>
      <c r="F2921" s="15">
        <v>2330</v>
      </c>
      <c r="G2921" s="15">
        <v>1119</v>
      </c>
      <c r="H2921" s="13">
        <v>0.74131939300000005</v>
      </c>
      <c r="I2921" s="13">
        <v>-1.7280694400000001</v>
      </c>
      <c r="J2921" s="13">
        <v>-0.98675004700000002</v>
      </c>
      <c r="K2921" s="13">
        <v>-4.206623907</v>
      </c>
      <c r="L2921" s="13">
        <v>-2.9260367180000002</v>
      </c>
      <c r="M2921" s="13">
        <v>-7.1326606249999998</v>
      </c>
      <c r="N2921" s="13">
        <v>-0.25306763199999999</v>
      </c>
      <c r="O2921" s="13">
        <v>-2.077701641</v>
      </c>
      <c r="P2921" s="13">
        <v>-2.330769273</v>
      </c>
      <c r="Q2921" s="13">
        <v>0.240045906</v>
      </c>
      <c r="R2921" s="13">
        <v>0.240045906</v>
      </c>
      <c r="S2921" s="13">
        <v>0</v>
      </c>
      <c r="T2921" s="13">
        <v>-0.34145932699999998</v>
      </c>
      <c r="U2921" s="13">
        <v>-2.7727233569999998</v>
      </c>
      <c r="V2921" s="13">
        <v>-3.1141826830000001</v>
      </c>
      <c r="W2921" s="13">
        <v>0.29065322399999999</v>
      </c>
    </row>
    <row r="2922" spans="1:23" x14ac:dyDescent="0.3">
      <c r="A2922" s="13" t="s">
        <v>1253</v>
      </c>
      <c r="B2922" s="13" t="s">
        <v>1254</v>
      </c>
      <c r="C2922" s="15">
        <v>2019</v>
      </c>
      <c r="D2922" s="15" t="s">
        <v>25</v>
      </c>
      <c r="E2922" s="15" t="s">
        <v>30</v>
      </c>
      <c r="F2922" s="15">
        <v>148</v>
      </c>
      <c r="G2922" s="15">
        <v>66</v>
      </c>
      <c r="H2922" s="13">
        <v>-9.0225487560000008</v>
      </c>
      <c r="I2922" s="13">
        <v>1.4017107049999999</v>
      </c>
      <c r="J2922" s="13">
        <v>-7.6208380509999998</v>
      </c>
      <c r="K2922" s="13">
        <v>-11.788311869999999</v>
      </c>
      <c r="L2922" s="13">
        <v>5.759609888</v>
      </c>
      <c r="M2922" s="13">
        <v>-6.0287019769999999</v>
      </c>
      <c r="N2922" s="13">
        <v>-10.232975870000001</v>
      </c>
      <c r="O2922" s="13">
        <v>2.3041388390000002</v>
      </c>
      <c r="P2922" s="13">
        <v>-7.928837036</v>
      </c>
      <c r="Q2922" s="13">
        <v>-0.18299251599999999</v>
      </c>
      <c r="R2922" s="13">
        <v>0</v>
      </c>
      <c r="S2922" s="13">
        <v>-0.18299251599999999</v>
      </c>
      <c r="T2922" s="13">
        <v>-5.6100688290000003</v>
      </c>
      <c r="U2922" s="13">
        <v>0.71419404200000003</v>
      </c>
      <c r="V2922" s="13">
        <v>-4.8958747860000003</v>
      </c>
      <c r="W2922" s="13">
        <v>1.733254005</v>
      </c>
    </row>
    <row r="2923" spans="1:23" x14ac:dyDescent="0.3">
      <c r="A2923" s="13" t="s">
        <v>1253</v>
      </c>
      <c r="B2923" s="13" t="s">
        <v>1254</v>
      </c>
      <c r="C2923" s="15">
        <v>2019</v>
      </c>
      <c r="D2923" s="15" t="s">
        <v>27</v>
      </c>
      <c r="E2923" s="15" t="s">
        <v>30</v>
      </c>
      <c r="F2923" s="15">
        <v>223</v>
      </c>
      <c r="G2923" s="15">
        <v>104</v>
      </c>
      <c r="H2923" s="13">
        <v>1.855623794</v>
      </c>
      <c r="I2923" s="13">
        <v>-6.5705610160000001</v>
      </c>
      <c r="J2923" s="13">
        <v>-4.7149372219999997</v>
      </c>
      <c r="K2923" s="13">
        <v>7.0731493849999998</v>
      </c>
      <c r="L2923" s="13">
        <v>-4.9054700479999997</v>
      </c>
      <c r="M2923" s="13">
        <v>2.1676793380000001</v>
      </c>
      <c r="N2923" s="13">
        <v>2.9940858270000001</v>
      </c>
      <c r="O2923" s="13">
        <v>-6.696627082</v>
      </c>
      <c r="P2923" s="13">
        <v>-3.7025412549999999</v>
      </c>
      <c r="Q2923" s="13">
        <v>-5.0243641999999998E-2</v>
      </c>
      <c r="R2923" s="13">
        <v>-5.0243641999999998E-2</v>
      </c>
      <c r="S2923" s="13">
        <v>0</v>
      </c>
      <c r="T2923" s="13">
        <v>2.2199225939999998</v>
      </c>
      <c r="U2923" s="13">
        <v>-6.6430034999999998</v>
      </c>
      <c r="V2923" s="13">
        <v>-4.423080906</v>
      </c>
      <c r="W2923" s="13">
        <v>-0.60281649500000001</v>
      </c>
    </row>
    <row r="2924" spans="1:23" x14ac:dyDescent="0.3">
      <c r="A2924" s="13" t="s">
        <v>1255</v>
      </c>
      <c r="B2924" s="13" t="s">
        <v>1256</v>
      </c>
      <c r="C2924" s="15">
        <v>2016</v>
      </c>
      <c r="D2924" s="15" t="s">
        <v>25</v>
      </c>
      <c r="E2924" s="15" t="s">
        <v>33</v>
      </c>
      <c r="F2924" s="15">
        <v>152</v>
      </c>
      <c r="G2924" s="15">
        <v>76</v>
      </c>
      <c r="H2924" s="13">
        <v>-0.18831310400000001</v>
      </c>
      <c r="I2924" s="13">
        <v>-4.8831848960000004</v>
      </c>
      <c r="J2924" s="13">
        <v>-5.0714980000000001</v>
      </c>
      <c r="K2924" s="13">
        <v>-6.1939008920000003</v>
      </c>
      <c r="L2924" s="13">
        <v>8.6598067289999996</v>
      </c>
      <c r="M2924" s="13">
        <v>2.4659058379999999</v>
      </c>
      <c r="N2924" s="13">
        <v>-1.4021558999999999</v>
      </c>
      <c r="O2924" s="13">
        <v>-2.2325475629999998</v>
      </c>
      <c r="P2924" s="13">
        <v>-3.6347034640000002</v>
      </c>
      <c r="Q2924" s="13">
        <v>-3.5298998999999998E-2</v>
      </c>
      <c r="R2924" s="13">
        <v>0</v>
      </c>
      <c r="S2924" s="13">
        <v>-3.5298998999999998E-2</v>
      </c>
      <c r="T2924" s="13">
        <v>-1.9892631970000001</v>
      </c>
      <c r="U2924" s="13">
        <v>-2.7665528400000001</v>
      </c>
      <c r="V2924" s="13">
        <v>-4.7558160369999998</v>
      </c>
      <c r="W2924" s="13">
        <v>-0.218679341</v>
      </c>
    </row>
    <row r="2925" spans="1:23" x14ac:dyDescent="0.3">
      <c r="A2925" s="13" t="s">
        <v>1255</v>
      </c>
      <c r="B2925" s="13" t="s">
        <v>1256</v>
      </c>
      <c r="C2925" s="15">
        <v>2016</v>
      </c>
      <c r="D2925" s="15" t="s">
        <v>27</v>
      </c>
      <c r="E2925" s="15" t="s">
        <v>33</v>
      </c>
      <c r="F2925" s="15">
        <v>799</v>
      </c>
      <c r="G2925" s="15">
        <v>397</v>
      </c>
      <c r="H2925" s="13">
        <v>-3.95848121</v>
      </c>
      <c r="I2925" s="13">
        <v>5.1773663079999999</v>
      </c>
      <c r="J2925" s="13">
        <v>1.2188850979999999</v>
      </c>
      <c r="K2925" s="13">
        <v>0.95428021900000004</v>
      </c>
      <c r="L2925" s="13">
        <v>2.3141212289999999</v>
      </c>
      <c r="M2925" s="13">
        <v>3.2684014480000001</v>
      </c>
      <c r="N2925" s="13">
        <v>-3.1607709370000001</v>
      </c>
      <c r="O2925" s="13">
        <v>4.9022844790000004</v>
      </c>
      <c r="P2925" s="13">
        <v>1.7415135420000001</v>
      </c>
      <c r="Q2925" s="13">
        <v>0.91294255899999999</v>
      </c>
      <c r="R2925" s="13">
        <v>0.91294255899999999</v>
      </c>
      <c r="S2925" s="13">
        <v>0</v>
      </c>
      <c r="T2925" s="13">
        <v>-3.5589280689999998</v>
      </c>
      <c r="U2925" s="13">
        <v>3.0499883130000001</v>
      </c>
      <c r="V2925" s="13">
        <v>-0.50893975599999997</v>
      </c>
      <c r="W2925" s="13">
        <v>0.34252534499999998</v>
      </c>
    </row>
    <row r="2926" spans="1:23" x14ac:dyDescent="0.3">
      <c r="A2926" s="13" t="s">
        <v>1255</v>
      </c>
      <c r="B2926" s="13" t="s">
        <v>1256</v>
      </c>
      <c r="C2926" s="15">
        <v>2017</v>
      </c>
      <c r="D2926" s="15" t="s">
        <v>27</v>
      </c>
      <c r="E2926" s="15" t="s">
        <v>33</v>
      </c>
      <c r="F2926" s="15">
        <v>1754</v>
      </c>
      <c r="G2926" s="15">
        <v>905</v>
      </c>
      <c r="H2926" s="13">
        <v>-2.556356928</v>
      </c>
      <c r="I2926" s="13">
        <v>3.1127693000000001E-2</v>
      </c>
      <c r="J2926" s="13">
        <v>-2.5252292349999998</v>
      </c>
      <c r="K2926" s="13">
        <v>-2.30631443</v>
      </c>
      <c r="L2926" s="13">
        <v>3.4096129899999998</v>
      </c>
      <c r="M2926" s="13">
        <v>1.1032985609999999</v>
      </c>
      <c r="N2926" s="13">
        <v>-2.6182148079999998</v>
      </c>
      <c r="O2926" s="13">
        <v>0.72018569099999996</v>
      </c>
      <c r="P2926" s="13">
        <v>-1.8980291170000001</v>
      </c>
      <c r="Q2926" s="13">
        <v>0.39069078200000001</v>
      </c>
      <c r="R2926" s="13">
        <v>0.39069078200000001</v>
      </c>
      <c r="S2926" s="13">
        <v>0</v>
      </c>
      <c r="T2926" s="13">
        <v>-3.1242653429999998</v>
      </c>
      <c r="U2926" s="13">
        <v>1.7523636979999999</v>
      </c>
      <c r="V2926" s="13">
        <v>-1.3719016449999999</v>
      </c>
      <c r="W2926" s="13">
        <v>-0.670905325</v>
      </c>
    </row>
    <row r="2927" spans="1:23" x14ac:dyDescent="0.3">
      <c r="A2927" s="13" t="s">
        <v>1255</v>
      </c>
      <c r="B2927" s="13" t="s">
        <v>1256</v>
      </c>
      <c r="C2927" s="15">
        <v>2018</v>
      </c>
      <c r="D2927" s="15" t="s">
        <v>27</v>
      </c>
      <c r="E2927" s="15" t="s">
        <v>33</v>
      </c>
      <c r="F2927" s="15">
        <v>1471</v>
      </c>
      <c r="G2927" s="15">
        <v>729</v>
      </c>
      <c r="H2927" s="13">
        <v>-1.576033588</v>
      </c>
      <c r="I2927" s="13">
        <v>0.94399420300000003</v>
      </c>
      <c r="J2927" s="13">
        <v>-0.63203938500000001</v>
      </c>
      <c r="K2927" s="13">
        <v>2.5796832049999998</v>
      </c>
      <c r="L2927" s="13">
        <v>3.138582725</v>
      </c>
      <c r="M2927" s="13">
        <v>5.7182659300000003</v>
      </c>
      <c r="N2927" s="13">
        <v>-0.77641916300000002</v>
      </c>
      <c r="O2927" s="13">
        <v>1.4929699599999999</v>
      </c>
      <c r="P2927" s="13">
        <v>0.71655079700000002</v>
      </c>
      <c r="Q2927" s="13">
        <v>1.2872643079999999</v>
      </c>
      <c r="R2927" s="13">
        <v>1.2872643079999999</v>
      </c>
      <c r="S2927" s="13">
        <v>0</v>
      </c>
      <c r="T2927" s="13">
        <v>-0.78553762400000005</v>
      </c>
      <c r="U2927" s="13">
        <v>1.361008269</v>
      </c>
      <c r="V2927" s="13">
        <v>0.575470645</v>
      </c>
      <c r="W2927" s="13">
        <v>-0.15926059000000001</v>
      </c>
    </row>
    <row r="2928" spans="1:23" x14ac:dyDescent="0.3">
      <c r="A2928" s="13" t="s">
        <v>1255</v>
      </c>
      <c r="B2928" s="13" t="s">
        <v>1256</v>
      </c>
      <c r="C2928" s="15">
        <v>2019</v>
      </c>
      <c r="D2928" s="15" t="s">
        <v>27</v>
      </c>
      <c r="E2928" s="15" t="s">
        <v>33</v>
      </c>
      <c r="F2928" s="15">
        <v>843</v>
      </c>
      <c r="G2928" s="15">
        <v>399</v>
      </c>
      <c r="H2928" s="13">
        <v>-1.455006587</v>
      </c>
      <c r="I2928" s="13">
        <v>-0.44365333699999998</v>
      </c>
      <c r="J2928" s="13">
        <v>-1.8986599230000001</v>
      </c>
      <c r="K2928" s="13">
        <v>-2.2316727599999999</v>
      </c>
      <c r="L2928" s="13">
        <v>-1.2765290490000001</v>
      </c>
      <c r="M2928" s="13">
        <v>-3.508201809</v>
      </c>
      <c r="N2928" s="13">
        <v>-1.7107196330000001</v>
      </c>
      <c r="O2928" s="13">
        <v>-0.63844391599999994</v>
      </c>
      <c r="P2928" s="13">
        <v>-2.349163549</v>
      </c>
      <c r="Q2928" s="13">
        <v>8.1458407999999996E-2</v>
      </c>
      <c r="R2928" s="13">
        <v>8.1458407999999996E-2</v>
      </c>
      <c r="S2928" s="13">
        <v>0</v>
      </c>
      <c r="T2928" s="13">
        <v>-1.9379098029999999</v>
      </c>
      <c r="U2928" s="13">
        <v>-0.58571581699999997</v>
      </c>
      <c r="V2928" s="13">
        <v>-2.5236256199999998</v>
      </c>
      <c r="W2928" s="13">
        <v>-0.174591047</v>
      </c>
    </row>
    <row r="2929" spans="1:23" x14ac:dyDescent="0.3">
      <c r="A2929" s="13" t="s">
        <v>1257</v>
      </c>
      <c r="B2929" s="13" t="s">
        <v>1258</v>
      </c>
      <c r="C2929" s="15">
        <v>2014</v>
      </c>
      <c r="D2929" s="15" t="s">
        <v>27</v>
      </c>
      <c r="E2929" s="15" t="s">
        <v>33</v>
      </c>
      <c r="F2929" s="15">
        <v>612</v>
      </c>
      <c r="G2929" s="15">
        <v>292</v>
      </c>
      <c r="H2929" s="13">
        <v>-6.0932055500000004</v>
      </c>
      <c r="I2929" s="13">
        <v>-4.9420755710000002</v>
      </c>
      <c r="J2929" s="13">
        <v>-11.03528112</v>
      </c>
      <c r="K2929" s="13">
        <v>-1.384258054</v>
      </c>
      <c r="L2929" s="13">
        <v>-0.53459534500000006</v>
      </c>
      <c r="M2929" s="13">
        <v>-1.9188533990000001</v>
      </c>
      <c r="N2929" s="13">
        <v>-5.5199863369999997</v>
      </c>
      <c r="O2929" s="13">
        <v>-4.3337342330000004</v>
      </c>
      <c r="P2929" s="13">
        <v>-9.8537205700000001</v>
      </c>
      <c r="Q2929" s="13">
        <v>-1.060915278</v>
      </c>
      <c r="R2929" s="13">
        <v>-1.060915278</v>
      </c>
      <c r="S2929" s="13">
        <v>0</v>
      </c>
      <c r="T2929" s="13">
        <v>-4.5247302459999998</v>
      </c>
      <c r="U2929" s="13">
        <v>-5.3446396869999999</v>
      </c>
      <c r="V2929" s="13">
        <v>-9.8693699329999998</v>
      </c>
      <c r="W2929" s="13">
        <v>0.23694153300000001</v>
      </c>
    </row>
    <row r="2930" spans="1:23" x14ac:dyDescent="0.3">
      <c r="A2930" s="13" t="s">
        <v>1257</v>
      </c>
      <c r="B2930" s="13" t="s">
        <v>1258</v>
      </c>
      <c r="C2930" s="15">
        <v>2015</v>
      </c>
      <c r="D2930" s="15" t="s">
        <v>27</v>
      </c>
      <c r="E2930" s="15" t="s">
        <v>62</v>
      </c>
      <c r="F2930" s="15">
        <v>83</v>
      </c>
      <c r="G2930" s="15">
        <v>43</v>
      </c>
      <c r="H2930" s="13">
        <v>-6.5159792540000003</v>
      </c>
      <c r="I2930" s="13">
        <v>1.8307203480000001</v>
      </c>
      <c r="J2930" s="13">
        <v>-4.6852589059999996</v>
      </c>
      <c r="K2930" s="13">
        <v>-3.1742221160000001</v>
      </c>
      <c r="L2930" s="13">
        <v>1.607413057</v>
      </c>
      <c r="M2930" s="13">
        <v>-1.566809058</v>
      </c>
      <c r="N2930" s="13">
        <v>-6.2648054609999999</v>
      </c>
      <c r="O2930" s="13">
        <v>1.911135083</v>
      </c>
      <c r="P2930" s="13">
        <v>-4.3536703780000003</v>
      </c>
      <c r="Q2930" s="13">
        <v>-3.4282110999999997E-2</v>
      </c>
      <c r="R2930" s="13">
        <v>-3.4282110999999997E-2</v>
      </c>
      <c r="S2930" s="13">
        <v>0</v>
      </c>
      <c r="T2930" s="13">
        <v>-7.554298245</v>
      </c>
      <c r="U2930" s="13">
        <v>-6.0668889999999998E-3</v>
      </c>
      <c r="V2930" s="13">
        <v>-7.5603651340000004</v>
      </c>
      <c r="W2930" s="13">
        <v>-2.4535514919999999</v>
      </c>
    </row>
    <row r="2931" spans="1:23" x14ac:dyDescent="0.3">
      <c r="A2931" s="13" t="s">
        <v>1259</v>
      </c>
      <c r="B2931" s="13" t="s">
        <v>1260</v>
      </c>
      <c r="C2931" s="15">
        <v>2019</v>
      </c>
      <c r="D2931" s="15" t="s">
        <v>27</v>
      </c>
      <c r="E2931" s="15" t="s">
        <v>35</v>
      </c>
      <c r="F2931" s="15">
        <v>2095</v>
      </c>
      <c r="G2931" s="15">
        <v>984</v>
      </c>
      <c r="H2931" s="13">
        <v>-3.018693973</v>
      </c>
      <c r="I2931" s="13">
        <v>0.83827109600000005</v>
      </c>
      <c r="J2931" s="13">
        <v>-2.1804228769999998</v>
      </c>
      <c r="K2931" s="13">
        <v>0.122422077</v>
      </c>
      <c r="L2931" s="13">
        <v>-2.0380581470000001</v>
      </c>
      <c r="M2931" s="13">
        <v>-1.9156360699999999</v>
      </c>
      <c r="N2931" s="13">
        <v>-2.5098793760000002</v>
      </c>
      <c r="O2931" s="13">
        <v>0.368603444</v>
      </c>
      <c r="P2931" s="13">
        <v>-2.1412759320000001</v>
      </c>
      <c r="Q2931" s="13">
        <v>0.30668692400000003</v>
      </c>
      <c r="R2931" s="13">
        <v>0.30668692400000003</v>
      </c>
      <c r="S2931" s="13">
        <v>0</v>
      </c>
      <c r="T2931" s="13">
        <v>-2.7387802400000001</v>
      </c>
      <c r="U2931" s="13">
        <v>1.1045650570000001</v>
      </c>
      <c r="V2931" s="13">
        <v>-1.634215183</v>
      </c>
      <c r="W2931" s="13">
        <v>0.36184442100000003</v>
      </c>
    </row>
    <row r="2932" spans="1:23" x14ac:dyDescent="0.3">
      <c r="A2932" s="13" t="s">
        <v>1261</v>
      </c>
      <c r="B2932" s="13" t="s">
        <v>1262</v>
      </c>
      <c r="C2932" s="15">
        <v>2019</v>
      </c>
      <c r="D2932" s="15" t="s">
        <v>27</v>
      </c>
      <c r="E2932" s="15" t="s">
        <v>73</v>
      </c>
      <c r="F2932" s="15">
        <v>317</v>
      </c>
      <c r="G2932" s="15">
        <v>145</v>
      </c>
      <c r="H2932" s="13">
        <v>-8.2551606920000005</v>
      </c>
      <c r="I2932" s="13">
        <v>-0.12869805200000001</v>
      </c>
      <c r="J2932" s="13">
        <v>-8.3838587439999994</v>
      </c>
      <c r="K2932" s="13">
        <v>-9.8673118320000004</v>
      </c>
      <c r="L2932" s="13">
        <v>1.5049994870000001</v>
      </c>
      <c r="M2932" s="13">
        <v>-8.3623123449999994</v>
      </c>
      <c r="N2932" s="13">
        <v>-9.1102556060000008</v>
      </c>
      <c r="O2932" s="13">
        <v>0.24903350699999999</v>
      </c>
      <c r="P2932" s="13">
        <v>-8.8612220990000008</v>
      </c>
      <c r="Q2932" s="13">
        <v>-0.45697702699999998</v>
      </c>
      <c r="R2932" s="13">
        <v>-0.45697702699999998</v>
      </c>
      <c r="S2932" s="13">
        <v>0</v>
      </c>
      <c r="T2932" s="13">
        <v>-8.0572461870000005</v>
      </c>
      <c r="U2932" s="13">
        <v>-1.6069268350000001</v>
      </c>
      <c r="V2932" s="13">
        <v>-9.6641730219999999</v>
      </c>
      <c r="W2932" s="13">
        <v>1.0989128370000001</v>
      </c>
    </row>
    <row r="2933" spans="1:23" x14ac:dyDescent="0.3">
      <c r="A2933" s="13" t="s">
        <v>1263</v>
      </c>
      <c r="B2933" s="13" t="s">
        <v>1264</v>
      </c>
      <c r="C2933" s="15">
        <v>2016</v>
      </c>
      <c r="D2933" s="15" t="s">
        <v>25</v>
      </c>
      <c r="E2933" s="15" t="s">
        <v>86</v>
      </c>
      <c r="F2933" s="15">
        <v>18</v>
      </c>
      <c r="G2933" s="15">
        <v>10</v>
      </c>
      <c r="H2933" s="13">
        <v>-2.3897784569999998</v>
      </c>
      <c r="I2933" s="13">
        <v>-12.11528283</v>
      </c>
      <c r="J2933" s="13">
        <v>-14.50506129</v>
      </c>
      <c r="K2933" s="13">
        <v>-6.2156470109999997</v>
      </c>
      <c r="L2933" s="13">
        <v>3.207507391</v>
      </c>
      <c r="M2933" s="13">
        <v>-3.0081396200000001</v>
      </c>
      <c r="N2933" s="13">
        <v>-3.2263402499999998</v>
      </c>
      <c r="O2933" s="13">
        <v>-9.6745152589999996</v>
      </c>
      <c r="P2933" s="13">
        <v>-12.90085551</v>
      </c>
      <c r="Q2933" s="13">
        <v>-5.2316501000000001E-2</v>
      </c>
      <c r="R2933" s="13">
        <v>0</v>
      </c>
      <c r="S2933" s="13">
        <v>-5.2316501000000001E-2</v>
      </c>
      <c r="T2933" s="13">
        <v>-0.49978107100000002</v>
      </c>
      <c r="U2933" s="13">
        <v>-14.095805560000001</v>
      </c>
      <c r="V2933" s="13">
        <v>-14.59558663</v>
      </c>
      <c r="W2933" s="13">
        <v>-1.9537127439999999</v>
      </c>
    </row>
    <row r="2934" spans="1:23" x14ac:dyDescent="0.3">
      <c r="A2934" s="13" t="s">
        <v>1263</v>
      </c>
      <c r="B2934" s="13" t="s">
        <v>1264</v>
      </c>
      <c r="C2934" s="15">
        <v>2016</v>
      </c>
      <c r="D2934" s="15" t="s">
        <v>27</v>
      </c>
      <c r="E2934" s="15" t="s">
        <v>86</v>
      </c>
      <c r="F2934" s="15">
        <v>119</v>
      </c>
      <c r="G2934" s="15">
        <v>57</v>
      </c>
      <c r="H2934" s="13">
        <v>1.3141043640000001</v>
      </c>
      <c r="I2934" s="13">
        <v>0.69137686499999995</v>
      </c>
      <c r="J2934" s="13">
        <v>2.0054812289999999</v>
      </c>
      <c r="K2934" s="13">
        <v>-4.9071280550000003</v>
      </c>
      <c r="L2934" s="13">
        <v>6.1965565959999998</v>
      </c>
      <c r="M2934" s="13">
        <v>1.2894285400000001</v>
      </c>
      <c r="N2934" s="13">
        <v>9.6930961999999996E-2</v>
      </c>
      <c r="O2934" s="13">
        <v>1.8462094</v>
      </c>
      <c r="P2934" s="13">
        <v>1.943140361</v>
      </c>
      <c r="Q2934" s="13">
        <v>0.135915375</v>
      </c>
      <c r="R2934" s="13">
        <v>0.135915375</v>
      </c>
      <c r="S2934" s="13">
        <v>0</v>
      </c>
      <c r="T2934" s="13">
        <v>-1.3034566510000001</v>
      </c>
      <c r="U2934" s="13">
        <v>-2.056592481</v>
      </c>
      <c r="V2934" s="13">
        <v>-3.3600491319999999</v>
      </c>
      <c r="W2934" s="13">
        <v>-0.40643405599999999</v>
      </c>
    </row>
    <row r="2935" spans="1:23" x14ac:dyDescent="0.3">
      <c r="A2935" s="13" t="s">
        <v>1263</v>
      </c>
      <c r="B2935" s="13" t="s">
        <v>1264</v>
      </c>
      <c r="C2935" s="15">
        <v>2017</v>
      </c>
      <c r="D2935" s="15" t="s">
        <v>25</v>
      </c>
      <c r="E2935" s="15" t="s">
        <v>86</v>
      </c>
      <c r="F2935" s="15">
        <v>36</v>
      </c>
      <c r="G2935" s="15">
        <v>18</v>
      </c>
      <c r="H2935" s="13">
        <v>-7.8129364880000001</v>
      </c>
      <c r="I2935" s="13">
        <v>-11.98185086</v>
      </c>
      <c r="J2935" s="13">
        <v>-19.79478735</v>
      </c>
      <c r="K2935" s="13">
        <v>24.124535900000001</v>
      </c>
      <c r="L2935" s="13">
        <v>-11.83996355</v>
      </c>
      <c r="M2935" s="13">
        <v>12.284572349999999</v>
      </c>
      <c r="N2935" s="13">
        <v>-1.550218348</v>
      </c>
      <c r="O2935" s="13">
        <v>-12.56950443</v>
      </c>
      <c r="P2935" s="13">
        <v>-14.11972278</v>
      </c>
      <c r="Q2935" s="13">
        <v>-0.107911486</v>
      </c>
      <c r="R2935" s="13">
        <v>0</v>
      </c>
      <c r="S2935" s="13">
        <v>-0.107911486</v>
      </c>
      <c r="T2935" s="13">
        <v>-4.5672075650000004</v>
      </c>
      <c r="U2935" s="13">
        <v>-11.240822530000001</v>
      </c>
      <c r="V2935" s="13">
        <v>-15.8080301</v>
      </c>
      <c r="W2935" s="13">
        <v>0.19913525600000001</v>
      </c>
    </row>
    <row r="2936" spans="1:23" x14ac:dyDescent="0.3">
      <c r="A2936" s="13" t="s">
        <v>1263</v>
      </c>
      <c r="B2936" s="13" t="s">
        <v>1264</v>
      </c>
      <c r="C2936" s="15">
        <v>2017</v>
      </c>
      <c r="D2936" s="15" t="s">
        <v>27</v>
      </c>
      <c r="E2936" s="15" t="s">
        <v>86</v>
      </c>
      <c r="F2936" s="15">
        <v>293</v>
      </c>
      <c r="G2936" s="15">
        <v>141</v>
      </c>
      <c r="H2936" s="13">
        <v>-6.1114035060000003</v>
      </c>
      <c r="I2936" s="13">
        <v>-0.59360444000000001</v>
      </c>
      <c r="J2936" s="13">
        <v>-6.7050079460000003</v>
      </c>
      <c r="K2936" s="13">
        <v>-9.3619305060000002</v>
      </c>
      <c r="L2936" s="13">
        <v>-5.2813367959999997</v>
      </c>
      <c r="M2936" s="13">
        <v>-14.6432673</v>
      </c>
      <c r="N2936" s="13">
        <v>-7.1823094569999997</v>
      </c>
      <c r="O2936" s="13">
        <v>-1.602953437</v>
      </c>
      <c r="P2936" s="13">
        <v>-8.7852628940000006</v>
      </c>
      <c r="Q2936" s="13">
        <v>-0.43244203799999997</v>
      </c>
      <c r="R2936" s="13">
        <v>-0.43244203799999997</v>
      </c>
      <c r="S2936" s="13">
        <v>0</v>
      </c>
      <c r="T2936" s="13">
        <v>-6.718942985</v>
      </c>
      <c r="U2936" s="13">
        <v>-1.8326434680000001</v>
      </c>
      <c r="V2936" s="13">
        <v>-8.5515864530000005</v>
      </c>
      <c r="W2936" s="13">
        <v>-0.38948197000000001</v>
      </c>
    </row>
    <row r="2937" spans="1:23" x14ac:dyDescent="0.3">
      <c r="A2937" s="13" t="s">
        <v>1263</v>
      </c>
      <c r="B2937" s="13" t="s">
        <v>1264</v>
      </c>
      <c r="C2937" s="15">
        <v>2018</v>
      </c>
      <c r="D2937" s="15" t="s">
        <v>27</v>
      </c>
      <c r="E2937" s="15" t="s">
        <v>46</v>
      </c>
      <c r="F2937" s="15">
        <v>568</v>
      </c>
      <c r="G2937" s="15">
        <v>284</v>
      </c>
      <c r="H2937" s="13">
        <v>-4.5534449119999998</v>
      </c>
      <c r="I2937" s="13">
        <v>-0.939919803</v>
      </c>
      <c r="J2937" s="13">
        <v>-5.4933647150000002</v>
      </c>
      <c r="K2937" s="13">
        <v>-2.6593379160000001</v>
      </c>
      <c r="L2937" s="13">
        <v>-3.5577830540000002</v>
      </c>
      <c r="M2937" s="13">
        <v>-6.2171209699999999</v>
      </c>
      <c r="N2937" s="13">
        <v>-4.4183389609999999</v>
      </c>
      <c r="O2937" s="13">
        <v>-1.583237607</v>
      </c>
      <c r="P2937" s="13">
        <v>-6.0015765669999999</v>
      </c>
      <c r="Q2937" s="13">
        <v>-0.469396284</v>
      </c>
      <c r="R2937" s="13">
        <v>-0.469396284</v>
      </c>
      <c r="S2937" s="13">
        <v>0</v>
      </c>
      <c r="T2937" s="13">
        <v>-4.2653625049999997</v>
      </c>
      <c r="U2937" s="13">
        <v>-1.2462014619999999</v>
      </c>
      <c r="V2937" s="13">
        <v>-5.5115639669999998</v>
      </c>
      <c r="W2937" s="13">
        <v>-0.36776923299999997</v>
      </c>
    </row>
    <row r="2938" spans="1:23" x14ac:dyDescent="0.3">
      <c r="A2938" s="13" t="s">
        <v>1265</v>
      </c>
      <c r="B2938" s="13" t="s">
        <v>1266</v>
      </c>
      <c r="C2938" s="15">
        <v>2014</v>
      </c>
      <c r="D2938" s="15" t="s">
        <v>27</v>
      </c>
      <c r="E2938" s="15" t="s">
        <v>52</v>
      </c>
      <c r="F2938" s="15">
        <v>4816</v>
      </c>
      <c r="G2938" s="15">
        <v>2460</v>
      </c>
      <c r="H2938" s="13">
        <v>-0.234755871</v>
      </c>
      <c r="I2938" s="13">
        <v>-0.57919394400000002</v>
      </c>
      <c r="J2938" s="13">
        <v>-0.81394981399999999</v>
      </c>
      <c r="K2938" s="13">
        <v>1.668440682</v>
      </c>
      <c r="L2938" s="13">
        <v>-2.296044765</v>
      </c>
      <c r="M2938" s="13">
        <v>-0.62760408300000003</v>
      </c>
      <c r="N2938" s="13">
        <v>0.201829536</v>
      </c>
      <c r="O2938" s="13">
        <v>-0.90058498200000003</v>
      </c>
      <c r="P2938" s="13">
        <v>-0.69875544599999995</v>
      </c>
      <c r="Q2938" s="13">
        <v>2.5787738180000002</v>
      </c>
      <c r="R2938" s="13">
        <v>2.5787738180000002</v>
      </c>
      <c r="S2938" s="13">
        <v>0</v>
      </c>
      <c r="T2938" s="13">
        <v>2.4959648000000001E-2</v>
      </c>
      <c r="U2938" s="13">
        <v>-1.081128066</v>
      </c>
      <c r="V2938" s="13">
        <v>-1.056168419</v>
      </c>
      <c r="W2938" s="13">
        <v>0.159200762</v>
      </c>
    </row>
    <row r="2939" spans="1:23" x14ac:dyDescent="0.3">
      <c r="A2939" s="13" t="s">
        <v>1265</v>
      </c>
      <c r="B2939" s="13" t="s">
        <v>1266</v>
      </c>
      <c r="C2939" s="15">
        <v>2015</v>
      </c>
      <c r="D2939" s="15" t="s">
        <v>25</v>
      </c>
      <c r="E2939" s="15" t="s">
        <v>52</v>
      </c>
      <c r="F2939" s="15">
        <v>454</v>
      </c>
      <c r="G2939" s="15">
        <v>232</v>
      </c>
      <c r="H2939" s="13">
        <v>-0.96860457499999997</v>
      </c>
      <c r="I2939" s="13">
        <v>-0.33372231499999999</v>
      </c>
      <c r="J2939" s="13">
        <v>-1.30232689</v>
      </c>
      <c r="K2939" s="13">
        <v>-13.73454942</v>
      </c>
      <c r="L2939" s="13">
        <v>3.8557393860000002</v>
      </c>
      <c r="M2939" s="13">
        <v>-9.8788100379999992</v>
      </c>
      <c r="N2939" s="13">
        <v>-3.5690984540000001</v>
      </c>
      <c r="O2939" s="13">
        <v>0.51128264400000001</v>
      </c>
      <c r="P2939" s="13">
        <v>-3.0578158100000001</v>
      </c>
      <c r="Q2939" s="13">
        <v>-3.7826855999999999E-2</v>
      </c>
      <c r="R2939" s="13">
        <v>0</v>
      </c>
      <c r="S2939" s="13">
        <v>-3.7826855999999999E-2</v>
      </c>
      <c r="T2939" s="13">
        <v>-3.4212740450000001</v>
      </c>
      <c r="U2939" s="13">
        <v>2.4231081290000001</v>
      </c>
      <c r="V2939" s="13">
        <v>-0.99816591600000004</v>
      </c>
      <c r="W2939" s="13">
        <v>0.63989013900000002</v>
      </c>
    </row>
    <row r="2940" spans="1:23" x14ac:dyDescent="0.3">
      <c r="A2940" s="13" t="s">
        <v>1265</v>
      </c>
      <c r="B2940" s="13" t="s">
        <v>1266</v>
      </c>
      <c r="C2940" s="15">
        <v>2015</v>
      </c>
      <c r="D2940" s="15" t="s">
        <v>27</v>
      </c>
      <c r="E2940" s="15" t="s">
        <v>52</v>
      </c>
      <c r="F2940" s="15">
        <v>4732</v>
      </c>
      <c r="G2940" s="15">
        <v>2378</v>
      </c>
      <c r="H2940" s="13">
        <v>1.0276493099999999</v>
      </c>
      <c r="I2940" s="13">
        <v>1.9811032660000001</v>
      </c>
      <c r="J2940" s="13">
        <v>3.0087525770000001</v>
      </c>
      <c r="K2940" s="13">
        <v>3.8805205150000002</v>
      </c>
      <c r="L2940" s="13">
        <v>6.7523654210000004</v>
      </c>
      <c r="M2940" s="13">
        <v>10.63288594</v>
      </c>
      <c r="N2940" s="13">
        <v>1.7176999630000001</v>
      </c>
      <c r="O2940" s="13">
        <v>3.0664817110000002</v>
      </c>
      <c r="P2940" s="13">
        <v>4.784181673</v>
      </c>
      <c r="Q2940" s="13">
        <v>9.1790615360000007</v>
      </c>
      <c r="R2940" s="13">
        <v>9.1790615360000007</v>
      </c>
      <c r="S2940" s="13">
        <v>0</v>
      </c>
      <c r="T2940" s="13">
        <v>1.5127416359999999</v>
      </c>
      <c r="U2940" s="13">
        <v>3.474219438</v>
      </c>
      <c r="V2940" s="13">
        <v>4.9869610739999999</v>
      </c>
      <c r="W2940" s="13">
        <v>0.40046693100000003</v>
      </c>
    </row>
    <row r="2941" spans="1:23" x14ac:dyDescent="0.3">
      <c r="A2941" s="13" t="s">
        <v>1265</v>
      </c>
      <c r="B2941" s="13" t="s">
        <v>1266</v>
      </c>
      <c r="C2941" s="15">
        <v>2016</v>
      </c>
      <c r="D2941" s="15" t="s">
        <v>27</v>
      </c>
      <c r="E2941" s="15" t="s">
        <v>52</v>
      </c>
      <c r="F2941" s="15">
        <v>5720</v>
      </c>
      <c r="G2941" s="15">
        <v>2852</v>
      </c>
      <c r="H2941" s="13">
        <v>2.4522988799999998</v>
      </c>
      <c r="I2941" s="13">
        <v>-1.1556766350000001</v>
      </c>
      <c r="J2941" s="13">
        <v>1.296622245</v>
      </c>
      <c r="K2941" s="13">
        <v>2.4587441750000001</v>
      </c>
      <c r="L2941" s="13">
        <v>2.828543196</v>
      </c>
      <c r="M2941" s="13">
        <v>5.2872873699999996</v>
      </c>
      <c r="N2941" s="13">
        <v>2.6389680520000001</v>
      </c>
      <c r="O2941" s="13">
        <v>-0.363777668</v>
      </c>
      <c r="P2941" s="13">
        <v>2.2751903840000001</v>
      </c>
      <c r="Q2941" s="13">
        <v>7.3853607080000003</v>
      </c>
      <c r="R2941" s="13">
        <v>7.3853607080000003</v>
      </c>
      <c r="S2941" s="13">
        <v>0</v>
      </c>
      <c r="T2941" s="13">
        <v>2.3974179919999998</v>
      </c>
      <c r="U2941" s="13">
        <v>0.27602300200000002</v>
      </c>
      <c r="V2941" s="13">
        <v>2.6734409939999999</v>
      </c>
      <c r="W2941" s="13">
        <v>0.97887661100000001</v>
      </c>
    </row>
    <row r="2942" spans="1:23" x14ac:dyDescent="0.3">
      <c r="A2942" s="13" t="s">
        <v>1265</v>
      </c>
      <c r="B2942" s="13" t="s">
        <v>1266</v>
      </c>
      <c r="C2942" s="15">
        <v>2017</v>
      </c>
      <c r="D2942" s="15" t="s">
        <v>25</v>
      </c>
      <c r="E2942" s="15" t="s">
        <v>52</v>
      </c>
      <c r="F2942" s="15">
        <v>438</v>
      </c>
      <c r="G2942" s="15">
        <v>231</v>
      </c>
      <c r="H2942" s="13">
        <v>-0.50945565400000004</v>
      </c>
      <c r="I2942" s="13">
        <v>0.50421634800000004</v>
      </c>
      <c r="J2942" s="13">
        <v>-5.239306E-3</v>
      </c>
      <c r="K2942" s="13">
        <v>3.656541313</v>
      </c>
      <c r="L2942" s="13">
        <v>11.575430320000001</v>
      </c>
      <c r="M2942" s="13">
        <v>15.231971639999999</v>
      </c>
      <c r="N2942" s="13">
        <v>0.38284451000000003</v>
      </c>
      <c r="O2942" s="13">
        <v>2.7623723930000001</v>
      </c>
      <c r="P2942" s="13">
        <v>3.1452169030000001</v>
      </c>
      <c r="Q2942" s="13">
        <v>0.72246823000000004</v>
      </c>
      <c r="R2942" s="13">
        <v>0</v>
      </c>
      <c r="S2942" s="13">
        <v>0.72246823000000004</v>
      </c>
      <c r="T2942" s="13">
        <v>-1.2600934210000001</v>
      </c>
      <c r="U2942" s="13">
        <v>4.1116040360000001</v>
      </c>
      <c r="V2942" s="13">
        <v>2.851510615</v>
      </c>
      <c r="W2942" s="13">
        <v>0.79415243300000005</v>
      </c>
    </row>
    <row r="2943" spans="1:23" x14ac:dyDescent="0.3">
      <c r="A2943" s="13" t="s">
        <v>1265</v>
      </c>
      <c r="B2943" s="13" t="s">
        <v>1266</v>
      </c>
      <c r="C2943" s="15">
        <v>2017</v>
      </c>
      <c r="D2943" s="15" t="s">
        <v>27</v>
      </c>
      <c r="E2943" s="15" t="s">
        <v>52</v>
      </c>
      <c r="F2943" s="15">
        <v>1733</v>
      </c>
      <c r="G2943" s="15">
        <v>889</v>
      </c>
      <c r="H2943" s="13">
        <v>0.62869119900000003</v>
      </c>
      <c r="I2943" s="13">
        <v>0.31597803600000002</v>
      </c>
      <c r="J2943" s="13">
        <v>0.944669235</v>
      </c>
      <c r="K2943" s="13">
        <v>2.0930275109999998</v>
      </c>
      <c r="L2943" s="13">
        <v>0.730329703</v>
      </c>
      <c r="M2943" s="13">
        <v>2.8233572140000001</v>
      </c>
      <c r="N2943" s="13">
        <v>0.96668975000000001</v>
      </c>
      <c r="O2943" s="13">
        <v>0.43502496600000001</v>
      </c>
      <c r="P2943" s="13">
        <v>1.4017147160000001</v>
      </c>
      <c r="Q2943" s="13">
        <v>1.888388017</v>
      </c>
      <c r="R2943" s="13">
        <v>1.888388017</v>
      </c>
      <c r="S2943" s="13">
        <v>0</v>
      </c>
      <c r="T2943" s="13">
        <v>1.222308073</v>
      </c>
      <c r="U2943" s="13">
        <v>0.66168591499999996</v>
      </c>
      <c r="V2943" s="13">
        <v>1.8839939889999999</v>
      </c>
      <c r="W2943" s="13">
        <v>0.27628314300000001</v>
      </c>
    </row>
    <row r="2944" spans="1:23" x14ac:dyDescent="0.3">
      <c r="A2944" s="13" t="s">
        <v>1265</v>
      </c>
      <c r="B2944" s="13" t="s">
        <v>1266</v>
      </c>
      <c r="C2944" s="15">
        <v>2018</v>
      </c>
      <c r="D2944" s="15" t="s">
        <v>25</v>
      </c>
      <c r="E2944" s="15" t="s">
        <v>52</v>
      </c>
      <c r="F2944" s="15">
        <v>529</v>
      </c>
      <c r="G2944" s="15">
        <v>275</v>
      </c>
      <c r="H2944" s="13">
        <v>7.2979859310000004</v>
      </c>
      <c r="I2944" s="13">
        <v>-1.944490804</v>
      </c>
      <c r="J2944" s="13">
        <v>5.3534951270000004</v>
      </c>
      <c r="K2944" s="13">
        <v>15.32154276</v>
      </c>
      <c r="L2944" s="13">
        <v>-7.2860068399999998</v>
      </c>
      <c r="M2944" s="13">
        <v>8.0355359209999992</v>
      </c>
      <c r="N2944" s="13">
        <v>9.3622896339999997</v>
      </c>
      <c r="O2944" s="13">
        <v>-3.1304936730000001</v>
      </c>
      <c r="P2944" s="13">
        <v>6.2317959610000004</v>
      </c>
      <c r="Q2944" s="13">
        <v>1.2727818120000001</v>
      </c>
      <c r="R2944" s="13">
        <v>0</v>
      </c>
      <c r="S2944" s="13">
        <v>1.2727818120000001</v>
      </c>
      <c r="T2944" s="13">
        <v>10.67599218</v>
      </c>
      <c r="U2944" s="13">
        <v>-2.8579413119999999</v>
      </c>
      <c r="V2944" s="13">
        <v>7.8180508690000003</v>
      </c>
      <c r="W2944" s="13">
        <v>-2.0209570000000001</v>
      </c>
    </row>
    <row r="2945" spans="1:23" x14ac:dyDescent="0.3">
      <c r="A2945" s="13" t="s">
        <v>1265</v>
      </c>
      <c r="B2945" s="13" t="s">
        <v>1266</v>
      </c>
      <c r="C2945" s="15">
        <v>2018</v>
      </c>
      <c r="D2945" s="15" t="s">
        <v>27</v>
      </c>
      <c r="E2945" s="15" t="s">
        <v>52</v>
      </c>
      <c r="F2945" s="15">
        <v>6075</v>
      </c>
      <c r="G2945" s="15">
        <v>2982</v>
      </c>
      <c r="H2945" s="13">
        <v>1.948980097</v>
      </c>
      <c r="I2945" s="13">
        <v>-0.52097551799999997</v>
      </c>
      <c r="J2945" s="13">
        <v>1.428004579</v>
      </c>
      <c r="K2945" s="13">
        <v>2.7115323189999998</v>
      </c>
      <c r="L2945" s="13">
        <v>-1.83106583</v>
      </c>
      <c r="M2945" s="13">
        <v>0.88046648900000002</v>
      </c>
      <c r="N2945" s="13">
        <v>2.217267229</v>
      </c>
      <c r="O2945" s="13">
        <v>-0.80449575200000001</v>
      </c>
      <c r="P2945" s="13">
        <v>1.4127714769999999</v>
      </c>
      <c r="Q2945" s="13">
        <v>6.3674245760000003</v>
      </c>
      <c r="R2945" s="13">
        <v>6.3674245760000003</v>
      </c>
      <c r="S2945" s="13">
        <v>0</v>
      </c>
      <c r="T2945" s="13">
        <v>2.4951688820000002</v>
      </c>
      <c r="U2945" s="13">
        <v>-0.23120626799999999</v>
      </c>
      <c r="V2945" s="13">
        <v>2.263962614</v>
      </c>
      <c r="W2945" s="13">
        <v>0.53434360400000003</v>
      </c>
    </row>
    <row r="2946" spans="1:23" x14ac:dyDescent="0.3">
      <c r="A2946" s="13" t="s">
        <v>1265</v>
      </c>
      <c r="B2946" s="13" t="s">
        <v>1266</v>
      </c>
      <c r="C2946" s="15">
        <v>2019</v>
      </c>
      <c r="D2946" s="15" t="s">
        <v>25</v>
      </c>
      <c r="E2946" s="15" t="s">
        <v>52</v>
      </c>
      <c r="F2946" s="15">
        <v>1083</v>
      </c>
      <c r="G2946" s="15">
        <v>515</v>
      </c>
      <c r="H2946" s="13">
        <v>2.313558891</v>
      </c>
      <c r="I2946" s="13">
        <v>-1.1929577339999999</v>
      </c>
      <c r="J2946" s="13">
        <v>1.1206011570000001</v>
      </c>
      <c r="K2946" s="13">
        <v>5.858955388</v>
      </c>
      <c r="L2946" s="13">
        <v>-5.0624113409999998</v>
      </c>
      <c r="M2946" s="13">
        <v>0.79654404700000003</v>
      </c>
      <c r="N2946" s="13">
        <v>3.13535355</v>
      </c>
      <c r="O2946" s="13">
        <v>-2.147293629</v>
      </c>
      <c r="P2946" s="13">
        <v>0.98805992099999995</v>
      </c>
      <c r="Q2946" s="13">
        <v>1.013802001</v>
      </c>
      <c r="R2946" s="13">
        <v>0</v>
      </c>
      <c r="S2946" s="13">
        <v>1.013802001</v>
      </c>
      <c r="T2946" s="13">
        <v>4.4598867520000001</v>
      </c>
      <c r="U2946" s="13">
        <v>-1.854368888</v>
      </c>
      <c r="V2946" s="13">
        <v>2.6055178639999999</v>
      </c>
      <c r="W2946" s="13">
        <v>7.9881065000000001E-2</v>
      </c>
    </row>
    <row r="2947" spans="1:23" x14ac:dyDescent="0.3">
      <c r="A2947" s="13" t="s">
        <v>1265</v>
      </c>
      <c r="B2947" s="13" t="s">
        <v>1266</v>
      </c>
      <c r="C2947" s="15">
        <v>2019</v>
      </c>
      <c r="D2947" s="15" t="s">
        <v>27</v>
      </c>
      <c r="E2947" s="15" t="s">
        <v>52</v>
      </c>
      <c r="F2947" s="15">
        <v>5204</v>
      </c>
      <c r="G2947" s="15">
        <v>2393</v>
      </c>
      <c r="H2947" s="13">
        <v>1.9397747519999999</v>
      </c>
      <c r="I2947" s="13">
        <v>0.84504184400000004</v>
      </c>
      <c r="J2947" s="13">
        <v>2.7848165960000002</v>
      </c>
      <c r="K2947" s="13">
        <v>2.108725534</v>
      </c>
      <c r="L2947" s="13">
        <v>1.326981813</v>
      </c>
      <c r="M2947" s="13">
        <v>3.4357073470000001</v>
      </c>
      <c r="N2947" s="13">
        <v>2.0272425740000002</v>
      </c>
      <c r="O2947" s="13">
        <v>0.93017142500000005</v>
      </c>
      <c r="P2947" s="13">
        <v>2.9574139989999999</v>
      </c>
      <c r="Q2947" s="13">
        <v>7.0141959790000001</v>
      </c>
      <c r="R2947" s="13">
        <v>7.0141959790000001</v>
      </c>
      <c r="S2947" s="13">
        <v>0</v>
      </c>
      <c r="T2947" s="13">
        <v>2.2515069699999999</v>
      </c>
      <c r="U2947" s="13">
        <v>0.72587827699999996</v>
      </c>
      <c r="V2947" s="13">
        <v>2.977385247</v>
      </c>
      <c r="W2947" s="13">
        <v>0.67226066900000003</v>
      </c>
    </row>
    <row r="2948" spans="1:23" x14ac:dyDescent="0.3">
      <c r="A2948" s="13" t="s">
        <v>1267</v>
      </c>
      <c r="B2948" s="13" t="s">
        <v>1268</v>
      </c>
      <c r="C2948" s="15">
        <v>2014</v>
      </c>
      <c r="D2948" s="15" t="s">
        <v>27</v>
      </c>
      <c r="E2948" s="15" t="s">
        <v>49</v>
      </c>
      <c r="F2948" s="15">
        <v>1962</v>
      </c>
      <c r="G2948" s="15">
        <v>984</v>
      </c>
      <c r="H2948" s="13">
        <v>2.2526028610000002</v>
      </c>
      <c r="I2948" s="13">
        <v>-0.60319848600000003</v>
      </c>
      <c r="J2948" s="13">
        <v>1.6494043759999999</v>
      </c>
      <c r="K2948" s="13">
        <v>1.675819631</v>
      </c>
      <c r="L2948" s="13">
        <v>1.6763203120000001</v>
      </c>
      <c r="M2948" s="13">
        <v>3.3521399430000001</v>
      </c>
      <c r="N2948" s="13">
        <v>2.3072540099999999</v>
      </c>
      <c r="O2948" s="13">
        <v>-0.13945315</v>
      </c>
      <c r="P2948" s="13">
        <v>2.1678008609999999</v>
      </c>
      <c r="Q2948" s="13">
        <v>2.4944894039999999</v>
      </c>
      <c r="R2948" s="13">
        <v>2.4944894039999999</v>
      </c>
      <c r="S2948" s="13">
        <v>0</v>
      </c>
      <c r="T2948" s="13">
        <v>2.0813546600000001</v>
      </c>
      <c r="U2948" s="13">
        <v>-0.39102825899999999</v>
      </c>
      <c r="V2948" s="13">
        <v>1.6903264</v>
      </c>
      <c r="W2948" s="13">
        <v>0.993461547</v>
      </c>
    </row>
    <row r="2949" spans="1:23" x14ac:dyDescent="0.3">
      <c r="A2949" s="13" t="s">
        <v>1267</v>
      </c>
      <c r="B2949" s="13" t="s">
        <v>1268</v>
      </c>
      <c r="C2949" s="15">
        <v>2015</v>
      </c>
      <c r="D2949" s="15" t="s">
        <v>27</v>
      </c>
      <c r="E2949" s="15" t="s">
        <v>89</v>
      </c>
      <c r="F2949" s="15">
        <v>3702</v>
      </c>
      <c r="G2949" s="15">
        <v>1841</v>
      </c>
      <c r="H2949" s="13">
        <v>1.313244858</v>
      </c>
      <c r="I2949" s="13">
        <v>-0.69221563699999999</v>
      </c>
      <c r="J2949" s="13">
        <v>0.62102922100000002</v>
      </c>
      <c r="K2949" s="13">
        <v>1.291974459</v>
      </c>
      <c r="L2949" s="13">
        <v>3.7575117260000002</v>
      </c>
      <c r="M2949" s="13">
        <v>5.0494861850000001</v>
      </c>
      <c r="N2949" s="13">
        <v>1.4244975259999999</v>
      </c>
      <c r="O2949" s="13">
        <v>0.189646335</v>
      </c>
      <c r="P2949" s="13">
        <v>1.6141438619999999</v>
      </c>
      <c r="Q2949" s="13">
        <v>4.1396488519999997</v>
      </c>
      <c r="R2949" s="13">
        <v>4.1396488519999997</v>
      </c>
      <c r="S2949" s="13">
        <v>0</v>
      </c>
      <c r="T2949" s="13">
        <v>1.7077578019999999</v>
      </c>
      <c r="U2949" s="13">
        <v>-0.21959840899999999</v>
      </c>
      <c r="V2949" s="13">
        <v>1.488159392</v>
      </c>
      <c r="W2949" s="13">
        <v>0.94753410699999996</v>
      </c>
    </row>
    <row r="2950" spans="1:23" x14ac:dyDescent="0.3">
      <c r="A2950" s="13" t="s">
        <v>1267</v>
      </c>
      <c r="B2950" s="13" t="s">
        <v>1268</v>
      </c>
      <c r="C2950" s="15">
        <v>2016</v>
      </c>
      <c r="D2950" s="15" t="s">
        <v>25</v>
      </c>
      <c r="E2950" s="15" t="s">
        <v>89</v>
      </c>
      <c r="F2950" s="15">
        <v>175</v>
      </c>
      <c r="G2950" s="15">
        <v>92</v>
      </c>
      <c r="H2950" s="13">
        <v>-2.4217598269999998</v>
      </c>
      <c r="I2950" s="13">
        <v>-2.2920446299999999</v>
      </c>
      <c r="J2950" s="13">
        <v>-4.7138044580000003</v>
      </c>
      <c r="K2950" s="13">
        <v>-8.1542601710000007</v>
      </c>
      <c r="L2950" s="13">
        <v>-9.6163119720000001</v>
      </c>
      <c r="M2950" s="13">
        <v>-17.770572139999999</v>
      </c>
      <c r="N2950" s="13">
        <v>-3.782866721</v>
      </c>
      <c r="O2950" s="13">
        <v>-4.0606575979999997</v>
      </c>
      <c r="P2950" s="13">
        <v>-7.8435243190000001</v>
      </c>
      <c r="Q2950" s="13">
        <v>-0.24806099500000001</v>
      </c>
      <c r="R2950" s="13">
        <v>0</v>
      </c>
      <c r="S2950" s="13">
        <v>-0.24806099500000001</v>
      </c>
      <c r="T2950" s="13">
        <v>-4.1992833420000002</v>
      </c>
      <c r="U2950" s="13">
        <v>-3.7457989629999999</v>
      </c>
      <c r="V2950" s="13">
        <v>-7.9450823049999997</v>
      </c>
      <c r="W2950" s="13">
        <v>0.57136965399999995</v>
      </c>
    </row>
    <row r="2951" spans="1:23" x14ac:dyDescent="0.3">
      <c r="A2951" s="13" t="s">
        <v>1267</v>
      </c>
      <c r="B2951" s="13" t="s">
        <v>1268</v>
      </c>
      <c r="C2951" s="15">
        <v>2016</v>
      </c>
      <c r="D2951" s="15" t="s">
        <v>27</v>
      </c>
      <c r="E2951" s="15" t="s">
        <v>89</v>
      </c>
      <c r="F2951" s="15">
        <v>3079</v>
      </c>
      <c r="G2951" s="15">
        <v>1464</v>
      </c>
      <c r="H2951" s="13">
        <v>1.3148679590000001</v>
      </c>
      <c r="I2951" s="13">
        <v>-0.35541116</v>
      </c>
      <c r="J2951" s="13">
        <v>0.95945679900000003</v>
      </c>
      <c r="K2951" s="13">
        <v>-0.94877518800000005</v>
      </c>
      <c r="L2951" s="13">
        <v>-1.756218477</v>
      </c>
      <c r="M2951" s="13">
        <v>-2.7049936649999999</v>
      </c>
      <c r="N2951" s="13">
        <v>0.94734680299999996</v>
      </c>
      <c r="O2951" s="13">
        <v>-0.70487956200000002</v>
      </c>
      <c r="P2951" s="13">
        <v>0.242467241</v>
      </c>
      <c r="Q2951" s="13">
        <v>2.2568175579999998</v>
      </c>
      <c r="R2951" s="13">
        <v>2.2568175579999998</v>
      </c>
      <c r="S2951" s="13">
        <v>0</v>
      </c>
      <c r="T2951" s="13">
        <v>0.98397015099999996</v>
      </c>
      <c r="U2951" s="13">
        <v>-0.67957815799999999</v>
      </c>
      <c r="V2951" s="13">
        <v>0.304391994</v>
      </c>
      <c r="W2951" s="13">
        <v>0.94622791299999998</v>
      </c>
    </row>
    <row r="2952" spans="1:23" x14ac:dyDescent="0.3">
      <c r="A2952" s="13" t="s">
        <v>1267</v>
      </c>
      <c r="B2952" s="13" t="s">
        <v>1268</v>
      </c>
      <c r="C2952" s="15">
        <v>2017</v>
      </c>
      <c r="D2952" s="15" t="s">
        <v>25</v>
      </c>
      <c r="E2952" s="15" t="s">
        <v>89</v>
      </c>
      <c r="F2952" s="15">
        <v>170</v>
      </c>
      <c r="G2952" s="15">
        <v>82</v>
      </c>
      <c r="H2952" s="13">
        <v>-0.77797274000000005</v>
      </c>
      <c r="I2952" s="13">
        <v>-4.6850459799999999</v>
      </c>
      <c r="J2952" s="13">
        <v>-5.46301872</v>
      </c>
      <c r="K2952" s="13">
        <v>12.724006470000001</v>
      </c>
      <c r="L2952" s="13">
        <v>-14.03142323</v>
      </c>
      <c r="M2952" s="13">
        <v>-1.3074167640000001</v>
      </c>
      <c r="N2952" s="13">
        <v>1.994549967</v>
      </c>
      <c r="O2952" s="13">
        <v>-6.9233099789999999</v>
      </c>
      <c r="P2952" s="13">
        <v>-4.9287600129999998</v>
      </c>
      <c r="Q2952" s="13">
        <v>-9.5039451999999996E-2</v>
      </c>
      <c r="R2952" s="13">
        <v>0</v>
      </c>
      <c r="S2952" s="13">
        <v>-9.5039451999999996E-2</v>
      </c>
      <c r="T2952" s="13">
        <v>-4.4967542999999999E-2</v>
      </c>
      <c r="U2952" s="13">
        <v>-3.9167700839999999</v>
      </c>
      <c r="V2952" s="13">
        <v>-3.9617376270000002</v>
      </c>
      <c r="W2952" s="13">
        <v>1.0576900170000001</v>
      </c>
    </row>
    <row r="2953" spans="1:23" x14ac:dyDescent="0.3">
      <c r="A2953" s="13" t="s">
        <v>1267</v>
      </c>
      <c r="B2953" s="13" t="s">
        <v>1268</v>
      </c>
      <c r="C2953" s="15">
        <v>2017</v>
      </c>
      <c r="D2953" s="15" t="s">
        <v>27</v>
      </c>
      <c r="E2953" s="15" t="s">
        <v>89</v>
      </c>
      <c r="F2953" s="15">
        <v>3602</v>
      </c>
      <c r="G2953" s="15">
        <v>1776</v>
      </c>
      <c r="H2953" s="13">
        <v>1.7189191770000001</v>
      </c>
      <c r="I2953" s="13">
        <v>-1.5818519230000001</v>
      </c>
      <c r="J2953" s="13">
        <v>0.137067255</v>
      </c>
      <c r="K2953" s="13">
        <v>0.17866422500000001</v>
      </c>
      <c r="L2953" s="13">
        <v>0.88740035699999997</v>
      </c>
      <c r="M2953" s="13">
        <v>1.0660645820000001</v>
      </c>
      <c r="N2953" s="13">
        <v>1.510763869</v>
      </c>
      <c r="O2953" s="13">
        <v>-1.143325412</v>
      </c>
      <c r="P2953" s="13">
        <v>0.36743845800000002</v>
      </c>
      <c r="Q2953" s="13">
        <v>2.81601941</v>
      </c>
      <c r="R2953" s="13">
        <v>2.81601941</v>
      </c>
      <c r="S2953" s="13">
        <v>0</v>
      </c>
      <c r="T2953" s="13">
        <v>1.236795686</v>
      </c>
      <c r="U2953" s="13">
        <v>-1.6430008780000001</v>
      </c>
      <c r="V2953" s="13">
        <v>-0.40620519199999999</v>
      </c>
      <c r="W2953" s="13">
        <v>-0.30346366200000002</v>
      </c>
    </row>
    <row r="2954" spans="1:23" x14ac:dyDescent="0.3">
      <c r="A2954" s="13" t="s">
        <v>1267</v>
      </c>
      <c r="B2954" s="13" t="s">
        <v>1268</v>
      </c>
      <c r="C2954" s="15">
        <v>2018</v>
      </c>
      <c r="D2954" s="15" t="s">
        <v>25</v>
      </c>
      <c r="E2954" s="15" t="s">
        <v>30</v>
      </c>
      <c r="F2954" s="15">
        <v>453</v>
      </c>
      <c r="G2954" s="15">
        <v>227</v>
      </c>
      <c r="H2954" s="13">
        <v>2.1936219760000002</v>
      </c>
      <c r="I2954" s="13">
        <v>-1.935836495</v>
      </c>
      <c r="J2954" s="13">
        <v>0.25778548000000001</v>
      </c>
      <c r="K2954" s="13">
        <v>-3.9920451809999999</v>
      </c>
      <c r="L2954" s="13">
        <v>3.076520328</v>
      </c>
      <c r="M2954" s="13">
        <v>-0.91552485299999997</v>
      </c>
      <c r="N2954" s="13">
        <v>1.0198801019999999</v>
      </c>
      <c r="O2954" s="13">
        <v>-0.933522827</v>
      </c>
      <c r="P2954" s="13">
        <v>8.6357274999999997E-2</v>
      </c>
      <c r="Q2954" s="13">
        <v>0.33707741499999999</v>
      </c>
      <c r="R2954" s="13">
        <v>0</v>
      </c>
      <c r="S2954" s="13">
        <v>0.33707741499999999</v>
      </c>
      <c r="T2954" s="13">
        <v>-1.8933045120000001</v>
      </c>
      <c r="U2954" s="13">
        <v>-1.818839637</v>
      </c>
      <c r="V2954" s="13">
        <v>-3.7121441480000001</v>
      </c>
      <c r="W2954" s="13">
        <v>-0.49464262599999997</v>
      </c>
    </row>
    <row r="2955" spans="1:23" x14ac:dyDescent="0.3">
      <c r="A2955" s="13" t="s">
        <v>1267</v>
      </c>
      <c r="B2955" s="13" t="s">
        <v>1268</v>
      </c>
      <c r="C2955" s="15">
        <v>2018</v>
      </c>
      <c r="D2955" s="15" t="s">
        <v>27</v>
      </c>
      <c r="E2955" s="15" t="s">
        <v>30</v>
      </c>
      <c r="F2955" s="15">
        <v>2785</v>
      </c>
      <c r="G2955" s="15">
        <v>1337</v>
      </c>
      <c r="H2955" s="13">
        <v>1.5423125870000001</v>
      </c>
      <c r="I2955" s="13">
        <v>-1.547293236</v>
      </c>
      <c r="J2955" s="13">
        <v>-4.9806479999999998E-3</v>
      </c>
      <c r="K2955" s="13">
        <v>-0.460234535</v>
      </c>
      <c r="L2955" s="13">
        <v>1.452562516</v>
      </c>
      <c r="M2955" s="13">
        <v>0.99232798099999997</v>
      </c>
      <c r="N2955" s="13">
        <v>1.135422116</v>
      </c>
      <c r="O2955" s="13">
        <v>-1.035332702</v>
      </c>
      <c r="P2955" s="13">
        <v>0.100089414</v>
      </c>
      <c r="Q2955" s="13">
        <v>1.946327339</v>
      </c>
      <c r="R2955" s="13">
        <v>1.946327339</v>
      </c>
      <c r="S2955" s="13">
        <v>0</v>
      </c>
      <c r="T2955" s="13">
        <v>2.427066333</v>
      </c>
      <c r="U2955" s="13">
        <v>-1.6291526380000001</v>
      </c>
      <c r="V2955" s="13">
        <v>0.79791369499999998</v>
      </c>
      <c r="W2955" s="13">
        <v>0.110962516</v>
      </c>
    </row>
    <row r="2956" spans="1:23" x14ac:dyDescent="0.3">
      <c r="A2956" s="13" t="s">
        <v>1267</v>
      </c>
      <c r="B2956" s="13" t="s">
        <v>1268</v>
      </c>
      <c r="C2956" s="15">
        <v>2019</v>
      </c>
      <c r="D2956" s="15" t="s">
        <v>27</v>
      </c>
      <c r="E2956" s="15" t="s">
        <v>30</v>
      </c>
      <c r="F2956" s="15">
        <v>1215</v>
      </c>
      <c r="G2956" s="15">
        <v>562</v>
      </c>
      <c r="H2956" s="13">
        <v>-2.2461212110000002</v>
      </c>
      <c r="I2956" s="13">
        <v>-1.2067865529999999</v>
      </c>
      <c r="J2956" s="13">
        <v>-3.4529077639999999</v>
      </c>
      <c r="K2956" s="13">
        <v>-6.1631559579999999</v>
      </c>
      <c r="L2956" s="13">
        <v>-1.9766812410000001</v>
      </c>
      <c r="M2956" s="13">
        <v>-8.1398371990000005</v>
      </c>
      <c r="N2956" s="13">
        <v>-3.2462175430000002</v>
      </c>
      <c r="O2956" s="13">
        <v>-1.4858565909999999</v>
      </c>
      <c r="P2956" s="13">
        <v>-4.7320741340000003</v>
      </c>
      <c r="Q2956" s="13">
        <v>-0.57301660099999996</v>
      </c>
      <c r="R2956" s="13">
        <v>-0.57301660099999996</v>
      </c>
      <c r="S2956" s="13">
        <v>0</v>
      </c>
      <c r="T2956" s="13">
        <v>-1.8968095469999999</v>
      </c>
      <c r="U2956" s="13">
        <v>-1.783155426</v>
      </c>
      <c r="V2956" s="13">
        <v>-3.6799649730000001</v>
      </c>
      <c r="W2956" s="13">
        <v>0.84133264799999996</v>
      </c>
    </row>
    <row r="2957" spans="1:23" x14ac:dyDescent="0.3">
      <c r="A2957" s="13" t="s">
        <v>1267</v>
      </c>
      <c r="B2957" s="13" t="s">
        <v>1268</v>
      </c>
      <c r="C2957" s="15">
        <v>2019</v>
      </c>
      <c r="D2957" s="15" t="s">
        <v>27</v>
      </c>
      <c r="E2957" s="15" t="s">
        <v>41</v>
      </c>
      <c r="F2957" s="15">
        <v>641</v>
      </c>
      <c r="G2957" s="15">
        <v>294</v>
      </c>
      <c r="H2957" s="13">
        <v>-0.87265893999999999</v>
      </c>
      <c r="I2957" s="13">
        <v>0.42845638000000003</v>
      </c>
      <c r="J2957" s="13">
        <v>-0.44420256000000002</v>
      </c>
      <c r="K2957" s="13">
        <v>1.763751678</v>
      </c>
      <c r="L2957" s="13">
        <v>7.0292108100000004</v>
      </c>
      <c r="M2957" s="13">
        <v>8.7929624880000006</v>
      </c>
      <c r="N2957" s="13">
        <v>-0.33276283600000001</v>
      </c>
      <c r="O2957" s="13">
        <v>1.8292475699999999</v>
      </c>
      <c r="P2957" s="13">
        <v>1.4964847349999999</v>
      </c>
      <c r="Q2957" s="13">
        <v>0.63817470799999998</v>
      </c>
      <c r="R2957" s="13">
        <v>0.63817470799999998</v>
      </c>
      <c r="S2957" s="13">
        <v>0</v>
      </c>
      <c r="T2957" s="13">
        <v>-1.536923032</v>
      </c>
      <c r="U2957" s="13">
        <v>0.28759014100000002</v>
      </c>
      <c r="V2957" s="13">
        <v>-1.2493328909999999</v>
      </c>
      <c r="W2957" s="13">
        <v>0.19313248899999999</v>
      </c>
    </row>
    <row r="2958" spans="1:23" x14ac:dyDescent="0.3">
      <c r="A2958" s="13" t="s">
        <v>1269</v>
      </c>
      <c r="B2958" s="13" t="s">
        <v>1270</v>
      </c>
      <c r="C2958" s="15">
        <v>2014</v>
      </c>
      <c r="D2958" s="15" t="s">
        <v>25</v>
      </c>
      <c r="E2958" s="15" t="s">
        <v>100</v>
      </c>
      <c r="F2958" s="15">
        <v>196</v>
      </c>
      <c r="G2958" s="15">
        <v>108</v>
      </c>
      <c r="H2958" s="13">
        <v>-1.432389409</v>
      </c>
      <c r="I2958" s="13">
        <v>-6.4238654860000004</v>
      </c>
      <c r="J2958" s="13">
        <v>-7.8562548940000001</v>
      </c>
      <c r="K2958" s="13">
        <v>-1.0393061530000001</v>
      </c>
      <c r="L2958" s="13">
        <v>0.55997253999999996</v>
      </c>
      <c r="M2958" s="13">
        <v>-0.47933361299999999</v>
      </c>
      <c r="N2958" s="13">
        <v>-1.378775179</v>
      </c>
      <c r="O2958" s="13">
        <v>-5.4068220729999998</v>
      </c>
      <c r="P2958" s="13">
        <v>-6.7855972529999997</v>
      </c>
      <c r="Q2958" s="13">
        <v>-0.227346411</v>
      </c>
      <c r="R2958" s="13">
        <v>0</v>
      </c>
      <c r="S2958" s="13">
        <v>-0.227346411</v>
      </c>
      <c r="T2958" s="13">
        <v>2.0814407620000002</v>
      </c>
      <c r="U2958" s="13">
        <v>-5.4700156529999999</v>
      </c>
      <c r="V2958" s="13">
        <v>-3.3885748910000002</v>
      </c>
      <c r="W2958" s="13">
        <v>-0.80728705199999995</v>
      </c>
    </row>
    <row r="2959" spans="1:23" x14ac:dyDescent="0.3">
      <c r="A2959" s="13" t="s">
        <v>1269</v>
      </c>
      <c r="B2959" s="13" t="s">
        <v>1270</v>
      </c>
      <c r="C2959" s="15">
        <v>2014</v>
      </c>
      <c r="D2959" s="15" t="s">
        <v>27</v>
      </c>
      <c r="E2959" s="15" t="s">
        <v>59</v>
      </c>
      <c r="F2959" s="15">
        <v>1119</v>
      </c>
      <c r="G2959" s="15">
        <v>570</v>
      </c>
      <c r="H2959" s="13">
        <v>1.6521652550000001</v>
      </c>
      <c r="I2959" s="13">
        <v>-1.0185924200000001</v>
      </c>
      <c r="J2959" s="13">
        <v>0.63357283499999995</v>
      </c>
      <c r="K2959" s="13">
        <v>-3.508985391</v>
      </c>
      <c r="L2959" s="13">
        <v>4.1995332970000003</v>
      </c>
      <c r="M2959" s="13">
        <v>0.69054790600000004</v>
      </c>
      <c r="N2959" s="13">
        <v>0.66455432000000003</v>
      </c>
      <c r="O2959" s="13">
        <v>2.1117257E-2</v>
      </c>
      <c r="P2959" s="13">
        <v>0.68567157700000003</v>
      </c>
      <c r="Q2959" s="13">
        <v>0.98655440100000003</v>
      </c>
      <c r="R2959" s="13">
        <v>0.98655440100000003</v>
      </c>
      <c r="S2959" s="13">
        <v>0</v>
      </c>
      <c r="T2959" s="13">
        <v>-0.27555309700000002</v>
      </c>
      <c r="U2959" s="13">
        <v>-1.7664648780000001</v>
      </c>
      <c r="V2959" s="13">
        <v>-2.0420179749999998</v>
      </c>
      <c r="W2959" s="13">
        <v>-1.2083177270000001</v>
      </c>
    </row>
    <row r="2960" spans="1:23" x14ac:dyDescent="0.3">
      <c r="A2960" s="13" t="s">
        <v>1269</v>
      </c>
      <c r="B2960" s="13" t="s">
        <v>1270</v>
      </c>
      <c r="C2960" s="15">
        <v>2014</v>
      </c>
      <c r="D2960" s="15" t="s">
        <v>27</v>
      </c>
      <c r="E2960" s="15" t="s">
        <v>100</v>
      </c>
      <c r="F2960" s="15">
        <v>795</v>
      </c>
      <c r="G2960" s="15">
        <v>412</v>
      </c>
      <c r="H2960" s="13">
        <v>1.2837105390000001</v>
      </c>
      <c r="I2960" s="13">
        <v>-0.95774036600000001</v>
      </c>
      <c r="J2960" s="13">
        <v>0.32597017299999997</v>
      </c>
      <c r="K2960" s="13">
        <v>3.968469657</v>
      </c>
      <c r="L2960" s="13">
        <v>-2.7480781269999999</v>
      </c>
      <c r="M2960" s="13">
        <v>1.2203915299999999</v>
      </c>
      <c r="N2960" s="13">
        <v>1.9381929550000001</v>
      </c>
      <c r="O2960" s="13">
        <v>-1.394479142</v>
      </c>
      <c r="P2960" s="13">
        <v>0.54371381299999999</v>
      </c>
      <c r="Q2960" s="13">
        <v>0.68735881499999996</v>
      </c>
      <c r="R2960" s="13">
        <v>0.68735881499999996</v>
      </c>
      <c r="S2960" s="13">
        <v>0</v>
      </c>
      <c r="T2960" s="13">
        <v>0.93458917399999997</v>
      </c>
      <c r="U2960" s="13">
        <v>-1.300102222</v>
      </c>
      <c r="V2960" s="13">
        <v>-0.36551304699999998</v>
      </c>
      <c r="W2960" s="13">
        <v>-0.69098057199999996</v>
      </c>
    </row>
    <row r="2961" spans="1:23" x14ac:dyDescent="0.3">
      <c r="A2961" s="13" t="s">
        <v>1269</v>
      </c>
      <c r="B2961" s="13" t="s">
        <v>1270</v>
      </c>
      <c r="C2961" s="15">
        <v>2015</v>
      </c>
      <c r="D2961" s="15" t="s">
        <v>27</v>
      </c>
      <c r="E2961" s="15" t="s">
        <v>100</v>
      </c>
      <c r="F2961" s="15">
        <v>1185</v>
      </c>
      <c r="G2961" s="15">
        <v>631</v>
      </c>
      <c r="H2961" s="13">
        <v>0.95813629700000003</v>
      </c>
      <c r="I2961" s="13">
        <v>-2.8370684260000001</v>
      </c>
      <c r="J2961" s="13">
        <v>-1.8789321290000001</v>
      </c>
      <c r="K2961" s="13">
        <v>0.63275172400000002</v>
      </c>
      <c r="L2961" s="13">
        <v>-4.4322799579999996</v>
      </c>
      <c r="M2961" s="13">
        <v>-3.7995282330000002</v>
      </c>
      <c r="N2961" s="13">
        <v>0.95439716600000002</v>
      </c>
      <c r="O2961" s="13">
        <v>-3.3727319929999999</v>
      </c>
      <c r="P2961" s="13">
        <v>-2.4183348269999998</v>
      </c>
      <c r="Q2961" s="13">
        <v>0.10520911099999999</v>
      </c>
      <c r="R2961" s="13">
        <v>0.10520911099999999</v>
      </c>
      <c r="S2961" s="13">
        <v>0</v>
      </c>
      <c r="T2961" s="13">
        <v>-0.14027731099999999</v>
      </c>
      <c r="U2961" s="13">
        <v>-3.5084416780000001</v>
      </c>
      <c r="V2961" s="13">
        <v>-3.6487189889999998</v>
      </c>
      <c r="W2961" s="13">
        <v>-1.4063461070000001</v>
      </c>
    </row>
    <row r="2962" spans="1:23" x14ac:dyDescent="0.3">
      <c r="A2962" s="13" t="s">
        <v>1269</v>
      </c>
      <c r="B2962" s="13" t="s">
        <v>1270</v>
      </c>
      <c r="C2962" s="15">
        <v>2015</v>
      </c>
      <c r="D2962" s="15" t="s">
        <v>27</v>
      </c>
      <c r="E2962" s="15" t="s">
        <v>31</v>
      </c>
      <c r="F2962" s="15">
        <v>1264</v>
      </c>
      <c r="G2962" s="15">
        <v>622</v>
      </c>
      <c r="H2962" s="13">
        <v>-0.20069421100000001</v>
      </c>
      <c r="I2962" s="13">
        <v>-2.376344011</v>
      </c>
      <c r="J2962" s="13">
        <v>-2.5770382220000001</v>
      </c>
      <c r="K2962" s="13">
        <v>0.894261682</v>
      </c>
      <c r="L2962" s="13">
        <v>-2.501950651</v>
      </c>
      <c r="M2962" s="13">
        <v>-1.607688969</v>
      </c>
      <c r="N2962" s="13">
        <v>4.6756380000000002E-3</v>
      </c>
      <c r="O2962" s="13">
        <v>-2.506089636</v>
      </c>
      <c r="P2962" s="13">
        <v>-2.5014139979999999</v>
      </c>
      <c r="Q2962" s="13">
        <v>7.8727865999999994E-2</v>
      </c>
      <c r="R2962" s="13">
        <v>7.8727865999999994E-2</v>
      </c>
      <c r="S2962" s="13">
        <v>0</v>
      </c>
      <c r="T2962" s="13">
        <v>-0.45060062899999997</v>
      </c>
      <c r="U2962" s="13">
        <v>-3.163331141</v>
      </c>
      <c r="V2962" s="13">
        <v>-3.6139317700000002</v>
      </c>
      <c r="W2962" s="13">
        <v>-0.19389835899999999</v>
      </c>
    </row>
    <row r="2963" spans="1:23" x14ac:dyDescent="0.3">
      <c r="A2963" s="13" t="s">
        <v>1269</v>
      </c>
      <c r="B2963" s="13" t="s">
        <v>1270</v>
      </c>
      <c r="C2963" s="15">
        <v>2016</v>
      </c>
      <c r="D2963" s="15" t="s">
        <v>25</v>
      </c>
      <c r="E2963" s="15" t="s">
        <v>73</v>
      </c>
      <c r="F2963" s="15">
        <v>68</v>
      </c>
      <c r="G2963" s="15">
        <v>35</v>
      </c>
      <c r="H2963" s="13">
        <v>4.6017837740000003</v>
      </c>
      <c r="I2963" s="13">
        <v>-14.97995242</v>
      </c>
      <c r="J2963" s="13">
        <v>-10.37816864</v>
      </c>
      <c r="K2963" s="13">
        <v>8.9930537400000006</v>
      </c>
      <c r="L2963" s="13">
        <v>-2.835136458</v>
      </c>
      <c r="M2963" s="13">
        <v>6.1579172819999997</v>
      </c>
      <c r="N2963" s="13">
        <v>5.795002126</v>
      </c>
      <c r="O2963" s="13">
        <v>-13.49452902</v>
      </c>
      <c r="P2963" s="13">
        <v>-7.6995268980000002</v>
      </c>
      <c r="Q2963" s="13">
        <v>-8.8857058000000003E-2</v>
      </c>
      <c r="R2963" s="13">
        <v>0</v>
      </c>
      <c r="S2963" s="13">
        <v>-8.8857058000000003E-2</v>
      </c>
      <c r="T2963" s="13">
        <v>0.32807619900000001</v>
      </c>
      <c r="U2963" s="13">
        <v>-10.4895651</v>
      </c>
      <c r="V2963" s="13">
        <v>-10.161488909999999</v>
      </c>
      <c r="W2963" s="13">
        <v>-2.3978800219999998</v>
      </c>
    </row>
    <row r="2964" spans="1:23" x14ac:dyDescent="0.3">
      <c r="A2964" s="13" t="s">
        <v>1269</v>
      </c>
      <c r="B2964" s="13" t="s">
        <v>1270</v>
      </c>
      <c r="C2964" s="15">
        <v>2016</v>
      </c>
      <c r="D2964" s="15" t="s">
        <v>27</v>
      </c>
      <c r="E2964" s="15" t="s">
        <v>54</v>
      </c>
      <c r="F2964" s="15">
        <v>536</v>
      </c>
      <c r="G2964" s="15">
        <v>280</v>
      </c>
      <c r="H2964" s="13">
        <v>2.1702053459999999</v>
      </c>
      <c r="I2964" s="13">
        <v>-7.1834901020000004</v>
      </c>
      <c r="J2964" s="13">
        <v>-5.013284756</v>
      </c>
      <c r="K2964" s="13">
        <v>3.6594729209999999</v>
      </c>
      <c r="L2964" s="13">
        <v>-4.4958061760000003</v>
      </c>
      <c r="M2964" s="13">
        <v>-0.836333255</v>
      </c>
      <c r="N2964" s="13">
        <v>2.6233278690000001</v>
      </c>
      <c r="O2964" s="13">
        <v>-7.0065023560000004</v>
      </c>
      <c r="P2964" s="13">
        <v>-4.3831744869999998</v>
      </c>
      <c r="Q2964" s="13">
        <v>-0.230438372</v>
      </c>
      <c r="R2964" s="13">
        <v>-0.230438372</v>
      </c>
      <c r="S2964" s="13">
        <v>0</v>
      </c>
      <c r="T2964" s="13">
        <v>0.87973206500000001</v>
      </c>
      <c r="U2964" s="13">
        <v>-6.175128333</v>
      </c>
      <c r="V2964" s="13">
        <v>-5.2953962680000002</v>
      </c>
      <c r="W2964" s="13">
        <v>-1.202121518</v>
      </c>
    </row>
    <row r="2965" spans="1:23" x14ac:dyDescent="0.3">
      <c r="A2965" s="13" t="s">
        <v>1269</v>
      </c>
      <c r="B2965" s="13" t="s">
        <v>1270</v>
      </c>
      <c r="C2965" s="15">
        <v>2016</v>
      </c>
      <c r="D2965" s="15" t="s">
        <v>27</v>
      </c>
      <c r="E2965" s="15" t="s">
        <v>73</v>
      </c>
      <c r="F2965" s="15">
        <v>343</v>
      </c>
      <c r="G2965" s="15">
        <v>181</v>
      </c>
      <c r="H2965" s="13">
        <v>-0.23316444</v>
      </c>
      <c r="I2965" s="13">
        <v>-1.2538150379999999</v>
      </c>
      <c r="J2965" s="13">
        <v>-1.4869794780000001</v>
      </c>
      <c r="K2965" s="13">
        <v>3.0058502310000002</v>
      </c>
      <c r="L2965" s="13">
        <v>-1.716284245</v>
      </c>
      <c r="M2965" s="13">
        <v>1.2895659859999999</v>
      </c>
      <c r="N2965" s="13">
        <v>0.38497370800000003</v>
      </c>
      <c r="O2965" s="13">
        <v>-1.5388998009999999</v>
      </c>
      <c r="P2965" s="13">
        <v>-1.1539260929999999</v>
      </c>
      <c r="Q2965" s="13">
        <v>0.1455843</v>
      </c>
      <c r="R2965" s="13">
        <v>0.1455843</v>
      </c>
      <c r="S2965" s="13">
        <v>0</v>
      </c>
      <c r="T2965" s="13">
        <v>-1.6446785500000001</v>
      </c>
      <c r="U2965" s="13">
        <v>-0.35043955700000001</v>
      </c>
      <c r="V2965" s="13">
        <v>-1.9951181069999999</v>
      </c>
      <c r="W2965" s="13">
        <v>-1.1979459960000001</v>
      </c>
    </row>
    <row r="2966" spans="1:23" x14ac:dyDescent="0.3">
      <c r="A2966" s="13" t="s">
        <v>1271</v>
      </c>
      <c r="B2966" s="13" t="s">
        <v>1272</v>
      </c>
      <c r="C2966" s="15">
        <v>2014</v>
      </c>
      <c r="D2966" s="15" t="s">
        <v>27</v>
      </c>
      <c r="E2966" s="15" t="s">
        <v>62</v>
      </c>
      <c r="F2966" s="15">
        <v>1420</v>
      </c>
      <c r="G2966" s="15">
        <v>723</v>
      </c>
      <c r="H2966" s="13">
        <v>-0.13275250699999999</v>
      </c>
      <c r="I2966" s="13">
        <v>-1.5958819500000001</v>
      </c>
      <c r="J2966" s="13">
        <v>-1.728634456</v>
      </c>
      <c r="K2966" s="13">
        <v>0.12766556000000001</v>
      </c>
      <c r="L2966" s="13">
        <v>4.561617268</v>
      </c>
      <c r="M2966" s="13">
        <v>4.6892828279999996</v>
      </c>
      <c r="N2966" s="13">
        <v>-7.1191065999999997E-2</v>
      </c>
      <c r="O2966" s="13">
        <v>-0.36350868200000003</v>
      </c>
      <c r="P2966" s="13">
        <v>-0.43469974900000002</v>
      </c>
      <c r="Q2966" s="13">
        <v>0.85126300700000002</v>
      </c>
      <c r="R2966" s="13">
        <v>0.85126300700000002</v>
      </c>
      <c r="S2966" s="13">
        <v>0</v>
      </c>
      <c r="T2966" s="13">
        <v>-0.52074973599999996</v>
      </c>
      <c r="U2966" s="13">
        <v>-0.864328663</v>
      </c>
      <c r="V2966" s="13">
        <v>-1.385078399</v>
      </c>
      <c r="W2966" s="13">
        <v>-0.31360644799999998</v>
      </c>
    </row>
    <row r="2967" spans="1:23" x14ac:dyDescent="0.3">
      <c r="A2967" s="13" t="s">
        <v>1271</v>
      </c>
      <c r="B2967" s="13" t="s">
        <v>1272</v>
      </c>
      <c r="C2967" s="15">
        <v>2015</v>
      </c>
      <c r="D2967" s="15" t="s">
        <v>27</v>
      </c>
      <c r="E2967" s="15" t="s">
        <v>62</v>
      </c>
      <c r="F2967" s="15">
        <v>88</v>
      </c>
      <c r="G2967" s="15">
        <v>43</v>
      </c>
      <c r="H2967" s="13">
        <v>-8.9933564149999992</v>
      </c>
      <c r="I2967" s="13">
        <v>-8.8993168330000003</v>
      </c>
      <c r="J2967" s="13">
        <v>-17.892673250000001</v>
      </c>
      <c r="K2967" s="13">
        <v>-13.49767464</v>
      </c>
      <c r="L2967" s="13">
        <v>6.7696297239999996</v>
      </c>
      <c r="M2967" s="13">
        <v>-6.7280449149999999</v>
      </c>
      <c r="N2967" s="13">
        <v>-10.508329659999999</v>
      </c>
      <c r="O2967" s="13">
        <v>-6.2041273129999999</v>
      </c>
      <c r="P2967" s="13">
        <v>-16.712456970000002</v>
      </c>
      <c r="Q2967" s="13">
        <v>-0.307125757</v>
      </c>
      <c r="R2967" s="13">
        <v>-0.307125757</v>
      </c>
      <c r="S2967" s="13">
        <v>0</v>
      </c>
      <c r="T2967" s="13">
        <v>-9.9256680429999999</v>
      </c>
      <c r="U2967" s="13">
        <v>-3.902325539</v>
      </c>
      <c r="V2967" s="13">
        <v>-13.827993579999999</v>
      </c>
      <c r="W2967" s="13">
        <v>0.25326249200000001</v>
      </c>
    </row>
    <row r="2968" spans="1:23" x14ac:dyDescent="0.3">
      <c r="A2968" s="13" t="s">
        <v>1271</v>
      </c>
      <c r="B2968" s="13" t="s">
        <v>1272</v>
      </c>
      <c r="C2968" s="15">
        <v>2018</v>
      </c>
      <c r="D2968" s="15" t="s">
        <v>25</v>
      </c>
      <c r="E2968" s="15" t="s">
        <v>62</v>
      </c>
      <c r="F2968" s="15">
        <v>355</v>
      </c>
      <c r="G2968" s="15">
        <v>162</v>
      </c>
      <c r="H2968" s="13">
        <v>-0.378704712</v>
      </c>
      <c r="I2968" s="13">
        <v>-1.499332755</v>
      </c>
      <c r="J2968" s="13">
        <v>-1.878037467</v>
      </c>
      <c r="K2968" s="13">
        <v>1.7637139340000001</v>
      </c>
      <c r="L2968" s="13">
        <v>-0.89630949100000001</v>
      </c>
      <c r="M2968" s="13">
        <v>0.86740444299999997</v>
      </c>
      <c r="N2968" s="13">
        <v>1.5241961E-2</v>
      </c>
      <c r="O2968" s="13">
        <v>-1.520171905</v>
      </c>
      <c r="P2968" s="13">
        <v>-1.5049299439999999</v>
      </c>
      <c r="Q2968" s="13">
        <v>0.106165157</v>
      </c>
      <c r="R2968" s="13">
        <v>0</v>
      </c>
      <c r="S2968" s="13">
        <v>0.106165157</v>
      </c>
      <c r="T2968" s="13">
        <v>0.43762891700000001</v>
      </c>
      <c r="U2968" s="13">
        <v>-3.4104640810000002</v>
      </c>
      <c r="V2968" s="13">
        <v>-2.9728351640000001</v>
      </c>
      <c r="W2968" s="13">
        <v>2.7484761999999999E-2</v>
      </c>
    </row>
    <row r="2969" spans="1:23" x14ac:dyDescent="0.3">
      <c r="A2969" s="13" t="s">
        <v>1271</v>
      </c>
      <c r="B2969" s="13" t="s">
        <v>1272</v>
      </c>
      <c r="C2969" s="15">
        <v>2018</v>
      </c>
      <c r="D2969" s="15" t="s">
        <v>27</v>
      </c>
      <c r="E2969" s="15" t="s">
        <v>62</v>
      </c>
      <c r="F2969" s="15">
        <v>4135</v>
      </c>
      <c r="G2969" s="15">
        <v>1944</v>
      </c>
      <c r="H2969" s="13">
        <v>0.28743290100000002</v>
      </c>
      <c r="I2969" s="13">
        <v>-0.77392639200000002</v>
      </c>
      <c r="J2969" s="13">
        <v>-0.486493491</v>
      </c>
      <c r="K2969" s="13">
        <v>0.62015703099999997</v>
      </c>
      <c r="L2969" s="13">
        <v>-2.2731674069999999</v>
      </c>
      <c r="M2969" s="13">
        <v>-1.6530103759999999</v>
      </c>
      <c r="N2969" s="13">
        <v>0.38481355</v>
      </c>
      <c r="O2969" s="13">
        <v>-1.1440069829999999</v>
      </c>
      <c r="P2969" s="13">
        <v>-0.75919343299999997</v>
      </c>
      <c r="Q2969" s="13">
        <v>1.967031821</v>
      </c>
      <c r="R2969" s="13">
        <v>1.967031821</v>
      </c>
      <c r="S2969" s="13">
        <v>0</v>
      </c>
      <c r="T2969" s="13">
        <v>-7.7500390000000002E-2</v>
      </c>
      <c r="U2969" s="13">
        <v>-1.632774288</v>
      </c>
      <c r="V2969" s="13">
        <v>-1.710274678</v>
      </c>
      <c r="W2969" s="13">
        <v>-0.37715826299999999</v>
      </c>
    </row>
    <row r="2970" spans="1:23" x14ac:dyDescent="0.3">
      <c r="A2970" s="13" t="s">
        <v>1271</v>
      </c>
      <c r="B2970" s="13" t="s">
        <v>1272</v>
      </c>
      <c r="C2970" s="15">
        <v>2019</v>
      </c>
      <c r="D2970" s="15" t="s">
        <v>27</v>
      </c>
      <c r="E2970" s="15" t="s">
        <v>62</v>
      </c>
      <c r="F2970" s="15">
        <v>3837</v>
      </c>
      <c r="G2970" s="15">
        <v>1757</v>
      </c>
      <c r="H2970" s="13">
        <v>-0.96823288100000005</v>
      </c>
      <c r="I2970" s="13">
        <v>-0.84632629400000003</v>
      </c>
      <c r="J2970" s="13">
        <v>-1.8145591750000001</v>
      </c>
      <c r="K2970" s="13">
        <v>-0.49398164100000003</v>
      </c>
      <c r="L2970" s="13">
        <v>0.978303221</v>
      </c>
      <c r="M2970" s="13">
        <v>0.484321581</v>
      </c>
      <c r="N2970" s="13">
        <v>-0.93189635599999998</v>
      </c>
      <c r="O2970" s="13">
        <v>-0.49393546199999999</v>
      </c>
      <c r="P2970" s="13">
        <v>-1.425831818</v>
      </c>
      <c r="Q2970" s="13">
        <v>1.189987575</v>
      </c>
      <c r="R2970" s="13">
        <v>1.189987575</v>
      </c>
      <c r="S2970" s="13">
        <v>0</v>
      </c>
      <c r="T2970" s="13">
        <v>-0.72372394299999998</v>
      </c>
      <c r="U2970" s="13">
        <v>-0.92415295399999997</v>
      </c>
      <c r="V2970" s="13">
        <v>-1.647876898</v>
      </c>
      <c r="W2970" s="13">
        <v>0.25541457099999998</v>
      </c>
    </row>
    <row r="2971" spans="1:23" x14ac:dyDescent="0.3">
      <c r="A2971" s="13" t="s">
        <v>1273</v>
      </c>
      <c r="B2971" s="13" t="s">
        <v>1274</v>
      </c>
      <c r="C2971" s="15">
        <v>2018</v>
      </c>
      <c r="D2971" s="15" t="s">
        <v>27</v>
      </c>
      <c r="E2971" s="15" t="s">
        <v>30</v>
      </c>
      <c r="F2971" s="15">
        <v>260</v>
      </c>
      <c r="G2971" s="15">
        <v>126</v>
      </c>
      <c r="H2971" s="13">
        <v>-1.721853136</v>
      </c>
      <c r="I2971" s="13">
        <v>-1.3422882060000001</v>
      </c>
      <c r="J2971" s="13">
        <v>-3.0641413430000002</v>
      </c>
      <c r="K2971" s="13">
        <v>-2.6158923199999999</v>
      </c>
      <c r="L2971" s="13">
        <v>0.50143850700000003</v>
      </c>
      <c r="M2971" s="13">
        <v>-2.1144538129999999</v>
      </c>
      <c r="N2971" s="13">
        <v>-2.0636987470000001</v>
      </c>
      <c r="O2971" s="13">
        <v>-1.085919718</v>
      </c>
      <c r="P2971" s="13">
        <v>-3.1496184650000001</v>
      </c>
      <c r="Q2971" s="13">
        <v>-2.5583054000000001E-2</v>
      </c>
      <c r="R2971" s="13">
        <v>-2.5583054000000001E-2</v>
      </c>
      <c r="S2971" s="13">
        <v>0</v>
      </c>
      <c r="T2971" s="13">
        <v>-1.5796848910000001</v>
      </c>
      <c r="U2971" s="13">
        <v>-2.075502712</v>
      </c>
      <c r="V2971" s="13">
        <v>-3.655187604</v>
      </c>
      <c r="W2971" s="13">
        <v>-0.41123149199999998</v>
      </c>
    </row>
    <row r="2972" spans="1:23" x14ac:dyDescent="0.3">
      <c r="A2972" s="13" t="s">
        <v>1273</v>
      </c>
      <c r="B2972" s="13" t="s">
        <v>1274</v>
      </c>
      <c r="C2972" s="15">
        <v>2019</v>
      </c>
      <c r="D2972" s="15" t="s">
        <v>25</v>
      </c>
      <c r="E2972" s="15" t="s">
        <v>30</v>
      </c>
      <c r="F2972" s="15">
        <v>70</v>
      </c>
      <c r="G2972" s="15">
        <v>28</v>
      </c>
      <c r="H2972" s="13">
        <v>-6.8606725519999996</v>
      </c>
      <c r="I2972" s="13">
        <v>-5.2925048500000003</v>
      </c>
      <c r="J2972" s="13">
        <v>-12.153177400000001</v>
      </c>
      <c r="K2972" s="13">
        <v>-27.694603740000002</v>
      </c>
      <c r="L2972" s="13">
        <v>6.0844522809999999</v>
      </c>
      <c r="M2972" s="13">
        <v>-21.61015145</v>
      </c>
      <c r="N2972" s="13">
        <v>-11.71141956</v>
      </c>
      <c r="O2972" s="13">
        <v>-3.3323398530000001</v>
      </c>
      <c r="P2972" s="13">
        <v>-15.04375941</v>
      </c>
      <c r="Q2972" s="13">
        <v>-0.184034527</v>
      </c>
      <c r="R2972" s="13">
        <v>0</v>
      </c>
      <c r="S2972" s="13">
        <v>-0.184034527</v>
      </c>
      <c r="T2972" s="13">
        <v>-7.8836862649999997</v>
      </c>
      <c r="U2972" s="13">
        <v>-7.1092261829999996</v>
      </c>
      <c r="V2972" s="13">
        <v>-14.99291245</v>
      </c>
      <c r="W2972" s="13">
        <v>1.59347075</v>
      </c>
    </row>
    <row r="2973" spans="1:23" x14ac:dyDescent="0.3">
      <c r="A2973" s="13" t="s">
        <v>1273</v>
      </c>
      <c r="B2973" s="13" t="s">
        <v>1274</v>
      </c>
      <c r="C2973" s="15">
        <v>2019</v>
      </c>
      <c r="D2973" s="15" t="s">
        <v>27</v>
      </c>
      <c r="E2973" s="15" t="s">
        <v>30</v>
      </c>
      <c r="F2973" s="15">
        <v>146</v>
      </c>
      <c r="G2973" s="15">
        <v>67</v>
      </c>
      <c r="H2973" s="13">
        <v>0.86918046500000001</v>
      </c>
      <c r="I2973" s="13">
        <v>-4.013614112</v>
      </c>
      <c r="J2973" s="13">
        <v>-3.1444336470000001</v>
      </c>
      <c r="K2973" s="13">
        <v>-0.81867322300000001</v>
      </c>
      <c r="L2973" s="13">
        <v>1.060908126</v>
      </c>
      <c r="M2973" s="13">
        <v>0.242234903</v>
      </c>
      <c r="N2973" s="13">
        <v>0.47725994300000002</v>
      </c>
      <c r="O2973" s="13">
        <v>-3.2941870579999999</v>
      </c>
      <c r="P2973" s="13">
        <v>-2.8169271149999999</v>
      </c>
      <c r="Q2973" s="13">
        <v>-2.284047E-3</v>
      </c>
      <c r="R2973" s="13">
        <v>-2.284047E-3</v>
      </c>
      <c r="S2973" s="13">
        <v>0</v>
      </c>
      <c r="T2973" s="13">
        <v>0.29257441299999998</v>
      </c>
      <c r="U2973" s="13">
        <v>-3.5936379860000001</v>
      </c>
      <c r="V2973" s="13">
        <v>-3.3010635740000001</v>
      </c>
      <c r="W2973" s="13">
        <v>-0.16701965399999999</v>
      </c>
    </row>
    <row r="2974" spans="1:23" x14ac:dyDescent="0.3">
      <c r="A2974" s="13" t="s">
        <v>1275</v>
      </c>
      <c r="B2974" s="13" t="s">
        <v>1276</v>
      </c>
      <c r="C2974" s="15">
        <v>2014</v>
      </c>
      <c r="D2974" s="15" t="s">
        <v>25</v>
      </c>
      <c r="E2974" s="15" t="s">
        <v>41</v>
      </c>
      <c r="F2974" s="15">
        <v>336</v>
      </c>
      <c r="G2974" s="15">
        <v>173</v>
      </c>
      <c r="H2974" s="13">
        <v>0.469320511</v>
      </c>
      <c r="I2974" s="13">
        <v>-1.4450114009999999</v>
      </c>
      <c r="J2974" s="13">
        <v>-0.97569088999999998</v>
      </c>
      <c r="K2974" s="13">
        <v>-5.2852752980000002</v>
      </c>
      <c r="L2974" s="13">
        <v>1.427535301</v>
      </c>
      <c r="M2974" s="13">
        <v>-3.857739998</v>
      </c>
      <c r="N2974" s="13">
        <v>-0.64191854800000003</v>
      </c>
      <c r="O2974" s="13">
        <v>-1.0042063480000001</v>
      </c>
      <c r="P2974" s="13">
        <v>-1.6461248959999999</v>
      </c>
      <c r="Q2974" s="13">
        <v>0.10145823599999999</v>
      </c>
      <c r="R2974" s="13">
        <v>0</v>
      </c>
      <c r="S2974" s="13">
        <v>0.10145823599999999</v>
      </c>
      <c r="T2974" s="13">
        <v>-1.323246353</v>
      </c>
      <c r="U2974" s="13">
        <v>-0.93476517699999995</v>
      </c>
      <c r="V2974" s="13">
        <v>-2.2580115300000001</v>
      </c>
      <c r="W2974" s="13">
        <v>0.89548264799999999</v>
      </c>
    </row>
    <row r="2975" spans="1:23" x14ac:dyDescent="0.3">
      <c r="A2975" s="13" t="s">
        <v>1275</v>
      </c>
      <c r="B2975" s="13" t="s">
        <v>1276</v>
      </c>
      <c r="C2975" s="15">
        <v>2014</v>
      </c>
      <c r="D2975" s="15" t="s">
        <v>27</v>
      </c>
      <c r="E2975" s="15" t="s">
        <v>41</v>
      </c>
      <c r="F2975" s="15">
        <v>3319</v>
      </c>
      <c r="G2975" s="15">
        <v>1707</v>
      </c>
      <c r="H2975" s="13">
        <v>1.0724687470000001</v>
      </c>
      <c r="I2975" s="13">
        <v>-2.8864773530000001</v>
      </c>
      <c r="J2975" s="13">
        <v>-1.814008606</v>
      </c>
      <c r="K2975" s="13">
        <v>-1.4130107359999999</v>
      </c>
      <c r="L2975" s="13">
        <v>-2.5642356359999998</v>
      </c>
      <c r="M2975" s="13">
        <v>-3.9772463720000002</v>
      </c>
      <c r="N2975" s="13">
        <v>0.63654244400000004</v>
      </c>
      <c r="O2975" s="13">
        <v>-3.0279371749999999</v>
      </c>
      <c r="P2975" s="13">
        <v>-2.3913947310000001</v>
      </c>
      <c r="Q2975" s="13">
        <v>0.31363326499999999</v>
      </c>
      <c r="R2975" s="13">
        <v>0.31363326499999999</v>
      </c>
      <c r="S2975" s="13">
        <v>0</v>
      </c>
      <c r="T2975" s="13">
        <v>1.5363449999999999E-3</v>
      </c>
      <c r="U2975" s="13">
        <v>-3.1368722739999999</v>
      </c>
      <c r="V2975" s="13">
        <v>-3.135335929</v>
      </c>
      <c r="W2975" s="13">
        <v>0.40534017500000002</v>
      </c>
    </row>
    <row r="2976" spans="1:23" x14ac:dyDescent="0.3">
      <c r="A2976" s="13" t="s">
        <v>1275</v>
      </c>
      <c r="B2976" s="13" t="s">
        <v>1276</v>
      </c>
      <c r="C2976" s="15">
        <v>2015</v>
      </c>
      <c r="D2976" s="15" t="s">
        <v>25</v>
      </c>
      <c r="E2976" s="15" t="s">
        <v>49</v>
      </c>
      <c r="F2976" s="15">
        <v>124</v>
      </c>
      <c r="G2976" s="15">
        <v>65</v>
      </c>
      <c r="H2976" s="13">
        <v>0.47583139299999999</v>
      </c>
      <c r="I2976" s="13">
        <v>-3.9889422539999999</v>
      </c>
      <c r="J2976" s="13">
        <v>-3.5131108609999999</v>
      </c>
      <c r="K2976" s="13">
        <v>-6.1715113019999999</v>
      </c>
      <c r="L2976" s="13">
        <v>-5.024308692</v>
      </c>
      <c r="M2976" s="13">
        <v>-11.19581999</v>
      </c>
      <c r="N2976" s="13">
        <v>-1.035725733</v>
      </c>
      <c r="O2976" s="13">
        <v>-4.496501887</v>
      </c>
      <c r="P2976" s="13">
        <v>-5.5322276199999996</v>
      </c>
      <c r="Q2976" s="13">
        <v>-9.4446507999999998E-2</v>
      </c>
      <c r="R2976" s="13">
        <v>0</v>
      </c>
      <c r="S2976" s="13">
        <v>-9.4446507999999998E-2</v>
      </c>
      <c r="T2976" s="13">
        <v>0.119649667</v>
      </c>
      <c r="U2976" s="13">
        <v>-4.9223416389999999</v>
      </c>
      <c r="V2976" s="13">
        <v>-4.8026919719999999</v>
      </c>
      <c r="W2976" s="13">
        <v>-0.724022783</v>
      </c>
    </row>
    <row r="2977" spans="1:23" x14ac:dyDescent="0.3">
      <c r="A2977" s="13" t="s">
        <v>1275</v>
      </c>
      <c r="B2977" s="13" t="s">
        <v>1276</v>
      </c>
      <c r="C2977" s="15">
        <v>2015</v>
      </c>
      <c r="D2977" s="15" t="s">
        <v>27</v>
      </c>
      <c r="E2977" s="15" t="s">
        <v>49</v>
      </c>
      <c r="F2977" s="15">
        <v>1390</v>
      </c>
      <c r="G2977" s="15">
        <v>701</v>
      </c>
      <c r="H2977" s="13">
        <v>-1.7249922390000001</v>
      </c>
      <c r="I2977" s="13">
        <v>-3.7965387330000002</v>
      </c>
      <c r="J2977" s="13">
        <v>-5.5215309719999999</v>
      </c>
      <c r="K2977" s="13">
        <v>-6.5884022949999999</v>
      </c>
      <c r="L2977" s="13">
        <v>-1.7975356549999999</v>
      </c>
      <c r="M2977" s="13">
        <v>-8.3859379500000006</v>
      </c>
      <c r="N2977" s="13">
        <v>-2.8985369350000001</v>
      </c>
      <c r="O2977" s="13">
        <v>-3.6038782729999999</v>
      </c>
      <c r="P2977" s="13">
        <v>-6.5024152080000004</v>
      </c>
      <c r="Q2977" s="13">
        <v>-1.3423072490000001</v>
      </c>
      <c r="R2977" s="13">
        <v>-1.3423072490000001</v>
      </c>
      <c r="S2977" s="13">
        <v>0</v>
      </c>
      <c r="T2977" s="13">
        <v>-2.1874481779999999</v>
      </c>
      <c r="U2977" s="13">
        <v>-4.1042203160000001</v>
      </c>
      <c r="V2977" s="13">
        <v>-6.2916684949999997</v>
      </c>
      <c r="W2977" s="13">
        <v>1.8234903E-2</v>
      </c>
    </row>
    <row r="2978" spans="1:23" x14ac:dyDescent="0.3">
      <c r="A2978" s="13" t="s">
        <v>1275</v>
      </c>
      <c r="B2978" s="13" t="s">
        <v>1276</v>
      </c>
      <c r="C2978" s="15">
        <v>2016</v>
      </c>
      <c r="D2978" s="15" t="s">
        <v>27</v>
      </c>
      <c r="E2978" s="15" t="s">
        <v>59</v>
      </c>
      <c r="F2978" s="15">
        <v>774</v>
      </c>
      <c r="G2978" s="15">
        <v>373</v>
      </c>
      <c r="H2978" s="13">
        <v>-0.97761889800000001</v>
      </c>
      <c r="I2978" s="13">
        <v>-4.8279097999999999E-2</v>
      </c>
      <c r="J2978" s="13">
        <v>-1.025897995</v>
      </c>
      <c r="K2978" s="13">
        <v>-4.2665110999999998</v>
      </c>
      <c r="L2978" s="13">
        <v>-1.1035509100000001</v>
      </c>
      <c r="M2978" s="13">
        <v>-5.3700620109999999</v>
      </c>
      <c r="N2978" s="13">
        <v>-1.722015955</v>
      </c>
      <c r="O2978" s="13">
        <v>-0.22103911600000001</v>
      </c>
      <c r="P2978" s="13">
        <v>-1.94305507</v>
      </c>
      <c r="Q2978" s="13">
        <v>0.15504604599999999</v>
      </c>
      <c r="R2978" s="13">
        <v>0.15504604599999999</v>
      </c>
      <c r="S2978" s="13">
        <v>0</v>
      </c>
      <c r="T2978" s="13">
        <v>-1.9770109810000001</v>
      </c>
      <c r="U2978" s="13">
        <v>-1.4275144239999999</v>
      </c>
      <c r="V2978" s="13">
        <v>-3.4045254049999998</v>
      </c>
      <c r="W2978" s="13">
        <v>0.94213797300000002</v>
      </c>
    </row>
    <row r="2979" spans="1:23" x14ac:dyDescent="0.3">
      <c r="A2979" s="13" t="s">
        <v>1275</v>
      </c>
      <c r="B2979" s="13" t="s">
        <v>1276</v>
      </c>
      <c r="C2979" s="15">
        <v>2017</v>
      </c>
      <c r="D2979" s="15" t="s">
        <v>27</v>
      </c>
      <c r="E2979" s="15" t="s">
        <v>59</v>
      </c>
      <c r="F2979" s="15">
        <v>331</v>
      </c>
      <c r="G2979" s="15">
        <v>151</v>
      </c>
      <c r="H2979" s="13">
        <v>-0.85835192999999999</v>
      </c>
      <c r="I2979" s="13">
        <v>-4.7078104720000002</v>
      </c>
      <c r="J2979" s="13">
        <v>-5.5661624019999998</v>
      </c>
      <c r="K2979" s="13">
        <v>-4.0763103139999997</v>
      </c>
      <c r="L2979" s="13">
        <v>-1.408394919</v>
      </c>
      <c r="M2979" s="13">
        <v>-5.4847052329999997</v>
      </c>
      <c r="N2979" s="13">
        <v>-1.6096058040000001</v>
      </c>
      <c r="O2979" s="13">
        <v>-4.2807258529999999</v>
      </c>
      <c r="P2979" s="13">
        <v>-5.8903316569999999</v>
      </c>
      <c r="Q2979" s="13">
        <v>-0.24564987299999999</v>
      </c>
      <c r="R2979" s="13">
        <v>-0.24564987299999999</v>
      </c>
      <c r="S2979" s="13">
        <v>0</v>
      </c>
      <c r="T2979" s="13">
        <v>-1.5049266509999999</v>
      </c>
      <c r="U2979" s="13">
        <v>-6.9010222270000003</v>
      </c>
      <c r="V2979" s="13">
        <v>-8.4059488780000002</v>
      </c>
      <c r="W2979" s="13">
        <v>1.507494227</v>
      </c>
    </row>
    <row r="2980" spans="1:23" x14ac:dyDescent="0.3">
      <c r="A2980" s="13" t="s">
        <v>1277</v>
      </c>
      <c r="B2980" s="13" t="s">
        <v>1278</v>
      </c>
      <c r="C2980" s="15">
        <v>2014</v>
      </c>
      <c r="D2980" s="15" t="s">
        <v>27</v>
      </c>
      <c r="E2980" s="15" t="s">
        <v>59</v>
      </c>
      <c r="F2980" s="15">
        <v>1678</v>
      </c>
      <c r="G2980" s="15">
        <v>789</v>
      </c>
      <c r="H2980" s="13">
        <v>-3.5984312310000002</v>
      </c>
      <c r="I2980" s="13">
        <v>-0.85844371399999997</v>
      </c>
      <c r="J2980" s="13">
        <v>-4.456874945</v>
      </c>
      <c r="K2980" s="13">
        <v>-0.49421401599999998</v>
      </c>
      <c r="L2980" s="13">
        <v>-0.190428756</v>
      </c>
      <c r="M2980" s="13">
        <v>-0.68464277200000001</v>
      </c>
      <c r="N2980" s="13">
        <v>-3.1629705079999999</v>
      </c>
      <c r="O2980" s="13">
        <v>-0.74644571500000001</v>
      </c>
      <c r="P2980" s="13">
        <v>-3.909416223</v>
      </c>
      <c r="Q2980" s="13">
        <v>-0.471232971</v>
      </c>
      <c r="R2980" s="13">
        <v>-0.471232971</v>
      </c>
      <c r="S2980" s="13">
        <v>0</v>
      </c>
      <c r="T2980" s="13">
        <v>-2.6439624529999999</v>
      </c>
      <c r="U2980" s="13">
        <v>-1.345551068</v>
      </c>
      <c r="V2980" s="13">
        <v>-3.9895135210000001</v>
      </c>
      <c r="W2980" s="13">
        <v>0.92736031399999996</v>
      </c>
    </row>
    <row r="2981" spans="1:23" x14ac:dyDescent="0.3">
      <c r="A2981" s="13" t="s">
        <v>1277</v>
      </c>
      <c r="B2981" s="13" t="s">
        <v>1278</v>
      </c>
      <c r="C2981" s="15">
        <v>2015</v>
      </c>
      <c r="D2981" s="15" t="s">
        <v>27</v>
      </c>
      <c r="E2981" s="15" t="s">
        <v>124</v>
      </c>
      <c r="F2981" s="15">
        <v>115</v>
      </c>
      <c r="G2981" s="15">
        <v>58</v>
      </c>
      <c r="H2981" s="13">
        <v>-3.271697101</v>
      </c>
      <c r="I2981" s="13">
        <v>1.057578033</v>
      </c>
      <c r="J2981" s="13">
        <v>-2.214119068</v>
      </c>
      <c r="K2981" s="13">
        <v>8.7870360250000008</v>
      </c>
      <c r="L2981" s="13">
        <v>9.2428760990000001</v>
      </c>
      <c r="M2981" s="13">
        <v>18.029912119999999</v>
      </c>
      <c r="N2981" s="13">
        <v>-0.99743105600000004</v>
      </c>
      <c r="O2981" s="13">
        <v>2.813630963</v>
      </c>
      <c r="P2981" s="13">
        <v>1.8161999069999999</v>
      </c>
      <c r="Q2981" s="13">
        <v>0.13425635299999999</v>
      </c>
      <c r="R2981" s="13">
        <v>0.13425635299999999</v>
      </c>
      <c r="S2981" s="13">
        <v>0</v>
      </c>
      <c r="T2981" s="13">
        <v>0.28229266600000003</v>
      </c>
      <c r="U2981" s="13">
        <v>4.7733082000000003E-2</v>
      </c>
      <c r="V2981" s="13">
        <v>0.33002574800000001</v>
      </c>
      <c r="W2981" s="13">
        <v>-0.61374854700000003</v>
      </c>
    </row>
    <row r="2982" spans="1:23" x14ac:dyDescent="0.3">
      <c r="A2982" s="13" t="s">
        <v>1277</v>
      </c>
      <c r="B2982" s="13" t="s">
        <v>1278</v>
      </c>
      <c r="C2982" s="15">
        <v>2015</v>
      </c>
      <c r="D2982" s="15" t="s">
        <v>27</v>
      </c>
      <c r="E2982" s="15" t="s">
        <v>31</v>
      </c>
      <c r="F2982" s="15">
        <v>136</v>
      </c>
      <c r="G2982" s="15">
        <v>61</v>
      </c>
      <c r="H2982" s="13">
        <v>-0.207749041</v>
      </c>
      <c r="I2982" s="13">
        <v>8.1664429209999998</v>
      </c>
      <c r="J2982" s="13">
        <v>7.9586938800000002</v>
      </c>
      <c r="K2982" s="13">
        <v>-4.5594192040000001</v>
      </c>
      <c r="L2982" s="13">
        <v>11.621740340000001</v>
      </c>
      <c r="M2982" s="13">
        <v>7.0623211330000002</v>
      </c>
      <c r="N2982" s="13">
        <v>-1.095234974</v>
      </c>
      <c r="O2982" s="13">
        <v>9.4752269919999996</v>
      </c>
      <c r="P2982" s="13">
        <v>8.3799920179999994</v>
      </c>
      <c r="Q2982" s="13">
        <v>0.35165115600000002</v>
      </c>
      <c r="R2982" s="13">
        <v>0.35165115600000002</v>
      </c>
      <c r="S2982" s="13">
        <v>0</v>
      </c>
      <c r="T2982" s="13">
        <v>-3.4777131000000003E-2</v>
      </c>
      <c r="U2982" s="13">
        <v>5.7687373989999999</v>
      </c>
      <c r="V2982" s="13">
        <v>5.7339602689999998</v>
      </c>
      <c r="W2982" s="13">
        <v>1.4565430829999999</v>
      </c>
    </row>
    <row r="2983" spans="1:23" x14ac:dyDescent="0.3">
      <c r="A2983" s="13" t="s">
        <v>1279</v>
      </c>
      <c r="B2983" s="13" t="s">
        <v>1280</v>
      </c>
      <c r="C2983" s="15">
        <v>2015</v>
      </c>
      <c r="D2983" s="15" t="s">
        <v>27</v>
      </c>
      <c r="E2983" s="15" t="s">
        <v>81</v>
      </c>
      <c r="F2983" s="15">
        <v>1804</v>
      </c>
      <c r="G2983" s="15">
        <v>924</v>
      </c>
      <c r="H2983" s="13">
        <v>-1.9519675780000001</v>
      </c>
      <c r="I2983" s="13">
        <v>1.2393146319999999</v>
      </c>
      <c r="J2983" s="13">
        <v>-0.71265294599999995</v>
      </c>
      <c r="K2983" s="13">
        <v>-2.2304631029999999</v>
      </c>
      <c r="L2983" s="13">
        <v>5.5935697969999998</v>
      </c>
      <c r="M2983" s="13">
        <v>3.3631066939999998</v>
      </c>
      <c r="N2983" s="13">
        <v>-2.127843012</v>
      </c>
      <c r="O2983" s="13">
        <v>2.2035142090000002</v>
      </c>
      <c r="P2983" s="13">
        <v>7.5671196999999996E-2</v>
      </c>
      <c r="Q2983" s="13">
        <v>1.3389834920000001</v>
      </c>
      <c r="R2983" s="13">
        <v>1.3389834920000001</v>
      </c>
      <c r="S2983" s="13">
        <v>0</v>
      </c>
      <c r="T2983" s="13">
        <v>-2.0838533770000001</v>
      </c>
      <c r="U2983" s="13">
        <v>2.7798540709999999</v>
      </c>
      <c r="V2983" s="13">
        <v>0.69600069399999998</v>
      </c>
      <c r="W2983" s="13">
        <v>0.49614190899999999</v>
      </c>
    </row>
    <row r="2984" spans="1:23" x14ac:dyDescent="0.3">
      <c r="A2984" s="13" t="s">
        <v>1279</v>
      </c>
      <c r="B2984" s="13" t="s">
        <v>1280</v>
      </c>
      <c r="C2984" s="15">
        <v>2016</v>
      </c>
      <c r="D2984" s="15" t="s">
        <v>27</v>
      </c>
      <c r="E2984" s="15" t="s">
        <v>81</v>
      </c>
      <c r="F2984" s="15">
        <v>352</v>
      </c>
      <c r="G2984" s="15">
        <v>173</v>
      </c>
      <c r="H2984" s="13">
        <v>-2.8461762199999998</v>
      </c>
      <c r="I2984" s="13">
        <v>3.6078579799999999</v>
      </c>
      <c r="J2984" s="13">
        <v>0.76168175999999999</v>
      </c>
      <c r="K2984" s="13">
        <v>-0.23931232599999999</v>
      </c>
      <c r="L2984" s="13">
        <v>5.0669066689999998</v>
      </c>
      <c r="M2984" s="13">
        <v>4.8275943430000003</v>
      </c>
      <c r="N2984" s="13">
        <v>-2.4493340199999998</v>
      </c>
      <c r="O2984" s="13">
        <v>4.0962154569999996</v>
      </c>
      <c r="P2984" s="13">
        <v>1.6468814380000001</v>
      </c>
      <c r="Q2984" s="13">
        <v>0.39012686899999999</v>
      </c>
      <c r="R2984" s="13">
        <v>0.39012686899999999</v>
      </c>
      <c r="S2984" s="13">
        <v>0</v>
      </c>
      <c r="T2984" s="13">
        <v>-2.3832113170000002</v>
      </c>
      <c r="U2984" s="13">
        <v>3.7334053649999999</v>
      </c>
      <c r="V2984" s="13">
        <v>1.3501940480000001</v>
      </c>
      <c r="W2984" s="13">
        <v>0.513080596</v>
      </c>
    </row>
    <row r="2985" spans="1:23" x14ac:dyDescent="0.3">
      <c r="A2985" s="13" t="s">
        <v>1279</v>
      </c>
      <c r="B2985" s="13" t="s">
        <v>1280</v>
      </c>
      <c r="C2985" s="15">
        <v>2017</v>
      </c>
      <c r="D2985" s="15" t="s">
        <v>27</v>
      </c>
      <c r="E2985" s="15" t="s">
        <v>35</v>
      </c>
      <c r="F2985" s="15">
        <v>45</v>
      </c>
      <c r="G2985" s="15">
        <v>23</v>
      </c>
      <c r="H2985" s="13">
        <v>-13.096163710000001</v>
      </c>
      <c r="I2985" s="13">
        <v>-2.2551987169999999</v>
      </c>
      <c r="J2985" s="13">
        <v>-15.351362419999999</v>
      </c>
      <c r="K2985" s="13">
        <v>-10.04955678</v>
      </c>
      <c r="L2985" s="13">
        <v>0.632090288</v>
      </c>
      <c r="M2985" s="13">
        <v>-9.4174664929999992</v>
      </c>
      <c r="N2985" s="13">
        <v>-13.269210620000001</v>
      </c>
      <c r="O2985" s="13">
        <v>-1.776001014</v>
      </c>
      <c r="P2985" s="13">
        <v>-15.04521164</v>
      </c>
      <c r="Q2985" s="13">
        <v>-0.14505100100000001</v>
      </c>
      <c r="R2985" s="13">
        <v>-0.14505100100000001</v>
      </c>
      <c r="S2985" s="13">
        <v>0</v>
      </c>
      <c r="T2985" s="13">
        <v>-12.190660830000001</v>
      </c>
      <c r="U2985" s="13">
        <v>-3.1421138800000001</v>
      </c>
      <c r="V2985" s="13">
        <v>-15.332774710000001</v>
      </c>
      <c r="W2985" s="13">
        <v>0.52459253800000005</v>
      </c>
    </row>
    <row r="2986" spans="1:23" x14ac:dyDescent="0.3">
      <c r="A2986" s="13" t="s">
        <v>1281</v>
      </c>
      <c r="B2986" s="13" t="s">
        <v>1282</v>
      </c>
      <c r="C2986" s="15">
        <v>2014</v>
      </c>
      <c r="D2986" s="15" t="s">
        <v>25</v>
      </c>
      <c r="E2986" s="15" t="s">
        <v>38</v>
      </c>
      <c r="F2986" s="15">
        <v>510</v>
      </c>
      <c r="G2986" s="15">
        <v>267</v>
      </c>
      <c r="H2986" s="13">
        <v>1.9572276630000001</v>
      </c>
      <c r="I2986" s="13">
        <v>8.2153174569999994</v>
      </c>
      <c r="J2986" s="13">
        <v>10.172545120000001</v>
      </c>
      <c r="K2986" s="13">
        <v>-4.4444832459999999</v>
      </c>
      <c r="L2986" s="13">
        <v>3.5004898099999999</v>
      </c>
      <c r="M2986" s="13">
        <v>-0.94399343599999996</v>
      </c>
      <c r="N2986" s="13">
        <v>0.81868918499999999</v>
      </c>
      <c r="O2986" s="13">
        <v>7.6072778200000002</v>
      </c>
      <c r="P2986" s="13">
        <v>8.4259670050000004</v>
      </c>
      <c r="Q2986" s="13">
        <v>1.5664561880000001</v>
      </c>
      <c r="R2986" s="13">
        <v>0</v>
      </c>
      <c r="S2986" s="13">
        <v>1.5664561880000001</v>
      </c>
      <c r="T2986" s="13">
        <v>5.087822515</v>
      </c>
      <c r="U2986" s="13">
        <v>5.2526539760000004</v>
      </c>
      <c r="V2986" s="13">
        <v>10.34047649</v>
      </c>
      <c r="W2986" s="13">
        <v>-0.219622029</v>
      </c>
    </row>
    <row r="2987" spans="1:23" x14ac:dyDescent="0.3">
      <c r="A2987" s="13" t="s">
        <v>1281</v>
      </c>
      <c r="B2987" s="13" t="s">
        <v>1282</v>
      </c>
      <c r="C2987" s="15">
        <v>2014</v>
      </c>
      <c r="D2987" s="15" t="s">
        <v>27</v>
      </c>
      <c r="E2987" s="15" t="s">
        <v>38</v>
      </c>
      <c r="F2987" s="15">
        <v>4984</v>
      </c>
      <c r="G2987" s="15">
        <v>2482</v>
      </c>
      <c r="H2987" s="13">
        <v>0.39556432000000002</v>
      </c>
      <c r="I2987" s="13">
        <v>2.7976744249999999</v>
      </c>
      <c r="J2987" s="13">
        <v>3.1932387449999999</v>
      </c>
      <c r="K2987" s="13">
        <v>0.12902049700000001</v>
      </c>
      <c r="L2987" s="13">
        <v>1.447625511</v>
      </c>
      <c r="M2987" s="13">
        <v>1.576646008</v>
      </c>
      <c r="N2987" s="13">
        <v>0.385949704</v>
      </c>
      <c r="O2987" s="13">
        <v>2.682983186</v>
      </c>
      <c r="P2987" s="13">
        <v>3.0689328900000001</v>
      </c>
      <c r="Q2987" s="13">
        <v>7.424701379</v>
      </c>
      <c r="R2987" s="13">
        <v>7.424701379</v>
      </c>
      <c r="S2987" s="13">
        <v>0</v>
      </c>
      <c r="T2987" s="13">
        <v>0.98212019100000003</v>
      </c>
      <c r="U2987" s="13">
        <v>2.5673871109999999</v>
      </c>
      <c r="V2987" s="13">
        <v>3.5495073019999999</v>
      </c>
      <c r="W2987" s="13">
        <v>0.73012211299999996</v>
      </c>
    </row>
    <row r="2988" spans="1:23" x14ac:dyDescent="0.3">
      <c r="A2988" s="13" t="s">
        <v>1281</v>
      </c>
      <c r="B2988" s="13" t="s">
        <v>1282</v>
      </c>
      <c r="C2988" s="15">
        <v>2015</v>
      </c>
      <c r="D2988" s="15" t="s">
        <v>25</v>
      </c>
      <c r="E2988" s="15" t="s">
        <v>38</v>
      </c>
      <c r="F2988" s="15">
        <v>1120</v>
      </c>
      <c r="G2988" s="15">
        <v>566</v>
      </c>
      <c r="H2988" s="13">
        <v>0.248866896</v>
      </c>
      <c r="I2988" s="13">
        <v>2.8249014300000002</v>
      </c>
      <c r="J2988" s="13">
        <v>3.0737683260000002</v>
      </c>
      <c r="K2988" s="13">
        <v>12.85883565</v>
      </c>
      <c r="L2988" s="13">
        <v>-1.2913387199999999</v>
      </c>
      <c r="M2988" s="13">
        <v>11.567496930000001</v>
      </c>
      <c r="N2988" s="13">
        <v>2.8969834419999998</v>
      </c>
      <c r="O2988" s="13">
        <v>2.0982665069999999</v>
      </c>
      <c r="P2988" s="13">
        <v>4.9952499489999997</v>
      </c>
      <c r="Q2988" s="13">
        <v>2.3164885960000001</v>
      </c>
      <c r="R2988" s="13">
        <v>0</v>
      </c>
      <c r="S2988" s="13">
        <v>2.3164885960000001</v>
      </c>
      <c r="T2988" s="13">
        <v>1.734936005</v>
      </c>
      <c r="U2988" s="13">
        <v>1.83624795</v>
      </c>
      <c r="V2988" s="13">
        <v>3.571183955</v>
      </c>
      <c r="W2988" s="13">
        <v>0.40688601600000002</v>
      </c>
    </row>
    <row r="2989" spans="1:23" x14ac:dyDescent="0.3">
      <c r="A2989" s="13" t="s">
        <v>1281</v>
      </c>
      <c r="B2989" s="13" t="s">
        <v>1282</v>
      </c>
      <c r="C2989" s="15">
        <v>2015</v>
      </c>
      <c r="D2989" s="15" t="s">
        <v>27</v>
      </c>
      <c r="E2989" s="15" t="s">
        <v>38</v>
      </c>
      <c r="F2989" s="15">
        <v>4765</v>
      </c>
      <c r="G2989" s="15">
        <v>2390</v>
      </c>
      <c r="H2989" s="13">
        <v>0.59489435199999996</v>
      </c>
      <c r="I2989" s="13">
        <v>2.82100163</v>
      </c>
      <c r="J2989" s="13">
        <v>3.415895983</v>
      </c>
      <c r="K2989" s="13">
        <v>2.5942400129999998</v>
      </c>
      <c r="L2989" s="13">
        <v>-2.1213510000000001E-3</v>
      </c>
      <c r="M2989" s="13">
        <v>2.5921186619999999</v>
      </c>
      <c r="N2989" s="13">
        <v>0.98426255900000004</v>
      </c>
      <c r="O2989" s="13">
        <v>2.362133391</v>
      </c>
      <c r="P2989" s="13">
        <v>3.3463959499999998</v>
      </c>
      <c r="Q2989" s="13">
        <v>7.477810625</v>
      </c>
      <c r="R2989" s="13">
        <v>7.477810625</v>
      </c>
      <c r="S2989" s="13">
        <v>0</v>
      </c>
      <c r="T2989" s="13">
        <v>1.8860280229999999</v>
      </c>
      <c r="U2989" s="13">
        <v>2.7506776230000001</v>
      </c>
      <c r="V2989" s="13">
        <v>4.6367056470000003</v>
      </c>
      <c r="W2989" s="13">
        <v>0.56758425199999996</v>
      </c>
    </row>
    <row r="2990" spans="1:23" x14ac:dyDescent="0.3">
      <c r="A2990" s="13" t="s">
        <v>1281</v>
      </c>
      <c r="B2990" s="13" t="s">
        <v>1282</v>
      </c>
      <c r="C2990" s="15">
        <v>2016</v>
      </c>
      <c r="D2990" s="15" t="s">
        <v>25</v>
      </c>
      <c r="E2990" s="15" t="s">
        <v>38</v>
      </c>
      <c r="F2990" s="15">
        <v>737</v>
      </c>
      <c r="G2990" s="15">
        <v>365</v>
      </c>
      <c r="H2990" s="13">
        <v>9.0449979999999999E-2</v>
      </c>
      <c r="I2990" s="13">
        <v>5.2429853780000002</v>
      </c>
      <c r="J2990" s="13">
        <v>5.3334353569999999</v>
      </c>
      <c r="K2990" s="13">
        <v>-6.0553924459999999</v>
      </c>
      <c r="L2990" s="13">
        <v>15.497264250000001</v>
      </c>
      <c r="M2990" s="13">
        <v>9.4418718009999996</v>
      </c>
      <c r="N2990" s="13">
        <v>-1.1905263319999999</v>
      </c>
      <c r="O2990" s="13">
        <v>7.6362705560000004</v>
      </c>
      <c r="P2990" s="13">
        <v>6.4457442230000002</v>
      </c>
      <c r="Q2990" s="13">
        <v>1.7828716490000001</v>
      </c>
      <c r="R2990" s="13">
        <v>0</v>
      </c>
      <c r="S2990" s="13">
        <v>1.7828716490000001</v>
      </c>
      <c r="T2990" s="13">
        <v>0.28016609599999998</v>
      </c>
      <c r="U2990" s="13">
        <v>6.8196916959999996</v>
      </c>
      <c r="V2990" s="13">
        <v>7.0998577919999999</v>
      </c>
      <c r="W2990" s="13">
        <v>0.89974499200000002</v>
      </c>
    </row>
    <row r="2991" spans="1:23" x14ac:dyDescent="0.3">
      <c r="A2991" s="13" t="s">
        <v>1281</v>
      </c>
      <c r="B2991" s="13" t="s">
        <v>1282</v>
      </c>
      <c r="C2991" s="15">
        <v>2016</v>
      </c>
      <c r="D2991" s="15" t="s">
        <v>27</v>
      </c>
      <c r="E2991" s="15" t="s">
        <v>38</v>
      </c>
      <c r="F2991" s="15">
        <v>5426</v>
      </c>
      <c r="G2991" s="15">
        <v>2647</v>
      </c>
      <c r="H2991" s="13">
        <v>0.19444076599999999</v>
      </c>
      <c r="I2991" s="13">
        <v>2.6345569059999998</v>
      </c>
      <c r="J2991" s="13">
        <v>2.8289976719999999</v>
      </c>
      <c r="K2991" s="13">
        <v>2.3585605489999999</v>
      </c>
      <c r="L2991" s="13">
        <v>-1.6207870259999999</v>
      </c>
      <c r="M2991" s="13">
        <v>0.73777352200000001</v>
      </c>
      <c r="N2991" s="13">
        <v>0.66632301400000005</v>
      </c>
      <c r="O2991" s="13">
        <v>1.837679498</v>
      </c>
      <c r="P2991" s="13">
        <v>2.5040025109999999</v>
      </c>
      <c r="Q2991" s="13">
        <v>7.1439991970000003</v>
      </c>
      <c r="R2991" s="13">
        <v>7.1439991970000003</v>
      </c>
      <c r="S2991" s="13">
        <v>0</v>
      </c>
      <c r="T2991" s="13">
        <v>1.47159967</v>
      </c>
      <c r="U2991" s="13">
        <v>2.6720123830000002</v>
      </c>
      <c r="V2991" s="13">
        <v>4.143612053</v>
      </c>
      <c r="W2991" s="13">
        <v>0.667486511</v>
      </c>
    </row>
    <row r="2992" spans="1:23" x14ac:dyDescent="0.3">
      <c r="A2992" s="13" t="s">
        <v>1281</v>
      </c>
      <c r="B2992" s="13" t="s">
        <v>1282</v>
      </c>
      <c r="C2992" s="15">
        <v>2017</v>
      </c>
      <c r="D2992" s="15" t="s">
        <v>25</v>
      </c>
      <c r="E2992" s="15" t="s">
        <v>38</v>
      </c>
      <c r="F2992" s="15">
        <v>448</v>
      </c>
      <c r="G2992" s="15">
        <v>219</v>
      </c>
      <c r="H2992" s="13">
        <v>2.5139735390000002</v>
      </c>
      <c r="I2992" s="13">
        <v>5.9671396039999998</v>
      </c>
      <c r="J2992" s="13">
        <v>8.481113143</v>
      </c>
      <c r="K2992" s="13">
        <v>-2.793941083</v>
      </c>
      <c r="L2992" s="13">
        <v>0.75619901599999995</v>
      </c>
      <c r="M2992" s="13">
        <v>-2.0377420669999999</v>
      </c>
      <c r="N2992" s="13">
        <v>1.561602409</v>
      </c>
      <c r="O2992" s="13">
        <v>5.157336956</v>
      </c>
      <c r="P2992" s="13">
        <v>6.7189393659999999</v>
      </c>
      <c r="Q2992" s="13">
        <v>1.0995603169999999</v>
      </c>
      <c r="R2992" s="13">
        <v>0</v>
      </c>
      <c r="S2992" s="13">
        <v>1.0995603169999999</v>
      </c>
      <c r="T2992" s="13">
        <v>-1.486864242</v>
      </c>
      <c r="U2992" s="13">
        <v>4.1848295909999997</v>
      </c>
      <c r="V2992" s="13">
        <v>2.6979653479999999</v>
      </c>
      <c r="W2992" s="13">
        <v>0.74183516100000002</v>
      </c>
    </row>
    <row r="2993" spans="1:23" x14ac:dyDescent="0.3">
      <c r="A2993" s="13" t="s">
        <v>1281</v>
      </c>
      <c r="B2993" s="13" t="s">
        <v>1282</v>
      </c>
      <c r="C2993" s="15">
        <v>2017</v>
      </c>
      <c r="D2993" s="15" t="s">
        <v>27</v>
      </c>
      <c r="E2993" s="15" t="s">
        <v>38</v>
      </c>
      <c r="F2993" s="15">
        <v>4851</v>
      </c>
      <c r="G2993" s="15">
        <v>2343</v>
      </c>
      <c r="H2993" s="13">
        <v>0.200993915</v>
      </c>
      <c r="I2993" s="13">
        <v>1.747827993</v>
      </c>
      <c r="J2993" s="13">
        <v>1.948821908</v>
      </c>
      <c r="K2993" s="13">
        <v>1.7534311220000001</v>
      </c>
      <c r="L2993" s="13">
        <v>3.7030823559999999</v>
      </c>
      <c r="M2993" s="13">
        <v>5.4565134779999998</v>
      </c>
      <c r="N2993" s="13">
        <v>0.620934553</v>
      </c>
      <c r="O2993" s="13">
        <v>2.2273330709999999</v>
      </c>
      <c r="P2993" s="13">
        <v>2.848267624</v>
      </c>
      <c r="Q2993" s="13">
        <v>6.7570079659999998</v>
      </c>
      <c r="R2993" s="13">
        <v>6.7570079659999998</v>
      </c>
      <c r="S2993" s="13">
        <v>0</v>
      </c>
      <c r="T2993" s="13">
        <v>0.281613059</v>
      </c>
      <c r="U2993" s="13">
        <v>2.5915539600000002</v>
      </c>
      <c r="V2993" s="13">
        <v>2.8731670180000002</v>
      </c>
      <c r="W2993" s="13">
        <v>0.95049443199999994</v>
      </c>
    </row>
    <row r="2994" spans="1:23" x14ac:dyDescent="0.3">
      <c r="A2994" s="13" t="s">
        <v>1281</v>
      </c>
      <c r="B2994" s="13" t="s">
        <v>1282</v>
      </c>
      <c r="C2994" s="15">
        <v>2018</v>
      </c>
      <c r="D2994" s="15" t="s">
        <v>27</v>
      </c>
      <c r="E2994" s="15" t="s">
        <v>59</v>
      </c>
      <c r="F2994" s="15">
        <v>2335</v>
      </c>
      <c r="G2994" s="15">
        <v>1143</v>
      </c>
      <c r="H2994" s="13">
        <v>-0.68449269899999998</v>
      </c>
      <c r="I2994" s="13">
        <v>-3.5741807E-2</v>
      </c>
      <c r="J2994" s="13">
        <v>-0.72023450600000005</v>
      </c>
      <c r="K2994" s="13">
        <v>0.598043926</v>
      </c>
      <c r="L2994" s="13">
        <v>1.0674266560000001</v>
      </c>
      <c r="M2994" s="13">
        <v>1.665470582</v>
      </c>
      <c r="N2994" s="13">
        <v>-0.52114471299999998</v>
      </c>
      <c r="O2994" s="13">
        <v>0.23343481999999999</v>
      </c>
      <c r="P2994" s="13">
        <v>-0.28770989200000002</v>
      </c>
      <c r="Q2994" s="13">
        <v>1.4403711450000001</v>
      </c>
      <c r="R2994" s="13">
        <v>1.4403711450000001</v>
      </c>
      <c r="S2994" s="13">
        <v>0</v>
      </c>
      <c r="T2994" s="13">
        <v>0.14632901300000001</v>
      </c>
      <c r="U2994" s="13">
        <v>0.38451932900000002</v>
      </c>
      <c r="V2994" s="13">
        <v>0.53084834199999997</v>
      </c>
      <c r="W2994" s="13">
        <v>0.30848887000000003</v>
      </c>
    </row>
    <row r="2995" spans="1:23" x14ac:dyDescent="0.3">
      <c r="A2995" s="13" t="s">
        <v>1281</v>
      </c>
      <c r="B2995" s="13" t="s">
        <v>1282</v>
      </c>
      <c r="C2995" s="15">
        <v>2019</v>
      </c>
      <c r="D2995" s="15" t="s">
        <v>25</v>
      </c>
      <c r="E2995" s="15" t="s">
        <v>59</v>
      </c>
      <c r="F2995" s="15">
        <v>913</v>
      </c>
      <c r="G2995" s="15">
        <v>469</v>
      </c>
      <c r="H2995" s="13">
        <v>-0.34423621700000001</v>
      </c>
      <c r="I2995" s="13">
        <v>2.4432609190000001</v>
      </c>
      <c r="J2995" s="13">
        <v>2.0990247019999999</v>
      </c>
      <c r="K2995" s="13">
        <v>8.4860595990000007</v>
      </c>
      <c r="L2995" s="13">
        <v>-1.7921407030000001</v>
      </c>
      <c r="M2995" s="13">
        <v>6.6939188959999996</v>
      </c>
      <c r="N2995" s="13">
        <v>1.4138643630000001</v>
      </c>
      <c r="O2995" s="13">
        <v>1.7040883570000001</v>
      </c>
      <c r="P2995" s="13">
        <v>3.1179527199999999</v>
      </c>
      <c r="Q2995" s="13">
        <v>1.4438094020000001</v>
      </c>
      <c r="R2995" s="13">
        <v>0</v>
      </c>
      <c r="S2995" s="13">
        <v>1.4438094020000001</v>
      </c>
      <c r="T2995" s="13">
        <v>-0.34591378900000003</v>
      </c>
      <c r="U2995" s="13">
        <v>1.8225711309999999</v>
      </c>
      <c r="V2995" s="13">
        <v>1.476657342</v>
      </c>
      <c r="W2995" s="13">
        <v>-0.29724416300000001</v>
      </c>
    </row>
    <row r="2996" spans="1:23" x14ac:dyDescent="0.3">
      <c r="A2996" s="13" t="s">
        <v>1281</v>
      </c>
      <c r="B2996" s="13" t="s">
        <v>1282</v>
      </c>
      <c r="C2996" s="15">
        <v>2019</v>
      </c>
      <c r="D2996" s="15" t="s">
        <v>27</v>
      </c>
      <c r="E2996" s="15" t="s">
        <v>59</v>
      </c>
      <c r="F2996" s="15">
        <v>3926</v>
      </c>
      <c r="G2996" s="15">
        <v>1895</v>
      </c>
      <c r="H2996" s="13">
        <v>0.60613852599999996</v>
      </c>
      <c r="I2996" s="13">
        <v>2.770272442</v>
      </c>
      <c r="J2996" s="13">
        <v>3.3764109680000001</v>
      </c>
      <c r="K2996" s="13">
        <v>2.6758302619999998</v>
      </c>
      <c r="L2996" s="13">
        <v>3.2861442310000002</v>
      </c>
      <c r="M2996" s="13">
        <v>5.9619744920000004</v>
      </c>
      <c r="N2996" s="13">
        <v>1.0412292809999999</v>
      </c>
      <c r="O2996" s="13">
        <v>3.0003420599999999</v>
      </c>
      <c r="P2996" s="13">
        <v>4.0415713420000001</v>
      </c>
      <c r="Q2996" s="13">
        <v>6.5722903940000004</v>
      </c>
      <c r="R2996" s="13">
        <v>6.5722903940000004</v>
      </c>
      <c r="S2996" s="13">
        <v>0</v>
      </c>
      <c r="T2996" s="13">
        <v>1.38744241</v>
      </c>
      <c r="U2996" s="13">
        <v>3.1118774060000001</v>
      </c>
      <c r="V2996" s="13">
        <v>4.4993198159999999</v>
      </c>
      <c r="W2996" s="13">
        <v>9.3159441999999995E-2</v>
      </c>
    </row>
    <row r="2997" spans="1:23" x14ac:dyDescent="0.3">
      <c r="A2997" s="13" t="s">
        <v>1283</v>
      </c>
      <c r="B2997" s="13" t="s">
        <v>1284</v>
      </c>
      <c r="C2997" s="15">
        <v>2014</v>
      </c>
      <c r="D2997" s="15" t="s">
        <v>25</v>
      </c>
      <c r="E2997" s="15" t="s">
        <v>73</v>
      </c>
      <c r="F2997" s="15">
        <v>715</v>
      </c>
      <c r="G2997" s="15">
        <v>351</v>
      </c>
      <c r="H2997" s="13">
        <v>2.7583191939999998</v>
      </c>
      <c r="I2997" s="13">
        <v>4.0346259470000003</v>
      </c>
      <c r="J2997" s="13">
        <v>6.7929451419999998</v>
      </c>
      <c r="K2997" s="13">
        <v>5.9459908300000004</v>
      </c>
      <c r="L2997" s="13">
        <v>2.1004591559999999</v>
      </c>
      <c r="M2997" s="13">
        <v>8.0464499860000007</v>
      </c>
      <c r="N2997" s="13">
        <v>3.50552587</v>
      </c>
      <c r="O2997" s="13">
        <v>3.736556583</v>
      </c>
      <c r="P2997" s="13">
        <v>7.2420824530000001</v>
      </c>
      <c r="Q2997" s="13">
        <v>1.8566963169999999</v>
      </c>
      <c r="R2997" s="13">
        <v>0</v>
      </c>
      <c r="S2997" s="13">
        <v>1.8566963169999999</v>
      </c>
      <c r="T2997" s="13">
        <v>1.47734579</v>
      </c>
      <c r="U2997" s="13">
        <v>4.5727126059999996</v>
      </c>
      <c r="V2997" s="13">
        <v>6.0500583959999998</v>
      </c>
      <c r="W2997" s="13">
        <v>0.56305277399999998</v>
      </c>
    </row>
    <row r="2998" spans="1:23" x14ac:dyDescent="0.3">
      <c r="A2998" s="13" t="s">
        <v>1283</v>
      </c>
      <c r="B2998" s="13" t="s">
        <v>1284</v>
      </c>
      <c r="C2998" s="15">
        <v>2014</v>
      </c>
      <c r="D2998" s="15" t="s">
        <v>27</v>
      </c>
      <c r="E2998" s="15" t="s">
        <v>73</v>
      </c>
      <c r="F2998" s="15">
        <v>3110</v>
      </c>
      <c r="G2998" s="15">
        <v>1527</v>
      </c>
      <c r="H2998" s="13">
        <v>4.103951211</v>
      </c>
      <c r="I2998" s="13">
        <v>0.44759373899999999</v>
      </c>
      <c r="J2998" s="13">
        <v>4.5515449500000003</v>
      </c>
      <c r="K2998" s="13">
        <v>2.149924312</v>
      </c>
      <c r="L2998" s="13">
        <v>3.0532940769999999</v>
      </c>
      <c r="M2998" s="13">
        <v>5.20321839</v>
      </c>
      <c r="N2998" s="13">
        <v>3.8725783219999999</v>
      </c>
      <c r="O2998" s="13">
        <v>0.94087480599999995</v>
      </c>
      <c r="P2998" s="13">
        <v>4.8134531279999999</v>
      </c>
      <c r="Q2998" s="13">
        <v>5.8784200999999996</v>
      </c>
      <c r="R2998" s="13">
        <v>5.8784200999999996</v>
      </c>
      <c r="S2998" s="13">
        <v>0</v>
      </c>
      <c r="T2998" s="13">
        <v>3.8254166870000001</v>
      </c>
      <c r="U2998" s="13">
        <v>1.380537927</v>
      </c>
      <c r="V2998" s="13">
        <v>5.2059546140000004</v>
      </c>
      <c r="W2998" s="13">
        <v>-0.22918934799999999</v>
      </c>
    </row>
    <row r="2999" spans="1:23" x14ac:dyDescent="0.3">
      <c r="A2999" s="13" t="s">
        <v>1283</v>
      </c>
      <c r="B2999" s="13" t="s">
        <v>1284</v>
      </c>
      <c r="C2999" s="15">
        <v>2015</v>
      </c>
      <c r="D2999" s="15" t="s">
        <v>25</v>
      </c>
      <c r="E2999" s="15" t="s">
        <v>73</v>
      </c>
      <c r="F2999" s="15">
        <v>236</v>
      </c>
      <c r="G2999" s="15">
        <v>112</v>
      </c>
      <c r="H2999" s="13">
        <v>7.6065329699999999</v>
      </c>
      <c r="I2999" s="13">
        <v>-4.4221637090000003</v>
      </c>
      <c r="J2999" s="13">
        <v>3.1843692610000001</v>
      </c>
      <c r="K2999" s="13">
        <v>7.8265768380000003</v>
      </c>
      <c r="L2999" s="13">
        <v>9.1857023469999994</v>
      </c>
      <c r="M2999" s="13">
        <v>17.012279190000001</v>
      </c>
      <c r="N2999" s="13">
        <v>8.0601621940000001</v>
      </c>
      <c r="O2999" s="13">
        <v>-1.9108422279999999</v>
      </c>
      <c r="P2999" s="13">
        <v>6.1493199650000001</v>
      </c>
      <c r="Q2999" s="13">
        <v>0.53044406799999999</v>
      </c>
      <c r="R2999" s="13">
        <v>0</v>
      </c>
      <c r="S2999" s="13">
        <v>0.53044406799999999</v>
      </c>
      <c r="T2999" s="13">
        <v>3.943386458</v>
      </c>
      <c r="U2999" s="13">
        <v>0.33114355099999998</v>
      </c>
      <c r="V2999" s="13">
        <v>4.2745300090000002</v>
      </c>
      <c r="W2999" s="13">
        <v>1.0979906239999999</v>
      </c>
    </row>
    <row r="3000" spans="1:23" x14ac:dyDescent="0.3">
      <c r="A3000" s="13" t="s">
        <v>1283</v>
      </c>
      <c r="B3000" s="13" t="s">
        <v>1284</v>
      </c>
      <c r="C3000" s="15">
        <v>2015</v>
      </c>
      <c r="D3000" s="15" t="s">
        <v>27</v>
      </c>
      <c r="E3000" s="15" t="s">
        <v>73</v>
      </c>
      <c r="F3000" s="15">
        <v>1642</v>
      </c>
      <c r="G3000" s="15">
        <v>801</v>
      </c>
      <c r="H3000" s="13">
        <v>0.653342961</v>
      </c>
      <c r="I3000" s="13">
        <v>0.96899121300000002</v>
      </c>
      <c r="J3000" s="13">
        <v>1.6223341739999999</v>
      </c>
      <c r="K3000" s="13">
        <v>-0.49469944700000001</v>
      </c>
      <c r="L3000" s="13">
        <v>3.9732882539999999</v>
      </c>
      <c r="M3000" s="13">
        <v>3.4785888059999999</v>
      </c>
      <c r="N3000" s="13">
        <v>0.397967982</v>
      </c>
      <c r="O3000" s="13">
        <v>1.5863470959999999</v>
      </c>
      <c r="P3000" s="13">
        <v>1.9843150780000001</v>
      </c>
      <c r="Q3000" s="13">
        <v>1.932811498</v>
      </c>
      <c r="R3000" s="13">
        <v>1.932811498</v>
      </c>
      <c r="S3000" s="13">
        <v>0</v>
      </c>
      <c r="T3000" s="13">
        <v>0.41493715399999997</v>
      </c>
      <c r="U3000" s="13">
        <v>1.244627653</v>
      </c>
      <c r="V3000" s="13">
        <v>1.659564807</v>
      </c>
      <c r="W3000" s="13">
        <v>-9.7243604999999997E-2</v>
      </c>
    </row>
    <row r="3001" spans="1:23" x14ac:dyDescent="0.3">
      <c r="A3001" s="13" t="s">
        <v>1283</v>
      </c>
      <c r="B3001" s="13" t="s">
        <v>1284</v>
      </c>
      <c r="C3001" s="15">
        <v>2016</v>
      </c>
      <c r="D3001" s="15" t="s">
        <v>25</v>
      </c>
      <c r="E3001" s="15" t="s">
        <v>73</v>
      </c>
      <c r="F3001" s="15">
        <v>332</v>
      </c>
      <c r="G3001" s="15">
        <v>167</v>
      </c>
      <c r="H3001" s="13">
        <v>1.5350401789999999</v>
      </c>
      <c r="I3001" s="13">
        <v>4.2350633169999998</v>
      </c>
      <c r="J3001" s="13">
        <v>5.7701034949999999</v>
      </c>
      <c r="K3001" s="13">
        <v>0.57492226400000002</v>
      </c>
      <c r="L3001" s="13">
        <v>8.0701422909999998</v>
      </c>
      <c r="M3001" s="13">
        <v>8.6450645539999993</v>
      </c>
      <c r="N3001" s="13">
        <v>1.367320396</v>
      </c>
      <c r="O3001" s="13">
        <v>5.1890200860000002</v>
      </c>
      <c r="P3001" s="13">
        <v>6.5563404810000003</v>
      </c>
      <c r="Q3001" s="13">
        <v>0.81672142199999997</v>
      </c>
      <c r="R3001" s="13">
        <v>0</v>
      </c>
      <c r="S3001" s="13">
        <v>0.81672142199999997</v>
      </c>
      <c r="T3001" s="13">
        <v>-0.95708020599999999</v>
      </c>
      <c r="U3001" s="13">
        <v>4.4093436759999998</v>
      </c>
      <c r="V3001" s="13">
        <v>3.4522634700000001</v>
      </c>
      <c r="W3001" s="13">
        <v>-0.12524079699999999</v>
      </c>
    </row>
    <row r="3002" spans="1:23" x14ac:dyDescent="0.3">
      <c r="A3002" s="13" t="s">
        <v>1283</v>
      </c>
      <c r="B3002" s="13" t="s">
        <v>1284</v>
      </c>
      <c r="C3002" s="15">
        <v>2016</v>
      </c>
      <c r="D3002" s="15" t="s">
        <v>27</v>
      </c>
      <c r="E3002" s="15" t="s">
        <v>73</v>
      </c>
      <c r="F3002" s="15">
        <v>3395</v>
      </c>
      <c r="G3002" s="15">
        <v>1662</v>
      </c>
      <c r="H3002" s="13">
        <v>1.585017747</v>
      </c>
      <c r="I3002" s="13">
        <v>-0.30996906899999999</v>
      </c>
      <c r="J3002" s="13">
        <v>1.2750486780000001</v>
      </c>
      <c r="K3002" s="13">
        <v>2.4351525220000001</v>
      </c>
      <c r="L3002" s="13">
        <v>1.457698919</v>
      </c>
      <c r="M3002" s="13">
        <v>3.8928514409999999</v>
      </c>
      <c r="N3002" s="13">
        <v>1.810385913</v>
      </c>
      <c r="O3002" s="13">
        <v>-5.6864044000000002E-2</v>
      </c>
      <c r="P3002" s="13">
        <v>1.7535218690000001</v>
      </c>
      <c r="Q3002" s="13">
        <v>3.819458547</v>
      </c>
      <c r="R3002" s="13">
        <v>3.819458547</v>
      </c>
      <c r="S3002" s="13">
        <v>0</v>
      </c>
      <c r="T3002" s="13">
        <v>1.5759905750000001</v>
      </c>
      <c r="U3002" s="13">
        <v>0.60229926</v>
      </c>
      <c r="V3002" s="13">
        <v>2.1782898350000002</v>
      </c>
      <c r="W3002" s="13">
        <v>1.7561885999999999E-2</v>
      </c>
    </row>
    <row r="3003" spans="1:23" x14ac:dyDescent="0.3">
      <c r="A3003" s="13" t="s">
        <v>1283</v>
      </c>
      <c r="B3003" s="13" t="s">
        <v>1284</v>
      </c>
      <c r="C3003" s="15">
        <v>2017</v>
      </c>
      <c r="D3003" s="15" t="s">
        <v>25</v>
      </c>
      <c r="E3003" s="15" t="s">
        <v>73</v>
      </c>
      <c r="F3003" s="15">
        <v>842</v>
      </c>
      <c r="G3003" s="15">
        <v>416</v>
      </c>
      <c r="H3003" s="13">
        <v>0.70046201100000005</v>
      </c>
      <c r="I3003" s="13">
        <v>-1.3028466620000001</v>
      </c>
      <c r="J3003" s="13">
        <v>-0.60238465100000005</v>
      </c>
      <c r="K3003" s="13">
        <v>-0.19772062100000001</v>
      </c>
      <c r="L3003" s="13">
        <v>-2.2354106749999998</v>
      </c>
      <c r="M3003" s="13">
        <v>-2.4331312970000001</v>
      </c>
      <c r="N3003" s="13">
        <v>0.48703481700000001</v>
      </c>
      <c r="O3003" s="13">
        <v>-1.6097532919999999</v>
      </c>
      <c r="P3003" s="13">
        <v>-1.122718476</v>
      </c>
      <c r="Q3003" s="13">
        <v>0.35902072499999999</v>
      </c>
      <c r="R3003" s="13">
        <v>0</v>
      </c>
      <c r="S3003" s="13">
        <v>0.35902072499999999</v>
      </c>
      <c r="T3003" s="13">
        <v>2.062663063</v>
      </c>
      <c r="U3003" s="13">
        <v>-0.65174681199999995</v>
      </c>
      <c r="V3003" s="13">
        <v>1.410916252</v>
      </c>
      <c r="W3003" s="13">
        <v>0.76198248000000002</v>
      </c>
    </row>
    <row r="3004" spans="1:23" x14ac:dyDescent="0.3">
      <c r="A3004" s="13" t="s">
        <v>1283</v>
      </c>
      <c r="B3004" s="13" t="s">
        <v>1284</v>
      </c>
      <c r="C3004" s="15">
        <v>2017</v>
      </c>
      <c r="D3004" s="15" t="s">
        <v>27</v>
      </c>
      <c r="E3004" s="15" t="s">
        <v>73</v>
      </c>
      <c r="F3004" s="15">
        <v>3621</v>
      </c>
      <c r="G3004" s="15">
        <v>1754</v>
      </c>
      <c r="H3004" s="13">
        <v>1.540173233</v>
      </c>
      <c r="I3004" s="13">
        <v>-1.609359258</v>
      </c>
      <c r="J3004" s="13">
        <v>-6.9186024999999998E-2</v>
      </c>
      <c r="K3004" s="13">
        <v>2.5269275480000002</v>
      </c>
      <c r="L3004" s="13">
        <v>3.7495541139999999</v>
      </c>
      <c r="M3004" s="13">
        <v>6.2764816620000001</v>
      </c>
      <c r="N3004" s="13">
        <v>1.814254925</v>
      </c>
      <c r="O3004" s="13">
        <v>-0.657628455</v>
      </c>
      <c r="P3004" s="13">
        <v>1.15662647</v>
      </c>
      <c r="Q3004" s="13">
        <v>3.5299814619999998</v>
      </c>
      <c r="R3004" s="13">
        <v>3.5299814619999998</v>
      </c>
      <c r="S3004" s="13">
        <v>0</v>
      </c>
      <c r="T3004" s="13">
        <v>1.778660924</v>
      </c>
      <c r="U3004" s="13">
        <v>4.6716765E-2</v>
      </c>
      <c r="V3004" s="13">
        <v>1.8253776880000001</v>
      </c>
      <c r="W3004" s="13">
        <v>0.95333618099999995</v>
      </c>
    </row>
    <row r="3005" spans="1:23" x14ac:dyDescent="0.3">
      <c r="A3005" s="13" t="s">
        <v>1283</v>
      </c>
      <c r="B3005" s="13" t="s">
        <v>1284</v>
      </c>
      <c r="C3005" s="15">
        <v>2018</v>
      </c>
      <c r="D3005" s="15" t="s">
        <v>25</v>
      </c>
      <c r="E3005" s="15" t="s">
        <v>73</v>
      </c>
      <c r="F3005" s="15">
        <v>321</v>
      </c>
      <c r="G3005" s="15">
        <v>165</v>
      </c>
      <c r="H3005" s="13">
        <v>2.0606653599999998</v>
      </c>
      <c r="I3005" s="13">
        <v>-1.5110955070000001</v>
      </c>
      <c r="J3005" s="13">
        <v>0.54956985300000005</v>
      </c>
      <c r="K3005" s="13">
        <v>0.56208703900000001</v>
      </c>
      <c r="L3005" s="13">
        <v>-4.3135527999999999E-2</v>
      </c>
      <c r="M3005" s="13">
        <v>0.51895151100000003</v>
      </c>
      <c r="N3005" s="13">
        <v>1.904275065</v>
      </c>
      <c r="O3005" s="13">
        <v>-1.3148840959999999</v>
      </c>
      <c r="P3005" s="13">
        <v>0.58939096999999996</v>
      </c>
      <c r="Q3005" s="13">
        <v>0.28503505899999998</v>
      </c>
      <c r="R3005" s="13">
        <v>0</v>
      </c>
      <c r="S3005" s="13">
        <v>0.28503505899999998</v>
      </c>
      <c r="T3005" s="13">
        <v>1.921888102</v>
      </c>
      <c r="U3005" s="13">
        <v>-1.045446342</v>
      </c>
      <c r="V3005" s="13">
        <v>0.87644175999999996</v>
      </c>
      <c r="W3005" s="13">
        <v>-1.6487556160000001</v>
      </c>
    </row>
    <row r="3006" spans="1:23" x14ac:dyDescent="0.3">
      <c r="A3006" s="13" t="s">
        <v>1283</v>
      </c>
      <c r="B3006" s="13" t="s">
        <v>1284</v>
      </c>
      <c r="C3006" s="15">
        <v>2018</v>
      </c>
      <c r="D3006" s="15" t="s">
        <v>27</v>
      </c>
      <c r="E3006" s="15" t="s">
        <v>73</v>
      </c>
      <c r="F3006" s="15">
        <v>4259</v>
      </c>
      <c r="G3006" s="15">
        <v>2107</v>
      </c>
      <c r="H3006" s="13">
        <v>0.21393295300000001</v>
      </c>
      <c r="I3006" s="13">
        <v>-1.0027837930000001</v>
      </c>
      <c r="J3006" s="13">
        <v>-0.78885084000000005</v>
      </c>
      <c r="K3006" s="13">
        <v>2.5912194560000001</v>
      </c>
      <c r="L3006" s="13">
        <v>-1.851522906</v>
      </c>
      <c r="M3006" s="13">
        <v>0.73969655000000001</v>
      </c>
      <c r="N3006" s="13">
        <v>0.73120442399999996</v>
      </c>
      <c r="O3006" s="13">
        <v>-1.288898807</v>
      </c>
      <c r="P3006" s="13">
        <v>-0.55769438199999999</v>
      </c>
      <c r="Q3006" s="13">
        <v>2.3577354420000001</v>
      </c>
      <c r="R3006" s="13">
        <v>2.3577354420000001</v>
      </c>
      <c r="S3006" s="13">
        <v>0</v>
      </c>
      <c r="T3006" s="13">
        <v>0.77787014700000001</v>
      </c>
      <c r="U3006" s="13">
        <v>-0.80915743200000001</v>
      </c>
      <c r="V3006" s="13">
        <v>-3.1287285999999997E-2</v>
      </c>
      <c r="W3006" s="13">
        <v>4.3175207E-2</v>
      </c>
    </row>
    <row r="3007" spans="1:23" x14ac:dyDescent="0.3">
      <c r="A3007" s="13" t="s">
        <v>1283</v>
      </c>
      <c r="B3007" s="13" t="s">
        <v>1284</v>
      </c>
      <c r="C3007" s="15">
        <v>2019</v>
      </c>
      <c r="D3007" s="15" t="s">
        <v>25</v>
      </c>
      <c r="E3007" s="15" t="s">
        <v>73</v>
      </c>
      <c r="F3007" s="15">
        <v>305</v>
      </c>
      <c r="G3007" s="15">
        <v>152</v>
      </c>
      <c r="H3007" s="13">
        <v>-1.3589491380000001</v>
      </c>
      <c r="I3007" s="13">
        <v>-1.178084868</v>
      </c>
      <c r="J3007" s="13">
        <v>-2.5370340059999998</v>
      </c>
      <c r="K3007" s="13">
        <v>-2.932732927</v>
      </c>
      <c r="L3007" s="13">
        <v>-0.321661792</v>
      </c>
      <c r="M3007" s="13">
        <v>-3.254394719</v>
      </c>
      <c r="N3007" s="13">
        <v>-1.7981824609999999</v>
      </c>
      <c r="O3007" s="13">
        <v>-1.0685026740000001</v>
      </c>
      <c r="P3007" s="13">
        <v>-2.8666851339999999</v>
      </c>
      <c r="Q3007" s="13">
        <v>-9.2869809999999997E-3</v>
      </c>
      <c r="R3007" s="13">
        <v>0</v>
      </c>
      <c r="S3007" s="13">
        <v>-9.2869809999999997E-3</v>
      </c>
      <c r="T3007" s="13">
        <v>-1.483107207</v>
      </c>
      <c r="U3007" s="13">
        <v>-0.62189816899999995</v>
      </c>
      <c r="V3007" s="13">
        <v>-2.1050053759999998</v>
      </c>
      <c r="W3007" s="13">
        <v>-0.48763392700000002</v>
      </c>
    </row>
    <row r="3008" spans="1:23" x14ac:dyDescent="0.3">
      <c r="A3008" s="13" t="s">
        <v>1283</v>
      </c>
      <c r="B3008" s="13" t="s">
        <v>1284</v>
      </c>
      <c r="C3008" s="15">
        <v>2019</v>
      </c>
      <c r="D3008" s="15" t="s">
        <v>27</v>
      </c>
      <c r="E3008" s="15" t="s">
        <v>73</v>
      </c>
      <c r="F3008" s="15">
        <v>4084</v>
      </c>
      <c r="G3008" s="15">
        <v>1908</v>
      </c>
      <c r="H3008" s="13">
        <v>0.77899435900000003</v>
      </c>
      <c r="I3008" s="13">
        <v>-1.017475387</v>
      </c>
      <c r="J3008" s="13">
        <v>-0.23848102700000001</v>
      </c>
      <c r="K3008" s="13">
        <v>3.1911351350000001</v>
      </c>
      <c r="L3008" s="13">
        <v>-0.23314937199999999</v>
      </c>
      <c r="M3008" s="13">
        <v>2.9579857629999999</v>
      </c>
      <c r="N3008" s="13">
        <v>1.3057196929999999</v>
      </c>
      <c r="O3008" s="13">
        <v>-0.91755674899999995</v>
      </c>
      <c r="P3008" s="13">
        <v>0.38816294299999998</v>
      </c>
      <c r="Q3008" s="13">
        <v>3.074745241</v>
      </c>
      <c r="R3008" s="13">
        <v>3.074745241</v>
      </c>
      <c r="S3008" s="13">
        <v>0</v>
      </c>
      <c r="T3008" s="13">
        <v>1.2997113140000001</v>
      </c>
      <c r="U3008" s="13">
        <v>-1.008519207</v>
      </c>
      <c r="V3008" s="13">
        <v>0.29119210699999998</v>
      </c>
      <c r="W3008" s="13">
        <v>0.66268422999999999</v>
      </c>
    </row>
    <row r="3009" spans="1:23" x14ac:dyDescent="0.3">
      <c r="A3009" s="13" t="s">
        <v>1285</v>
      </c>
      <c r="B3009" s="13" t="s">
        <v>1286</v>
      </c>
      <c r="C3009" s="15">
        <v>2019</v>
      </c>
      <c r="D3009" s="15" t="s">
        <v>27</v>
      </c>
      <c r="E3009" s="15" t="s">
        <v>67</v>
      </c>
      <c r="F3009" s="15">
        <v>573</v>
      </c>
      <c r="G3009" s="15">
        <v>268</v>
      </c>
      <c r="H3009" s="13">
        <v>-0.76564154500000003</v>
      </c>
      <c r="I3009" s="13">
        <v>-0.64202603499999999</v>
      </c>
      <c r="J3009" s="13">
        <v>-1.40766758</v>
      </c>
      <c r="K3009" s="13">
        <v>2.327938686</v>
      </c>
      <c r="L3009" s="13">
        <v>-3.6277391689999998</v>
      </c>
      <c r="M3009" s="13">
        <v>-1.2998004830000001</v>
      </c>
      <c r="N3009" s="13">
        <v>-0.19454305999999999</v>
      </c>
      <c r="O3009" s="13">
        <v>-1.3113781149999999</v>
      </c>
      <c r="P3009" s="13">
        <v>-1.5059211749999999</v>
      </c>
      <c r="Q3009" s="13">
        <v>0.16898380599999999</v>
      </c>
      <c r="R3009" s="13">
        <v>0.16898380599999999</v>
      </c>
      <c r="S3009" s="13">
        <v>0</v>
      </c>
      <c r="T3009" s="13">
        <v>-1.3651142620000001</v>
      </c>
      <c r="U3009" s="13">
        <v>-1.8762569410000001</v>
      </c>
      <c r="V3009" s="13">
        <v>-3.2413712029999999</v>
      </c>
      <c r="W3009" s="13">
        <v>-0.67314533300000001</v>
      </c>
    </row>
    <row r="3010" spans="1:23" x14ac:dyDescent="0.3">
      <c r="A3010" s="13" t="s">
        <v>1287</v>
      </c>
      <c r="B3010" s="13" t="s">
        <v>1288</v>
      </c>
      <c r="C3010" s="15">
        <v>2015</v>
      </c>
      <c r="D3010" s="15" t="s">
        <v>25</v>
      </c>
      <c r="E3010" s="15" t="s">
        <v>78</v>
      </c>
      <c r="F3010" s="15">
        <v>320</v>
      </c>
      <c r="G3010" s="15">
        <v>164</v>
      </c>
      <c r="H3010" s="13">
        <v>-1.2793899959999999</v>
      </c>
      <c r="I3010" s="13">
        <v>-1.5729283890000001</v>
      </c>
      <c r="J3010" s="13">
        <v>-2.8523183859999999</v>
      </c>
      <c r="K3010" s="13">
        <v>-1.5638784050000001</v>
      </c>
      <c r="L3010" s="13">
        <v>-2.8322728160000001</v>
      </c>
      <c r="M3010" s="13">
        <v>-4.3961512220000003</v>
      </c>
      <c r="N3010" s="13">
        <v>-1.4298993069999999</v>
      </c>
      <c r="O3010" s="13">
        <v>-1.9943296239999999</v>
      </c>
      <c r="P3010" s="13">
        <v>-3.424228931</v>
      </c>
      <c r="Q3010" s="13">
        <v>-5.8741937000000001E-2</v>
      </c>
      <c r="R3010" s="13">
        <v>0</v>
      </c>
      <c r="S3010" s="13">
        <v>-5.8741937000000001E-2</v>
      </c>
      <c r="T3010" s="13">
        <v>-0.1036778</v>
      </c>
      <c r="U3010" s="13">
        <v>-2.5505995769999998</v>
      </c>
      <c r="V3010" s="13">
        <v>-2.654277376</v>
      </c>
      <c r="W3010" s="13">
        <v>0.92562670899999999</v>
      </c>
    </row>
    <row r="3011" spans="1:23" x14ac:dyDescent="0.3">
      <c r="A3011" s="13" t="s">
        <v>1287</v>
      </c>
      <c r="B3011" s="13" t="s">
        <v>1288</v>
      </c>
      <c r="C3011" s="15">
        <v>2015</v>
      </c>
      <c r="D3011" s="15" t="s">
        <v>27</v>
      </c>
      <c r="E3011" s="15" t="s">
        <v>78</v>
      </c>
      <c r="F3011" s="15">
        <v>3253</v>
      </c>
      <c r="G3011" s="15">
        <v>1654</v>
      </c>
      <c r="H3011" s="13">
        <v>2.0468347900000001</v>
      </c>
      <c r="I3011" s="13">
        <v>1.969049069</v>
      </c>
      <c r="J3011" s="13">
        <v>4.0158838589999997</v>
      </c>
      <c r="K3011" s="13">
        <v>0.97730790499999998</v>
      </c>
      <c r="L3011" s="13">
        <v>2.7455186450000002</v>
      </c>
      <c r="M3011" s="13">
        <v>3.7228265500000002</v>
      </c>
      <c r="N3011" s="13">
        <v>1.9360847269999999</v>
      </c>
      <c r="O3011" s="13">
        <v>2.2398273999999998</v>
      </c>
      <c r="P3011" s="13">
        <v>4.1759121270000001</v>
      </c>
      <c r="Q3011" s="13">
        <v>5.8775936959999999</v>
      </c>
      <c r="R3011" s="13">
        <v>5.8775936959999999</v>
      </c>
      <c r="S3011" s="13">
        <v>0</v>
      </c>
      <c r="T3011" s="13">
        <v>2.4016365039999998</v>
      </c>
      <c r="U3011" s="13">
        <v>1.977839927</v>
      </c>
      <c r="V3011" s="13">
        <v>4.3794764309999996</v>
      </c>
      <c r="W3011" s="13">
        <v>0.54175229400000002</v>
      </c>
    </row>
    <row r="3012" spans="1:23" x14ac:dyDescent="0.3">
      <c r="A3012" s="13" t="s">
        <v>1287</v>
      </c>
      <c r="B3012" s="13" t="s">
        <v>1288</v>
      </c>
      <c r="C3012" s="15">
        <v>2016</v>
      </c>
      <c r="D3012" s="15" t="s">
        <v>27</v>
      </c>
      <c r="E3012" s="15" t="s">
        <v>78</v>
      </c>
      <c r="F3012" s="15">
        <v>3370</v>
      </c>
      <c r="G3012" s="15">
        <v>1646</v>
      </c>
      <c r="H3012" s="13">
        <v>0.367242024</v>
      </c>
      <c r="I3012" s="13">
        <v>0.17835419499999999</v>
      </c>
      <c r="J3012" s="13">
        <v>0.54559621899999999</v>
      </c>
      <c r="K3012" s="13">
        <v>1.662501582</v>
      </c>
      <c r="L3012" s="13">
        <v>-1.1268530649999999</v>
      </c>
      <c r="M3012" s="13">
        <v>0.53564851700000005</v>
      </c>
      <c r="N3012" s="13">
        <v>0.67934991199999994</v>
      </c>
      <c r="O3012" s="13">
        <v>-7.5282409999999994E-2</v>
      </c>
      <c r="P3012" s="13">
        <v>0.60406750099999995</v>
      </c>
      <c r="Q3012" s="13">
        <v>2.846713968</v>
      </c>
      <c r="R3012" s="13">
        <v>2.846713968</v>
      </c>
      <c r="S3012" s="13">
        <v>0</v>
      </c>
      <c r="T3012" s="13">
        <v>1.5526850139999999</v>
      </c>
      <c r="U3012" s="13">
        <v>-0.118102819</v>
      </c>
      <c r="V3012" s="13">
        <v>1.434582196</v>
      </c>
      <c r="W3012" s="13">
        <v>1.0408258560000001</v>
      </c>
    </row>
    <row r="3013" spans="1:23" x14ac:dyDescent="0.3">
      <c r="A3013" s="13" t="s">
        <v>1287</v>
      </c>
      <c r="B3013" s="13" t="s">
        <v>1288</v>
      </c>
      <c r="C3013" s="15">
        <v>2017</v>
      </c>
      <c r="D3013" s="15" t="s">
        <v>25</v>
      </c>
      <c r="E3013" s="15" t="s">
        <v>78</v>
      </c>
      <c r="F3013" s="15">
        <v>312</v>
      </c>
      <c r="G3013" s="15">
        <v>162</v>
      </c>
      <c r="H3013" s="13">
        <v>2.4901462999999999E-2</v>
      </c>
      <c r="I3013" s="13">
        <v>0.74550725600000001</v>
      </c>
      <c r="J3013" s="13">
        <v>0.77040871899999996</v>
      </c>
      <c r="K3013" s="13">
        <v>0.80307360500000002</v>
      </c>
      <c r="L3013" s="13">
        <v>-8.9946647150000008</v>
      </c>
      <c r="M3013" s="13">
        <v>-8.1915911099999992</v>
      </c>
      <c r="N3013" s="13">
        <v>0.26355901900000001</v>
      </c>
      <c r="O3013" s="13">
        <v>-1.2737925349999999</v>
      </c>
      <c r="P3013" s="13">
        <v>-1.010233516</v>
      </c>
      <c r="Q3013" s="13">
        <v>0.147572065</v>
      </c>
      <c r="R3013" s="13">
        <v>0</v>
      </c>
      <c r="S3013" s="13">
        <v>0.147572065</v>
      </c>
      <c r="T3013" s="13">
        <v>-2.1387343099999998</v>
      </c>
      <c r="U3013" s="13">
        <v>-1.8415610010000001</v>
      </c>
      <c r="V3013" s="13">
        <v>-3.9802953109999999</v>
      </c>
      <c r="W3013" s="13">
        <v>-0.47757944299999999</v>
      </c>
    </row>
    <row r="3014" spans="1:23" x14ac:dyDescent="0.3">
      <c r="A3014" s="13" t="s">
        <v>1287</v>
      </c>
      <c r="B3014" s="13" t="s">
        <v>1288</v>
      </c>
      <c r="C3014" s="15">
        <v>2017</v>
      </c>
      <c r="D3014" s="15" t="s">
        <v>27</v>
      </c>
      <c r="E3014" s="15" t="s">
        <v>78</v>
      </c>
      <c r="F3014" s="15">
        <v>3423</v>
      </c>
      <c r="G3014" s="15">
        <v>1679</v>
      </c>
      <c r="H3014" s="13">
        <v>0.38191868499999998</v>
      </c>
      <c r="I3014" s="13">
        <v>0.86107432500000003</v>
      </c>
      <c r="J3014" s="13">
        <v>1.24299301</v>
      </c>
      <c r="K3014" s="13">
        <v>1.783114037</v>
      </c>
      <c r="L3014" s="13">
        <v>1.9979427240000001</v>
      </c>
      <c r="M3014" s="13">
        <v>3.7810567609999999</v>
      </c>
      <c r="N3014" s="13">
        <v>0.71073811399999998</v>
      </c>
      <c r="O3014" s="13">
        <v>1.129304731</v>
      </c>
      <c r="P3014" s="13">
        <v>1.840042846</v>
      </c>
      <c r="Q3014" s="13">
        <v>3.952595085</v>
      </c>
      <c r="R3014" s="13">
        <v>3.952595085</v>
      </c>
      <c r="S3014" s="13">
        <v>0</v>
      </c>
      <c r="T3014" s="13">
        <v>1.0375261710000001</v>
      </c>
      <c r="U3014" s="13">
        <v>0.52182799800000002</v>
      </c>
      <c r="V3014" s="13">
        <v>1.5593541689999999</v>
      </c>
      <c r="W3014" s="13">
        <v>0.51505712100000001</v>
      </c>
    </row>
    <row r="3015" spans="1:23" x14ac:dyDescent="0.3">
      <c r="A3015" s="13" t="s">
        <v>1287</v>
      </c>
      <c r="B3015" s="13" t="s">
        <v>1288</v>
      </c>
      <c r="C3015" s="15">
        <v>2018</v>
      </c>
      <c r="D3015" s="15" t="s">
        <v>25</v>
      </c>
      <c r="E3015" s="15" t="s">
        <v>62</v>
      </c>
      <c r="F3015" s="15">
        <v>693</v>
      </c>
      <c r="G3015" s="15">
        <v>320</v>
      </c>
      <c r="H3015" s="13">
        <v>1.8923052469999999</v>
      </c>
      <c r="I3015" s="13">
        <v>3.3959318600000001</v>
      </c>
      <c r="J3015" s="13">
        <v>5.2882371069999996</v>
      </c>
      <c r="K3015" s="13">
        <v>3.1927465970000002</v>
      </c>
      <c r="L3015" s="13">
        <v>0.955431433</v>
      </c>
      <c r="M3015" s="13">
        <v>4.1481780300000004</v>
      </c>
      <c r="N3015" s="13">
        <v>2.2572519899999999</v>
      </c>
      <c r="O3015" s="13">
        <v>3.054661163</v>
      </c>
      <c r="P3015" s="13">
        <v>5.3119131529999999</v>
      </c>
      <c r="Q3015" s="13">
        <v>1.3597114779999999</v>
      </c>
      <c r="R3015" s="13">
        <v>0</v>
      </c>
      <c r="S3015" s="13">
        <v>1.3597114779999999</v>
      </c>
      <c r="T3015" s="13">
        <v>2.8491977340000001</v>
      </c>
      <c r="U3015" s="13">
        <v>3.5368299809999999</v>
      </c>
      <c r="V3015" s="13">
        <v>6.386027715</v>
      </c>
      <c r="W3015" s="13">
        <v>0.15910371800000001</v>
      </c>
    </row>
    <row r="3016" spans="1:23" x14ac:dyDescent="0.3">
      <c r="A3016" s="13" t="s">
        <v>1287</v>
      </c>
      <c r="B3016" s="13" t="s">
        <v>1288</v>
      </c>
      <c r="C3016" s="15">
        <v>2018</v>
      </c>
      <c r="D3016" s="15" t="s">
        <v>27</v>
      </c>
      <c r="E3016" s="15" t="s">
        <v>78</v>
      </c>
      <c r="F3016" s="15">
        <v>1313</v>
      </c>
      <c r="G3016" s="15">
        <v>622</v>
      </c>
      <c r="H3016" s="13">
        <v>5.5448638790000002</v>
      </c>
      <c r="I3016" s="13">
        <v>-0.43329889199999999</v>
      </c>
      <c r="J3016" s="13">
        <v>5.1115649870000004</v>
      </c>
      <c r="K3016" s="13">
        <v>4.3908839320000004</v>
      </c>
      <c r="L3016" s="13">
        <v>2.0861680000000001E-2</v>
      </c>
      <c r="M3016" s="13">
        <v>4.4117456119999998</v>
      </c>
      <c r="N3016" s="13">
        <v>5.7189204050000004</v>
      </c>
      <c r="O3016" s="13">
        <v>-0.33391798700000003</v>
      </c>
      <c r="P3016" s="13">
        <v>5.385002418</v>
      </c>
      <c r="Q3016" s="13">
        <v>2.6047311849999999</v>
      </c>
      <c r="R3016" s="13">
        <v>2.6047311849999999</v>
      </c>
      <c r="S3016" s="13">
        <v>0</v>
      </c>
      <c r="T3016" s="13">
        <v>6.1548544830000003</v>
      </c>
      <c r="U3016" s="13">
        <v>-1.3373958029999999</v>
      </c>
      <c r="V3016" s="13">
        <v>4.8174586789999996</v>
      </c>
      <c r="W3016" s="13">
        <v>0.88890014100000003</v>
      </c>
    </row>
    <row r="3017" spans="1:23" x14ac:dyDescent="0.3">
      <c r="A3017" s="13" t="s">
        <v>1287</v>
      </c>
      <c r="B3017" s="13" t="s">
        <v>1288</v>
      </c>
      <c r="C3017" s="15">
        <v>2018</v>
      </c>
      <c r="D3017" s="15" t="s">
        <v>27</v>
      </c>
      <c r="E3017" s="15" t="s">
        <v>62</v>
      </c>
      <c r="F3017" s="15">
        <v>1894</v>
      </c>
      <c r="G3017" s="15">
        <v>872</v>
      </c>
      <c r="H3017" s="13">
        <v>6.3301251000000003E-2</v>
      </c>
      <c r="I3017" s="13">
        <v>0.40103676300000002</v>
      </c>
      <c r="J3017" s="13">
        <v>0.46433801400000002</v>
      </c>
      <c r="K3017" s="13">
        <v>1.456353215</v>
      </c>
      <c r="L3017" s="13">
        <v>0.41172776500000002</v>
      </c>
      <c r="M3017" s="13">
        <v>1.86808098</v>
      </c>
      <c r="N3017" s="13">
        <v>0.33543674600000001</v>
      </c>
      <c r="O3017" s="13">
        <v>0.421219432</v>
      </c>
      <c r="P3017" s="13">
        <v>0.75665617799999996</v>
      </c>
      <c r="Q3017" s="13">
        <v>1.5679384940000001</v>
      </c>
      <c r="R3017" s="13">
        <v>1.5679384940000001</v>
      </c>
      <c r="S3017" s="13">
        <v>0</v>
      </c>
      <c r="T3017" s="13">
        <v>2.1397444779999999</v>
      </c>
      <c r="U3017" s="13">
        <v>0.84805491700000002</v>
      </c>
      <c r="V3017" s="13">
        <v>2.9877993950000001</v>
      </c>
      <c r="W3017" s="13">
        <v>0.49892845699999999</v>
      </c>
    </row>
    <row r="3018" spans="1:23" x14ac:dyDescent="0.3">
      <c r="A3018" s="13" t="s">
        <v>1287</v>
      </c>
      <c r="B3018" s="13" t="s">
        <v>1288</v>
      </c>
      <c r="C3018" s="15">
        <v>2019</v>
      </c>
      <c r="D3018" s="15" t="s">
        <v>25</v>
      </c>
      <c r="E3018" s="15" t="s">
        <v>52</v>
      </c>
      <c r="F3018" s="15">
        <v>642</v>
      </c>
      <c r="G3018" s="15">
        <v>298</v>
      </c>
      <c r="H3018" s="13">
        <v>0.23749930299999999</v>
      </c>
      <c r="I3018" s="13">
        <v>-1.767356766</v>
      </c>
      <c r="J3018" s="13">
        <v>-1.5298574620000001</v>
      </c>
      <c r="K3018" s="13">
        <v>-0.55703630100000001</v>
      </c>
      <c r="L3018" s="13">
        <v>-3.0908639689999999</v>
      </c>
      <c r="M3018" s="13">
        <v>-3.6479002700000001</v>
      </c>
      <c r="N3018" s="13">
        <v>1.9090135000000001E-2</v>
      </c>
      <c r="O3018" s="13">
        <v>-2.2367267059999998</v>
      </c>
      <c r="P3018" s="13">
        <v>-2.2176365709999999</v>
      </c>
      <c r="Q3018" s="13">
        <v>8.4635066999999994E-2</v>
      </c>
      <c r="R3018" s="13">
        <v>0</v>
      </c>
      <c r="S3018" s="13">
        <v>8.4635066999999994E-2</v>
      </c>
      <c r="T3018" s="13">
        <v>2.8143764349999998</v>
      </c>
      <c r="U3018" s="13">
        <v>-2.8455101570000001</v>
      </c>
      <c r="V3018" s="13">
        <v>-3.1133721999999999E-2</v>
      </c>
      <c r="W3018" s="13">
        <v>1.3772339819999999</v>
      </c>
    </row>
    <row r="3019" spans="1:23" x14ac:dyDescent="0.3">
      <c r="A3019" s="13" t="s">
        <v>1287</v>
      </c>
      <c r="B3019" s="13" t="s">
        <v>1288</v>
      </c>
      <c r="C3019" s="15">
        <v>2019</v>
      </c>
      <c r="D3019" s="15" t="s">
        <v>27</v>
      </c>
      <c r="E3019" s="15" t="s">
        <v>52</v>
      </c>
      <c r="F3019" s="15">
        <v>710</v>
      </c>
      <c r="G3019" s="15">
        <v>320</v>
      </c>
      <c r="H3019" s="13">
        <v>1.32569944</v>
      </c>
      <c r="I3019" s="13">
        <v>1.8688991779999999</v>
      </c>
      <c r="J3019" s="13">
        <v>3.1945986180000001</v>
      </c>
      <c r="K3019" s="13">
        <v>2.8752218470000002</v>
      </c>
      <c r="L3019" s="13">
        <v>0.83083585900000001</v>
      </c>
      <c r="M3019" s="13">
        <v>3.7060577050000001</v>
      </c>
      <c r="N3019" s="13">
        <v>1.6850298560000001</v>
      </c>
      <c r="O3019" s="13">
        <v>1.7020207439999999</v>
      </c>
      <c r="P3019" s="13">
        <v>3.3870505999999998</v>
      </c>
      <c r="Q3019" s="13">
        <v>1.0063398029999999</v>
      </c>
      <c r="R3019" s="13">
        <v>1.0063398029999999</v>
      </c>
      <c r="S3019" s="13">
        <v>0</v>
      </c>
      <c r="T3019" s="13">
        <v>2.6458084710000001</v>
      </c>
      <c r="U3019" s="13">
        <v>1.3515098240000001</v>
      </c>
      <c r="V3019" s="13">
        <v>3.9973182949999999</v>
      </c>
      <c r="W3019" s="13">
        <v>0.44554614999999997</v>
      </c>
    </row>
    <row r="3020" spans="1:23" x14ac:dyDescent="0.3">
      <c r="A3020" s="13" t="s">
        <v>1287</v>
      </c>
      <c r="B3020" s="13" t="s">
        <v>1288</v>
      </c>
      <c r="C3020" s="15">
        <v>2019</v>
      </c>
      <c r="D3020" s="15" t="s">
        <v>27</v>
      </c>
      <c r="E3020" s="15" t="s">
        <v>62</v>
      </c>
      <c r="F3020" s="15">
        <v>2056</v>
      </c>
      <c r="G3020" s="15">
        <v>925</v>
      </c>
      <c r="H3020" s="13">
        <v>1.7133719059999999</v>
      </c>
      <c r="I3020" s="13">
        <v>1.59131439</v>
      </c>
      <c r="J3020" s="13">
        <v>3.3046862959999999</v>
      </c>
      <c r="K3020" s="13">
        <v>-1.191019432</v>
      </c>
      <c r="L3020" s="13">
        <v>-0.55967308500000001</v>
      </c>
      <c r="M3020" s="13">
        <v>-1.7506925170000001</v>
      </c>
      <c r="N3020" s="13">
        <v>1.198551699</v>
      </c>
      <c r="O3020" s="13">
        <v>1.2751120600000001</v>
      </c>
      <c r="P3020" s="13">
        <v>2.4736637589999999</v>
      </c>
      <c r="Q3020" s="13">
        <v>2.499397702</v>
      </c>
      <c r="R3020" s="13">
        <v>2.499397702</v>
      </c>
      <c r="S3020" s="13">
        <v>0</v>
      </c>
      <c r="T3020" s="13">
        <v>1.851274681</v>
      </c>
      <c r="U3020" s="13">
        <v>1.084893747</v>
      </c>
      <c r="V3020" s="13">
        <v>2.9361684280000002</v>
      </c>
      <c r="W3020" s="13">
        <v>1.4125150339999999</v>
      </c>
    </row>
    <row r="3021" spans="1:23" x14ac:dyDescent="0.3">
      <c r="A3021" s="13" t="s">
        <v>1289</v>
      </c>
      <c r="B3021" s="13" t="s">
        <v>1290</v>
      </c>
      <c r="C3021" s="15">
        <v>2018</v>
      </c>
      <c r="D3021" s="15" t="s">
        <v>25</v>
      </c>
      <c r="E3021" s="15" t="s">
        <v>81</v>
      </c>
      <c r="F3021" s="15">
        <v>839</v>
      </c>
      <c r="G3021" s="15">
        <v>411</v>
      </c>
      <c r="H3021" s="13">
        <v>2.2742719830000002</v>
      </c>
      <c r="I3021" s="13">
        <v>-0.47415609199999997</v>
      </c>
      <c r="J3021" s="13">
        <v>1.8001158909999999</v>
      </c>
      <c r="K3021" s="13">
        <v>-3.2954514129999999</v>
      </c>
      <c r="L3021" s="13">
        <v>2.1471002210000001</v>
      </c>
      <c r="M3021" s="13">
        <v>-1.148351192</v>
      </c>
      <c r="N3021" s="13">
        <v>1.244555104</v>
      </c>
      <c r="O3021" s="13">
        <v>-2.6165088999999999E-2</v>
      </c>
      <c r="P3021" s="13">
        <v>1.218390015</v>
      </c>
      <c r="Q3021" s="13">
        <v>0.85894593299999999</v>
      </c>
      <c r="R3021" s="13">
        <v>0</v>
      </c>
      <c r="S3021" s="13">
        <v>0.85894593299999999</v>
      </c>
      <c r="T3021" s="13">
        <v>0.60488237099999997</v>
      </c>
      <c r="U3021" s="13">
        <v>1.102659236</v>
      </c>
      <c r="V3021" s="13">
        <v>1.707541607</v>
      </c>
      <c r="W3021" s="13">
        <v>8.0620984000000007E-2</v>
      </c>
    </row>
    <row r="3022" spans="1:23" x14ac:dyDescent="0.3">
      <c r="A3022" s="13" t="s">
        <v>1289</v>
      </c>
      <c r="B3022" s="13" t="s">
        <v>1290</v>
      </c>
      <c r="C3022" s="15">
        <v>2018</v>
      </c>
      <c r="D3022" s="15" t="s">
        <v>27</v>
      </c>
      <c r="E3022" s="15" t="s">
        <v>81</v>
      </c>
      <c r="F3022" s="15">
        <v>5367</v>
      </c>
      <c r="G3022" s="15">
        <v>2638</v>
      </c>
      <c r="H3022" s="13">
        <v>1.053401078</v>
      </c>
      <c r="I3022" s="13">
        <v>0.35845228200000001</v>
      </c>
      <c r="J3022" s="13">
        <v>1.4118533600000001</v>
      </c>
      <c r="K3022" s="13">
        <v>2.5136114749999998</v>
      </c>
      <c r="L3022" s="13">
        <v>2.5701135549999998</v>
      </c>
      <c r="M3022" s="13">
        <v>5.083725029</v>
      </c>
      <c r="N3022" s="13">
        <v>1.4247935629999999</v>
      </c>
      <c r="O3022" s="13">
        <v>0.77643277200000005</v>
      </c>
      <c r="P3022" s="13">
        <v>2.2012263349999999</v>
      </c>
      <c r="Q3022" s="13">
        <v>6.7107159989999996</v>
      </c>
      <c r="R3022" s="13">
        <v>6.7107159989999996</v>
      </c>
      <c r="S3022" s="13">
        <v>0</v>
      </c>
      <c r="T3022" s="13">
        <v>1.659215866</v>
      </c>
      <c r="U3022" s="13">
        <v>1.8689444200000001</v>
      </c>
      <c r="V3022" s="13">
        <v>3.5281602859999999</v>
      </c>
      <c r="W3022" s="13">
        <v>0.69698869500000005</v>
      </c>
    </row>
    <row r="3023" spans="1:23" x14ac:dyDescent="0.3">
      <c r="A3023" s="13" t="s">
        <v>1289</v>
      </c>
      <c r="B3023" s="13" t="s">
        <v>1290</v>
      </c>
      <c r="C3023" s="15">
        <v>2019</v>
      </c>
      <c r="D3023" s="15" t="s">
        <v>25</v>
      </c>
      <c r="E3023" s="15" t="s">
        <v>81</v>
      </c>
      <c r="F3023" s="15">
        <v>394</v>
      </c>
      <c r="G3023" s="15">
        <v>193</v>
      </c>
      <c r="H3023" s="13">
        <v>-3.847194177</v>
      </c>
      <c r="I3023" s="13">
        <v>-3.8453705500000002</v>
      </c>
      <c r="J3023" s="13">
        <v>-7.6925647269999997</v>
      </c>
      <c r="K3023" s="13">
        <v>5.992859277</v>
      </c>
      <c r="L3023" s="13">
        <v>-12.533179240000001</v>
      </c>
      <c r="M3023" s="13">
        <v>-6.5403199599999997</v>
      </c>
      <c r="N3023" s="13">
        <v>-1.8929743670000001</v>
      </c>
      <c r="O3023" s="13">
        <v>-5.9479457890000003</v>
      </c>
      <c r="P3023" s="13">
        <v>-7.8409201550000001</v>
      </c>
      <c r="Q3023" s="13">
        <v>-0.51975837999999996</v>
      </c>
      <c r="R3023" s="13">
        <v>0</v>
      </c>
      <c r="S3023" s="13">
        <v>-0.51975837999999996</v>
      </c>
      <c r="T3023" s="13">
        <v>-3.5549651560000002</v>
      </c>
      <c r="U3023" s="13">
        <v>-5.369305336</v>
      </c>
      <c r="V3023" s="13">
        <v>-8.9242704909999997</v>
      </c>
      <c r="W3023" s="13">
        <v>0.52722878399999995</v>
      </c>
    </row>
    <row r="3024" spans="1:23" x14ac:dyDescent="0.3">
      <c r="A3024" s="13" t="s">
        <v>1289</v>
      </c>
      <c r="B3024" s="13" t="s">
        <v>1290</v>
      </c>
      <c r="C3024" s="15">
        <v>2019</v>
      </c>
      <c r="D3024" s="15" t="s">
        <v>27</v>
      </c>
      <c r="E3024" s="15" t="s">
        <v>81</v>
      </c>
      <c r="F3024" s="15">
        <v>5494</v>
      </c>
      <c r="G3024" s="15">
        <v>2598</v>
      </c>
      <c r="H3024" s="13">
        <v>2.0070570120000002</v>
      </c>
      <c r="I3024" s="13">
        <v>-1.2899862950000001</v>
      </c>
      <c r="J3024" s="13">
        <v>0.71707071700000002</v>
      </c>
      <c r="K3024" s="13">
        <v>1.2890318759999999</v>
      </c>
      <c r="L3024" s="13">
        <v>2.1077959740000001</v>
      </c>
      <c r="M3024" s="13">
        <v>3.3968278500000002</v>
      </c>
      <c r="N3024" s="13">
        <v>1.972869792</v>
      </c>
      <c r="O3024" s="13">
        <v>-0.72271492500000001</v>
      </c>
      <c r="P3024" s="13">
        <v>1.250154867</v>
      </c>
      <c r="Q3024" s="13">
        <v>5.3289627910000004</v>
      </c>
      <c r="R3024" s="13">
        <v>5.3289627910000004</v>
      </c>
      <c r="S3024" s="13">
        <v>0</v>
      </c>
      <c r="T3024" s="13">
        <v>2.000686102</v>
      </c>
      <c r="U3024" s="13">
        <v>5.7321548999999999E-2</v>
      </c>
      <c r="V3024" s="13">
        <v>2.05800765</v>
      </c>
      <c r="W3024" s="13">
        <v>0.51433603100000003</v>
      </c>
    </row>
    <row r="3025" spans="1:23" x14ac:dyDescent="0.3">
      <c r="A3025" s="13" t="s">
        <v>1291</v>
      </c>
      <c r="B3025" s="13" t="s">
        <v>1292</v>
      </c>
      <c r="C3025" s="15">
        <v>2014</v>
      </c>
      <c r="D3025" s="15" t="s">
        <v>27</v>
      </c>
      <c r="E3025" s="15" t="s">
        <v>124</v>
      </c>
      <c r="F3025" s="15">
        <v>159</v>
      </c>
      <c r="G3025" s="15">
        <v>79</v>
      </c>
      <c r="H3025" s="13">
        <v>0.17068098300000001</v>
      </c>
      <c r="I3025" s="13">
        <v>0.648083929</v>
      </c>
      <c r="J3025" s="13">
        <v>0.81876491200000001</v>
      </c>
      <c r="K3025" s="13">
        <v>-1.431431058</v>
      </c>
      <c r="L3025" s="13">
        <v>7.585035478</v>
      </c>
      <c r="M3025" s="13">
        <v>6.1536044199999997</v>
      </c>
      <c r="N3025" s="13">
        <v>-0.12981117</v>
      </c>
      <c r="O3025" s="13">
        <v>2.2533382510000002</v>
      </c>
      <c r="P3025" s="13">
        <v>2.1235270810000002</v>
      </c>
      <c r="Q3025" s="13">
        <v>0.19772316100000001</v>
      </c>
      <c r="R3025" s="13">
        <v>0.19772316100000001</v>
      </c>
      <c r="S3025" s="13">
        <v>0</v>
      </c>
      <c r="T3025" s="13">
        <v>0.30218113800000002</v>
      </c>
      <c r="U3025" s="13">
        <v>1.462328933</v>
      </c>
      <c r="V3025" s="13">
        <v>1.7645100709999999</v>
      </c>
      <c r="W3025" s="13">
        <v>0.63074634500000004</v>
      </c>
    </row>
    <row r="3026" spans="1:23" x14ac:dyDescent="0.3">
      <c r="A3026" s="13" t="s">
        <v>1293</v>
      </c>
      <c r="B3026" s="13" t="s">
        <v>1294</v>
      </c>
      <c r="C3026" s="15">
        <v>2014</v>
      </c>
      <c r="D3026" s="15" t="s">
        <v>27</v>
      </c>
      <c r="E3026" s="15" t="s">
        <v>52</v>
      </c>
      <c r="F3026" s="15">
        <v>18</v>
      </c>
      <c r="G3026" s="15">
        <v>10</v>
      </c>
      <c r="H3026" s="13">
        <v>5.1339071079999998</v>
      </c>
      <c r="I3026" s="13">
        <v>18.19983229</v>
      </c>
      <c r="J3026" s="13">
        <v>23.333739399999999</v>
      </c>
      <c r="K3026" s="13">
        <v>3.7263539200000002</v>
      </c>
      <c r="L3026" s="13">
        <v>-11.15252826</v>
      </c>
      <c r="M3026" s="13">
        <v>-7.426174338</v>
      </c>
      <c r="N3026" s="13">
        <v>5.2749803799999997</v>
      </c>
      <c r="O3026" s="13">
        <v>13.298214099999999</v>
      </c>
      <c r="P3026" s="13">
        <v>18.573194480000002</v>
      </c>
      <c r="Q3026" s="13">
        <v>0.10703492100000001</v>
      </c>
      <c r="R3026" s="13">
        <v>0.10703492100000001</v>
      </c>
      <c r="S3026" s="13">
        <v>0</v>
      </c>
      <c r="T3026" s="13">
        <v>7.1232319589999999</v>
      </c>
      <c r="U3026" s="13">
        <v>9.5599008940000001</v>
      </c>
      <c r="V3026" s="13">
        <v>16.68313285</v>
      </c>
      <c r="W3026" s="13">
        <v>-1.5481824829999999</v>
      </c>
    </row>
    <row r="3027" spans="1:23" x14ac:dyDescent="0.3">
      <c r="A3027" s="13" t="s">
        <v>1295</v>
      </c>
      <c r="B3027" s="13" t="s">
        <v>1296</v>
      </c>
      <c r="C3027" s="15">
        <v>2018</v>
      </c>
      <c r="D3027" s="15" t="s">
        <v>27</v>
      </c>
      <c r="E3027" s="15" t="s">
        <v>81</v>
      </c>
      <c r="F3027" s="15">
        <v>3</v>
      </c>
      <c r="G3027" s="15">
        <v>1</v>
      </c>
      <c r="H3027" s="13">
        <v>47.557637309999997</v>
      </c>
      <c r="I3027" s="13">
        <v>7.3135994139999996</v>
      </c>
      <c r="J3027" s="13">
        <v>54.871236719999999</v>
      </c>
      <c r="K3027" s="13">
        <v>59.428781149999999</v>
      </c>
      <c r="L3027" s="13">
        <v>63.723171450000002</v>
      </c>
      <c r="M3027" s="13">
        <v>123.1519526</v>
      </c>
      <c r="N3027" s="13">
        <v>53.03325444</v>
      </c>
      <c r="O3027" s="13">
        <v>19.589106080000001</v>
      </c>
      <c r="P3027" s="13">
        <v>72.622360529999995</v>
      </c>
      <c r="Q3027" s="13">
        <v>4.0786567000000003E-2</v>
      </c>
      <c r="R3027" s="13">
        <v>4.0786567000000003E-2</v>
      </c>
      <c r="S3027" s="13">
        <v>0</v>
      </c>
      <c r="T3027" s="13">
        <v>40.169966850000002</v>
      </c>
      <c r="U3027" s="13">
        <v>8.9361992000000008</v>
      </c>
      <c r="V3027" s="13">
        <v>49.106166049999999</v>
      </c>
      <c r="W3027" s="13">
        <v>6.0144408680000003</v>
      </c>
    </row>
    <row r="3028" spans="1:23" x14ac:dyDescent="0.3">
      <c r="A3028" s="13" t="s">
        <v>1295</v>
      </c>
      <c r="B3028" s="13" t="s">
        <v>1296</v>
      </c>
      <c r="C3028" s="15">
        <v>2019</v>
      </c>
      <c r="D3028" s="15" t="s">
        <v>27</v>
      </c>
      <c r="E3028" s="15" t="s">
        <v>81</v>
      </c>
      <c r="F3028" s="15">
        <v>184</v>
      </c>
      <c r="G3028" s="15">
        <v>84</v>
      </c>
      <c r="H3028" s="13">
        <v>-5.0429822030000002</v>
      </c>
      <c r="I3028" s="13">
        <v>-3.8898276850000002</v>
      </c>
      <c r="J3028" s="13">
        <v>-8.9328098879999995</v>
      </c>
      <c r="K3028" s="13">
        <v>-1.4158968540000001</v>
      </c>
      <c r="L3028" s="13">
        <v>-11.097983380000001</v>
      </c>
      <c r="M3028" s="13">
        <v>-12.51388023</v>
      </c>
      <c r="N3028" s="13">
        <v>-4.6173302410000003</v>
      </c>
      <c r="O3028" s="13">
        <v>-5.716664143</v>
      </c>
      <c r="P3028" s="13">
        <v>-10.33399438</v>
      </c>
      <c r="Q3028" s="13">
        <v>-0.32499856300000002</v>
      </c>
      <c r="R3028" s="13">
        <v>-0.32499856300000002</v>
      </c>
      <c r="S3028" s="13">
        <v>0</v>
      </c>
      <c r="T3028" s="13">
        <v>-5.4813742310000002</v>
      </c>
      <c r="U3028" s="13">
        <v>-5.3639930280000003</v>
      </c>
      <c r="V3028" s="13">
        <v>-10.84536726</v>
      </c>
      <c r="W3028" s="13">
        <v>-8.5186120000000001E-3</v>
      </c>
    </row>
    <row r="3029" spans="1:23" x14ac:dyDescent="0.3">
      <c r="A3029" s="13" t="s">
        <v>1297</v>
      </c>
      <c r="B3029" s="13" t="s">
        <v>1298</v>
      </c>
      <c r="C3029" s="15">
        <v>2014</v>
      </c>
      <c r="D3029" s="15" t="s">
        <v>25</v>
      </c>
      <c r="E3029" s="15" t="s">
        <v>78</v>
      </c>
      <c r="F3029" s="15">
        <v>9</v>
      </c>
      <c r="G3029" s="15">
        <v>5</v>
      </c>
      <c r="H3029" s="13">
        <v>-4.9754849800000001</v>
      </c>
      <c r="I3029" s="13">
        <v>27.580218469999998</v>
      </c>
      <c r="J3029" s="13">
        <v>22.604733490000001</v>
      </c>
      <c r="K3029" s="13">
        <v>22.201752249999998</v>
      </c>
      <c r="L3029" s="13">
        <v>-20.740810010000001</v>
      </c>
      <c r="M3029" s="13">
        <v>1.4609422379999999</v>
      </c>
      <c r="N3029" s="13">
        <v>0.39139242699999999</v>
      </c>
      <c r="O3029" s="13">
        <v>19.148719400000001</v>
      </c>
      <c r="P3029" s="13">
        <v>19.540111830000001</v>
      </c>
      <c r="Q3029" s="13">
        <v>5.9080908000000001E-2</v>
      </c>
      <c r="R3029" s="13">
        <v>0</v>
      </c>
      <c r="S3029" s="13">
        <v>5.9080908000000001E-2</v>
      </c>
      <c r="T3029" s="13">
        <v>-5.216581895</v>
      </c>
      <c r="U3029" s="13">
        <v>23.875233569999999</v>
      </c>
      <c r="V3029" s="13">
        <v>18.658651670000001</v>
      </c>
      <c r="W3029" s="13">
        <v>0.68937126000000004</v>
      </c>
    </row>
    <row r="3030" spans="1:23" x14ac:dyDescent="0.3">
      <c r="A3030" s="13" t="s">
        <v>1297</v>
      </c>
      <c r="B3030" s="13" t="s">
        <v>1298</v>
      </c>
      <c r="C3030" s="15">
        <v>2014</v>
      </c>
      <c r="D3030" s="15" t="s">
        <v>27</v>
      </c>
      <c r="E3030" s="15" t="s">
        <v>78</v>
      </c>
      <c r="F3030" s="15">
        <v>1060</v>
      </c>
      <c r="G3030" s="15">
        <v>562</v>
      </c>
      <c r="H3030" s="13">
        <v>-4.5429274729999998</v>
      </c>
      <c r="I3030" s="13">
        <v>2.642727577</v>
      </c>
      <c r="J3030" s="13">
        <v>-1.9001998959999999</v>
      </c>
      <c r="K3030" s="13">
        <v>-6.817916694</v>
      </c>
      <c r="L3030" s="13">
        <v>3.7807964190000001</v>
      </c>
      <c r="M3030" s="13">
        <v>-3.0371202749999999</v>
      </c>
      <c r="N3030" s="13">
        <v>-5.2797653870000003</v>
      </c>
      <c r="O3030" s="13">
        <v>2.9691545559999999</v>
      </c>
      <c r="P3030" s="13">
        <v>-2.310610831</v>
      </c>
      <c r="Q3030" s="13">
        <v>0.12601374000000001</v>
      </c>
      <c r="R3030" s="13">
        <v>0.12601374000000001</v>
      </c>
      <c r="S3030" s="13">
        <v>0</v>
      </c>
      <c r="T3030" s="13">
        <v>-5.0435810700000001</v>
      </c>
      <c r="U3030" s="13">
        <v>2.0623210969999999</v>
      </c>
      <c r="V3030" s="13">
        <v>-2.9812599729999998</v>
      </c>
      <c r="W3030" s="13">
        <v>2.0273204999999999E-2</v>
      </c>
    </row>
    <row r="3031" spans="1:23" x14ac:dyDescent="0.3">
      <c r="A3031" s="13" t="s">
        <v>1297</v>
      </c>
      <c r="B3031" s="13" t="s">
        <v>1298</v>
      </c>
      <c r="C3031" s="15">
        <v>2015</v>
      </c>
      <c r="D3031" s="15" t="s">
        <v>25</v>
      </c>
      <c r="E3031" s="15" t="s">
        <v>78</v>
      </c>
      <c r="F3031" s="15">
        <v>28</v>
      </c>
      <c r="G3031" s="15">
        <v>14</v>
      </c>
      <c r="H3031" s="13">
        <v>-7.7521871219999996</v>
      </c>
      <c r="I3031" s="13">
        <v>30.238223359999999</v>
      </c>
      <c r="J3031" s="13">
        <v>22.48603623</v>
      </c>
      <c r="K3031" s="13">
        <v>21.788133139999999</v>
      </c>
      <c r="L3031" s="13">
        <v>32.14009411</v>
      </c>
      <c r="M3031" s="13">
        <v>53.928227249999999</v>
      </c>
      <c r="N3031" s="13">
        <v>-2.0989654689999999</v>
      </c>
      <c r="O3031" s="13">
        <v>32.395493979999998</v>
      </c>
      <c r="P3031" s="13">
        <v>30.296528510000002</v>
      </c>
      <c r="Q3031" s="13">
        <v>0.239579284</v>
      </c>
      <c r="R3031" s="13">
        <v>0</v>
      </c>
      <c r="S3031" s="13">
        <v>0.239579284</v>
      </c>
      <c r="T3031" s="13">
        <v>-1.1679608260000001</v>
      </c>
      <c r="U3031" s="13">
        <v>22.058937329999999</v>
      </c>
      <c r="V3031" s="13">
        <v>20.890976510000002</v>
      </c>
      <c r="W3031" s="13">
        <v>-1.533080859</v>
      </c>
    </row>
    <row r="3032" spans="1:23" x14ac:dyDescent="0.3">
      <c r="A3032" s="13" t="s">
        <v>1297</v>
      </c>
      <c r="B3032" s="13" t="s">
        <v>1298</v>
      </c>
      <c r="C3032" s="15">
        <v>2015</v>
      </c>
      <c r="D3032" s="15" t="s">
        <v>27</v>
      </c>
      <c r="E3032" s="15" t="s">
        <v>78</v>
      </c>
      <c r="F3032" s="15">
        <v>256</v>
      </c>
      <c r="G3032" s="15">
        <v>128</v>
      </c>
      <c r="H3032" s="13">
        <v>-4.1338385889999998</v>
      </c>
      <c r="I3032" s="13">
        <v>3.6823418569999999</v>
      </c>
      <c r="J3032" s="13">
        <v>-0.45149673200000001</v>
      </c>
      <c r="K3032" s="13">
        <v>-2.0237328419999998</v>
      </c>
      <c r="L3032" s="13">
        <v>3.7682338949999998</v>
      </c>
      <c r="M3032" s="13">
        <v>1.744501053</v>
      </c>
      <c r="N3032" s="13">
        <v>-3.9952634410000001</v>
      </c>
      <c r="O3032" s="13">
        <v>3.9226305039999998</v>
      </c>
      <c r="P3032" s="13">
        <v>-7.2632937999999994E-2</v>
      </c>
      <c r="Q3032" s="13">
        <v>0.17402474500000001</v>
      </c>
      <c r="R3032" s="13">
        <v>0.17402474500000001</v>
      </c>
      <c r="S3032" s="13">
        <v>0</v>
      </c>
      <c r="T3032" s="13">
        <v>-3.3132613649999998</v>
      </c>
      <c r="U3032" s="13">
        <v>3.2313022459999998</v>
      </c>
      <c r="V3032" s="13">
        <v>-8.1959118999999997E-2</v>
      </c>
      <c r="W3032" s="13">
        <v>-0.45099863499999998</v>
      </c>
    </row>
    <row r="3033" spans="1:23" x14ac:dyDescent="0.3">
      <c r="A3033" s="13" t="s">
        <v>1297</v>
      </c>
      <c r="B3033" s="13" t="s">
        <v>1298</v>
      </c>
      <c r="C3033" s="15">
        <v>2016</v>
      </c>
      <c r="D3033" s="15" t="s">
        <v>25</v>
      </c>
      <c r="E3033" s="15" t="s">
        <v>26</v>
      </c>
      <c r="F3033" s="15">
        <v>20</v>
      </c>
      <c r="G3033" s="15">
        <v>10</v>
      </c>
      <c r="H3033" s="13">
        <v>-2.5001357639999999</v>
      </c>
      <c r="I3033" s="13">
        <v>0.96572075000000002</v>
      </c>
      <c r="J3033" s="13">
        <v>-1.5344150139999999</v>
      </c>
      <c r="K3033" s="13">
        <v>-14.52679466</v>
      </c>
      <c r="L3033" s="13">
        <v>22.38011758</v>
      </c>
      <c r="M3033" s="13">
        <v>7.8533229169999998</v>
      </c>
      <c r="N3033" s="13">
        <v>-5.3450781669999996</v>
      </c>
      <c r="O3033" s="13">
        <v>5.3968650800000004</v>
      </c>
      <c r="P3033" s="13">
        <v>5.1786914000000003E-2</v>
      </c>
      <c r="Q3033" s="13">
        <v>1.4911598999999999E-2</v>
      </c>
      <c r="R3033" s="13">
        <v>0</v>
      </c>
      <c r="S3033" s="13">
        <v>1.4911598999999999E-2</v>
      </c>
      <c r="T3033" s="13">
        <v>-3.9402868390000001</v>
      </c>
      <c r="U3033" s="13">
        <v>2.2210410889999999</v>
      </c>
      <c r="V3033" s="13">
        <v>-1.71924575</v>
      </c>
      <c r="W3033" s="13">
        <v>1.087550271</v>
      </c>
    </row>
    <row r="3034" spans="1:23" x14ac:dyDescent="0.3">
      <c r="A3034" s="13" t="s">
        <v>1297</v>
      </c>
      <c r="B3034" s="13" t="s">
        <v>1298</v>
      </c>
      <c r="C3034" s="15">
        <v>2016</v>
      </c>
      <c r="D3034" s="15" t="s">
        <v>27</v>
      </c>
      <c r="E3034" s="15" t="s">
        <v>26</v>
      </c>
      <c r="F3034" s="15">
        <v>41</v>
      </c>
      <c r="G3034" s="15">
        <v>19</v>
      </c>
      <c r="H3034" s="13">
        <v>-8.0819182210000005</v>
      </c>
      <c r="I3034" s="13">
        <v>1.033709537</v>
      </c>
      <c r="J3034" s="13">
        <v>-7.0482086839999996</v>
      </c>
      <c r="K3034" s="13">
        <v>-18.437514109999999</v>
      </c>
      <c r="L3034" s="13">
        <v>20.1697597</v>
      </c>
      <c r="M3034" s="13">
        <v>1.7322455839999999</v>
      </c>
      <c r="N3034" s="13">
        <v>-10.91857474</v>
      </c>
      <c r="O3034" s="13">
        <v>4.977281928</v>
      </c>
      <c r="P3034" s="13">
        <v>-5.9412928090000001</v>
      </c>
      <c r="Q3034" s="13">
        <v>-3.1839590000000001E-2</v>
      </c>
      <c r="R3034" s="13">
        <v>-3.1839590000000001E-2</v>
      </c>
      <c r="S3034" s="13">
        <v>0</v>
      </c>
      <c r="T3034" s="13">
        <v>-8.2435950330000001</v>
      </c>
      <c r="U3034" s="13">
        <v>1.802458578</v>
      </c>
      <c r="V3034" s="13">
        <v>-6.4411364549999996</v>
      </c>
      <c r="W3034" s="13">
        <v>2.8547320389999999</v>
      </c>
    </row>
    <row r="3035" spans="1:23" x14ac:dyDescent="0.3">
      <c r="A3035" s="13" t="s">
        <v>1299</v>
      </c>
      <c r="B3035" s="13" t="s">
        <v>1300</v>
      </c>
      <c r="C3035" s="15">
        <v>2018</v>
      </c>
      <c r="D3035" s="15" t="s">
        <v>27</v>
      </c>
      <c r="E3035" s="15" t="s">
        <v>53</v>
      </c>
      <c r="F3035" s="15">
        <v>1807</v>
      </c>
      <c r="G3035" s="15">
        <v>854</v>
      </c>
      <c r="H3035" s="13">
        <v>-2.1595412679999999</v>
      </c>
      <c r="I3035" s="13">
        <v>-4.495791026</v>
      </c>
      <c r="J3035" s="13">
        <v>-6.6553322939999999</v>
      </c>
      <c r="K3035" s="13">
        <v>-4.4774307049999997</v>
      </c>
      <c r="L3035" s="13">
        <v>-4.957256267</v>
      </c>
      <c r="M3035" s="13">
        <v>-9.4346869719999997</v>
      </c>
      <c r="N3035" s="13">
        <v>-2.769971655</v>
      </c>
      <c r="O3035" s="13">
        <v>-4.8655293000000004</v>
      </c>
      <c r="P3035" s="13">
        <v>-7.6355009550000004</v>
      </c>
      <c r="Q3035" s="13">
        <v>-2.1448554230000001</v>
      </c>
      <c r="R3035" s="13">
        <v>-2.1448554230000001</v>
      </c>
      <c r="S3035" s="13">
        <v>0</v>
      </c>
      <c r="T3035" s="13">
        <v>-1.7624462030000001</v>
      </c>
      <c r="U3035" s="13">
        <v>-4.9693570239999998</v>
      </c>
      <c r="V3035" s="13">
        <v>-6.7318032270000003</v>
      </c>
      <c r="W3035" s="13">
        <v>0.75445357099999999</v>
      </c>
    </row>
    <row r="3036" spans="1:23" x14ac:dyDescent="0.3">
      <c r="A3036" s="13" t="s">
        <v>1299</v>
      </c>
      <c r="B3036" s="13" t="s">
        <v>1300</v>
      </c>
      <c r="C3036" s="15">
        <v>2019</v>
      </c>
      <c r="D3036" s="15" t="s">
        <v>27</v>
      </c>
      <c r="E3036" s="15" t="s">
        <v>53</v>
      </c>
      <c r="F3036" s="15">
        <v>2678</v>
      </c>
      <c r="G3036" s="15">
        <v>1258</v>
      </c>
      <c r="H3036" s="13">
        <v>-0.451650724</v>
      </c>
      <c r="I3036" s="13">
        <v>-4.1534160289999997</v>
      </c>
      <c r="J3036" s="13">
        <v>-4.605066753</v>
      </c>
      <c r="K3036" s="13">
        <v>-0.83456340399999995</v>
      </c>
      <c r="L3036" s="13">
        <v>-0.90109213200000005</v>
      </c>
      <c r="M3036" s="13">
        <v>-1.7356555360000001</v>
      </c>
      <c r="N3036" s="13">
        <v>-0.57198859599999996</v>
      </c>
      <c r="O3036" s="13">
        <v>-3.723304357</v>
      </c>
      <c r="P3036" s="13">
        <v>-4.2952929539999998</v>
      </c>
      <c r="Q3036" s="13">
        <v>-1.001104379</v>
      </c>
      <c r="R3036" s="13">
        <v>-1.001104379</v>
      </c>
      <c r="S3036" s="13">
        <v>0</v>
      </c>
      <c r="T3036" s="13">
        <v>0.347119593</v>
      </c>
      <c r="U3036" s="13">
        <v>-4.1891838269999999</v>
      </c>
      <c r="V3036" s="13">
        <v>-3.842064234</v>
      </c>
      <c r="W3036" s="13">
        <v>0.95423022899999999</v>
      </c>
    </row>
    <row r="3037" spans="1:23" x14ac:dyDescent="0.3">
      <c r="A3037" s="13" t="s">
        <v>1301</v>
      </c>
      <c r="B3037" s="13" t="s">
        <v>1302</v>
      </c>
      <c r="C3037" s="15">
        <v>2014</v>
      </c>
      <c r="D3037" s="15" t="s">
        <v>27</v>
      </c>
      <c r="E3037" s="15" t="s">
        <v>124</v>
      </c>
      <c r="F3037" s="15">
        <v>5398</v>
      </c>
      <c r="G3037" s="15">
        <v>2690</v>
      </c>
      <c r="H3037" s="13">
        <v>-0.19669467700000001</v>
      </c>
      <c r="I3037" s="13">
        <v>-8.2372106E-2</v>
      </c>
      <c r="J3037" s="13">
        <v>-0.27906678299999998</v>
      </c>
      <c r="K3037" s="13">
        <v>2.3418602700000002</v>
      </c>
      <c r="L3037" s="13">
        <v>-1.3174540029999999</v>
      </c>
      <c r="M3037" s="13">
        <v>1.024406267</v>
      </c>
      <c r="N3037" s="13">
        <v>0.33213319600000002</v>
      </c>
      <c r="O3037" s="13">
        <v>-0.28968422300000002</v>
      </c>
      <c r="P3037" s="13">
        <v>4.2448972000000001E-2</v>
      </c>
      <c r="Q3037" s="13">
        <v>3.8349307110000002</v>
      </c>
      <c r="R3037" s="13">
        <v>3.8349307110000002</v>
      </c>
      <c r="S3037" s="13">
        <v>0</v>
      </c>
      <c r="T3037" s="13">
        <v>0.43799757900000003</v>
      </c>
      <c r="U3037" s="13">
        <v>-0.32842038699999998</v>
      </c>
      <c r="V3037" s="13">
        <v>0.109577192</v>
      </c>
      <c r="W3037" s="13">
        <v>6.1757248000000001E-2</v>
      </c>
    </row>
    <row r="3038" spans="1:23" x14ac:dyDescent="0.3">
      <c r="A3038" s="13" t="s">
        <v>1301</v>
      </c>
      <c r="B3038" s="13" t="s">
        <v>1302</v>
      </c>
      <c r="C3038" s="15">
        <v>2015</v>
      </c>
      <c r="D3038" s="15" t="s">
        <v>27</v>
      </c>
      <c r="E3038" s="15" t="s">
        <v>124</v>
      </c>
      <c r="F3038" s="15">
        <v>4197</v>
      </c>
      <c r="G3038" s="15">
        <v>2137</v>
      </c>
      <c r="H3038" s="13">
        <v>0.27125879200000003</v>
      </c>
      <c r="I3038" s="13">
        <v>1.399388E-2</v>
      </c>
      <c r="J3038" s="13">
        <v>0.28525267199999998</v>
      </c>
      <c r="K3038" s="13">
        <v>-1.7846805939999999</v>
      </c>
      <c r="L3038" s="13">
        <v>0.99856500000000004</v>
      </c>
      <c r="M3038" s="13">
        <v>-0.786115593</v>
      </c>
      <c r="N3038" s="13">
        <v>-0.123473016</v>
      </c>
      <c r="O3038" s="13">
        <v>0.24350856400000001</v>
      </c>
      <c r="P3038" s="13">
        <v>0.12003554800000001</v>
      </c>
      <c r="Q3038" s="13">
        <v>3.1207274589999998</v>
      </c>
      <c r="R3038" s="13">
        <v>3.1207274589999998</v>
      </c>
      <c r="S3038" s="13">
        <v>0</v>
      </c>
      <c r="T3038" s="13">
        <v>9.4072171999999996E-2</v>
      </c>
      <c r="U3038" s="13">
        <v>0.47019515000000001</v>
      </c>
      <c r="V3038" s="13">
        <v>0.56426732199999996</v>
      </c>
      <c r="W3038" s="13">
        <v>-0.259406097</v>
      </c>
    </row>
    <row r="3039" spans="1:23" x14ac:dyDescent="0.3">
      <c r="A3039" s="13" t="s">
        <v>1301</v>
      </c>
      <c r="B3039" s="13" t="s">
        <v>1302</v>
      </c>
      <c r="C3039" s="15">
        <v>2016</v>
      </c>
      <c r="D3039" s="15" t="s">
        <v>27</v>
      </c>
      <c r="E3039" s="15" t="s">
        <v>52</v>
      </c>
      <c r="F3039" s="15">
        <v>4615</v>
      </c>
      <c r="G3039" s="15">
        <v>2314</v>
      </c>
      <c r="H3039" s="13">
        <v>1.140366108</v>
      </c>
      <c r="I3039" s="13">
        <v>0.326420551</v>
      </c>
      <c r="J3039" s="13">
        <v>1.466786659</v>
      </c>
      <c r="K3039" s="13">
        <v>2.3618448889999999</v>
      </c>
      <c r="L3039" s="13">
        <v>-2.033908834</v>
      </c>
      <c r="M3039" s="13">
        <v>0.327936055</v>
      </c>
      <c r="N3039" s="13">
        <v>1.501098276</v>
      </c>
      <c r="O3039" s="13">
        <v>-0.109431941</v>
      </c>
      <c r="P3039" s="13">
        <v>1.391666335</v>
      </c>
      <c r="Q3039" s="13">
        <v>4.8645228720000002</v>
      </c>
      <c r="R3039" s="13">
        <v>4.8645228720000002</v>
      </c>
      <c r="S3039" s="13">
        <v>0</v>
      </c>
      <c r="T3039" s="13">
        <v>0.88405259700000005</v>
      </c>
      <c r="U3039" s="13">
        <v>-0.138267326</v>
      </c>
      <c r="V3039" s="13">
        <v>0.74578527100000003</v>
      </c>
      <c r="W3039" s="13">
        <v>-0.50236913599999999</v>
      </c>
    </row>
    <row r="3040" spans="1:23" x14ac:dyDescent="0.3">
      <c r="A3040" s="13" t="s">
        <v>1301</v>
      </c>
      <c r="B3040" s="13" t="s">
        <v>1302</v>
      </c>
      <c r="C3040" s="15">
        <v>2017</v>
      </c>
      <c r="D3040" s="15" t="s">
        <v>25</v>
      </c>
      <c r="E3040" s="15" t="s">
        <v>52</v>
      </c>
      <c r="F3040" s="15">
        <v>262</v>
      </c>
      <c r="G3040" s="15">
        <v>141</v>
      </c>
      <c r="H3040" s="13">
        <v>-0.39442705099999997</v>
      </c>
      <c r="I3040" s="13">
        <v>5.1150426830000004</v>
      </c>
      <c r="J3040" s="13">
        <v>4.7206156320000003</v>
      </c>
      <c r="K3040" s="13">
        <v>2.0056959390000002</v>
      </c>
      <c r="L3040" s="13">
        <v>-2.1057000440000002</v>
      </c>
      <c r="M3040" s="13">
        <v>-0.100004105</v>
      </c>
      <c r="N3040" s="13">
        <v>0.107340402</v>
      </c>
      <c r="O3040" s="13">
        <v>3.8141636609999998</v>
      </c>
      <c r="P3040" s="13">
        <v>3.9215040640000001</v>
      </c>
      <c r="Q3040" s="13">
        <v>0.49161042700000002</v>
      </c>
      <c r="R3040" s="13">
        <v>0</v>
      </c>
      <c r="S3040" s="13">
        <v>0.49161042700000002</v>
      </c>
      <c r="T3040" s="13">
        <v>-2.2528814420000001</v>
      </c>
      <c r="U3040" s="13">
        <v>5.4155278500000001</v>
      </c>
      <c r="V3040" s="13">
        <v>3.1626464080000001</v>
      </c>
      <c r="W3040" s="13">
        <v>-0.658870874</v>
      </c>
    </row>
    <row r="3041" spans="1:23" x14ac:dyDescent="0.3">
      <c r="A3041" s="13" t="s">
        <v>1301</v>
      </c>
      <c r="B3041" s="13" t="s">
        <v>1302</v>
      </c>
      <c r="C3041" s="15">
        <v>2017</v>
      </c>
      <c r="D3041" s="15" t="s">
        <v>27</v>
      </c>
      <c r="E3041" s="15" t="s">
        <v>52</v>
      </c>
      <c r="F3041" s="15">
        <v>3659</v>
      </c>
      <c r="G3041" s="15">
        <v>1823</v>
      </c>
      <c r="H3041" s="13">
        <v>0.72253274599999995</v>
      </c>
      <c r="I3041" s="13">
        <v>0.20444464600000001</v>
      </c>
      <c r="J3041" s="13">
        <v>0.92697739199999996</v>
      </c>
      <c r="K3041" s="13">
        <v>3.389979598</v>
      </c>
      <c r="L3041" s="13">
        <v>-0.15573057000000001</v>
      </c>
      <c r="M3041" s="13">
        <v>3.2342490289999999</v>
      </c>
      <c r="N3041" s="13">
        <v>1.3155945710000001</v>
      </c>
      <c r="O3041" s="13">
        <v>0.14594148600000001</v>
      </c>
      <c r="P3041" s="13">
        <v>1.4615360580000001</v>
      </c>
      <c r="Q3041" s="13">
        <v>3.9418860750000002</v>
      </c>
      <c r="R3041" s="13">
        <v>3.9418860750000002</v>
      </c>
      <c r="S3041" s="13">
        <v>0</v>
      </c>
      <c r="T3041" s="13">
        <v>0.78405072600000003</v>
      </c>
      <c r="U3041" s="13">
        <v>0.51133314600000002</v>
      </c>
      <c r="V3041" s="13">
        <v>1.2953838719999999</v>
      </c>
      <c r="W3041" s="13">
        <v>0.62000604100000001</v>
      </c>
    </row>
    <row r="3042" spans="1:23" x14ac:dyDescent="0.3">
      <c r="A3042" s="13" t="s">
        <v>1301</v>
      </c>
      <c r="B3042" s="13" t="s">
        <v>1302</v>
      </c>
      <c r="C3042" s="15">
        <v>2018</v>
      </c>
      <c r="D3042" s="15" t="s">
        <v>25</v>
      </c>
      <c r="E3042" s="15" t="s">
        <v>86</v>
      </c>
      <c r="F3042" s="15">
        <v>214</v>
      </c>
      <c r="G3042" s="15">
        <v>105</v>
      </c>
      <c r="H3042" s="13">
        <v>-2.6252644869999999</v>
      </c>
      <c r="I3042" s="13">
        <v>-1.747235525</v>
      </c>
      <c r="J3042" s="13">
        <v>-4.3725000119999997</v>
      </c>
      <c r="K3042" s="13">
        <v>-2.5792646000000001</v>
      </c>
      <c r="L3042" s="13">
        <v>-2.4945171269999999</v>
      </c>
      <c r="M3042" s="13">
        <v>-5.0737817270000001</v>
      </c>
      <c r="N3042" s="13">
        <v>-2.8023173799999999</v>
      </c>
      <c r="O3042" s="13">
        <v>-2.0437544480000001</v>
      </c>
      <c r="P3042" s="13">
        <v>-4.8460718270000003</v>
      </c>
      <c r="Q3042" s="13">
        <v>-0.11859177</v>
      </c>
      <c r="R3042" s="13">
        <v>0</v>
      </c>
      <c r="S3042" s="13">
        <v>-0.11859177</v>
      </c>
      <c r="T3042" s="13">
        <v>-4.9304124759999999</v>
      </c>
      <c r="U3042" s="13">
        <v>-4.3332104759999996</v>
      </c>
      <c r="V3042" s="13">
        <v>-9.2636229520000004</v>
      </c>
      <c r="W3042" s="13">
        <v>2.3428736309999998</v>
      </c>
    </row>
    <row r="3043" spans="1:23" x14ac:dyDescent="0.3">
      <c r="A3043" s="13" t="s">
        <v>1301</v>
      </c>
      <c r="B3043" s="13" t="s">
        <v>1302</v>
      </c>
      <c r="C3043" s="15">
        <v>2018</v>
      </c>
      <c r="D3043" s="15" t="s">
        <v>27</v>
      </c>
      <c r="E3043" s="15" t="s">
        <v>35</v>
      </c>
      <c r="F3043" s="15">
        <v>971</v>
      </c>
      <c r="G3043" s="15">
        <v>465</v>
      </c>
      <c r="H3043" s="13">
        <v>0.75317596799999997</v>
      </c>
      <c r="I3043" s="13">
        <v>0.464512916</v>
      </c>
      <c r="J3043" s="13">
        <v>1.217688884</v>
      </c>
      <c r="K3043" s="13">
        <v>-2.2484977019999999</v>
      </c>
      <c r="L3043" s="13">
        <v>-4.6521509669999999</v>
      </c>
      <c r="M3043" s="13">
        <v>-6.9006486689999997</v>
      </c>
      <c r="N3043" s="13">
        <v>0.25064145599999998</v>
      </c>
      <c r="O3043" s="13">
        <v>-0.50828943900000001</v>
      </c>
      <c r="P3043" s="13">
        <v>-0.25764798300000002</v>
      </c>
      <c r="Q3043" s="13">
        <v>0.59221152799999999</v>
      </c>
      <c r="R3043" s="13">
        <v>0.59221152799999999</v>
      </c>
      <c r="S3043" s="13">
        <v>0</v>
      </c>
      <c r="T3043" s="13">
        <v>-1.5228995919999999</v>
      </c>
      <c r="U3043" s="13">
        <v>-0.437423589</v>
      </c>
      <c r="V3043" s="13">
        <v>-1.9603231809999999</v>
      </c>
      <c r="W3043" s="13">
        <v>0.154082214</v>
      </c>
    </row>
    <row r="3044" spans="1:23" x14ac:dyDescent="0.3">
      <c r="A3044" s="13" t="s">
        <v>1301</v>
      </c>
      <c r="B3044" s="13" t="s">
        <v>1302</v>
      </c>
      <c r="C3044" s="15">
        <v>2018</v>
      </c>
      <c r="D3044" s="15" t="s">
        <v>27</v>
      </c>
      <c r="E3044" s="15" t="s">
        <v>86</v>
      </c>
      <c r="F3044" s="15">
        <v>1028</v>
      </c>
      <c r="G3044" s="15">
        <v>496</v>
      </c>
      <c r="H3044" s="13">
        <v>0.194896604</v>
      </c>
      <c r="I3044" s="13">
        <v>2.9923711489999998</v>
      </c>
      <c r="J3044" s="13">
        <v>3.187267753</v>
      </c>
      <c r="K3044" s="13">
        <v>-2.6328837369999998</v>
      </c>
      <c r="L3044" s="13">
        <v>-3.776647847</v>
      </c>
      <c r="M3044" s="13">
        <v>-6.4095315839999998</v>
      </c>
      <c r="N3044" s="13">
        <v>-0.37298398100000002</v>
      </c>
      <c r="O3044" s="13">
        <v>1.6518310899999999</v>
      </c>
      <c r="P3044" s="13">
        <v>1.278847109</v>
      </c>
      <c r="Q3044" s="13">
        <v>1.0260000570000001</v>
      </c>
      <c r="R3044" s="13">
        <v>1.0260000570000001</v>
      </c>
      <c r="S3044" s="13">
        <v>0</v>
      </c>
      <c r="T3044" s="13">
        <v>-0.53866276899999999</v>
      </c>
      <c r="U3044" s="13">
        <v>1.8716536370000001</v>
      </c>
      <c r="V3044" s="13">
        <v>1.3329908669999999</v>
      </c>
      <c r="W3044" s="13">
        <v>0.62884370999999994</v>
      </c>
    </row>
    <row r="3045" spans="1:23" x14ac:dyDescent="0.3">
      <c r="A3045" s="13" t="s">
        <v>1301</v>
      </c>
      <c r="B3045" s="13" t="s">
        <v>1302</v>
      </c>
      <c r="C3045" s="15">
        <v>2018</v>
      </c>
      <c r="D3045" s="15" t="s">
        <v>27</v>
      </c>
      <c r="E3045" s="15" t="s">
        <v>52</v>
      </c>
      <c r="F3045" s="15">
        <v>165</v>
      </c>
      <c r="G3045" s="15">
        <v>79</v>
      </c>
      <c r="H3045" s="13">
        <v>-5.8527747699999999</v>
      </c>
      <c r="I3045" s="13">
        <v>-5.571968719</v>
      </c>
      <c r="J3045" s="13">
        <v>-11.424743489999999</v>
      </c>
      <c r="K3045" s="13">
        <v>-6.6409676219999998</v>
      </c>
      <c r="L3045" s="13">
        <v>6.0239763159999997</v>
      </c>
      <c r="M3045" s="13">
        <v>-0.61699130599999996</v>
      </c>
      <c r="N3045" s="13">
        <v>-6.382157093</v>
      </c>
      <c r="O3045" s="13">
        <v>-3.4595549079999999</v>
      </c>
      <c r="P3045" s="13">
        <v>-9.8417120009999994</v>
      </c>
      <c r="Q3045" s="13">
        <v>-0.28664195399999998</v>
      </c>
      <c r="R3045" s="13">
        <v>-0.28664195399999998</v>
      </c>
      <c r="S3045" s="13">
        <v>0</v>
      </c>
      <c r="T3045" s="13">
        <v>-4.407261106</v>
      </c>
      <c r="U3045" s="13">
        <v>-5.0873219299999999</v>
      </c>
      <c r="V3045" s="13">
        <v>-9.4945830349999998</v>
      </c>
      <c r="W3045" s="13">
        <v>0.27930606499999999</v>
      </c>
    </row>
    <row r="3046" spans="1:23" x14ac:dyDescent="0.3">
      <c r="A3046" s="13" t="s">
        <v>1301</v>
      </c>
      <c r="B3046" s="13" t="s">
        <v>1302</v>
      </c>
      <c r="C3046" s="15">
        <v>2019</v>
      </c>
      <c r="D3046" s="15" t="s">
        <v>25</v>
      </c>
      <c r="E3046" s="15" t="s">
        <v>67</v>
      </c>
      <c r="F3046" s="15">
        <v>204</v>
      </c>
      <c r="G3046" s="15">
        <v>90</v>
      </c>
      <c r="H3046" s="13">
        <v>-2.2810044760000001</v>
      </c>
      <c r="I3046" s="13">
        <v>10.64454226</v>
      </c>
      <c r="J3046" s="13">
        <v>8.3635377850000001</v>
      </c>
      <c r="K3046" s="13">
        <v>-7.9417125119999996</v>
      </c>
      <c r="L3046" s="13">
        <v>-10.041581839999999</v>
      </c>
      <c r="M3046" s="13">
        <v>-17.983294350000001</v>
      </c>
      <c r="N3046" s="13">
        <v>-3.6608323</v>
      </c>
      <c r="O3046" s="13">
        <v>6.8577567840000002</v>
      </c>
      <c r="P3046" s="13">
        <v>3.1969244849999998</v>
      </c>
      <c r="Q3046" s="13">
        <v>0.28422251799999998</v>
      </c>
      <c r="R3046" s="13">
        <v>0</v>
      </c>
      <c r="S3046" s="13">
        <v>0.28422251799999998</v>
      </c>
      <c r="T3046" s="13">
        <v>-1.2655612940000001</v>
      </c>
      <c r="U3046" s="13">
        <v>4.09810097</v>
      </c>
      <c r="V3046" s="13">
        <v>2.8325396760000001</v>
      </c>
      <c r="W3046" s="13">
        <v>0.91359075199999995</v>
      </c>
    </row>
    <row r="3047" spans="1:23" x14ac:dyDescent="0.3">
      <c r="A3047" s="13" t="s">
        <v>1301</v>
      </c>
      <c r="B3047" s="13" t="s">
        <v>1302</v>
      </c>
      <c r="C3047" s="15">
        <v>2019</v>
      </c>
      <c r="D3047" s="15" t="s">
        <v>27</v>
      </c>
      <c r="E3047" s="15" t="s">
        <v>67</v>
      </c>
      <c r="F3047" s="15">
        <v>108</v>
      </c>
      <c r="G3047" s="15">
        <v>52</v>
      </c>
      <c r="H3047" s="13">
        <v>9.0144507019999995</v>
      </c>
      <c r="I3047" s="13">
        <v>-4.7809424260000002</v>
      </c>
      <c r="J3047" s="13">
        <v>4.2335082770000003</v>
      </c>
      <c r="K3047" s="13">
        <v>10.56112901</v>
      </c>
      <c r="L3047" s="13">
        <v>-6.3273170839999997</v>
      </c>
      <c r="M3047" s="13">
        <v>4.2338119240000003</v>
      </c>
      <c r="N3047" s="13">
        <v>9.8731007119999994</v>
      </c>
      <c r="O3047" s="13">
        <v>-5.4486217860000004</v>
      </c>
      <c r="P3047" s="13">
        <v>4.4244789259999999</v>
      </c>
      <c r="Q3047" s="13">
        <v>0.18957718600000001</v>
      </c>
      <c r="R3047" s="13">
        <v>0.18957718600000001</v>
      </c>
      <c r="S3047" s="13">
        <v>0</v>
      </c>
      <c r="T3047" s="13">
        <v>7.3458898440000002</v>
      </c>
      <c r="U3047" s="13">
        <v>-1.9703439650000001</v>
      </c>
      <c r="V3047" s="13">
        <v>5.3755458789999997</v>
      </c>
      <c r="W3047" s="13">
        <v>-0.409389791</v>
      </c>
    </row>
    <row r="3048" spans="1:23" x14ac:dyDescent="0.3">
      <c r="A3048" s="13" t="s">
        <v>1301</v>
      </c>
      <c r="B3048" s="13" t="s">
        <v>1302</v>
      </c>
      <c r="C3048" s="15">
        <v>2019</v>
      </c>
      <c r="D3048" s="15" t="s">
        <v>27</v>
      </c>
      <c r="E3048" s="15" t="s">
        <v>86</v>
      </c>
      <c r="F3048" s="15">
        <v>9</v>
      </c>
      <c r="G3048" s="15">
        <v>5</v>
      </c>
      <c r="H3048" s="13">
        <v>50.561522019999998</v>
      </c>
      <c r="I3048" s="13">
        <v>-0.89835022600000003</v>
      </c>
      <c r="J3048" s="13">
        <v>49.663171800000001</v>
      </c>
      <c r="K3048" s="13">
        <v>33.558388579999999</v>
      </c>
      <c r="L3048" s="13">
        <v>-3.76440362</v>
      </c>
      <c r="M3048" s="13">
        <v>29.793984949999999</v>
      </c>
      <c r="N3048" s="13">
        <v>50.00392394</v>
      </c>
      <c r="O3048" s="13">
        <v>-1.5572546359999999</v>
      </c>
      <c r="P3048" s="13">
        <v>48.446669300000003</v>
      </c>
      <c r="Q3048" s="13">
        <v>0.128030635</v>
      </c>
      <c r="R3048" s="13">
        <v>0.128030635</v>
      </c>
      <c r="S3048" s="13">
        <v>0</v>
      </c>
      <c r="T3048" s="13">
        <v>33.873087480000002</v>
      </c>
      <c r="U3048" s="13">
        <v>-2.7351413149999999</v>
      </c>
      <c r="V3048" s="13">
        <v>31.137946169999999</v>
      </c>
      <c r="W3048" s="13">
        <v>-2.0070670900000001</v>
      </c>
    </row>
    <row r="3049" spans="1:23" x14ac:dyDescent="0.3">
      <c r="A3049" s="13" t="s">
        <v>1301</v>
      </c>
      <c r="B3049" s="13" t="s">
        <v>1302</v>
      </c>
      <c r="C3049" s="15">
        <v>2019</v>
      </c>
      <c r="D3049" s="15" t="s">
        <v>27</v>
      </c>
      <c r="E3049" s="15" t="s">
        <v>30</v>
      </c>
      <c r="F3049" s="15">
        <v>922</v>
      </c>
      <c r="G3049" s="15">
        <v>423</v>
      </c>
      <c r="H3049" s="13">
        <v>-3.8044185779999999</v>
      </c>
      <c r="I3049" s="13">
        <v>-1.0751002540000001</v>
      </c>
      <c r="J3049" s="13">
        <v>-4.8795188329999997</v>
      </c>
      <c r="K3049" s="13">
        <v>-8.095126102</v>
      </c>
      <c r="L3049" s="13">
        <v>1.4295715769999999</v>
      </c>
      <c r="M3049" s="13">
        <v>-6.6655545250000001</v>
      </c>
      <c r="N3049" s="13">
        <v>-4.9891620029999997</v>
      </c>
      <c r="O3049" s="13">
        <v>-0.66401211199999999</v>
      </c>
      <c r="P3049" s="13">
        <v>-5.6531741149999997</v>
      </c>
      <c r="Q3049" s="13">
        <v>-0.62888032699999996</v>
      </c>
      <c r="R3049" s="13">
        <v>-0.62888032699999996</v>
      </c>
      <c r="S3049" s="13">
        <v>0</v>
      </c>
      <c r="T3049" s="13">
        <v>-3.9565511720000002</v>
      </c>
      <c r="U3049" s="13">
        <v>8.7100576999999998E-2</v>
      </c>
      <c r="V3049" s="13">
        <v>-3.869450595</v>
      </c>
      <c r="W3049" s="13">
        <v>0.37947765100000003</v>
      </c>
    </row>
    <row r="3050" spans="1:23" x14ac:dyDescent="0.3">
      <c r="A3050" s="13" t="s">
        <v>1303</v>
      </c>
      <c r="B3050" s="13" t="s">
        <v>1304</v>
      </c>
      <c r="C3050" s="15">
        <v>2016</v>
      </c>
      <c r="D3050" s="15" t="s">
        <v>25</v>
      </c>
      <c r="E3050" s="15" t="s">
        <v>58</v>
      </c>
      <c r="F3050" s="15">
        <v>17</v>
      </c>
      <c r="G3050" s="15">
        <v>8</v>
      </c>
      <c r="H3050" s="13">
        <v>19.850907930000002</v>
      </c>
      <c r="I3050" s="13">
        <v>-21.572552219999999</v>
      </c>
      <c r="J3050" s="13">
        <v>-1.7216442890000001</v>
      </c>
      <c r="K3050" s="13">
        <v>12.73650799</v>
      </c>
      <c r="L3050" s="13">
        <v>-24.279444510000001</v>
      </c>
      <c r="M3050" s="13">
        <v>-11.54293652</v>
      </c>
      <c r="N3050" s="13">
        <v>19.522893060000001</v>
      </c>
      <c r="O3050" s="13">
        <v>-23.45983494</v>
      </c>
      <c r="P3050" s="13">
        <v>-3.9369418870000001</v>
      </c>
      <c r="Q3050" s="13">
        <v>-4.9198389999999996E-3</v>
      </c>
      <c r="R3050" s="13">
        <v>0</v>
      </c>
      <c r="S3050" s="13">
        <v>-4.9198389999999996E-3</v>
      </c>
      <c r="T3050" s="13">
        <v>12.01614841</v>
      </c>
      <c r="U3050" s="13">
        <v>-22.582373929999999</v>
      </c>
      <c r="V3050" s="13">
        <v>-10.566225510000001</v>
      </c>
      <c r="W3050" s="13">
        <v>-1.460079466</v>
      </c>
    </row>
    <row r="3051" spans="1:23" x14ac:dyDescent="0.3">
      <c r="A3051" s="13" t="s">
        <v>1303</v>
      </c>
      <c r="B3051" s="13" t="s">
        <v>1304</v>
      </c>
      <c r="C3051" s="15">
        <v>2016</v>
      </c>
      <c r="D3051" s="15" t="s">
        <v>27</v>
      </c>
      <c r="E3051" s="15" t="s">
        <v>58</v>
      </c>
      <c r="F3051" s="15">
        <v>83</v>
      </c>
      <c r="G3051" s="15">
        <v>42</v>
      </c>
      <c r="H3051" s="13">
        <v>-6.422091279</v>
      </c>
      <c r="I3051" s="13">
        <v>-9.1936617179999995</v>
      </c>
      <c r="J3051" s="13">
        <v>-15.615753</v>
      </c>
      <c r="K3051" s="13">
        <v>-24.134141209999999</v>
      </c>
      <c r="L3051" s="13">
        <v>-8.24520433</v>
      </c>
      <c r="M3051" s="13">
        <v>-32.379345540000003</v>
      </c>
      <c r="N3051" s="13">
        <v>-10.56387202</v>
      </c>
      <c r="O3051" s="13">
        <v>-9.5527479500000005</v>
      </c>
      <c r="P3051" s="13">
        <v>-20.116619969999999</v>
      </c>
      <c r="Q3051" s="13">
        <v>-0.37626008799999999</v>
      </c>
      <c r="R3051" s="13">
        <v>-0.37626008799999999</v>
      </c>
      <c r="S3051" s="13">
        <v>0</v>
      </c>
      <c r="T3051" s="13">
        <v>-8.2002852970000006</v>
      </c>
      <c r="U3051" s="13">
        <v>-10.02115826</v>
      </c>
      <c r="V3051" s="13">
        <v>-18.221443560000001</v>
      </c>
      <c r="W3051" s="13">
        <v>1.082072009</v>
      </c>
    </row>
    <row r="3052" spans="1:23" x14ac:dyDescent="0.3">
      <c r="A3052" s="13" t="s">
        <v>1303</v>
      </c>
      <c r="B3052" s="13" t="s">
        <v>1304</v>
      </c>
      <c r="C3052" s="15">
        <v>2018</v>
      </c>
      <c r="D3052" s="15" t="s">
        <v>27</v>
      </c>
      <c r="E3052" s="15" t="s">
        <v>124</v>
      </c>
      <c r="F3052" s="15">
        <v>17</v>
      </c>
      <c r="G3052" s="15">
        <v>8</v>
      </c>
      <c r="H3052" s="13">
        <v>-24.844132729999998</v>
      </c>
      <c r="I3052" s="13">
        <v>-4.4437562460000004</v>
      </c>
      <c r="J3052" s="13">
        <v>-29.287888970000001</v>
      </c>
      <c r="K3052" s="13">
        <v>-18.96289535</v>
      </c>
      <c r="L3052" s="13">
        <v>-0.61169159399999995</v>
      </c>
      <c r="M3052" s="13">
        <v>-19.57458694</v>
      </c>
      <c r="N3052" s="13">
        <v>-25.05619866</v>
      </c>
      <c r="O3052" s="13">
        <v>-3.852423103</v>
      </c>
      <c r="P3052" s="13">
        <v>-28.90862177</v>
      </c>
      <c r="Q3052" s="13">
        <v>-0.10743804699999999</v>
      </c>
      <c r="R3052" s="13">
        <v>-0.10743804699999999</v>
      </c>
      <c r="S3052" s="13">
        <v>0</v>
      </c>
      <c r="T3052" s="13">
        <v>-20.893508350000001</v>
      </c>
      <c r="U3052" s="13">
        <v>-5.9508212540000001</v>
      </c>
      <c r="V3052" s="13">
        <v>-26.844329599999998</v>
      </c>
      <c r="W3052" s="13">
        <v>0.62156588300000004</v>
      </c>
    </row>
    <row r="3053" spans="1:23" x14ac:dyDescent="0.3">
      <c r="A3053" s="13" t="s">
        <v>1305</v>
      </c>
      <c r="B3053" s="13" t="s">
        <v>1306</v>
      </c>
      <c r="C3053" s="15">
        <v>2018</v>
      </c>
      <c r="D3053" s="15" t="s">
        <v>27</v>
      </c>
      <c r="E3053" s="15" t="s">
        <v>89</v>
      </c>
      <c r="F3053" s="15">
        <v>20</v>
      </c>
      <c r="G3053" s="15">
        <v>9</v>
      </c>
      <c r="H3053" s="13">
        <v>-1.0788536</v>
      </c>
      <c r="I3053" s="13">
        <v>-9.8571012469999992</v>
      </c>
      <c r="J3053" s="13">
        <v>-10.93595485</v>
      </c>
      <c r="K3053" s="13">
        <v>-5.4799178230000001</v>
      </c>
      <c r="L3053" s="13">
        <v>-45.383193550000001</v>
      </c>
      <c r="M3053" s="13">
        <v>-50.863111369999999</v>
      </c>
      <c r="N3053" s="13">
        <v>-2.0124141409999998</v>
      </c>
      <c r="O3053" s="13">
        <v>-17.916436269999998</v>
      </c>
      <c r="P3053" s="13">
        <v>-19.928850409999999</v>
      </c>
      <c r="Q3053" s="13">
        <v>-7.9919348000000001E-2</v>
      </c>
      <c r="R3053" s="13">
        <v>-7.9919348000000001E-2</v>
      </c>
      <c r="S3053" s="13">
        <v>0</v>
      </c>
      <c r="T3053" s="13">
        <v>-4.4472416020000001</v>
      </c>
      <c r="U3053" s="13">
        <v>-14.02498941</v>
      </c>
      <c r="V3053" s="13">
        <v>-18.472231019999999</v>
      </c>
      <c r="W3053" s="13">
        <v>1.3046925229999999</v>
      </c>
    </row>
    <row r="3054" spans="1:23" x14ac:dyDescent="0.3">
      <c r="A3054" s="13" t="s">
        <v>1307</v>
      </c>
      <c r="B3054" s="13" t="s">
        <v>1308</v>
      </c>
      <c r="C3054" s="15">
        <v>2014</v>
      </c>
      <c r="D3054" s="15" t="s">
        <v>27</v>
      </c>
      <c r="E3054" s="15" t="s">
        <v>57</v>
      </c>
      <c r="F3054" s="15">
        <v>3033</v>
      </c>
      <c r="G3054" s="15">
        <v>1506</v>
      </c>
      <c r="H3054" s="13">
        <v>-0.48487444699999999</v>
      </c>
      <c r="I3054" s="13">
        <v>0.397875965</v>
      </c>
      <c r="J3054" s="13">
        <v>-8.6998482000000002E-2</v>
      </c>
      <c r="K3054" s="13">
        <v>-3.2943705209999998</v>
      </c>
      <c r="L3054" s="13">
        <v>3.1158174289999998</v>
      </c>
      <c r="M3054" s="13">
        <v>-0.178553091</v>
      </c>
      <c r="N3054" s="13">
        <v>-1.0394114619999999</v>
      </c>
      <c r="O3054" s="13">
        <v>1.018201293</v>
      </c>
      <c r="P3054" s="13">
        <v>-2.1210169000000001E-2</v>
      </c>
      <c r="Q3054" s="13">
        <v>2.092372406</v>
      </c>
      <c r="R3054" s="13">
        <v>2.092372406</v>
      </c>
      <c r="S3054" s="13">
        <v>0</v>
      </c>
      <c r="T3054" s="13">
        <v>-1.875806233</v>
      </c>
      <c r="U3054" s="13">
        <v>0.138960898</v>
      </c>
      <c r="V3054" s="13">
        <v>-1.7368453349999999</v>
      </c>
      <c r="W3054" s="13">
        <v>-0.19779643999999999</v>
      </c>
    </row>
    <row r="3055" spans="1:23" x14ac:dyDescent="0.3">
      <c r="A3055" s="13" t="s">
        <v>1307</v>
      </c>
      <c r="B3055" s="13" t="s">
        <v>1308</v>
      </c>
      <c r="C3055" s="15">
        <v>2015</v>
      </c>
      <c r="D3055" s="15" t="s">
        <v>25</v>
      </c>
      <c r="E3055" s="15" t="s">
        <v>78</v>
      </c>
      <c r="F3055" s="15">
        <v>19</v>
      </c>
      <c r="G3055" s="15">
        <v>9</v>
      </c>
      <c r="H3055" s="13">
        <v>4.1877422999999997E-2</v>
      </c>
      <c r="I3055" s="13">
        <v>21.956095449999999</v>
      </c>
      <c r="J3055" s="13">
        <v>21.997972870000002</v>
      </c>
      <c r="K3055" s="13">
        <v>3.0964781509999999</v>
      </c>
      <c r="L3055" s="13">
        <v>27.391877109999999</v>
      </c>
      <c r="M3055" s="13">
        <v>30.48835527</v>
      </c>
      <c r="N3055" s="13">
        <v>0.70081167</v>
      </c>
      <c r="O3055" s="13">
        <v>24.358034459999999</v>
      </c>
      <c r="P3055" s="13">
        <v>25.058846129999999</v>
      </c>
      <c r="Q3055" s="13">
        <v>0.13245048800000001</v>
      </c>
      <c r="R3055" s="13">
        <v>0</v>
      </c>
      <c r="S3055" s="13">
        <v>0.13245048800000001</v>
      </c>
      <c r="T3055" s="13">
        <v>1.59266416</v>
      </c>
      <c r="U3055" s="13">
        <v>19.616831749999999</v>
      </c>
      <c r="V3055" s="13">
        <v>21.209495910000001</v>
      </c>
      <c r="W3055" s="13">
        <v>0.55197534999999998</v>
      </c>
    </row>
    <row r="3056" spans="1:23" x14ac:dyDescent="0.3">
      <c r="A3056" s="13" t="s">
        <v>1307</v>
      </c>
      <c r="B3056" s="13" t="s">
        <v>1308</v>
      </c>
      <c r="C3056" s="15">
        <v>2015</v>
      </c>
      <c r="D3056" s="15" t="s">
        <v>27</v>
      </c>
      <c r="E3056" s="15" t="s">
        <v>78</v>
      </c>
      <c r="F3056" s="15">
        <v>1015</v>
      </c>
      <c r="G3056" s="15">
        <v>504</v>
      </c>
      <c r="H3056" s="13">
        <v>-0.69254078100000005</v>
      </c>
      <c r="I3056" s="13">
        <v>0.154144947</v>
      </c>
      <c r="J3056" s="13">
        <v>-0.53839583400000002</v>
      </c>
      <c r="K3056" s="13">
        <v>-0.81730647000000001</v>
      </c>
      <c r="L3056" s="13">
        <v>-7.9565296999999993E-2</v>
      </c>
      <c r="M3056" s="13">
        <v>-0.89687176700000004</v>
      </c>
      <c r="N3056" s="13">
        <v>-0.804524142</v>
      </c>
      <c r="O3056" s="13">
        <v>0.104567515</v>
      </c>
      <c r="P3056" s="13">
        <v>-0.69995662800000003</v>
      </c>
      <c r="Q3056" s="13">
        <v>0.52485036699999998</v>
      </c>
      <c r="R3056" s="13">
        <v>0.52485036699999998</v>
      </c>
      <c r="S3056" s="13">
        <v>0</v>
      </c>
      <c r="T3056" s="13">
        <v>-0.40497629600000001</v>
      </c>
      <c r="U3056" s="13">
        <v>-0.22987643599999999</v>
      </c>
      <c r="V3056" s="13">
        <v>-0.63485273200000003</v>
      </c>
      <c r="W3056" s="13">
        <v>-0.41829171500000001</v>
      </c>
    </row>
    <row r="3057" spans="1:23" x14ac:dyDescent="0.3">
      <c r="A3057" s="13" t="s">
        <v>1307</v>
      </c>
      <c r="B3057" s="13" t="s">
        <v>1308</v>
      </c>
      <c r="C3057" s="15">
        <v>2016</v>
      </c>
      <c r="D3057" s="15" t="s">
        <v>27</v>
      </c>
      <c r="E3057" s="15" t="s">
        <v>78</v>
      </c>
      <c r="F3057" s="15">
        <v>2578</v>
      </c>
      <c r="G3057" s="15">
        <v>1263</v>
      </c>
      <c r="H3057" s="13">
        <v>-0.73374138499999997</v>
      </c>
      <c r="I3057" s="13">
        <v>0.28703362300000002</v>
      </c>
      <c r="J3057" s="13">
        <v>-0.44670776099999998</v>
      </c>
      <c r="K3057" s="13">
        <v>1.2873157099999999</v>
      </c>
      <c r="L3057" s="13">
        <v>0.15666181800000001</v>
      </c>
      <c r="M3057" s="13">
        <v>1.4439775269999999</v>
      </c>
      <c r="N3057" s="13">
        <v>-0.34917933600000001</v>
      </c>
      <c r="O3057" s="13">
        <v>0.27788327099999999</v>
      </c>
      <c r="P3057" s="13">
        <v>-7.1296065000000006E-2</v>
      </c>
      <c r="Q3057" s="13">
        <v>1.7180985929999999</v>
      </c>
      <c r="R3057" s="13">
        <v>1.7180985929999999</v>
      </c>
      <c r="S3057" s="13">
        <v>0</v>
      </c>
      <c r="T3057" s="13">
        <v>-0.75827619000000002</v>
      </c>
      <c r="U3057" s="13">
        <v>0.10746712</v>
      </c>
      <c r="V3057" s="13">
        <v>-0.65080907099999996</v>
      </c>
      <c r="W3057" s="13">
        <v>-0.45351123300000001</v>
      </c>
    </row>
    <row r="3058" spans="1:23" x14ac:dyDescent="0.3">
      <c r="A3058" s="13" t="s">
        <v>1307</v>
      </c>
      <c r="B3058" s="13" t="s">
        <v>1308</v>
      </c>
      <c r="C3058" s="15">
        <v>2017</v>
      </c>
      <c r="D3058" s="15" t="s">
        <v>27</v>
      </c>
      <c r="E3058" s="15" t="s">
        <v>62</v>
      </c>
      <c r="F3058" s="15">
        <v>3781</v>
      </c>
      <c r="G3058" s="15">
        <v>1820</v>
      </c>
      <c r="H3058" s="13">
        <v>0.25018739899999998</v>
      </c>
      <c r="I3058" s="13">
        <v>-0.44484891100000001</v>
      </c>
      <c r="J3058" s="13">
        <v>-0.19466151200000001</v>
      </c>
      <c r="K3058" s="13">
        <v>-0.153865684</v>
      </c>
      <c r="L3058" s="13">
        <v>-1.8846470360000001</v>
      </c>
      <c r="M3058" s="13">
        <v>-2.038512721</v>
      </c>
      <c r="N3058" s="13">
        <v>0.22300608299999999</v>
      </c>
      <c r="O3058" s="13">
        <v>-0.79708807100000001</v>
      </c>
      <c r="P3058" s="13">
        <v>-0.57408198799999999</v>
      </c>
      <c r="Q3058" s="13">
        <v>2.0115248819999998</v>
      </c>
      <c r="R3058" s="13">
        <v>2.0115248819999998</v>
      </c>
      <c r="S3058" s="13">
        <v>0</v>
      </c>
      <c r="T3058" s="13">
        <v>-0.83420243999999999</v>
      </c>
      <c r="U3058" s="13">
        <v>-0.53454657500000002</v>
      </c>
      <c r="V3058" s="13">
        <v>-1.368749016</v>
      </c>
      <c r="W3058" s="13">
        <v>-0.43471345</v>
      </c>
    </row>
    <row r="3059" spans="1:23" x14ac:dyDescent="0.3">
      <c r="A3059" s="13" t="s">
        <v>1307</v>
      </c>
      <c r="B3059" s="13" t="s">
        <v>1308</v>
      </c>
      <c r="C3059" s="15">
        <v>2018</v>
      </c>
      <c r="D3059" s="15" t="s">
        <v>25</v>
      </c>
      <c r="E3059" s="15" t="s">
        <v>62</v>
      </c>
      <c r="F3059" s="15">
        <v>616</v>
      </c>
      <c r="G3059" s="15">
        <v>284</v>
      </c>
      <c r="H3059" s="13">
        <v>-0.39935364600000001</v>
      </c>
      <c r="I3059" s="13">
        <v>1.9665855189999999</v>
      </c>
      <c r="J3059" s="13">
        <v>1.567231872</v>
      </c>
      <c r="K3059" s="13">
        <v>5.5672595310000004</v>
      </c>
      <c r="L3059" s="13">
        <v>4.3766676259999997</v>
      </c>
      <c r="M3059" s="13">
        <v>9.9439271560000009</v>
      </c>
      <c r="N3059" s="13">
        <v>0.79986923300000001</v>
      </c>
      <c r="O3059" s="13">
        <v>2.5457916580000002</v>
      </c>
      <c r="P3059" s="13">
        <v>3.3456608920000002</v>
      </c>
      <c r="Q3059" s="13">
        <v>0.90925166899999998</v>
      </c>
      <c r="R3059" s="13">
        <v>0</v>
      </c>
      <c r="S3059" s="13">
        <v>0.90925166899999998</v>
      </c>
      <c r="T3059" s="13">
        <v>0.95237798699999998</v>
      </c>
      <c r="U3059" s="13">
        <v>2.3863047869999998</v>
      </c>
      <c r="V3059" s="13">
        <v>3.338682774</v>
      </c>
      <c r="W3059" s="13">
        <v>-0.180827614</v>
      </c>
    </row>
    <row r="3060" spans="1:23" x14ac:dyDescent="0.3">
      <c r="A3060" s="13" t="s">
        <v>1307</v>
      </c>
      <c r="B3060" s="13" t="s">
        <v>1308</v>
      </c>
      <c r="C3060" s="15">
        <v>2018</v>
      </c>
      <c r="D3060" s="15" t="s">
        <v>27</v>
      </c>
      <c r="E3060" s="15" t="s">
        <v>62</v>
      </c>
      <c r="F3060" s="15">
        <v>5526</v>
      </c>
      <c r="G3060" s="15">
        <v>2586</v>
      </c>
      <c r="H3060" s="13">
        <v>6.4340449999999993E-2</v>
      </c>
      <c r="I3060" s="13">
        <v>-1.3260934630000001</v>
      </c>
      <c r="J3060" s="13">
        <v>-1.2617530130000001</v>
      </c>
      <c r="K3060" s="13">
        <v>1.1636362579999999</v>
      </c>
      <c r="L3060" s="13">
        <v>-1.988603809</v>
      </c>
      <c r="M3060" s="13">
        <v>-0.82496755099999997</v>
      </c>
      <c r="N3060" s="13">
        <v>0.29726364399999999</v>
      </c>
      <c r="O3060" s="13">
        <v>-1.555574091</v>
      </c>
      <c r="P3060" s="13">
        <v>-1.2583104469999999</v>
      </c>
      <c r="Q3060" s="13">
        <v>1.9709327919999999</v>
      </c>
      <c r="R3060" s="13">
        <v>1.9709327919999999</v>
      </c>
      <c r="S3060" s="13">
        <v>0</v>
      </c>
      <c r="T3060" s="13">
        <v>4.3591834000000003E-2</v>
      </c>
      <c r="U3060" s="13">
        <v>-0.80279126700000003</v>
      </c>
      <c r="V3060" s="13">
        <v>-0.75919943300000003</v>
      </c>
      <c r="W3060" s="13">
        <v>0.14271889099999999</v>
      </c>
    </row>
    <row r="3061" spans="1:23" x14ac:dyDescent="0.3">
      <c r="A3061" s="13" t="s">
        <v>1307</v>
      </c>
      <c r="B3061" s="13" t="s">
        <v>1308</v>
      </c>
      <c r="C3061" s="15">
        <v>2019</v>
      </c>
      <c r="D3061" s="15" t="s">
        <v>27</v>
      </c>
      <c r="E3061" s="15" t="s">
        <v>62</v>
      </c>
      <c r="F3061" s="15">
        <v>3172</v>
      </c>
      <c r="G3061" s="15">
        <v>1463</v>
      </c>
      <c r="H3061" s="13">
        <v>-0.160712838</v>
      </c>
      <c r="I3061" s="13">
        <v>-2.2720081529999998</v>
      </c>
      <c r="J3061" s="13">
        <v>-2.4327209910000001</v>
      </c>
      <c r="K3061" s="13">
        <v>1.526243086</v>
      </c>
      <c r="L3061" s="13">
        <v>-1.3987768709999999</v>
      </c>
      <c r="M3061" s="13">
        <v>0.12746621499999999</v>
      </c>
      <c r="N3061" s="13">
        <v>0.17294462599999999</v>
      </c>
      <c r="O3061" s="13">
        <v>-2.214975388</v>
      </c>
      <c r="P3061" s="13">
        <v>-2.042030762</v>
      </c>
      <c r="Q3061" s="13">
        <v>0.52686277800000003</v>
      </c>
      <c r="R3061" s="13">
        <v>0.52686277800000003</v>
      </c>
      <c r="S3061" s="13">
        <v>0</v>
      </c>
      <c r="T3061" s="13">
        <v>-0.37103365599999999</v>
      </c>
      <c r="U3061" s="13">
        <v>-1.965848225</v>
      </c>
      <c r="V3061" s="13">
        <v>-2.3368818820000001</v>
      </c>
      <c r="W3061" s="13">
        <v>-0.30499384699999998</v>
      </c>
    </row>
    <row r="3062" spans="1:23" x14ac:dyDescent="0.3">
      <c r="A3062" s="13" t="s">
        <v>1309</v>
      </c>
      <c r="B3062" s="13" t="s">
        <v>1310</v>
      </c>
      <c r="C3062" s="15">
        <v>2015</v>
      </c>
      <c r="D3062" s="15" t="s">
        <v>27</v>
      </c>
      <c r="E3062" s="15" t="s">
        <v>31</v>
      </c>
      <c r="F3062" s="15">
        <v>6</v>
      </c>
      <c r="G3062" s="15">
        <v>2</v>
      </c>
      <c r="H3062" s="13">
        <v>12.974610820000001</v>
      </c>
      <c r="I3062" s="13">
        <v>-6.4644971030000002</v>
      </c>
      <c r="J3062" s="13">
        <v>6.5101137140000001</v>
      </c>
      <c r="K3062" s="13">
        <v>27.839390130000002</v>
      </c>
      <c r="L3062" s="13">
        <v>-2.0583224530000002</v>
      </c>
      <c r="M3062" s="13">
        <v>25.78106768</v>
      </c>
      <c r="N3062" s="13">
        <v>16.898642259999999</v>
      </c>
      <c r="O3062" s="13">
        <v>-5.8679664669999996</v>
      </c>
      <c r="P3062" s="13">
        <v>11.03067579</v>
      </c>
      <c r="Q3062" s="13">
        <v>1.4501738E-2</v>
      </c>
      <c r="R3062" s="13">
        <v>1.4501738E-2</v>
      </c>
      <c r="S3062" s="13">
        <v>0</v>
      </c>
      <c r="T3062" s="13">
        <v>12.087880350000001</v>
      </c>
      <c r="U3062" s="13">
        <v>1.2224323100000001</v>
      </c>
      <c r="V3062" s="13">
        <v>13.310312659999999</v>
      </c>
      <c r="W3062" s="13">
        <v>3.0001523840000002</v>
      </c>
    </row>
    <row r="3063" spans="1:23" x14ac:dyDescent="0.3">
      <c r="A3063" s="13" t="s">
        <v>1309</v>
      </c>
      <c r="B3063" s="13" t="s">
        <v>1310</v>
      </c>
      <c r="C3063" s="15">
        <v>2016</v>
      </c>
      <c r="D3063" s="15" t="s">
        <v>27</v>
      </c>
      <c r="E3063" s="15" t="s">
        <v>31</v>
      </c>
      <c r="F3063" s="15">
        <v>105</v>
      </c>
      <c r="G3063" s="15">
        <v>48</v>
      </c>
      <c r="H3063" s="13">
        <v>-5.2378126189999996</v>
      </c>
      <c r="I3063" s="13">
        <v>1.9623173700000001</v>
      </c>
      <c r="J3063" s="13">
        <v>-3.2754952479999999</v>
      </c>
      <c r="K3063" s="13">
        <v>-1.934712497</v>
      </c>
      <c r="L3063" s="13">
        <v>4.1472477630000002</v>
      </c>
      <c r="M3063" s="13">
        <v>2.2125352660000002</v>
      </c>
      <c r="N3063" s="13">
        <v>-4.8479438610000001</v>
      </c>
      <c r="O3063" s="13">
        <v>2.598585264</v>
      </c>
      <c r="P3063" s="13">
        <v>-2.2493585980000002</v>
      </c>
      <c r="Q3063" s="13">
        <v>1.2346281000000001E-2</v>
      </c>
      <c r="R3063" s="13">
        <v>1.2346281000000001E-2</v>
      </c>
      <c r="S3063" s="13">
        <v>0</v>
      </c>
      <c r="T3063" s="13">
        <v>-5.7869934670000003</v>
      </c>
      <c r="U3063" s="13">
        <v>-1.5231557389999999</v>
      </c>
      <c r="V3063" s="13">
        <v>-7.3101492060000002</v>
      </c>
      <c r="W3063" s="13">
        <v>0.68356236999999997</v>
      </c>
    </row>
    <row r="3064" spans="1:23" x14ac:dyDescent="0.3">
      <c r="A3064" s="13" t="s">
        <v>1309</v>
      </c>
      <c r="B3064" s="13" t="s">
        <v>1310</v>
      </c>
      <c r="C3064" s="15">
        <v>2018</v>
      </c>
      <c r="D3064" s="15" t="s">
        <v>27</v>
      </c>
      <c r="E3064" s="15" t="s">
        <v>124</v>
      </c>
      <c r="F3064" s="15">
        <v>1614</v>
      </c>
      <c r="G3064" s="15">
        <v>805</v>
      </c>
      <c r="H3064" s="13">
        <v>-2.5332709069999999</v>
      </c>
      <c r="I3064" s="13">
        <v>1.375289078</v>
      </c>
      <c r="J3064" s="13">
        <v>-1.1579818289999999</v>
      </c>
      <c r="K3064" s="13">
        <v>-3.3118339880000001</v>
      </c>
      <c r="L3064" s="13">
        <v>3.7692018090000001</v>
      </c>
      <c r="M3064" s="13">
        <v>0.45736782100000001</v>
      </c>
      <c r="N3064" s="13">
        <v>-2.8489696879999999</v>
      </c>
      <c r="O3064" s="13">
        <v>1.9506374799999999</v>
      </c>
      <c r="P3064" s="13">
        <v>-0.89833220800000002</v>
      </c>
      <c r="Q3064" s="13">
        <v>0.75656296099999998</v>
      </c>
      <c r="R3064" s="13">
        <v>0.75656296099999998</v>
      </c>
      <c r="S3064" s="13">
        <v>0</v>
      </c>
      <c r="T3064" s="13">
        <v>-3.5127369659999998</v>
      </c>
      <c r="U3064" s="13">
        <v>2.17400518</v>
      </c>
      <c r="V3064" s="13">
        <v>-1.3387317860000001</v>
      </c>
      <c r="W3064" s="13">
        <v>-0.51357363199999995</v>
      </c>
    </row>
    <row r="3065" spans="1:23" x14ac:dyDescent="0.3">
      <c r="A3065" s="13" t="s">
        <v>1309</v>
      </c>
      <c r="B3065" s="13" t="s">
        <v>1310</v>
      </c>
      <c r="C3065" s="15">
        <v>2019</v>
      </c>
      <c r="D3065" s="15" t="s">
        <v>25</v>
      </c>
      <c r="E3065" s="15" t="s">
        <v>30</v>
      </c>
      <c r="F3065" s="15">
        <v>66</v>
      </c>
      <c r="G3065" s="15">
        <v>28</v>
      </c>
      <c r="H3065" s="13">
        <v>-1.7097116670000001</v>
      </c>
      <c r="I3065" s="13">
        <v>-14.49077134</v>
      </c>
      <c r="J3065" s="13">
        <v>-16.200483009999999</v>
      </c>
      <c r="K3065" s="13">
        <v>-25.96886907</v>
      </c>
      <c r="L3065" s="13">
        <v>-4.0652944189999998</v>
      </c>
      <c r="M3065" s="13">
        <v>-30.034163490000001</v>
      </c>
      <c r="N3065" s="13">
        <v>-6.9719520829999997</v>
      </c>
      <c r="O3065" s="13">
        <v>-13.31628469</v>
      </c>
      <c r="P3065" s="13">
        <v>-20.288236770000001</v>
      </c>
      <c r="Q3065" s="13">
        <v>-0.256195373</v>
      </c>
      <c r="R3065" s="13">
        <v>0</v>
      </c>
      <c r="S3065" s="13">
        <v>-0.256195373</v>
      </c>
      <c r="T3065" s="13">
        <v>-5.7968924529999999</v>
      </c>
      <c r="U3065" s="13">
        <v>-10.158959230000001</v>
      </c>
      <c r="V3065" s="13">
        <v>-15.955851689999999</v>
      </c>
      <c r="W3065" s="13">
        <v>-0.84873266800000002</v>
      </c>
    </row>
    <row r="3066" spans="1:23" x14ac:dyDescent="0.3">
      <c r="A3066" s="13" t="s">
        <v>1309</v>
      </c>
      <c r="B3066" s="13" t="s">
        <v>1310</v>
      </c>
      <c r="C3066" s="15">
        <v>2019</v>
      </c>
      <c r="D3066" s="15" t="s">
        <v>27</v>
      </c>
      <c r="E3066" s="15" t="s">
        <v>30</v>
      </c>
      <c r="F3066" s="15">
        <v>80</v>
      </c>
      <c r="G3066" s="15">
        <v>38</v>
      </c>
      <c r="H3066" s="13">
        <v>-3.438044648</v>
      </c>
      <c r="I3066" s="13">
        <v>-7.6082184770000003</v>
      </c>
      <c r="J3066" s="13">
        <v>-11.04626313</v>
      </c>
      <c r="K3066" s="13">
        <v>-11.457539479999999</v>
      </c>
      <c r="L3066" s="13">
        <v>-0.81643737500000002</v>
      </c>
      <c r="M3066" s="13">
        <v>-12.273976859999999</v>
      </c>
      <c r="N3066" s="13">
        <v>-5.4126160109999999</v>
      </c>
      <c r="O3066" s="13">
        <v>-6.7564884799999998</v>
      </c>
      <c r="P3066" s="13">
        <v>-12.16910449</v>
      </c>
      <c r="Q3066" s="13">
        <v>-0.187881838</v>
      </c>
      <c r="R3066" s="13">
        <v>-0.187881838</v>
      </c>
      <c r="S3066" s="13">
        <v>0</v>
      </c>
      <c r="T3066" s="13">
        <v>-4.1528514129999996</v>
      </c>
      <c r="U3066" s="13">
        <v>-4.7785301039999997</v>
      </c>
      <c r="V3066" s="13">
        <v>-8.9313815160000001</v>
      </c>
      <c r="W3066" s="13">
        <v>2.9399798229999998</v>
      </c>
    </row>
    <row r="3067" spans="1:23" x14ac:dyDescent="0.3">
      <c r="A3067" s="13" t="s">
        <v>1309</v>
      </c>
      <c r="B3067" s="13" t="s">
        <v>1310</v>
      </c>
      <c r="C3067" s="15">
        <v>2019</v>
      </c>
      <c r="D3067" s="15" t="s">
        <v>27</v>
      </c>
      <c r="E3067" s="15" t="s">
        <v>35</v>
      </c>
      <c r="F3067" s="15">
        <v>10</v>
      </c>
      <c r="G3067" s="15">
        <v>5</v>
      </c>
      <c r="H3067" s="13">
        <v>-11.220333699999999</v>
      </c>
      <c r="I3067" s="13">
        <v>-1.012461187</v>
      </c>
      <c r="J3067" s="13">
        <v>-12.232794889999999</v>
      </c>
      <c r="K3067" s="13">
        <v>-23.977897250000002</v>
      </c>
      <c r="L3067" s="13">
        <v>45.819420059999999</v>
      </c>
      <c r="M3067" s="13">
        <v>21.841522810000001</v>
      </c>
      <c r="N3067" s="13">
        <v>-14.54753459</v>
      </c>
      <c r="O3067" s="13">
        <v>8.8823102770000002</v>
      </c>
      <c r="P3067" s="13">
        <v>-5.6652243149999997</v>
      </c>
      <c r="Q3067" s="13">
        <v>-7.2821420000000001E-3</v>
      </c>
      <c r="R3067" s="13">
        <v>-7.2821420000000001E-3</v>
      </c>
      <c r="S3067" s="13">
        <v>0</v>
      </c>
      <c r="T3067" s="13">
        <v>-15.677789280000001</v>
      </c>
      <c r="U3067" s="13">
        <v>2.502673406</v>
      </c>
      <c r="V3067" s="13">
        <v>-13.175115870000001</v>
      </c>
      <c r="W3067" s="13">
        <v>-2.1185757600000001</v>
      </c>
    </row>
    <row r="3068" spans="1:23" x14ac:dyDescent="0.3">
      <c r="A3068" s="13" t="s">
        <v>1311</v>
      </c>
      <c r="B3068" s="13" t="s">
        <v>1312</v>
      </c>
      <c r="C3068" s="15">
        <v>2014</v>
      </c>
      <c r="D3068" s="15" t="s">
        <v>27</v>
      </c>
      <c r="E3068" s="15" t="s">
        <v>70</v>
      </c>
      <c r="F3068" s="15">
        <v>114</v>
      </c>
      <c r="G3068" s="15">
        <v>54</v>
      </c>
      <c r="H3068" s="13">
        <v>-6.5789764499999999</v>
      </c>
      <c r="I3068" s="13">
        <v>-0.92843031600000003</v>
      </c>
      <c r="J3068" s="13">
        <v>-7.5074067659999999</v>
      </c>
      <c r="K3068" s="13">
        <v>-14.633943289999999</v>
      </c>
      <c r="L3068" s="13">
        <v>-2.2858673060000001</v>
      </c>
      <c r="M3068" s="13">
        <v>-16.919810600000002</v>
      </c>
      <c r="N3068" s="13">
        <v>-8.7482789319999998</v>
      </c>
      <c r="O3068" s="13">
        <v>-1.329130143</v>
      </c>
      <c r="P3068" s="13">
        <v>-10.077409080000001</v>
      </c>
      <c r="Q3068" s="13">
        <v>-0.20066144599999999</v>
      </c>
      <c r="R3068" s="13">
        <v>-0.20066144599999999</v>
      </c>
      <c r="S3068" s="13">
        <v>0</v>
      </c>
      <c r="T3068" s="13">
        <v>-6.5523847249999996</v>
      </c>
      <c r="U3068" s="13">
        <v>1.014099587</v>
      </c>
      <c r="V3068" s="13">
        <v>-5.538285138</v>
      </c>
      <c r="W3068" s="13">
        <v>-0.57704783000000004</v>
      </c>
    </row>
    <row r="3069" spans="1:23" x14ac:dyDescent="0.3">
      <c r="A3069" s="13" t="s">
        <v>1311</v>
      </c>
      <c r="B3069" s="13" t="s">
        <v>1312</v>
      </c>
      <c r="C3069" s="15">
        <v>2014</v>
      </c>
      <c r="D3069" s="15" t="s">
        <v>27</v>
      </c>
      <c r="E3069" s="15" t="s">
        <v>41</v>
      </c>
      <c r="F3069" s="15">
        <v>120</v>
      </c>
      <c r="G3069" s="15">
        <v>66</v>
      </c>
      <c r="H3069" s="13">
        <v>-3.405295105</v>
      </c>
      <c r="I3069" s="13">
        <v>-1.2213374539999999</v>
      </c>
      <c r="J3069" s="13">
        <v>-4.6266325589999999</v>
      </c>
      <c r="K3069" s="13">
        <v>-7.037625791</v>
      </c>
      <c r="L3069" s="13">
        <v>3.9945998779999998</v>
      </c>
      <c r="M3069" s="13">
        <v>-3.0430259130000001</v>
      </c>
      <c r="N3069" s="13">
        <v>-4.3669911739999998</v>
      </c>
      <c r="O3069" s="13">
        <v>-0.24192503100000001</v>
      </c>
      <c r="P3069" s="13">
        <v>-4.6089162049999999</v>
      </c>
      <c r="Q3069" s="13">
        <v>-6.1203987000000001E-2</v>
      </c>
      <c r="R3069" s="13">
        <v>-6.1203987000000001E-2</v>
      </c>
      <c r="S3069" s="13">
        <v>0</v>
      </c>
      <c r="T3069" s="13">
        <v>-3.406840474</v>
      </c>
      <c r="U3069" s="13">
        <v>-6.3253200999999995E-2</v>
      </c>
      <c r="V3069" s="13">
        <v>-3.4700936759999998</v>
      </c>
      <c r="W3069" s="13">
        <v>-2.1324471919999999</v>
      </c>
    </row>
    <row r="3070" spans="1:23" x14ac:dyDescent="0.3">
      <c r="A3070" s="13" t="s">
        <v>1311</v>
      </c>
      <c r="B3070" s="13" t="s">
        <v>1312</v>
      </c>
      <c r="C3070" s="15">
        <v>2014</v>
      </c>
      <c r="D3070" s="15" t="s">
        <v>27</v>
      </c>
      <c r="E3070" s="15" t="s">
        <v>67</v>
      </c>
      <c r="F3070" s="15">
        <v>398</v>
      </c>
      <c r="G3070" s="15">
        <v>193</v>
      </c>
      <c r="H3070" s="13">
        <v>-1.0574669539999999</v>
      </c>
      <c r="I3070" s="13">
        <v>-2.5962587319999999</v>
      </c>
      <c r="J3070" s="13">
        <v>-3.653725686</v>
      </c>
      <c r="K3070" s="13">
        <v>-2.942066155</v>
      </c>
      <c r="L3070" s="13">
        <v>2.0099117880000001</v>
      </c>
      <c r="M3070" s="13">
        <v>-0.93215436699999998</v>
      </c>
      <c r="N3070" s="13">
        <v>-1.396411072</v>
      </c>
      <c r="O3070" s="13">
        <v>-1.7213722760000001</v>
      </c>
      <c r="P3070" s="13">
        <v>-3.1177833480000001</v>
      </c>
      <c r="Q3070" s="13">
        <v>-3.6171312999999997E-2</v>
      </c>
      <c r="R3070" s="13">
        <v>-3.6171312999999997E-2</v>
      </c>
      <c r="S3070" s="13">
        <v>0</v>
      </c>
      <c r="T3070" s="13">
        <v>-2.046473035</v>
      </c>
      <c r="U3070" s="13">
        <v>-2.2429636610000001</v>
      </c>
      <c r="V3070" s="13">
        <v>-4.2894366960000001</v>
      </c>
      <c r="W3070" s="13">
        <v>-0.11599822999999999</v>
      </c>
    </row>
    <row r="3071" spans="1:23" x14ac:dyDescent="0.3">
      <c r="A3071" s="13" t="s">
        <v>1311</v>
      </c>
      <c r="B3071" s="13" t="s">
        <v>1312</v>
      </c>
      <c r="C3071" s="15">
        <v>2015</v>
      </c>
      <c r="D3071" s="15" t="s">
        <v>25</v>
      </c>
      <c r="E3071" s="15" t="s">
        <v>34</v>
      </c>
      <c r="F3071" s="15">
        <v>10</v>
      </c>
      <c r="G3071" s="15">
        <v>5</v>
      </c>
      <c r="H3071" s="13">
        <v>-11.451545429999999</v>
      </c>
      <c r="I3071" s="13">
        <v>-7.5450317179999997</v>
      </c>
      <c r="J3071" s="13">
        <v>-18.99657715</v>
      </c>
      <c r="K3071" s="13">
        <v>-21.897924790000001</v>
      </c>
      <c r="L3071" s="13">
        <v>2.8637307339999998</v>
      </c>
      <c r="M3071" s="13">
        <v>-19.034194060000001</v>
      </c>
      <c r="N3071" s="13">
        <v>-14.28788881</v>
      </c>
      <c r="O3071" s="13">
        <v>-5.7652383279999997</v>
      </c>
      <c r="P3071" s="13">
        <v>-20.053127140000001</v>
      </c>
      <c r="Q3071" s="13">
        <v>-4.3478903999999999E-2</v>
      </c>
      <c r="R3071" s="13">
        <v>0</v>
      </c>
      <c r="S3071" s="13">
        <v>-4.3478903999999999E-2</v>
      </c>
      <c r="T3071" s="13">
        <v>-9.7223999140000004</v>
      </c>
      <c r="U3071" s="13">
        <v>-3.7627365429999999</v>
      </c>
      <c r="V3071" s="13">
        <v>-13.48513646</v>
      </c>
      <c r="W3071" s="13">
        <v>-4.3358765979999996</v>
      </c>
    </row>
    <row r="3072" spans="1:23" x14ac:dyDescent="0.3">
      <c r="A3072" s="13" t="s">
        <v>1311</v>
      </c>
      <c r="B3072" s="13" t="s">
        <v>1312</v>
      </c>
      <c r="C3072" s="15">
        <v>2015</v>
      </c>
      <c r="D3072" s="15" t="s">
        <v>27</v>
      </c>
      <c r="E3072" s="15" t="s">
        <v>34</v>
      </c>
      <c r="F3072" s="15">
        <v>599</v>
      </c>
      <c r="G3072" s="15">
        <v>299</v>
      </c>
      <c r="H3072" s="13">
        <v>-3.0980042449999998</v>
      </c>
      <c r="I3072" s="13">
        <v>-2.6951528210000002</v>
      </c>
      <c r="J3072" s="13">
        <v>-5.793157066</v>
      </c>
      <c r="K3072" s="13">
        <v>-5.3989898040000002</v>
      </c>
      <c r="L3072" s="13">
        <v>0.36010990900000001</v>
      </c>
      <c r="M3072" s="13">
        <v>-5.038879895</v>
      </c>
      <c r="N3072" s="13">
        <v>-3.730818969</v>
      </c>
      <c r="O3072" s="13">
        <v>-2.1793958</v>
      </c>
      <c r="P3072" s="13">
        <v>-5.9102147680000003</v>
      </c>
      <c r="Q3072" s="13">
        <v>-0.47811348599999998</v>
      </c>
      <c r="R3072" s="13">
        <v>-0.47811348599999998</v>
      </c>
      <c r="S3072" s="13">
        <v>0</v>
      </c>
      <c r="T3072" s="13">
        <v>-3.885603809</v>
      </c>
      <c r="U3072" s="13">
        <v>-3.264766909</v>
      </c>
      <c r="V3072" s="13">
        <v>-7.1503707179999996</v>
      </c>
      <c r="W3072" s="13">
        <v>-0.79101088200000003</v>
      </c>
    </row>
    <row r="3073" spans="1:23" x14ac:dyDescent="0.3">
      <c r="A3073" s="13" t="s">
        <v>1313</v>
      </c>
      <c r="B3073" s="13" t="s">
        <v>1314</v>
      </c>
      <c r="C3073" s="15">
        <v>2018</v>
      </c>
      <c r="D3073" s="15" t="s">
        <v>27</v>
      </c>
      <c r="E3073" s="15" t="s">
        <v>38</v>
      </c>
      <c r="F3073" s="15">
        <v>217</v>
      </c>
      <c r="G3073" s="15">
        <v>98</v>
      </c>
      <c r="H3073" s="13">
        <v>-4.1598530350000003</v>
      </c>
      <c r="I3073" s="13">
        <v>-4.4055829360000001</v>
      </c>
      <c r="J3073" s="13">
        <v>-8.5654359709999994</v>
      </c>
      <c r="K3073" s="13">
        <v>-10.51887383</v>
      </c>
      <c r="L3073" s="13">
        <v>0.68366662499999997</v>
      </c>
      <c r="M3073" s="13">
        <v>-9.8352072009999993</v>
      </c>
      <c r="N3073" s="13">
        <v>-5.7015137429999996</v>
      </c>
      <c r="O3073" s="13">
        <v>-3.5908072130000002</v>
      </c>
      <c r="P3073" s="13">
        <v>-9.2923209549999992</v>
      </c>
      <c r="Q3073" s="13">
        <v>-0.328275965</v>
      </c>
      <c r="R3073" s="13">
        <v>-0.328275965</v>
      </c>
      <c r="S3073" s="13">
        <v>0</v>
      </c>
      <c r="T3073" s="13">
        <v>-5.7256569470000001</v>
      </c>
      <c r="U3073" s="13">
        <v>-4.3256756010000004</v>
      </c>
      <c r="V3073" s="13">
        <v>-10.05133255</v>
      </c>
      <c r="W3073" s="13">
        <v>0.35253585300000001</v>
      </c>
    </row>
    <row r="3074" spans="1:23" x14ac:dyDescent="0.3">
      <c r="A3074" s="13" t="s">
        <v>1313</v>
      </c>
      <c r="B3074" s="13" t="s">
        <v>1314</v>
      </c>
      <c r="C3074" s="15">
        <v>2019</v>
      </c>
      <c r="D3074" s="15" t="s">
        <v>27</v>
      </c>
      <c r="E3074" s="15" t="s">
        <v>52</v>
      </c>
      <c r="F3074" s="15">
        <v>68</v>
      </c>
      <c r="G3074" s="15">
        <v>29</v>
      </c>
      <c r="H3074" s="13">
        <v>-2.4316649840000002</v>
      </c>
      <c r="I3074" s="13">
        <v>4.9872615800000002</v>
      </c>
      <c r="J3074" s="13">
        <v>2.5555965970000001</v>
      </c>
      <c r="K3074" s="13">
        <v>0.37588441500000003</v>
      </c>
      <c r="L3074" s="13">
        <v>10.55874764</v>
      </c>
      <c r="M3074" s="13">
        <v>10.93463206</v>
      </c>
      <c r="N3074" s="13">
        <v>-2.101773476</v>
      </c>
      <c r="O3074" s="13">
        <v>6.3161691449999999</v>
      </c>
      <c r="P3074" s="13">
        <v>4.214395669</v>
      </c>
      <c r="Q3074" s="13">
        <v>0.103693095</v>
      </c>
      <c r="R3074" s="13">
        <v>0.103693095</v>
      </c>
      <c r="S3074" s="13">
        <v>0</v>
      </c>
      <c r="T3074" s="13">
        <v>-2.3504866199999999</v>
      </c>
      <c r="U3074" s="13">
        <v>3.4146412599999998</v>
      </c>
      <c r="V3074" s="13">
        <v>1.0641546399999999</v>
      </c>
      <c r="W3074" s="13">
        <v>0.64216732799999998</v>
      </c>
    </row>
    <row r="3075" spans="1:23" x14ac:dyDescent="0.3">
      <c r="A3075" s="13" t="s">
        <v>1315</v>
      </c>
      <c r="B3075" s="13" t="s">
        <v>1316</v>
      </c>
      <c r="C3075" s="15">
        <v>2014</v>
      </c>
      <c r="D3075" s="15" t="s">
        <v>27</v>
      </c>
      <c r="E3075" s="15" t="s">
        <v>35</v>
      </c>
      <c r="F3075" s="15">
        <v>4407</v>
      </c>
      <c r="G3075" s="15">
        <v>2153</v>
      </c>
      <c r="H3075" s="13">
        <v>0.41609252200000002</v>
      </c>
      <c r="I3075" s="13">
        <v>-0.98749041699999995</v>
      </c>
      <c r="J3075" s="13">
        <v>-0.57139789500000004</v>
      </c>
      <c r="K3075" s="13">
        <v>-1.6517932850000001</v>
      </c>
      <c r="L3075" s="13">
        <v>1.096424141</v>
      </c>
      <c r="M3075" s="13">
        <v>-0.55536914299999995</v>
      </c>
      <c r="N3075" s="13">
        <v>-3.5421156000000002E-2</v>
      </c>
      <c r="O3075" s="13">
        <v>-0.62317583399999998</v>
      </c>
      <c r="P3075" s="13">
        <v>-0.65859698899999997</v>
      </c>
      <c r="Q3075" s="13">
        <v>2.3078341</v>
      </c>
      <c r="R3075" s="13">
        <v>2.3078341</v>
      </c>
      <c r="S3075" s="13">
        <v>0</v>
      </c>
      <c r="T3075" s="13">
        <v>-0.17361268199999999</v>
      </c>
      <c r="U3075" s="13">
        <v>-0.26699890500000001</v>
      </c>
      <c r="V3075" s="13">
        <v>-0.44061158700000003</v>
      </c>
      <c r="W3075" s="13">
        <v>0.43881226200000001</v>
      </c>
    </row>
    <row r="3076" spans="1:23" x14ac:dyDescent="0.3">
      <c r="A3076" s="13" t="s">
        <v>1315</v>
      </c>
      <c r="B3076" s="13" t="s">
        <v>1316</v>
      </c>
      <c r="C3076" s="15">
        <v>2015</v>
      </c>
      <c r="D3076" s="15" t="s">
        <v>27</v>
      </c>
      <c r="E3076" s="15" t="s">
        <v>35</v>
      </c>
      <c r="F3076" s="15">
        <v>5249</v>
      </c>
      <c r="G3076" s="15">
        <v>2581</v>
      </c>
      <c r="H3076" s="13">
        <v>-1.5907210119999999</v>
      </c>
      <c r="I3076" s="13">
        <v>0.28571847099999997</v>
      </c>
      <c r="J3076" s="13">
        <v>-1.30500254</v>
      </c>
      <c r="K3076" s="13">
        <v>1.226755671</v>
      </c>
      <c r="L3076" s="13">
        <v>2.989915511</v>
      </c>
      <c r="M3076" s="13">
        <v>4.2166711819999998</v>
      </c>
      <c r="N3076" s="13">
        <v>-1.090844277</v>
      </c>
      <c r="O3076" s="13">
        <v>0.87283614499999995</v>
      </c>
      <c r="P3076" s="13">
        <v>-0.21800813199999999</v>
      </c>
      <c r="Q3076" s="13">
        <v>3.3538915149999999</v>
      </c>
      <c r="R3076" s="13">
        <v>3.3538915149999999</v>
      </c>
      <c r="S3076" s="13">
        <v>0</v>
      </c>
      <c r="T3076" s="13">
        <v>-0.96846852900000002</v>
      </c>
      <c r="U3076" s="13">
        <v>1.2221797969999999</v>
      </c>
      <c r="V3076" s="13">
        <v>0.25371126799999999</v>
      </c>
      <c r="W3076" s="13">
        <v>0.56654121700000004</v>
      </c>
    </row>
    <row r="3077" spans="1:23" x14ac:dyDescent="0.3">
      <c r="A3077" s="13" t="s">
        <v>1315</v>
      </c>
      <c r="B3077" s="13" t="s">
        <v>1316</v>
      </c>
      <c r="C3077" s="15">
        <v>2016</v>
      </c>
      <c r="D3077" s="15" t="s">
        <v>27</v>
      </c>
      <c r="E3077" s="15" t="s">
        <v>100</v>
      </c>
      <c r="F3077" s="15">
        <v>1485</v>
      </c>
      <c r="G3077" s="15">
        <v>712</v>
      </c>
      <c r="H3077" s="13">
        <v>-2.099753319</v>
      </c>
      <c r="I3077" s="13">
        <v>1.932810943</v>
      </c>
      <c r="J3077" s="13">
        <v>-0.166942376</v>
      </c>
      <c r="K3077" s="13">
        <v>0.40186798699999998</v>
      </c>
      <c r="L3077" s="13">
        <v>0.82471496799999999</v>
      </c>
      <c r="M3077" s="13">
        <v>1.2265829559999999</v>
      </c>
      <c r="N3077" s="13">
        <v>-1.6973079959999999</v>
      </c>
      <c r="O3077" s="13">
        <v>1.8134913850000001</v>
      </c>
      <c r="P3077" s="13">
        <v>0.116183389</v>
      </c>
      <c r="Q3077" s="13">
        <v>1.049630193</v>
      </c>
      <c r="R3077" s="13">
        <v>1.049630193</v>
      </c>
      <c r="S3077" s="13">
        <v>0</v>
      </c>
      <c r="T3077" s="13">
        <v>-1.404594771</v>
      </c>
      <c r="U3077" s="13">
        <v>1.6388460010000001</v>
      </c>
      <c r="V3077" s="13">
        <v>0.23425123</v>
      </c>
      <c r="W3077" s="13">
        <v>0.79332402300000004</v>
      </c>
    </row>
    <row r="3078" spans="1:23" x14ac:dyDescent="0.3">
      <c r="A3078" s="13" t="s">
        <v>1315</v>
      </c>
      <c r="B3078" s="13" t="s">
        <v>1316</v>
      </c>
      <c r="C3078" s="15">
        <v>2016</v>
      </c>
      <c r="D3078" s="15" t="s">
        <v>27</v>
      </c>
      <c r="E3078" s="15" t="s">
        <v>35</v>
      </c>
      <c r="F3078" s="15">
        <v>1898</v>
      </c>
      <c r="G3078" s="15">
        <v>917</v>
      </c>
      <c r="H3078" s="13">
        <v>-4.0037064559999997</v>
      </c>
      <c r="I3078" s="13">
        <v>2.4885570800000001</v>
      </c>
      <c r="J3078" s="13">
        <v>-1.5151493760000001</v>
      </c>
      <c r="K3078" s="13">
        <v>-1.8478756359999999</v>
      </c>
      <c r="L3078" s="13">
        <v>0.606042148</v>
      </c>
      <c r="M3078" s="13">
        <v>-1.2418334879999999</v>
      </c>
      <c r="N3078" s="13">
        <v>-3.6995600139999998</v>
      </c>
      <c r="O3078" s="13">
        <v>2.287522375</v>
      </c>
      <c r="P3078" s="13">
        <v>-1.412037639</v>
      </c>
      <c r="Q3078" s="13">
        <v>0.629713733</v>
      </c>
      <c r="R3078" s="13">
        <v>0.629713733</v>
      </c>
      <c r="S3078" s="13">
        <v>0</v>
      </c>
      <c r="T3078" s="13">
        <v>-3.0178319170000001</v>
      </c>
      <c r="U3078" s="13">
        <v>1.258395151</v>
      </c>
      <c r="V3078" s="13">
        <v>-1.7594367660000001</v>
      </c>
      <c r="W3078" s="13">
        <v>0.58433245300000003</v>
      </c>
    </row>
    <row r="3079" spans="1:23" x14ac:dyDescent="0.3">
      <c r="A3079" s="13" t="s">
        <v>1315</v>
      </c>
      <c r="B3079" s="13" t="s">
        <v>1316</v>
      </c>
      <c r="C3079" s="15">
        <v>2017</v>
      </c>
      <c r="D3079" s="15" t="s">
        <v>25</v>
      </c>
      <c r="E3079" s="15" t="s">
        <v>100</v>
      </c>
      <c r="F3079" s="15">
        <v>754</v>
      </c>
      <c r="G3079" s="15">
        <v>373</v>
      </c>
      <c r="H3079" s="13">
        <v>-1.9151406660000001</v>
      </c>
      <c r="I3079" s="13">
        <v>3.1125351370000001</v>
      </c>
      <c r="J3079" s="13">
        <v>1.1973944700000001</v>
      </c>
      <c r="K3079" s="13">
        <v>2.8892704569999998</v>
      </c>
      <c r="L3079" s="13">
        <v>8.8584678710000002</v>
      </c>
      <c r="M3079" s="13">
        <v>11.747738330000001</v>
      </c>
      <c r="N3079" s="13">
        <v>-1.06099068</v>
      </c>
      <c r="O3079" s="13">
        <v>4.4843040490000003</v>
      </c>
      <c r="P3079" s="13">
        <v>3.4233133680000001</v>
      </c>
      <c r="Q3079" s="13">
        <v>1.2210194830000001</v>
      </c>
      <c r="R3079" s="13">
        <v>0</v>
      </c>
      <c r="S3079" s="13">
        <v>1.2210194830000001</v>
      </c>
      <c r="T3079" s="13">
        <v>-1.038226936</v>
      </c>
      <c r="U3079" s="13">
        <v>3.5141161990000001</v>
      </c>
      <c r="V3079" s="13">
        <v>2.475889263</v>
      </c>
      <c r="W3079" s="13">
        <v>0.74672802400000005</v>
      </c>
    </row>
    <row r="3080" spans="1:23" x14ac:dyDescent="0.3">
      <c r="A3080" s="13" t="s">
        <v>1315</v>
      </c>
      <c r="B3080" s="13" t="s">
        <v>1316</v>
      </c>
      <c r="C3080" s="15">
        <v>2017</v>
      </c>
      <c r="D3080" s="15" t="s">
        <v>27</v>
      </c>
      <c r="E3080" s="15" t="s">
        <v>100</v>
      </c>
      <c r="F3080" s="15">
        <v>4883</v>
      </c>
      <c r="G3080" s="15">
        <v>2374</v>
      </c>
      <c r="H3080" s="13">
        <v>-1.946126872</v>
      </c>
      <c r="I3080" s="13">
        <v>0.92322858900000004</v>
      </c>
      <c r="J3080" s="13">
        <v>-1.022898283</v>
      </c>
      <c r="K3080" s="13">
        <v>-0.36108417399999998</v>
      </c>
      <c r="L3080" s="13">
        <v>1.561457691</v>
      </c>
      <c r="M3080" s="13">
        <v>1.2003735170000001</v>
      </c>
      <c r="N3080" s="13">
        <v>-1.7718167419999999</v>
      </c>
      <c r="O3080" s="13">
        <v>1.1211047789999999</v>
      </c>
      <c r="P3080" s="13">
        <v>-0.650711963</v>
      </c>
      <c r="Q3080" s="13">
        <v>2.5507230330000001</v>
      </c>
      <c r="R3080" s="13">
        <v>2.5507230330000001</v>
      </c>
      <c r="S3080" s="13">
        <v>0</v>
      </c>
      <c r="T3080" s="13">
        <v>-1.3473919270000001</v>
      </c>
      <c r="U3080" s="13">
        <v>1.164139263</v>
      </c>
      <c r="V3080" s="13">
        <v>-0.18325266500000001</v>
      </c>
      <c r="W3080" s="13">
        <v>0.30994359500000002</v>
      </c>
    </row>
    <row r="3081" spans="1:23" x14ac:dyDescent="0.3">
      <c r="A3081" s="13" t="s">
        <v>1315</v>
      </c>
      <c r="B3081" s="13" t="s">
        <v>1316</v>
      </c>
      <c r="C3081" s="15">
        <v>2018</v>
      </c>
      <c r="D3081" s="15" t="s">
        <v>25</v>
      </c>
      <c r="E3081" s="15" t="s">
        <v>100</v>
      </c>
      <c r="F3081" s="15">
        <v>373</v>
      </c>
      <c r="G3081" s="15">
        <v>181</v>
      </c>
      <c r="H3081" s="13">
        <v>-2.14830919</v>
      </c>
      <c r="I3081" s="13">
        <v>0.89994372600000005</v>
      </c>
      <c r="J3081" s="13">
        <v>-1.2483654639999999</v>
      </c>
      <c r="K3081" s="13">
        <v>-3.509645898</v>
      </c>
      <c r="L3081" s="13">
        <v>3.2627517020000001</v>
      </c>
      <c r="M3081" s="13">
        <v>-0.24689419600000001</v>
      </c>
      <c r="N3081" s="13">
        <v>-2.610923004</v>
      </c>
      <c r="O3081" s="13">
        <v>1.419684422</v>
      </c>
      <c r="P3081" s="13">
        <v>-1.191238582</v>
      </c>
      <c r="Q3081" s="13">
        <v>0.1487098</v>
      </c>
      <c r="R3081" s="13">
        <v>0</v>
      </c>
      <c r="S3081" s="13">
        <v>0.1487098</v>
      </c>
      <c r="T3081" s="13">
        <v>-2.0687124379999999</v>
      </c>
      <c r="U3081" s="13">
        <v>2.128106388</v>
      </c>
      <c r="V3081" s="13">
        <v>5.9393950000000001E-2</v>
      </c>
      <c r="W3081" s="13">
        <v>0.16420974399999999</v>
      </c>
    </row>
    <row r="3082" spans="1:23" x14ac:dyDescent="0.3">
      <c r="A3082" s="13" t="s">
        <v>1315</v>
      </c>
      <c r="B3082" s="13" t="s">
        <v>1316</v>
      </c>
      <c r="C3082" s="15">
        <v>2018</v>
      </c>
      <c r="D3082" s="15" t="s">
        <v>27</v>
      </c>
      <c r="E3082" s="15" t="s">
        <v>100</v>
      </c>
      <c r="F3082" s="15">
        <v>3982</v>
      </c>
      <c r="G3082" s="15">
        <v>1968</v>
      </c>
      <c r="H3082" s="13">
        <v>-1.589845553</v>
      </c>
      <c r="I3082" s="13">
        <v>-0.53346817300000005</v>
      </c>
      <c r="J3082" s="13">
        <v>-2.123313725</v>
      </c>
      <c r="K3082" s="13">
        <v>3.4963705999999997E-2</v>
      </c>
      <c r="L3082" s="13">
        <v>-2.2024102120000002</v>
      </c>
      <c r="M3082" s="13">
        <v>-2.1674465060000001</v>
      </c>
      <c r="N3082" s="13">
        <v>-1.3545924410000001</v>
      </c>
      <c r="O3082" s="13">
        <v>-0.91588288100000004</v>
      </c>
      <c r="P3082" s="13">
        <v>-2.2704753219999998</v>
      </c>
      <c r="Q3082" s="13">
        <v>0.48093134599999998</v>
      </c>
      <c r="R3082" s="13">
        <v>0.48093134599999998</v>
      </c>
      <c r="S3082" s="13">
        <v>0</v>
      </c>
      <c r="T3082" s="13">
        <v>-1.4586061610000001</v>
      </c>
      <c r="U3082" s="13">
        <v>-0.74991869700000002</v>
      </c>
      <c r="V3082" s="13">
        <v>-2.2085248580000001</v>
      </c>
      <c r="W3082" s="13">
        <v>-0.112638615</v>
      </c>
    </row>
    <row r="3083" spans="1:23" x14ac:dyDescent="0.3">
      <c r="A3083" s="13" t="s">
        <v>1315</v>
      </c>
      <c r="B3083" s="13" t="s">
        <v>1316</v>
      </c>
      <c r="C3083" s="15">
        <v>2019</v>
      </c>
      <c r="D3083" s="15" t="s">
        <v>25</v>
      </c>
      <c r="E3083" s="15" t="s">
        <v>26</v>
      </c>
      <c r="F3083" s="15">
        <v>126</v>
      </c>
      <c r="G3083" s="15">
        <v>59</v>
      </c>
      <c r="H3083" s="13">
        <v>1.6776376930000001</v>
      </c>
      <c r="I3083" s="13">
        <v>-1.104010422</v>
      </c>
      <c r="J3083" s="13">
        <v>0.57362727099999999</v>
      </c>
      <c r="K3083" s="13">
        <v>-12.73902605</v>
      </c>
      <c r="L3083" s="13">
        <v>14.295424629999999</v>
      </c>
      <c r="M3083" s="13">
        <v>1.556398586</v>
      </c>
      <c r="N3083" s="13">
        <v>-1.164360005</v>
      </c>
      <c r="O3083" s="13">
        <v>2.0211319759999999</v>
      </c>
      <c r="P3083" s="13">
        <v>0.85677197100000002</v>
      </c>
      <c r="Q3083" s="13">
        <v>0.112999013</v>
      </c>
      <c r="R3083" s="13">
        <v>0</v>
      </c>
      <c r="S3083" s="13">
        <v>0.112999013</v>
      </c>
      <c r="T3083" s="13">
        <v>-5.0649077069999997</v>
      </c>
      <c r="U3083" s="13">
        <v>0.88981507000000004</v>
      </c>
      <c r="V3083" s="13">
        <v>-4.1750926369999997</v>
      </c>
      <c r="W3083" s="13">
        <v>0.90906364100000003</v>
      </c>
    </row>
    <row r="3084" spans="1:23" x14ac:dyDescent="0.3">
      <c r="A3084" s="13" t="s">
        <v>1315</v>
      </c>
      <c r="B3084" s="13" t="s">
        <v>1316</v>
      </c>
      <c r="C3084" s="15">
        <v>2019</v>
      </c>
      <c r="D3084" s="15" t="s">
        <v>27</v>
      </c>
      <c r="E3084" s="15" t="s">
        <v>100</v>
      </c>
      <c r="F3084" s="15">
        <v>1898</v>
      </c>
      <c r="G3084" s="15">
        <v>883</v>
      </c>
      <c r="H3084" s="13">
        <v>-2.5348132830000001</v>
      </c>
      <c r="I3084" s="13">
        <v>-0.26527497500000002</v>
      </c>
      <c r="J3084" s="13">
        <v>-2.8000882580000002</v>
      </c>
      <c r="K3084" s="13">
        <v>-2.5254759459999998</v>
      </c>
      <c r="L3084" s="13">
        <v>-2.9770565360000001</v>
      </c>
      <c r="M3084" s="13">
        <v>-5.5025324830000004</v>
      </c>
      <c r="N3084" s="13">
        <v>-2.6906494300000001</v>
      </c>
      <c r="O3084" s="13">
        <v>-0.77930605399999997</v>
      </c>
      <c r="P3084" s="13">
        <v>-3.4699554830000001</v>
      </c>
      <c r="Q3084" s="13">
        <v>-0.32621172900000001</v>
      </c>
      <c r="R3084" s="13">
        <v>-0.32621172900000001</v>
      </c>
      <c r="S3084" s="13">
        <v>0</v>
      </c>
      <c r="T3084" s="13">
        <v>-2.1713627170000001</v>
      </c>
      <c r="U3084" s="13">
        <v>-0.80009495200000003</v>
      </c>
      <c r="V3084" s="13">
        <v>-2.9714576689999999</v>
      </c>
      <c r="W3084" s="13">
        <v>0.58664659900000005</v>
      </c>
    </row>
    <row r="3085" spans="1:23" x14ac:dyDescent="0.3">
      <c r="A3085" s="13" t="s">
        <v>1315</v>
      </c>
      <c r="B3085" s="13" t="s">
        <v>1316</v>
      </c>
      <c r="C3085" s="15">
        <v>2019</v>
      </c>
      <c r="D3085" s="15" t="s">
        <v>27</v>
      </c>
      <c r="E3085" s="15" t="s">
        <v>26</v>
      </c>
      <c r="F3085" s="15">
        <v>817</v>
      </c>
      <c r="G3085" s="15">
        <v>387</v>
      </c>
      <c r="H3085" s="13">
        <v>-0.90272381000000002</v>
      </c>
      <c r="I3085" s="13">
        <v>-1.8814315720000001</v>
      </c>
      <c r="J3085" s="13">
        <v>-2.7841553829999999</v>
      </c>
      <c r="K3085" s="13">
        <v>-2.1829805229999999</v>
      </c>
      <c r="L3085" s="13">
        <v>-0.653111887</v>
      </c>
      <c r="M3085" s="13">
        <v>-2.83609241</v>
      </c>
      <c r="N3085" s="13">
        <v>-1.218935506</v>
      </c>
      <c r="O3085" s="13">
        <v>-1.7740995749999999</v>
      </c>
      <c r="P3085" s="13">
        <v>-2.9930350799999998</v>
      </c>
      <c r="Q3085" s="13">
        <v>-4.7770791999999999E-2</v>
      </c>
      <c r="R3085" s="13">
        <v>-4.7770791999999999E-2</v>
      </c>
      <c r="S3085" s="13">
        <v>0</v>
      </c>
      <c r="T3085" s="13">
        <v>-0.78213297299999995</v>
      </c>
      <c r="U3085" s="13">
        <v>-1.0531391569999999</v>
      </c>
      <c r="V3085" s="13">
        <v>-1.8352721299999999</v>
      </c>
      <c r="W3085" s="13">
        <v>-0.45842454199999999</v>
      </c>
    </row>
    <row r="3086" spans="1:23" x14ac:dyDescent="0.3">
      <c r="A3086" s="13" t="s">
        <v>1317</v>
      </c>
      <c r="B3086" s="13" t="s">
        <v>1318</v>
      </c>
      <c r="C3086" s="15">
        <v>2014</v>
      </c>
      <c r="D3086" s="15" t="s">
        <v>27</v>
      </c>
      <c r="E3086" s="15" t="s">
        <v>35</v>
      </c>
      <c r="F3086" s="15">
        <v>3677</v>
      </c>
      <c r="G3086" s="15">
        <v>1800</v>
      </c>
      <c r="H3086" s="13">
        <v>-5.8706663999999999E-2</v>
      </c>
      <c r="I3086" s="13">
        <v>-0.437295031</v>
      </c>
      <c r="J3086" s="13">
        <v>-0.49600169500000002</v>
      </c>
      <c r="K3086" s="13">
        <v>1.3713275620000001</v>
      </c>
      <c r="L3086" s="13">
        <v>-1.9052136000000001E-2</v>
      </c>
      <c r="M3086" s="13">
        <v>1.3522754260000001</v>
      </c>
      <c r="N3086" s="13">
        <v>0.19757112700000001</v>
      </c>
      <c r="O3086" s="13">
        <v>-0.38658433399999997</v>
      </c>
      <c r="P3086" s="13">
        <v>-0.18901320699999999</v>
      </c>
      <c r="Q3086" s="13">
        <v>2.3540916219999999</v>
      </c>
      <c r="R3086" s="13">
        <v>2.3540916219999999</v>
      </c>
      <c r="S3086" s="13">
        <v>0</v>
      </c>
      <c r="T3086" s="13">
        <v>0.61489799099999998</v>
      </c>
      <c r="U3086" s="13">
        <v>-0.20284611399999999</v>
      </c>
      <c r="V3086" s="13">
        <v>0.41205187700000001</v>
      </c>
      <c r="W3086" s="13">
        <v>8.9058769999999995E-2</v>
      </c>
    </row>
    <row r="3087" spans="1:23" x14ac:dyDescent="0.3">
      <c r="A3087" s="13" t="s">
        <v>1317</v>
      </c>
      <c r="B3087" s="13" t="s">
        <v>1318</v>
      </c>
      <c r="C3087" s="15">
        <v>2015</v>
      </c>
      <c r="D3087" s="15" t="s">
        <v>27</v>
      </c>
      <c r="E3087" s="15" t="s">
        <v>35</v>
      </c>
      <c r="F3087" s="15">
        <v>4191</v>
      </c>
      <c r="G3087" s="15">
        <v>2045</v>
      </c>
      <c r="H3087" s="13">
        <v>0.67419930800000005</v>
      </c>
      <c r="I3087" s="13">
        <v>-0.65900560500000005</v>
      </c>
      <c r="J3087" s="13">
        <v>1.5193702999999999E-2</v>
      </c>
      <c r="K3087" s="13">
        <v>2.176908633</v>
      </c>
      <c r="L3087" s="13">
        <v>-2.932717695</v>
      </c>
      <c r="M3087" s="13">
        <v>-0.75580906199999998</v>
      </c>
      <c r="N3087" s="13">
        <v>1.0330418480000001</v>
      </c>
      <c r="O3087" s="13">
        <v>-1.1702688290000001</v>
      </c>
      <c r="P3087" s="13">
        <v>-0.13722698</v>
      </c>
      <c r="Q3087" s="13">
        <v>2.7296202940000001</v>
      </c>
      <c r="R3087" s="13">
        <v>2.7296202940000001</v>
      </c>
      <c r="S3087" s="13">
        <v>0</v>
      </c>
      <c r="T3087" s="13">
        <v>0.48880567400000002</v>
      </c>
      <c r="U3087" s="13">
        <v>-0.95643503900000004</v>
      </c>
      <c r="V3087" s="13">
        <v>-0.46762936500000002</v>
      </c>
      <c r="W3087" s="13">
        <v>0.125231756</v>
      </c>
    </row>
    <row r="3088" spans="1:23" x14ac:dyDescent="0.3">
      <c r="A3088" s="13" t="s">
        <v>1317</v>
      </c>
      <c r="B3088" s="13" t="s">
        <v>1318</v>
      </c>
      <c r="C3088" s="15">
        <v>2016</v>
      </c>
      <c r="D3088" s="15" t="s">
        <v>25</v>
      </c>
      <c r="E3088" s="15" t="s">
        <v>124</v>
      </c>
      <c r="F3088" s="15">
        <v>262</v>
      </c>
      <c r="G3088" s="15">
        <v>144</v>
      </c>
      <c r="H3088" s="13">
        <v>2.160907774</v>
      </c>
      <c r="I3088" s="13">
        <v>-0.28071889700000002</v>
      </c>
      <c r="J3088" s="13">
        <v>1.8801888769999999</v>
      </c>
      <c r="K3088" s="13">
        <v>-6.6488618879999999</v>
      </c>
      <c r="L3088" s="13">
        <v>-13.042423449999999</v>
      </c>
      <c r="M3088" s="13">
        <v>-19.69128534</v>
      </c>
      <c r="N3088" s="13">
        <v>0.36765860700000003</v>
      </c>
      <c r="O3088" s="13">
        <v>-2.8663309379999999</v>
      </c>
      <c r="P3088" s="13">
        <v>-2.4986723309999999</v>
      </c>
      <c r="Q3088" s="13">
        <v>1.9051893E-2</v>
      </c>
      <c r="R3088" s="13">
        <v>0</v>
      </c>
      <c r="S3088" s="13">
        <v>1.9051893E-2</v>
      </c>
      <c r="T3088" s="13">
        <v>-0.66558945199999997</v>
      </c>
      <c r="U3088" s="13">
        <v>-0.49892344399999999</v>
      </c>
      <c r="V3088" s="13">
        <v>-1.1645128950000001</v>
      </c>
      <c r="W3088" s="13">
        <v>4.0411395000000003E-2</v>
      </c>
    </row>
    <row r="3089" spans="1:23" x14ac:dyDescent="0.3">
      <c r="A3089" s="13" t="s">
        <v>1317</v>
      </c>
      <c r="B3089" s="13" t="s">
        <v>1318</v>
      </c>
      <c r="C3089" s="15">
        <v>2016</v>
      </c>
      <c r="D3089" s="15" t="s">
        <v>27</v>
      </c>
      <c r="E3089" s="15" t="s">
        <v>124</v>
      </c>
      <c r="F3089" s="15">
        <v>5727</v>
      </c>
      <c r="G3089" s="15">
        <v>2856</v>
      </c>
      <c r="H3089" s="13">
        <v>0.54497565299999995</v>
      </c>
      <c r="I3089" s="13">
        <v>-0.82688919500000002</v>
      </c>
      <c r="J3089" s="13">
        <v>-0.28191354299999999</v>
      </c>
      <c r="K3089" s="13">
        <v>2.0657620730000001</v>
      </c>
      <c r="L3089" s="13">
        <v>0.63872811799999996</v>
      </c>
      <c r="M3089" s="13">
        <v>2.70449019</v>
      </c>
      <c r="N3089" s="13">
        <v>0.89516321499999996</v>
      </c>
      <c r="O3089" s="13">
        <v>-0.57921959599999995</v>
      </c>
      <c r="P3089" s="13">
        <v>0.31594361900000001</v>
      </c>
      <c r="Q3089" s="13">
        <v>4.4665327509999999</v>
      </c>
      <c r="R3089" s="13">
        <v>4.4665327509999999</v>
      </c>
      <c r="S3089" s="13">
        <v>0</v>
      </c>
      <c r="T3089" s="13">
        <v>1.115580381</v>
      </c>
      <c r="U3089" s="13">
        <v>-0.47533054899999999</v>
      </c>
      <c r="V3089" s="13">
        <v>0.64024983099999999</v>
      </c>
      <c r="W3089" s="13">
        <v>-2.0763561999999999E-2</v>
      </c>
    </row>
    <row r="3090" spans="1:23" x14ac:dyDescent="0.3">
      <c r="A3090" s="13" t="s">
        <v>1317</v>
      </c>
      <c r="B3090" s="13" t="s">
        <v>1318</v>
      </c>
      <c r="C3090" s="15">
        <v>2017</v>
      </c>
      <c r="D3090" s="15" t="s">
        <v>27</v>
      </c>
      <c r="E3090" s="15" t="s">
        <v>124</v>
      </c>
      <c r="F3090" s="15">
        <v>5130</v>
      </c>
      <c r="G3090" s="15">
        <v>2565</v>
      </c>
      <c r="H3090" s="13">
        <v>-0.51877014799999999</v>
      </c>
      <c r="I3090" s="13">
        <v>0.270501995</v>
      </c>
      <c r="J3090" s="13">
        <v>-0.24826815199999999</v>
      </c>
      <c r="K3090" s="13">
        <v>-1.374823076</v>
      </c>
      <c r="L3090" s="13">
        <v>-6.7430253999999995E-2</v>
      </c>
      <c r="M3090" s="13">
        <v>-1.44225333</v>
      </c>
      <c r="N3090" s="13">
        <v>-0.69173405399999999</v>
      </c>
      <c r="O3090" s="13">
        <v>0.191515042</v>
      </c>
      <c r="P3090" s="13">
        <v>-0.50021901099999999</v>
      </c>
      <c r="Q3090" s="13">
        <v>2.9300625679999999</v>
      </c>
      <c r="R3090" s="13">
        <v>2.9300625679999999</v>
      </c>
      <c r="S3090" s="13">
        <v>0</v>
      </c>
      <c r="T3090" s="13">
        <v>-0.54025159700000003</v>
      </c>
      <c r="U3090" s="13">
        <v>0.13541245700000001</v>
      </c>
      <c r="V3090" s="13">
        <v>-0.40483913999999999</v>
      </c>
      <c r="W3090" s="13">
        <v>-0.47118174899999998</v>
      </c>
    </row>
    <row r="3091" spans="1:23" x14ac:dyDescent="0.3">
      <c r="A3091" s="13" t="s">
        <v>1317</v>
      </c>
      <c r="B3091" s="13" t="s">
        <v>1318</v>
      </c>
      <c r="C3091" s="15">
        <v>2018</v>
      </c>
      <c r="D3091" s="15" t="s">
        <v>25</v>
      </c>
      <c r="E3091" s="15" t="s">
        <v>86</v>
      </c>
      <c r="F3091" s="15">
        <v>1114</v>
      </c>
      <c r="G3091" s="15">
        <v>562</v>
      </c>
      <c r="H3091" s="13">
        <v>-3.090756463</v>
      </c>
      <c r="I3091" s="13">
        <v>-2.7179808689999998</v>
      </c>
      <c r="J3091" s="13">
        <v>-5.8087373329999998</v>
      </c>
      <c r="K3091" s="13">
        <v>-1.1068441959999999</v>
      </c>
      <c r="L3091" s="13">
        <v>-2.87394303</v>
      </c>
      <c r="M3091" s="13">
        <v>-3.9807872259999999</v>
      </c>
      <c r="N3091" s="13">
        <v>-2.873747914</v>
      </c>
      <c r="O3091" s="13">
        <v>-2.9543086970000001</v>
      </c>
      <c r="P3091" s="13">
        <v>-5.8280566110000001</v>
      </c>
      <c r="Q3091" s="13">
        <v>-0.91091728699999996</v>
      </c>
      <c r="R3091" s="13">
        <v>0</v>
      </c>
      <c r="S3091" s="13">
        <v>-0.91091728699999996</v>
      </c>
      <c r="T3091" s="13">
        <v>-4.5140681599999999</v>
      </c>
      <c r="U3091" s="13">
        <v>-3.1311549200000002</v>
      </c>
      <c r="V3091" s="13">
        <v>-7.6452230810000001</v>
      </c>
      <c r="W3091" s="13">
        <v>7.0813894000000002E-2</v>
      </c>
    </row>
    <row r="3092" spans="1:23" x14ac:dyDescent="0.3">
      <c r="A3092" s="13" t="s">
        <v>1317</v>
      </c>
      <c r="B3092" s="13" t="s">
        <v>1318</v>
      </c>
      <c r="C3092" s="15">
        <v>2018</v>
      </c>
      <c r="D3092" s="15" t="s">
        <v>27</v>
      </c>
      <c r="E3092" s="15" t="s">
        <v>86</v>
      </c>
      <c r="F3092" s="15">
        <v>2969</v>
      </c>
      <c r="G3092" s="15">
        <v>1447</v>
      </c>
      <c r="H3092" s="13">
        <v>0.184203691</v>
      </c>
      <c r="I3092" s="13">
        <v>-0.13753986200000001</v>
      </c>
      <c r="J3092" s="13">
        <v>4.6663828999999997E-2</v>
      </c>
      <c r="K3092" s="13">
        <v>-1.7307354749999999</v>
      </c>
      <c r="L3092" s="13">
        <v>-2.9820432299999999</v>
      </c>
      <c r="M3092" s="13">
        <v>-4.7127787049999998</v>
      </c>
      <c r="N3092" s="13">
        <v>-0.18955677000000001</v>
      </c>
      <c r="O3092" s="13">
        <v>-0.79274798099999999</v>
      </c>
      <c r="P3092" s="13">
        <v>-0.982304752</v>
      </c>
      <c r="Q3092" s="13">
        <v>1.3007619269999999</v>
      </c>
      <c r="R3092" s="13">
        <v>1.3007619269999999</v>
      </c>
      <c r="S3092" s="13">
        <v>0</v>
      </c>
      <c r="T3092" s="13">
        <v>-0.650981005</v>
      </c>
      <c r="U3092" s="13">
        <v>-0.67490395000000003</v>
      </c>
      <c r="V3092" s="13">
        <v>-1.325884955</v>
      </c>
      <c r="W3092" s="13">
        <v>-0.32348279699999999</v>
      </c>
    </row>
    <row r="3093" spans="1:23" x14ac:dyDescent="0.3">
      <c r="A3093" s="13" t="s">
        <v>1317</v>
      </c>
      <c r="B3093" s="13" t="s">
        <v>1318</v>
      </c>
      <c r="C3093" s="15">
        <v>2019</v>
      </c>
      <c r="D3093" s="15" t="s">
        <v>25</v>
      </c>
      <c r="E3093" s="15" t="s">
        <v>86</v>
      </c>
      <c r="F3093" s="15">
        <v>535</v>
      </c>
      <c r="G3093" s="15">
        <v>254</v>
      </c>
      <c r="H3093" s="13">
        <v>4.2179772099999999</v>
      </c>
      <c r="I3093" s="13">
        <v>0.18236340300000001</v>
      </c>
      <c r="J3093" s="13">
        <v>4.400340613</v>
      </c>
      <c r="K3093" s="13">
        <v>12.483261629999999</v>
      </c>
      <c r="L3093" s="13">
        <v>1.867951938</v>
      </c>
      <c r="M3093" s="13">
        <v>14.351213570000001</v>
      </c>
      <c r="N3093" s="13">
        <v>6.2064163719999996</v>
      </c>
      <c r="O3093" s="13">
        <v>0.453832968</v>
      </c>
      <c r="P3093" s="13">
        <v>6.66024934</v>
      </c>
      <c r="Q3093" s="13">
        <v>1.2476535609999999</v>
      </c>
      <c r="R3093" s="13">
        <v>0</v>
      </c>
      <c r="S3093" s="13">
        <v>1.2476535609999999</v>
      </c>
      <c r="T3093" s="13">
        <v>6.8493337189999997</v>
      </c>
      <c r="U3093" s="13">
        <v>6.5703169000000006E-2</v>
      </c>
      <c r="V3093" s="13">
        <v>6.9150368880000004</v>
      </c>
      <c r="W3093" s="13">
        <v>-0.79609944600000004</v>
      </c>
    </row>
    <row r="3094" spans="1:23" x14ac:dyDescent="0.3">
      <c r="A3094" s="13" t="s">
        <v>1317</v>
      </c>
      <c r="B3094" s="13" t="s">
        <v>1318</v>
      </c>
      <c r="C3094" s="15">
        <v>2019</v>
      </c>
      <c r="D3094" s="15" t="s">
        <v>27</v>
      </c>
      <c r="E3094" s="15" t="s">
        <v>86</v>
      </c>
      <c r="F3094" s="15">
        <v>4438</v>
      </c>
      <c r="G3094" s="15">
        <v>2091</v>
      </c>
      <c r="H3094" s="13">
        <v>0.163012029</v>
      </c>
      <c r="I3094" s="13">
        <v>-1.83485918</v>
      </c>
      <c r="J3094" s="13">
        <v>-1.6718471509999999</v>
      </c>
      <c r="K3094" s="13">
        <v>0.52538686599999995</v>
      </c>
      <c r="L3094" s="13">
        <v>-3.1384650390000002</v>
      </c>
      <c r="M3094" s="13">
        <v>-2.6130781729999999</v>
      </c>
      <c r="N3094" s="13">
        <v>0.22353589900000001</v>
      </c>
      <c r="O3094" s="13">
        <v>-2.248564365</v>
      </c>
      <c r="P3094" s="13">
        <v>-2.0250284669999998</v>
      </c>
      <c r="Q3094" s="13">
        <v>0.77375591499999996</v>
      </c>
      <c r="R3094" s="13">
        <v>0.77375591499999996</v>
      </c>
      <c r="S3094" s="13">
        <v>0</v>
      </c>
      <c r="T3094" s="13">
        <v>0.56003366899999996</v>
      </c>
      <c r="U3094" s="13">
        <v>-1.5920910690000001</v>
      </c>
      <c r="V3094" s="13">
        <v>-1.0320574</v>
      </c>
      <c r="W3094" s="13">
        <v>4.4253438999999999E-2</v>
      </c>
    </row>
    <row r="3095" spans="1:23" x14ac:dyDescent="0.3">
      <c r="A3095" s="13" t="s">
        <v>1319</v>
      </c>
      <c r="B3095" s="13" t="s">
        <v>1320</v>
      </c>
      <c r="C3095" s="15">
        <v>2018</v>
      </c>
      <c r="D3095" s="15" t="s">
        <v>27</v>
      </c>
      <c r="E3095" s="15" t="s">
        <v>59</v>
      </c>
      <c r="F3095" s="15">
        <v>54</v>
      </c>
      <c r="G3095" s="15">
        <v>25</v>
      </c>
      <c r="H3095" s="13">
        <v>8.9017305689999997</v>
      </c>
      <c r="I3095" s="13">
        <v>0.13835288800000001</v>
      </c>
      <c r="J3095" s="13">
        <v>9.0400834569999997</v>
      </c>
      <c r="K3095" s="13">
        <v>-1.8090537630000001</v>
      </c>
      <c r="L3095" s="13">
        <v>0.54256848999999996</v>
      </c>
      <c r="M3095" s="13">
        <v>-1.266485273</v>
      </c>
      <c r="N3095" s="13">
        <v>7.2522017610000002</v>
      </c>
      <c r="O3095" s="13">
        <v>0.32828616100000002</v>
      </c>
      <c r="P3095" s="13">
        <v>7.5804879219999997</v>
      </c>
      <c r="Q3095" s="13">
        <v>0.131762614</v>
      </c>
      <c r="R3095" s="13">
        <v>0.131762614</v>
      </c>
      <c r="S3095" s="13">
        <v>0</v>
      </c>
      <c r="T3095" s="13">
        <v>7.1358496889999996</v>
      </c>
      <c r="U3095" s="13">
        <v>0.791069621</v>
      </c>
      <c r="V3095" s="13">
        <v>7.9269193099999997</v>
      </c>
      <c r="W3095" s="13">
        <v>-2.0776549999999999E-3</v>
      </c>
    </row>
    <row r="3096" spans="1:23" x14ac:dyDescent="0.3">
      <c r="A3096" s="13" t="s">
        <v>1319</v>
      </c>
      <c r="B3096" s="13" t="s">
        <v>1320</v>
      </c>
      <c r="C3096" s="15">
        <v>2019</v>
      </c>
      <c r="D3096" s="15" t="s">
        <v>25</v>
      </c>
      <c r="E3096" s="15" t="s">
        <v>59</v>
      </c>
      <c r="F3096" s="15">
        <v>457</v>
      </c>
      <c r="G3096" s="15">
        <v>224</v>
      </c>
      <c r="H3096" s="13">
        <v>-3.4015132010000002</v>
      </c>
      <c r="I3096" s="13">
        <v>-1.6494202039999999</v>
      </c>
      <c r="J3096" s="13">
        <v>-5.0509334040000002</v>
      </c>
      <c r="K3096" s="13">
        <v>-5.2995491020000003</v>
      </c>
      <c r="L3096" s="13">
        <v>-2.7040825289999999</v>
      </c>
      <c r="M3096" s="13">
        <v>-8.0036316309999993</v>
      </c>
      <c r="N3096" s="13">
        <v>-4.068350293</v>
      </c>
      <c r="O3096" s="13">
        <v>-1.9795909860000001</v>
      </c>
      <c r="P3096" s="13">
        <v>-6.0479412789999998</v>
      </c>
      <c r="Q3096" s="13">
        <v>-0.38327476100000002</v>
      </c>
      <c r="R3096" s="13">
        <v>0</v>
      </c>
      <c r="S3096" s="13">
        <v>-0.38327476100000002</v>
      </c>
      <c r="T3096" s="13">
        <v>-5.6833256790000002</v>
      </c>
      <c r="U3096" s="13">
        <v>-3.6669543660000001</v>
      </c>
      <c r="V3096" s="13">
        <v>-9.3502800449999999</v>
      </c>
      <c r="W3096" s="13">
        <v>-1.393754317</v>
      </c>
    </row>
    <row r="3097" spans="1:23" x14ac:dyDescent="0.3">
      <c r="A3097" s="13" t="s">
        <v>1319</v>
      </c>
      <c r="B3097" s="13" t="s">
        <v>1320</v>
      </c>
      <c r="C3097" s="15">
        <v>2019</v>
      </c>
      <c r="D3097" s="15" t="s">
        <v>27</v>
      </c>
      <c r="E3097" s="15" t="s">
        <v>59</v>
      </c>
      <c r="F3097" s="15">
        <v>4070</v>
      </c>
      <c r="G3097" s="15">
        <v>1970</v>
      </c>
      <c r="H3097" s="13">
        <v>2.1723082229999999</v>
      </c>
      <c r="I3097" s="13">
        <v>0.84894945099999997</v>
      </c>
      <c r="J3097" s="13">
        <v>3.0212576740000001</v>
      </c>
      <c r="K3097" s="13">
        <v>-1.1422046850000001</v>
      </c>
      <c r="L3097" s="13">
        <v>2.2899618990000001</v>
      </c>
      <c r="M3097" s="13">
        <v>1.1477572149999999</v>
      </c>
      <c r="N3097" s="13">
        <v>1.587188933</v>
      </c>
      <c r="O3097" s="13">
        <v>1.182027763</v>
      </c>
      <c r="P3097" s="13">
        <v>2.769216696</v>
      </c>
      <c r="Q3097" s="13">
        <v>5.4461801830000001</v>
      </c>
      <c r="R3097" s="13">
        <v>5.4461801830000001</v>
      </c>
      <c r="S3097" s="13">
        <v>0</v>
      </c>
      <c r="T3097" s="13">
        <v>1.2573941639999999</v>
      </c>
      <c r="U3097" s="13">
        <v>0.802886824</v>
      </c>
      <c r="V3097" s="13">
        <v>2.0602809880000001</v>
      </c>
      <c r="W3097" s="13">
        <v>-1.858315261</v>
      </c>
    </row>
    <row r="3098" spans="1:23" x14ac:dyDescent="0.3">
      <c r="A3098" s="13" t="s">
        <v>1321</v>
      </c>
      <c r="B3098" s="13" t="s">
        <v>1322</v>
      </c>
      <c r="C3098" s="15">
        <v>2014</v>
      </c>
      <c r="D3098" s="15" t="s">
        <v>27</v>
      </c>
      <c r="E3098" s="15" t="s">
        <v>62</v>
      </c>
      <c r="F3098" s="15">
        <v>2777</v>
      </c>
      <c r="G3098" s="15">
        <v>1426</v>
      </c>
      <c r="H3098" s="13">
        <v>1.5288863420000001</v>
      </c>
      <c r="I3098" s="13">
        <v>-1.6974020430000001</v>
      </c>
      <c r="J3098" s="13">
        <v>-0.16851570099999999</v>
      </c>
      <c r="K3098" s="13">
        <v>8.5137208000000006E-2</v>
      </c>
      <c r="L3098" s="13">
        <v>2.2646067539999999</v>
      </c>
      <c r="M3098" s="13">
        <v>2.3497439619999998</v>
      </c>
      <c r="N3098" s="13">
        <v>1.319240593</v>
      </c>
      <c r="O3098" s="13">
        <v>-0.927710865</v>
      </c>
      <c r="P3098" s="13">
        <v>0.39152972699999999</v>
      </c>
      <c r="Q3098" s="13">
        <v>2.272416829</v>
      </c>
      <c r="R3098" s="13">
        <v>2.272416829</v>
      </c>
      <c r="S3098" s="13">
        <v>0</v>
      </c>
      <c r="T3098" s="13">
        <v>0.48297621000000002</v>
      </c>
      <c r="U3098" s="13">
        <v>-1.644209077</v>
      </c>
      <c r="V3098" s="13">
        <v>-1.1612328679999999</v>
      </c>
      <c r="W3098" s="13">
        <v>-0.55343340900000004</v>
      </c>
    </row>
    <row r="3099" spans="1:23" x14ac:dyDescent="0.3">
      <c r="A3099" s="13" t="s">
        <v>1321</v>
      </c>
      <c r="B3099" s="13" t="s">
        <v>1322</v>
      </c>
      <c r="C3099" s="15">
        <v>2015</v>
      </c>
      <c r="D3099" s="15" t="s">
        <v>27</v>
      </c>
      <c r="E3099" s="15" t="s">
        <v>26</v>
      </c>
      <c r="F3099" s="15">
        <v>3713</v>
      </c>
      <c r="G3099" s="15">
        <v>1806</v>
      </c>
      <c r="H3099" s="13">
        <v>2.5748195489999999</v>
      </c>
      <c r="I3099" s="13">
        <v>-0.44248299699999999</v>
      </c>
      <c r="J3099" s="13">
        <v>2.1323365519999999</v>
      </c>
      <c r="K3099" s="13">
        <v>2.4543210860000002</v>
      </c>
      <c r="L3099" s="13">
        <v>2.1662145060000002</v>
      </c>
      <c r="M3099" s="13">
        <v>4.6205355910000003</v>
      </c>
      <c r="N3099" s="13">
        <v>2.6713639680000001</v>
      </c>
      <c r="O3099" s="13">
        <v>6.6228268000000007E-2</v>
      </c>
      <c r="P3099" s="13">
        <v>2.7375922359999998</v>
      </c>
      <c r="Q3099" s="13">
        <v>5.0619015149999997</v>
      </c>
      <c r="R3099" s="13">
        <v>5.0619015149999997</v>
      </c>
      <c r="S3099" s="13">
        <v>0</v>
      </c>
      <c r="T3099" s="13">
        <v>1.9529179409999999</v>
      </c>
      <c r="U3099" s="13">
        <v>-0.18932842</v>
      </c>
      <c r="V3099" s="13">
        <v>1.7635895210000001</v>
      </c>
      <c r="W3099" s="13">
        <v>0.10464325300000001</v>
      </c>
    </row>
    <row r="3100" spans="1:23" x14ac:dyDescent="0.3">
      <c r="A3100" s="13" t="s">
        <v>1321</v>
      </c>
      <c r="B3100" s="13" t="s">
        <v>1322</v>
      </c>
      <c r="C3100" s="15">
        <v>2016</v>
      </c>
      <c r="D3100" s="15" t="s">
        <v>25</v>
      </c>
      <c r="E3100" s="15" t="s">
        <v>26</v>
      </c>
      <c r="F3100" s="15">
        <v>158</v>
      </c>
      <c r="G3100" s="15">
        <v>76</v>
      </c>
      <c r="H3100" s="13">
        <v>0.77757474900000001</v>
      </c>
      <c r="I3100" s="13">
        <v>4.2453098479999998</v>
      </c>
      <c r="J3100" s="13">
        <v>5.022884597</v>
      </c>
      <c r="K3100" s="13">
        <v>-8.2854491180000007</v>
      </c>
      <c r="L3100" s="13">
        <v>-2.885016099</v>
      </c>
      <c r="M3100" s="13">
        <v>-11.170465220000001</v>
      </c>
      <c r="N3100" s="13">
        <v>-1.218646187</v>
      </c>
      <c r="O3100" s="13">
        <v>2.957909651</v>
      </c>
      <c r="P3100" s="13">
        <v>1.739263464</v>
      </c>
      <c r="Q3100" s="13">
        <v>0.180334987</v>
      </c>
      <c r="R3100" s="13">
        <v>0</v>
      </c>
      <c r="S3100" s="13">
        <v>0.180334987</v>
      </c>
      <c r="T3100" s="13">
        <v>-0.54237352299999997</v>
      </c>
      <c r="U3100" s="13">
        <v>-0.46272718200000001</v>
      </c>
      <c r="V3100" s="13">
        <v>-1.005100705</v>
      </c>
      <c r="W3100" s="13">
        <v>0.42587314300000001</v>
      </c>
    </row>
    <row r="3101" spans="1:23" x14ac:dyDescent="0.3">
      <c r="A3101" s="13" t="s">
        <v>1321</v>
      </c>
      <c r="B3101" s="13" t="s">
        <v>1322</v>
      </c>
      <c r="C3101" s="15">
        <v>2016</v>
      </c>
      <c r="D3101" s="15" t="s">
        <v>27</v>
      </c>
      <c r="E3101" s="15" t="s">
        <v>26</v>
      </c>
      <c r="F3101" s="15">
        <v>1899</v>
      </c>
      <c r="G3101" s="15">
        <v>926</v>
      </c>
      <c r="H3101" s="13">
        <v>1.9531326600000001</v>
      </c>
      <c r="I3101" s="13">
        <v>-3.3539829139999999</v>
      </c>
      <c r="J3101" s="13">
        <v>-1.4008502540000001</v>
      </c>
      <c r="K3101" s="13">
        <v>1.6370776469999999</v>
      </c>
      <c r="L3101" s="13">
        <v>-1.9995894519999999</v>
      </c>
      <c r="M3101" s="13">
        <v>-0.36251180500000002</v>
      </c>
      <c r="N3101" s="13">
        <v>1.9271276150000001</v>
      </c>
      <c r="O3101" s="13">
        <v>-3.2890617020000001</v>
      </c>
      <c r="P3101" s="13">
        <v>-1.3619340870000001</v>
      </c>
      <c r="Q3101" s="13">
        <v>0.65424470199999996</v>
      </c>
      <c r="R3101" s="13">
        <v>0.65424470199999996</v>
      </c>
      <c r="S3101" s="13">
        <v>0</v>
      </c>
      <c r="T3101" s="13">
        <v>1.2737756179999999</v>
      </c>
      <c r="U3101" s="13">
        <v>-3.5785240659999999</v>
      </c>
      <c r="V3101" s="13">
        <v>-2.3047484479999998</v>
      </c>
      <c r="W3101" s="13">
        <v>-0.22951010699999999</v>
      </c>
    </row>
    <row r="3102" spans="1:23" x14ac:dyDescent="0.3">
      <c r="A3102" s="13" t="s">
        <v>1321</v>
      </c>
      <c r="B3102" s="13" t="s">
        <v>1322</v>
      </c>
      <c r="C3102" s="15">
        <v>2017</v>
      </c>
      <c r="D3102" s="15" t="s">
        <v>25</v>
      </c>
      <c r="E3102" s="15" t="s">
        <v>78</v>
      </c>
      <c r="F3102" s="15">
        <v>59</v>
      </c>
      <c r="G3102" s="15">
        <v>29</v>
      </c>
      <c r="H3102" s="13">
        <v>-0.53706872900000002</v>
      </c>
      <c r="I3102" s="13">
        <v>-2.3029557770000002</v>
      </c>
      <c r="J3102" s="13">
        <v>-2.8400245059999998</v>
      </c>
      <c r="K3102" s="13">
        <v>1.2078298629999999</v>
      </c>
      <c r="L3102" s="13">
        <v>-2.9743412130000002</v>
      </c>
      <c r="M3102" s="13">
        <v>-1.766511349</v>
      </c>
      <c r="N3102" s="13">
        <v>-0.12761265099999999</v>
      </c>
      <c r="O3102" s="13">
        <v>-2.6152818419999999</v>
      </c>
      <c r="P3102" s="13">
        <v>-2.742894492</v>
      </c>
      <c r="Q3102" s="13">
        <v>1.0795500000000001E-4</v>
      </c>
      <c r="R3102" s="13">
        <v>0</v>
      </c>
      <c r="S3102" s="13">
        <v>1.0795500000000001E-4</v>
      </c>
      <c r="T3102" s="13">
        <v>-2.0818852049999998</v>
      </c>
      <c r="U3102" s="13">
        <v>-5.4324010459999998</v>
      </c>
      <c r="V3102" s="13">
        <v>-7.5142862509999997</v>
      </c>
      <c r="W3102" s="13">
        <v>-0.421587822</v>
      </c>
    </row>
    <row r="3103" spans="1:23" x14ac:dyDescent="0.3">
      <c r="A3103" s="13" t="s">
        <v>1321</v>
      </c>
      <c r="B3103" s="13" t="s">
        <v>1322</v>
      </c>
      <c r="C3103" s="15">
        <v>2017</v>
      </c>
      <c r="D3103" s="15" t="s">
        <v>27</v>
      </c>
      <c r="E3103" s="15" t="s">
        <v>26</v>
      </c>
      <c r="F3103" s="15">
        <v>1304</v>
      </c>
      <c r="G3103" s="15">
        <v>627</v>
      </c>
      <c r="H3103" s="13">
        <v>0.33871118</v>
      </c>
      <c r="I3103" s="13">
        <v>-2.6709995609999999</v>
      </c>
      <c r="J3103" s="13">
        <v>-2.3322883810000001</v>
      </c>
      <c r="K3103" s="13">
        <v>-3.519253221</v>
      </c>
      <c r="L3103" s="13">
        <v>-2.9668982000000002</v>
      </c>
      <c r="M3103" s="13">
        <v>-6.4861514209999998</v>
      </c>
      <c r="N3103" s="13">
        <v>-0.44685192200000001</v>
      </c>
      <c r="O3103" s="13">
        <v>-2.902700732</v>
      </c>
      <c r="P3103" s="13">
        <v>-3.349552654</v>
      </c>
      <c r="Q3103" s="13">
        <v>-0.19097742600000001</v>
      </c>
      <c r="R3103" s="13">
        <v>-0.19097742600000001</v>
      </c>
      <c r="S3103" s="13">
        <v>0</v>
      </c>
      <c r="T3103" s="13">
        <v>-0.58485810000000005</v>
      </c>
      <c r="U3103" s="13">
        <v>-2.7829297830000002</v>
      </c>
      <c r="V3103" s="13">
        <v>-3.3677878830000001</v>
      </c>
      <c r="W3103" s="13">
        <v>-0.41769634500000002</v>
      </c>
    </row>
    <row r="3104" spans="1:23" x14ac:dyDescent="0.3">
      <c r="A3104" s="13" t="s">
        <v>1321</v>
      </c>
      <c r="B3104" s="13" t="s">
        <v>1322</v>
      </c>
      <c r="C3104" s="15">
        <v>2017</v>
      </c>
      <c r="D3104" s="15" t="s">
        <v>27</v>
      </c>
      <c r="E3104" s="15" t="s">
        <v>78</v>
      </c>
      <c r="F3104" s="15">
        <v>181</v>
      </c>
      <c r="G3104" s="15">
        <v>87</v>
      </c>
      <c r="H3104" s="13">
        <v>2.9606965810000001</v>
      </c>
      <c r="I3104" s="13">
        <v>-1.620551195</v>
      </c>
      <c r="J3104" s="13">
        <v>1.3401453860000001</v>
      </c>
      <c r="K3104" s="13">
        <v>8.6859799239999997</v>
      </c>
      <c r="L3104" s="13">
        <v>13.125276189999999</v>
      </c>
      <c r="M3104" s="13">
        <v>21.811256119999999</v>
      </c>
      <c r="N3104" s="13">
        <v>4.3470734240000004</v>
      </c>
      <c r="O3104" s="13">
        <v>1.31834932</v>
      </c>
      <c r="P3104" s="13">
        <v>5.6654227439999998</v>
      </c>
      <c r="Q3104" s="13">
        <v>0.37138634700000001</v>
      </c>
      <c r="R3104" s="13">
        <v>0.37138634700000001</v>
      </c>
      <c r="S3104" s="13">
        <v>0</v>
      </c>
      <c r="T3104" s="13">
        <v>1.1946983259999999</v>
      </c>
      <c r="U3104" s="13">
        <v>-1.8216162810000001</v>
      </c>
      <c r="V3104" s="13">
        <v>-0.62691795500000003</v>
      </c>
      <c r="W3104" s="13">
        <v>-0.56521449499999998</v>
      </c>
    </row>
    <row r="3105" spans="1:23" x14ac:dyDescent="0.3">
      <c r="A3105" s="13" t="s">
        <v>1323</v>
      </c>
      <c r="B3105" s="13" t="s">
        <v>1324</v>
      </c>
      <c r="C3105" s="15">
        <v>2014</v>
      </c>
      <c r="D3105" s="15" t="s">
        <v>27</v>
      </c>
      <c r="E3105" s="15" t="s">
        <v>111</v>
      </c>
      <c r="F3105" s="15">
        <v>1994</v>
      </c>
      <c r="G3105" s="15">
        <v>952</v>
      </c>
      <c r="H3105" s="13">
        <v>-2.5322226219999999</v>
      </c>
      <c r="I3105" s="13">
        <v>-0.604858216</v>
      </c>
      <c r="J3105" s="13">
        <v>-3.1370808380000001</v>
      </c>
      <c r="K3105" s="13">
        <v>-2.7770868900000001</v>
      </c>
      <c r="L3105" s="13">
        <v>3.2789232359999998</v>
      </c>
      <c r="M3105" s="13">
        <v>0.50183634600000004</v>
      </c>
      <c r="N3105" s="13">
        <v>-2.8093522219999998</v>
      </c>
      <c r="O3105" s="13">
        <v>0.156871023</v>
      </c>
      <c r="P3105" s="13">
        <v>-2.6524811989999999</v>
      </c>
      <c r="Q3105" s="13">
        <v>4.7746223999999997E-2</v>
      </c>
      <c r="R3105" s="13">
        <v>4.7746223999999997E-2</v>
      </c>
      <c r="S3105" s="13">
        <v>0</v>
      </c>
      <c r="T3105" s="13">
        <v>-2.4647238009999999</v>
      </c>
      <c r="U3105" s="13">
        <v>-8.6181974999999994E-2</v>
      </c>
      <c r="V3105" s="13">
        <v>-2.550905776</v>
      </c>
      <c r="W3105" s="13">
        <v>0.77015544300000005</v>
      </c>
    </row>
    <row r="3106" spans="1:23" x14ac:dyDescent="0.3">
      <c r="A3106" s="13" t="s">
        <v>1323</v>
      </c>
      <c r="B3106" s="13" t="s">
        <v>1324</v>
      </c>
      <c r="C3106" s="15">
        <v>2015</v>
      </c>
      <c r="D3106" s="15" t="s">
        <v>27</v>
      </c>
      <c r="E3106" s="15" t="s">
        <v>111</v>
      </c>
      <c r="F3106" s="15">
        <v>4102</v>
      </c>
      <c r="G3106" s="15">
        <v>2037</v>
      </c>
      <c r="H3106" s="13">
        <v>-0.754216887</v>
      </c>
      <c r="I3106" s="13">
        <v>1.0886928330000001</v>
      </c>
      <c r="J3106" s="13">
        <v>0.33447594600000002</v>
      </c>
      <c r="K3106" s="13">
        <v>-0.20672324</v>
      </c>
      <c r="L3106" s="13">
        <v>-0.54193402700000004</v>
      </c>
      <c r="M3106" s="13">
        <v>-0.74865726700000002</v>
      </c>
      <c r="N3106" s="13">
        <v>-0.71210520600000005</v>
      </c>
      <c r="O3106" s="13">
        <v>0.77061347700000005</v>
      </c>
      <c r="P3106" s="13">
        <v>5.8508272E-2</v>
      </c>
      <c r="Q3106" s="13">
        <v>2.9226259689999998</v>
      </c>
      <c r="R3106" s="13">
        <v>2.9226259689999998</v>
      </c>
      <c r="S3106" s="13">
        <v>0</v>
      </c>
      <c r="T3106" s="13">
        <v>-0.53929190100000002</v>
      </c>
      <c r="U3106" s="13">
        <v>1.113020621</v>
      </c>
      <c r="V3106" s="13">
        <v>0.57372871999999997</v>
      </c>
      <c r="W3106" s="13">
        <v>0.125067964</v>
      </c>
    </row>
    <row r="3107" spans="1:23" x14ac:dyDescent="0.3">
      <c r="A3107" s="13" t="s">
        <v>1323</v>
      </c>
      <c r="B3107" s="13" t="s">
        <v>1324</v>
      </c>
      <c r="C3107" s="15">
        <v>2016</v>
      </c>
      <c r="D3107" s="15" t="s">
        <v>25</v>
      </c>
      <c r="E3107" s="15" t="s">
        <v>111</v>
      </c>
      <c r="F3107" s="15">
        <v>199</v>
      </c>
      <c r="G3107" s="15">
        <v>98</v>
      </c>
      <c r="H3107" s="13">
        <v>-2.3683472760000002</v>
      </c>
      <c r="I3107" s="13">
        <v>5.2546708119999996</v>
      </c>
      <c r="J3107" s="13">
        <v>2.8863235359999999</v>
      </c>
      <c r="K3107" s="13">
        <v>-2.196435503</v>
      </c>
      <c r="L3107" s="13">
        <v>8.9605581430000001</v>
      </c>
      <c r="M3107" s="13">
        <v>6.7641226400000001</v>
      </c>
      <c r="N3107" s="13">
        <v>-2.3330297899999999</v>
      </c>
      <c r="O3107" s="13">
        <v>6.3650086210000003</v>
      </c>
      <c r="P3107" s="13">
        <v>4.031978831</v>
      </c>
      <c r="Q3107" s="13">
        <v>0.357622047</v>
      </c>
      <c r="R3107" s="13">
        <v>0</v>
      </c>
      <c r="S3107" s="13">
        <v>0.357622047</v>
      </c>
      <c r="T3107" s="13">
        <v>-2.0021988820000001</v>
      </c>
      <c r="U3107" s="13">
        <v>5.8746408069999996</v>
      </c>
      <c r="V3107" s="13">
        <v>3.8724419239999999</v>
      </c>
      <c r="W3107" s="13">
        <v>2.1459733760000002</v>
      </c>
    </row>
    <row r="3108" spans="1:23" x14ac:dyDescent="0.3">
      <c r="A3108" s="13" t="s">
        <v>1323</v>
      </c>
      <c r="B3108" s="13" t="s">
        <v>1324</v>
      </c>
      <c r="C3108" s="15">
        <v>2016</v>
      </c>
      <c r="D3108" s="15" t="s">
        <v>27</v>
      </c>
      <c r="E3108" s="15" t="s">
        <v>111</v>
      </c>
      <c r="F3108" s="15">
        <v>1142</v>
      </c>
      <c r="G3108" s="15">
        <v>547</v>
      </c>
      <c r="H3108" s="13">
        <v>-3.115880582</v>
      </c>
      <c r="I3108" s="13">
        <v>1.2051617290000001</v>
      </c>
      <c r="J3108" s="13">
        <v>-1.9107188530000001</v>
      </c>
      <c r="K3108" s="13">
        <v>-0.54587151099999998</v>
      </c>
      <c r="L3108" s="13">
        <v>0.16222166700000001</v>
      </c>
      <c r="M3108" s="13">
        <v>-0.38364984499999999</v>
      </c>
      <c r="N3108" s="13">
        <v>-2.795211187</v>
      </c>
      <c r="O3108" s="13">
        <v>1.077542402</v>
      </c>
      <c r="P3108" s="13">
        <v>-1.7176687850000001</v>
      </c>
      <c r="Q3108" s="13">
        <v>0.294294901</v>
      </c>
      <c r="R3108" s="13">
        <v>0.294294901</v>
      </c>
      <c r="S3108" s="13">
        <v>0</v>
      </c>
      <c r="T3108" s="13">
        <v>-1.9216636970000001</v>
      </c>
      <c r="U3108" s="13">
        <v>0.70836212099999996</v>
      </c>
      <c r="V3108" s="13">
        <v>-1.2133015760000001</v>
      </c>
      <c r="W3108" s="13">
        <v>2.1001848170000001</v>
      </c>
    </row>
    <row r="3109" spans="1:23" x14ac:dyDescent="0.3">
      <c r="A3109" s="13" t="s">
        <v>1323</v>
      </c>
      <c r="B3109" s="13" t="s">
        <v>1324</v>
      </c>
      <c r="C3109" s="15">
        <v>2017</v>
      </c>
      <c r="D3109" s="15" t="s">
        <v>27</v>
      </c>
      <c r="E3109" s="15" t="s">
        <v>62</v>
      </c>
      <c r="F3109" s="15">
        <v>1022</v>
      </c>
      <c r="G3109" s="15">
        <v>479</v>
      </c>
      <c r="H3109" s="13">
        <v>-4.1518972679999999</v>
      </c>
      <c r="I3109" s="13">
        <v>-1.766772462</v>
      </c>
      <c r="J3109" s="13">
        <v>-5.9186697300000004</v>
      </c>
      <c r="K3109" s="13">
        <v>-1.5743982560000001</v>
      </c>
      <c r="L3109" s="13">
        <v>-5.6245814789999997</v>
      </c>
      <c r="M3109" s="13">
        <v>-7.198979735</v>
      </c>
      <c r="N3109" s="13">
        <v>-3.8218662449999998</v>
      </c>
      <c r="O3109" s="13">
        <v>-2.6915789559999999</v>
      </c>
      <c r="P3109" s="13">
        <v>-6.5134452019999998</v>
      </c>
      <c r="Q3109" s="13">
        <v>-0.92875843999999996</v>
      </c>
      <c r="R3109" s="13">
        <v>-0.92875843999999996</v>
      </c>
      <c r="S3109" s="13">
        <v>0</v>
      </c>
      <c r="T3109" s="13">
        <v>-3.551593918</v>
      </c>
      <c r="U3109" s="13">
        <v>-2.036615941</v>
      </c>
      <c r="V3109" s="13">
        <v>-5.5882098600000001</v>
      </c>
      <c r="W3109" s="13">
        <v>0.96262224799999996</v>
      </c>
    </row>
    <row r="3110" spans="1:23" x14ac:dyDescent="0.3">
      <c r="A3110" s="13" t="s">
        <v>1323</v>
      </c>
      <c r="B3110" s="13" t="s">
        <v>1324</v>
      </c>
      <c r="C3110" s="15">
        <v>2019</v>
      </c>
      <c r="D3110" s="15" t="s">
        <v>25</v>
      </c>
      <c r="E3110" s="15" t="s">
        <v>73</v>
      </c>
      <c r="F3110" s="15">
        <v>36</v>
      </c>
      <c r="G3110" s="15">
        <v>19</v>
      </c>
      <c r="H3110" s="13">
        <v>6.9241460479999999</v>
      </c>
      <c r="I3110" s="13">
        <v>8.6062991679999996</v>
      </c>
      <c r="J3110" s="13">
        <v>15.530445220000001</v>
      </c>
      <c r="K3110" s="13">
        <v>1.723207546</v>
      </c>
      <c r="L3110" s="13">
        <v>7.2443539809999997</v>
      </c>
      <c r="M3110" s="13">
        <v>8.9675615270000009</v>
      </c>
      <c r="N3110" s="13">
        <v>6.159673937</v>
      </c>
      <c r="O3110" s="13">
        <v>8.8740028429999995</v>
      </c>
      <c r="P3110" s="13">
        <v>15.03367678</v>
      </c>
      <c r="Q3110" s="13">
        <v>0.17537656800000001</v>
      </c>
      <c r="R3110" s="13">
        <v>0</v>
      </c>
      <c r="S3110" s="13">
        <v>0.17537656800000001</v>
      </c>
      <c r="T3110" s="13">
        <v>3.7700239689999999</v>
      </c>
      <c r="U3110" s="13">
        <v>5.0901455870000003</v>
      </c>
      <c r="V3110" s="13">
        <v>8.8601695560000007</v>
      </c>
      <c r="W3110" s="13">
        <v>-1.3537678609999999</v>
      </c>
    </row>
    <row r="3111" spans="1:23" x14ac:dyDescent="0.3">
      <c r="A3111" s="13" t="s">
        <v>1323</v>
      </c>
      <c r="B3111" s="13" t="s">
        <v>1324</v>
      </c>
      <c r="C3111" s="15">
        <v>2019</v>
      </c>
      <c r="D3111" s="15" t="s">
        <v>27</v>
      </c>
      <c r="E3111" s="15" t="s">
        <v>73</v>
      </c>
      <c r="F3111" s="15">
        <v>28</v>
      </c>
      <c r="G3111" s="15">
        <v>13</v>
      </c>
      <c r="H3111" s="13">
        <v>-19.579349369999999</v>
      </c>
      <c r="I3111" s="13">
        <v>-19.604903159999999</v>
      </c>
      <c r="J3111" s="13">
        <v>-39.184252530000002</v>
      </c>
      <c r="K3111" s="13">
        <v>-23.681249569999999</v>
      </c>
      <c r="L3111" s="13">
        <v>-8.1974576769999992</v>
      </c>
      <c r="M3111" s="13">
        <v>-31.878707250000001</v>
      </c>
      <c r="N3111" s="13">
        <v>-21.797000100000002</v>
      </c>
      <c r="O3111" s="13">
        <v>-18.493047969999999</v>
      </c>
      <c r="P3111" s="13">
        <v>-40.290048079999998</v>
      </c>
      <c r="Q3111" s="13">
        <v>-0.248010537</v>
      </c>
      <c r="R3111" s="13">
        <v>-0.248010537</v>
      </c>
      <c r="S3111" s="13">
        <v>0</v>
      </c>
      <c r="T3111" s="13">
        <v>-23.042583</v>
      </c>
      <c r="U3111" s="13">
        <v>-16.65345378</v>
      </c>
      <c r="V3111" s="13">
        <v>-39.696036769999999</v>
      </c>
      <c r="W3111" s="13">
        <v>-0.40013636400000002</v>
      </c>
    </row>
    <row r="3112" spans="1:23" x14ac:dyDescent="0.3">
      <c r="A3112" s="13" t="s">
        <v>1325</v>
      </c>
      <c r="B3112" s="13" t="s">
        <v>1326</v>
      </c>
      <c r="C3112" s="15">
        <v>2018</v>
      </c>
      <c r="D3112" s="15" t="s">
        <v>27</v>
      </c>
      <c r="E3112" s="15" t="s">
        <v>33</v>
      </c>
      <c r="F3112" s="15">
        <v>348</v>
      </c>
      <c r="G3112" s="15">
        <v>176</v>
      </c>
      <c r="H3112" s="13">
        <v>1.1213880679999999</v>
      </c>
      <c r="I3112" s="13">
        <v>-2.1590664770000001</v>
      </c>
      <c r="J3112" s="13">
        <v>-1.037678409</v>
      </c>
      <c r="K3112" s="13">
        <v>-3.4715806690000002</v>
      </c>
      <c r="L3112" s="13">
        <v>-0.92096876299999997</v>
      </c>
      <c r="M3112" s="13">
        <v>-4.392549432</v>
      </c>
      <c r="N3112" s="13">
        <v>0.28246591599999998</v>
      </c>
      <c r="O3112" s="13">
        <v>-2.0188484419999999</v>
      </c>
      <c r="P3112" s="13">
        <v>-1.736382527</v>
      </c>
      <c r="Q3112" s="13">
        <v>9.0433735000000001E-2</v>
      </c>
      <c r="R3112" s="13">
        <v>9.0433735000000001E-2</v>
      </c>
      <c r="S3112" s="13">
        <v>0</v>
      </c>
      <c r="T3112" s="13">
        <v>-0.73066667600000001</v>
      </c>
      <c r="U3112" s="13">
        <v>-2.735552406</v>
      </c>
      <c r="V3112" s="13">
        <v>-3.4662190810000002</v>
      </c>
      <c r="W3112" s="13">
        <v>-0.63674614500000004</v>
      </c>
    </row>
    <row r="3113" spans="1:23" x14ac:dyDescent="0.3">
      <c r="A3113" s="13" t="s">
        <v>1325</v>
      </c>
      <c r="B3113" s="13" t="s">
        <v>1326</v>
      </c>
      <c r="C3113" s="15">
        <v>2019</v>
      </c>
      <c r="D3113" s="15" t="s">
        <v>27</v>
      </c>
      <c r="E3113" s="15" t="s">
        <v>70</v>
      </c>
      <c r="F3113" s="15">
        <v>347</v>
      </c>
      <c r="G3113" s="15">
        <v>156</v>
      </c>
      <c r="H3113" s="13">
        <v>-3.7928400770000001</v>
      </c>
      <c r="I3113" s="13">
        <v>-2.2778210510000001</v>
      </c>
      <c r="J3113" s="13">
        <v>-6.0706611280000002</v>
      </c>
      <c r="K3113" s="13">
        <v>-6.1899251529999999</v>
      </c>
      <c r="L3113" s="13">
        <v>-1.149927355</v>
      </c>
      <c r="M3113" s="13">
        <v>-7.3398525069999998</v>
      </c>
      <c r="N3113" s="13">
        <v>-4.5098225709999999</v>
      </c>
      <c r="O3113" s="13">
        <v>-2.1544929019999999</v>
      </c>
      <c r="P3113" s="13">
        <v>-6.6643154730000003</v>
      </c>
      <c r="Q3113" s="13">
        <v>-0.31512927400000001</v>
      </c>
      <c r="R3113" s="13">
        <v>-0.31512927400000001</v>
      </c>
      <c r="S3113" s="13">
        <v>0</v>
      </c>
      <c r="T3113" s="13">
        <v>-3.4893480719999999</v>
      </c>
      <c r="U3113" s="13">
        <v>-1.6706201270000001</v>
      </c>
      <c r="V3113" s="13">
        <v>-5.1599681989999997</v>
      </c>
      <c r="W3113" s="13">
        <v>1.1724759979999999</v>
      </c>
    </row>
    <row r="3114" spans="1:23" x14ac:dyDescent="0.3">
      <c r="A3114" s="13" t="s">
        <v>1327</v>
      </c>
      <c r="B3114" s="13" t="s">
        <v>1328</v>
      </c>
      <c r="C3114" s="15">
        <v>2014</v>
      </c>
      <c r="D3114" s="15" t="s">
        <v>27</v>
      </c>
      <c r="E3114" s="15" t="s">
        <v>67</v>
      </c>
      <c r="F3114" s="15">
        <v>405</v>
      </c>
      <c r="G3114" s="15">
        <v>187</v>
      </c>
      <c r="H3114" s="13">
        <v>-5.7675218289999997</v>
      </c>
      <c r="I3114" s="13">
        <v>0.38769246699999999</v>
      </c>
      <c r="J3114" s="13">
        <v>-5.3798293619999997</v>
      </c>
      <c r="K3114" s="13">
        <v>-3.547147802</v>
      </c>
      <c r="L3114" s="13">
        <v>-5.5540687440000003</v>
      </c>
      <c r="M3114" s="13">
        <v>-9.1012165469999999</v>
      </c>
      <c r="N3114" s="13">
        <v>-5.5948455350000001</v>
      </c>
      <c r="O3114" s="13">
        <v>-0.73566860899999997</v>
      </c>
      <c r="P3114" s="13">
        <v>-6.3305141450000004</v>
      </c>
      <c r="Q3114" s="13">
        <v>-0.34215402900000003</v>
      </c>
      <c r="R3114" s="13">
        <v>-0.34215402900000003</v>
      </c>
      <c r="S3114" s="13">
        <v>0</v>
      </c>
      <c r="T3114" s="13">
        <v>-6.2470911879999997</v>
      </c>
      <c r="U3114" s="13">
        <v>-1.666959707</v>
      </c>
      <c r="V3114" s="13">
        <v>-7.914050896</v>
      </c>
      <c r="W3114" s="13">
        <v>0.15343917900000001</v>
      </c>
    </row>
    <row r="3115" spans="1:23" x14ac:dyDescent="0.3">
      <c r="A3115" s="13" t="s">
        <v>1329</v>
      </c>
      <c r="B3115" s="13" t="s">
        <v>1330</v>
      </c>
      <c r="C3115" s="15">
        <v>2014</v>
      </c>
      <c r="D3115" s="15" t="s">
        <v>27</v>
      </c>
      <c r="E3115" s="15" t="s">
        <v>59</v>
      </c>
      <c r="F3115" s="15">
        <v>3679</v>
      </c>
      <c r="G3115" s="15">
        <v>1770</v>
      </c>
      <c r="H3115" s="13">
        <v>-1.7641767989999999</v>
      </c>
      <c r="I3115" s="13">
        <v>0.83023805799999995</v>
      </c>
      <c r="J3115" s="13">
        <v>-0.93393874099999996</v>
      </c>
      <c r="K3115" s="13">
        <v>0.99898295999999998</v>
      </c>
      <c r="L3115" s="13">
        <v>1.8270448399999999</v>
      </c>
      <c r="M3115" s="13">
        <v>2.8260277999999999</v>
      </c>
      <c r="N3115" s="13">
        <v>-1.2897758669999999</v>
      </c>
      <c r="O3115" s="13">
        <v>1.1049113690000001</v>
      </c>
      <c r="P3115" s="13">
        <v>-0.18486449899999999</v>
      </c>
      <c r="Q3115" s="13">
        <v>2.3226431829999998</v>
      </c>
      <c r="R3115" s="13">
        <v>2.3226431829999998</v>
      </c>
      <c r="S3115" s="13">
        <v>0</v>
      </c>
      <c r="T3115" s="13">
        <v>-0.97031399900000004</v>
      </c>
      <c r="U3115" s="13">
        <v>0.55461727699999996</v>
      </c>
      <c r="V3115" s="13">
        <v>-0.41569672200000002</v>
      </c>
      <c r="W3115" s="13">
        <v>0.25619096099999999</v>
      </c>
    </row>
    <row r="3116" spans="1:23" x14ac:dyDescent="0.3">
      <c r="A3116" s="13" t="s">
        <v>1329</v>
      </c>
      <c r="B3116" s="13" t="s">
        <v>1330</v>
      </c>
      <c r="C3116" s="15">
        <v>2015</v>
      </c>
      <c r="D3116" s="15" t="s">
        <v>25</v>
      </c>
      <c r="E3116" s="15" t="s">
        <v>49</v>
      </c>
      <c r="F3116" s="15">
        <v>1006</v>
      </c>
      <c r="G3116" s="15">
        <v>529</v>
      </c>
      <c r="H3116" s="13">
        <v>-2.0170928300000002</v>
      </c>
      <c r="I3116" s="13">
        <v>6.8154339930000001</v>
      </c>
      <c r="J3116" s="13">
        <v>4.7983411629999999</v>
      </c>
      <c r="K3116" s="13">
        <v>0.89553881800000001</v>
      </c>
      <c r="L3116" s="13">
        <v>5.660091177</v>
      </c>
      <c r="M3116" s="13">
        <v>6.5556299950000003</v>
      </c>
      <c r="N3116" s="13">
        <v>-1.6191509589999999</v>
      </c>
      <c r="O3116" s="13">
        <v>6.9210307709999999</v>
      </c>
      <c r="P3116" s="13">
        <v>5.3018798130000002</v>
      </c>
      <c r="Q3116" s="13">
        <v>2.2364112930000002</v>
      </c>
      <c r="R3116" s="13">
        <v>0</v>
      </c>
      <c r="S3116" s="13">
        <v>2.2364112930000002</v>
      </c>
      <c r="T3116" s="13">
        <v>0.28034044499999999</v>
      </c>
      <c r="U3116" s="13">
        <v>5.2979780979999997</v>
      </c>
      <c r="V3116" s="13">
        <v>5.578318543</v>
      </c>
      <c r="W3116" s="13">
        <v>-0.21131451400000001</v>
      </c>
    </row>
    <row r="3117" spans="1:23" x14ac:dyDescent="0.3">
      <c r="A3117" s="13" t="s">
        <v>1329</v>
      </c>
      <c r="B3117" s="13" t="s">
        <v>1330</v>
      </c>
      <c r="C3117" s="15">
        <v>2015</v>
      </c>
      <c r="D3117" s="15" t="s">
        <v>27</v>
      </c>
      <c r="E3117" s="15" t="s">
        <v>49</v>
      </c>
      <c r="F3117" s="15">
        <v>2286</v>
      </c>
      <c r="G3117" s="15">
        <v>1148</v>
      </c>
      <c r="H3117" s="13">
        <v>-1.075135239</v>
      </c>
      <c r="I3117" s="13">
        <v>3.0864567959999998</v>
      </c>
      <c r="J3117" s="13">
        <v>2.011321557</v>
      </c>
      <c r="K3117" s="13">
        <v>4.5707976920000002</v>
      </c>
      <c r="L3117" s="13">
        <v>2.4869184560000002</v>
      </c>
      <c r="M3117" s="13">
        <v>7.057716149</v>
      </c>
      <c r="N3117" s="13">
        <v>-3.6118579999999997E-2</v>
      </c>
      <c r="O3117" s="13">
        <v>3.1446601489999999</v>
      </c>
      <c r="P3117" s="13">
        <v>3.1085415699999999</v>
      </c>
      <c r="Q3117" s="13">
        <v>3.43296738</v>
      </c>
      <c r="R3117" s="13">
        <v>3.43296738</v>
      </c>
      <c r="S3117" s="13">
        <v>0</v>
      </c>
      <c r="T3117" s="13">
        <v>0.64489647699999997</v>
      </c>
      <c r="U3117" s="13">
        <v>2.0308781499999999</v>
      </c>
      <c r="V3117" s="13">
        <v>2.6757746280000001</v>
      </c>
      <c r="W3117" s="13">
        <v>4.3689366E-2</v>
      </c>
    </row>
    <row r="3118" spans="1:23" x14ac:dyDescent="0.3">
      <c r="A3118" s="13" t="s">
        <v>1329</v>
      </c>
      <c r="B3118" s="13" t="s">
        <v>1330</v>
      </c>
      <c r="C3118" s="15">
        <v>2015</v>
      </c>
      <c r="D3118" s="15" t="s">
        <v>27</v>
      </c>
      <c r="E3118" s="15" t="s">
        <v>59</v>
      </c>
      <c r="F3118" s="15">
        <v>1782</v>
      </c>
      <c r="G3118" s="15">
        <v>897</v>
      </c>
      <c r="H3118" s="13">
        <v>-2.4858248839999999</v>
      </c>
      <c r="I3118" s="13">
        <v>1.7438274970000001</v>
      </c>
      <c r="J3118" s="13">
        <v>-0.74199738699999995</v>
      </c>
      <c r="K3118" s="13">
        <v>-2.7268499000000002E-2</v>
      </c>
      <c r="L3118" s="13">
        <v>-0.67210309599999996</v>
      </c>
      <c r="M3118" s="13">
        <v>-0.69937159500000001</v>
      </c>
      <c r="N3118" s="13">
        <v>-2.129093712</v>
      </c>
      <c r="O3118" s="13">
        <v>1.3682600220000001</v>
      </c>
      <c r="P3118" s="13">
        <v>-0.76083369099999998</v>
      </c>
      <c r="Q3118" s="13">
        <v>0.90693546899999999</v>
      </c>
      <c r="R3118" s="13">
        <v>0.90693546899999999</v>
      </c>
      <c r="S3118" s="13">
        <v>0</v>
      </c>
      <c r="T3118" s="13">
        <v>-2.6197649209999998</v>
      </c>
      <c r="U3118" s="13">
        <v>1.5990681040000001</v>
      </c>
      <c r="V3118" s="13">
        <v>-1.0206968169999999</v>
      </c>
      <c r="W3118" s="13">
        <v>-0.35871137600000003</v>
      </c>
    </row>
    <row r="3119" spans="1:23" x14ac:dyDescent="0.3">
      <c r="A3119" s="13" t="s">
        <v>1329</v>
      </c>
      <c r="B3119" s="13" t="s">
        <v>1330</v>
      </c>
      <c r="C3119" s="15">
        <v>2016</v>
      </c>
      <c r="D3119" s="15" t="s">
        <v>25</v>
      </c>
      <c r="E3119" s="15" t="s">
        <v>49</v>
      </c>
      <c r="F3119" s="15">
        <v>151</v>
      </c>
      <c r="G3119" s="15">
        <v>76</v>
      </c>
      <c r="H3119" s="13">
        <v>-7.776790901</v>
      </c>
      <c r="I3119" s="13">
        <v>2.2111565940000002</v>
      </c>
      <c r="J3119" s="13">
        <v>-5.5656343059999998</v>
      </c>
      <c r="K3119" s="13">
        <v>-16.79803712</v>
      </c>
      <c r="L3119" s="13">
        <v>-0.15381333</v>
      </c>
      <c r="M3119" s="13">
        <v>-16.951850449999998</v>
      </c>
      <c r="N3119" s="13">
        <v>-10.321473040000001</v>
      </c>
      <c r="O3119" s="13">
        <v>1.77050979</v>
      </c>
      <c r="P3119" s="13">
        <v>-8.5509632480000004</v>
      </c>
      <c r="Q3119" s="13">
        <v>-0.23231697500000001</v>
      </c>
      <c r="R3119" s="13">
        <v>0</v>
      </c>
      <c r="S3119" s="13">
        <v>-0.23231697500000001</v>
      </c>
      <c r="T3119" s="13">
        <v>-7.9687363510000004</v>
      </c>
      <c r="U3119" s="13">
        <v>-0.57498745200000001</v>
      </c>
      <c r="V3119" s="13">
        <v>-8.5437238030000007</v>
      </c>
      <c r="W3119" s="13">
        <v>0.13507361900000001</v>
      </c>
    </row>
    <row r="3120" spans="1:23" x14ac:dyDescent="0.3">
      <c r="A3120" s="13" t="s">
        <v>1329</v>
      </c>
      <c r="B3120" s="13" t="s">
        <v>1330</v>
      </c>
      <c r="C3120" s="15">
        <v>2016</v>
      </c>
      <c r="D3120" s="15" t="s">
        <v>27</v>
      </c>
      <c r="E3120" s="15" t="s">
        <v>49</v>
      </c>
      <c r="F3120" s="15">
        <v>2618</v>
      </c>
      <c r="G3120" s="15">
        <v>1326</v>
      </c>
      <c r="H3120" s="13">
        <v>-2.8091853950000001</v>
      </c>
      <c r="I3120" s="13">
        <v>3.034423587</v>
      </c>
      <c r="J3120" s="13">
        <v>0.225238191</v>
      </c>
      <c r="K3120" s="13">
        <v>-3.9893745439999999</v>
      </c>
      <c r="L3120" s="13">
        <v>-1.159670937</v>
      </c>
      <c r="M3120" s="13">
        <v>-5.149045482</v>
      </c>
      <c r="N3120" s="13">
        <v>-3.269410895</v>
      </c>
      <c r="O3120" s="13">
        <v>2.2961208019999999</v>
      </c>
      <c r="P3120" s="13">
        <v>-0.97329009300000002</v>
      </c>
      <c r="Q3120" s="13">
        <v>1.200229207</v>
      </c>
      <c r="R3120" s="13">
        <v>1.200229207</v>
      </c>
      <c r="S3120" s="13">
        <v>0</v>
      </c>
      <c r="T3120" s="13">
        <v>-2.4601346560000001</v>
      </c>
      <c r="U3120" s="13">
        <v>1.8074129139999999</v>
      </c>
      <c r="V3120" s="13">
        <v>-0.65272174199999999</v>
      </c>
      <c r="W3120" s="13">
        <v>-0.14305525999999999</v>
      </c>
    </row>
    <row r="3121" spans="1:23" x14ac:dyDescent="0.3">
      <c r="A3121" s="13" t="s">
        <v>1329</v>
      </c>
      <c r="B3121" s="13" t="s">
        <v>1330</v>
      </c>
      <c r="C3121" s="15">
        <v>2017</v>
      </c>
      <c r="D3121" s="15" t="s">
        <v>27</v>
      </c>
      <c r="E3121" s="15" t="s">
        <v>140</v>
      </c>
      <c r="F3121" s="15">
        <v>2265</v>
      </c>
      <c r="G3121" s="15">
        <v>1104</v>
      </c>
      <c r="H3121" s="13">
        <v>-4.4345223269999998</v>
      </c>
      <c r="I3121" s="13">
        <v>1.080173595</v>
      </c>
      <c r="J3121" s="13">
        <v>-3.3543487330000001</v>
      </c>
      <c r="K3121" s="13">
        <v>-2.4150604040000001</v>
      </c>
      <c r="L3121" s="13">
        <v>0.88518690799999999</v>
      </c>
      <c r="M3121" s="13">
        <v>-1.529873496</v>
      </c>
      <c r="N3121" s="13">
        <v>-4.2622279770000002</v>
      </c>
      <c r="O3121" s="13">
        <v>1.1645495109999999</v>
      </c>
      <c r="P3121" s="13">
        <v>-3.0976784660000001</v>
      </c>
      <c r="Q3121" s="13">
        <v>-0.19514782</v>
      </c>
      <c r="R3121" s="13">
        <v>-0.19514782</v>
      </c>
      <c r="S3121" s="13">
        <v>0</v>
      </c>
      <c r="T3121" s="13">
        <v>-4.2387291319999996</v>
      </c>
      <c r="U3121" s="13">
        <v>0.35698195500000002</v>
      </c>
      <c r="V3121" s="13">
        <v>-3.8817471769999998</v>
      </c>
      <c r="W3121" s="13">
        <v>-0.34352447899999999</v>
      </c>
    </row>
    <row r="3122" spans="1:23" x14ac:dyDescent="0.3">
      <c r="A3122" s="13" t="s">
        <v>1329</v>
      </c>
      <c r="B3122" s="13" t="s">
        <v>1330</v>
      </c>
      <c r="C3122" s="15">
        <v>2018</v>
      </c>
      <c r="D3122" s="15" t="s">
        <v>27</v>
      </c>
      <c r="E3122" s="15" t="s">
        <v>34</v>
      </c>
      <c r="F3122" s="15">
        <v>782</v>
      </c>
      <c r="G3122" s="15">
        <v>359</v>
      </c>
      <c r="H3122" s="13">
        <v>-6.9724278999999996</v>
      </c>
      <c r="I3122" s="13">
        <v>-0.74652954500000002</v>
      </c>
      <c r="J3122" s="13">
        <v>-7.718957445</v>
      </c>
      <c r="K3122" s="13">
        <v>-7.7413442720000001</v>
      </c>
      <c r="L3122" s="13">
        <v>0.20259213600000001</v>
      </c>
      <c r="M3122" s="13">
        <v>-7.5387521370000004</v>
      </c>
      <c r="N3122" s="13">
        <v>-7.5431319009999998</v>
      </c>
      <c r="O3122" s="13">
        <v>-0.56014783300000004</v>
      </c>
      <c r="P3122" s="13">
        <v>-8.1032797349999992</v>
      </c>
      <c r="Q3122" s="13">
        <v>-0.98483624800000003</v>
      </c>
      <c r="R3122" s="13">
        <v>-0.98483624800000003</v>
      </c>
      <c r="S3122" s="13">
        <v>0</v>
      </c>
      <c r="T3122" s="13">
        <v>-7.3764255920000004</v>
      </c>
      <c r="U3122" s="13">
        <v>-1.6026903800000001</v>
      </c>
      <c r="V3122" s="13">
        <v>-8.9791159720000007</v>
      </c>
      <c r="W3122" s="13">
        <v>0.43703315300000001</v>
      </c>
    </row>
    <row r="3123" spans="1:23" x14ac:dyDescent="0.3">
      <c r="A3123" s="13" t="s">
        <v>1331</v>
      </c>
      <c r="B3123" s="13" t="s">
        <v>1332</v>
      </c>
      <c r="C3123" s="15">
        <v>2016</v>
      </c>
      <c r="D3123" s="15" t="s">
        <v>27</v>
      </c>
      <c r="E3123" s="15" t="s">
        <v>59</v>
      </c>
      <c r="F3123" s="15">
        <v>4236</v>
      </c>
      <c r="G3123" s="15">
        <v>2068</v>
      </c>
      <c r="H3123" s="13">
        <v>-3.6653345100000001</v>
      </c>
      <c r="I3123" s="13">
        <v>-2.0151006649999998</v>
      </c>
      <c r="J3123" s="13">
        <v>-5.6804351759999996</v>
      </c>
      <c r="K3123" s="13">
        <v>0.100199099</v>
      </c>
      <c r="L3123" s="13">
        <v>-1.482460747</v>
      </c>
      <c r="M3123" s="13">
        <v>-1.382261647</v>
      </c>
      <c r="N3123" s="13">
        <v>-3.0886134790000002</v>
      </c>
      <c r="O3123" s="13">
        <v>-1.990760182</v>
      </c>
      <c r="P3123" s="13">
        <v>-5.0793736599999999</v>
      </c>
      <c r="Q3123" s="13">
        <v>-2.4849460300000001</v>
      </c>
      <c r="R3123" s="13">
        <v>-2.4849460300000001</v>
      </c>
      <c r="S3123" s="13">
        <v>0</v>
      </c>
      <c r="T3123" s="13">
        <v>-2.199477124</v>
      </c>
      <c r="U3123" s="13">
        <v>-2.0823079130000002</v>
      </c>
      <c r="V3123" s="13">
        <v>-4.2817850369999997</v>
      </c>
      <c r="W3123" s="13">
        <v>1.082914693</v>
      </c>
    </row>
    <row r="3124" spans="1:23" x14ac:dyDescent="0.3">
      <c r="A3124" s="13" t="s">
        <v>1331</v>
      </c>
      <c r="B3124" s="13" t="s">
        <v>1332</v>
      </c>
      <c r="C3124" s="15">
        <v>2017</v>
      </c>
      <c r="D3124" s="15" t="s">
        <v>27</v>
      </c>
      <c r="E3124" s="15" t="s">
        <v>59</v>
      </c>
      <c r="F3124" s="15">
        <v>2948</v>
      </c>
      <c r="G3124" s="15">
        <v>1406</v>
      </c>
      <c r="H3124" s="13">
        <v>-2.3086354340000002</v>
      </c>
      <c r="I3124" s="13">
        <v>-3.966626395</v>
      </c>
      <c r="J3124" s="13">
        <v>-6.2752618289999997</v>
      </c>
      <c r="K3124" s="13">
        <v>-2.2414199780000001</v>
      </c>
      <c r="L3124" s="13">
        <v>-2.9163354689999998</v>
      </c>
      <c r="M3124" s="13">
        <v>-5.1577554470000004</v>
      </c>
      <c r="N3124" s="13">
        <v>-2.4964521359999998</v>
      </c>
      <c r="O3124" s="13">
        <v>-3.957667893</v>
      </c>
      <c r="P3124" s="13">
        <v>-6.4541200290000003</v>
      </c>
      <c r="Q3124" s="13">
        <v>-2.6614918539999999</v>
      </c>
      <c r="R3124" s="13">
        <v>-2.6614918539999999</v>
      </c>
      <c r="S3124" s="13">
        <v>0</v>
      </c>
      <c r="T3124" s="13">
        <v>-1.769910442</v>
      </c>
      <c r="U3124" s="13">
        <v>-3.9936647079999998</v>
      </c>
      <c r="V3124" s="13">
        <v>-5.7635751490000002</v>
      </c>
      <c r="W3124" s="13">
        <v>0.16146964799999999</v>
      </c>
    </row>
    <row r="3125" spans="1:23" x14ac:dyDescent="0.3">
      <c r="A3125" s="13" t="s">
        <v>1331</v>
      </c>
      <c r="B3125" s="13" t="s">
        <v>1332</v>
      </c>
      <c r="C3125" s="15">
        <v>2018</v>
      </c>
      <c r="D3125" s="15" t="s">
        <v>27</v>
      </c>
      <c r="E3125" s="15" t="s">
        <v>59</v>
      </c>
      <c r="F3125" s="15">
        <v>1593</v>
      </c>
      <c r="G3125" s="15">
        <v>752</v>
      </c>
      <c r="H3125" s="13">
        <v>-2.0658731229999998</v>
      </c>
      <c r="I3125" s="13">
        <v>-2.6646424839999998</v>
      </c>
      <c r="J3125" s="13">
        <v>-4.7305156070000001</v>
      </c>
      <c r="K3125" s="13">
        <v>-4.8027972490000002</v>
      </c>
      <c r="L3125" s="13">
        <v>-3.2731029070000002</v>
      </c>
      <c r="M3125" s="13">
        <v>-8.0759001559999994</v>
      </c>
      <c r="N3125" s="13">
        <v>-2.8300940159999999</v>
      </c>
      <c r="O3125" s="13">
        <v>-2.9456037209999999</v>
      </c>
      <c r="P3125" s="13">
        <v>-5.7756977369999998</v>
      </c>
      <c r="Q3125" s="13">
        <v>-1.1660987519999999</v>
      </c>
      <c r="R3125" s="13">
        <v>-1.1660987519999999</v>
      </c>
      <c r="S3125" s="13">
        <v>0</v>
      </c>
      <c r="T3125" s="13">
        <v>-1.505210844</v>
      </c>
      <c r="U3125" s="13">
        <v>-4.0394094479999998</v>
      </c>
      <c r="V3125" s="13">
        <v>-5.5446202920000003</v>
      </c>
      <c r="W3125" s="13">
        <v>0.44674044600000001</v>
      </c>
    </row>
    <row r="3126" spans="1:23" x14ac:dyDescent="0.3">
      <c r="A3126" s="13" t="s">
        <v>1331</v>
      </c>
      <c r="B3126" s="13" t="s">
        <v>1332</v>
      </c>
      <c r="C3126" s="15">
        <v>2018</v>
      </c>
      <c r="D3126" s="15" t="s">
        <v>27</v>
      </c>
      <c r="E3126" s="15" t="s">
        <v>32</v>
      </c>
      <c r="F3126" s="15">
        <v>1038</v>
      </c>
      <c r="G3126" s="15">
        <v>493</v>
      </c>
      <c r="H3126" s="13">
        <v>-3.1916099789999999</v>
      </c>
      <c r="I3126" s="13">
        <v>-1.186136761</v>
      </c>
      <c r="J3126" s="13">
        <v>-4.377746739</v>
      </c>
      <c r="K3126" s="13">
        <v>-3.0104977329999998</v>
      </c>
      <c r="L3126" s="13">
        <v>-3.3888407190000001</v>
      </c>
      <c r="M3126" s="13">
        <v>-6.3993384520000003</v>
      </c>
      <c r="N3126" s="13">
        <v>-3.3255156860000001</v>
      </c>
      <c r="O3126" s="13">
        <v>-1.6835515400000001</v>
      </c>
      <c r="P3126" s="13">
        <v>-5.0090672270000001</v>
      </c>
      <c r="Q3126" s="13">
        <v>-0.57144980199999995</v>
      </c>
      <c r="R3126" s="13">
        <v>-0.57144980199999995</v>
      </c>
      <c r="S3126" s="13">
        <v>0</v>
      </c>
      <c r="T3126" s="13">
        <v>-2.0026936160000002</v>
      </c>
      <c r="U3126" s="13">
        <v>-1.8647935980000001</v>
      </c>
      <c r="V3126" s="13">
        <v>-3.8674872140000001</v>
      </c>
      <c r="W3126" s="13">
        <v>0.56383625500000001</v>
      </c>
    </row>
    <row r="3127" spans="1:23" x14ac:dyDescent="0.3">
      <c r="A3127" s="13" t="s">
        <v>1331</v>
      </c>
      <c r="B3127" s="13" t="s">
        <v>1332</v>
      </c>
      <c r="C3127" s="15">
        <v>2019</v>
      </c>
      <c r="D3127" s="15" t="s">
        <v>27</v>
      </c>
      <c r="E3127" s="15" t="s">
        <v>32</v>
      </c>
      <c r="F3127" s="15">
        <v>3397</v>
      </c>
      <c r="G3127" s="15">
        <v>1607</v>
      </c>
      <c r="H3127" s="13">
        <v>-1.05688692</v>
      </c>
      <c r="I3127" s="13">
        <v>-1.6622076539999999</v>
      </c>
      <c r="J3127" s="13">
        <v>-2.7190945740000001</v>
      </c>
      <c r="K3127" s="13">
        <v>-0.94452312599999999</v>
      </c>
      <c r="L3127" s="13">
        <v>-3.0172021679999999</v>
      </c>
      <c r="M3127" s="13">
        <v>-3.9617252930000002</v>
      </c>
      <c r="N3127" s="13">
        <v>-0.98615940700000004</v>
      </c>
      <c r="O3127" s="13">
        <v>-1.9995539739999999</v>
      </c>
      <c r="P3127" s="13">
        <v>-2.9857133810000001</v>
      </c>
      <c r="Q3127" s="13">
        <v>-0.19258666299999999</v>
      </c>
      <c r="R3127" s="13">
        <v>-0.19258666299999999</v>
      </c>
      <c r="S3127" s="13">
        <v>0</v>
      </c>
      <c r="T3127" s="13">
        <v>-1.1211919939999999</v>
      </c>
      <c r="U3127" s="13">
        <v>-2.5871472139999998</v>
      </c>
      <c r="V3127" s="13">
        <v>-3.7083392069999999</v>
      </c>
      <c r="W3127" s="13">
        <v>-0.35474761399999999</v>
      </c>
    </row>
    <row r="3128" spans="1:23" x14ac:dyDescent="0.3">
      <c r="A3128" s="13" t="s">
        <v>1333</v>
      </c>
      <c r="B3128" s="13" t="s">
        <v>1334</v>
      </c>
      <c r="C3128" s="15">
        <v>2014</v>
      </c>
      <c r="D3128" s="15" t="s">
        <v>27</v>
      </c>
      <c r="E3128" s="15" t="s">
        <v>54</v>
      </c>
      <c r="F3128" s="15">
        <v>591</v>
      </c>
      <c r="G3128" s="15">
        <v>290</v>
      </c>
      <c r="H3128" s="13">
        <v>-0.96795377299999996</v>
      </c>
      <c r="I3128" s="13">
        <v>-1.368000012</v>
      </c>
      <c r="J3128" s="13">
        <v>-2.3359537850000001</v>
      </c>
      <c r="K3128" s="13">
        <v>-3.0578348019999999</v>
      </c>
      <c r="L3128" s="13">
        <v>-4.560803505</v>
      </c>
      <c r="M3128" s="13">
        <v>-7.6186383070000003</v>
      </c>
      <c r="N3128" s="13">
        <v>-1.5135116980000001</v>
      </c>
      <c r="O3128" s="13">
        <v>-2.1511109410000002</v>
      </c>
      <c r="P3128" s="13">
        <v>-3.664622638</v>
      </c>
      <c r="Q3128" s="13">
        <v>-0.13529516699999999</v>
      </c>
      <c r="R3128" s="13">
        <v>-0.13529516699999999</v>
      </c>
      <c r="S3128" s="13">
        <v>0</v>
      </c>
      <c r="T3128" s="13">
        <v>-1.9827682259999999</v>
      </c>
      <c r="U3128" s="13">
        <v>-3.4423678249999998</v>
      </c>
      <c r="V3128" s="13">
        <v>-5.425136052</v>
      </c>
      <c r="W3128" s="13">
        <v>-2.1666716999999999E-2</v>
      </c>
    </row>
    <row r="3129" spans="1:23" x14ac:dyDescent="0.3">
      <c r="A3129" s="13" t="s">
        <v>1333</v>
      </c>
      <c r="B3129" s="13" t="s">
        <v>1334</v>
      </c>
      <c r="C3129" s="15">
        <v>2015</v>
      </c>
      <c r="D3129" s="15" t="s">
        <v>27</v>
      </c>
      <c r="E3129" s="15" t="s">
        <v>54</v>
      </c>
      <c r="F3129" s="15">
        <v>1763</v>
      </c>
      <c r="G3129" s="15">
        <v>866</v>
      </c>
      <c r="H3129" s="13">
        <v>3.0983768779999998</v>
      </c>
      <c r="I3129" s="13">
        <v>-2.294401975</v>
      </c>
      <c r="J3129" s="13">
        <v>0.80397490299999996</v>
      </c>
      <c r="K3129" s="13">
        <v>1.315475639</v>
      </c>
      <c r="L3129" s="13">
        <v>-1.721927261</v>
      </c>
      <c r="M3129" s="13">
        <v>-0.40645162200000001</v>
      </c>
      <c r="N3129" s="13">
        <v>2.9865635959999999</v>
      </c>
      <c r="O3129" s="13">
        <v>-2.2517248520000002</v>
      </c>
      <c r="P3129" s="13">
        <v>0.73483874400000004</v>
      </c>
      <c r="Q3129" s="13">
        <v>1.551845355</v>
      </c>
      <c r="R3129" s="13">
        <v>1.551845355</v>
      </c>
      <c r="S3129" s="13">
        <v>0</v>
      </c>
      <c r="T3129" s="13">
        <v>1.735534457</v>
      </c>
      <c r="U3129" s="13">
        <v>-2.9773725959999999</v>
      </c>
      <c r="V3129" s="13">
        <v>-1.241838139</v>
      </c>
      <c r="W3129" s="13">
        <v>0.75533305399999995</v>
      </c>
    </row>
    <row r="3130" spans="1:23" x14ac:dyDescent="0.3">
      <c r="A3130" s="13" t="s">
        <v>1333</v>
      </c>
      <c r="B3130" s="13" t="s">
        <v>1334</v>
      </c>
      <c r="C3130" s="15">
        <v>2016</v>
      </c>
      <c r="D3130" s="15" t="s">
        <v>27</v>
      </c>
      <c r="E3130" s="15" t="s">
        <v>54</v>
      </c>
      <c r="F3130" s="15">
        <v>3424</v>
      </c>
      <c r="G3130" s="15">
        <v>1682</v>
      </c>
      <c r="H3130" s="13">
        <v>0.75999420399999995</v>
      </c>
      <c r="I3130" s="13">
        <v>-3.5189375840000001</v>
      </c>
      <c r="J3130" s="13">
        <v>-2.7589433790000002</v>
      </c>
      <c r="K3130" s="13">
        <v>-2.9047231889999998</v>
      </c>
      <c r="L3130" s="13">
        <v>-3.1914855910000002</v>
      </c>
      <c r="M3130" s="13">
        <v>-6.0962087809999996</v>
      </c>
      <c r="N3130" s="13">
        <v>5.3355263E-2</v>
      </c>
      <c r="O3130" s="13">
        <v>-3.6335780359999998</v>
      </c>
      <c r="P3130" s="13">
        <v>-3.580222773</v>
      </c>
      <c r="Q3130" s="13">
        <v>-0.710228784</v>
      </c>
      <c r="R3130" s="13">
        <v>-0.710228784</v>
      </c>
      <c r="S3130" s="13">
        <v>0</v>
      </c>
      <c r="T3130" s="13">
        <v>-1.1876775639999999</v>
      </c>
      <c r="U3130" s="13">
        <v>-3.979847929</v>
      </c>
      <c r="V3130" s="13">
        <v>-5.1675254930000003</v>
      </c>
      <c r="W3130" s="13">
        <v>-0.30613225799999999</v>
      </c>
    </row>
    <row r="3131" spans="1:23" x14ac:dyDescent="0.3">
      <c r="A3131" s="13" t="s">
        <v>1333</v>
      </c>
      <c r="B3131" s="13" t="s">
        <v>1334</v>
      </c>
      <c r="C3131" s="15">
        <v>2017</v>
      </c>
      <c r="D3131" s="15" t="s">
        <v>27</v>
      </c>
      <c r="E3131" s="15" t="s">
        <v>54</v>
      </c>
      <c r="F3131" s="15">
        <v>3062</v>
      </c>
      <c r="G3131" s="15">
        <v>1516</v>
      </c>
      <c r="H3131" s="13">
        <v>0.35165017900000001</v>
      </c>
      <c r="I3131" s="13">
        <v>-2.1887092090000002</v>
      </c>
      <c r="J3131" s="13">
        <v>-1.8370590309999999</v>
      </c>
      <c r="K3131" s="13">
        <v>-2.8039810649999999</v>
      </c>
      <c r="L3131" s="13">
        <v>1.065901888</v>
      </c>
      <c r="M3131" s="13">
        <v>-1.7380791760000001</v>
      </c>
      <c r="N3131" s="13">
        <v>-0.31950030699999998</v>
      </c>
      <c r="O3131" s="13">
        <v>-1.637663307</v>
      </c>
      <c r="P3131" s="13">
        <v>-1.9571636139999999</v>
      </c>
      <c r="Q3131" s="13">
        <v>0.61156034299999995</v>
      </c>
      <c r="R3131" s="13">
        <v>0.61156034299999995</v>
      </c>
      <c r="S3131" s="13">
        <v>0</v>
      </c>
      <c r="T3131" s="13">
        <v>-1.048912235</v>
      </c>
      <c r="U3131" s="13">
        <v>-2.7142008249999998</v>
      </c>
      <c r="V3131" s="13">
        <v>-3.7631130590000001</v>
      </c>
      <c r="W3131" s="13">
        <v>-0.26703730399999998</v>
      </c>
    </row>
    <row r="3132" spans="1:23" x14ac:dyDescent="0.3">
      <c r="A3132" s="13" t="s">
        <v>1333</v>
      </c>
      <c r="B3132" s="13" t="s">
        <v>1334</v>
      </c>
      <c r="C3132" s="15">
        <v>2018</v>
      </c>
      <c r="D3132" s="15" t="s">
        <v>25</v>
      </c>
      <c r="E3132" s="15" t="s">
        <v>52</v>
      </c>
      <c r="F3132" s="15">
        <v>57</v>
      </c>
      <c r="G3132" s="15">
        <v>29</v>
      </c>
      <c r="H3132" s="13">
        <v>-5.4657022260000003</v>
      </c>
      <c r="I3132" s="13">
        <v>0.76446950899999999</v>
      </c>
      <c r="J3132" s="13">
        <v>-4.7012327169999999</v>
      </c>
      <c r="K3132" s="13">
        <v>1.4831467899999999</v>
      </c>
      <c r="L3132" s="13">
        <v>9.4158600460000006</v>
      </c>
      <c r="M3132" s="13">
        <v>10.89900684</v>
      </c>
      <c r="N3132" s="13">
        <v>-4.3379153270000002</v>
      </c>
      <c r="O3132" s="13">
        <v>2.6719623989999999</v>
      </c>
      <c r="P3132" s="13">
        <v>-1.6659529280000001</v>
      </c>
      <c r="Q3132" s="13">
        <v>1.6924377000000001E-2</v>
      </c>
      <c r="R3132" s="13">
        <v>0</v>
      </c>
      <c r="S3132" s="13">
        <v>1.6924377000000001E-2</v>
      </c>
      <c r="T3132" s="13">
        <v>2.0605256490000001</v>
      </c>
      <c r="U3132" s="13">
        <v>-0.61596696100000004</v>
      </c>
      <c r="V3132" s="13">
        <v>1.444558689</v>
      </c>
      <c r="W3132" s="13">
        <v>2.2526323239999999</v>
      </c>
    </row>
    <row r="3133" spans="1:23" x14ac:dyDescent="0.3">
      <c r="A3133" s="13" t="s">
        <v>1333</v>
      </c>
      <c r="B3133" s="13" t="s">
        <v>1334</v>
      </c>
      <c r="C3133" s="15">
        <v>2018</v>
      </c>
      <c r="D3133" s="15" t="s">
        <v>27</v>
      </c>
      <c r="E3133" s="15" t="s">
        <v>52</v>
      </c>
      <c r="F3133" s="15">
        <v>239</v>
      </c>
      <c r="G3133" s="15">
        <v>117</v>
      </c>
      <c r="H3133" s="13">
        <v>5.7922219210000003</v>
      </c>
      <c r="I3133" s="13">
        <v>0.56290200599999995</v>
      </c>
      <c r="J3133" s="13">
        <v>6.3551239270000002</v>
      </c>
      <c r="K3133" s="13">
        <v>4.1917758300000001</v>
      </c>
      <c r="L3133" s="13">
        <v>0.92064428300000001</v>
      </c>
      <c r="M3133" s="13">
        <v>5.1124201129999998</v>
      </c>
      <c r="N3133" s="13">
        <v>5.8028830180000002</v>
      </c>
      <c r="O3133" s="13">
        <v>0.690340909</v>
      </c>
      <c r="P3133" s="13">
        <v>6.4932239259999998</v>
      </c>
      <c r="Q3133" s="13">
        <v>0.54865715599999998</v>
      </c>
      <c r="R3133" s="13">
        <v>0.54865715599999998</v>
      </c>
      <c r="S3133" s="13">
        <v>0</v>
      </c>
      <c r="T3133" s="13">
        <v>4.7016524789999998</v>
      </c>
      <c r="U3133" s="13">
        <v>-0.64604444500000002</v>
      </c>
      <c r="V3133" s="13">
        <v>4.0556080349999997</v>
      </c>
      <c r="W3133" s="13">
        <v>-0.557738862</v>
      </c>
    </row>
    <row r="3134" spans="1:23" x14ac:dyDescent="0.3">
      <c r="A3134" s="13" t="s">
        <v>1333</v>
      </c>
      <c r="B3134" s="13" t="s">
        <v>1334</v>
      </c>
      <c r="C3134" s="15">
        <v>2018</v>
      </c>
      <c r="D3134" s="15" t="s">
        <v>27</v>
      </c>
      <c r="E3134" s="15" t="s">
        <v>54</v>
      </c>
      <c r="F3134" s="15">
        <v>629</v>
      </c>
      <c r="G3134" s="15">
        <v>301</v>
      </c>
      <c r="H3134" s="13">
        <v>-2.2647697459999998</v>
      </c>
      <c r="I3134" s="13">
        <v>-5.5608450149999999</v>
      </c>
      <c r="J3134" s="13">
        <v>-7.8256147599999997</v>
      </c>
      <c r="K3134" s="13">
        <v>-4.6607654199999997</v>
      </c>
      <c r="L3134" s="13">
        <v>-11.274835360000001</v>
      </c>
      <c r="M3134" s="13">
        <v>-15.93560078</v>
      </c>
      <c r="N3134" s="13">
        <v>-2.9689871499999998</v>
      </c>
      <c r="O3134" s="13">
        <v>-7.0646732280000002</v>
      </c>
      <c r="P3134" s="13">
        <v>-10.033660380000001</v>
      </c>
      <c r="Q3134" s="13">
        <v>-1.116170901</v>
      </c>
      <c r="R3134" s="13">
        <v>-1.116170901</v>
      </c>
      <c r="S3134" s="13">
        <v>0</v>
      </c>
      <c r="T3134" s="13">
        <v>-2.633708688</v>
      </c>
      <c r="U3134" s="13">
        <v>-6.0617905070000004</v>
      </c>
      <c r="V3134" s="13">
        <v>-8.695499195</v>
      </c>
      <c r="W3134" s="13">
        <v>-0.21126719999999999</v>
      </c>
    </row>
    <row r="3135" spans="1:23" x14ac:dyDescent="0.3">
      <c r="A3135" s="13" t="s">
        <v>1335</v>
      </c>
      <c r="B3135" s="13" t="s">
        <v>1336</v>
      </c>
      <c r="C3135" s="15">
        <v>2014</v>
      </c>
      <c r="D3135" s="15" t="s">
        <v>27</v>
      </c>
      <c r="E3135" s="15" t="s">
        <v>67</v>
      </c>
      <c r="F3135" s="15">
        <v>528</v>
      </c>
      <c r="G3135" s="15">
        <v>247</v>
      </c>
      <c r="H3135" s="13">
        <v>-0.208339947</v>
      </c>
      <c r="I3135" s="13">
        <v>-5.6796023949999999</v>
      </c>
      <c r="J3135" s="13">
        <v>-5.8879423419999997</v>
      </c>
      <c r="K3135" s="13">
        <v>-1.4172621110000001</v>
      </c>
      <c r="L3135" s="13">
        <v>-5.0323034099999999</v>
      </c>
      <c r="M3135" s="13">
        <v>-6.4495655210000002</v>
      </c>
      <c r="N3135" s="13">
        <v>-0.35820754199999999</v>
      </c>
      <c r="O3135" s="13">
        <v>-5.8253963950000003</v>
      </c>
      <c r="P3135" s="13">
        <v>-6.183603937</v>
      </c>
      <c r="Q3135" s="13">
        <v>-0.43614253600000003</v>
      </c>
      <c r="R3135" s="13">
        <v>-0.43614253600000003</v>
      </c>
      <c r="S3135" s="13">
        <v>0</v>
      </c>
      <c r="T3135" s="13">
        <v>0.88959171599999998</v>
      </c>
      <c r="U3135" s="13">
        <v>-5.120193124</v>
      </c>
      <c r="V3135" s="13">
        <v>-4.2306014080000001</v>
      </c>
      <c r="W3135" s="13">
        <v>0.76293530700000001</v>
      </c>
    </row>
    <row r="3136" spans="1:23" x14ac:dyDescent="0.3">
      <c r="A3136" s="13" t="s">
        <v>1335</v>
      </c>
      <c r="B3136" s="13" t="s">
        <v>1336</v>
      </c>
      <c r="C3136" s="15">
        <v>2014</v>
      </c>
      <c r="D3136" s="15" t="s">
        <v>27</v>
      </c>
      <c r="E3136" s="15" t="s">
        <v>70</v>
      </c>
      <c r="F3136" s="15">
        <v>335</v>
      </c>
      <c r="G3136" s="15">
        <v>167</v>
      </c>
      <c r="H3136" s="13">
        <v>-3.6478651719999999</v>
      </c>
      <c r="I3136" s="13">
        <v>-8.2762759290000005</v>
      </c>
      <c r="J3136" s="13">
        <v>-11.9241411</v>
      </c>
      <c r="K3136" s="13">
        <v>-2.4018670960000001</v>
      </c>
      <c r="L3136" s="13">
        <v>-6.0834470960000004</v>
      </c>
      <c r="M3136" s="13">
        <v>-8.4853141920000006</v>
      </c>
      <c r="N3136" s="13">
        <v>-3.7013774430000002</v>
      </c>
      <c r="O3136" s="13">
        <v>-8.3660422899999993</v>
      </c>
      <c r="P3136" s="13">
        <v>-12.067419729999999</v>
      </c>
      <c r="Q3136" s="13">
        <v>-0.80075222700000004</v>
      </c>
      <c r="R3136" s="13">
        <v>-0.80075222700000004</v>
      </c>
      <c r="S3136" s="13">
        <v>0</v>
      </c>
      <c r="T3136" s="13">
        <v>-2.6887845709999998</v>
      </c>
      <c r="U3136" s="13">
        <v>-5.6507988710000001</v>
      </c>
      <c r="V3136" s="13">
        <v>-8.3395834420000003</v>
      </c>
      <c r="W3136" s="13">
        <v>0.83079484400000003</v>
      </c>
    </row>
    <row r="3137" spans="1:23" x14ac:dyDescent="0.3">
      <c r="A3137" s="13" t="s">
        <v>1337</v>
      </c>
      <c r="B3137" s="13" t="s">
        <v>1338</v>
      </c>
      <c r="C3137" s="15">
        <v>2016</v>
      </c>
      <c r="D3137" s="15" t="s">
        <v>25</v>
      </c>
      <c r="E3137" s="15" t="s">
        <v>41</v>
      </c>
      <c r="F3137" s="15">
        <v>174</v>
      </c>
      <c r="G3137" s="15">
        <v>89</v>
      </c>
      <c r="H3137" s="13">
        <v>-2.657104575</v>
      </c>
      <c r="I3137" s="13">
        <v>1.947404205</v>
      </c>
      <c r="J3137" s="13">
        <v>-0.70970036999999997</v>
      </c>
      <c r="K3137" s="13">
        <v>-3.2068921010000002</v>
      </c>
      <c r="L3137" s="13">
        <v>-1.204608586</v>
      </c>
      <c r="M3137" s="13">
        <v>-4.4115006870000002</v>
      </c>
      <c r="N3137" s="13">
        <v>-2.897709307</v>
      </c>
      <c r="O3137" s="13">
        <v>1.511925344</v>
      </c>
      <c r="P3137" s="13">
        <v>-1.385783964</v>
      </c>
      <c r="Q3137" s="13">
        <v>6.4182991999999994E-2</v>
      </c>
      <c r="R3137" s="13">
        <v>0</v>
      </c>
      <c r="S3137" s="13">
        <v>6.4182991999999994E-2</v>
      </c>
      <c r="T3137" s="13">
        <v>2.1259611870000001</v>
      </c>
      <c r="U3137" s="13">
        <v>3.5914790669999999</v>
      </c>
      <c r="V3137" s="13">
        <v>5.7174402540000004</v>
      </c>
      <c r="W3137" s="13">
        <v>0.43808027900000002</v>
      </c>
    </row>
    <row r="3138" spans="1:23" x14ac:dyDescent="0.3">
      <c r="A3138" s="13" t="s">
        <v>1337</v>
      </c>
      <c r="B3138" s="13" t="s">
        <v>1338</v>
      </c>
      <c r="C3138" s="15">
        <v>2016</v>
      </c>
      <c r="D3138" s="15" t="s">
        <v>27</v>
      </c>
      <c r="E3138" s="15" t="s">
        <v>41</v>
      </c>
      <c r="F3138" s="15">
        <v>486</v>
      </c>
      <c r="G3138" s="15">
        <v>244</v>
      </c>
      <c r="H3138" s="13">
        <v>-0.65619863899999997</v>
      </c>
      <c r="I3138" s="13">
        <v>1.24541744</v>
      </c>
      <c r="J3138" s="13">
        <v>0.58921880100000001</v>
      </c>
      <c r="K3138" s="13">
        <v>2.6611241190000001</v>
      </c>
      <c r="L3138" s="13">
        <v>-0.97896541599999998</v>
      </c>
      <c r="M3138" s="13">
        <v>1.682158703</v>
      </c>
      <c r="N3138" s="13">
        <v>1.3099810999999999E-2</v>
      </c>
      <c r="O3138" s="13">
        <v>0.89007159700000005</v>
      </c>
      <c r="P3138" s="13">
        <v>0.90317140900000004</v>
      </c>
      <c r="Q3138" s="13">
        <v>0.45183774999999998</v>
      </c>
      <c r="R3138" s="13">
        <v>0.45183774999999998</v>
      </c>
      <c r="S3138" s="13">
        <v>0</v>
      </c>
      <c r="T3138" s="13">
        <v>-0.54824986899999995</v>
      </c>
      <c r="U3138" s="13">
        <v>1.2376679859999999</v>
      </c>
      <c r="V3138" s="13">
        <v>0.689418117</v>
      </c>
      <c r="W3138" s="13">
        <v>-0.63191264800000002</v>
      </c>
    </row>
    <row r="3139" spans="1:23" x14ac:dyDescent="0.3">
      <c r="A3139" s="13" t="s">
        <v>1337</v>
      </c>
      <c r="B3139" s="13" t="s">
        <v>1338</v>
      </c>
      <c r="C3139" s="15">
        <v>2018</v>
      </c>
      <c r="D3139" s="15" t="s">
        <v>27</v>
      </c>
      <c r="E3139" s="15" t="s">
        <v>52</v>
      </c>
      <c r="F3139" s="15">
        <v>44</v>
      </c>
      <c r="G3139" s="15">
        <v>21</v>
      </c>
      <c r="H3139" s="13">
        <v>-7.3465829669999998</v>
      </c>
      <c r="I3139" s="13">
        <v>-5.8662385759999998</v>
      </c>
      <c r="J3139" s="13">
        <v>-13.21282154</v>
      </c>
      <c r="K3139" s="13">
        <v>-12.398682579999999</v>
      </c>
      <c r="L3139" s="13">
        <v>-6.0335488440000002</v>
      </c>
      <c r="M3139" s="13">
        <v>-18.432231430000002</v>
      </c>
      <c r="N3139" s="13">
        <v>-8.8239007790000006</v>
      </c>
      <c r="O3139" s="13">
        <v>-6.1979341610000001</v>
      </c>
      <c r="P3139" s="13">
        <v>-15.02183494</v>
      </c>
      <c r="Q3139" s="13">
        <v>-0.13215191800000001</v>
      </c>
      <c r="R3139" s="13">
        <v>-0.13215191800000001</v>
      </c>
      <c r="S3139" s="13">
        <v>0</v>
      </c>
      <c r="T3139" s="13">
        <v>-7.3219708350000001</v>
      </c>
      <c r="U3139" s="13">
        <v>-5.3948963409999999</v>
      </c>
      <c r="V3139" s="13">
        <v>-12.716867179999999</v>
      </c>
      <c r="W3139" s="13">
        <v>0.50474085000000002</v>
      </c>
    </row>
    <row r="3140" spans="1:23" x14ac:dyDescent="0.3">
      <c r="A3140" s="13" t="s">
        <v>1339</v>
      </c>
      <c r="B3140" s="13" t="s">
        <v>1340</v>
      </c>
      <c r="C3140" s="15">
        <v>2014</v>
      </c>
      <c r="D3140" s="15" t="s">
        <v>27</v>
      </c>
      <c r="E3140" s="15" t="s">
        <v>78</v>
      </c>
      <c r="F3140" s="15">
        <v>129</v>
      </c>
      <c r="G3140" s="15">
        <v>62</v>
      </c>
      <c r="H3140" s="13">
        <v>-7.8025739569999999</v>
      </c>
      <c r="I3140" s="13">
        <v>-8.0494046790000002</v>
      </c>
      <c r="J3140" s="13">
        <v>-15.85197864</v>
      </c>
      <c r="K3140" s="13">
        <v>-20.863417049999999</v>
      </c>
      <c r="L3140" s="13">
        <v>-5.735998167</v>
      </c>
      <c r="M3140" s="13">
        <v>-26.59941521</v>
      </c>
      <c r="N3140" s="13">
        <v>-11.030264900000001</v>
      </c>
      <c r="O3140" s="13">
        <v>-8.1653398769999992</v>
      </c>
      <c r="P3140" s="13">
        <v>-19.19560478</v>
      </c>
      <c r="Q3140" s="13">
        <v>-0.51562995</v>
      </c>
      <c r="R3140" s="13">
        <v>-0.51562995</v>
      </c>
      <c r="S3140" s="13">
        <v>0</v>
      </c>
      <c r="T3140" s="13">
        <v>-10.44743252</v>
      </c>
      <c r="U3140" s="13">
        <v>-7.2028251369999996</v>
      </c>
      <c r="V3140" s="13">
        <v>-17.65025765</v>
      </c>
      <c r="W3140" s="13">
        <v>-0.845178757</v>
      </c>
    </row>
    <row r="3141" spans="1:23" x14ac:dyDescent="0.3">
      <c r="A3141" s="13" t="s">
        <v>1341</v>
      </c>
      <c r="B3141" s="13" t="s">
        <v>1342</v>
      </c>
      <c r="C3141" s="15">
        <v>2017</v>
      </c>
      <c r="D3141" s="15" t="s">
        <v>25</v>
      </c>
      <c r="E3141" s="15" t="s">
        <v>73</v>
      </c>
      <c r="F3141" s="15">
        <v>349</v>
      </c>
      <c r="G3141" s="15">
        <v>168</v>
      </c>
      <c r="H3141" s="13">
        <v>-0.65262312700000003</v>
      </c>
      <c r="I3141" s="13">
        <v>5.6857469680000001</v>
      </c>
      <c r="J3141" s="13">
        <v>5.0331238420000002</v>
      </c>
      <c r="K3141" s="13">
        <v>4.7408110609999996</v>
      </c>
      <c r="L3141" s="13">
        <v>5.768952445</v>
      </c>
      <c r="M3141" s="13">
        <v>10.509763510000001</v>
      </c>
      <c r="N3141" s="13">
        <v>0.38589511599999998</v>
      </c>
      <c r="O3141" s="13">
        <v>6.0573925979999999</v>
      </c>
      <c r="P3141" s="13">
        <v>6.4432877150000003</v>
      </c>
      <c r="Q3141" s="13">
        <v>0.81870758600000004</v>
      </c>
      <c r="R3141" s="13">
        <v>0</v>
      </c>
      <c r="S3141" s="13">
        <v>0.81870758600000004</v>
      </c>
      <c r="T3141" s="13">
        <v>1.485476271</v>
      </c>
      <c r="U3141" s="13">
        <v>6.3005762030000003</v>
      </c>
      <c r="V3141" s="13">
        <v>7.7860524739999999</v>
      </c>
      <c r="W3141" s="13">
        <v>0.71384143899999997</v>
      </c>
    </row>
    <row r="3142" spans="1:23" x14ac:dyDescent="0.3">
      <c r="A3142" s="13" t="s">
        <v>1341</v>
      </c>
      <c r="B3142" s="13" t="s">
        <v>1342</v>
      </c>
      <c r="C3142" s="15">
        <v>2017</v>
      </c>
      <c r="D3142" s="15" t="s">
        <v>27</v>
      </c>
      <c r="E3142" s="15" t="s">
        <v>73</v>
      </c>
      <c r="F3142" s="15">
        <v>654</v>
      </c>
      <c r="G3142" s="15">
        <v>322</v>
      </c>
      <c r="H3142" s="13">
        <v>-4.78265005</v>
      </c>
      <c r="I3142" s="13">
        <v>-0.66897875699999998</v>
      </c>
      <c r="J3142" s="13">
        <v>-5.4516288060000004</v>
      </c>
      <c r="K3142" s="13">
        <v>-3.9895929940000001</v>
      </c>
      <c r="L3142" s="13">
        <v>1.1378611890000001</v>
      </c>
      <c r="M3142" s="13">
        <v>-2.851731805</v>
      </c>
      <c r="N3142" s="13">
        <v>-4.9503768499999996</v>
      </c>
      <c r="O3142" s="13">
        <v>-0.41948210000000002</v>
      </c>
      <c r="P3142" s="13">
        <v>-5.3698589500000002</v>
      </c>
      <c r="Q3142" s="13">
        <v>-0.432883289</v>
      </c>
      <c r="R3142" s="13">
        <v>-0.432883289</v>
      </c>
      <c r="S3142" s="13">
        <v>0</v>
      </c>
      <c r="T3142" s="13">
        <v>-4.345176242</v>
      </c>
      <c r="U3142" s="13">
        <v>-1.2314090680000001</v>
      </c>
      <c r="V3142" s="13">
        <v>-5.5765853099999996</v>
      </c>
      <c r="W3142" s="13">
        <v>0.56550834400000005</v>
      </c>
    </row>
    <row r="3143" spans="1:23" x14ac:dyDescent="0.3">
      <c r="A3143" s="13" t="s">
        <v>1341</v>
      </c>
      <c r="B3143" s="13" t="s">
        <v>1342</v>
      </c>
      <c r="C3143" s="15">
        <v>2018</v>
      </c>
      <c r="D3143" s="15" t="s">
        <v>25</v>
      </c>
      <c r="E3143" s="15" t="s">
        <v>73</v>
      </c>
      <c r="F3143" s="15">
        <v>187</v>
      </c>
      <c r="G3143" s="15">
        <v>96</v>
      </c>
      <c r="H3143" s="13">
        <v>-1.3324309830000001</v>
      </c>
      <c r="I3143" s="13">
        <v>5.6523907400000004</v>
      </c>
      <c r="J3143" s="13">
        <v>4.3199597570000003</v>
      </c>
      <c r="K3143" s="13">
        <v>-2.0160328999999999</v>
      </c>
      <c r="L3143" s="13">
        <v>2.3281710809999998</v>
      </c>
      <c r="M3143" s="13">
        <v>0.31213818100000001</v>
      </c>
      <c r="N3143" s="13">
        <v>-1.5247698620000001</v>
      </c>
      <c r="O3143" s="13">
        <v>5.297178046</v>
      </c>
      <c r="P3143" s="13">
        <v>3.7724081840000001</v>
      </c>
      <c r="Q3143" s="13">
        <v>0.327015579</v>
      </c>
      <c r="R3143" s="13">
        <v>0</v>
      </c>
      <c r="S3143" s="13">
        <v>0.327015579</v>
      </c>
      <c r="T3143" s="13">
        <v>-0.18869047899999999</v>
      </c>
      <c r="U3143" s="13">
        <v>5.489774852</v>
      </c>
      <c r="V3143" s="13">
        <v>5.3010843740000002</v>
      </c>
      <c r="W3143" s="13">
        <v>-0.72979646899999995</v>
      </c>
    </row>
    <row r="3144" spans="1:23" x14ac:dyDescent="0.3">
      <c r="A3144" s="13" t="s">
        <v>1341</v>
      </c>
      <c r="B3144" s="13" t="s">
        <v>1342</v>
      </c>
      <c r="C3144" s="15">
        <v>2018</v>
      </c>
      <c r="D3144" s="15" t="s">
        <v>27</v>
      </c>
      <c r="E3144" s="15" t="s">
        <v>73</v>
      </c>
      <c r="F3144" s="15">
        <v>3532</v>
      </c>
      <c r="G3144" s="15">
        <v>1743</v>
      </c>
      <c r="H3144" s="13">
        <v>-1.9595494389999999</v>
      </c>
      <c r="I3144" s="13">
        <v>2.4095127440000002</v>
      </c>
      <c r="J3144" s="13">
        <v>0.44996330600000001</v>
      </c>
      <c r="K3144" s="13">
        <v>-2.3113436049999998</v>
      </c>
      <c r="L3144" s="13">
        <v>5.4107462159999997</v>
      </c>
      <c r="M3144" s="13">
        <v>3.0994026109999999</v>
      </c>
      <c r="N3144" s="13">
        <v>-2.1408123429999999</v>
      </c>
      <c r="O3144" s="13">
        <v>3.1246537170000002</v>
      </c>
      <c r="P3144" s="13">
        <v>0.98384137400000005</v>
      </c>
      <c r="Q3144" s="13">
        <v>3.308632518</v>
      </c>
      <c r="R3144" s="13">
        <v>3.308632518</v>
      </c>
      <c r="S3144" s="13">
        <v>0</v>
      </c>
      <c r="T3144" s="13">
        <v>-1.9410592630000001</v>
      </c>
      <c r="U3144" s="13">
        <v>3.609479399</v>
      </c>
      <c r="V3144" s="13">
        <v>1.6684201359999999</v>
      </c>
      <c r="W3144" s="13">
        <v>-0.352302644</v>
      </c>
    </row>
    <row r="3145" spans="1:23" x14ac:dyDescent="0.3">
      <c r="A3145" s="13" t="s">
        <v>1343</v>
      </c>
      <c r="B3145" s="13" t="s">
        <v>1344</v>
      </c>
      <c r="C3145" s="15">
        <v>2017</v>
      </c>
      <c r="D3145" s="15" t="s">
        <v>27</v>
      </c>
      <c r="E3145" s="15" t="s">
        <v>59</v>
      </c>
      <c r="F3145" s="15">
        <v>3701</v>
      </c>
      <c r="G3145" s="15">
        <v>1764</v>
      </c>
      <c r="H3145" s="13">
        <v>-0.108152917</v>
      </c>
      <c r="I3145" s="13">
        <v>-0.94430111800000005</v>
      </c>
      <c r="J3145" s="13">
        <v>-1.052454035</v>
      </c>
      <c r="K3145" s="13">
        <v>-0.153613002</v>
      </c>
      <c r="L3145" s="13">
        <v>1.5668940769999999</v>
      </c>
      <c r="M3145" s="13">
        <v>1.4132810739999999</v>
      </c>
      <c r="N3145" s="13">
        <v>-0.18057762599999999</v>
      </c>
      <c r="O3145" s="13">
        <v>-0.43552155599999998</v>
      </c>
      <c r="P3145" s="13">
        <v>-0.61609918200000002</v>
      </c>
      <c r="Q3145" s="13">
        <v>1.9286910310000001</v>
      </c>
      <c r="R3145" s="13">
        <v>1.9286910310000001</v>
      </c>
      <c r="S3145" s="13">
        <v>0</v>
      </c>
      <c r="T3145" s="13">
        <v>0.35832734799999999</v>
      </c>
      <c r="U3145" s="13">
        <v>-1.2990025009999999</v>
      </c>
      <c r="V3145" s="13">
        <v>-0.94067515300000004</v>
      </c>
      <c r="W3145" s="13">
        <v>0.418599583</v>
      </c>
    </row>
    <row r="3146" spans="1:23" x14ac:dyDescent="0.3">
      <c r="A3146" s="13" t="s">
        <v>1343</v>
      </c>
      <c r="B3146" s="13" t="s">
        <v>1344</v>
      </c>
      <c r="C3146" s="15">
        <v>2018</v>
      </c>
      <c r="D3146" s="15" t="s">
        <v>27</v>
      </c>
      <c r="E3146" s="15" t="s">
        <v>59</v>
      </c>
      <c r="F3146" s="15">
        <v>5224</v>
      </c>
      <c r="G3146" s="15">
        <v>2565</v>
      </c>
      <c r="H3146" s="13">
        <v>1.1685143389999999</v>
      </c>
      <c r="I3146" s="13">
        <v>-1.361459964</v>
      </c>
      <c r="J3146" s="13">
        <v>-0.19294562500000001</v>
      </c>
      <c r="K3146" s="13">
        <v>6.7029781540000002</v>
      </c>
      <c r="L3146" s="13">
        <v>-2.4969138879999999</v>
      </c>
      <c r="M3146" s="13">
        <v>4.2060642660000003</v>
      </c>
      <c r="N3146" s="13">
        <v>2.3355033860000001</v>
      </c>
      <c r="O3146" s="13">
        <v>-1.6609051349999999</v>
      </c>
      <c r="P3146" s="13">
        <v>0.67459825200000001</v>
      </c>
      <c r="Q3146" s="13">
        <v>4.4601666849999999</v>
      </c>
      <c r="R3146" s="13">
        <v>4.4601666849999999</v>
      </c>
      <c r="S3146" s="13">
        <v>0</v>
      </c>
      <c r="T3146" s="13">
        <v>3.060258524</v>
      </c>
      <c r="U3146" s="13">
        <v>-1.17973605</v>
      </c>
      <c r="V3146" s="13">
        <v>1.8805224739999999</v>
      </c>
      <c r="W3146" s="13">
        <v>-0.47539998300000003</v>
      </c>
    </row>
    <row r="3147" spans="1:23" x14ac:dyDescent="0.3">
      <c r="A3147" s="13" t="s">
        <v>1343</v>
      </c>
      <c r="B3147" s="13" t="s">
        <v>1344</v>
      </c>
      <c r="C3147" s="15">
        <v>2019</v>
      </c>
      <c r="D3147" s="15" t="s">
        <v>25</v>
      </c>
      <c r="E3147" s="15" t="s">
        <v>59</v>
      </c>
      <c r="F3147" s="15">
        <v>992</v>
      </c>
      <c r="G3147" s="15">
        <v>508</v>
      </c>
      <c r="H3147" s="13">
        <v>3.1637045449999999</v>
      </c>
      <c r="I3147" s="13">
        <v>-2.534209852</v>
      </c>
      <c r="J3147" s="13">
        <v>0.62949469400000002</v>
      </c>
      <c r="K3147" s="13">
        <v>8.7668553169999992</v>
      </c>
      <c r="L3147" s="13">
        <v>-1.8956067990000001</v>
      </c>
      <c r="M3147" s="13">
        <v>6.8712485189999999</v>
      </c>
      <c r="N3147" s="13">
        <v>4.413580048</v>
      </c>
      <c r="O3147" s="13">
        <v>-2.5638076179999998</v>
      </c>
      <c r="P3147" s="13">
        <v>1.84977243</v>
      </c>
      <c r="Q3147" s="13">
        <v>1.206104319</v>
      </c>
      <c r="R3147" s="13">
        <v>0</v>
      </c>
      <c r="S3147" s="13">
        <v>1.206104319</v>
      </c>
      <c r="T3147" s="13">
        <v>2.1698299859999999</v>
      </c>
      <c r="U3147" s="13">
        <v>-2.3537675779999998</v>
      </c>
      <c r="V3147" s="13">
        <v>-0.18393759200000001</v>
      </c>
      <c r="W3147" s="13">
        <v>-1.8967956319999999</v>
      </c>
    </row>
    <row r="3148" spans="1:23" x14ac:dyDescent="0.3">
      <c r="A3148" s="13" t="s">
        <v>1343</v>
      </c>
      <c r="B3148" s="13" t="s">
        <v>1344</v>
      </c>
      <c r="C3148" s="15">
        <v>2019</v>
      </c>
      <c r="D3148" s="15" t="s">
        <v>27</v>
      </c>
      <c r="E3148" s="15" t="s">
        <v>59</v>
      </c>
      <c r="F3148" s="15">
        <v>5072</v>
      </c>
      <c r="G3148" s="15">
        <v>2447</v>
      </c>
      <c r="H3148" s="13">
        <v>1.0968508429999999</v>
      </c>
      <c r="I3148" s="13">
        <v>0.59438389000000003</v>
      </c>
      <c r="J3148" s="13">
        <v>1.6912347329999999</v>
      </c>
      <c r="K3148" s="13">
        <v>3.3883343840000002</v>
      </c>
      <c r="L3148" s="13">
        <v>-1.974236238</v>
      </c>
      <c r="M3148" s="13">
        <v>1.4140981450000001</v>
      </c>
      <c r="N3148" s="13">
        <v>1.5976071169999999</v>
      </c>
      <c r="O3148" s="13">
        <v>7.8034962999999999E-2</v>
      </c>
      <c r="P3148" s="13">
        <v>1.67564208</v>
      </c>
      <c r="Q3148" s="13">
        <v>5.501098753</v>
      </c>
      <c r="R3148" s="13">
        <v>5.501098753</v>
      </c>
      <c r="S3148" s="13">
        <v>0</v>
      </c>
      <c r="T3148" s="13">
        <v>2.092023025</v>
      </c>
      <c r="U3148" s="13">
        <v>-0.12634804299999999</v>
      </c>
      <c r="V3148" s="13">
        <v>1.965674981</v>
      </c>
      <c r="W3148" s="13">
        <v>-0.44518534599999998</v>
      </c>
    </row>
    <row r="3149" spans="1:23" x14ac:dyDescent="0.3">
      <c r="A3149" s="13" t="s">
        <v>1345</v>
      </c>
      <c r="B3149" s="13" t="s">
        <v>1346</v>
      </c>
      <c r="C3149" s="15">
        <v>2014</v>
      </c>
      <c r="D3149" s="15" t="s">
        <v>27</v>
      </c>
      <c r="E3149" s="15" t="s">
        <v>32</v>
      </c>
      <c r="F3149" s="15">
        <v>769</v>
      </c>
      <c r="G3149" s="15">
        <v>373</v>
      </c>
      <c r="H3149" s="13">
        <v>-2.1243313480000001</v>
      </c>
      <c r="I3149" s="13">
        <v>-0.202195184</v>
      </c>
      <c r="J3149" s="13">
        <v>-2.3265265319999999</v>
      </c>
      <c r="K3149" s="13">
        <v>-3.536028473</v>
      </c>
      <c r="L3149" s="13">
        <v>2.875345576</v>
      </c>
      <c r="M3149" s="13">
        <v>-0.66068289599999996</v>
      </c>
      <c r="N3149" s="13">
        <v>-2.5704160229999999</v>
      </c>
      <c r="O3149" s="13">
        <v>0.46075656700000001</v>
      </c>
      <c r="P3149" s="13">
        <v>-2.1096594560000002</v>
      </c>
      <c r="Q3149" s="13">
        <v>0.123425217</v>
      </c>
      <c r="R3149" s="13">
        <v>0.123425217</v>
      </c>
      <c r="S3149" s="13">
        <v>0</v>
      </c>
      <c r="T3149" s="13">
        <v>-1.920742052</v>
      </c>
      <c r="U3149" s="13">
        <v>-0.54512066000000003</v>
      </c>
      <c r="V3149" s="13">
        <v>-2.4658627119999998</v>
      </c>
      <c r="W3149" s="13">
        <v>1.232166688</v>
      </c>
    </row>
    <row r="3150" spans="1:23" x14ac:dyDescent="0.3">
      <c r="A3150" s="13" t="s">
        <v>1345</v>
      </c>
      <c r="B3150" s="13" t="s">
        <v>1346</v>
      </c>
      <c r="C3150" s="15">
        <v>2015</v>
      </c>
      <c r="D3150" s="15" t="s">
        <v>27</v>
      </c>
      <c r="E3150" s="15" t="s">
        <v>81</v>
      </c>
      <c r="F3150" s="15">
        <v>2</v>
      </c>
      <c r="G3150" s="15">
        <v>1</v>
      </c>
      <c r="H3150" s="13">
        <v>-52.92289778</v>
      </c>
      <c r="I3150" s="13">
        <v>-25.764611309999999</v>
      </c>
      <c r="J3150" s="13">
        <v>-78.687509090000006</v>
      </c>
      <c r="K3150" s="13">
        <v>-63.894946480000002</v>
      </c>
      <c r="L3150" s="13">
        <v>-3.1633880510000001</v>
      </c>
      <c r="M3150" s="13">
        <v>-67.058334529999996</v>
      </c>
      <c r="N3150" s="13">
        <v>-58.481704520000001</v>
      </c>
      <c r="O3150" s="13">
        <v>-22.647727809999999</v>
      </c>
      <c r="P3150" s="13">
        <v>-81.12943233</v>
      </c>
      <c r="Q3150" s="13">
        <v>-4.0324989999999998E-2</v>
      </c>
      <c r="R3150" s="13">
        <v>-4.0324989999999998E-2</v>
      </c>
      <c r="S3150" s="13">
        <v>0</v>
      </c>
      <c r="T3150" s="13">
        <v>-42.027092449999998</v>
      </c>
      <c r="U3150" s="13">
        <v>-11.60674785</v>
      </c>
      <c r="V3150" s="13">
        <v>-53.633840300000003</v>
      </c>
      <c r="W3150" s="13">
        <v>0.80526065700000005</v>
      </c>
    </row>
    <row r="3151" spans="1:23" x14ac:dyDescent="0.3">
      <c r="A3151" s="13" t="s">
        <v>1345</v>
      </c>
      <c r="B3151" s="13" t="s">
        <v>1346</v>
      </c>
      <c r="C3151" s="15">
        <v>2015</v>
      </c>
      <c r="D3151" s="15" t="s">
        <v>27</v>
      </c>
      <c r="E3151" s="15" t="s">
        <v>100</v>
      </c>
      <c r="F3151" s="15">
        <v>34</v>
      </c>
      <c r="G3151" s="15">
        <v>17</v>
      </c>
      <c r="H3151" s="13">
        <v>-12.22477436</v>
      </c>
      <c r="I3151" s="13">
        <v>2.6943547520000002</v>
      </c>
      <c r="J3151" s="13">
        <v>-9.5304196080000008</v>
      </c>
      <c r="K3151" s="13">
        <v>-8.3585126780000003</v>
      </c>
      <c r="L3151" s="13">
        <v>14.61640502</v>
      </c>
      <c r="M3151" s="13">
        <v>6.2578923419999999</v>
      </c>
      <c r="N3151" s="13">
        <v>-12.101188779999999</v>
      </c>
      <c r="O3151" s="13">
        <v>5.3570837119999997</v>
      </c>
      <c r="P3151" s="13">
        <v>-6.7441050669999996</v>
      </c>
      <c r="Q3151" s="13">
        <v>-3.6207682999999997E-2</v>
      </c>
      <c r="R3151" s="13">
        <v>-3.6207682999999997E-2</v>
      </c>
      <c r="S3151" s="13">
        <v>0</v>
      </c>
      <c r="T3151" s="13">
        <v>-8.4776244980000008</v>
      </c>
      <c r="U3151" s="13">
        <v>1.2558937299999999</v>
      </c>
      <c r="V3151" s="13">
        <v>-7.2217307679999996</v>
      </c>
      <c r="W3151" s="13">
        <v>4.3326960029999997</v>
      </c>
    </row>
    <row r="3152" spans="1:23" x14ac:dyDescent="0.3">
      <c r="A3152" s="13" t="s">
        <v>1347</v>
      </c>
      <c r="B3152" s="13" t="s">
        <v>1348</v>
      </c>
      <c r="C3152" s="15">
        <v>2019</v>
      </c>
      <c r="D3152" s="15" t="s">
        <v>25</v>
      </c>
      <c r="E3152" s="15" t="s">
        <v>34</v>
      </c>
      <c r="F3152" s="15">
        <v>38</v>
      </c>
      <c r="G3152" s="15">
        <v>15</v>
      </c>
      <c r="H3152" s="13">
        <v>-9.5477762879999997</v>
      </c>
      <c r="I3152" s="13">
        <v>-0.518805191</v>
      </c>
      <c r="J3152" s="13">
        <v>-10.06658148</v>
      </c>
      <c r="K3152" s="13">
        <v>18.40883869</v>
      </c>
      <c r="L3152" s="13">
        <v>15.68082753</v>
      </c>
      <c r="M3152" s="13">
        <v>34.089666219999998</v>
      </c>
      <c r="N3152" s="13">
        <v>-4.224170129</v>
      </c>
      <c r="O3152" s="13">
        <v>2.948909467</v>
      </c>
      <c r="P3152" s="13">
        <v>-1.275260662</v>
      </c>
      <c r="Q3152" s="13">
        <v>1.230755E-2</v>
      </c>
      <c r="R3152" s="13">
        <v>0</v>
      </c>
      <c r="S3152" s="13">
        <v>1.230755E-2</v>
      </c>
      <c r="T3152" s="13">
        <v>-5.1362360950000001</v>
      </c>
      <c r="U3152" s="13">
        <v>0.73186078300000001</v>
      </c>
      <c r="V3152" s="13">
        <v>-4.404375312</v>
      </c>
      <c r="W3152" s="13">
        <v>5.700483696</v>
      </c>
    </row>
    <row r="3153" spans="1:23" x14ac:dyDescent="0.3">
      <c r="A3153" s="13" t="s">
        <v>1347</v>
      </c>
      <c r="B3153" s="13" t="s">
        <v>1348</v>
      </c>
      <c r="C3153" s="15">
        <v>2019</v>
      </c>
      <c r="D3153" s="15" t="s">
        <v>27</v>
      </c>
      <c r="E3153" s="15" t="s">
        <v>34</v>
      </c>
      <c r="F3153" s="15">
        <v>85</v>
      </c>
      <c r="G3153" s="15">
        <v>39</v>
      </c>
      <c r="H3153" s="13">
        <v>-1.658014404</v>
      </c>
      <c r="I3153" s="13">
        <v>0.84048588700000004</v>
      </c>
      <c r="J3153" s="13">
        <v>-0.81752851800000004</v>
      </c>
      <c r="K3153" s="13">
        <v>-5.2431575080000004</v>
      </c>
      <c r="L3153" s="13">
        <v>5.9268361169999997</v>
      </c>
      <c r="M3153" s="13">
        <v>0.68367860899999999</v>
      </c>
      <c r="N3153" s="13">
        <v>-2.4540625509999998</v>
      </c>
      <c r="O3153" s="13">
        <v>1.9814016910000001</v>
      </c>
      <c r="P3153" s="13">
        <v>-0.47266086000000002</v>
      </c>
      <c r="Q3153" s="13">
        <v>4.5569426000000003E-2</v>
      </c>
      <c r="R3153" s="13">
        <v>4.5569426000000003E-2</v>
      </c>
      <c r="S3153" s="13">
        <v>0</v>
      </c>
      <c r="T3153" s="13">
        <v>-3.1739430479999999</v>
      </c>
      <c r="U3153" s="13">
        <v>-0.91587101599999998</v>
      </c>
      <c r="V3153" s="13">
        <v>-4.0898140630000004</v>
      </c>
      <c r="W3153" s="13">
        <v>0.57437940399999998</v>
      </c>
    </row>
    <row r="3154" spans="1:23" x14ac:dyDescent="0.3">
      <c r="A3154" s="13" t="s">
        <v>1349</v>
      </c>
      <c r="B3154" s="13" t="s">
        <v>1350</v>
      </c>
      <c r="C3154" s="15">
        <v>2014</v>
      </c>
      <c r="D3154" s="15" t="s">
        <v>25</v>
      </c>
      <c r="E3154" s="15" t="s">
        <v>38</v>
      </c>
      <c r="F3154" s="15">
        <v>9</v>
      </c>
      <c r="G3154" s="15">
        <v>5</v>
      </c>
      <c r="H3154" s="13">
        <v>-12.15636776</v>
      </c>
      <c r="I3154" s="13">
        <v>5.7545630340000002</v>
      </c>
      <c r="J3154" s="13">
        <v>-6.4018047219999996</v>
      </c>
      <c r="K3154" s="13">
        <v>18.596295349999998</v>
      </c>
      <c r="L3154" s="13">
        <v>36.926596750000002</v>
      </c>
      <c r="M3154" s="13">
        <v>55.5228921</v>
      </c>
      <c r="N3154" s="13">
        <v>-6.4492821789999999</v>
      </c>
      <c r="O3154" s="13">
        <v>12.56356617</v>
      </c>
      <c r="P3154" s="13">
        <v>6.1142839870000003</v>
      </c>
      <c r="Q3154" s="13">
        <v>2.2485529000000001E-2</v>
      </c>
      <c r="R3154" s="13">
        <v>0</v>
      </c>
      <c r="S3154" s="13">
        <v>2.2485529000000001E-2</v>
      </c>
      <c r="T3154" s="13">
        <v>-6.9745416950000001</v>
      </c>
      <c r="U3154" s="13">
        <v>5.060805233</v>
      </c>
      <c r="V3154" s="13">
        <v>-1.9137364619999999</v>
      </c>
      <c r="W3154" s="13">
        <v>-3.3283230750000001</v>
      </c>
    </row>
    <row r="3155" spans="1:23" x14ac:dyDescent="0.3">
      <c r="A3155" s="13" t="s">
        <v>1349</v>
      </c>
      <c r="B3155" s="13" t="s">
        <v>1350</v>
      </c>
      <c r="C3155" s="15">
        <v>2014</v>
      </c>
      <c r="D3155" s="15" t="s">
        <v>27</v>
      </c>
      <c r="E3155" s="15" t="s">
        <v>38</v>
      </c>
      <c r="F3155" s="15">
        <v>443</v>
      </c>
      <c r="G3155" s="15">
        <v>215</v>
      </c>
      <c r="H3155" s="13">
        <v>-6.0409110000000004</v>
      </c>
      <c r="I3155" s="13">
        <v>-4.8777181540000001</v>
      </c>
      <c r="J3155" s="13">
        <v>-10.918629149999999</v>
      </c>
      <c r="K3155" s="13">
        <v>-5.7318917819999999</v>
      </c>
      <c r="L3155" s="13">
        <v>-6.2194741579999997</v>
      </c>
      <c r="M3155" s="13">
        <v>-11.951365940000001</v>
      </c>
      <c r="N3155" s="13">
        <v>-6.3247619620000002</v>
      </c>
      <c r="O3155" s="13">
        <v>-5.4492021040000003</v>
      </c>
      <c r="P3155" s="13">
        <v>-11.77396407</v>
      </c>
      <c r="Q3155" s="13">
        <v>-0.98829007899999999</v>
      </c>
      <c r="R3155" s="13">
        <v>-0.98829007899999999</v>
      </c>
      <c r="S3155" s="13">
        <v>0</v>
      </c>
      <c r="T3155" s="13">
        <v>-5.1632686860000003</v>
      </c>
      <c r="U3155" s="13">
        <v>-4.7708342699999999</v>
      </c>
      <c r="V3155" s="13">
        <v>-9.9341029570000003</v>
      </c>
      <c r="W3155" s="13">
        <v>-0.15267185899999999</v>
      </c>
    </row>
    <row r="3156" spans="1:23" x14ac:dyDescent="0.3">
      <c r="A3156" s="13" t="s">
        <v>1349</v>
      </c>
      <c r="B3156" s="13" t="s">
        <v>1350</v>
      </c>
      <c r="C3156" s="15">
        <v>2015</v>
      </c>
      <c r="D3156" s="15" t="s">
        <v>25</v>
      </c>
      <c r="E3156" s="15" t="s">
        <v>38</v>
      </c>
      <c r="F3156" s="15">
        <v>200</v>
      </c>
      <c r="G3156" s="15">
        <v>102</v>
      </c>
      <c r="H3156" s="13">
        <v>0.486504414</v>
      </c>
      <c r="I3156" s="13">
        <v>0.75276307799999997</v>
      </c>
      <c r="J3156" s="13">
        <v>1.239267492</v>
      </c>
      <c r="K3156" s="13">
        <v>-5.3966473390000003</v>
      </c>
      <c r="L3156" s="13">
        <v>-3.2689166350000001</v>
      </c>
      <c r="M3156" s="13">
        <v>-8.6655639749999995</v>
      </c>
      <c r="N3156" s="13">
        <v>-0.70182164400000002</v>
      </c>
      <c r="O3156" s="13">
        <v>-7.8417643999999995E-2</v>
      </c>
      <c r="P3156" s="13">
        <v>-0.78023928799999998</v>
      </c>
      <c r="Q3156" s="13">
        <v>0.105222921</v>
      </c>
      <c r="R3156" s="13">
        <v>0</v>
      </c>
      <c r="S3156" s="13">
        <v>0.105222921</v>
      </c>
      <c r="T3156" s="13">
        <v>-2.2752763360000001</v>
      </c>
      <c r="U3156" s="13">
        <v>-1.3326965550000001</v>
      </c>
      <c r="V3156" s="13">
        <v>-3.6079728910000002</v>
      </c>
      <c r="W3156" s="13">
        <v>-0.45531744400000002</v>
      </c>
    </row>
    <row r="3157" spans="1:23" x14ac:dyDescent="0.3">
      <c r="A3157" s="13" t="s">
        <v>1349</v>
      </c>
      <c r="B3157" s="13" t="s">
        <v>1350</v>
      </c>
      <c r="C3157" s="15">
        <v>2015</v>
      </c>
      <c r="D3157" s="15" t="s">
        <v>27</v>
      </c>
      <c r="E3157" s="15" t="s">
        <v>38</v>
      </c>
      <c r="F3157" s="15">
        <v>997</v>
      </c>
      <c r="G3157" s="15">
        <v>502</v>
      </c>
      <c r="H3157" s="13">
        <v>1.2373593389999999</v>
      </c>
      <c r="I3157" s="13">
        <v>-0.201065402</v>
      </c>
      <c r="J3157" s="13">
        <v>1.0362939369999999</v>
      </c>
      <c r="K3157" s="13">
        <v>-0.34632429399999998</v>
      </c>
      <c r="L3157" s="13">
        <v>1.2799946360000001</v>
      </c>
      <c r="M3157" s="13">
        <v>0.93367034199999999</v>
      </c>
      <c r="N3157" s="13">
        <v>0.95443542100000001</v>
      </c>
      <c r="O3157" s="13">
        <v>5.8157225E-2</v>
      </c>
      <c r="P3157" s="13">
        <v>1.0125926460000001</v>
      </c>
      <c r="Q3157" s="13">
        <v>0.96043426399999998</v>
      </c>
      <c r="R3157" s="13">
        <v>0.96043426399999998</v>
      </c>
      <c r="S3157" s="13">
        <v>0</v>
      </c>
      <c r="T3157" s="13">
        <v>0.54445157399999999</v>
      </c>
      <c r="U3157" s="13">
        <v>-0.63365983999999997</v>
      </c>
      <c r="V3157" s="13">
        <v>-8.9208264999999995E-2</v>
      </c>
      <c r="W3157" s="13">
        <v>-0.32265502600000001</v>
      </c>
    </row>
    <row r="3158" spans="1:23" x14ac:dyDescent="0.3">
      <c r="A3158" s="13" t="s">
        <v>1349</v>
      </c>
      <c r="B3158" s="13" t="s">
        <v>1350</v>
      </c>
      <c r="C3158" s="15">
        <v>2016</v>
      </c>
      <c r="D3158" s="15" t="s">
        <v>25</v>
      </c>
      <c r="E3158" s="15" t="s">
        <v>38</v>
      </c>
      <c r="F3158" s="15">
        <v>135</v>
      </c>
      <c r="G3158" s="15">
        <v>67</v>
      </c>
      <c r="H3158" s="13">
        <v>-0.59085858599999996</v>
      </c>
      <c r="I3158" s="13">
        <v>-5.1901609710000001</v>
      </c>
      <c r="J3158" s="13">
        <v>-5.7810195569999996</v>
      </c>
      <c r="K3158" s="13">
        <v>-3.7919876669999999</v>
      </c>
      <c r="L3158" s="13">
        <v>-5.3094669850000002</v>
      </c>
      <c r="M3158" s="13">
        <v>-9.1014546519999993</v>
      </c>
      <c r="N3158" s="13">
        <v>-1.332292276</v>
      </c>
      <c r="O3158" s="13">
        <v>-5.5949771889999997</v>
      </c>
      <c r="P3158" s="13">
        <v>-6.9272694650000002</v>
      </c>
      <c r="Q3158" s="13">
        <v>-0.14604224499999999</v>
      </c>
      <c r="R3158" s="13">
        <v>0</v>
      </c>
      <c r="S3158" s="13">
        <v>-0.14604224499999999</v>
      </c>
      <c r="T3158" s="13">
        <v>-0.51306945000000004</v>
      </c>
      <c r="U3158" s="13">
        <v>-7.9237489009999997</v>
      </c>
      <c r="V3158" s="13">
        <v>-8.4368183509999994</v>
      </c>
      <c r="W3158" s="13">
        <v>-0.79367702100000004</v>
      </c>
    </row>
    <row r="3159" spans="1:23" x14ac:dyDescent="0.3">
      <c r="A3159" s="13" t="s">
        <v>1349</v>
      </c>
      <c r="B3159" s="13" t="s">
        <v>1350</v>
      </c>
      <c r="C3159" s="15">
        <v>2016</v>
      </c>
      <c r="D3159" s="15" t="s">
        <v>27</v>
      </c>
      <c r="E3159" s="15" t="s">
        <v>38</v>
      </c>
      <c r="F3159" s="15">
        <v>1165</v>
      </c>
      <c r="G3159" s="15">
        <v>565</v>
      </c>
      <c r="H3159" s="13">
        <v>-1.40539013</v>
      </c>
      <c r="I3159" s="13">
        <v>0.57917965000000005</v>
      </c>
      <c r="J3159" s="13">
        <v>-0.82621047999999997</v>
      </c>
      <c r="K3159" s="13">
        <v>-3.7745913020000001</v>
      </c>
      <c r="L3159" s="13">
        <v>-0.35518605399999997</v>
      </c>
      <c r="M3159" s="13">
        <v>-4.129777356</v>
      </c>
      <c r="N3159" s="13">
        <v>-1.9712429389999999</v>
      </c>
      <c r="O3159" s="13">
        <v>0.33832649199999998</v>
      </c>
      <c r="P3159" s="13">
        <v>-1.632916448</v>
      </c>
      <c r="Q3159" s="13">
        <v>0.32264363400000001</v>
      </c>
      <c r="R3159" s="13">
        <v>0.32264363400000001</v>
      </c>
      <c r="S3159" s="13">
        <v>0</v>
      </c>
      <c r="T3159" s="13">
        <v>-1.4512137780000001</v>
      </c>
      <c r="U3159" s="13">
        <v>0.355751653</v>
      </c>
      <c r="V3159" s="13">
        <v>-1.0954621259999999</v>
      </c>
      <c r="W3159" s="13">
        <v>0.19109511600000001</v>
      </c>
    </row>
    <row r="3160" spans="1:23" x14ac:dyDescent="0.3">
      <c r="A3160" s="13" t="s">
        <v>1349</v>
      </c>
      <c r="B3160" s="13" t="s">
        <v>1350</v>
      </c>
      <c r="C3160" s="15">
        <v>2017</v>
      </c>
      <c r="D3160" s="15" t="s">
        <v>25</v>
      </c>
      <c r="E3160" s="15" t="s">
        <v>38</v>
      </c>
      <c r="F3160" s="15">
        <v>168</v>
      </c>
      <c r="G3160" s="15">
        <v>81</v>
      </c>
      <c r="H3160" s="13">
        <v>-4.2738060500000001</v>
      </c>
      <c r="I3160" s="13">
        <v>0.45814939300000002</v>
      </c>
      <c r="J3160" s="13">
        <v>-3.8156566569999999</v>
      </c>
      <c r="K3160" s="13">
        <v>-1.6349250289999999</v>
      </c>
      <c r="L3160" s="13">
        <v>2.2384423450000002</v>
      </c>
      <c r="M3160" s="13">
        <v>0.60351731600000003</v>
      </c>
      <c r="N3160" s="13">
        <v>-3.9194454539999999</v>
      </c>
      <c r="O3160" s="13">
        <v>0.74548267700000004</v>
      </c>
      <c r="P3160" s="13">
        <v>-3.1739627769999998</v>
      </c>
      <c r="Q3160" s="13">
        <v>-1.8020396000000001E-2</v>
      </c>
      <c r="R3160" s="13">
        <v>0</v>
      </c>
      <c r="S3160" s="13">
        <v>-1.8020396000000001E-2</v>
      </c>
      <c r="T3160" s="13">
        <v>-5.5230144450000003</v>
      </c>
      <c r="U3160" s="13">
        <v>-2.1386044329999998</v>
      </c>
      <c r="V3160" s="13">
        <v>-7.6616188779999996</v>
      </c>
      <c r="W3160" s="13">
        <v>-0.266352172</v>
      </c>
    </row>
    <row r="3161" spans="1:23" x14ac:dyDescent="0.3">
      <c r="A3161" s="13" t="s">
        <v>1349</v>
      </c>
      <c r="B3161" s="13" t="s">
        <v>1350</v>
      </c>
      <c r="C3161" s="15">
        <v>2017</v>
      </c>
      <c r="D3161" s="15" t="s">
        <v>27</v>
      </c>
      <c r="E3161" s="15" t="s">
        <v>38</v>
      </c>
      <c r="F3161" s="15">
        <v>2562</v>
      </c>
      <c r="G3161" s="15">
        <v>1237</v>
      </c>
      <c r="H3161" s="13">
        <v>-0.94258863199999998</v>
      </c>
      <c r="I3161" s="13">
        <v>1.1578044430000001</v>
      </c>
      <c r="J3161" s="13">
        <v>0.21521581000000001</v>
      </c>
      <c r="K3161" s="13">
        <v>-1.3020682669999999</v>
      </c>
      <c r="L3161" s="13">
        <v>-2.1084180180000001</v>
      </c>
      <c r="M3161" s="13">
        <v>-3.4104862850000002</v>
      </c>
      <c r="N3161" s="13">
        <v>-1.06354058</v>
      </c>
      <c r="O3161" s="13">
        <v>0.51077273899999998</v>
      </c>
      <c r="P3161" s="13">
        <v>-0.55276784099999998</v>
      </c>
      <c r="Q3161" s="13">
        <v>1.3886958119999999</v>
      </c>
      <c r="R3161" s="13">
        <v>1.3886958119999999</v>
      </c>
      <c r="S3161" s="13">
        <v>0</v>
      </c>
      <c r="T3161" s="13">
        <v>-1.723302041</v>
      </c>
      <c r="U3161" s="13">
        <v>3.0955402999999999E-2</v>
      </c>
      <c r="V3161" s="13">
        <v>-1.692346637</v>
      </c>
      <c r="W3161" s="13">
        <v>0.14036657999999999</v>
      </c>
    </row>
    <row r="3162" spans="1:23" x14ac:dyDescent="0.3">
      <c r="A3162" s="13" t="s">
        <v>1349</v>
      </c>
      <c r="B3162" s="13" t="s">
        <v>1350</v>
      </c>
      <c r="C3162" s="15">
        <v>2018</v>
      </c>
      <c r="D3162" s="15" t="s">
        <v>27</v>
      </c>
      <c r="E3162" s="15" t="s">
        <v>38</v>
      </c>
      <c r="F3162" s="15">
        <v>2264</v>
      </c>
      <c r="G3162" s="15">
        <v>1060</v>
      </c>
      <c r="H3162" s="13">
        <v>-1.3606941349999999</v>
      </c>
      <c r="I3162" s="13">
        <v>-3.8847118999999999E-2</v>
      </c>
      <c r="J3162" s="13">
        <v>-1.399541253</v>
      </c>
      <c r="K3162" s="13">
        <v>-0.58872666699999998</v>
      </c>
      <c r="L3162" s="13">
        <v>0.27266686000000001</v>
      </c>
      <c r="M3162" s="13">
        <v>-0.31605980700000003</v>
      </c>
      <c r="N3162" s="13">
        <v>-1.239800861</v>
      </c>
      <c r="O3162" s="13">
        <v>8.3556130000000006E-2</v>
      </c>
      <c r="P3162" s="13">
        <v>-1.1562447300000001</v>
      </c>
      <c r="Q3162" s="13">
        <v>0.86474477400000005</v>
      </c>
      <c r="R3162" s="13">
        <v>0.86474477400000005</v>
      </c>
      <c r="S3162" s="13">
        <v>0</v>
      </c>
      <c r="T3162" s="13">
        <v>-1.2023214950000001</v>
      </c>
      <c r="U3162" s="13">
        <v>-0.53340876400000004</v>
      </c>
      <c r="V3162" s="13">
        <v>-1.735730258</v>
      </c>
      <c r="W3162" s="13">
        <v>0.32486882900000003</v>
      </c>
    </row>
    <row r="3163" spans="1:23" x14ac:dyDescent="0.3">
      <c r="A3163" s="13" t="s">
        <v>1349</v>
      </c>
      <c r="B3163" s="13" t="s">
        <v>1350</v>
      </c>
      <c r="C3163" s="15">
        <v>2019</v>
      </c>
      <c r="D3163" s="15" t="s">
        <v>27</v>
      </c>
      <c r="E3163" s="15" t="s">
        <v>67</v>
      </c>
      <c r="F3163" s="15">
        <v>2278</v>
      </c>
      <c r="G3163" s="15">
        <v>1041</v>
      </c>
      <c r="H3163" s="13">
        <v>-1.534265513</v>
      </c>
      <c r="I3163" s="13">
        <v>7.5280669999999994E-2</v>
      </c>
      <c r="J3163" s="13">
        <v>-1.4589848439999999</v>
      </c>
      <c r="K3163" s="13">
        <v>-1.359711654</v>
      </c>
      <c r="L3163" s="13">
        <v>2.187161514</v>
      </c>
      <c r="M3163" s="13">
        <v>0.82744985999999998</v>
      </c>
      <c r="N3163" s="13">
        <v>-1.621529394</v>
      </c>
      <c r="O3163" s="13">
        <v>0.49149835600000003</v>
      </c>
      <c r="P3163" s="13">
        <v>-1.130031038</v>
      </c>
      <c r="Q3163" s="13">
        <v>0.86298849300000002</v>
      </c>
      <c r="R3163" s="13">
        <v>0.86298849300000002</v>
      </c>
      <c r="S3163" s="13">
        <v>0</v>
      </c>
      <c r="T3163" s="13">
        <v>-1.4882203899999999</v>
      </c>
      <c r="U3163" s="13">
        <v>-0.129415532</v>
      </c>
      <c r="V3163" s="13">
        <v>-1.6176359220000001</v>
      </c>
      <c r="W3163" s="13">
        <v>0.307198429</v>
      </c>
    </row>
    <row r="3164" spans="1:23" x14ac:dyDescent="0.3">
      <c r="A3164" s="13" t="s">
        <v>1349</v>
      </c>
      <c r="B3164" s="13" t="s">
        <v>1350</v>
      </c>
      <c r="C3164" s="15">
        <v>2019</v>
      </c>
      <c r="D3164" s="15" t="s">
        <v>27</v>
      </c>
      <c r="E3164" s="15" t="s">
        <v>140</v>
      </c>
      <c r="F3164" s="15">
        <v>580</v>
      </c>
      <c r="G3164" s="15">
        <v>265</v>
      </c>
      <c r="H3164" s="13">
        <v>0.65059861200000002</v>
      </c>
      <c r="I3164" s="13">
        <v>-1.149469858</v>
      </c>
      <c r="J3164" s="13">
        <v>-0.49887124700000002</v>
      </c>
      <c r="K3164" s="13">
        <v>-0.44477581599999999</v>
      </c>
      <c r="L3164" s="13">
        <v>-1.567208223</v>
      </c>
      <c r="M3164" s="13">
        <v>-2.0119840390000001</v>
      </c>
      <c r="N3164" s="13">
        <v>0.49411104</v>
      </c>
      <c r="O3164" s="13">
        <v>-1.3243757089999999</v>
      </c>
      <c r="P3164" s="13">
        <v>-0.83026466899999996</v>
      </c>
      <c r="Q3164" s="13">
        <v>0.26039979600000002</v>
      </c>
      <c r="R3164" s="13">
        <v>0.26039979600000002</v>
      </c>
      <c r="S3164" s="13">
        <v>0</v>
      </c>
      <c r="T3164" s="13">
        <v>0.71878788800000004</v>
      </c>
      <c r="U3164" s="13">
        <v>-1.3123627920000001</v>
      </c>
      <c r="V3164" s="13">
        <v>-0.59357490400000001</v>
      </c>
      <c r="W3164" s="13">
        <v>0.33211008600000003</v>
      </c>
    </row>
    <row r="3165" spans="1:23" x14ac:dyDescent="0.3">
      <c r="A3165" s="13" t="s">
        <v>1351</v>
      </c>
      <c r="B3165" s="13" t="s">
        <v>1352</v>
      </c>
      <c r="C3165" s="15">
        <v>2019</v>
      </c>
      <c r="D3165" s="15" t="s">
        <v>27</v>
      </c>
      <c r="E3165" s="15" t="s">
        <v>124</v>
      </c>
      <c r="F3165" s="15">
        <v>41</v>
      </c>
      <c r="G3165" s="15">
        <v>20</v>
      </c>
      <c r="H3165" s="13">
        <v>-5.9143097510000002</v>
      </c>
      <c r="I3165" s="13">
        <v>0.60473722799999996</v>
      </c>
      <c r="J3165" s="13">
        <v>-5.3095725229999999</v>
      </c>
      <c r="K3165" s="13">
        <v>-13.54712089</v>
      </c>
      <c r="L3165" s="13">
        <v>-9.6263857609999999</v>
      </c>
      <c r="M3165" s="13">
        <v>-23.17350665</v>
      </c>
      <c r="N3165" s="13">
        <v>-7.8750578029999998</v>
      </c>
      <c r="O3165" s="13">
        <v>-1.5256526239999999</v>
      </c>
      <c r="P3165" s="13">
        <v>-9.4007104269999999</v>
      </c>
      <c r="Q3165" s="13">
        <v>-6.7255228E-2</v>
      </c>
      <c r="R3165" s="13">
        <v>-6.7255228E-2</v>
      </c>
      <c r="S3165" s="13">
        <v>0</v>
      </c>
      <c r="T3165" s="13">
        <v>-7.7927146880000002</v>
      </c>
      <c r="U3165" s="13">
        <v>-1.9443452939999999</v>
      </c>
      <c r="V3165" s="13">
        <v>-9.7370599819999999</v>
      </c>
      <c r="W3165" s="13">
        <v>-0.91398750500000003</v>
      </c>
    </row>
    <row r="3166" spans="1:23" x14ac:dyDescent="0.3">
      <c r="A3166" s="13" t="s">
        <v>1351</v>
      </c>
      <c r="B3166" s="13" t="s">
        <v>1352</v>
      </c>
      <c r="C3166" s="15">
        <v>2019</v>
      </c>
      <c r="D3166" s="15" t="s">
        <v>27</v>
      </c>
      <c r="E3166" s="15" t="s">
        <v>140</v>
      </c>
      <c r="F3166" s="15">
        <v>919</v>
      </c>
      <c r="G3166" s="15">
        <v>420</v>
      </c>
      <c r="H3166" s="13">
        <v>-3.842990618</v>
      </c>
      <c r="I3166" s="13">
        <v>-1.222246707</v>
      </c>
      <c r="J3166" s="13">
        <v>-5.065237325</v>
      </c>
      <c r="K3166" s="13">
        <v>-0.53822118799999996</v>
      </c>
      <c r="L3166" s="13">
        <v>0.99387766700000002</v>
      </c>
      <c r="M3166" s="13">
        <v>0.45565647799999998</v>
      </c>
      <c r="N3166" s="13">
        <v>-3.3548481460000001</v>
      </c>
      <c r="O3166" s="13">
        <v>-0.83810737499999999</v>
      </c>
      <c r="P3166" s="13">
        <v>-4.1929555199999999</v>
      </c>
      <c r="Q3166" s="13">
        <v>-0.31095221699999998</v>
      </c>
      <c r="R3166" s="13">
        <v>-0.31095221699999998</v>
      </c>
      <c r="S3166" s="13">
        <v>0</v>
      </c>
      <c r="T3166" s="13">
        <v>-3.418228053</v>
      </c>
      <c r="U3166" s="13">
        <v>-2.1054105779999999</v>
      </c>
      <c r="V3166" s="13">
        <v>-5.5236386309999999</v>
      </c>
      <c r="W3166" s="13">
        <v>0.57678122399999998</v>
      </c>
    </row>
    <row r="3167" spans="1:23" x14ac:dyDescent="0.3">
      <c r="A3167" s="13" t="s">
        <v>1353</v>
      </c>
      <c r="B3167" s="13" t="s">
        <v>1354</v>
      </c>
      <c r="C3167" s="15">
        <v>2018</v>
      </c>
      <c r="D3167" s="15" t="s">
        <v>25</v>
      </c>
      <c r="E3167" s="15" t="s">
        <v>86</v>
      </c>
      <c r="F3167" s="15">
        <v>66</v>
      </c>
      <c r="G3167" s="15">
        <v>33</v>
      </c>
      <c r="H3167" s="13">
        <v>-0.50264472199999999</v>
      </c>
      <c r="I3167" s="13">
        <v>-5.3860763330000001</v>
      </c>
      <c r="J3167" s="13">
        <v>-5.8887210550000004</v>
      </c>
      <c r="K3167" s="13">
        <v>-9.7068619159999994</v>
      </c>
      <c r="L3167" s="13">
        <v>1.643697483</v>
      </c>
      <c r="M3167" s="13">
        <v>-8.0631644320000007</v>
      </c>
      <c r="N3167" s="13">
        <v>-2.4764727190000002</v>
      </c>
      <c r="O3167" s="13">
        <v>-4.3106778200000004</v>
      </c>
      <c r="P3167" s="13">
        <v>-6.7871505389999998</v>
      </c>
      <c r="Q3167" s="13">
        <v>-7.0850066000000003E-2</v>
      </c>
      <c r="R3167" s="13">
        <v>0</v>
      </c>
      <c r="S3167" s="13">
        <v>-7.0850066000000003E-2</v>
      </c>
      <c r="T3167" s="13">
        <v>-5.7088883929999996</v>
      </c>
      <c r="U3167" s="13">
        <v>-7.8878797360000004</v>
      </c>
      <c r="V3167" s="13">
        <v>-13.596768129999999</v>
      </c>
      <c r="W3167" s="13">
        <v>1.0387476200000001</v>
      </c>
    </row>
    <row r="3168" spans="1:23" x14ac:dyDescent="0.3">
      <c r="A3168" s="13" t="s">
        <v>1353</v>
      </c>
      <c r="B3168" s="13" t="s">
        <v>1354</v>
      </c>
      <c r="C3168" s="15">
        <v>2018</v>
      </c>
      <c r="D3168" s="15" t="s">
        <v>27</v>
      </c>
      <c r="E3168" s="15" t="s">
        <v>86</v>
      </c>
      <c r="F3168" s="15">
        <v>1093</v>
      </c>
      <c r="G3168" s="15">
        <v>522</v>
      </c>
      <c r="H3168" s="13">
        <v>-4.3478890699999999</v>
      </c>
      <c r="I3168" s="13">
        <v>-2.0976175370000001</v>
      </c>
      <c r="J3168" s="13">
        <v>-6.4455066070000004</v>
      </c>
      <c r="K3168" s="13">
        <v>-5.8953669419999999</v>
      </c>
      <c r="L3168" s="13">
        <v>-2.6253574999999998</v>
      </c>
      <c r="M3168" s="13">
        <v>-8.5207244410000005</v>
      </c>
      <c r="N3168" s="13">
        <v>-4.9320263070000001</v>
      </c>
      <c r="O3168" s="13">
        <v>-2.3954054710000001</v>
      </c>
      <c r="P3168" s="13">
        <v>-7.3274317780000002</v>
      </c>
      <c r="Q3168" s="13">
        <v>-1.2258444319999999</v>
      </c>
      <c r="R3168" s="13">
        <v>-1.2258444319999999</v>
      </c>
      <c r="S3168" s="13">
        <v>0</v>
      </c>
      <c r="T3168" s="13">
        <v>-4.9703647039999996</v>
      </c>
      <c r="U3168" s="13">
        <v>-2.7846250829999999</v>
      </c>
      <c r="V3168" s="13">
        <v>-7.7549897870000004</v>
      </c>
      <c r="W3168" s="13">
        <v>0.55027616199999996</v>
      </c>
    </row>
    <row r="3169" spans="1:23" x14ac:dyDescent="0.3">
      <c r="A3169" s="13" t="s">
        <v>1353</v>
      </c>
      <c r="B3169" s="13" t="s">
        <v>1354</v>
      </c>
      <c r="C3169" s="15">
        <v>2019</v>
      </c>
      <c r="D3169" s="15" t="s">
        <v>25</v>
      </c>
      <c r="E3169" s="15" t="s">
        <v>26</v>
      </c>
      <c r="F3169" s="15">
        <v>12</v>
      </c>
      <c r="G3169" s="15">
        <v>5</v>
      </c>
      <c r="H3169" s="13">
        <v>-7.8502467490000001</v>
      </c>
      <c r="I3169" s="13">
        <v>-12.757932309999999</v>
      </c>
      <c r="J3169" s="13">
        <v>-20.608179060000001</v>
      </c>
      <c r="K3169" s="13">
        <v>-30.740677760000001</v>
      </c>
      <c r="L3169" s="13">
        <v>28.389750769999999</v>
      </c>
      <c r="M3169" s="13">
        <v>-2.3509269939999999</v>
      </c>
      <c r="N3169" s="13">
        <v>-13.016230480000001</v>
      </c>
      <c r="O3169" s="13">
        <v>-5.0011833960000001</v>
      </c>
      <c r="P3169" s="13">
        <v>-18.017413879999999</v>
      </c>
      <c r="Q3169" s="13">
        <v>-3.9390823999999998E-2</v>
      </c>
      <c r="R3169" s="13">
        <v>0</v>
      </c>
      <c r="S3169" s="13">
        <v>-3.9390823999999998E-2</v>
      </c>
      <c r="T3169" s="13">
        <v>-15.994768519999999</v>
      </c>
      <c r="U3169" s="13">
        <v>-9.0855593629999998</v>
      </c>
      <c r="V3169" s="13">
        <v>-25.080327879999999</v>
      </c>
      <c r="W3169" s="13">
        <v>-1.924912521</v>
      </c>
    </row>
    <row r="3170" spans="1:23" x14ac:dyDescent="0.3">
      <c r="A3170" s="13" t="s">
        <v>1353</v>
      </c>
      <c r="B3170" s="13" t="s">
        <v>1354</v>
      </c>
      <c r="C3170" s="15">
        <v>2019</v>
      </c>
      <c r="D3170" s="15" t="s">
        <v>27</v>
      </c>
      <c r="E3170" s="15" t="s">
        <v>26</v>
      </c>
      <c r="F3170" s="15">
        <v>1518</v>
      </c>
      <c r="G3170" s="15">
        <v>694</v>
      </c>
      <c r="H3170" s="13">
        <v>-2.8922447139999998</v>
      </c>
      <c r="I3170" s="13">
        <v>-2.2249098319999998</v>
      </c>
      <c r="J3170" s="13">
        <v>-5.1171545460000001</v>
      </c>
      <c r="K3170" s="13">
        <v>-8.9109028969999997</v>
      </c>
      <c r="L3170" s="13">
        <v>-1.6325294720000001</v>
      </c>
      <c r="M3170" s="13">
        <v>-10.54343237</v>
      </c>
      <c r="N3170" s="13">
        <v>-4.3315317789999996</v>
      </c>
      <c r="O3170" s="13">
        <v>-2.2904714249999998</v>
      </c>
      <c r="P3170" s="13">
        <v>-6.6220032040000003</v>
      </c>
      <c r="Q3170" s="13">
        <v>-1.3688628430000001</v>
      </c>
      <c r="R3170" s="13">
        <v>-1.3688628430000001</v>
      </c>
      <c r="S3170" s="13">
        <v>0</v>
      </c>
      <c r="T3170" s="13">
        <v>-4.2241677360000001</v>
      </c>
      <c r="U3170" s="13">
        <v>-1.625316395</v>
      </c>
      <c r="V3170" s="13">
        <v>-5.8494841319999997</v>
      </c>
      <c r="W3170" s="13">
        <v>-0.15843896099999999</v>
      </c>
    </row>
    <row r="3171" spans="1:23" x14ac:dyDescent="0.3">
      <c r="A3171" s="13" t="s">
        <v>1355</v>
      </c>
      <c r="B3171" s="13" t="s">
        <v>1356</v>
      </c>
      <c r="C3171" s="15">
        <v>2016</v>
      </c>
      <c r="D3171" s="15" t="s">
        <v>27</v>
      </c>
      <c r="E3171" s="15" t="s">
        <v>140</v>
      </c>
      <c r="F3171" s="15">
        <v>2560</v>
      </c>
      <c r="G3171" s="15">
        <v>1266</v>
      </c>
      <c r="H3171" s="13">
        <v>-1.4057795550000001</v>
      </c>
      <c r="I3171" s="13">
        <v>0.47421572299999998</v>
      </c>
      <c r="J3171" s="13">
        <v>-0.93156383300000001</v>
      </c>
      <c r="K3171" s="13">
        <v>1.005052104</v>
      </c>
      <c r="L3171" s="13">
        <v>2.2999958810000001</v>
      </c>
      <c r="M3171" s="13">
        <v>3.3050479849999999</v>
      </c>
      <c r="N3171" s="13">
        <v>-0.99637844399999997</v>
      </c>
      <c r="O3171" s="13">
        <v>0.95461428999999998</v>
      </c>
      <c r="P3171" s="13">
        <v>-4.1764153999999998E-2</v>
      </c>
      <c r="Q3171" s="13">
        <v>1.7319504939999999</v>
      </c>
      <c r="R3171" s="13">
        <v>1.7319504939999999</v>
      </c>
      <c r="S3171" s="13">
        <v>0</v>
      </c>
      <c r="T3171" s="13">
        <v>-1.43251755</v>
      </c>
      <c r="U3171" s="13">
        <v>-0.12355592899999999</v>
      </c>
      <c r="V3171" s="13">
        <v>-1.5560734789999999</v>
      </c>
      <c r="W3171" s="13">
        <v>-0.96826553100000001</v>
      </c>
    </row>
    <row r="3172" spans="1:23" x14ac:dyDescent="0.3">
      <c r="A3172" s="13" t="s">
        <v>1355</v>
      </c>
      <c r="B3172" s="13" t="s">
        <v>1356</v>
      </c>
      <c r="C3172" s="15">
        <v>2017</v>
      </c>
      <c r="D3172" s="15" t="s">
        <v>27</v>
      </c>
      <c r="E3172" s="15" t="s">
        <v>140</v>
      </c>
      <c r="F3172" s="15">
        <v>3024</v>
      </c>
      <c r="G3172" s="15">
        <v>1442</v>
      </c>
      <c r="H3172" s="13">
        <v>-1.3570910899999999</v>
      </c>
      <c r="I3172" s="13">
        <v>0.16230278100000001</v>
      </c>
      <c r="J3172" s="13">
        <v>-1.1947883079999999</v>
      </c>
      <c r="K3172" s="13">
        <v>-1.286149118</v>
      </c>
      <c r="L3172" s="13">
        <v>1.831961964</v>
      </c>
      <c r="M3172" s="13">
        <v>0.54581284699999999</v>
      </c>
      <c r="N3172" s="13">
        <v>-1.407001545</v>
      </c>
      <c r="O3172" s="13">
        <v>0.58026142599999997</v>
      </c>
      <c r="P3172" s="13">
        <v>-0.826740119</v>
      </c>
      <c r="Q3172" s="13">
        <v>1.4166173799999999</v>
      </c>
      <c r="R3172" s="13">
        <v>1.4166173799999999</v>
      </c>
      <c r="S3172" s="13">
        <v>0</v>
      </c>
      <c r="T3172" s="13">
        <v>-1.130692517</v>
      </c>
      <c r="U3172" s="13">
        <v>0.78784160800000003</v>
      </c>
      <c r="V3172" s="13">
        <v>-0.34285090899999998</v>
      </c>
      <c r="W3172" s="13">
        <v>0.11500387300000001</v>
      </c>
    </row>
    <row r="3173" spans="1:23" x14ac:dyDescent="0.3">
      <c r="A3173" s="13" t="s">
        <v>1355</v>
      </c>
      <c r="B3173" s="13" t="s">
        <v>1356</v>
      </c>
      <c r="C3173" s="15">
        <v>2018</v>
      </c>
      <c r="D3173" s="15" t="s">
        <v>25</v>
      </c>
      <c r="E3173" s="15" t="s">
        <v>49</v>
      </c>
      <c r="F3173" s="15">
        <v>605</v>
      </c>
      <c r="G3173" s="15">
        <v>307</v>
      </c>
      <c r="H3173" s="13">
        <v>1.3586015119999999</v>
      </c>
      <c r="I3173" s="13">
        <v>2.6557350230000001</v>
      </c>
      <c r="J3173" s="13">
        <v>4.014336535</v>
      </c>
      <c r="K3173" s="13">
        <v>-7.0205050309999999</v>
      </c>
      <c r="L3173" s="13">
        <v>4.7657492250000004</v>
      </c>
      <c r="M3173" s="13">
        <v>-2.2547558059999999</v>
      </c>
      <c r="N3173" s="13">
        <v>-0.39162428500000002</v>
      </c>
      <c r="O3173" s="13">
        <v>3.303464199</v>
      </c>
      <c r="P3173" s="13">
        <v>2.9118399130000001</v>
      </c>
      <c r="Q3173" s="13">
        <v>0.91571159899999999</v>
      </c>
      <c r="R3173" s="13">
        <v>0</v>
      </c>
      <c r="S3173" s="13">
        <v>0.91571159899999999</v>
      </c>
      <c r="T3173" s="13">
        <v>0.58481890599999997</v>
      </c>
      <c r="U3173" s="13">
        <v>2.985484295</v>
      </c>
      <c r="V3173" s="13">
        <v>3.5703032010000002</v>
      </c>
      <c r="W3173" s="13">
        <v>0.115040145</v>
      </c>
    </row>
    <row r="3174" spans="1:23" x14ac:dyDescent="0.3">
      <c r="A3174" s="13" t="s">
        <v>1355</v>
      </c>
      <c r="B3174" s="13" t="s">
        <v>1356</v>
      </c>
      <c r="C3174" s="15">
        <v>2018</v>
      </c>
      <c r="D3174" s="15" t="s">
        <v>27</v>
      </c>
      <c r="E3174" s="15" t="s">
        <v>49</v>
      </c>
      <c r="F3174" s="15">
        <v>1040</v>
      </c>
      <c r="G3174" s="15">
        <v>499</v>
      </c>
      <c r="H3174" s="13">
        <v>0.47220224900000002</v>
      </c>
      <c r="I3174" s="13">
        <v>2.0792210820000001</v>
      </c>
      <c r="J3174" s="13">
        <v>2.5514233310000001</v>
      </c>
      <c r="K3174" s="13">
        <v>-1.500575695</v>
      </c>
      <c r="L3174" s="13">
        <v>5.4186020089999998</v>
      </c>
      <c r="M3174" s="13">
        <v>3.9180263150000001</v>
      </c>
      <c r="N3174" s="13">
        <v>3.5522468000000001E-2</v>
      </c>
      <c r="O3174" s="13">
        <v>2.978068554</v>
      </c>
      <c r="P3174" s="13">
        <v>3.0135910209999999</v>
      </c>
      <c r="Q3174" s="13">
        <v>1.46590365</v>
      </c>
      <c r="R3174" s="13">
        <v>1.46590365</v>
      </c>
      <c r="S3174" s="13">
        <v>0</v>
      </c>
      <c r="T3174" s="13">
        <v>0.23464980899999999</v>
      </c>
      <c r="U3174" s="13">
        <v>3.4107536949999999</v>
      </c>
      <c r="V3174" s="13">
        <v>3.6454035039999999</v>
      </c>
      <c r="W3174" s="13">
        <v>-9.787709E-2</v>
      </c>
    </row>
    <row r="3175" spans="1:23" x14ac:dyDescent="0.3">
      <c r="A3175" s="13" t="s">
        <v>1355</v>
      </c>
      <c r="B3175" s="13" t="s">
        <v>1356</v>
      </c>
      <c r="C3175" s="15">
        <v>2018</v>
      </c>
      <c r="D3175" s="15" t="s">
        <v>27</v>
      </c>
      <c r="E3175" s="15" t="s">
        <v>140</v>
      </c>
      <c r="F3175" s="15">
        <v>1951</v>
      </c>
      <c r="G3175" s="15">
        <v>922</v>
      </c>
      <c r="H3175" s="13">
        <v>-8.3421355000000003E-2</v>
      </c>
      <c r="I3175" s="13">
        <v>2.5291818460000002</v>
      </c>
      <c r="J3175" s="13">
        <v>2.4457604900000001</v>
      </c>
      <c r="K3175" s="13">
        <v>-1.190068009</v>
      </c>
      <c r="L3175" s="13">
        <v>1.5039880299999999</v>
      </c>
      <c r="M3175" s="13">
        <v>0.31392002200000002</v>
      </c>
      <c r="N3175" s="13">
        <v>-0.30338335700000002</v>
      </c>
      <c r="O3175" s="13">
        <v>2.4652726550000001</v>
      </c>
      <c r="P3175" s="13">
        <v>2.1618892970000001</v>
      </c>
      <c r="Q3175" s="13">
        <v>2.3177289679999999</v>
      </c>
      <c r="R3175" s="13">
        <v>2.3177289679999999</v>
      </c>
      <c r="S3175" s="13">
        <v>0</v>
      </c>
      <c r="T3175" s="13">
        <v>-4.2437493999999999E-2</v>
      </c>
      <c r="U3175" s="13">
        <v>2.9681637410000001</v>
      </c>
      <c r="V3175" s="13">
        <v>2.925726246</v>
      </c>
      <c r="W3175" s="13">
        <v>0.30715896999999998</v>
      </c>
    </row>
    <row r="3176" spans="1:23" x14ac:dyDescent="0.3">
      <c r="A3176" s="13" t="s">
        <v>1355</v>
      </c>
      <c r="B3176" s="13" t="s">
        <v>1356</v>
      </c>
      <c r="C3176" s="15">
        <v>2019</v>
      </c>
      <c r="D3176" s="15" t="s">
        <v>27</v>
      </c>
      <c r="E3176" s="15" t="s">
        <v>49</v>
      </c>
      <c r="F3176" s="15">
        <v>3662</v>
      </c>
      <c r="G3176" s="15">
        <v>1795</v>
      </c>
      <c r="H3176" s="13">
        <v>-0.14503369599999999</v>
      </c>
      <c r="I3176" s="13">
        <v>2.3459582349999999</v>
      </c>
      <c r="J3176" s="13">
        <v>2.2009245389999998</v>
      </c>
      <c r="K3176" s="13">
        <v>0.45958479899999999</v>
      </c>
      <c r="L3176" s="13">
        <v>0.46543077399999999</v>
      </c>
      <c r="M3176" s="13">
        <v>0.92501557300000004</v>
      </c>
      <c r="N3176" s="13">
        <v>1.9137900000000001E-3</v>
      </c>
      <c r="O3176" s="13">
        <v>2.2305477090000001</v>
      </c>
      <c r="P3176" s="13">
        <v>2.2324614989999998</v>
      </c>
      <c r="Q3176" s="13">
        <v>4.5434627130000003</v>
      </c>
      <c r="R3176" s="13">
        <v>4.5434627130000003</v>
      </c>
      <c r="S3176" s="13">
        <v>0</v>
      </c>
      <c r="T3176" s="13">
        <v>0.317497156</v>
      </c>
      <c r="U3176" s="13">
        <v>2.3409360019999998</v>
      </c>
      <c r="V3176" s="13">
        <v>2.6584331570000002</v>
      </c>
      <c r="W3176" s="13">
        <v>-0.43598424200000002</v>
      </c>
    </row>
    <row r="3177" spans="1:23" x14ac:dyDescent="0.3">
      <c r="A3177" s="13" t="s">
        <v>1357</v>
      </c>
      <c r="B3177" s="13" t="s">
        <v>1358</v>
      </c>
      <c r="C3177" s="15">
        <v>2015</v>
      </c>
      <c r="D3177" s="15" t="s">
        <v>27</v>
      </c>
      <c r="E3177" s="15" t="s">
        <v>46</v>
      </c>
      <c r="F3177" s="15">
        <v>1931</v>
      </c>
      <c r="G3177" s="15">
        <v>1012</v>
      </c>
      <c r="H3177" s="13">
        <v>-1.8201424180000001</v>
      </c>
      <c r="I3177" s="13">
        <v>-1.8707303</v>
      </c>
      <c r="J3177" s="13">
        <v>-3.6908727180000001</v>
      </c>
      <c r="K3177" s="13">
        <v>-2.1448547769999999</v>
      </c>
      <c r="L3177" s="13">
        <v>2.1032308120000001</v>
      </c>
      <c r="M3177" s="13">
        <v>-4.1623963999999999E-2</v>
      </c>
      <c r="N3177" s="13">
        <v>-1.9972047820000001</v>
      </c>
      <c r="O3177" s="13">
        <v>-1.1312499279999999</v>
      </c>
      <c r="P3177" s="13">
        <v>-3.1284547109999998</v>
      </c>
      <c r="Q3177" s="13">
        <v>-0.19422789500000001</v>
      </c>
      <c r="R3177" s="13">
        <v>-0.19422789500000001</v>
      </c>
      <c r="S3177" s="13">
        <v>0</v>
      </c>
      <c r="T3177" s="13">
        <v>-1.4771260310000001</v>
      </c>
      <c r="U3177" s="13">
        <v>-1.6341898640000001</v>
      </c>
      <c r="V3177" s="13">
        <v>-3.1113158940000001</v>
      </c>
      <c r="W3177" s="13">
        <v>-0.57748805700000005</v>
      </c>
    </row>
    <row r="3178" spans="1:23" x14ac:dyDescent="0.3">
      <c r="A3178" s="13" t="s">
        <v>1357</v>
      </c>
      <c r="B3178" s="13" t="s">
        <v>1358</v>
      </c>
      <c r="C3178" s="15">
        <v>2016</v>
      </c>
      <c r="D3178" s="15" t="s">
        <v>27</v>
      </c>
      <c r="E3178" s="15" t="s">
        <v>57</v>
      </c>
      <c r="F3178" s="15">
        <v>1211</v>
      </c>
      <c r="G3178" s="15">
        <v>600</v>
      </c>
      <c r="H3178" s="13">
        <v>-2.363271025</v>
      </c>
      <c r="I3178" s="13">
        <v>-0.73474120499999995</v>
      </c>
      <c r="J3178" s="13">
        <v>-3.0980122309999998</v>
      </c>
      <c r="K3178" s="13">
        <v>-2.4449239020000002</v>
      </c>
      <c r="L3178" s="13">
        <v>-0.17182418299999999</v>
      </c>
      <c r="M3178" s="13">
        <v>-2.6167480849999998</v>
      </c>
      <c r="N3178" s="13">
        <v>-2.5037924469999999</v>
      </c>
      <c r="O3178" s="13">
        <v>-0.63884148299999999</v>
      </c>
      <c r="P3178" s="13">
        <v>-3.142633929</v>
      </c>
      <c r="Q3178" s="13">
        <v>-0.120124566</v>
      </c>
      <c r="R3178" s="13">
        <v>-0.120124566</v>
      </c>
      <c r="S3178" s="13">
        <v>0</v>
      </c>
      <c r="T3178" s="13">
        <v>-1.6357455679999999</v>
      </c>
      <c r="U3178" s="13">
        <v>-1.539550677</v>
      </c>
      <c r="V3178" s="13">
        <v>-3.1752962450000002</v>
      </c>
      <c r="W3178" s="13">
        <v>-5.5712862000000002E-2</v>
      </c>
    </row>
    <row r="3179" spans="1:23" x14ac:dyDescent="0.3">
      <c r="A3179" s="13" t="s">
        <v>1357</v>
      </c>
      <c r="B3179" s="13" t="s">
        <v>1358</v>
      </c>
      <c r="C3179" s="15">
        <v>2017</v>
      </c>
      <c r="D3179" s="15" t="s">
        <v>25</v>
      </c>
      <c r="E3179" s="15" t="s">
        <v>58</v>
      </c>
      <c r="F3179" s="15">
        <v>101</v>
      </c>
      <c r="G3179" s="15">
        <v>47</v>
      </c>
      <c r="H3179" s="13">
        <v>5.5873602389999997</v>
      </c>
      <c r="I3179" s="13">
        <v>-2.3531243430000002</v>
      </c>
      <c r="J3179" s="13">
        <v>3.234235897</v>
      </c>
      <c r="K3179" s="13">
        <v>15.502739719999999</v>
      </c>
      <c r="L3179" s="13">
        <v>-2.8228691889999999</v>
      </c>
      <c r="M3179" s="13">
        <v>12.679870530000001</v>
      </c>
      <c r="N3179" s="13">
        <v>8.0807021779999992</v>
      </c>
      <c r="O3179" s="13">
        <v>-2.5895179910000001</v>
      </c>
      <c r="P3179" s="13">
        <v>5.491184187</v>
      </c>
      <c r="Q3179" s="13">
        <v>0.20020742999999999</v>
      </c>
      <c r="R3179" s="13">
        <v>0</v>
      </c>
      <c r="S3179" s="13">
        <v>0.20020742999999999</v>
      </c>
      <c r="T3179" s="13">
        <v>8.9440203700000005</v>
      </c>
      <c r="U3179" s="13">
        <v>-1.895781495</v>
      </c>
      <c r="V3179" s="13">
        <v>7.048238875</v>
      </c>
      <c r="W3179" s="13">
        <v>-1.7101311159999999</v>
      </c>
    </row>
    <row r="3180" spans="1:23" x14ac:dyDescent="0.3">
      <c r="A3180" s="13" t="s">
        <v>1357</v>
      </c>
      <c r="B3180" s="13" t="s">
        <v>1358</v>
      </c>
      <c r="C3180" s="15">
        <v>2017</v>
      </c>
      <c r="D3180" s="15" t="s">
        <v>27</v>
      </c>
      <c r="E3180" s="15" t="s">
        <v>58</v>
      </c>
      <c r="F3180" s="15">
        <v>1033</v>
      </c>
      <c r="G3180" s="15">
        <v>512</v>
      </c>
      <c r="H3180" s="13">
        <v>-0.194409636</v>
      </c>
      <c r="I3180" s="13">
        <v>0.19333801</v>
      </c>
      <c r="J3180" s="13">
        <v>-1.071626E-3</v>
      </c>
      <c r="K3180" s="13">
        <v>2.6516129209999999</v>
      </c>
      <c r="L3180" s="13">
        <v>-1.2841904989999999</v>
      </c>
      <c r="M3180" s="13">
        <v>1.367422422</v>
      </c>
      <c r="N3180" s="13">
        <v>0.375190046</v>
      </c>
      <c r="O3180" s="13">
        <v>-7.5291928999999994E-2</v>
      </c>
      <c r="P3180" s="13">
        <v>0.29989811700000002</v>
      </c>
      <c r="Q3180" s="13">
        <v>0.79362758499999997</v>
      </c>
      <c r="R3180" s="13">
        <v>0.79362758499999997</v>
      </c>
      <c r="S3180" s="13">
        <v>0</v>
      </c>
      <c r="T3180" s="13">
        <v>1.255471228</v>
      </c>
      <c r="U3180" s="13">
        <v>-0.483335287</v>
      </c>
      <c r="V3180" s="13">
        <v>0.77213594100000005</v>
      </c>
      <c r="W3180" s="13">
        <v>-0.37848913099999998</v>
      </c>
    </row>
    <row r="3181" spans="1:23" x14ac:dyDescent="0.3">
      <c r="A3181" s="13" t="s">
        <v>1357</v>
      </c>
      <c r="B3181" s="13" t="s">
        <v>1358</v>
      </c>
      <c r="C3181" s="15">
        <v>2018</v>
      </c>
      <c r="D3181" s="15" t="s">
        <v>25</v>
      </c>
      <c r="E3181" s="15" t="s">
        <v>58</v>
      </c>
      <c r="F3181" s="15">
        <v>75</v>
      </c>
      <c r="G3181" s="15">
        <v>35</v>
      </c>
      <c r="H3181" s="13">
        <v>-7.3918914449999997</v>
      </c>
      <c r="I3181" s="13">
        <v>1.323850451</v>
      </c>
      <c r="J3181" s="13">
        <v>-6.0680409940000004</v>
      </c>
      <c r="K3181" s="13">
        <v>-17.029834999999999</v>
      </c>
      <c r="L3181" s="13">
        <v>17.986789460000001</v>
      </c>
      <c r="M3181" s="13">
        <v>0.95695445499999998</v>
      </c>
      <c r="N3181" s="13">
        <v>-9.8341402369999997</v>
      </c>
      <c r="O3181" s="13">
        <v>4.9885387860000003</v>
      </c>
      <c r="P3181" s="13">
        <v>-4.8456014510000003</v>
      </c>
      <c r="Q3181" s="13">
        <v>-3.9847750000000001E-2</v>
      </c>
      <c r="R3181" s="13">
        <v>0</v>
      </c>
      <c r="S3181" s="13">
        <v>-3.9847750000000001E-2</v>
      </c>
      <c r="T3181" s="13">
        <v>-8.7542806140000007</v>
      </c>
      <c r="U3181" s="13">
        <v>3.308802832</v>
      </c>
      <c r="V3181" s="13">
        <v>-5.4454777820000002</v>
      </c>
      <c r="W3181" s="13">
        <v>3.1668507199999998</v>
      </c>
    </row>
    <row r="3182" spans="1:23" x14ac:dyDescent="0.3">
      <c r="A3182" s="13" t="s">
        <v>1357</v>
      </c>
      <c r="B3182" s="13" t="s">
        <v>1358</v>
      </c>
      <c r="C3182" s="15">
        <v>2018</v>
      </c>
      <c r="D3182" s="15" t="s">
        <v>27</v>
      </c>
      <c r="E3182" s="15" t="s">
        <v>58</v>
      </c>
      <c r="F3182" s="15">
        <v>3112</v>
      </c>
      <c r="G3182" s="15">
        <v>1535</v>
      </c>
      <c r="H3182" s="13">
        <v>-0.11406390600000001</v>
      </c>
      <c r="I3182" s="13">
        <v>2.80916546</v>
      </c>
      <c r="J3182" s="13">
        <v>2.6951015539999998</v>
      </c>
      <c r="K3182" s="13">
        <v>-1.099097188</v>
      </c>
      <c r="L3182" s="13">
        <v>0.39853187000000001</v>
      </c>
      <c r="M3182" s="13">
        <v>-0.70056531899999996</v>
      </c>
      <c r="N3182" s="13">
        <v>-0.33807174099999998</v>
      </c>
      <c r="O3182" s="13">
        <v>2.4468478309999999</v>
      </c>
      <c r="P3182" s="13">
        <v>2.1087760900000001</v>
      </c>
      <c r="Q3182" s="13">
        <v>3.7729686490000001</v>
      </c>
      <c r="R3182" s="13">
        <v>3.7729686490000001</v>
      </c>
      <c r="S3182" s="13">
        <v>0</v>
      </c>
      <c r="T3182" s="13">
        <v>-0.51310035499999995</v>
      </c>
      <c r="U3182" s="13">
        <v>2.4197627150000001</v>
      </c>
      <c r="V3182" s="13">
        <v>1.9066623599999999</v>
      </c>
      <c r="W3182" s="13">
        <v>-0.83982718499999998</v>
      </c>
    </row>
    <row r="3183" spans="1:23" x14ac:dyDescent="0.3">
      <c r="A3183" s="13" t="s">
        <v>1357</v>
      </c>
      <c r="B3183" s="13" t="s">
        <v>1358</v>
      </c>
      <c r="C3183" s="15">
        <v>2019</v>
      </c>
      <c r="D3183" s="15" t="s">
        <v>25</v>
      </c>
      <c r="E3183" s="15" t="s">
        <v>34</v>
      </c>
      <c r="F3183" s="15">
        <v>66</v>
      </c>
      <c r="G3183" s="15">
        <v>28</v>
      </c>
      <c r="H3183" s="13">
        <v>23.75887032</v>
      </c>
      <c r="I3183" s="13">
        <v>-0.24105976000000001</v>
      </c>
      <c r="J3183" s="13">
        <v>23.517810560000001</v>
      </c>
      <c r="K3183" s="13">
        <v>20.981310959999998</v>
      </c>
      <c r="L3183" s="13">
        <v>8.5954091189999993</v>
      </c>
      <c r="M3183" s="13">
        <v>29.576720080000001</v>
      </c>
      <c r="N3183" s="13">
        <v>24.69675947</v>
      </c>
      <c r="O3183" s="13">
        <v>1.7298598119999999</v>
      </c>
      <c r="P3183" s="13">
        <v>26.426619290000001</v>
      </c>
      <c r="Q3183" s="13">
        <v>0.43310800599999999</v>
      </c>
      <c r="R3183" s="13">
        <v>0</v>
      </c>
      <c r="S3183" s="13">
        <v>0.43310800599999999</v>
      </c>
      <c r="T3183" s="13">
        <v>15.201387889999999</v>
      </c>
      <c r="U3183" s="13">
        <v>-1.0304961260000001</v>
      </c>
      <c r="V3183" s="13">
        <v>14.17089176</v>
      </c>
      <c r="W3183" s="13">
        <v>0.74731625199999996</v>
      </c>
    </row>
    <row r="3184" spans="1:23" x14ac:dyDescent="0.3">
      <c r="A3184" s="13" t="s">
        <v>1357</v>
      </c>
      <c r="B3184" s="13" t="s">
        <v>1358</v>
      </c>
      <c r="C3184" s="15">
        <v>2019</v>
      </c>
      <c r="D3184" s="15" t="s">
        <v>27</v>
      </c>
      <c r="E3184" s="15" t="s">
        <v>34</v>
      </c>
      <c r="F3184" s="15">
        <v>2105</v>
      </c>
      <c r="G3184" s="15">
        <v>983</v>
      </c>
      <c r="H3184" s="13">
        <v>1.7531194889999999</v>
      </c>
      <c r="I3184" s="13">
        <v>0.33638086699999997</v>
      </c>
      <c r="J3184" s="13">
        <v>2.0895003559999998</v>
      </c>
      <c r="K3184" s="13">
        <v>-2.3357304679999999</v>
      </c>
      <c r="L3184" s="13">
        <v>1.7533552189999999</v>
      </c>
      <c r="M3184" s="13">
        <v>-0.58237524900000004</v>
      </c>
      <c r="N3184" s="13">
        <v>1.029372843</v>
      </c>
      <c r="O3184" s="13">
        <v>0.64887510599999998</v>
      </c>
      <c r="P3184" s="13">
        <v>1.678247949</v>
      </c>
      <c r="Q3184" s="13">
        <v>2.2203326689999998</v>
      </c>
      <c r="R3184" s="13">
        <v>2.2203326689999998</v>
      </c>
      <c r="S3184" s="13">
        <v>0</v>
      </c>
      <c r="T3184" s="13">
        <v>1.1446387140000001</v>
      </c>
      <c r="U3184" s="13">
        <v>0.11221210099999999</v>
      </c>
      <c r="V3184" s="13">
        <v>1.2568508140000001</v>
      </c>
      <c r="W3184" s="13">
        <v>-2.5306194000000001E-2</v>
      </c>
    </row>
    <row r="3185" spans="1:23" x14ac:dyDescent="0.3">
      <c r="A3185" s="13" t="s">
        <v>1359</v>
      </c>
      <c r="B3185" s="13" t="s">
        <v>1360</v>
      </c>
      <c r="C3185" s="15">
        <v>2014</v>
      </c>
      <c r="D3185" s="15" t="s">
        <v>27</v>
      </c>
      <c r="E3185" s="15" t="s">
        <v>140</v>
      </c>
      <c r="F3185" s="15">
        <v>672</v>
      </c>
      <c r="G3185" s="15">
        <v>313</v>
      </c>
      <c r="H3185" s="13">
        <v>-2.0597163379999999</v>
      </c>
      <c r="I3185" s="13">
        <v>-1.9815915289999999</v>
      </c>
      <c r="J3185" s="13">
        <v>-4.0413078670000004</v>
      </c>
      <c r="K3185" s="13">
        <v>-2.5625401550000002</v>
      </c>
      <c r="L3185" s="13">
        <v>-1.320148157</v>
      </c>
      <c r="M3185" s="13">
        <v>-3.882688312</v>
      </c>
      <c r="N3185" s="13">
        <v>-2.2589440970000001</v>
      </c>
      <c r="O3185" s="13">
        <v>-1.942738903</v>
      </c>
      <c r="P3185" s="13">
        <v>-4.2016830000000001</v>
      </c>
      <c r="Q3185" s="13">
        <v>-0.23454144900000001</v>
      </c>
      <c r="R3185" s="13">
        <v>-0.23454144900000001</v>
      </c>
      <c r="S3185" s="13">
        <v>0</v>
      </c>
      <c r="T3185" s="13">
        <v>-1.6263784539999999</v>
      </c>
      <c r="U3185" s="13">
        <v>-2.7282200529999998</v>
      </c>
      <c r="V3185" s="13">
        <v>-4.3545985070000004</v>
      </c>
      <c r="W3185" s="13">
        <v>1.1247227820000001</v>
      </c>
    </row>
    <row r="3186" spans="1:23" x14ac:dyDescent="0.3">
      <c r="A3186" s="13" t="s">
        <v>1361</v>
      </c>
      <c r="B3186" s="13" t="s">
        <v>1362</v>
      </c>
      <c r="C3186" s="15">
        <v>2014</v>
      </c>
      <c r="D3186" s="15" t="s">
        <v>27</v>
      </c>
      <c r="E3186" s="15" t="s">
        <v>31</v>
      </c>
      <c r="F3186" s="15">
        <v>151</v>
      </c>
      <c r="G3186" s="15">
        <v>74</v>
      </c>
      <c r="H3186" s="13">
        <v>-4.6122995519999996</v>
      </c>
      <c r="I3186" s="13">
        <v>-5.5907692359999999</v>
      </c>
      <c r="J3186" s="13">
        <v>-10.20306879</v>
      </c>
      <c r="K3186" s="13">
        <v>-8.8037379589999993</v>
      </c>
      <c r="L3186" s="13">
        <v>0.71093404999999998</v>
      </c>
      <c r="M3186" s="13">
        <v>-8.0928039090000006</v>
      </c>
      <c r="N3186" s="13">
        <v>-5.8054032180000004</v>
      </c>
      <c r="O3186" s="13">
        <v>-4.5879270490000001</v>
      </c>
      <c r="P3186" s="13">
        <v>-10.39333027</v>
      </c>
      <c r="Q3186" s="13">
        <v>-0.287881726</v>
      </c>
      <c r="R3186" s="13">
        <v>-0.287881726</v>
      </c>
      <c r="S3186" s="13">
        <v>0</v>
      </c>
      <c r="T3186" s="13">
        <v>-6.2992096829999999</v>
      </c>
      <c r="U3186" s="13">
        <v>-3.640057804</v>
      </c>
      <c r="V3186" s="13">
        <v>-9.9392674860000003</v>
      </c>
      <c r="W3186" s="13">
        <v>-0.22956618600000001</v>
      </c>
    </row>
    <row r="3187" spans="1:23" x14ac:dyDescent="0.3">
      <c r="A3187" s="13" t="s">
        <v>1363</v>
      </c>
      <c r="B3187" s="13" t="s">
        <v>1364</v>
      </c>
      <c r="C3187" s="15">
        <v>2017</v>
      </c>
      <c r="D3187" s="15" t="s">
        <v>27</v>
      </c>
      <c r="E3187" s="15" t="s">
        <v>32</v>
      </c>
      <c r="F3187" s="15">
        <v>674</v>
      </c>
      <c r="G3187" s="15">
        <v>331</v>
      </c>
      <c r="H3187" s="13">
        <v>-2.1917917349999998</v>
      </c>
      <c r="I3187" s="13">
        <v>1.7937968360000001</v>
      </c>
      <c r="J3187" s="13">
        <v>-0.39799489900000001</v>
      </c>
      <c r="K3187" s="13">
        <v>-2.1744167590000001</v>
      </c>
      <c r="L3187" s="13">
        <v>2.7975497809999998</v>
      </c>
      <c r="M3187" s="13">
        <v>0.62313302299999995</v>
      </c>
      <c r="N3187" s="13">
        <v>-2.2955744669999998</v>
      </c>
      <c r="O3187" s="13">
        <v>2.1720311799999998</v>
      </c>
      <c r="P3187" s="13">
        <v>-0.123543287</v>
      </c>
      <c r="Q3187" s="13">
        <v>0.44386019399999999</v>
      </c>
      <c r="R3187" s="13">
        <v>0.44386019399999999</v>
      </c>
      <c r="S3187" s="13">
        <v>0</v>
      </c>
      <c r="T3187" s="13">
        <v>-1.6498196979999999</v>
      </c>
      <c r="U3187" s="13">
        <v>0.38790482999999998</v>
      </c>
      <c r="V3187" s="13">
        <v>-1.2619148680000001</v>
      </c>
      <c r="W3187" s="13">
        <v>6.9477896999999997E-2</v>
      </c>
    </row>
    <row r="3188" spans="1:23" x14ac:dyDescent="0.3">
      <c r="A3188" s="13" t="s">
        <v>1365</v>
      </c>
      <c r="B3188" s="13" t="s">
        <v>1366</v>
      </c>
      <c r="C3188" s="15">
        <v>2014</v>
      </c>
      <c r="D3188" s="15" t="s">
        <v>25</v>
      </c>
      <c r="E3188" s="15" t="s">
        <v>53</v>
      </c>
      <c r="F3188" s="15">
        <v>203</v>
      </c>
      <c r="G3188" s="15">
        <v>104</v>
      </c>
      <c r="H3188" s="13">
        <v>-3.7124693120000001</v>
      </c>
      <c r="I3188" s="13">
        <v>-1.0337209999999999</v>
      </c>
      <c r="J3188" s="13">
        <v>-4.7461903120000004</v>
      </c>
      <c r="K3188" s="13">
        <v>-1.2573151490000001</v>
      </c>
      <c r="L3188" s="13">
        <v>-9.7037199810000008</v>
      </c>
      <c r="M3188" s="13">
        <v>-10.961035130000001</v>
      </c>
      <c r="N3188" s="13">
        <v>-3.340083242</v>
      </c>
      <c r="O3188" s="13">
        <v>-2.91770642</v>
      </c>
      <c r="P3188" s="13">
        <v>-6.2577896620000004</v>
      </c>
      <c r="Q3188" s="13">
        <v>-0.194953507</v>
      </c>
      <c r="R3188" s="13">
        <v>0</v>
      </c>
      <c r="S3188" s="13">
        <v>-0.194953507</v>
      </c>
      <c r="T3188" s="13">
        <v>-4.3236756840000004</v>
      </c>
      <c r="U3188" s="13">
        <v>-3.7628882840000002</v>
      </c>
      <c r="V3188" s="13">
        <v>-8.0865639690000002</v>
      </c>
      <c r="W3188" s="13">
        <v>1.445736073</v>
      </c>
    </row>
    <row r="3189" spans="1:23" x14ac:dyDescent="0.3">
      <c r="A3189" s="13" t="s">
        <v>1365</v>
      </c>
      <c r="B3189" s="13" t="s">
        <v>1366</v>
      </c>
      <c r="C3189" s="15">
        <v>2014</v>
      </c>
      <c r="D3189" s="15" t="s">
        <v>27</v>
      </c>
      <c r="E3189" s="15" t="s">
        <v>53</v>
      </c>
      <c r="F3189" s="15">
        <v>996</v>
      </c>
      <c r="G3189" s="15">
        <v>507</v>
      </c>
      <c r="H3189" s="13">
        <v>1.8815616749999999</v>
      </c>
      <c r="I3189" s="13">
        <v>-3.906930268</v>
      </c>
      <c r="J3189" s="13">
        <v>-2.0253685930000001</v>
      </c>
      <c r="K3189" s="13">
        <v>0.63527399799999995</v>
      </c>
      <c r="L3189" s="13">
        <v>-1.8353099740000001</v>
      </c>
      <c r="M3189" s="13">
        <v>-1.2000359759999999</v>
      </c>
      <c r="N3189" s="13">
        <v>1.77259514</v>
      </c>
      <c r="O3189" s="13">
        <v>-3.7452031479999999</v>
      </c>
      <c r="P3189" s="13">
        <v>-1.972608009</v>
      </c>
      <c r="Q3189" s="13">
        <v>0.20089743099999999</v>
      </c>
      <c r="R3189" s="13">
        <v>0.20089743099999999</v>
      </c>
      <c r="S3189" s="13">
        <v>0</v>
      </c>
      <c r="T3189" s="13">
        <v>1.030376288</v>
      </c>
      <c r="U3189" s="13">
        <v>-3.138933449</v>
      </c>
      <c r="V3189" s="13">
        <v>-2.1085571609999998</v>
      </c>
      <c r="W3189" s="13">
        <v>-9.1409677999999994E-2</v>
      </c>
    </row>
    <row r="3190" spans="1:23" x14ac:dyDescent="0.3">
      <c r="A3190" s="13" t="s">
        <v>1365</v>
      </c>
      <c r="B3190" s="13" t="s">
        <v>1366</v>
      </c>
      <c r="C3190" s="15">
        <v>2014</v>
      </c>
      <c r="D3190" s="15" t="s">
        <v>27</v>
      </c>
      <c r="E3190" s="15" t="s">
        <v>52</v>
      </c>
      <c r="F3190" s="15">
        <v>1196</v>
      </c>
      <c r="G3190" s="15">
        <v>607</v>
      </c>
      <c r="H3190" s="13">
        <v>-1.308508397</v>
      </c>
      <c r="I3190" s="13">
        <v>-5.906664234</v>
      </c>
      <c r="J3190" s="13">
        <v>-7.2151726309999997</v>
      </c>
      <c r="K3190" s="13">
        <v>-4.8641370000000004</v>
      </c>
      <c r="L3190" s="13">
        <v>-2.437609632</v>
      </c>
      <c r="M3190" s="13">
        <v>-7.3017466310000003</v>
      </c>
      <c r="N3190" s="13">
        <v>-2.0340651009999999</v>
      </c>
      <c r="O3190" s="13">
        <v>-5.4795267130000003</v>
      </c>
      <c r="P3190" s="13">
        <v>-7.5135918139999998</v>
      </c>
      <c r="Q3190" s="13">
        <v>-1.4716547259999999</v>
      </c>
      <c r="R3190" s="13">
        <v>-1.4716547259999999</v>
      </c>
      <c r="S3190" s="13">
        <v>0</v>
      </c>
      <c r="T3190" s="13">
        <v>-1.6416199149999999</v>
      </c>
      <c r="U3190" s="13">
        <v>-6.4513185389999999</v>
      </c>
      <c r="V3190" s="13">
        <v>-8.0929384540000004</v>
      </c>
      <c r="W3190" s="13">
        <v>-0.23332354799999999</v>
      </c>
    </row>
    <row r="3191" spans="1:23" x14ac:dyDescent="0.3">
      <c r="A3191" s="13" t="s">
        <v>1365</v>
      </c>
      <c r="B3191" s="13" t="s">
        <v>1366</v>
      </c>
      <c r="C3191" s="15">
        <v>2015</v>
      </c>
      <c r="D3191" s="15" t="s">
        <v>27</v>
      </c>
      <c r="E3191" s="15" t="s">
        <v>53</v>
      </c>
      <c r="F3191" s="15">
        <v>1840</v>
      </c>
      <c r="G3191" s="15">
        <v>931</v>
      </c>
      <c r="H3191" s="13">
        <v>-1.1634213289999999</v>
      </c>
      <c r="I3191" s="13">
        <v>-4.9689374329999998</v>
      </c>
      <c r="J3191" s="13">
        <v>-6.132358762</v>
      </c>
      <c r="K3191" s="13">
        <v>-1.4778301549999999</v>
      </c>
      <c r="L3191" s="13">
        <v>-1.3253677859999999</v>
      </c>
      <c r="M3191" s="13">
        <v>-2.8031979410000001</v>
      </c>
      <c r="N3191" s="13">
        <v>-1.2191272440000001</v>
      </c>
      <c r="O3191" s="13">
        <v>-4.539448148</v>
      </c>
      <c r="P3191" s="13">
        <v>-5.758575392</v>
      </c>
      <c r="Q3191" s="13">
        <v>-1.4271058029999999</v>
      </c>
      <c r="R3191" s="13">
        <v>-1.4271058029999999</v>
      </c>
      <c r="S3191" s="13">
        <v>0</v>
      </c>
      <c r="T3191" s="13">
        <v>-1.7017161949999999</v>
      </c>
      <c r="U3191" s="13">
        <v>-4.2670487059999997</v>
      </c>
      <c r="V3191" s="13">
        <v>-5.9687649010000001</v>
      </c>
      <c r="W3191" s="13">
        <v>-0.13125883799999999</v>
      </c>
    </row>
    <row r="3192" spans="1:23" x14ac:dyDescent="0.3">
      <c r="A3192" s="13" t="s">
        <v>1365</v>
      </c>
      <c r="B3192" s="13" t="s">
        <v>1366</v>
      </c>
      <c r="C3192" s="15">
        <v>2015</v>
      </c>
      <c r="D3192" s="15" t="s">
        <v>27</v>
      </c>
      <c r="E3192" s="15" t="s">
        <v>54</v>
      </c>
      <c r="F3192" s="15">
        <v>537</v>
      </c>
      <c r="G3192" s="15">
        <v>262</v>
      </c>
      <c r="H3192" s="13">
        <v>2.0978371149999999</v>
      </c>
      <c r="I3192" s="13">
        <v>-2.5589310190000001</v>
      </c>
      <c r="J3192" s="13">
        <v>-0.46109390500000003</v>
      </c>
      <c r="K3192" s="13">
        <v>-2.9800793780000001</v>
      </c>
      <c r="L3192" s="13">
        <v>3.2195138939999999</v>
      </c>
      <c r="M3192" s="13">
        <v>0.23943451599999999</v>
      </c>
      <c r="N3192" s="13">
        <v>1.2119684100000001</v>
      </c>
      <c r="O3192" s="13">
        <v>-1.449151708</v>
      </c>
      <c r="P3192" s="13">
        <v>-0.23718329799999999</v>
      </c>
      <c r="Q3192" s="13">
        <v>0.33657993600000002</v>
      </c>
      <c r="R3192" s="13">
        <v>0.33657993600000002</v>
      </c>
      <c r="S3192" s="13">
        <v>0</v>
      </c>
      <c r="T3192" s="13">
        <v>0.79642407100000001</v>
      </c>
      <c r="U3192" s="13">
        <v>-2.4179069919999998</v>
      </c>
      <c r="V3192" s="13">
        <v>-1.6214829209999999</v>
      </c>
      <c r="W3192" s="13">
        <v>0.19575974500000001</v>
      </c>
    </row>
    <row r="3193" spans="1:23" x14ac:dyDescent="0.3">
      <c r="A3193" s="13" t="s">
        <v>1365</v>
      </c>
      <c r="B3193" s="13" t="s">
        <v>1366</v>
      </c>
      <c r="C3193" s="15">
        <v>2016</v>
      </c>
      <c r="D3193" s="15" t="s">
        <v>27</v>
      </c>
      <c r="E3193" s="15" t="s">
        <v>100</v>
      </c>
      <c r="F3193" s="15">
        <v>1684</v>
      </c>
      <c r="G3193" s="15">
        <v>807</v>
      </c>
      <c r="H3193" s="13">
        <v>0.65276347000000001</v>
      </c>
      <c r="I3193" s="13">
        <v>-4.0573586700000002</v>
      </c>
      <c r="J3193" s="13">
        <v>-3.4045952000000002</v>
      </c>
      <c r="K3193" s="13">
        <v>-3.096335222</v>
      </c>
      <c r="L3193" s="13">
        <v>-5.0590316179999997</v>
      </c>
      <c r="M3193" s="13">
        <v>-8.1553668399999992</v>
      </c>
      <c r="N3193" s="13">
        <v>-7.6599667999999996E-2</v>
      </c>
      <c r="O3193" s="13">
        <v>-4.5151069020000003</v>
      </c>
      <c r="P3193" s="13">
        <v>-4.5917065700000004</v>
      </c>
      <c r="Q3193" s="13">
        <v>-0.75303179799999997</v>
      </c>
      <c r="R3193" s="13">
        <v>-0.75303179799999997</v>
      </c>
      <c r="S3193" s="13">
        <v>0</v>
      </c>
      <c r="T3193" s="13">
        <v>0.23924274000000001</v>
      </c>
      <c r="U3193" s="13">
        <v>-3.8205494309999999</v>
      </c>
      <c r="V3193" s="13">
        <v>-3.581306691</v>
      </c>
      <c r="W3193" s="13">
        <v>-0.67734394399999998</v>
      </c>
    </row>
    <row r="3194" spans="1:23" x14ac:dyDescent="0.3">
      <c r="A3194" s="13" t="s">
        <v>1365</v>
      </c>
      <c r="B3194" s="13" t="s">
        <v>1366</v>
      </c>
      <c r="C3194" s="15">
        <v>2017</v>
      </c>
      <c r="D3194" s="15" t="s">
        <v>27</v>
      </c>
      <c r="E3194" s="15" t="s">
        <v>38</v>
      </c>
      <c r="F3194" s="15">
        <v>37</v>
      </c>
      <c r="G3194" s="15">
        <v>18</v>
      </c>
      <c r="H3194" s="13">
        <v>-7.5859308360000002</v>
      </c>
      <c r="I3194" s="13">
        <v>-11.053691600000001</v>
      </c>
      <c r="J3194" s="13">
        <v>-18.639622429999999</v>
      </c>
      <c r="K3194" s="13">
        <v>-13.23565228</v>
      </c>
      <c r="L3194" s="13">
        <v>3.0015349950000001</v>
      </c>
      <c r="M3194" s="13">
        <v>-10.23411729</v>
      </c>
      <c r="N3194" s="13">
        <v>-9.1320460319999999</v>
      </c>
      <c r="O3194" s="13">
        <v>-8.7994703150000007</v>
      </c>
      <c r="P3194" s="13">
        <v>-17.931516349999999</v>
      </c>
      <c r="Q3194" s="13">
        <v>-0.13900298699999999</v>
      </c>
      <c r="R3194" s="13">
        <v>-0.13900298699999999</v>
      </c>
      <c r="S3194" s="13">
        <v>0</v>
      </c>
      <c r="T3194" s="13">
        <v>-6.2832056420000004</v>
      </c>
      <c r="U3194" s="13">
        <v>-7.8457528720000003</v>
      </c>
      <c r="V3194" s="13">
        <v>-14.12895851</v>
      </c>
      <c r="W3194" s="13">
        <v>-0.29407760100000002</v>
      </c>
    </row>
    <row r="3195" spans="1:23" x14ac:dyDescent="0.3">
      <c r="A3195" s="13" t="s">
        <v>1367</v>
      </c>
      <c r="B3195" s="13" t="s">
        <v>1368</v>
      </c>
      <c r="C3195" s="15">
        <v>2014</v>
      </c>
      <c r="D3195" s="15" t="s">
        <v>25</v>
      </c>
      <c r="E3195" s="15" t="s">
        <v>137</v>
      </c>
      <c r="F3195" s="15">
        <v>1</v>
      </c>
      <c r="G3195" s="15">
        <v>0</v>
      </c>
      <c r="H3195" s="13">
        <v>-3.82793691</v>
      </c>
      <c r="I3195" s="13">
        <v>-68.658128550000001</v>
      </c>
      <c r="J3195" s="13">
        <v>-72.486065460000006</v>
      </c>
      <c r="K3195" s="13">
        <v>-0.334154489</v>
      </c>
      <c r="L3195" s="13">
        <v>3.2210022029999998</v>
      </c>
      <c r="M3195" s="13">
        <v>2.8868477129999999</v>
      </c>
      <c r="N3195" s="13">
        <v>-3.2966139060000001</v>
      </c>
      <c r="O3195" s="13">
        <v>-57.313576070000003</v>
      </c>
      <c r="P3195" s="13">
        <v>-60.61018997</v>
      </c>
      <c r="Q3195" s="13">
        <v>0</v>
      </c>
      <c r="R3195" s="13">
        <v>0</v>
      </c>
      <c r="S3195" s="13">
        <v>0</v>
      </c>
      <c r="T3195" s="13">
        <v>-4.754271556</v>
      </c>
      <c r="U3195" s="13">
        <v>-48.88611513</v>
      </c>
      <c r="V3195" s="13">
        <v>-53.640386679999999</v>
      </c>
      <c r="W3195" s="13">
        <v>8.3212249590000003</v>
      </c>
    </row>
    <row r="3196" spans="1:23" x14ac:dyDescent="0.3">
      <c r="A3196" s="13" t="s">
        <v>1367</v>
      </c>
      <c r="B3196" s="13" t="s">
        <v>1368</v>
      </c>
      <c r="C3196" s="15">
        <v>2014</v>
      </c>
      <c r="D3196" s="15" t="s">
        <v>27</v>
      </c>
      <c r="E3196" s="15" t="s">
        <v>137</v>
      </c>
      <c r="F3196" s="15">
        <v>305</v>
      </c>
      <c r="G3196" s="15">
        <v>142</v>
      </c>
      <c r="H3196" s="13">
        <v>-6.689528396</v>
      </c>
      <c r="I3196" s="13">
        <v>-3.0440352740000001</v>
      </c>
      <c r="J3196" s="13">
        <v>-9.7335636700000006</v>
      </c>
      <c r="K3196" s="13">
        <v>-12.208963150000001</v>
      </c>
      <c r="L3196" s="13">
        <v>-3.6749760760000001</v>
      </c>
      <c r="M3196" s="13">
        <v>-15.883939229999999</v>
      </c>
      <c r="N3196" s="13">
        <v>-8.2666131949999997</v>
      </c>
      <c r="O3196" s="13">
        <v>-3.4359583499999999</v>
      </c>
      <c r="P3196" s="13">
        <v>-11.702571539999999</v>
      </c>
      <c r="Q3196" s="13">
        <v>-0.65152764799999996</v>
      </c>
      <c r="R3196" s="13">
        <v>-0.65152764799999996</v>
      </c>
      <c r="S3196" s="13">
        <v>0</v>
      </c>
      <c r="T3196" s="13">
        <v>-7.1765198190000001</v>
      </c>
      <c r="U3196" s="13">
        <v>-4.1835890920000001</v>
      </c>
      <c r="V3196" s="13">
        <v>-11.360108909999999</v>
      </c>
      <c r="W3196" s="13">
        <v>0.43301695600000001</v>
      </c>
    </row>
    <row r="3197" spans="1:23" x14ac:dyDescent="0.3">
      <c r="A3197" s="13" t="s">
        <v>1369</v>
      </c>
      <c r="B3197" s="13" t="s">
        <v>1370</v>
      </c>
      <c r="C3197" s="15">
        <v>2014</v>
      </c>
      <c r="D3197" s="15" t="s">
        <v>27</v>
      </c>
      <c r="E3197" s="15" t="s">
        <v>57</v>
      </c>
      <c r="F3197" s="15">
        <v>4307</v>
      </c>
      <c r="G3197" s="15">
        <v>2179</v>
      </c>
      <c r="H3197" s="13">
        <v>0.593731962</v>
      </c>
      <c r="I3197" s="13">
        <v>-2.9998514209999998</v>
      </c>
      <c r="J3197" s="13">
        <v>-2.4061194590000001</v>
      </c>
      <c r="K3197" s="13">
        <v>3.0848310489999999</v>
      </c>
      <c r="L3197" s="13">
        <v>-5.362513259</v>
      </c>
      <c r="M3197" s="13">
        <v>-2.27768221</v>
      </c>
      <c r="N3197" s="13">
        <v>1.2170011469999999</v>
      </c>
      <c r="O3197" s="13">
        <v>-3.6597781290000002</v>
      </c>
      <c r="P3197" s="13">
        <v>-2.4427769819999998</v>
      </c>
      <c r="Q3197" s="13">
        <v>0.34009864699999998</v>
      </c>
      <c r="R3197" s="13">
        <v>0.34009864699999998</v>
      </c>
      <c r="S3197" s="13">
        <v>0</v>
      </c>
      <c r="T3197" s="13">
        <v>1.099448985</v>
      </c>
      <c r="U3197" s="13">
        <v>-3.184077125</v>
      </c>
      <c r="V3197" s="13">
        <v>-2.08462814</v>
      </c>
      <c r="W3197" s="13">
        <v>-0.40694482599999998</v>
      </c>
    </row>
    <row r="3198" spans="1:23" x14ac:dyDescent="0.3">
      <c r="A3198" s="13" t="s">
        <v>1369</v>
      </c>
      <c r="B3198" s="13" t="s">
        <v>1370</v>
      </c>
      <c r="C3198" s="15">
        <v>2015</v>
      </c>
      <c r="D3198" s="15" t="s">
        <v>27</v>
      </c>
      <c r="E3198" s="15" t="s">
        <v>59</v>
      </c>
      <c r="F3198" s="15">
        <v>1411</v>
      </c>
      <c r="G3198" s="15">
        <v>702</v>
      </c>
      <c r="H3198" s="13">
        <v>1.3645720189999999</v>
      </c>
      <c r="I3198" s="13">
        <v>-0.16601180099999999</v>
      </c>
      <c r="J3198" s="13">
        <v>1.1985602179999999</v>
      </c>
      <c r="K3198" s="13">
        <v>-2.6183573280000001</v>
      </c>
      <c r="L3198" s="13">
        <v>-0.32391579700000001</v>
      </c>
      <c r="M3198" s="13">
        <v>-2.9422731259999999</v>
      </c>
      <c r="N3198" s="13">
        <v>0.64721536099999999</v>
      </c>
      <c r="O3198" s="13">
        <v>-0.17214758799999999</v>
      </c>
      <c r="P3198" s="13">
        <v>0.475067774</v>
      </c>
      <c r="Q3198" s="13">
        <v>1.154574169</v>
      </c>
      <c r="R3198" s="13">
        <v>1.154574169</v>
      </c>
      <c r="S3198" s="13">
        <v>0</v>
      </c>
      <c r="T3198" s="13">
        <v>1.1171737559999999</v>
      </c>
      <c r="U3198" s="13">
        <v>-0.64674542199999996</v>
      </c>
      <c r="V3198" s="13">
        <v>0.47042833499999998</v>
      </c>
      <c r="W3198" s="13">
        <v>-4.2953571000000003E-2</v>
      </c>
    </row>
    <row r="3199" spans="1:23" x14ac:dyDescent="0.3">
      <c r="A3199" s="13" t="s">
        <v>1369</v>
      </c>
      <c r="B3199" s="13" t="s">
        <v>1370</v>
      </c>
      <c r="C3199" s="15">
        <v>2015</v>
      </c>
      <c r="D3199" s="15" t="s">
        <v>27</v>
      </c>
      <c r="E3199" s="15" t="s">
        <v>86</v>
      </c>
      <c r="F3199" s="15">
        <v>247</v>
      </c>
      <c r="G3199" s="15">
        <v>121</v>
      </c>
      <c r="H3199" s="13">
        <v>-2.41169236</v>
      </c>
      <c r="I3199" s="13">
        <v>0.78239629600000005</v>
      </c>
      <c r="J3199" s="13">
        <v>-1.629296064</v>
      </c>
      <c r="K3199" s="13">
        <v>-3.1902002569999999</v>
      </c>
      <c r="L3199" s="13">
        <v>-3.4621358249999998</v>
      </c>
      <c r="M3199" s="13">
        <v>-6.6523360819999997</v>
      </c>
      <c r="N3199" s="13">
        <v>-2.6887933089999998</v>
      </c>
      <c r="O3199" s="13">
        <v>-5.0335781000000003E-2</v>
      </c>
      <c r="P3199" s="13">
        <v>-2.73912909</v>
      </c>
      <c r="Q3199" s="13">
        <v>6.8005500000000005E-4</v>
      </c>
      <c r="R3199" s="13">
        <v>6.8005500000000005E-4</v>
      </c>
      <c r="S3199" s="13">
        <v>0</v>
      </c>
      <c r="T3199" s="13">
        <v>-1.960688993</v>
      </c>
      <c r="U3199" s="13">
        <v>0.569278536</v>
      </c>
      <c r="V3199" s="13">
        <v>-1.3914104570000001</v>
      </c>
      <c r="W3199" s="13">
        <v>1.2786487310000001</v>
      </c>
    </row>
    <row r="3200" spans="1:23" x14ac:dyDescent="0.3">
      <c r="A3200" s="13" t="s">
        <v>1369</v>
      </c>
      <c r="B3200" s="13" t="s">
        <v>1370</v>
      </c>
      <c r="C3200" s="15">
        <v>2015</v>
      </c>
      <c r="D3200" s="15" t="s">
        <v>27</v>
      </c>
      <c r="E3200" s="15" t="s">
        <v>33</v>
      </c>
      <c r="F3200" s="15">
        <v>1168</v>
      </c>
      <c r="G3200" s="15">
        <v>584</v>
      </c>
      <c r="H3200" s="13">
        <v>-0.87178631399999995</v>
      </c>
      <c r="I3200" s="13">
        <v>-2.8319700920000002</v>
      </c>
      <c r="J3200" s="13">
        <v>-3.7037564060000001</v>
      </c>
      <c r="K3200" s="13">
        <v>3.8325638579999999</v>
      </c>
      <c r="L3200" s="13">
        <v>-1.845299018</v>
      </c>
      <c r="M3200" s="13">
        <v>1.9872648399999999</v>
      </c>
      <c r="N3200" s="13">
        <v>3.1142449999999999E-2</v>
      </c>
      <c r="O3200" s="13">
        <v>-2.8116042819999998</v>
      </c>
      <c r="P3200" s="13">
        <v>-2.7804618329999999</v>
      </c>
      <c r="Q3200" s="13">
        <v>-9.0473459999999995E-3</v>
      </c>
      <c r="R3200" s="13">
        <v>-9.0473459999999995E-3</v>
      </c>
      <c r="S3200" s="13">
        <v>0</v>
      </c>
      <c r="T3200" s="13">
        <v>0.55654007100000003</v>
      </c>
      <c r="U3200" s="13">
        <v>-1.80044297</v>
      </c>
      <c r="V3200" s="13">
        <v>-1.243902898</v>
      </c>
      <c r="W3200" s="13">
        <v>-0.30601363300000001</v>
      </c>
    </row>
    <row r="3201" spans="1:23" x14ac:dyDescent="0.3">
      <c r="A3201" s="13" t="s">
        <v>1369</v>
      </c>
      <c r="B3201" s="13" t="s">
        <v>1370</v>
      </c>
      <c r="C3201" s="15">
        <v>2016</v>
      </c>
      <c r="D3201" s="15" t="s">
        <v>27</v>
      </c>
      <c r="E3201" s="15" t="s">
        <v>59</v>
      </c>
      <c r="F3201" s="15">
        <v>2063</v>
      </c>
      <c r="G3201" s="15">
        <v>1036</v>
      </c>
      <c r="H3201" s="13">
        <v>-1.2290223689999999</v>
      </c>
      <c r="I3201" s="13">
        <v>-4.1372454410000001</v>
      </c>
      <c r="J3201" s="13">
        <v>-5.3662678100000001</v>
      </c>
      <c r="K3201" s="13">
        <v>-1.1619112739999999</v>
      </c>
      <c r="L3201" s="13">
        <v>-1.7113559469999999</v>
      </c>
      <c r="M3201" s="13">
        <v>-2.8732672209999999</v>
      </c>
      <c r="N3201" s="13">
        <v>-1.282348525</v>
      </c>
      <c r="O3201" s="13">
        <v>-3.8492410669999999</v>
      </c>
      <c r="P3201" s="13">
        <v>-5.1315895920000001</v>
      </c>
      <c r="Q3201" s="13">
        <v>-1.247708555</v>
      </c>
      <c r="R3201" s="13">
        <v>-1.247708555</v>
      </c>
      <c r="S3201" s="13">
        <v>0</v>
      </c>
      <c r="T3201" s="13">
        <v>-1.3357593990000001</v>
      </c>
      <c r="U3201" s="13">
        <v>-3.2211601550000002</v>
      </c>
      <c r="V3201" s="13">
        <v>-4.5569195540000003</v>
      </c>
      <c r="W3201" s="13">
        <v>-0.86324932300000001</v>
      </c>
    </row>
    <row r="3202" spans="1:23" x14ac:dyDescent="0.3">
      <c r="A3202" s="13" t="s">
        <v>1369</v>
      </c>
      <c r="B3202" s="13" t="s">
        <v>1370</v>
      </c>
      <c r="C3202" s="15">
        <v>2017</v>
      </c>
      <c r="D3202" s="15" t="s">
        <v>27</v>
      </c>
      <c r="E3202" s="15" t="s">
        <v>59</v>
      </c>
      <c r="F3202" s="15">
        <v>4234</v>
      </c>
      <c r="G3202" s="15">
        <v>2045</v>
      </c>
      <c r="H3202" s="13">
        <v>0.13461606300000001</v>
      </c>
      <c r="I3202" s="13">
        <v>-3.9610527279999999</v>
      </c>
      <c r="J3202" s="13">
        <v>-3.8264366650000001</v>
      </c>
      <c r="K3202" s="13">
        <v>1.421846865</v>
      </c>
      <c r="L3202" s="13">
        <v>1.9597654010000001</v>
      </c>
      <c r="M3202" s="13">
        <v>3.3816122669999999</v>
      </c>
      <c r="N3202" s="13">
        <v>0.36072102099999998</v>
      </c>
      <c r="O3202" s="13">
        <v>-2.9335809849999999</v>
      </c>
      <c r="P3202" s="13">
        <v>-2.5728599640000001</v>
      </c>
      <c r="Q3202" s="13">
        <v>0.18381220400000001</v>
      </c>
      <c r="R3202" s="13">
        <v>0.18381220400000001</v>
      </c>
      <c r="S3202" s="13">
        <v>0</v>
      </c>
      <c r="T3202" s="13">
        <v>0.22535497099999999</v>
      </c>
      <c r="U3202" s="13">
        <v>-2.48977146</v>
      </c>
      <c r="V3202" s="13">
        <v>-2.2644164889999998</v>
      </c>
      <c r="W3202" s="13">
        <v>-0.53521781800000001</v>
      </c>
    </row>
    <row r="3203" spans="1:23" x14ac:dyDescent="0.3">
      <c r="A3203" s="13" t="s">
        <v>1369</v>
      </c>
      <c r="B3203" s="13" t="s">
        <v>1370</v>
      </c>
      <c r="C3203" s="15">
        <v>2018</v>
      </c>
      <c r="D3203" s="15" t="s">
        <v>27</v>
      </c>
      <c r="E3203" s="15" t="s">
        <v>62</v>
      </c>
      <c r="F3203" s="15">
        <v>1876</v>
      </c>
      <c r="G3203" s="15">
        <v>897</v>
      </c>
      <c r="H3203" s="13">
        <v>-1.851691464</v>
      </c>
      <c r="I3203" s="13">
        <v>-1.954655628</v>
      </c>
      <c r="J3203" s="13">
        <v>-3.8063470929999998</v>
      </c>
      <c r="K3203" s="13">
        <v>-1.9162389989999999</v>
      </c>
      <c r="L3203" s="13">
        <v>-3.0917148160000001</v>
      </c>
      <c r="M3203" s="13">
        <v>-5.0079538149999996</v>
      </c>
      <c r="N3203" s="13">
        <v>-1.969350881</v>
      </c>
      <c r="O3203" s="13">
        <v>-2.3200436550000001</v>
      </c>
      <c r="P3203" s="13">
        <v>-4.2893945359999996</v>
      </c>
      <c r="Q3203" s="13">
        <v>-0.699629536</v>
      </c>
      <c r="R3203" s="13">
        <v>-0.699629536</v>
      </c>
      <c r="S3203" s="13">
        <v>0</v>
      </c>
      <c r="T3203" s="13">
        <v>-1.830764356</v>
      </c>
      <c r="U3203" s="13">
        <v>-2.329630978</v>
      </c>
      <c r="V3203" s="13">
        <v>-4.1603953340000004</v>
      </c>
      <c r="W3203" s="13">
        <v>-0.68619821800000003</v>
      </c>
    </row>
    <row r="3204" spans="1:23" x14ac:dyDescent="0.3">
      <c r="A3204" s="13" t="s">
        <v>1369</v>
      </c>
      <c r="B3204" s="13" t="s">
        <v>1370</v>
      </c>
      <c r="C3204" s="15">
        <v>2018</v>
      </c>
      <c r="D3204" s="15" t="s">
        <v>27</v>
      </c>
      <c r="E3204" s="15" t="s">
        <v>124</v>
      </c>
      <c r="F3204" s="15">
        <v>241</v>
      </c>
      <c r="G3204" s="15">
        <v>116</v>
      </c>
      <c r="H3204" s="13">
        <v>-9.4861863940000006</v>
      </c>
      <c r="I3204" s="13">
        <v>-4.6373680420000003</v>
      </c>
      <c r="J3204" s="13">
        <v>-14.123554439999999</v>
      </c>
      <c r="K3204" s="13">
        <v>-12.607959790000001</v>
      </c>
      <c r="L3204" s="13">
        <v>-6.1241625119999998</v>
      </c>
      <c r="M3204" s="13">
        <v>-18.7321223</v>
      </c>
      <c r="N3204" s="13">
        <v>-10.689152180000001</v>
      </c>
      <c r="O3204" s="13">
        <v>-5.2283045000000001</v>
      </c>
      <c r="P3204" s="13">
        <v>-15.917456680000001</v>
      </c>
      <c r="Q3204" s="13">
        <v>-0.77540190399999998</v>
      </c>
      <c r="R3204" s="13">
        <v>-0.77540190399999998</v>
      </c>
      <c r="S3204" s="13">
        <v>0</v>
      </c>
      <c r="T3204" s="13">
        <v>-7.5897166260000004</v>
      </c>
      <c r="U3204" s="13">
        <v>-4.2679347160000001</v>
      </c>
      <c r="V3204" s="13">
        <v>-11.85765134</v>
      </c>
      <c r="W3204" s="13">
        <v>-0.49520015899999997</v>
      </c>
    </row>
    <row r="3205" spans="1:23" x14ac:dyDescent="0.3">
      <c r="A3205" s="13" t="s">
        <v>1371</v>
      </c>
      <c r="B3205" s="13" t="s">
        <v>1372</v>
      </c>
      <c r="C3205" s="15">
        <v>2016</v>
      </c>
      <c r="D3205" s="15" t="s">
        <v>27</v>
      </c>
      <c r="E3205" s="15" t="s">
        <v>81</v>
      </c>
      <c r="F3205" s="15">
        <v>2881</v>
      </c>
      <c r="G3205" s="15">
        <v>1499</v>
      </c>
      <c r="H3205" s="13">
        <v>-1.0888279190000001</v>
      </c>
      <c r="I3205" s="13">
        <v>1.5096526619999999</v>
      </c>
      <c r="J3205" s="13">
        <v>0.42082474399999997</v>
      </c>
      <c r="K3205" s="13">
        <v>-1.2875444380000001</v>
      </c>
      <c r="L3205" s="13">
        <v>1.0087042369999999</v>
      </c>
      <c r="M3205" s="13">
        <v>-0.27884019999999998</v>
      </c>
      <c r="N3205" s="13">
        <v>-1.1834797619999999</v>
      </c>
      <c r="O3205" s="13">
        <v>1.4511790090000001</v>
      </c>
      <c r="P3205" s="13">
        <v>0.26769924699999997</v>
      </c>
      <c r="Q3205" s="13">
        <v>2.29744511</v>
      </c>
      <c r="R3205" s="13">
        <v>2.29744511</v>
      </c>
      <c r="S3205" s="13">
        <v>0</v>
      </c>
      <c r="T3205" s="13">
        <v>-1.4228582809999999</v>
      </c>
      <c r="U3205" s="13">
        <v>1.883595269</v>
      </c>
      <c r="V3205" s="13">
        <v>0.46073698800000001</v>
      </c>
      <c r="W3205" s="13">
        <v>-0.44286435299999999</v>
      </c>
    </row>
    <row r="3206" spans="1:23" x14ac:dyDescent="0.3">
      <c r="A3206" s="13" t="s">
        <v>1371</v>
      </c>
      <c r="B3206" s="13" t="s">
        <v>1372</v>
      </c>
      <c r="C3206" s="15">
        <v>2017</v>
      </c>
      <c r="D3206" s="15" t="s">
        <v>25</v>
      </c>
      <c r="E3206" s="15" t="s">
        <v>81</v>
      </c>
      <c r="F3206" s="15">
        <v>125</v>
      </c>
      <c r="G3206" s="15">
        <v>60</v>
      </c>
      <c r="H3206" s="13">
        <v>-0.42810305900000001</v>
      </c>
      <c r="I3206" s="13">
        <v>-0.55150792800000004</v>
      </c>
      <c r="J3206" s="13">
        <v>-0.97961098700000004</v>
      </c>
      <c r="K3206" s="13">
        <v>-11.325235729999999</v>
      </c>
      <c r="L3206" s="13">
        <v>7.8665244410000001</v>
      </c>
      <c r="M3206" s="13">
        <v>-3.458711294</v>
      </c>
      <c r="N3206" s="13">
        <v>-2.7361468320000002</v>
      </c>
      <c r="O3206" s="13">
        <v>1.195878883</v>
      </c>
      <c r="P3206" s="13">
        <v>-1.540267949</v>
      </c>
      <c r="Q3206" s="13">
        <v>3.7866602999999999E-2</v>
      </c>
      <c r="R3206" s="13">
        <v>0</v>
      </c>
      <c r="S3206" s="13">
        <v>3.7866602999999999E-2</v>
      </c>
      <c r="T3206" s="13">
        <v>-1.7996247919999999</v>
      </c>
      <c r="U3206" s="13">
        <v>2.2124003700000001</v>
      </c>
      <c r="V3206" s="13">
        <v>0.412775579</v>
      </c>
      <c r="W3206" s="13">
        <v>-0.82710908599999999</v>
      </c>
    </row>
    <row r="3207" spans="1:23" x14ac:dyDescent="0.3">
      <c r="A3207" s="13" t="s">
        <v>1371</v>
      </c>
      <c r="B3207" s="13" t="s">
        <v>1372</v>
      </c>
      <c r="C3207" s="15">
        <v>2017</v>
      </c>
      <c r="D3207" s="15" t="s">
        <v>27</v>
      </c>
      <c r="E3207" s="15" t="s">
        <v>81</v>
      </c>
      <c r="F3207" s="15">
        <v>700</v>
      </c>
      <c r="G3207" s="15">
        <v>346</v>
      </c>
      <c r="H3207" s="13">
        <v>-0.25795482400000003</v>
      </c>
      <c r="I3207" s="13">
        <v>2.4507051409999998</v>
      </c>
      <c r="J3207" s="13">
        <v>2.1927503169999998</v>
      </c>
      <c r="K3207" s="13">
        <v>1.2108956959999999</v>
      </c>
      <c r="L3207" s="13">
        <v>5.8611711719999997</v>
      </c>
      <c r="M3207" s="13">
        <v>7.0720668680000003</v>
      </c>
      <c r="N3207" s="13">
        <v>4.2994528999999997E-2</v>
      </c>
      <c r="O3207" s="13">
        <v>3.2558077910000001</v>
      </c>
      <c r="P3207" s="13">
        <v>3.2988023200000001</v>
      </c>
      <c r="Q3207" s="13">
        <v>1.0631433029999999</v>
      </c>
      <c r="R3207" s="13">
        <v>1.0631433029999999</v>
      </c>
      <c r="S3207" s="13">
        <v>0</v>
      </c>
      <c r="T3207" s="13">
        <v>-0.95341409499999996</v>
      </c>
      <c r="U3207" s="13">
        <v>4.4044725700000003</v>
      </c>
      <c r="V3207" s="13">
        <v>3.4510584739999999</v>
      </c>
      <c r="W3207" s="13">
        <v>-0.42688265199999997</v>
      </c>
    </row>
    <row r="3208" spans="1:23" x14ac:dyDescent="0.3">
      <c r="A3208" s="13" t="s">
        <v>1371</v>
      </c>
      <c r="B3208" s="13" t="s">
        <v>1372</v>
      </c>
      <c r="C3208" s="15">
        <v>2018</v>
      </c>
      <c r="D3208" s="15" t="s">
        <v>25</v>
      </c>
      <c r="E3208" s="15" t="s">
        <v>81</v>
      </c>
      <c r="F3208" s="15">
        <v>160</v>
      </c>
      <c r="G3208" s="15">
        <v>72</v>
      </c>
      <c r="H3208" s="13">
        <v>-2.3509861769999998</v>
      </c>
      <c r="I3208" s="13">
        <v>-4.9908646589999996</v>
      </c>
      <c r="J3208" s="13">
        <v>-7.3418508359999999</v>
      </c>
      <c r="K3208" s="13">
        <v>3.2476713240000001</v>
      </c>
      <c r="L3208" s="13">
        <v>6.2221933849999997</v>
      </c>
      <c r="M3208" s="13">
        <v>9.4698647079999994</v>
      </c>
      <c r="N3208" s="13">
        <v>-1.2996425700000001</v>
      </c>
      <c r="O3208" s="13">
        <v>-2.9852232129999998</v>
      </c>
      <c r="P3208" s="13">
        <v>-4.284865784</v>
      </c>
      <c r="Q3208" s="13">
        <v>-5.9074480999999998E-2</v>
      </c>
      <c r="R3208" s="13">
        <v>0</v>
      </c>
      <c r="S3208" s="13">
        <v>-5.9074480999999998E-2</v>
      </c>
      <c r="T3208" s="13">
        <v>-1.4096932879999999</v>
      </c>
      <c r="U3208" s="13">
        <v>-1.2242312550000001</v>
      </c>
      <c r="V3208" s="13">
        <v>-2.633924543</v>
      </c>
      <c r="W3208" s="13">
        <v>1.549797023</v>
      </c>
    </row>
    <row r="3209" spans="1:23" x14ac:dyDescent="0.3">
      <c r="A3209" s="13" t="s">
        <v>1371</v>
      </c>
      <c r="B3209" s="13" t="s">
        <v>1372</v>
      </c>
      <c r="C3209" s="15">
        <v>2018</v>
      </c>
      <c r="D3209" s="15" t="s">
        <v>27</v>
      </c>
      <c r="E3209" s="15" t="s">
        <v>81</v>
      </c>
      <c r="F3209" s="15">
        <v>1041</v>
      </c>
      <c r="G3209" s="15">
        <v>498</v>
      </c>
      <c r="H3209" s="13">
        <v>-1.2854945769999999</v>
      </c>
      <c r="I3209" s="13">
        <v>0.68565683499999996</v>
      </c>
      <c r="J3209" s="13">
        <v>-0.59983774199999995</v>
      </c>
      <c r="K3209" s="13">
        <v>-0.90739452799999998</v>
      </c>
      <c r="L3209" s="13">
        <v>6.2008022140000003</v>
      </c>
      <c r="M3209" s="13">
        <v>5.2934076860000001</v>
      </c>
      <c r="N3209" s="13">
        <v>-1.284268569</v>
      </c>
      <c r="O3209" s="13">
        <v>1.797908584</v>
      </c>
      <c r="P3209" s="13">
        <v>0.51364001500000001</v>
      </c>
      <c r="Q3209" s="13">
        <v>0.82785595000000001</v>
      </c>
      <c r="R3209" s="13">
        <v>0.82785595000000001</v>
      </c>
      <c r="S3209" s="13">
        <v>0</v>
      </c>
      <c r="T3209" s="13">
        <v>-1.7981044209999999</v>
      </c>
      <c r="U3209" s="13">
        <v>1.1893424939999999</v>
      </c>
      <c r="V3209" s="13">
        <v>-0.60876192699999998</v>
      </c>
      <c r="W3209" s="13">
        <v>-0.16369550099999999</v>
      </c>
    </row>
    <row r="3210" spans="1:23" x14ac:dyDescent="0.3">
      <c r="A3210" s="13" t="s">
        <v>1371</v>
      </c>
      <c r="B3210" s="13" t="s">
        <v>1372</v>
      </c>
      <c r="C3210" s="15">
        <v>2019</v>
      </c>
      <c r="D3210" s="15" t="s">
        <v>25</v>
      </c>
      <c r="E3210" s="15" t="s">
        <v>81</v>
      </c>
      <c r="F3210" s="15">
        <v>47</v>
      </c>
      <c r="G3210" s="15">
        <v>20</v>
      </c>
      <c r="H3210" s="13">
        <v>-10.629412350000001</v>
      </c>
      <c r="I3210" s="13">
        <v>-6.4669998519999998</v>
      </c>
      <c r="J3210" s="13">
        <v>-17.0964122</v>
      </c>
      <c r="K3210" s="13">
        <v>-22.293977040000001</v>
      </c>
      <c r="L3210" s="13">
        <v>3.3900315129999998</v>
      </c>
      <c r="M3210" s="13">
        <v>-18.903945530000001</v>
      </c>
      <c r="N3210" s="13">
        <v>-13.62935403</v>
      </c>
      <c r="O3210" s="13">
        <v>-4.8367255030000003</v>
      </c>
      <c r="P3210" s="13">
        <v>-18.466079529999998</v>
      </c>
      <c r="Q3210" s="13">
        <v>-0.164970277</v>
      </c>
      <c r="R3210" s="13">
        <v>0</v>
      </c>
      <c r="S3210" s="13">
        <v>-0.164970277</v>
      </c>
      <c r="T3210" s="13">
        <v>-12.948643560000001</v>
      </c>
      <c r="U3210" s="13">
        <v>-8.012790291</v>
      </c>
      <c r="V3210" s="13">
        <v>-20.961433849999999</v>
      </c>
      <c r="W3210" s="13">
        <v>-0.25590898200000001</v>
      </c>
    </row>
    <row r="3211" spans="1:23" x14ac:dyDescent="0.3">
      <c r="A3211" s="13" t="s">
        <v>1371</v>
      </c>
      <c r="B3211" s="13" t="s">
        <v>1372</v>
      </c>
      <c r="C3211" s="15">
        <v>2019</v>
      </c>
      <c r="D3211" s="15" t="s">
        <v>27</v>
      </c>
      <c r="E3211" s="15" t="s">
        <v>81</v>
      </c>
      <c r="F3211" s="15">
        <v>1032</v>
      </c>
      <c r="G3211" s="15">
        <v>474</v>
      </c>
      <c r="H3211" s="13">
        <v>1.712975618</v>
      </c>
      <c r="I3211" s="13">
        <v>-0.411681772</v>
      </c>
      <c r="J3211" s="13">
        <v>1.3012938460000001</v>
      </c>
      <c r="K3211" s="13">
        <v>6.9376188570000004</v>
      </c>
      <c r="L3211" s="13">
        <v>2.4310392630000002</v>
      </c>
      <c r="M3211" s="13">
        <v>9.3686581209999993</v>
      </c>
      <c r="N3211" s="13">
        <v>2.888311904</v>
      </c>
      <c r="O3211" s="13">
        <v>7.5571676000000004E-2</v>
      </c>
      <c r="P3211" s="13">
        <v>2.9638835800000001</v>
      </c>
      <c r="Q3211" s="13">
        <v>1.3829138030000001</v>
      </c>
      <c r="R3211" s="13">
        <v>1.3829138030000001</v>
      </c>
      <c r="S3211" s="13">
        <v>0</v>
      </c>
      <c r="T3211" s="13">
        <v>1.8283025719999999</v>
      </c>
      <c r="U3211" s="13">
        <v>0.27412048300000003</v>
      </c>
      <c r="V3211" s="13">
        <v>2.102423054</v>
      </c>
      <c r="W3211" s="13">
        <v>8.0974521999999993E-2</v>
      </c>
    </row>
    <row r="3212" spans="1:23" x14ac:dyDescent="0.3">
      <c r="A3212" s="13" t="s">
        <v>1373</v>
      </c>
      <c r="B3212" s="13" t="s">
        <v>1374</v>
      </c>
      <c r="C3212" s="15">
        <v>2017</v>
      </c>
      <c r="D3212" s="15" t="s">
        <v>27</v>
      </c>
      <c r="E3212" s="15" t="s">
        <v>89</v>
      </c>
      <c r="F3212" s="15">
        <v>197</v>
      </c>
      <c r="G3212" s="15">
        <v>93</v>
      </c>
      <c r="H3212" s="13">
        <v>-7.1437370429999998</v>
      </c>
      <c r="I3212" s="13">
        <v>-3.8008765790000001</v>
      </c>
      <c r="J3212" s="13">
        <v>-10.94461362</v>
      </c>
      <c r="K3212" s="13">
        <v>-5.2677936000000002E-2</v>
      </c>
      <c r="L3212" s="13">
        <v>1.237710321</v>
      </c>
      <c r="M3212" s="13">
        <v>1.185032385</v>
      </c>
      <c r="N3212" s="13">
        <v>-6.0669393029999998</v>
      </c>
      <c r="O3212" s="13">
        <v>-2.9408735429999999</v>
      </c>
      <c r="P3212" s="13">
        <v>-9.0078128460000002</v>
      </c>
      <c r="Q3212" s="13">
        <v>-0.295864138</v>
      </c>
      <c r="R3212" s="13">
        <v>-0.295864138</v>
      </c>
      <c r="S3212" s="13">
        <v>0</v>
      </c>
      <c r="T3212" s="13">
        <v>-6.2298232819999999</v>
      </c>
      <c r="U3212" s="13">
        <v>-5.6901650899999998</v>
      </c>
      <c r="V3212" s="13">
        <v>-11.91998837</v>
      </c>
      <c r="W3212" s="13">
        <v>-0.350283279</v>
      </c>
    </row>
    <row r="3213" spans="1:23" x14ac:dyDescent="0.3">
      <c r="A3213" s="13" t="s">
        <v>1373</v>
      </c>
      <c r="B3213" s="13" t="s">
        <v>1374</v>
      </c>
      <c r="C3213" s="15">
        <v>2018</v>
      </c>
      <c r="D3213" s="15" t="s">
        <v>27</v>
      </c>
      <c r="E3213" s="15" t="s">
        <v>81</v>
      </c>
      <c r="F3213" s="15">
        <v>73</v>
      </c>
      <c r="G3213" s="15">
        <v>32</v>
      </c>
      <c r="H3213" s="13">
        <v>-2.171969544</v>
      </c>
      <c r="I3213" s="13">
        <v>3.2792219779999998</v>
      </c>
      <c r="J3213" s="13">
        <v>1.107252433</v>
      </c>
      <c r="K3213" s="13">
        <v>-12.66346119</v>
      </c>
      <c r="L3213" s="13">
        <v>5.0900295010000001</v>
      </c>
      <c r="M3213" s="13">
        <v>-7.5734316899999996</v>
      </c>
      <c r="N3213" s="13">
        <v>-4.5955820550000004</v>
      </c>
      <c r="O3213" s="13">
        <v>3.7005776159999999</v>
      </c>
      <c r="P3213" s="13">
        <v>-0.89500443799999996</v>
      </c>
      <c r="Q3213" s="13">
        <v>3.0957268999999999E-2</v>
      </c>
      <c r="R3213" s="13">
        <v>3.0957268999999999E-2</v>
      </c>
      <c r="S3213" s="13">
        <v>0</v>
      </c>
      <c r="T3213" s="13">
        <v>-3.26294511</v>
      </c>
      <c r="U3213" s="13">
        <v>1.900561843</v>
      </c>
      <c r="V3213" s="13">
        <v>-1.362383267</v>
      </c>
      <c r="W3213" s="13">
        <v>2.2006316589999999</v>
      </c>
    </row>
    <row r="3214" spans="1:23" x14ac:dyDescent="0.3">
      <c r="A3214" s="13" t="s">
        <v>1373</v>
      </c>
      <c r="B3214" s="13" t="s">
        <v>1374</v>
      </c>
      <c r="C3214" s="15">
        <v>2019</v>
      </c>
      <c r="D3214" s="15" t="s">
        <v>25</v>
      </c>
      <c r="E3214" s="15" t="s">
        <v>81</v>
      </c>
      <c r="F3214" s="15">
        <v>119</v>
      </c>
      <c r="G3214" s="15">
        <v>55</v>
      </c>
      <c r="H3214" s="13">
        <v>-0.98509895400000003</v>
      </c>
      <c r="I3214" s="13">
        <v>3.8540887669999999</v>
      </c>
      <c r="J3214" s="13">
        <v>2.8689898130000002</v>
      </c>
      <c r="K3214" s="13">
        <v>2.4416139320000001</v>
      </c>
      <c r="L3214" s="13">
        <v>14.87369355</v>
      </c>
      <c r="M3214" s="13">
        <v>17.315307480000001</v>
      </c>
      <c r="N3214" s="13">
        <v>-0.23024036000000001</v>
      </c>
      <c r="O3214" s="13">
        <v>6.3551130789999997</v>
      </c>
      <c r="P3214" s="13">
        <v>6.1248727189999999</v>
      </c>
      <c r="Q3214" s="13">
        <v>0.259533966</v>
      </c>
      <c r="R3214" s="13">
        <v>0</v>
      </c>
      <c r="S3214" s="13">
        <v>0.259533966</v>
      </c>
      <c r="T3214" s="13">
        <v>-3.0466496840000001</v>
      </c>
      <c r="U3214" s="13">
        <v>3.1312094930000001</v>
      </c>
      <c r="V3214" s="13">
        <v>8.4559809E-2</v>
      </c>
      <c r="W3214" s="13">
        <v>1.0397683200000001</v>
      </c>
    </row>
    <row r="3215" spans="1:23" x14ac:dyDescent="0.3">
      <c r="A3215" s="13" t="s">
        <v>1373</v>
      </c>
      <c r="B3215" s="13" t="s">
        <v>1374</v>
      </c>
      <c r="C3215" s="15">
        <v>2019</v>
      </c>
      <c r="D3215" s="15" t="s">
        <v>27</v>
      </c>
      <c r="E3215" s="15" t="s">
        <v>81</v>
      </c>
      <c r="F3215" s="15">
        <v>1122</v>
      </c>
      <c r="G3215" s="15">
        <v>516</v>
      </c>
      <c r="H3215" s="13">
        <v>-0.38227017699999999</v>
      </c>
      <c r="I3215" s="13">
        <v>-2.5673654369999999</v>
      </c>
      <c r="J3215" s="13">
        <v>-2.949635615</v>
      </c>
      <c r="K3215" s="13">
        <v>-1.937754475</v>
      </c>
      <c r="L3215" s="13">
        <v>-5.5258428750000004</v>
      </c>
      <c r="M3215" s="13">
        <v>-7.4635973499999997</v>
      </c>
      <c r="N3215" s="13">
        <v>-0.75238856700000001</v>
      </c>
      <c r="O3215" s="13">
        <v>-3.4211627409999998</v>
      </c>
      <c r="P3215" s="13">
        <v>-4.1735513080000004</v>
      </c>
      <c r="Q3215" s="13">
        <v>-0.376750425</v>
      </c>
      <c r="R3215" s="13">
        <v>-0.376750425</v>
      </c>
      <c r="S3215" s="13">
        <v>0</v>
      </c>
      <c r="T3215" s="13">
        <v>-0.79416084300000001</v>
      </c>
      <c r="U3215" s="13">
        <v>-3.2188286439999998</v>
      </c>
      <c r="V3215" s="13">
        <v>-4.0129894869999996</v>
      </c>
      <c r="W3215" s="13">
        <v>0.53891185500000005</v>
      </c>
    </row>
    <row r="3216" spans="1:23" x14ac:dyDescent="0.3">
      <c r="A3216" s="13" t="s">
        <v>1375</v>
      </c>
      <c r="B3216" s="13" t="s">
        <v>1376</v>
      </c>
      <c r="C3216" s="15">
        <v>2014</v>
      </c>
      <c r="D3216" s="15" t="s">
        <v>27</v>
      </c>
      <c r="E3216" s="15" t="s">
        <v>57</v>
      </c>
      <c r="F3216" s="15">
        <v>2339</v>
      </c>
      <c r="G3216" s="15">
        <v>1174</v>
      </c>
      <c r="H3216" s="13">
        <v>-3.5583866190000002</v>
      </c>
      <c r="I3216" s="13">
        <v>-1.2645186209999999</v>
      </c>
      <c r="J3216" s="13">
        <v>-4.8229052399999999</v>
      </c>
      <c r="K3216" s="13">
        <v>-3.690730324</v>
      </c>
      <c r="L3216" s="13">
        <v>1.20890969</v>
      </c>
      <c r="M3216" s="13">
        <v>-2.481820634</v>
      </c>
      <c r="N3216" s="13">
        <v>-3.738620713</v>
      </c>
      <c r="O3216" s="13">
        <v>-0.79071639100000002</v>
      </c>
      <c r="P3216" s="13">
        <v>-4.5293371039999997</v>
      </c>
      <c r="Q3216" s="13">
        <v>-1.0590021949999999</v>
      </c>
      <c r="R3216" s="13">
        <v>-1.0590021949999999</v>
      </c>
      <c r="S3216" s="13">
        <v>0</v>
      </c>
      <c r="T3216" s="13">
        <v>-3.8758684940000001</v>
      </c>
      <c r="U3216" s="13">
        <v>-0.97577678499999998</v>
      </c>
      <c r="V3216" s="13">
        <v>-4.8516452799999996</v>
      </c>
      <c r="W3216" s="13">
        <v>-0.60979764299999994</v>
      </c>
    </row>
    <row r="3217" spans="1:23" x14ac:dyDescent="0.3">
      <c r="A3217" s="13" t="s">
        <v>1375</v>
      </c>
      <c r="B3217" s="13" t="s">
        <v>1376</v>
      </c>
      <c r="C3217" s="15">
        <v>2015</v>
      </c>
      <c r="D3217" s="15" t="s">
        <v>27</v>
      </c>
      <c r="E3217" s="15" t="s">
        <v>57</v>
      </c>
      <c r="F3217" s="15">
        <v>969</v>
      </c>
      <c r="G3217" s="15">
        <v>492</v>
      </c>
      <c r="H3217" s="13">
        <v>-3.5802615430000002</v>
      </c>
      <c r="I3217" s="13">
        <v>-2.1358296389999998</v>
      </c>
      <c r="J3217" s="13">
        <v>-5.7160911820000004</v>
      </c>
      <c r="K3217" s="13">
        <v>-3.4156349549999998</v>
      </c>
      <c r="L3217" s="13">
        <v>-0.249229115</v>
      </c>
      <c r="M3217" s="13">
        <v>-3.6648640700000001</v>
      </c>
      <c r="N3217" s="13">
        <v>-3.7034985279999999</v>
      </c>
      <c r="O3217" s="13">
        <v>-1.8264629290000001</v>
      </c>
      <c r="P3217" s="13">
        <v>-5.5299614579999998</v>
      </c>
      <c r="Q3217" s="13">
        <v>-0.69659929200000004</v>
      </c>
      <c r="R3217" s="13">
        <v>-0.69659929200000004</v>
      </c>
      <c r="S3217" s="13">
        <v>0</v>
      </c>
      <c r="T3217" s="13">
        <v>-3.7672664440000001</v>
      </c>
      <c r="U3217" s="13">
        <v>-2.7613979020000001</v>
      </c>
      <c r="V3217" s="13">
        <v>-6.5286643460000002</v>
      </c>
      <c r="W3217" s="13">
        <v>-0.167952511</v>
      </c>
    </row>
    <row r="3218" spans="1:23" x14ac:dyDescent="0.3">
      <c r="A3218" s="13" t="s">
        <v>1375</v>
      </c>
      <c r="B3218" s="13" t="s">
        <v>1376</v>
      </c>
      <c r="C3218" s="15">
        <v>2016</v>
      </c>
      <c r="D3218" s="15" t="s">
        <v>27</v>
      </c>
      <c r="E3218" s="15" t="s">
        <v>57</v>
      </c>
      <c r="F3218" s="15">
        <v>1660</v>
      </c>
      <c r="G3218" s="15">
        <v>823</v>
      </c>
      <c r="H3218" s="13">
        <v>-0.41231600400000001</v>
      </c>
      <c r="I3218" s="13">
        <v>-0.23056278199999999</v>
      </c>
      <c r="J3218" s="13">
        <v>-0.64287878499999995</v>
      </c>
      <c r="K3218" s="13">
        <v>-2.1096848119999998</v>
      </c>
      <c r="L3218" s="13">
        <v>5.2886384939999997</v>
      </c>
      <c r="M3218" s="13">
        <v>3.1789536809999999</v>
      </c>
      <c r="N3218" s="13">
        <v>-0.78332811800000002</v>
      </c>
      <c r="O3218" s="13">
        <v>0.91477436400000001</v>
      </c>
      <c r="P3218" s="13">
        <v>0.13144624599999999</v>
      </c>
      <c r="Q3218" s="13">
        <v>1.2069238339999999</v>
      </c>
      <c r="R3218" s="13">
        <v>1.2069238339999999</v>
      </c>
      <c r="S3218" s="13">
        <v>0</v>
      </c>
      <c r="T3218" s="13">
        <v>-1.046338617</v>
      </c>
      <c r="U3218" s="13">
        <v>-0.714908659</v>
      </c>
      <c r="V3218" s="13">
        <v>-1.761247276</v>
      </c>
      <c r="W3218" s="13">
        <v>-0.240649639</v>
      </c>
    </row>
    <row r="3219" spans="1:23" x14ac:dyDescent="0.3">
      <c r="A3219" s="13" t="s">
        <v>1375</v>
      </c>
      <c r="B3219" s="13" t="s">
        <v>1376</v>
      </c>
      <c r="C3219" s="15">
        <v>2017</v>
      </c>
      <c r="D3219" s="15" t="s">
        <v>27</v>
      </c>
      <c r="E3219" s="15" t="s">
        <v>100</v>
      </c>
      <c r="F3219" s="15">
        <v>472</v>
      </c>
      <c r="G3219" s="15">
        <v>231</v>
      </c>
      <c r="H3219" s="13">
        <v>-5.0050280100000002</v>
      </c>
      <c r="I3219" s="13">
        <v>-2.4613453700000001</v>
      </c>
      <c r="J3219" s="13">
        <v>-7.4663733800000003</v>
      </c>
      <c r="K3219" s="13">
        <v>-7.9385311009999997</v>
      </c>
      <c r="L3219" s="13">
        <v>-4.2323397619999996</v>
      </c>
      <c r="M3219" s="13">
        <v>-12.170870860000001</v>
      </c>
      <c r="N3219" s="13">
        <v>-5.9386733930000002</v>
      </c>
      <c r="O3219" s="13">
        <v>-2.9880671840000002</v>
      </c>
      <c r="P3219" s="13">
        <v>-8.9267405780000004</v>
      </c>
      <c r="Q3219" s="13">
        <v>-0.72735290900000005</v>
      </c>
      <c r="R3219" s="13">
        <v>-0.72735290900000005</v>
      </c>
      <c r="S3219" s="13">
        <v>0</v>
      </c>
      <c r="T3219" s="13">
        <v>-4.7632297689999996</v>
      </c>
      <c r="U3219" s="13">
        <v>-1.8542936080000001</v>
      </c>
      <c r="V3219" s="13">
        <v>-6.6175233770000004</v>
      </c>
      <c r="W3219" s="13">
        <v>-8.2769761999999997E-2</v>
      </c>
    </row>
    <row r="3220" spans="1:23" x14ac:dyDescent="0.3">
      <c r="A3220" s="13" t="s">
        <v>1375</v>
      </c>
      <c r="B3220" s="13" t="s">
        <v>1376</v>
      </c>
      <c r="C3220" s="15">
        <v>2017</v>
      </c>
      <c r="D3220" s="15" t="s">
        <v>27</v>
      </c>
      <c r="E3220" s="15" t="s">
        <v>34</v>
      </c>
      <c r="F3220" s="15">
        <v>226</v>
      </c>
      <c r="G3220" s="15">
        <v>111</v>
      </c>
      <c r="H3220" s="13">
        <v>-6.3993240360000003</v>
      </c>
      <c r="I3220" s="13">
        <v>-3.3505358570000001</v>
      </c>
      <c r="J3220" s="13">
        <v>-9.749859893</v>
      </c>
      <c r="K3220" s="13">
        <v>-5.3074241109999996</v>
      </c>
      <c r="L3220" s="13">
        <v>-13.67549816</v>
      </c>
      <c r="M3220" s="13">
        <v>-18.98292227</v>
      </c>
      <c r="N3220" s="13">
        <v>-6.510928109</v>
      </c>
      <c r="O3220" s="13">
        <v>-5.6691627479999998</v>
      </c>
      <c r="P3220" s="13">
        <v>-12.18009086</v>
      </c>
      <c r="Q3220" s="13">
        <v>-0.53461711499999998</v>
      </c>
      <c r="R3220" s="13">
        <v>-0.53461711499999998</v>
      </c>
      <c r="S3220" s="13">
        <v>0</v>
      </c>
      <c r="T3220" s="13">
        <v>-5.3132421900000004</v>
      </c>
      <c r="U3220" s="13">
        <v>-4.4405882449999998</v>
      </c>
      <c r="V3220" s="13">
        <v>-9.7538304349999994</v>
      </c>
      <c r="W3220" s="13">
        <v>0.104753837</v>
      </c>
    </row>
    <row r="3221" spans="1:23" x14ac:dyDescent="0.3">
      <c r="A3221" s="13" t="s">
        <v>1377</v>
      </c>
      <c r="B3221" s="13" t="s">
        <v>1378</v>
      </c>
      <c r="C3221" s="15">
        <v>2014</v>
      </c>
      <c r="D3221" s="15" t="s">
        <v>25</v>
      </c>
      <c r="E3221" s="15" t="s">
        <v>78</v>
      </c>
      <c r="F3221" s="15">
        <v>380</v>
      </c>
      <c r="G3221" s="15">
        <v>210</v>
      </c>
      <c r="H3221" s="13">
        <v>-0.96867375899999997</v>
      </c>
      <c r="I3221" s="13">
        <v>5.3227008790000001</v>
      </c>
      <c r="J3221" s="13">
        <v>4.3540271190000004</v>
      </c>
      <c r="K3221" s="13">
        <v>-9.5499858050000004</v>
      </c>
      <c r="L3221" s="13">
        <v>3.8708398389999998</v>
      </c>
      <c r="M3221" s="13">
        <v>-5.6791459670000002</v>
      </c>
      <c r="N3221" s="13">
        <v>-2.7966647870000001</v>
      </c>
      <c r="O3221" s="13">
        <v>5.3188520690000001</v>
      </c>
      <c r="P3221" s="13">
        <v>2.522187282</v>
      </c>
      <c r="Q3221" s="13">
        <v>0.58422472999999997</v>
      </c>
      <c r="R3221" s="13">
        <v>0</v>
      </c>
      <c r="S3221" s="13">
        <v>0.58422472999999997</v>
      </c>
      <c r="T3221" s="13">
        <v>-1.213514676</v>
      </c>
      <c r="U3221" s="13">
        <v>4.4357929130000002</v>
      </c>
      <c r="V3221" s="13">
        <v>3.2222782369999998</v>
      </c>
      <c r="W3221" s="13">
        <v>0.26085113900000001</v>
      </c>
    </row>
    <row r="3222" spans="1:23" x14ac:dyDescent="0.3">
      <c r="A3222" s="13" t="s">
        <v>1377</v>
      </c>
      <c r="B3222" s="13" t="s">
        <v>1378</v>
      </c>
      <c r="C3222" s="15">
        <v>2014</v>
      </c>
      <c r="D3222" s="15" t="s">
        <v>27</v>
      </c>
      <c r="E3222" s="15" t="s">
        <v>78</v>
      </c>
      <c r="F3222" s="15">
        <v>5340</v>
      </c>
      <c r="G3222" s="15">
        <v>2820</v>
      </c>
      <c r="H3222" s="13">
        <v>0.907720258</v>
      </c>
      <c r="I3222" s="13">
        <v>5.1139905819999996</v>
      </c>
      <c r="J3222" s="13">
        <v>6.0217108399999999</v>
      </c>
      <c r="K3222" s="13">
        <v>3.1273608639999999</v>
      </c>
      <c r="L3222" s="13">
        <v>0.95783014200000005</v>
      </c>
      <c r="M3222" s="13">
        <v>4.0851910069999997</v>
      </c>
      <c r="N3222" s="13">
        <v>1.467579932</v>
      </c>
      <c r="O3222" s="13">
        <v>4.4779974779999998</v>
      </c>
      <c r="P3222" s="13">
        <v>5.9455774110000004</v>
      </c>
      <c r="Q3222" s="13">
        <v>12.461590279999999</v>
      </c>
      <c r="R3222" s="13">
        <v>12.461590279999999</v>
      </c>
      <c r="S3222" s="13">
        <v>0</v>
      </c>
      <c r="T3222" s="13">
        <v>1.059122871</v>
      </c>
      <c r="U3222" s="13">
        <v>4.8522617190000004</v>
      </c>
      <c r="V3222" s="13">
        <v>5.9113845899999999</v>
      </c>
      <c r="W3222" s="13">
        <v>-0.37790916600000002</v>
      </c>
    </row>
    <row r="3223" spans="1:23" x14ac:dyDescent="0.3">
      <c r="A3223" s="13" t="s">
        <v>1377</v>
      </c>
      <c r="B3223" s="13" t="s">
        <v>1378</v>
      </c>
      <c r="C3223" s="15">
        <v>2015</v>
      </c>
      <c r="D3223" s="15" t="s">
        <v>25</v>
      </c>
      <c r="E3223" s="15" t="s">
        <v>78</v>
      </c>
      <c r="F3223" s="15">
        <v>741</v>
      </c>
      <c r="G3223" s="15">
        <v>395</v>
      </c>
      <c r="H3223" s="13">
        <v>-0.83326057899999995</v>
      </c>
      <c r="I3223" s="13">
        <v>2.8434507249999998</v>
      </c>
      <c r="J3223" s="13">
        <v>2.0101901459999998</v>
      </c>
      <c r="K3223" s="13">
        <v>-1.8206353660000001</v>
      </c>
      <c r="L3223" s="13">
        <v>-1.3698545070000001</v>
      </c>
      <c r="M3223" s="13">
        <v>-3.1904898730000002</v>
      </c>
      <c r="N3223" s="13">
        <v>-1.203251842</v>
      </c>
      <c r="O3223" s="13">
        <v>2.085797983</v>
      </c>
      <c r="P3223" s="13">
        <v>0.88254614099999995</v>
      </c>
      <c r="Q3223" s="13">
        <v>0.75760461499999998</v>
      </c>
      <c r="R3223" s="13">
        <v>0</v>
      </c>
      <c r="S3223" s="13">
        <v>0.75760461499999998</v>
      </c>
      <c r="T3223" s="13">
        <v>0.239491079</v>
      </c>
      <c r="U3223" s="13">
        <v>0.968259176</v>
      </c>
      <c r="V3223" s="13">
        <v>1.2077502550000001</v>
      </c>
      <c r="W3223" s="13">
        <v>0.33018042600000003</v>
      </c>
    </row>
    <row r="3224" spans="1:23" x14ac:dyDescent="0.3">
      <c r="A3224" s="13" t="s">
        <v>1377</v>
      </c>
      <c r="B3224" s="13" t="s">
        <v>1378</v>
      </c>
      <c r="C3224" s="15">
        <v>2015</v>
      </c>
      <c r="D3224" s="15" t="s">
        <v>27</v>
      </c>
      <c r="E3224" s="15" t="s">
        <v>78</v>
      </c>
      <c r="F3224" s="15">
        <v>4044</v>
      </c>
      <c r="G3224" s="15">
        <v>2049</v>
      </c>
      <c r="H3224" s="13">
        <v>-0.310170106</v>
      </c>
      <c r="I3224" s="13">
        <v>3.080856754</v>
      </c>
      <c r="J3224" s="13">
        <v>2.7706866469999998</v>
      </c>
      <c r="K3224" s="13">
        <v>-0.28699837</v>
      </c>
      <c r="L3224" s="13">
        <v>-0.32345352500000002</v>
      </c>
      <c r="M3224" s="13">
        <v>-0.61045189499999997</v>
      </c>
      <c r="N3224" s="13">
        <v>-0.37011793999999998</v>
      </c>
      <c r="O3224" s="13">
        <v>2.5523958919999998</v>
      </c>
      <c r="P3224" s="13">
        <v>2.1822779520000002</v>
      </c>
      <c r="Q3224" s="13">
        <v>5.1651749420000002</v>
      </c>
      <c r="R3224" s="13">
        <v>5.1651749420000002</v>
      </c>
      <c r="S3224" s="13">
        <v>0</v>
      </c>
      <c r="T3224" s="13">
        <v>-0.39900823800000002</v>
      </c>
      <c r="U3224" s="13">
        <v>2.4713576970000002</v>
      </c>
      <c r="V3224" s="13">
        <v>2.0723494589999998</v>
      </c>
      <c r="W3224" s="13">
        <v>0.16687072</v>
      </c>
    </row>
    <row r="3225" spans="1:23" x14ac:dyDescent="0.3">
      <c r="A3225" s="13" t="s">
        <v>1377</v>
      </c>
      <c r="B3225" s="13" t="s">
        <v>1378</v>
      </c>
      <c r="C3225" s="15">
        <v>2016</v>
      </c>
      <c r="D3225" s="15" t="s">
        <v>27</v>
      </c>
      <c r="E3225" s="15" t="s">
        <v>78</v>
      </c>
      <c r="F3225" s="15">
        <v>1297</v>
      </c>
      <c r="G3225" s="15">
        <v>635</v>
      </c>
      <c r="H3225" s="13">
        <v>-1.560702499</v>
      </c>
      <c r="I3225" s="13">
        <v>2.438280963</v>
      </c>
      <c r="J3225" s="13">
        <v>0.87757846500000003</v>
      </c>
      <c r="K3225" s="13">
        <v>-1.9952324699999999</v>
      </c>
      <c r="L3225" s="13">
        <v>2.1940061929999999</v>
      </c>
      <c r="M3225" s="13">
        <v>0.19877372300000001</v>
      </c>
      <c r="N3225" s="13">
        <v>-1.7474572909999999</v>
      </c>
      <c r="O3225" s="13">
        <v>2.546595114</v>
      </c>
      <c r="P3225" s="13">
        <v>0.799137824</v>
      </c>
      <c r="Q3225" s="13">
        <v>1.16188811</v>
      </c>
      <c r="R3225" s="13">
        <v>1.16188811</v>
      </c>
      <c r="S3225" s="13">
        <v>0</v>
      </c>
      <c r="T3225" s="13">
        <v>-1.3843306689999999</v>
      </c>
      <c r="U3225" s="13">
        <v>1.7409293859999999</v>
      </c>
      <c r="V3225" s="13">
        <v>0.35659871700000001</v>
      </c>
      <c r="W3225" s="13">
        <v>1.023890744</v>
      </c>
    </row>
    <row r="3226" spans="1:23" x14ac:dyDescent="0.3">
      <c r="A3226" s="13" t="s">
        <v>1377</v>
      </c>
      <c r="B3226" s="13" t="s">
        <v>1378</v>
      </c>
      <c r="C3226" s="15">
        <v>2017</v>
      </c>
      <c r="D3226" s="15" t="s">
        <v>27</v>
      </c>
      <c r="E3226" s="15" t="s">
        <v>32</v>
      </c>
      <c r="F3226" s="15">
        <v>2055</v>
      </c>
      <c r="G3226" s="15">
        <v>1015</v>
      </c>
      <c r="H3226" s="13">
        <v>-1.0735388910000001</v>
      </c>
      <c r="I3226" s="13">
        <v>0.35892559299999999</v>
      </c>
      <c r="J3226" s="13">
        <v>-0.71461329799999995</v>
      </c>
      <c r="K3226" s="13">
        <v>-0.45867050999999998</v>
      </c>
      <c r="L3226" s="13">
        <v>-2.7191576309999999</v>
      </c>
      <c r="M3226" s="13">
        <v>-3.177828141</v>
      </c>
      <c r="N3226" s="13">
        <v>-1.001871229</v>
      </c>
      <c r="O3226" s="13">
        <v>-0.21020138999999999</v>
      </c>
      <c r="P3226" s="13">
        <v>-1.2120726180000001</v>
      </c>
      <c r="Q3226" s="13">
        <v>0.79825192499999997</v>
      </c>
      <c r="R3226" s="13">
        <v>0.79825192499999997</v>
      </c>
      <c r="S3226" s="13">
        <v>0</v>
      </c>
      <c r="T3226" s="13">
        <v>-0.91039919499999999</v>
      </c>
      <c r="U3226" s="13">
        <v>0.16707106899999999</v>
      </c>
      <c r="V3226" s="13">
        <v>-0.74332812699999995</v>
      </c>
      <c r="W3226" s="13">
        <v>0.22559030999999999</v>
      </c>
    </row>
    <row r="3227" spans="1:23" x14ac:dyDescent="0.3">
      <c r="A3227" s="13" t="s">
        <v>1377</v>
      </c>
      <c r="B3227" s="13" t="s">
        <v>1378</v>
      </c>
      <c r="C3227" s="15">
        <v>2018</v>
      </c>
      <c r="D3227" s="15" t="s">
        <v>27</v>
      </c>
      <c r="E3227" s="15" t="s">
        <v>32</v>
      </c>
      <c r="F3227" s="15">
        <v>88</v>
      </c>
      <c r="G3227" s="15">
        <v>40</v>
      </c>
      <c r="H3227" s="13">
        <v>-2.8971244770000002</v>
      </c>
      <c r="I3227" s="13">
        <v>12.43614045</v>
      </c>
      <c r="J3227" s="13">
        <v>9.5390159729999997</v>
      </c>
      <c r="K3227" s="13">
        <v>-14.497651769999999</v>
      </c>
      <c r="L3227" s="13">
        <v>10.383168939999999</v>
      </c>
      <c r="M3227" s="13">
        <v>-4.114482829</v>
      </c>
      <c r="N3227" s="13">
        <v>-5.4292198799999998</v>
      </c>
      <c r="O3227" s="13">
        <v>12.84295283</v>
      </c>
      <c r="P3227" s="13">
        <v>7.4137329540000003</v>
      </c>
      <c r="Q3227" s="13">
        <v>0.213597653</v>
      </c>
      <c r="R3227" s="13">
        <v>0.213597653</v>
      </c>
      <c r="S3227" s="13">
        <v>0</v>
      </c>
      <c r="T3227" s="13">
        <v>-2.9708381799999999</v>
      </c>
      <c r="U3227" s="13">
        <v>9.1594784800000006</v>
      </c>
      <c r="V3227" s="13">
        <v>6.1886403010000004</v>
      </c>
      <c r="W3227" s="13">
        <v>2.953677039</v>
      </c>
    </row>
    <row r="3228" spans="1:23" x14ac:dyDescent="0.3">
      <c r="A3228" s="13" t="s">
        <v>1377</v>
      </c>
      <c r="B3228" s="13" t="s">
        <v>1378</v>
      </c>
      <c r="C3228" s="15">
        <v>2019</v>
      </c>
      <c r="D3228" s="15" t="s">
        <v>27</v>
      </c>
      <c r="E3228" s="15" t="s">
        <v>41</v>
      </c>
      <c r="F3228" s="15">
        <v>1450</v>
      </c>
      <c r="G3228" s="15">
        <v>693</v>
      </c>
      <c r="H3228" s="13">
        <v>-1.7159925380000001</v>
      </c>
      <c r="I3228" s="13">
        <v>1.0824183350000001</v>
      </c>
      <c r="J3228" s="13">
        <v>-0.633574203</v>
      </c>
      <c r="K3228" s="13">
        <v>-1.949428473</v>
      </c>
      <c r="L3228" s="13">
        <v>3.254990797</v>
      </c>
      <c r="M3228" s="13">
        <v>1.3055623240000001</v>
      </c>
      <c r="N3228" s="13">
        <v>-1.815527272</v>
      </c>
      <c r="O3228" s="13">
        <v>1.5508381520000001</v>
      </c>
      <c r="P3228" s="13">
        <v>-0.26468912</v>
      </c>
      <c r="Q3228" s="13">
        <v>0.87777746999999995</v>
      </c>
      <c r="R3228" s="13">
        <v>0.87777746999999995</v>
      </c>
      <c r="S3228" s="13">
        <v>0</v>
      </c>
      <c r="T3228" s="13">
        <v>-2.6975127310000002</v>
      </c>
      <c r="U3228" s="13">
        <v>1.0160482369999999</v>
      </c>
      <c r="V3228" s="13">
        <v>-1.6814644940000001</v>
      </c>
      <c r="W3228" s="13">
        <v>-0.11022802299999999</v>
      </c>
    </row>
    <row r="3229" spans="1:23" x14ac:dyDescent="0.3">
      <c r="A3229" s="13" t="s">
        <v>1379</v>
      </c>
      <c r="B3229" s="13" t="s">
        <v>1380</v>
      </c>
      <c r="C3229" s="15">
        <v>2015</v>
      </c>
      <c r="D3229" s="15" t="s">
        <v>27</v>
      </c>
      <c r="E3229" s="15" t="s">
        <v>67</v>
      </c>
      <c r="F3229" s="15">
        <v>4667</v>
      </c>
      <c r="G3229" s="15">
        <v>2311</v>
      </c>
      <c r="H3229" s="13">
        <v>-4.0613199709999996</v>
      </c>
      <c r="I3229" s="13">
        <v>2.6853287140000002</v>
      </c>
      <c r="J3229" s="13">
        <v>-1.3759912569999999</v>
      </c>
      <c r="K3229" s="13">
        <v>-4.5459346539999999</v>
      </c>
      <c r="L3229" s="13">
        <v>1.8359999499999999</v>
      </c>
      <c r="M3229" s="13">
        <v>-2.7099347050000002</v>
      </c>
      <c r="N3229" s="13">
        <v>-4.3044737240000002</v>
      </c>
      <c r="O3229" s="13">
        <v>2.6765744460000001</v>
      </c>
      <c r="P3229" s="13">
        <v>-1.627899277</v>
      </c>
      <c r="Q3229" s="13">
        <v>1.3298198269999999</v>
      </c>
      <c r="R3229" s="13">
        <v>1.3298198269999999</v>
      </c>
      <c r="S3229" s="13">
        <v>0</v>
      </c>
      <c r="T3229" s="13">
        <v>-4.1417804140000003</v>
      </c>
      <c r="U3229" s="13">
        <v>3.1331809540000002</v>
      </c>
      <c r="V3229" s="13">
        <v>-1.008599461</v>
      </c>
      <c r="W3229" s="13">
        <v>0.49156760199999999</v>
      </c>
    </row>
    <row r="3230" spans="1:23" x14ac:dyDescent="0.3">
      <c r="A3230" s="13" t="s">
        <v>1379</v>
      </c>
      <c r="B3230" s="13" t="s">
        <v>1380</v>
      </c>
      <c r="C3230" s="15">
        <v>2016</v>
      </c>
      <c r="D3230" s="15" t="s">
        <v>27</v>
      </c>
      <c r="E3230" s="15" t="s">
        <v>67</v>
      </c>
      <c r="F3230" s="15">
        <v>4059</v>
      </c>
      <c r="G3230" s="15">
        <v>1965</v>
      </c>
      <c r="H3230" s="13">
        <v>-3.876265659</v>
      </c>
      <c r="I3230" s="13">
        <v>1.4606006499999999</v>
      </c>
      <c r="J3230" s="13">
        <v>-2.415665009</v>
      </c>
      <c r="K3230" s="13">
        <v>-4.1778238310000004</v>
      </c>
      <c r="L3230" s="13">
        <v>0.776970732</v>
      </c>
      <c r="M3230" s="13">
        <v>-3.4008530989999999</v>
      </c>
      <c r="N3230" s="13">
        <v>-4.0806590140000001</v>
      </c>
      <c r="O3230" s="13">
        <v>1.460596234</v>
      </c>
      <c r="P3230" s="13">
        <v>-2.62006278</v>
      </c>
      <c r="Q3230" s="13">
        <v>0.131493949</v>
      </c>
      <c r="R3230" s="13">
        <v>0.131493949</v>
      </c>
      <c r="S3230" s="13">
        <v>0</v>
      </c>
      <c r="T3230" s="13">
        <v>-3.1701014810000001</v>
      </c>
      <c r="U3230" s="13">
        <v>1.6600520299999999</v>
      </c>
      <c r="V3230" s="13">
        <v>-1.510049451</v>
      </c>
      <c r="W3230" s="13">
        <v>0.91980623699999997</v>
      </c>
    </row>
    <row r="3231" spans="1:23" x14ac:dyDescent="0.3">
      <c r="A3231" s="13" t="s">
        <v>1379</v>
      </c>
      <c r="B3231" s="13" t="s">
        <v>1380</v>
      </c>
      <c r="C3231" s="15">
        <v>2017</v>
      </c>
      <c r="D3231" s="15" t="s">
        <v>27</v>
      </c>
      <c r="E3231" s="15" t="s">
        <v>67</v>
      </c>
      <c r="F3231" s="15">
        <v>1206</v>
      </c>
      <c r="G3231" s="15">
        <v>564</v>
      </c>
      <c r="H3231" s="13">
        <v>-1.7259397299999999</v>
      </c>
      <c r="I3231" s="13">
        <v>2.656767554</v>
      </c>
      <c r="J3231" s="13">
        <v>0.930827823</v>
      </c>
      <c r="K3231" s="13">
        <v>-0.49323815599999998</v>
      </c>
      <c r="L3231" s="13">
        <v>-0.73726426899999997</v>
      </c>
      <c r="M3231" s="13">
        <v>-1.2305024250000001</v>
      </c>
      <c r="N3231" s="13">
        <v>-1.512630932</v>
      </c>
      <c r="O3231" s="13">
        <v>2.1067574109999998</v>
      </c>
      <c r="P3231" s="13">
        <v>0.59412648000000001</v>
      </c>
      <c r="Q3231" s="13">
        <v>0.969075142</v>
      </c>
      <c r="R3231" s="13">
        <v>0.969075142</v>
      </c>
      <c r="S3231" s="13">
        <v>0</v>
      </c>
      <c r="T3231" s="13">
        <v>-1.4095511329999999</v>
      </c>
      <c r="U3231" s="13">
        <v>2.877695712</v>
      </c>
      <c r="V3231" s="13">
        <v>1.4681445790000001</v>
      </c>
      <c r="W3231" s="13">
        <v>0.69248778799999999</v>
      </c>
    </row>
    <row r="3232" spans="1:23" x14ac:dyDescent="0.3">
      <c r="A3232" s="13" t="s">
        <v>1379</v>
      </c>
      <c r="B3232" s="13" t="s">
        <v>1380</v>
      </c>
      <c r="C3232" s="15">
        <v>2017</v>
      </c>
      <c r="D3232" s="15" t="s">
        <v>27</v>
      </c>
      <c r="E3232" s="15" t="s">
        <v>33</v>
      </c>
      <c r="F3232" s="15">
        <v>954</v>
      </c>
      <c r="G3232" s="15">
        <v>483</v>
      </c>
      <c r="H3232" s="13">
        <v>-1.5275876390000001</v>
      </c>
      <c r="I3232" s="13">
        <v>2.3766658930000002</v>
      </c>
      <c r="J3232" s="13">
        <v>0.84907825400000003</v>
      </c>
      <c r="K3232" s="13">
        <v>1.508761995</v>
      </c>
      <c r="L3232" s="13">
        <v>-0.3270361</v>
      </c>
      <c r="M3232" s="13">
        <v>1.181725895</v>
      </c>
      <c r="N3232" s="13">
        <v>-0.94062790200000002</v>
      </c>
      <c r="O3232" s="13">
        <v>1.940505135</v>
      </c>
      <c r="P3232" s="13">
        <v>0.99987723299999998</v>
      </c>
      <c r="Q3232" s="13">
        <v>0.92331867599999995</v>
      </c>
      <c r="R3232" s="13">
        <v>0.92331867599999995</v>
      </c>
      <c r="S3232" s="13">
        <v>0</v>
      </c>
      <c r="T3232" s="13">
        <v>-0.50639441299999999</v>
      </c>
      <c r="U3232" s="13">
        <v>2.6994936219999999</v>
      </c>
      <c r="V3232" s="13">
        <v>2.1930992090000001</v>
      </c>
      <c r="W3232" s="13">
        <v>-7.970025E-2</v>
      </c>
    </row>
    <row r="3233" spans="1:23" x14ac:dyDescent="0.3">
      <c r="A3233" s="13" t="s">
        <v>1379</v>
      </c>
      <c r="B3233" s="13" t="s">
        <v>1380</v>
      </c>
      <c r="C3233" s="15">
        <v>2018</v>
      </c>
      <c r="D3233" s="15" t="s">
        <v>27</v>
      </c>
      <c r="E3233" s="15" t="s">
        <v>33</v>
      </c>
      <c r="F3233" s="15">
        <v>976</v>
      </c>
      <c r="G3233" s="15">
        <v>472</v>
      </c>
      <c r="H3233" s="13">
        <v>-4.3336291300000003</v>
      </c>
      <c r="I3233" s="13">
        <v>3.6291998570000001</v>
      </c>
      <c r="J3233" s="13">
        <v>-0.70442927300000002</v>
      </c>
      <c r="K3233" s="13">
        <v>-7.1645099090000004</v>
      </c>
      <c r="L3233" s="13">
        <v>1.8797086119999999</v>
      </c>
      <c r="M3233" s="13">
        <v>-5.2848012969999996</v>
      </c>
      <c r="N3233" s="13">
        <v>-5.1586094620000003</v>
      </c>
      <c r="O3233" s="13">
        <v>3.5201603879999999</v>
      </c>
      <c r="P3233" s="13">
        <v>-1.6384490739999999</v>
      </c>
      <c r="Q3233" s="13">
        <v>0.269012784</v>
      </c>
      <c r="R3233" s="13">
        <v>0.269012784</v>
      </c>
      <c r="S3233" s="13">
        <v>0</v>
      </c>
      <c r="T3233" s="13">
        <v>-4.6876711760000003</v>
      </c>
      <c r="U3233" s="13">
        <v>3.62956083</v>
      </c>
      <c r="V3233" s="13">
        <v>-1.0581103460000001</v>
      </c>
      <c r="W3233" s="13">
        <v>0.49484338300000003</v>
      </c>
    </row>
    <row r="3234" spans="1:23" x14ac:dyDescent="0.3">
      <c r="A3234" s="13" t="s">
        <v>1379</v>
      </c>
      <c r="B3234" s="13" t="s">
        <v>1380</v>
      </c>
      <c r="C3234" s="15">
        <v>2019</v>
      </c>
      <c r="D3234" s="15" t="s">
        <v>25</v>
      </c>
      <c r="E3234" s="15" t="s">
        <v>26</v>
      </c>
      <c r="F3234" s="15">
        <v>128</v>
      </c>
      <c r="G3234" s="15">
        <v>60</v>
      </c>
      <c r="H3234" s="13">
        <v>-3.4692600379999998</v>
      </c>
      <c r="I3234" s="13">
        <v>2.9903986040000001</v>
      </c>
      <c r="J3234" s="13">
        <v>-0.478861435</v>
      </c>
      <c r="K3234" s="13">
        <v>-4.7550205830000003</v>
      </c>
      <c r="L3234" s="13">
        <v>10.297326480000001</v>
      </c>
      <c r="M3234" s="13">
        <v>5.542305893</v>
      </c>
      <c r="N3234" s="13">
        <v>-3.906890787</v>
      </c>
      <c r="O3234" s="13">
        <v>4.6963737600000002</v>
      </c>
      <c r="P3234" s="13">
        <v>0.78948297300000003</v>
      </c>
      <c r="Q3234" s="13">
        <v>0.111724689</v>
      </c>
      <c r="R3234" s="13">
        <v>0</v>
      </c>
      <c r="S3234" s="13">
        <v>0.111724689</v>
      </c>
      <c r="T3234" s="13">
        <v>-7.3165306460000004</v>
      </c>
      <c r="U3234" s="13">
        <v>6.3177062599999996</v>
      </c>
      <c r="V3234" s="13">
        <v>-0.99882438600000001</v>
      </c>
      <c r="W3234" s="13">
        <v>-2.1233904000000001E-2</v>
      </c>
    </row>
    <row r="3235" spans="1:23" x14ac:dyDescent="0.3">
      <c r="A3235" s="13" t="s">
        <v>1379</v>
      </c>
      <c r="B3235" s="13" t="s">
        <v>1380</v>
      </c>
      <c r="C3235" s="15">
        <v>2019</v>
      </c>
      <c r="D3235" s="15" t="s">
        <v>27</v>
      </c>
      <c r="E3235" s="15" t="s">
        <v>26</v>
      </c>
      <c r="F3235" s="15">
        <v>2283</v>
      </c>
      <c r="G3235" s="15">
        <v>1055</v>
      </c>
      <c r="H3235" s="13">
        <v>-1.349269665</v>
      </c>
      <c r="I3235" s="13">
        <v>3.1203003680000001</v>
      </c>
      <c r="J3235" s="13">
        <v>1.7710307030000001</v>
      </c>
      <c r="K3235" s="13">
        <v>-7.3152926349999996</v>
      </c>
      <c r="L3235" s="13">
        <v>2.1864460979999998</v>
      </c>
      <c r="M3235" s="13">
        <v>-5.1288465370000003</v>
      </c>
      <c r="N3235" s="13">
        <v>-2.6875086420000001</v>
      </c>
      <c r="O3235" s="13">
        <v>3.04533875</v>
      </c>
      <c r="P3235" s="13">
        <v>0.35783010799999998</v>
      </c>
      <c r="Q3235" s="13">
        <v>1.6735153330000001</v>
      </c>
      <c r="R3235" s="13">
        <v>1.6735153330000001</v>
      </c>
      <c r="S3235" s="13">
        <v>0</v>
      </c>
      <c r="T3235" s="13">
        <v>-2.218391419</v>
      </c>
      <c r="U3235" s="13">
        <v>4.1275497249999997</v>
      </c>
      <c r="V3235" s="13">
        <v>1.9091583059999999</v>
      </c>
      <c r="W3235" s="13">
        <v>4.2133835000000001E-2</v>
      </c>
    </row>
    <row r="3236" spans="1:23" x14ac:dyDescent="0.3">
      <c r="A3236" s="13" t="s">
        <v>1381</v>
      </c>
      <c r="B3236" s="13" t="s">
        <v>1382</v>
      </c>
      <c r="C3236" s="15">
        <v>2015</v>
      </c>
      <c r="D3236" s="15" t="s">
        <v>27</v>
      </c>
      <c r="E3236" s="15" t="s">
        <v>30</v>
      </c>
      <c r="F3236" s="15">
        <v>50</v>
      </c>
      <c r="G3236" s="15">
        <v>23</v>
      </c>
      <c r="H3236" s="13">
        <v>-6.7253571470000004</v>
      </c>
      <c r="I3236" s="13">
        <v>-4.0372082440000003</v>
      </c>
      <c r="J3236" s="13">
        <v>-10.762565390000001</v>
      </c>
      <c r="K3236" s="13">
        <v>-10.391421899999999</v>
      </c>
      <c r="L3236" s="13">
        <v>0.376343608</v>
      </c>
      <c r="M3236" s="13">
        <v>-10.01507829</v>
      </c>
      <c r="N3236" s="13">
        <v>-8.0062776660000008</v>
      </c>
      <c r="O3236" s="13">
        <v>-3.3496390250000001</v>
      </c>
      <c r="P3236" s="13">
        <v>-11.355916690000001</v>
      </c>
      <c r="Q3236" s="13">
        <v>-0.10156293700000001</v>
      </c>
      <c r="R3236" s="13">
        <v>-0.10156293700000001</v>
      </c>
      <c r="S3236" s="13">
        <v>0</v>
      </c>
      <c r="T3236" s="13">
        <v>-6.485946019</v>
      </c>
      <c r="U3236" s="13">
        <v>-0.318443486</v>
      </c>
      <c r="V3236" s="13">
        <v>-6.8043895049999996</v>
      </c>
      <c r="W3236" s="13">
        <v>0.54690418399999996</v>
      </c>
    </row>
    <row r="3237" spans="1:23" x14ac:dyDescent="0.3">
      <c r="A3237" s="13" t="s">
        <v>1381</v>
      </c>
      <c r="B3237" s="13" t="s">
        <v>1382</v>
      </c>
      <c r="C3237" s="15">
        <v>2016</v>
      </c>
      <c r="D3237" s="15" t="s">
        <v>25</v>
      </c>
      <c r="E3237" s="15" t="s">
        <v>30</v>
      </c>
      <c r="F3237" s="15">
        <v>54</v>
      </c>
      <c r="G3237" s="15">
        <v>29</v>
      </c>
      <c r="H3237" s="13">
        <v>-2.4035657210000001</v>
      </c>
      <c r="I3237" s="13">
        <v>-6.922633759</v>
      </c>
      <c r="J3237" s="13">
        <v>-9.3261994789999996</v>
      </c>
      <c r="K3237" s="13">
        <v>-13.718709280000001</v>
      </c>
      <c r="L3237" s="13">
        <v>-0.189317447</v>
      </c>
      <c r="M3237" s="13">
        <v>-13.90802673</v>
      </c>
      <c r="N3237" s="13">
        <v>-4.9323735419999997</v>
      </c>
      <c r="O3237" s="13">
        <v>-5.9482351280000003</v>
      </c>
      <c r="P3237" s="13">
        <v>-10.880608670000001</v>
      </c>
      <c r="Q3237" s="13">
        <v>-0.122001004</v>
      </c>
      <c r="R3237" s="13">
        <v>0</v>
      </c>
      <c r="S3237" s="13">
        <v>-0.122001004</v>
      </c>
      <c r="T3237" s="13">
        <v>-3.801457514</v>
      </c>
      <c r="U3237" s="13">
        <v>-5.2515141830000003</v>
      </c>
      <c r="V3237" s="13">
        <v>-9.0529716970000003</v>
      </c>
      <c r="W3237" s="13">
        <v>-1.5870223160000001</v>
      </c>
    </row>
    <row r="3238" spans="1:23" x14ac:dyDescent="0.3">
      <c r="A3238" s="13" t="s">
        <v>1381</v>
      </c>
      <c r="B3238" s="13" t="s">
        <v>1382</v>
      </c>
      <c r="C3238" s="15">
        <v>2016</v>
      </c>
      <c r="D3238" s="15" t="s">
        <v>27</v>
      </c>
      <c r="E3238" s="15" t="s">
        <v>30</v>
      </c>
      <c r="F3238" s="15">
        <v>459</v>
      </c>
      <c r="G3238" s="15">
        <v>225</v>
      </c>
      <c r="H3238" s="13">
        <v>-3.9341882539999999</v>
      </c>
      <c r="I3238" s="13">
        <v>4.8521860810000002</v>
      </c>
      <c r="J3238" s="13">
        <v>0.91799782699999999</v>
      </c>
      <c r="K3238" s="13">
        <v>2.693727907</v>
      </c>
      <c r="L3238" s="13">
        <v>-2.9541303700000001</v>
      </c>
      <c r="M3238" s="13">
        <v>-0.26040246299999997</v>
      </c>
      <c r="N3238" s="13">
        <v>-2.8420279979999998</v>
      </c>
      <c r="O3238" s="13">
        <v>3.5460818729999999</v>
      </c>
      <c r="P3238" s="13">
        <v>0.70405387600000002</v>
      </c>
      <c r="Q3238" s="13">
        <v>0.397228266</v>
      </c>
      <c r="R3238" s="13">
        <v>0.397228266</v>
      </c>
      <c r="S3238" s="13">
        <v>0</v>
      </c>
      <c r="T3238" s="13">
        <v>-3.1049167180000001</v>
      </c>
      <c r="U3238" s="13">
        <v>3.944765055</v>
      </c>
      <c r="V3238" s="13">
        <v>0.83984833699999994</v>
      </c>
      <c r="W3238" s="13">
        <v>0.17746327100000001</v>
      </c>
    </row>
    <row r="3239" spans="1:23" x14ac:dyDescent="0.3">
      <c r="A3239" s="13" t="s">
        <v>1381</v>
      </c>
      <c r="B3239" s="13" t="s">
        <v>1382</v>
      </c>
      <c r="C3239" s="15">
        <v>2017</v>
      </c>
      <c r="D3239" s="15" t="s">
        <v>25</v>
      </c>
      <c r="E3239" s="15" t="s">
        <v>30</v>
      </c>
      <c r="F3239" s="15">
        <v>15</v>
      </c>
      <c r="G3239" s="15">
        <v>7</v>
      </c>
      <c r="H3239" s="13">
        <v>5.7987200799999998</v>
      </c>
      <c r="I3239" s="13">
        <v>-1.395004253</v>
      </c>
      <c r="J3239" s="13">
        <v>4.4037158270000001</v>
      </c>
      <c r="K3239" s="13">
        <v>9.9150545460000004</v>
      </c>
      <c r="L3239" s="13">
        <v>19.55151064</v>
      </c>
      <c r="M3239" s="13">
        <v>29.466565190000001</v>
      </c>
      <c r="N3239" s="13">
        <v>7.1125939789999997</v>
      </c>
      <c r="O3239" s="13">
        <v>2.8836947030000002</v>
      </c>
      <c r="P3239" s="13">
        <v>9.9962886809999993</v>
      </c>
      <c r="Q3239" s="13">
        <v>4.6947861E-2</v>
      </c>
      <c r="R3239" s="13">
        <v>0</v>
      </c>
      <c r="S3239" s="13">
        <v>4.6947861E-2</v>
      </c>
      <c r="T3239" s="13">
        <v>0.53150015799999994</v>
      </c>
      <c r="U3239" s="13">
        <v>1.120950299</v>
      </c>
      <c r="V3239" s="13">
        <v>1.652450456</v>
      </c>
      <c r="W3239" s="13">
        <v>-3.7420109999999999E-3</v>
      </c>
    </row>
    <row r="3240" spans="1:23" x14ac:dyDescent="0.3">
      <c r="A3240" s="13" t="s">
        <v>1381</v>
      </c>
      <c r="B3240" s="13" t="s">
        <v>1382</v>
      </c>
      <c r="C3240" s="15">
        <v>2017</v>
      </c>
      <c r="D3240" s="15" t="s">
        <v>27</v>
      </c>
      <c r="E3240" s="15" t="s">
        <v>30</v>
      </c>
      <c r="F3240" s="15">
        <v>2215</v>
      </c>
      <c r="G3240" s="15">
        <v>1088</v>
      </c>
      <c r="H3240" s="13">
        <v>-2.235317786</v>
      </c>
      <c r="I3240" s="13">
        <v>2.250139576</v>
      </c>
      <c r="J3240" s="13">
        <v>1.4821789E-2</v>
      </c>
      <c r="K3240" s="13">
        <v>1.984296302</v>
      </c>
      <c r="L3240" s="13">
        <v>2.4781278800000002</v>
      </c>
      <c r="M3240" s="13">
        <v>4.4624241820000004</v>
      </c>
      <c r="N3240" s="13">
        <v>-1.5458204040000001</v>
      </c>
      <c r="O3240" s="13">
        <v>2.4112407070000001</v>
      </c>
      <c r="P3240" s="13">
        <v>0.86542030400000003</v>
      </c>
      <c r="Q3240" s="13">
        <v>2.0074314179999999</v>
      </c>
      <c r="R3240" s="13">
        <v>2.0074314179999999</v>
      </c>
      <c r="S3240" s="13">
        <v>0</v>
      </c>
      <c r="T3240" s="13">
        <v>-1.6644816849999999</v>
      </c>
      <c r="U3240" s="13">
        <v>2.395878594</v>
      </c>
      <c r="V3240" s="13">
        <v>0.73139690899999998</v>
      </c>
      <c r="W3240" s="13">
        <v>2.5429654999999999E-2</v>
      </c>
    </row>
    <row r="3241" spans="1:23" x14ac:dyDescent="0.3">
      <c r="A3241" s="13" t="s">
        <v>1381</v>
      </c>
      <c r="B3241" s="13" t="s">
        <v>1382</v>
      </c>
      <c r="C3241" s="15">
        <v>2018</v>
      </c>
      <c r="D3241" s="15" t="s">
        <v>25</v>
      </c>
      <c r="E3241" s="15" t="s">
        <v>30</v>
      </c>
      <c r="F3241" s="15">
        <v>50</v>
      </c>
      <c r="G3241" s="15">
        <v>24</v>
      </c>
      <c r="H3241" s="13">
        <v>-11.56195202</v>
      </c>
      <c r="I3241" s="13">
        <v>-11.23997118</v>
      </c>
      <c r="J3241" s="13">
        <v>-22.801923200000001</v>
      </c>
      <c r="K3241" s="13">
        <v>-8.9054180190000007</v>
      </c>
      <c r="L3241" s="13">
        <v>-12.100484420000001</v>
      </c>
      <c r="M3241" s="13">
        <v>-21.00590244</v>
      </c>
      <c r="N3241" s="13">
        <v>-11.66452005</v>
      </c>
      <c r="O3241" s="13">
        <v>-11.988178039999999</v>
      </c>
      <c r="P3241" s="13">
        <v>-23.652698099999999</v>
      </c>
      <c r="Q3241" s="13">
        <v>-0.26991631599999999</v>
      </c>
      <c r="R3241" s="13">
        <v>0</v>
      </c>
      <c r="S3241" s="13">
        <v>-0.26991631599999999</v>
      </c>
      <c r="T3241" s="13">
        <v>-10.566444929999999</v>
      </c>
      <c r="U3241" s="13">
        <v>-12.66702081</v>
      </c>
      <c r="V3241" s="13">
        <v>-23.23346574</v>
      </c>
      <c r="W3241" s="13">
        <v>2.1949751040000001</v>
      </c>
    </row>
    <row r="3242" spans="1:23" x14ac:dyDescent="0.3">
      <c r="A3242" s="13" t="s">
        <v>1381</v>
      </c>
      <c r="B3242" s="13" t="s">
        <v>1382</v>
      </c>
      <c r="C3242" s="15">
        <v>2018</v>
      </c>
      <c r="D3242" s="15" t="s">
        <v>27</v>
      </c>
      <c r="E3242" s="15" t="s">
        <v>30</v>
      </c>
      <c r="F3242" s="15">
        <v>869</v>
      </c>
      <c r="G3242" s="15">
        <v>418</v>
      </c>
      <c r="H3242" s="13">
        <v>-1.9503044380000001</v>
      </c>
      <c r="I3242" s="13">
        <v>4.0254571129999999</v>
      </c>
      <c r="J3242" s="13">
        <v>2.075152675</v>
      </c>
      <c r="K3242" s="13">
        <v>-1.483406207</v>
      </c>
      <c r="L3242" s="13">
        <v>4.2414487410000001</v>
      </c>
      <c r="M3242" s="13">
        <v>2.7580425339999999</v>
      </c>
      <c r="N3242" s="13">
        <v>-2.01165298</v>
      </c>
      <c r="O3242" s="13">
        <v>4.2351689419999996</v>
      </c>
      <c r="P3242" s="13">
        <v>2.223515962</v>
      </c>
      <c r="Q3242" s="13">
        <v>1.0617574000000001</v>
      </c>
      <c r="R3242" s="13">
        <v>1.0617574000000001</v>
      </c>
      <c r="S3242" s="13">
        <v>0</v>
      </c>
      <c r="T3242" s="13">
        <v>-1.130245631</v>
      </c>
      <c r="U3242" s="13">
        <v>3.8865530779999999</v>
      </c>
      <c r="V3242" s="13">
        <v>2.7563074479999998</v>
      </c>
      <c r="W3242" s="13">
        <v>0.101703843</v>
      </c>
    </row>
    <row r="3243" spans="1:23" x14ac:dyDescent="0.3">
      <c r="A3243" s="13" t="s">
        <v>1383</v>
      </c>
      <c r="B3243" s="13" t="s">
        <v>1384</v>
      </c>
      <c r="C3243" s="15">
        <v>2014</v>
      </c>
      <c r="D3243" s="15" t="s">
        <v>25</v>
      </c>
      <c r="E3243" s="15" t="s">
        <v>30</v>
      </c>
      <c r="F3243" s="15">
        <v>31</v>
      </c>
      <c r="G3243" s="15">
        <v>15</v>
      </c>
      <c r="H3243" s="13">
        <v>-11.280880829999999</v>
      </c>
      <c r="I3243" s="13">
        <v>11.276203000000001</v>
      </c>
      <c r="J3243" s="13">
        <v>-4.6778260000000004E-3</v>
      </c>
      <c r="K3243" s="13">
        <v>-11.37603315</v>
      </c>
      <c r="L3243" s="13">
        <v>22.583606320000001</v>
      </c>
      <c r="M3243" s="13">
        <v>11.207573180000001</v>
      </c>
      <c r="N3243" s="13">
        <v>-11.87567162</v>
      </c>
      <c r="O3243" s="13">
        <v>14.31412751</v>
      </c>
      <c r="P3243" s="13">
        <v>2.438455888</v>
      </c>
      <c r="Q3243" s="13">
        <v>4.0732711999999997E-2</v>
      </c>
      <c r="R3243" s="13">
        <v>0</v>
      </c>
      <c r="S3243" s="13">
        <v>4.0732711999999997E-2</v>
      </c>
      <c r="T3243" s="13">
        <v>-9.8565250689999999</v>
      </c>
      <c r="U3243" s="13">
        <v>6.0338659149999998</v>
      </c>
      <c r="V3243" s="13">
        <v>-3.8226591540000001</v>
      </c>
      <c r="W3243" s="13">
        <v>-0.498038394</v>
      </c>
    </row>
    <row r="3244" spans="1:23" x14ac:dyDescent="0.3">
      <c r="A3244" s="13" t="s">
        <v>1383</v>
      </c>
      <c r="B3244" s="13" t="s">
        <v>1384</v>
      </c>
      <c r="C3244" s="15">
        <v>2014</v>
      </c>
      <c r="D3244" s="15" t="s">
        <v>27</v>
      </c>
      <c r="E3244" s="15" t="s">
        <v>30</v>
      </c>
      <c r="F3244" s="15">
        <v>1087</v>
      </c>
      <c r="G3244" s="15">
        <v>540</v>
      </c>
      <c r="H3244" s="13">
        <v>0.71958503299999999</v>
      </c>
      <c r="I3244" s="13">
        <v>-7.2724538000000005E-2</v>
      </c>
      <c r="J3244" s="13">
        <v>0.64686049499999998</v>
      </c>
      <c r="K3244" s="13">
        <v>-0.61539708599999998</v>
      </c>
      <c r="L3244" s="13">
        <v>-0.36669471300000001</v>
      </c>
      <c r="M3244" s="13">
        <v>-0.98209179899999999</v>
      </c>
      <c r="N3244" s="13">
        <v>0.45469829099999998</v>
      </c>
      <c r="O3244" s="13">
        <v>-0.145375278</v>
      </c>
      <c r="P3244" s="13">
        <v>0.30932301299999998</v>
      </c>
      <c r="Q3244" s="13">
        <v>0.84044987400000004</v>
      </c>
      <c r="R3244" s="13">
        <v>0.84044987400000004</v>
      </c>
      <c r="S3244" s="13">
        <v>0</v>
      </c>
      <c r="T3244" s="13">
        <v>0.29535448600000003</v>
      </c>
      <c r="U3244" s="13">
        <v>-1.4295114289999999</v>
      </c>
      <c r="V3244" s="13">
        <v>-1.1341569439999999</v>
      </c>
      <c r="W3244" s="13">
        <v>-0.27516873800000002</v>
      </c>
    </row>
    <row r="3245" spans="1:23" x14ac:dyDescent="0.3">
      <c r="A3245" s="13" t="s">
        <v>1383</v>
      </c>
      <c r="B3245" s="13" t="s">
        <v>1384</v>
      </c>
      <c r="C3245" s="15">
        <v>2015</v>
      </c>
      <c r="D3245" s="15" t="s">
        <v>27</v>
      </c>
      <c r="E3245" s="15" t="s">
        <v>81</v>
      </c>
      <c r="F3245" s="15">
        <v>226</v>
      </c>
      <c r="G3245" s="15">
        <v>109</v>
      </c>
      <c r="H3245" s="13">
        <v>2.0894938810000001</v>
      </c>
      <c r="I3245" s="13">
        <v>-7.3588170179999999</v>
      </c>
      <c r="J3245" s="13">
        <v>-5.2693231369999998</v>
      </c>
      <c r="K3245" s="13">
        <v>-7.6713336170000002</v>
      </c>
      <c r="L3245" s="13">
        <v>-5.1550657720000004</v>
      </c>
      <c r="M3245" s="13">
        <v>-12.826399390000001</v>
      </c>
      <c r="N3245" s="13">
        <v>0.20648076500000001</v>
      </c>
      <c r="O3245" s="13">
        <v>-7.3451001339999999</v>
      </c>
      <c r="P3245" s="13">
        <v>-7.1386193689999997</v>
      </c>
      <c r="Q3245" s="13">
        <v>-0.244788533</v>
      </c>
      <c r="R3245" s="13">
        <v>-0.244788533</v>
      </c>
      <c r="S3245" s="13">
        <v>0</v>
      </c>
      <c r="T3245" s="13">
        <v>-0.62325262699999995</v>
      </c>
      <c r="U3245" s="13">
        <v>-8.2841088089999992</v>
      </c>
      <c r="V3245" s="13">
        <v>-8.9073614360000004</v>
      </c>
      <c r="W3245" s="13">
        <v>0.28663564000000002</v>
      </c>
    </row>
    <row r="3246" spans="1:23" x14ac:dyDescent="0.3">
      <c r="A3246" s="13" t="s">
        <v>1383</v>
      </c>
      <c r="B3246" s="13" t="s">
        <v>1384</v>
      </c>
      <c r="C3246" s="15">
        <v>2015</v>
      </c>
      <c r="D3246" s="15" t="s">
        <v>27</v>
      </c>
      <c r="E3246" s="15" t="s">
        <v>26</v>
      </c>
      <c r="F3246" s="15">
        <v>186</v>
      </c>
      <c r="G3246" s="15">
        <v>88</v>
      </c>
      <c r="H3246" s="13">
        <v>-4.2630409619999998</v>
      </c>
      <c r="I3246" s="13">
        <v>-8.5091779540000001</v>
      </c>
      <c r="J3246" s="13">
        <v>-12.77221892</v>
      </c>
      <c r="K3246" s="13">
        <v>-1.0090814450000001</v>
      </c>
      <c r="L3246" s="13">
        <v>-10.33511186</v>
      </c>
      <c r="M3246" s="13">
        <v>-11.344193300000001</v>
      </c>
      <c r="N3246" s="13">
        <v>-3.8724838529999999</v>
      </c>
      <c r="O3246" s="13">
        <v>-9.4088398590000004</v>
      </c>
      <c r="P3246" s="13">
        <v>-13.281323710000001</v>
      </c>
      <c r="Q3246" s="13">
        <v>-0.47077839100000002</v>
      </c>
      <c r="R3246" s="13">
        <v>-0.47077839100000002</v>
      </c>
      <c r="S3246" s="13">
        <v>0</v>
      </c>
      <c r="T3246" s="13">
        <v>-3.5012624219999999</v>
      </c>
      <c r="U3246" s="13">
        <v>-8.4285778970000003</v>
      </c>
      <c r="V3246" s="13">
        <v>-11.92984032</v>
      </c>
      <c r="W3246" s="13">
        <v>-0.41632048300000002</v>
      </c>
    </row>
    <row r="3247" spans="1:23" x14ac:dyDescent="0.3">
      <c r="A3247" s="13" t="s">
        <v>1383</v>
      </c>
      <c r="B3247" s="13" t="s">
        <v>1384</v>
      </c>
      <c r="C3247" s="15">
        <v>2016</v>
      </c>
      <c r="D3247" s="15" t="s">
        <v>27</v>
      </c>
      <c r="E3247" s="15" t="s">
        <v>26</v>
      </c>
      <c r="F3247" s="15">
        <v>53</v>
      </c>
      <c r="G3247" s="15">
        <v>24</v>
      </c>
      <c r="H3247" s="13">
        <v>7.3828104410000002</v>
      </c>
      <c r="I3247" s="13">
        <v>-10.677237420000001</v>
      </c>
      <c r="J3247" s="13">
        <v>-3.2944269830000001</v>
      </c>
      <c r="K3247" s="13">
        <v>8.2091367979999994</v>
      </c>
      <c r="L3247" s="13">
        <v>1.9546395839999999</v>
      </c>
      <c r="M3247" s="13">
        <v>10.16377638</v>
      </c>
      <c r="N3247" s="13">
        <v>7.8103939569999996</v>
      </c>
      <c r="O3247" s="13">
        <v>-8.7974283989999993</v>
      </c>
      <c r="P3247" s="13">
        <v>-0.98703444200000001</v>
      </c>
      <c r="Q3247" s="13">
        <v>2.1798634000000001E-2</v>
      </c>
      <c r="R3247" s="13">
        <v>2.1798634000000001E-2</v>
      </c>
      <c r="S3247" s="13">
        <v>0</v>
      </c>
      <c r="T3247" s="13">
        <v>6.5568320919999996</v>
      </c>
      <c r="U3247" s="13">
        <v>-9.5416080220000001</v>
      </c>
      <c r="V3247" s="13">
        <v>-2.9847759300000001</v>
      </c>
      <c r="W3247" s="13">
        <v>0.95718777499999996</v>
      </c>
    </row>
    <row r="3248" spans="1:23" x14ac:dyDescent="0.3">
      <c r="A3248" s="13" t="s">
        <v>1383</v>
      </c>
      <c r="B3248" s="13" t="s">
        <v>1384</v>
      </c>
      <c r="C3248" s="15">
        <v>2016</v>
      </c>
      <c r="D3248" s="15" t="s">
        <v>27</v>
      </c>
      <c r="E3248" s="15" t="s">
        <v>52</v>
      </c>
      <c r="F3248" s="15">
        <v>48</v>
      </c>
      <c r="G3248" s="15">
        <v>20</v>
      </c>
      <c r="H3248" s="13">
        <v>-2.3345285929999999</v>
      </c>
      <c r="I3248" s="13">
        <v>-4.1651963399999996</v>
      </c>
      <c r="J3248" s="13">
        <v>-6.4997249330000004</v>
      </c>
      <c r="K3248" s="13">
        <v>-3.9044955689999998</v>
      </c>
      <c r="L3248" s="13">
        <v>6.3568512320000004</v>
      </c>
      <c r="M3248" s="13">
        <v>2.452355662</v>
      </c>
      <c r="N3248" s="13">
        <v>-2.783618342</v>
      </c>
      <c r="O3248" s="13">
        <v>-2.158750194</v>
      </c>
      <c r="P3248" s="13">
        <v>-4.942368536</v>
      </c>
      <c r="Q3248" s="13">
        <v>-2.2511992000000002E-2</v>
      </c>
      <c r="R3248" s="13">
        <v>-2.2511992000000002E-2</v>
      </c>
      <c r="S3248" s="13">
        <v>0</v>
      </c>
      <c r="T3248" s="13">
        <v>-1.1576831510000001</v>
      </c>
      <c r="U3248" s="13">
        <v>-5.9153872859999996</v>
      </c>
      <c r="V3248" s="13">
        <v>-7.0730704370000002</v>
      </c>
      <c r="W3248" s="13">
        <v>0.61612106899999997</v>
      </c>
    </row>
    <row r="3249" spans="1:23" x14ac:dyDescent="0.3">
      <c r="A3249" s="13" t="s">
        <v>1383</v>
      </c>
      <c r="B3249" s="13" t="s">
        <v>1384</v>
      </c>
      <c r="C3249" s="15">
        <v>2017</v>
      </c>
      <c r="D3249" s="15" t="s">
        <v>27</v>
      </c>
      <c r="E3249" s="15" t="s">
        <v>52</v>
      </c>
      <c r="F3249" s="15">
        <v>40</v>
      </c>
      <c r="G3249" s="15">
        <v>22</v>
      </c>
      <c r="H3249" s="13">
        <v>-4.3126196239999999</v>
      </c>
      <c r="I3249" s="13">
        <v>-8.2927463049999997</v>
      </c>
      <c r="J3249" s="13">
        <v>-12.60536593</v>
      </c>
      <c r="K3249" s="13">
        <v>-8.4707052829999991</v>
      </c>
      <c r="L3249" s="13">
        <v>3.432713557</v>
      </c>
      <c r="M3249" s="13">
        <v>-5.0379917259999996</v>
      </c>
      <c r="N3249" s="13">
        <v>-5.5108517130000001</v>
      </c>
      <c r="O3249" s="13">
        <v>-6.3869520409999998</v>
      </c>
      <c r="P3249" s="13">
        <v>-11.89780375</v>
      </c>
      <c r="Q3249" s="13">
        <v>-9.9944412999999996E-2</v>
      </c>
      <c r="R3249" s="13">
        <v>-9.9944412999999996E-2</v>
      </c>
      <c r="S3249" s="13">
        <v>0</v>
      </c>
      <c r="T3249" s="13">
        <v>-3.8164007619999998</v>
      </c>
      <c r="U3249" s="13">
        <v>-7.9247047400000001</v>
      </c>
      <c r="V3249" s="13">
        <v>-11.7411055</v>
      </c>
      <c r="W3249" s="13">
        <v>-2.6120278909999999</v>
      </c>
    </row>
    <row r="3250" spans="1:23" x14ac:dyDescent="0.3">
      <c r="A3250" s="13" t="s">
        <v>1385</v>
      </c>
      <c r="B3250" s="13" t="s">
        <v>1386</v>
      </c>
      <c r="C3250" s="15">
        <v>2014</v>
      </c>
      <c r="D3250" s="15" t="s">
        <v>25</v>
      </c>
      <c r="E3250" s="15" t="s">
        <v>33</v>
      </c>
      <c r="F3250" s="15">
        <v>517</v>
      </c>
      <c r="G3250" s="15">
        <v>263</v>
      </c>
      <c r="H3250" s="13">
        <v>-1.856189434</v>
      </c>
      <c r="I3250" s="13">
        <v>2.160626127</v>
      </c>
      <c r="J3250" s="13">
        <v>0.30443669299999998</v>
      </c>
      <c r="K3250" s="13">
        <v>4.3729211259999996</v>
      </c>
      <c r="L3250" s="13">
        <v>-12.5635168</v>
      </c>
      <c r="M3250" s="13">
        <v>-8.1905956700000004</v>
      </c>
      <c r="N3250" s="13">
        <v>-0.67156318100000001</v>
      </c>
      <c r="O3250" s="13">
        <v>-0.80365494800000004</v>
      </c>
      <c r="P3250" s="13">
        <v>-1.47521813</v>
      </c>
      <c r="Q3250" s="13">
        <v>0.17582561999999999</v>
      </c>
      <c r="R3250" s="13">
        <v>0</v>
      </c>
      <c r="S3250" s="13">
        <v>0.17582561999999999</v>
      </c>
      <c r="T3250" s="13">
        <v>4.3409496350000003</v>
      </c>
      <c r="U3250" s="13">
        <v>0.197883904</v>
      </c>
      <c r="V3250" s="13">
        <v>4.5388335389999996</v>
      </c>
      <c r="W3250" s="13">
        <v>-0.311534704</v>
      </c>
    </row>
    <row r="3251" spans="1:23" x14ac:dyDescent="0.3">
      <c r="A3251" s="13" t="s">
        <v>1385</v>
      </c>
      <c r="B3251" s="13" t="s">
        <v>1386</v>
      </c>
      <c r="C3251" s="15">
        <v>2014</v>
      </c>
      <c r="D3251" s="15" t="s">
        <v>27</v>
      </c>
      <c r="E3251" s="15" t="s">
        <v>33</v>
      </c>
      <c r="F3251" s="15">
        <v>5276</v>
      </c>
      <c r="G3251" s="15">
        <v>2628</v>
      </c>
      <c r="H3251" s="13">
        <v>4.3704326399999998</v>
      </c>
      <c r="I3251" s="13">
        <v>0.102836512</v>
      </c>
      <c r="J3251" s="13">
        <v>4.4732691530000004</v>
      </c>
      <c r="K3251" s="13">
        <v>3.5168333729999999</v>
      </c>
      <c r="L3251" s="13">
        <v>1.2876844380000001</v>
      </c>
      <c r="M3251" s="13">
        <v>4.8045178120000003</v>
      </c>
      <c r="N3251" s="13">
        <v>4.3827683049999999</v>
      </c>
      <c r="O3251" s="13">
        <v>0.36573351199999998</v>
      </c>
      <c r="P3251" s="13">
        <v>4.7485018170000002</v>
      </c>
      <c r="Q3251" s="13">
        <v>10.0573137</v>
      </c>
      <c r="R3251" s="13">
        <v>10.0573137</v>
      </c>
      <c r="S3251" s="13">
        <v>0</v>
      </c>
      <c r="T3251" s="13">
        <v>5.2010246369999997</v>
      </c>
      <c r="U3251" s="13">
        <v>0.57245414800000005</v>
      </c>
      <c r="V3251" s="13">
        <v>5.773478785</v>
      </c>
      <c r="W3251" s="13">
        <v>3.1295475000000003E-2</v>
      </c>
    </row>
    <row r="3252" spans="1:23" x14ac:dyDescent="0.3">
      <c r="A3252" s="13" t="s">
        <v>1385</v>
      </c>
      <c r="B3252" s="13" t="s">
        <v>1386</v>
      </c>
      <c r="C3252" s="15">
        <v>2015</v>
      </c>
      <c r="D3252" s="15" t="s">
        <v>25</v>
      </c>
      <c r="E3252" s="15" t="s">
        <v>33</v>
      </c>
      <c r="F3252" s="15">
        <v>382</v>
      </c>
      <c r="G3252" s="15">
        <v>181</v>
      </c>
      <c r="H3252" s="13">
        <v>1.783854228</v>
      </c>
      <c r="I3252" s="13">
        <v>-1.1538525719999999</v>
      </c>
      <c r="J3252" s="13">
        <v>0.63000165600000002</v>
      </c>
      <c r="K3252" s="13">
        <v>7.3430815999999996E-2</v>
      </c>
      <c r="L3252" s="13">
        <v>-3.630351068</v>
      </c>
      <c r="M3252" s="13">
        <v>-3.5569202519999998</v>
      </c>
      <c r="N3252" s="13">
        <v>1.432733848</v>
      </c>
      <c r="O3252" s="13">
        <v>-1.6943373239999999</v>
      </c>
      <c r="P3252" s="13">
        <v>-0.261603476</v>
      </c>
      <c r="Q3252" s="13">
        <v>0.23252936199999999</v>
      </c>
      <c r="R3252" s="13">
        <v>0</v>
      </c>
      <c r="S3252" s="13">
        <v>0.23252936199999999</v>
      </c>
      <c r="T3252" s="13">
        <v>0.79251451100000003</v>
      </c>
      <c r="U3252" s="13">
        <v>-3.075658287</v>
      </c>
      <c r="V3252" s="13">
        <v>-2.2831437760000002</v>
      </c>
      <c r="W3252" s="13">
        <v>-1.8203379310000001</v>
      </c>
    </row>
    <row r="3253" spans="1:23" x14ac:dyDescent="0.3">
      <c r="A3253" s="13" t="s">
        <v>1385</v>
      </c>
      <c r="B3253" s="13" t="s">
        <v>1386</v>
      </c>
      <c r="C3253" s="15">
        <v>2015</v>
      </c>
      <c r="D3253" s="15" t="s">
        <v>27</v>
      </c>
      <c r="E3253" s="15" t="s">
        <v>33</v>
      </c>
      <c r="F3253" s="15">
        <v>4632</v>
      </c>
      <c r="G3253" s="15">
        <v>2282</v>
      </c>
      <c r="H3253" s="13">
        <v>2.0381020799999998</v>
      </c>
      <c r="I3253" s="13">
        <v>-0.61541993900000003</v>
      </c>
      <c r="J3253" s="13">
        <v>1.4226821409999999</v>
      </c>
      <c r="K3253" s="13">
        <v>2.5601244030000001</v>
      </c>
      <c r="L3253" s="13">
        <v>-3.496294845</v>
      </c>
      <c r="M3253" s="13">
        <v>-0.93617044199999999</v>
      </c>
      <c r="N3253" s="13">
        <v>2.2040098459999999</v>
      </c>
      <c r="O3253" s="13">
        <v>-1.2619663999999999</v>
      </c>
      <c r="P3253" s="13">
        <v>0.94204344600000001</v>
      </c>
      <c r="Q3253" s="13">
        <v>4.2875815099999999</v>
      </c>
      <c r="R3253" s="13">
        <v>4.2875815099999999</v>
      </c>
      <c r="S3253" s="13">
        <v>0</v>
      </c>
      <c r="T3253" s="13">
        <v>2.8449279660000002</v>
      </c>
      <c r="U3253" s="13">
        <v>-1.0803715149999999</v>
      </c>
      <c r="V3253" s="13">
        <v>1.764556451</v>
      </c>
      <c r="W3253" s="13">
        <v>-0.244892844</v>
      </c>
    </row>
    <row r="3254" spans="1:23" x14ac:dyDescent="0.3">
      <c r="A3254" s="13" t="s">
        <v>1385</v>
      </c>
      <c r="B3254" s="13" t="s">
        <v>1386</v>
      </c>
      <c r="C3254" s="15">
        <v>2016</v>
      </c>
      <c r="D3254" s="15" t="s">
        <v>25</v>
      </c>
      <c r="E3254" s="15" t="s">
        <v>33</v>
      </c>
      <c r="F3254" s="15">
        <v>334</v>
      </c>
      <c r="G3254" s="15">
        <v>170</v>
      </c>
      <c r="H3254" s="13">
        <v>2.3799292990000001</v>
      </c>
      <c r="I3254" s="13">
        <v>-2.1753301129999998</v>
      </c>
      <c r="J3254" s="13">
        <v>0.20459918599999999</v>
      </c>
      <c r="K3254" s="13">
        <v>16.00152005</v>
      </c>
      <c r="L3254" s="13">
        <v>-5.6475035470000003</v>
      </c>
      <c r="M3254" s="13">
        <v>10.354016509999999</v>
      </c>
      <c r="N3254" s="13">
        <v>5.3864362190000001</v>
      </c>
      <c r="O3254" s="13">
        <v>-2.9708848109999999</v>
      </c>
      <c r="P3254" s="13">
        <v>2.4155514079999998</v>
      </c>
      <c r="Q3254" s="13">
        <v>0.45812676800000002</v>
      </c>
      <c r="R3254" s="13">
        <v>0</v>
      </c>
      <c r="S3254" s="13">
        <v>0.45812676800000002</v>
      </c>
      <c r="T3254" s="13">
        <v>4.1931347499999996</v>
      </c>
      <c r="U3254" s="13">
        <v>-3.410501665</v>
      </c>
      <c r="V3254" s="13">
        <v>0.78263308499999995</v>
      </c>
      <c r="W3254" s="13">
        <v>-0.81346772599999995</v>
      </c>
    </row>
    <row r="3255" spans="1:23" x14ac:dyDescent="0.3">
      <c r="A3255" s="13" t="s">
        <v>1385</v>
      </c>
      <c r="B3255" s="13" t="s">
        <v>1386</v>
      </c>
      <c r="C3255" s="15">
        <v>2016</v>
      </c>
      <c r="D3255" s="15" t="s">
        <v>27</v>
      </c>
      <c r="E3255" s="15" t="s">
        <v>33</v>
      </c>
      <c r="F3255" s="15">
        <v>4761</v>
      </c>
      <c r="G3255" s="15">
        <v>2364</v>
      </c>
      <c r="H3255" s="13">
        <v>0.83433782999999995</v>
      </c>
      <c r="I3255" s="13">
        <v>0.35326576999999998</v>
      </c>
      <c r="J3255" s="13">
        <v>1.1876036000000001</v>
      </c>
      <c r="K3255" s="13">
        <v>4.3370131020000002</v>
      </c>
      <c r="L3255" s="13">
        <v>-0.76691206700000003</v>
      </c>
      <c r="M3255" s="13">
        <v>3.5701010339999999</v>
      </c>
      <c r="N3255" s="13">
        <v>1.624322861</v>
      </c>
      <c r="O3255" s="13">
        <v>0.137245375</v>
      </c>
      <c r="P3255" s="13">
        <v>1.761568236</v>
      </c>
      <c r="Q3255" s="13">
        <v>5.423638553</v>
      </c>
      <c r="R3255" s="13">
        <v>5.423638553</v>
      </c>
      <c r="S3255" s="13">
        <v>0</v>
      </c>
      <c r="T3255" s="13">
        <v>2.1796495829999998</v>
      </c>
      <c r="U3255" s="13">
        <v>0.36287977399999999</v>
      </c>
      <c r="V3255" s="13">
        <v>2.5425293569999998</v>
      </c>
      <c r="W3255" s="13">
        <v>-0.32001396399999998</v>
      </c>
    </row>
    <row r="3256" spans="1:23" x14ac:dyDescent="0.3">
      <c r="A3256" s="13" t="s">
        <v>1385</v>
      </c>
      <c r="B3256" s="13" t="s">
        <v>1386</v>
      </c>
      <c r="C3256" s="15">
        <v>2017</v>
      </c>
      <c r="D3256" s="15" t="s">
        <v>27</v>
      </c>
      <c r="E3256" s="15" t="s">
        <v>33</v>
      </c>
      <c r="F3256" s="15">
        <v>2884</v>
      </c>
      <c r="G3256" s="15">
        <v>1424</v>
      </c>
      <c r="H3256" s="13">
        <v>-1.8078747260000001</v>
      </c>
      <c r="I3256" s="13">
        <v>0.80708334400000004</v>
      </c>
      <c r="J3256" s="13">
        <v>-1.0007913820000001</v>
      </c>
      <c r="K3256" s="13">
        <v>0.80034813000000005</v>
      </c>
      <c r="L3256" s="13">
        <v>-2.0216068210000002</v>
      </c>
      <c r="M3256" s="13">
        <v>-1.2212586910000001</v>
      </c>
      <c r="N3256" s="13">
        <v>-1.3209443409999999</v>
      </c>
      <c r="O3256" s="13">
        <v>0.25528359</v>
      </c>
      <c r="P3256" s="13">
        <v>-1.065660751</v>
      </c>
      <c r="Q3256" s="13">
        <v>1.2296136710000001</v>
      </c>
      <c r="R3256" s="13">
        <v>1.2296136710000001</v>
      </c>
      <c r="S3256" s="13">
        <v>0</v>
      </c>
      <c r="T3256" s="13">
        <v>-0.54020125100000005</v>
      </c>
      <c r="U3256" s="13">
        <v>0.28110596199999999</v>
      </c>
      <c r="V3256" s="13">
        <v>-0.25909528999999998</v>
      </c>
      <c r="W3256" s="13">
        <v>0.47288830100000001</v>
      </c>
    </row>
    <row r="3257" spans="1:23" x14ac:dyDescent="0.3">
      <c r="A3257" s="13" t="s">
        <v>1385</v>
      </c>
      <c r="B3257" s="13" t="s">
        <v>1386</v>
      </c>
      <c r="C3257" s="15">
        <v>2018</v>
      </c>
      <c r="D3257" s="15" t="s">
        <v>27</v>
      </c>
      <c r="E3257" s="15" t="s">
        <v>33</v>
      </c>
      <c r="F3257" s="15">
        <v>3911</v>
      </c>
      <c r="G3257" s="15">
        <v>1900</v>
      </c>
      <c r="H3257" s="13">
        <v>-0.13932093700000001</v>
      </c>
      <c r="I3257" s="13">
        <v>0.34621766399999998</v>
      </c>
      <c r="J3257" s="13">
        <v>0.206896728</v>
      </c>
      <c r="K3257" s="13">
        <v>3.3675375220000001</v>
      </c>
      <c r="L3257" s="13">
        <v>-3.4759286610000002</v>
      </c>
      <c r="M3257" s="13">
        <v>-0.108391138</v>
      </c>
      <c r="N3257" s="13">
        <v>0.62040052199999995</v>
      </c>
      <c r="O3257" s="13">
        <v>-0.423801975</v>
      </c>
      <c r="P3257" s="13">
        <v>0.19659854700000001</v>
      </c>
      <c r="Q3257" s="13">
        <v>2.8550061200000001</v>
      </c>
      <c r="R3257" s="13">
        <v>2.8550061200000001</v>
      </c>
      <c r="S3257" s="13">
        <v>0</v>
      </c>
      <c r="T3257" s="13">
        <v>1.0484570740000001</v>
      </c>
      <c r="U3257" s="13">
        <v>-0.49574026700000001</v>
      </c>
      <c r="V3257" s="13">
        <v>0.55271680700000003</v>
      </c>
      <c r="W3257" s="13">
        <v>-4.7493427999999997E-2</v>
      </c>
    </row>
    <row r="3258" spans="1:23" x14ac:dyDescent="0.3">
      <c r="A3258" s="13" t="s">
        <v>1385</v>
      </c>
      <c r="B3258" s="13" t="s">
        <v>1386</v>
      </c>
      <c r="C3258" s="15">
        <v>2019</v>
      </c>
      <c r="D3258" s="15" t="s">
        <v>27</v>
      </c>
      <c r="E3258" s="15" t="s">
        <v>33</v>
      </c>
      <c r="F3258" s="15">
        <v>1674</v>
      </c>
      <c r="G3258" s="15">
        <v>795</v>
      </c>
      <c r="H3258" s="13">
        <v>-2.840806605</v>
      </c>
      <c r="I3258" s="13">
        <v>-4.0322292470000001</v>
      </c>
      <c r="J3258" s="13">
        <v>-6.8730358520000001</v>
      </c>
      <c r="K3258" s="13">
        <v>-1.0115838850000001</v>
      </c>
      <c r="L3258" s="13">
        <v>-2.5234222470000001</v>
      </c>
      <c r="M3258" s="13">
        <v>-3.5350061319999999</v>
      </c>
      <c r="N3258" s="13">
        <v>-2.6085968249999998</v>
      </c>
      <c r="O3258" s="13">
        <v>-3.9632463009999999</v>
      </c>
      <c r="P3258" s="13">
        <v>-6.5718431270000002</v>
      </c>
      <c r="Q3258" s="13">
        <v>-1.5453806889999999</v>
      </c>
      <c r="R3258" s="13">
        <v>-1.5453806889999999</v>
      </c>
      <c r="S3258" s="13">
        <v>0</v>
      </c>
      <c r="T3258" s="13">
        <v>-2.0261025990000001</v>
      </c>
      <c r="U3258" s="13">
        <v>-3.0383167059999998</v>
      </c>
      <c r="V3258" s="13">
        <v>-5.0644193059999996</v>
      </c>
      <c r="W3258" s="13">
        <v>-0.315125777</v>
      </c>
    </row>
    <row r="3259" spans="1:23" x14ac:dyDescent="0.3">
      <c r="A3259" s="13" t="s">
        <v>1387</v>
      </c>
      <c r="B3259" s="13" t="s">
        <v>1388</v>
      </c>
      <c r="C3259" s="15">
        <v>2018</v>
      </c>
      <c r="D3259" s="15" t="s">
        <v>27</v>
      </c>
      <c r="E3259" s="15" t="s">
        <v>32</v>
      </c>
      <c r="F3259" s="15">
        <v>3512</v>
      </c>
      <c r="G3259" s="15">
        <v>1706</v>
      </c>
      <c r="H3259" s="13">
        <v>-3.7205311970000001</v>
      </c>
      <c r="I3259" s="13">
        <v>1.6241795219999999</v>
      </c>
      <c r="J3259" s="13">
        <v>-2.0963516750000002</v>
      </c>
      <c r="K3259" s="13">
        <v>-4.0806205919999998</v>
      </c>
      <c r="L3259" s="13">
        <v>5.0651043390000003</v>
      </c>
      <c r="M3259" s="13">
        <v>0.98448374800000005</v>
      </c>
      <c r="N3259" s="13">
        <v>-3.9981545540000001</v>
      </c>
      <c r="O3259" s="13">
        <v>2.472107302</v>
      </c>
      <c r="P3259" s="13">
        <v>-1.526047251</v>
      </c>
      <c r="Q3259" s="13">
        <v>1.064728095</v>
      </c>
      <c r="R3259" s="13">
        <v>1.064728095</v>
      </c>
      <c r="S3259" s="13">
        <v>0</v>
      </c>
      <c r="T3259" s="13">
        <v>-3.6856842319999998</v>
      </c>
      <c r="U3259" s="13">
        <v>1.5587696719999999</v>
      </c>
      <c r="V3259" s="13">
        <v>-2.1269145599999999</v>
      </c>
      <c r="W3259" s="13">
        <v>-5.6039881999999999E-2</v>
      </c>
    </row>
    <row r="3260" spans="1:23" x14ac:dyDescent="0.3">
      <c r="A3260" s="13" t="s">
        <v>1387</v>
      </c>
      <c r="B3260" s="13" t="s">
        <v>1388</v>
      </c>
      <c r="C3260" s="15">
        <v>2019</v>
      </c>
      <c r="D3260" s="15" t="s">
        <v>27</v>
      </c>
      <c r="E3260" s="15" t="s">
        <v>32</v>
      </c>
      <c r="F3260" s="15">
        <v>1920</v>
      </c>
      <c r="G3260" s="15">
        <v>904</v>
      </c>
      <c r="H3260" s="13">
        <v>-4.3421483969999999</v>
      </c>
      <c r="I3260" s="13">
        <v>-0.63734801299999999</v>
      </c>
      <c r="J3260" s="13">
        <v>-4.9794964100000003</v>
      </c>
      <c r="K3260" s="13">
        <v>-1.3198329600000001</v>
      </c>
      <c r="L3260" s="13">
        <v>0.66577562400000001</v>
      </c>
      <c r="M3260" s="13">
        <v>-0.65405733600000004</v>
      </c>
      <c r="N3260" s="13">
        <v>-3.917653241</v>
      </c>
      <c r="O3260" s="13">
        <v>-0.35567468299999999</v>
      </c>
      <c r="P3260" s="13">
        <v>-4.2733279230000001</v>
      </c>
      <c r="Q3260" s="13">
        <v>-0.701140808</v>
      </c>
      <c r="R3260" s="13">
        <v>-0.701140808</v>
      </c>
      <c r="S3260" s="13">
        <v>0</v>
      </c>
      <c r="T3260" s="13">
        <v>-3.762660763</v>
      </c>
      <c r="U3260" s="13">
        <v>-0.56612675400000001</v>
      </c>
      <c r="V3260" s="13">
        <v>-4.3287875170000003</v>
      </c>
      <c r="W3260" s="13">
        <v>-0.21028686799999999</v>
      </c>
    </row>
    <row r="3261" spans="1:23" x14ac:dyDescent="0.3">
      <c r="A3261" s="13" t="s">
        <v>1389</v>
      </c>
      <c r="B3261" s="13" t="s">
        <v>1390</v>
      </c>
      <c r="C3261" s="15">
        <v>2014</v>
      </c>
      <c r="D3261" s="15" t="s">
        <v>27</v>
      </c>
      <c r="E3261" s="15" t="s">
        <v>67</v>
      </c>
      <c r="F3261" s="15">
        <v>228</v>
      </c>
      <c r="G3261" s="15">
        <v>111</v>
      </c>
      <c r="H3261" s="13">
        <v>-1.754558829</v>
      </c>
      <c r="I3261" s="13">
        <v>1.968199904</v>
      </c>
      <c r="J3261" s="13">
        <v>0.21364107500000001</v>
      </c>
      <c r="K3261" s="13">
        <v>-7.497525542</v>
      </c>
      <c r="L3261" s="13">
        <v>4.8512358600000001</v>
      </c>
      <c r="M3261" s="13">
        <v>-2.646289683</v>
      </c>
      <c r="N3261" s="13">
        <v>-3.0058377260000002</v>
      </c>
      <c r="O3261" s="13">
        <v>2.7590315379999999</v>
      </c>
      <c r="P3261" s="13">
        <v>-0.24680618800000001</v>
      </c>
      <c r="Q3261" s="13">
        <v>0.14098630600000001</v>
      </c>
      <c r="R3261" s="13">
        <v>0.14098630600000001</v>
      </c>
      <c r="S3261" s="13">
        <v>0</v>
      </c>
      <c r="T3261" s="13">
        <v>-2.5215989269999999</v>
      </c>
      <c r="U3261" s="13">
        <v>1.171944788</v>
      </c>
      <c r="V3261" s="13">
        <v>-1.3496541390000001</v>
      </c>
      <c r="W3261" s="13">
        <v>-0.52440565500000003</v>
      </c>
    </row>
    <row r="3262" spans="1:23" x14ac:dyDescent="0.3">
      <c r="A3262" s="13" t="s">
        <v>1389</v>
      </c>
      <c r="B3262" s="13" t="s">
        <v>1390</v>
      </c>
      <c r="C3262" s="15">
        <v>2014</v>
      </c>
      <c r="D3262" s="15" t="s">
        <v>27</v>
      </c>
      <c r="E3262" s="15" t="s">
        <v>38</v>
      </c>
      <c r="F3262" s="15">
        <v>107</v>
      </c>
      <c r="G3262" s="15">
        <v>54</v>
      </c>
      <c r="H3262" s="13">
        <v>-7.9159554219999997</v>
      </c>
      <c r="I3262" s="13">
        <v>-6.2313820230000001</v>
      </c>
      <c r="J3262" s="13">
        <v>-14.147337439999999</v>
      </c>
      <c r="K3262" s="13">
        <v>-3.7370505170000001</v>
      </c>
      <c r="L3262" s="13">
        <v>-2.6486865929999999</v>
      </c>
      <c r="M3262" s="13">
        <v>-6.3857371089999999</v>
      </c>
      <c r="N3262" s="13">
        <v>-7.5152761090000002</v>
      </c>
      <c r="O3262" s="13">
        <v>-5.8557928349999999</v>
      </c>
      <c r="P3262" s="13">
        <v>-13.371068940000001</v>
      </c>
      <c r="Q3262" s="13">
        <v>-0.29547073499999998</v>
      </c>
      <c r="R3262" s="13">
        <v>-0.29547073499999998</v>
      </c>
      <c r="S3262" s="13">
        <v>0</v>
      </c>
      <c r="T3262" s="13">
        <v>-5.0314470729999998</v>
      </c>
      <c r="U3262" s="13">
        <v>-7.6944468390000003</v>
      </c>
      <c r="V3262" s="13">
        <v>-12.72589391</v>
      </c>
      <c r="W3262" s="13">
        <v>0.93476195799999995</v>
      </c>
    </row>
    <row r="3263" spans="1:23" x14ac:dyDescent="0.3">
      <c r="A3263" s="13" t="s">
        <v>1389</v>
      </c>
      <c r="B3263" s="13" t="s">
        <v>1390</v>
      </c>
      <c r="C3263" s="15">
        <v>2019</v>
      </c>
      <c r="D3263" s="15" t="s">
        <v>27</v>
      </c>
      <c r="E3263" s="15" t="s">
        <v>111</v>
      </c>
      <c r="F3263" s="15">
        <v>80</v>
      </c>
      <c r="G3263" s="15">
        <v>38</v>
      </c>
      <c r="H3263" s="13">
        <v>-4.4390412850000001</v>
      </c>
      <c r="I3263" s="13">
        <v>-6.479898801</v>
      </c>
      <c r="J3263" s="13">
        <v>-10.91894009</v>
      </c>
      <c r="K3263" s="13">
        <v>5.6755752629999998</v>
      </c>
      <c r="L3263" s="13">
        <v>-17.188957169999998</v>
      </c>
      <c r="M3263" s="13">
        <v>-11.513381900000001</v>
      </c>
      <c r="N3263" s="13">
        <v>-2.6678816599999999</v>
      </c>
      <c r="O3263" s="13">
        <v>-9.1170065519999994</v>
      </c>
      <c r="P3263" s="13">
        <v>-11.78488821</v>
      </c>
      <c r="Q3263" s="13">
        <v>-0.17473243499999999</v>
      </c>
      <c r="R3263" s="13">
        <v>-0.17473243499999999</v>
      </c>
      <c r="S3263" s="13">
        <v>0</v>
      </c>
      <c r="T3263" s="13">
        <v>-1.890224567</v>
      </c>
      <c r="U3263" s="13">
        <v>-5.8245682810000003</v>
      </c>
      <c r="V3263" s="13">
        <v>-7.7147928480000001</v>
      </c>
      <c r="W3263" s="13">
        <v>-0.25155575899999999</v>
      </c>
    </row>
    <row r="3264" spans="1:23" x14ac:dyDescent="0.3">
      <c r="A3264" s="13" t="s">
        <v>1389</v>
      </c>
      <c r="B3264" s="13" t="s">
        <v>1390</v>
      </c>
      <c r="C3264" s="15">
        <v>2019</v>
      </c>
      <c r="D3264" s="15" t="s">
        <v>27</v>
      </c>
      <c r="E3264" s="15" t="s">
        <v>54</v>
      </c>
      <c r="F3264" s="15">
        <v>139</v>
      </c>
      <c r="G3264" s="15">
        <v>64</v>
      </c>
      <c r="H3264" s="13">
        <v>2.9576478860000002</v>
      </c>
      <c r="I3264" s="13">
        <v>-7.7191876710000003</v>
      </c>
      <c r="J3264" s="13">
        <v>-4.7615397850000001</v>
      </c>
      <c r="K3264" s="13">
        <v>-0.224582171</v>
      </c>
      <c r="L3264" s="13">
        <v>-5.4869463659999997</v>
      </c>
      <c r="M3264" s="13">
        <v>-5.7115285379999996</v>
      </c>
      <c r="N3264" s="13">
        <v>2.451520307</v>
      </c>
      <c r="O3264" s="13">
        <v>-7.7479369140000003</v>
      </c>
      <c r="P3264" s="13">
        <v>-5.2964166070000003</v>
      </c>
      <c r="Q3264" s="13">
        <v>-8.3138866000000006E-2</v>
      </c>
      <c r="R3264" s="13">
        <v>-8.3138866000000006E-2</v>
      </c>
      <c r="S3264" s="13">
        <v>0</v>
      </c>
      <c r="T3264" s="13">
        <v>2.03733787</v>
      </c>
      <c r="U3264" s="13">
        <v>-7.1391333489999997</v>
      </c>
      <c r="V3264" s="13">
        <v>-5.1017954779999997</v>
      </c>
      <c r="W3264" s="13">
        <v>-1.074494E-2</v>
      </c>
    </row>
    <row r="3265" spans="1:23" x14ac:dyDescent="0.3">
      <c r="A3265" s="13" t="s">
        <v>1391</v>
      </c>
      <c r="B3265" s="13" t="s">
        <v>1392</v>
      </c>
      <c r="C3265" s="15">
        <v>2015</v>
      </c>
      <c r="D3265" s="15" t="s">
        <v>27</v>
      </c>
      <c r="E3265" s="15" t="s">
        <v>59</v>
      </c>
      <c r="F3265" s="15">
        <v>2260</v>
      </c>
      <c r="G3265" s="15">
        <v>1103</v>
      </c>
      <c r="H3265" s="13">
        <v>-2.9685255939999999</v>
      </c>
      <c r="I3265" s="13">
        <v>3.4910186950000002</v>
      </c>
      <c r="J3265" s="13">
        <v>0.52249310000000004</v>
      </c>
      <c r="K3265" s="13">
        <v>-1.146462503</v>
      </c>
      <c r="L3265" s="13">
        <v>3.630435624</v>
      </c>
      <c r="M3265" s="13">
        <v>2.483973121</v>
      </c>
      <c r="N3265" s="13">
        <v>-2.7499595999999999</v>
      </c>
      <c r="O3265" s="13">
        <v>3.7637915949999998</v>
      </c>
      <c r="P3265" s="13">
        <v>1.0138319950000001</v>
      </c>
      <c r="Q3265" s="13">
        <v>2.1348668069999999</v>
      </c>
      <c r="R3265" s="13">
        <v>2.1348668069999999</v>
      </c>
      <c r="S3265" s="13">
        <v>0</v>
      </c>
      <c r="T3265" s="13">
        <v>-2.4859447050000001</v>
      </c>
      <c r="U3265" s="13">
        <v>3.442990778</v>
      </c>
      <c r="V3265" s="13">
        <v>0.957046073</v>
      </c>
      <c r="W3265" s="13">
        <v>0.75915657700000005</v>
      </c>
    </row>
    <row r="3266" spans="1:23" x14ac:dyDescent="0.3">
      <c r="A3266" s="13" t="s">
        <v>1391</v>
      </c>
      <c r="B3266" s="13" t="s">
        <v>1392</v>
      </c>
      <c r="C3266" s="15">
        <v>2016</v>
      </c>
      <c r="D3266" s="15" t="s">
        <v>27</v>
      </c>
      <c r="E3266" s="15" t="s">
        <v>59</v>
      </c>
      <c r="F3266" s="15">
        <v>1115</v>
      </c>
      <c r="G3266" s="15">
        <v>547</v>
      </c>
      <c r="H3266" s="13">
        <v>-2.9725225929999999</v>
      </c>
      <c r="I3266" s="13">
        <v>1.3809200509999999</v>
      </c>
      <c r="J3266" s="13">
        <v>-1.591602542</v>
      </c>
      <c r="K3266" s="13">
        <v>1.310665411</v>
      </c>
      <c r="L3266" s="13">
        <v>0.197757877</v>
      </c>
      <c r="M3266" s="13">
        <v>1.5084232879999999</v>
      </c>
      <c r="N3266" s="13">
        <v>-2.241798717</v>
      </c>
      <c r="O3266" s="13">
        <v>1.270502698</v>
      </c>
      <c r="P3266" s="13">
        <v>-0.97129601799999998</v>
      </c>
      <c r="Q3266" s="13">
        <v>0.50322009099999998</v>
      </c>
      <c r="R3266" s="13">
        <v>0.50322009099999998</v>
      </c>
      <c r="S3266" s="13">
        <v>0</v>
      </c>
      <c r="T3266" s="13">
        <v>-0.69876824000000004</v>
      </c>
      <c r="U3266" s="13">
        <v>1.402633013</v>
      </c>
      <c r="V3266" s="13">
        <v>0.70386477300000005</v>
      </c>
      <c r="W3266" s="13">
        <v>1.342512259</v>
      </c>
    </row>
    <row r="3267" spans="1:23" x14ac:dyDescent="0.3">
      <c r="A3267" s="13" t="s">
        <v>1391</v>
      </c>
      <c r="B3267" s="13" t="s">
        <v>1392</v>
      </c>
      <c r="C3267" s="15">
        <v>2017</v>
      </c>
      <c r="D3267" s="15" t="s">
        <v>25</v>
      </c>
      <c r="E3267" s="15" t="s">
        <v>58</v>
      </c>
      <c r="F3267" s="15">
        <v>36</v>
      </c>
      <c r="G3267" s="15">
        <v>17</v>
      </c>
      <c r="H3267" s="13">
        <v>-2.260106457</v>
      </c>
      <c r="I3267" s="13">
        <v>20.917936860000001</v>
      </c>
      <c r="J3267" s="13">
        <v>18.657830400000002</v>
      </c>
      <c r="K3267" s="13">
        <v>14.07363189</v>
      </c>
      <c r="L3267" s="13">
        <v>19.312995430000001</v>
      </c>
      <c r="M3267" s="13">
        <v>33.386627320000002</v>
      </c>
      <c r="N3267" s="13">
        <v>0.99959271100000002</v>
      </c>
      <c r="O3267" s="13">
        <v>21.823285240000001</v>
      </c>
      <c r="P3267" s="13">
        <v>22.822877949999999</v>
      </c>
      <c r="Q3267" s="13">
        <v>0.23164707700000001</v>
      </c>
      <c r="R3267" s="13">
        <v>0</v>
      </c>
      <c r="S3267" s="13">
        <v>0.23164707700000001</v>
      </c>
      <c r="T3267" s="13">
        <v>2.987127326</v>
      </c>
      <c r="U3267" s="13">
        <v>15.134668509999999</v>
      </c>
      <c r="V3267" s="13">
        <v>18.121795840000001</v>
      </c>
      <c r="W3267" s="13">
        <v>1.2191739020000001</v>
      </c>
    </row>
    <row r="3268" spans="1:23" x14ac:dyDescent="0.3">
      <c r="A3268" s="13" t="s">
        <v>1391</v>
      </c>
      <c r="B3268" s="13" t="s">
        <v>1392</v>
      </c>
      <c r="C3268" s="15">
        <v>2017</v>
      </c>
      <c r="D3268" s="15" t="s">
        <v>27</v>
      </c>
      <c r="E3268" s="15" t="s">
        <v>59</v>
      </c>
      <c r="F3268" s="15">
        <v>1676</v>
      </c>
      <c r="G3268" s="15">
        <v>807</v>
      </c>
      <c r="H3268" s="13">
        <v>-3.680943445</v>
      </c>
      <c r="I3268" s="13">
        <v>2.7881458970000002</v>
      </c>
      <c r="J3268" s="13">
        <v>-0.892797548</v>
      </c>
      <c r="K3268" s="13">
        <v>-6.7205355999999998</v>
      </c>
      <c r="L3268" s="13">
        <v>-0.27194784999999999</v>
      </c>
      <c r="M3268" s="13">
        <v>-6.9924834499999999</v>
      </c>
      <c r="N3268" s="13">
        <v>-4.5984084459999996</v>
      </c>
      <c r="O3268" s="13">
        <v>2.3909635100000002</v>
      </c>
      <c r="P3268" s="13">
        <v>-2.2074449359999999</v>
      </c>
      <c r="Q3268" s="13">
        <v>0.225657098</v>
      </c>
      <c r="R3268" s="13">
        <v>0.225657098</v>
      </c>
      <c r="S3268" s="13">
        <v>0</v>
      </c>
      <c r="T3268" s="13">
        <v>-2.7503876300000001</v>
      </c>
      <c r="U3268" s="13">
        <v>1.0303423920000001</v>
      </c>
      <c r="V3268" s="13">
        <v>-1.7200452390000001</v>
      </c>
      <c r="W3268" s="13">
        <v>0.99683538199999999</v>
      </c>
    </row>
    <row r="3269" spans="1:23" x14ac:dyDescent="0.3">
      <c r="A3269" s="13" t="s">
        <v>1391</v>
      </c>
      <c r="B3269" s="13" t="s">
        <v>1392</v>
      </c>
      <c r="C3269" s="15">
        <v>2017</v>
      </c>
      <c r="D3269" s="15" t="s">
        <v>27</v>
      </c>
      <c r="E3269" s="15" t="s">
        <v>58</v>
      </c>
      <c r="F3269" s="15">
        <v>1199</v>
      </c>
      <c r="G3269" s="15">
        <v>584</v>
      </c>
      <c r="H3269" s="13">
        <v>-0.58216197700000005</v>
      </c>
      <c r="I3269" s="13">
        <v>2.6125694359999998</v>
      </c>
      <c r="J3269" s="13">
        <v>2.030407458</v>
      </c>
      <c r="K3269" s="13">
        <v>2.0538737889999998</v>
      </c>
      <c r="L3269" s="13">
        <v>0.66040796300000004</v>
      </c>
      <c r="M3269" s="13">
        <v>2.7142817520000002</v>
      </c>
      <c r="N3269" s="13">
        <v>-0.106223757</v>
      </c>
      <c r="O3269" s="13">
        <v>2.3901882649999999</v>
      </c>
      <c r="P3269" s="13">
        <v>2.2839645079999999</v>
      </c>
      <c r="Q3269" s="13">
        <v>1.5159077519999999</v>
      </c>
      <c r="R3269" s="13">
        <v>1.5159077519999999</v>
      </c>
      <c r="S3269" s="13">
        <v>0</v>
      </c>
      <c r="T3269" s="13">
        <v>-6.5515368000000004E-2</v>
      </c>
      <c r="U3269" s="13">
        <v>3.240531732</v>
      </c>
      <c r="V3269" s="13">
        <v>3.1750163640000002</v>
      </c>
      <c r="W3269" s="13">
        <v>1.046616907</v>
      </c>
    </row>
    <row r="3270" spans="1:23" x14ac:dyDescent="0.3">
      <c r="A3270" s="13" t="s">
        <v>1391</v>
      </c>
      <c r="B3270" s="13" t="s">
        <v>1392</v>
      </c>
      <c r="C3270" s="15">
        <v>2018</v>
      </c>
      <c r="D3270" s="15" t="s">
        <v>25</v>
      </c>
      <c r="E3270" s="15" t="s">
        <v>58</v>
      </c>
      <c r="F3270" s="15">
        <v>201</v>
      </c>
      <c r="G3270" s="15">
        <v>94</v>
      </c>
      <c r="H3270" s="13">
        <v>6.0955110640000001</v>
      </c>
      <c r="I3270" s="13">
        <v>-10.022715679999999</v>
      </c>
      <c r="J3270" s="13">
        <v>-3.9272046199999999</v>
      </c>
      <c r="K3270" s="13">
        <v>-0.55335288900000001</v>
      </c>
      <c r="L3270" s="13">
        <v>-0.957104764</v>
      </c>
      <c r="M3270" s="13">
        <v>-1.5104576519999999</v>
      </c>
      <c r="N3270" s="13">
        <v>5.0912242599999997</v>
      </c>
      <c r="O3270" s="13">
        <v>-8.7030881759999996</v>
      </c>
      <c r="P3270" s="13">
        <v>-3.6118639159999999</v>
      </c>
      <c r="Q3270" s="13">
        <v>-4.3014524999999998E-2</v>
      </c>
      <c r="R3270" s="13">
        <v>0</v>
      </c>
      <c r="S3270" s="13">
        <v>-4.3014524999999998E-2</v>
      </c>
      <c r="T3270" s="13">
        <v>1.629766627</v>
      </c>
      <c r="U3270" s="13">
        <v>-3.8630725379999999</v>
      </c>
      <c r="V3270" s="13">
        <v>-2.233305911</v>
      </c>
      <c r="W3270" s="13">
        <v>0.87935235</v>
      </c>
    </row>
    <row r="3271" spans="1:23" x14ac:dyDescent="0.3">
      <c r="A3271" s="13" t="s">
        <v>1391</v>
      </c>
      <c r="B3271" s="13" t="s">
        <v>1392</v>
      </c>
      <c r="C3271" s="15">
        <v>2018</v>
      </c>
      <c r="D3271" s="15" t="s">
        <v>27</v>
      </c>
      <c r="E3271" s="15" t="s">
        <v>58</v>
      </c>
      <c r="F3271" s="15">
        <v>4295</v>
      </c>
      <c r="G3271" s="15">
        <v>2088</v>
      </c>
      <c r="H3271" s="13">
        <v>-2.3432122870000001</v>
      </c>
      <c r="I3271" s="13">
        <v>2.5456541690000001</v>
      </c>
      <c r="J3271" s="13">
        <v>0.20244188199999999</v>
      </c>
      <c r="K3271" s="13">
        <v>-1.5573986390000001</v>
      </c>
      <c r="L3271" s="13">
        <v>2.1913957669999999</v>
      </c>
      <c r="M3271" s="13">
        <v>0.63399712699999999</v>
      </c>
      <c r="N3271" s="13">
        <v>-2.3496032279999999</v>
      </c>
      <c r="O3271" s="13">
        <v>2.5928478529999999</v>
      </c>
      <c r="P3271" s="13">
        <v>0.24324462399999999</v>
      </c>
      <c r="Q3271" s="13">
        <v>3.2076751510000001</v>
      </c>
      <c r="R3271" s="13">
        <v>3.2076751510000001</v>
      </c>
      <c r="S3271" s="13">
        <v>0</v>
      </c>
      <c r="T3271" s="13">
        <v>-2.0336548900000002</v>
      </c>
      <c r="U3271" s="13">
        <v>3.3127446260000002</v>
      </c>
      <c r="V3271" s="13">
        <v>1.279089736</v>
      </c>
      <c r="W3271" s="13">
        <v>0.59040820500000002</v>
      </c>
    </row>
    <row r="3272" spans="1:23" x14ac:dyDescent="0.3">
      <c r="A3272" s="13" t="s">
        <v>1391</v>
      </c>
      <c r="B3272" s="13" t="s">
        <v>1392</v>
      </c>
      <c r="C3272" s="15">
        <v>2019</v>
      </c>
      <c r="D3272" s="15" t="s">
        <v>27</v>
      </c>
      <c r="E3272" s="15" t="s">
        <v>58</v>
      </c>
      <c r="F3272" s="15">
        <v>4177</v>
      </c>
      <c r="G3272" s="15">
        <v>1974</v>
      </c>
      <c r="H3272" s="13">
        <v>1.4690964909999999</v>
      </c>
      <c r="I3272" s="13">
        <v>5.2384689050000004</v>
      </c>
      <c r="J3272" s="13">
        <v>6.7075653949999996</v>
      </c>
      <c r="K3272" s="13">
        <v>4.2541754730000001</v>
      </c>
      <c r="L3272" s="13">
        <v>3.4275139590000001</v>
      </c>
      <c r="M3272" s="13">
        <v>7.6816894319999998</v>
      </c>
      <c r="N3272" s="13">
        <v>2.0612892629999999</v>
      </c>
      <c r="O3272" s="13">
        <v>5.1785971650000002</v>
      </c>
      <c r="P3272" s="13">
        <v>7.2398864280000002</v>
      </c>
      <c r="Q3272" s="13">
        <v>10.121162740000001</v>
      </c>
      <c r="R3272" s="13">
        <v>10.121162740000001</v>
      </c>
      <c r="S3272" s="13">
        <v>0</v>
      </c>
      <c r="T3272" s="13">
        <v>2.0726202950000001</v>
      </c>
      <c r="U3272" s="13">
        <v>4.5270410889999999</v>
      </c>
      <c r="V3272" s="13">
        <v>6.599661384</v>
      </c>
      <c r="W3272" s="13">
        <v>0.60776839800000004</v>
      </c>
    </row>
    <row r="3273" spans="1:23" x14ac:dyDescent="0.3">
      <c r="A3273" s="13" t="s">
        <v>1393</v>
      </c>
      <c r="B3273" s="13" t="s">
        <v>1394</v>
      </c>
      <c r="C3273" s="15">
        <v>2017</v>
      </c>
      <c r="D3273" s="15" t="s">
        <v>27</v>
      </c>
      <c r="E3273" s="15" t="s">
        <v>140</v>
      </c>
      <c r="F3273" s="15">
        <v>827</v>
      </c>
      <c r="G3273" s="15">
        <v>397</v>
      </c>
      <c r="H3273" s="13">
        <v>-1.1456213719999999</v>
      </c>
      <c r="I3273" s="13">
        <v>2.684834918</v>
      </c>
      <c r="J3273" s="13">
        <v>1.539213546</v>
      </c>
      <c r="K3273" s="13">
        <v>-0.432004634</v>
      </c>
      <c r="L3273" s="13">
        <v>5.1784514860000002</v>
      </c>
      <c r="M3273" s="13">
        <v>4.746446852</v>
      </c>
      <c r="N3273" s="13">
        <v>-1.044613834</v>
      </c>
      <c r="O3273" s="13">
        <v>3.43951239</v>
      </c>
      <c r="P3273" s="13">
        <v>2.3948985550000002</v>
      </c>
      <c r="Q3273" s="13">
        <v>1.039821002</v>
      </c>
      <c r="R3273" s="13">
        <v>1.039821002</v>
      </c>
      <c r="S3273" s="13">
        <v>0</v>
      </c>
      <c r="T3273" s="13">
        <v>-2.1324680260000002</v>
      </c>
      <c r="U3273" s="13">
        <v>2.2191267130000001</v>
      </c>
      <c r="V3273" s="13">
        <v>8.6658686999999998E-2</v>
      </c>
      <c r="W3273" s="13">
        <v>-0.21415262199999999</v>
      </c>
    </row>
    <row r="3274" spans="1:23" x14ac:dyDescent="0.3">
      <c r="A3274" s="13" t="s">
        <v>1393</v>
      </c>
      <c r="B3274" s="13" t="s">
        <v>1394</v>
      </c>
      <c r="C3274" s="15">
        <v>2018</v>
      </c>
      <c r="D3274" s="15" t="s">
        <v>27</v>
      </c>
      <c r="E3274" s="15" t="s">
        <v>78</v>
      </c>
      <c r="F3274" s="15">
        <v>3417</v>
      </c>
      <c r="G3274" s="15">
        <v>1646</v>
      </c>
      <c r="H3274" s="13">
        <v>-1.027571394</v>
      </c>
      <c r="I3274" s="13">
        <v>-0.69733776700000005</v>
      </c>
      <c r="J3274" s="13">
        <v>-1.724909161</v>
      </c>
      <c r="K3274" s="13">
        <v>-0.44467075499999997</v>
      </c>
      <c r="L3274" s="13">
        <v>-1.8776756370000001</v>
      </c>
      <c r="M3274" s="13">
        <v>-2.322346392</v>
      </c>
      <c r="N3274" s="13">
        <v>-0.92409261399999998</v>
      </c>
      <c r="O3274" s="13">
        <v>-0.93962490300000001</v>
      </c>
      <c r="P3274" s="13">
        <v>-1.8637175159999999</v>
      </c>
      <c r="Q3274" s="13">
        <v>0.74629964199999999</v>
      </c>
      <c r="R3274" s="13">
        <v>0.74629964199999999</v>
      </c>
      <c r="S3274" s="13">
        <v>0</v>
      </c>
      <c r="T3274" s="13">
        <v>-1.900607543</v>
      </c>
      <c r="U3274" s="13">
        <v>-0.407188834</v>
      </c>
      <c r="V3274" s="13">
        <v>-2.3077963760000002</v>
      </c>
      <c r="W3274" s="13">
        <v>0.26777702199999998</v>
      </c>
    </row>
    <row r="3275" spans="1:23" x14ac:dyDescent="0.3">
      <c r="A3275" s="13" t="s">
        <v>1393</v>
      </c>
      <c r="B3275" s="13" t="s">
        <v>1394</v>
      </c>
      <c r="C3275" s="15">
        <v>2019</v>
      </c>
      <c r="D3275" s="15" t="s">
        <v>27</v>
      </c>
      <c r="E3275" s="15" t="s">
        <v>49</v>
      </c>
      <c r="F3275" s="15">
        <v>2019</v>
      </c>
      <c r="G3275" s="15">
        <v>984</v>
      </c>
      <c r="H3275" s="13">
        <v>-5.9453573000000003E-2</v>
      </c>
      <c r="I3275" s="13">
        <v>1.140938928</v>
      </c>
      <c r="J3275" s="13">
        <v>1.0814853550000001</v>
      </c>
      <c r="K3275" s="13">
        <v>1.7547087029999999</v>
      </c>
      <c r="L3275" s="13">
        <v>0.52208990499999997</v>
      </c>
      <c r="M3275" s="13">
        <v>2.276798608</v>
      </c>
      <c r="N3275" s="13">
        <v>0.34176666999999999</v>
      </c>
      <c r="O3275" s="13">
        <v>1.2020099630000001</v>
      </c>
      <c r="P3275" s="13">
        <v>1.543776633</v>
      </c>
      <c r="Q3275" s="13">
        <v>2.1412425430000002</v>
      </c>
      <c r="R3275" s="13">
        <v>2.1412425430000002</v>
      </c>
      <c r="S3275" s="13">
        <v>0</v>
      </c>
      <c r="T3275" s="13">
        <v>-0.40026778299999999</v>
      </c>
      <c r="U3275" s="13">
        <v>0.77024474399999998</v>
      </c>
      <c r="V3275" s="13">
        <v>0.36997696000000002</v>
      </c>
      <c r="W3275" s="13">
        <v>-0.68038975199999996</v>
      </c>
    </row>
    <row r="3276" spans="1:23" x14ac:dyDescent="0.3">
      <c r="A3276" s="13" t="s">
        <v>1395</v>
      </c>
      <c r="B3276" s="13" t="s">
        <v>1396</v>
      </c>
      <c r="C3276" s="15">
        <v>2016</v>
      </c>
      <c r="D3276" s="15" t="s">
        <v>27</v>
      </c>
      <c r="E3276" s="15" t="s">
        <v>81</v>
      </c>
      <c r="F3276" s="15">
        <v>14</v>
      </c>
      <c r="G3276" s="15">
        <v>6</v>
      </c>
      <c r="H3276" s="13">
        <v>-6.7397389649999999</v>
      </c>
      <c r="I3276" s="13">
        <v>-5.508188305</v>
      </c>
      <c r="J3276" s="13">
        <v>-12.24792727</v>
      </c>
      <c r="K3276" s="13">
        <v>-11.212152590000001</v>
      </c>
      <c r="L3276" s="13">
        <v>-7.0891212880000003</v>
      </c>
      <c r="M3276" s="13">
        <v>-18.30127388</v>
      </c>
      <c r="N3276" s="13">
        <v>-8.1554836020000003</v>
      </c>
      <c r="O3276" s="13">
        <v>-6.3308071010000004</v>
      </c>
      <c r="P3276" s="13">
        <v>-14.4862907</v>
      </c>
      <c r="Q3276" s="13">
        <v>-3.6473103E-2</v>
      </c>
      <c r="R3276" s="13">
        <v>-3.6473103E-2</v>
      </c>
      <c r="S3276" s="13">
        <v>0</v>
      </c>
      <c r="T3276" s="13">
        <v>-5.1650135270000002</v>
      </c>
      <c r="U3276" s="13">
        <v>-1.8786666480000001</v>
      </c>
      <c r="V3276" s="13">
        <v>-7.0436801750000004</v>
      </c>
      <c r="W3276" s="13">
        <v>1.484850134</v>
      </c>
    </row>
    <row r="3277" spans="1:23" x14ac:dyDescent="0.3">
      <c r="A3277" s="13" t="s">
        <v>1397</v>
      </c>
      <c r="B3277" s="13" t="s">
        <v>1398</v>
      </c>
      <c r="C3277" s="15">
        <v>2015</v>
      </c>
      <c r="D3277" s="15" t="s">
        <v>25</v>
      </c>
      <c r="E3277" s="15" t="s">
        <v>52</v>
      </c>
      <c r="F3277" s="15">
        <v>20</v>
      </c>
      <c r="G3277" s="15">
        <v>12</v>
      </c>
      <c r="H3277" s="13">
        <v>-11.84497809</v>
      </c>
      <c r="I3277" s="13">
        <v>-12.977798269999999</v>
      </c>
      <c r="J3277" s="13">
        <v>-24.822776359999999</v>
      </c>
      <c r="K3277" s="13">
        <v>-19.631137219999999</v>
      </c>
      <c r="L3277" s="13">
        <v>-35.45383434</v>
      </c>
      <c r="M3277" s="13">
        <v>-55.08497156</v>
      </c>
      <c r="N3277" s="13">
        <v>-13.91851364</v>
      </c>
      <c r="O3277" s="13">
        <v>-18.423410749999999</v>
      </c>
      <c r="P3277" s="13">
        <v>-32.341924390000003</v>
      </c>
      <c r="Q3277" s="13">
        <v>-0.18215437100000001</v>
      </c>
      <c r="R3277" s="13">
        <v>0</v>
      </c>
      <c r="S3277" s="13">
        <v>-0.18215437100000001</v>
      </c>
      <c r="T3277" s="13">
        <v>-8.8946980589999995</v>
      </c>
      <c r="U3277" s="13">
        <v>-18.219863740000001</v>
      </c>
      <c r="V3277" s="13">
        <v>-27.114561800000001</v>
      </c>
      <c r="W3277" s="13">
        <v>-2.4275609230000001</v>
      </c>
    </row>
    <row r="3278" spans="1:23" x14ac:dyDescent="0.3">
      <c r="A3278" s="13" t="s">
        <v>1397</v>
      </c>
      <c r="B3278" s="13" t="s">
        <v>1398</v>
      </c>
      <c r="C3278" s="15">
        <v>2015</v>
      </c>
      <c r="D3278" s="15" t="s">
        <v>27</v>
      </c>
      <c r="E3278" s="15" t="s">
        <v>52</v>
      </c>
      <c r="F3278" s="15">
        <v>736</v>
      </c>
      <c r="G3278" s="15">
        <v>368</v>
      </c>
      <c r="H3278" s="13">
        <v>-7.1933755220000002</v>
      </c>
      <c r="I3278" s="13">
        <v>-7.0963560499999998</v>
      </c>
      <c r="J3278" s="13">
        <v>-14.289731570000001</v>
      </c>
      <c r="K3278" s="13">
        <v>-5.6807972910000002</v>
      </c>
      <c r="L3278" s="13">
        <v>-3.2793427190000002</v>
      </c>
      <c r="M3278" s="13">
        <v>-8.9601400099999999</v>
      </c>
      <c r="N3278" s="13">
        <v>-7.3044773440000004</v>
      </c>
      <c r="O3278" s="13">
        <v>-6.7807117449999996</v>
      </c>
      <c r="P3278" s="13">
        <v>-14.08518909</v>
      </c>
      <c r="Q3278" s="13">
        <v>-2.1279180289999999</v>
      </c>
      <c r="R3278" s="13">
        <v>-2.1279180289999999</v>
      </c>
      <c r="S3278" s="13">
        <v>0</v>
      </c>
      <c r="T3278" s="13">
        <v>-7.1026136900000001</v>
      </c>
      <c r="U3278" s="13">
        <v>-6.129094952</v>
      </c>
      <c r="V3278" s="13">
        <v>-13.231708640000001</v>
      </c>
      <c r="W3278" s="13">
        <v>-1.3721613000000001E-2</v>
      </c>
    </row>
    <row r="3279" spans="1:23" x14ac:dyDescent="0.3">
      <c r="A3279" s="13" t="s">
        <v>1397</v>
      </c>
      <c r="B3279" s="13" t="s">
        <v>1398</v>
      </c>
      <c r="C3279" s="15">
        <v>2016</v>
      </c>
      <c r="D3279" s="15" t="s">
        <v>27</v>
      </c>
      <c r="E3279" s="15" t="s">
        <v>52</v>
      </c>
      <c r="F3279" s="15">
        <v>1688</v>
      </c>
      <c r="G3279" s="15">
        <v>857</v>
      </c>
      <c r="H3279" s="13">
        <v>-3.9109136250000001</v>
      </c>
      <c r="I3279" s="13">
        <v>-3.3699286320000001</v>
      </c>
      <c r="J3279" s="13">
        <v>-7.2808422569999998</v>
      </c>
      <c r="K3279" s="13">
        <v>-2.4059486290000001</v>
      </c>
      <c r="L3279" s="13">
        <v>-1.513149208</v>
      </c>
      <c r="M3279" s="13">
        <v>-3.9190978369999998</v>
      </c>
      <c r="N3279" s="13">
        <v>-3.8264671520000002</v>
      </c>
      <c r="O3279" s="13">
        <v>-3.1500110440000002</v>
      </c>
      <c r="P3279" s="13">
        <v>-6.9764781960000004</v>
      </c>
      <c r="Q3279" s="13">
        <v>-1.829195063</v>
      </c>
      <c r="R3279" s="13">
        <v>-1.829195063</v>
      </c>
      <c r="S3279" s="13">
        <v>0</v>
      </c>
      <c r="T3279" s="13">
        <v>-3.9105708429999999</v>
      </c>
      <c r="U3279" s="13">
        <v>-3.530637832</v>
      </c>
      <c r="V3279" s="13">
        <v>-7.4412086750000004</v>
      </c>
      <c r="W3279" s="13">
        <v>-0.99381672399999998</v>
      </c>
    </row>
    <row r="3280" spans="1:23" x14ac:dyDescent="0.3">
      <c r="A3280" s="13" t="s">
        <v>1397</v>
      </c>
      <c r="B3280" s="13" t="s">
        <v>1398</v>
      </c>
      <c r="C3280" s="15">
        <v>2017</v>
      </c>
      <c r="D3280" s="15" t="s">
        <v>27</v>
      </c>
      <c r="E3280" s="15" t="s">
        <v>59</v>
      </c>
      <c r="F3280" s="15">
        <v>99</v>
      </c>
      <c r="G3280" s="15">
        <v>46</v>
      </c>
      <c r="H3280" s="13">
        <v>-3.6060232160000001</v>
      </c>
      <c r="I3280" s="13">
        <v>-6.3560595700000002</v>
      </c>
      <c r="J3280" s="13">
        <v>-9.9620827869999999</v>
      </c>
      <c r="K3280" s="13">
        <v>-2.9983830130000002</v>
      </c>
      <c r="L3280" s="13">
        <v>-12.35253091</v>
      </c>
      <c r="M3280" s="13">
        <v>-15.350913930000001</v>
      </c>
      <c r="N3280" s="13">
        <v>-3.7306648689999999</v>
      </c>
      <c r="O3280" s="13">
        <v>-7.9432248630000002</v>
      </c>
      <c r="P3280" s="13">
        <v>-11.673889730000001</v>
      </c>
      <c r="Q3280" s="13">
        <v>-0.20853274699999999</v>
      </c>
      <c r="R3280" s="13">
        <v>-0.20853274699999999</v>
      </c>
      <c r="S3280" s="13">
        <v>0</v>
      </c>
      <c r="T3280" s="13">
        <v>-2.4435415460000001</v>
      </c>
      <c r="U3280" s="13">
        <v>-8.1976695409999998</v>
      </c>
      <c r="V3280" s="13">
        <v>-10.641211090000001</v>
      </c>
      <c r="W3280" s="13">
        <v>-0.42330259599999998</v>
      </c>
    </row>
    <row r="3281" spans="1:23" x14ac:dyDescent="0.3">
      <c r="A3281" s="13" t="s">
        <v>1397</v>
      </c>
      <c r="B3281" s="13" t="s">
        <v>1398</v>
      </c>
      <c r="C3281" s="15">
        <v>2017</v>
      </c>
      <c r="D3281" s="15" t="s">
        <v>27</v>
      </c>
      <c r="E3281" s="15" t="s">
        <v>53</v>
      </c>
      <c r="F3281" s="15">
        <v>67</v>
      </c>
      <c r="G3281" s="15">
        <v>34</v>
      </c>
      <c r="H3281" s="13">
        <v>-2.3055136009999999</v>
      </c>
      <c r="I3281" s="13">
        <v>-7.9281761580000003</v>
      </c>
      <c r="J3281" s="13">
        <v>-10.233689760000001</v>
      </c>
      <c r="K3281" s="13">
        <v>-1.259624079</v>
      </c>
      <c r="L3281" s="13">
        <v>-1.6790493820000001</v>
      </c>
      <c r="M3281" s="13">
        <v>-2.938673461</v>
      </c>
      <c r="N3281" s="13">
        <v>-2.2383618940000001</v>
      </c>
      <c r="O3281" s="13">
        <v>-7.1347773730000004</v>
      </c>
      <c r="P3281" s="13">
        <v>-9.3731392670000009</v>
      </c>
      <c r="Q3281" s="13">
        <v>-0.114331194</v>
      </c>
      <c r="R3281" s="13">
        <v>-0.114331194</v>
      </c>
      <c r="S3281" s="13">
        <v>0</v>
      </c>
      <c r="T3281" s="13">
        <v>-2.6483364730000001</v>
      </c>
      <c r="U3281" s="13">
        <v>-6.8932319690000003</v>
      </c>
      <c r="V3281" s="13">
        <v>-9.5415684410000008</v>
      </c>
      <c r="W3281" s="13">
        <v>-0.47732876000000002</v>
      </c>
    </row>
    <row r="3282" spans="1:23" x14ac:dyDescent="0.3">
      <c r="A3282" s="13" t="s">
        <v>1397</v>
      </c>
      <c r="B3282" s="13" t="s">
        <v>1398</v>
      </c>
      <c r="C3282" s="15">
        <v>2018</v>
      </c>
      <c r="D3282" s="15" t="s">
        <v>27</v>
      </c>
      <c r="E3282" s="15" t="s">
        <v>53</v>
      </c>
      <c r="F3282" s="15">
        <v>796</v>
      </c>
      <c r="G3282" s="15">
        <v>379</v>
      </c>
      <c r="H3282" s="13">
        <v>-3.9323602050000002</v>
      </c>
      <c r="I3282" s="13">
        <v>-4.7607737720000003</v>
      </c>
      <c r="J3282" s="13">
        <v>-8.6931339770000005</v>
      </c>
      <c r="K3282" s="13">
        <v>-7.9378981240000002</v>
      </c>
      <c r="L3282" s="13">
        <v>2.4429368149999999</v>
      </c>
      <c r="M3282" s="13">
        <v>-5.4949613079999997</v>
      </c>
      <c r="N3282" s="13">
        <v>-5.0255710860000002</v>
      </c>
      <c r="O3282" s="13">
        <v>-3.5278007050000002</v>
      </c>
      <c r="P3282" s="13">
        <v>-8.5533717920000001</v>
      </c>
      <c r="Q3282" s="13">
        <v>-1.120809178</v>
      </c>
      <c r="R3282" s="13">
        <v>-1.120809178</v>
      </c>
      <c r="S3282" s="13">
        <v>0</v>
      </c>
      <c r="T3282" s="13">
        <v>-4.5472437220000002</v>
      </c>
      <c r="U3282" s="13">
        <v>-2.4646683</v>
      </c>
      <c r="V3282" s="13">
        <v>-7.0119120219999997</v>
      </c>
      <c r="W3282" s="13">
        <v>-0.12061295700000001</v>
      </c>
    </row>
    <row r="3283" spans="1:23" x14ac:dyDescent="0.3">
      <c r="A3283" s="13" t="s">
        <v>1399</v>
      </c>
      <c r="B3283" s="13" t="s">
        <v>1400</v>
      </c>
      <c r="C3283" s="15">
        <v>2017</v>
      </c>
      <c r="D3283" s="15" t="s">
        <v>25</v>
      </c>
      <c r="E3283" s="15" t="s">
        <v>100</v>
      </c>
      <c r="F3283" s="15">
        <v>11</v>
      </c>
      <c r="G3283" s="15">
        <v>5</v>
      </c>
      <c r="H3283" s="13">
        <v>-18.25832934</v>
      </c>
      <c r="I3283" s="13">
        <v>9.7560661480000004</v>
      </c>
      <c r="J3283" s="13">
        <v>-8.5022631959999995</v>
      </c>
      <c r="K3283" s="13">
        <v>-10.457333269999999</v>
      </c>
      <c r="L3283" s="13">
        <v>14.853030459999999</v>
      </c>
      <c r="M3283" s="13">
        <v>4.3956971950000003</v>
      </c>
      <c r="N3283" s="13">
        <v>-17.774317799999999</v>
      </c>
      <c r="O3283" s="13">
        <v>11.429399099999999</v>
      </c>
      <c r="P3283" s="13">
        <v>-6.3449187030000003</v>
      </c>
      <c r="Q3283" s="13">
        <v>-1.0021327E-2</v>
      </c>
      <c r="R3283" s="13">
        <v>0</v>
      </c>
      <c r="S3283" s="13">
        <v>-1.0021327E-2</v>
      </c>
      <c r="T3283" s="13">
        <v>-9.9887767329999999</v>
      </c>
      <c r="U3283" s="13">
        <v>8.1830820650000007</v>
      </c>
      <c r="V3283" s="13">
        <v>-1.805694667</v>
      </c>
      <c r="W3283" s="13">
        <v>5.7504604160000001</v>
      </c>
    </row>
    <row r="3284" spans="1:23" x14ac:dyDescent="0.3">
      <c r="A3284" s="13" t="s">
        <v>1399</v>
      </c>
      <c r="B3284" s="13" t="s">
        <v>1400</v>
      </c>
      <c r="C3284" s="15">
        <v>2017</v>
      </c>
      <c r="D3284" s="15" t="s">
        <v>27</v>
      </c>
      <c r="E3284" s="15" t="s">
        <v>100</v>
      </c>
      <c r="F3284" s="15">
        <v>153</v>
      </c>
      <c r="G3284" s="15">
        <v>75</v>
      </c>
      <c r="H3284" s="13">
        <v>-5.7270762900000003</v>
      </c>
      <c r="I3284" s="13">
        <v>-6.755670469</v>
      </c>
      <c r="J3284" s="13">
        <v>-12.482746759999999</v>
      </c>
      <c r="K3284" s="13">
        <v>-5.9441236760000002</v>
      </c>
      <c r="L3284" s="13">
        <v>-4.672660671</v>
      </c>
      <c r="M3284" s="13">
        <v>-10.61678435</v>
      </c>
      <c r="N3284" s="13">
        <v>-6.1392195709999999</v>
      </c>
      <c r="O3284" s="13">
        <v>-6.7389303390000004</v>
      </c>
      <c r="P3284" s="13">
        <v>-12.878149909999999</v>
      </c>
      <c r="Q3284" s="13">
        <v>-0.38607028500000001</v>
      </c>
      <c r="R3284" s="13">
        <v>-0.38607028500000001</v>
      </c>
      <c r="S3284" s="13">
        <v>0</v>
      </c>
      <c r="T3284" s="13">
        <v>-3.9436214270000001</v>
      </c>
      <c r="U3284" s="13">
        <v>-4.8944876280000003</v>
      </c>
      <c r="V3284" s="13">
        <v>-8.8381090540000002</v>
      </c>
      <c r="W3284" s="13">
        <v>-0.37544487300000001</v>
      </c>
    </row>
    <row r="3285" spans="1:23" x14ac:dyDescent="0.3">
      <c r="A3285" s="13" t="s">
        <v>1401</v>
      </c>
      <c r="B3285" s="13" t="s">
        <v>1402</v>
      </c>
      <c r="C3285" s="15">
        <v>2014</v>
      </c>
      <c r="D3285" s="15" t="s">
        <v>25</v>
      </c>
      <c r="E3285" s="15" t="s">
        <v>46</v>
      </c>
      <c r="F3285" s="15">
        <v>15</v>
      </c>
      <c r="G3285" s="15">
        <v>7</v>
      </c>
      <c r="H3285" s="13">
        <v>2.5586490479999999</v>
      </c>
      <c r="I3285" s="13">
        <v>-15.291164370000001</v>
      </c>
      <c r="J3285" s="13">
        <v>-12.73251533</v>
      </c>
      <c r="K3285" s="13">
        <v>14.349734550000001</v>
      </c>
      <c r="L3285" s="13">
        <v>-14.16289035</v>
      </c>
      <c r="M3285" s="13">
        <v>0.18684420400000001</v>
      </c>
      <c r="N3285" s="13">
        <v>5.0740954709999997</v>
      </c>
      <c r="O3285" s="13">
        <v>-16.046974559999999</v>
      </c>
      <c r="P3285" s="13">
        <v>-10.972879089999999</v>
      </c>
      <c r="Q3285" s="13">
        <v>-3.0884248E-2</v>
      </c>
      <c r="R3285" s="13">
        <v>0</v>
      </c>
      <c r="S3285" s="13">
        <v>-3.0884248E-2</v>
      </c>
      <c r="T3285" s="13">
        <v>3.3488745780000002</v>
      </c>
      <c r="U3285" s="13">
        <v>-8.7900826579999993</v>
      </c>
      <c r="V3285" s="13">
        <v>-5.4412080810000001</v>
      </c>
      <c r="W3285" s="13">
        <v>1.826489721</v>
      </c>
    </row>
    <row r="3286" spans="1:23" x14ac:dyDescent="0.3">
      <c r="A3286" s="13" t="s">
        <v>1401</v>
      </c>
      <c r="B3286" s="13" t="s">
        <v>1402</v>
      </c>
      <c r="C3286" s="15">
        <v>2014</v>
      </c>
      <c r="D3286" s="15" t="s">
        <v>27</v>
      </c>
      <c r="E3286" s="15" t="s">
        <v>46</v>
      </c>
      <c r="F3286" s="15">
        <v>415</v>
      </c>
      <c r="G3286" s="15">
        <v>212</v>
      </c>
      <c r="H3286" s="13">
        <v>-2.9353324490000001</v>
      </c>
      <c r="I3286" s="13">
        <v>-0.24143013999999999</v>
      </c>
      <c r="J3286" s="13">
        <v>-3.176762589</v>
      </c>
      <c r="K3286" s="13">
        <v>-4.1544091459999999</v>
      </c>
      <c r="L3286" s="13">
        <v>-1.8877309200000001</v>
      </c>
      <c r="M3286" s="13">
        <v>-6.0421400649999999</v>
      </c>
      <c r="N3286" s="13">
        <v>-3.3985010230000001</v>
      </c>
      <c r="O3286" s="13">
        <v>-0.61587301100000003</v>
      </c>
      <c r="P3286" s="13">
        <v>-4.0143740340000003</v>
      </c>
      <c r="Q3286" s="13">
        <v>-0.137496707</v>
      </c>
      <c r="R3286" s="13">
        <v>-0.137496707</v>
      </c>
      <c r="S3286" s="13">
        <v>0</v>
      </c>
      <c r="T3286" s="13">
        <v>-2.8133373939999999</v>
      </c>
      <c r="U3286" s="13">
        <v>-0.50929996499999997</v>
      </c>
      <c r="V3286" s="13">
        <v>-3.3226373589999998</v>
      </c>
      <c r="W3286" s="13">
        <v>0.518280674</v>
      </c>
    </row>
    <row r="3287" spans="1:23" x14ac:dyDescent="0.3">
      <c r="A3287" s="13" t="s">
        <v>1403</v>
      </c>
      <c r="B3287" s="13" t="s">
        <v>1404</v>
      </c>
      <c r="C3287" s="15">
        <v>2018</v>
      </c>
      <c r="D3287" s="15" t="s">
        <v>25</v>
      </c>
      <c r="E3287" s="15" t="s">
        <v>86</v>
      </c>
      <c r="F3287" s="15">
        <v>466</v>
      </c>
      <c r="G3287" s="15">
        <v>230</v>
      </c>
      <c r="H3287" s="13">
        <v>-4.5310040870000003</v>
      </c>
      <c r="I3287" s="13">
        <v>-1.6721213690000001</v>
      </c>
      <c r="J3287" s="13">
        <v>-6.2031254560000004</v>
      </c>
      <c r="K3287" s="13">
        <v>-4.0016985649999999</v>
      </c>
      <c r="L3287" s="13">
        <v>-0.78793077899999997</v>
      </c>
      <c r="M3287" s="13">
        <v>-4.7896293439999997</v>
      </c>
      <c r="N3287" s="13">
        <v>-4.6099012970000004</v>
      </c>
      <c r="O3287" s="13">
        <v>-1.6352373250000001</v>
      </c>
      <c r="P3287" s="13">
        <v>-6.2451386219999998</v>
      </c>
      <c r="Q3287" s="13">
        <v>-0.42231744500000001</v>
      </c>
      <c r="R3287" s="13">
        <v>0</v>
      </c>
      <c r="S3287" s="13">
        <v>-0.42231744500000001</v>
      </c>
      <c r="T3287" s="13">
        <v>-5.8287949809999997</v>
      </c>
      <c r="U3287" s="13">
        <v>-2.4881651429999998</v>
      </c>
      <c r="V3287" s="13">
        <v>-8.3169601249999996</v>
      </c>
      <c r="W3287" s="13">
        <v>-0.15800093800000001</v>
      </c>
    </row>
    <row r="3288" spans="1:23" x14ac:dyDescent="0.3">
      <c r="A3288" s="13" t="s">
        <v>1403</v>
      </c>
      <c r="B3288" s="13" t="s">
        <v>1404</v>
      </c>
      <c r="C3288" s="15">
        <v>2018</v>
      </c>
      <c r="D3288" s="15" t="s">
        <v>27</v>
      </c>
      <c r="E3288" s="15" t="s">
        <v>86</v>
      </c>
      <c r="F3288" s="15">
        <v>2357</v>
      </c>
      <c r="G3288" s="15">
        <v>1150</v>
      </c>
      <c r="H3288" s="13">
        <v>-3.8759545549999999</v>
      </c>
      <c r="I3288" s="13">
        <v>-1.5922014950000001</v>
      </c>
      <c r="J3288" s="13">
        <v>-5.4681560500000002</v>
      </c>
      <c r="K3288" s="13">
        <v>-6.2561456409999998</v>
      </c>
      <c r="L3288" s="13">
        <v>-1.42550201</v>
      </c>
      <c r="M3288" s="13">
        <v>-7.6816476509999996</v>
      </c>
      <c r="N3288" s="13">
        <v>-4.6080001910000004</v>
      </c>
      <c r="O3288" s="13">
        <v>-1.7208627030000001</v>
      </c>
      <c r="P3288" s="13">
        <v>-6.3288628940000002</v>
      </c>
      <c r="Q3288" s="13">
        <v>-2.082251061</v>
      </c>
      <c r="R3288" s="13">
        <v>-2.082251061</v>
      </c>
      <c r="S3288" s="13">
        <v>0</v>
      </c>
      <c r="T3288" s="13">
        <v>-4.804157537</v>
      </c>
      <c r="U3288" s="13">
        <v>-1.975474833</v>
      </c>
      <c r="V3288" s="13">
        <v>-6.7796323709999999</v>
      </c>
      <c r="W3288" s="13">
        <v>-0.83025596400000001</v>
      </c>
    </row>
    <row r="3289" spans="1:23" x14ac:dyDescent="0.3">
      <c r="A3289" s="13" t="s">
        <v>1403</v>
      </c>
      <c r="B3289" s="13" t="s">
        <v>1404</v>
      </c>
      <c r="C3289" s="15">
        <v>2019</v>
      </c>
      <c r="D3289" s="15" t="s">
        <v>25</v>
      </c>
      <c r="E3289" s="15" t="s">
        <v>86</v>
      </c>
      <c r="F3289" s="15">
        <v>76</v>
      </c>
      <c r="G3289" s="15">
        <v>34</v>
      </c>
      <c r="H3289" s="13">
        <v>3.7858360270000002</v>
      </c>
      <c r="I3289" s="13">
        <v>-0.17169029</v>
      </c>
      <c r="J3289" s="13">
        <v>3.6141457360000002</v>
      </c>
      <c r="K3289" s="13">
        <v>-3.427179486</v>
      </c>
      <c r="L3289" s="13">
        <v>0.89909805099999995</v>
      </c>
      <c r="M3289" s="13">
        <v>-2.5280814359999999</v>
      </c>
      <c r="N3289" s="13">
        <v>2.4950510769999998</v>
      </c>
      <c r="O3289" s="13">
        <v>-8.4935719999999996E-3</v>
      </c>
      <c r="P3289" s="13">
        <v>2.4865575039999999</v>
      </c>
      <c r="Q3289" s="13">
        <v>9.2851860999999994E-2</v>
      </c>
      <c r="R3289" s="13">
        <v>0</v>
      </c>
      <c r="S3289" s="13">
        <v>9.2851860999999994E-2</v>
      </c>
      <c r="T3289" s="13">
        <v>1.3162622509999999</v>
      </c>
      <c r="U3289" s="13">
        <v>-4.2547018530000003</v>
      </c>
      <c r="V3289" s="13">
        <v>-2.938439603</v>
      </c>
      <c r="W3289" s="13">
        <v>-0.88538126800000005</v>
      </c>
    </row>
    <row r="3290" spans="1:23" x14ac:dyDescent="0.3">
      <c r="A3290" s="13" t="s">
        <v>1403</v>
      </c>
      <c r="B3290" s="13" t="s">
        <v>1404</v>
      </c>
      <c r="C3290" s="15">
        <v>2019</v>
      </c>
      <c r="D3290" s="15" t="s">
        <v>27</v>
      </c>
      <c r="E3290" s="15" t="s">
        <v>86</v>
      </c>
      <c r="F3290" s="15">
        <v>1261</v>
      </c>
      <c r="G3290" s="15">
        <v>594</v>
      </c>
      <c r="H3290" s="13">
        <v>-2.6629235229999999</v>
      </c>
      <c r="I3290" s="13">
        <v>0.188498268</v>
      </c>
      <c r="J3290" s="13">
        <v>-2.4744252549999999</v>
      </c>
      <c r="K3290" s="13">
        <v>-1.4462985100000001</v>
      </c>
      <c r="L3290" s="13">
        <v>4.1449735250000002</v>
      </c>
      <c r="M3290" s="13">
        <v>2.6986750160000001</v>
      </c>
      <c r="N3290" s="13">
        <v>-2.5759395509999998</v>
      </c>
      <c r="O3290" s="13">
        <v>0.98183485699999995</v>
      </c>
      <c r="P3290" s="13">
        <v>-1.594104693</v>
      </c>
      <c r="Q3290" s="13">
        <v>0.34925284699999998</v>
      </c>
      <c r="R3290" s="13">
        <v>0.34925284699999998</v>
      </c>
      <c r="S3290" s="13">
        <v>0</v>
      </c>
      <c r="T3290" s="13">
        <v>-2.5104410229999998</v>
      </c>
      <c r="U3290" s="13">
        <v>-0.65301355400000005</v>
      </c>
      <c r="V3290" s="13">
        <v>-3.163454577</v>
      </c>
      <c r="W3290" s="13">
        <v>-0.30588149599999997</v>
      </c>
    </row>
    <row r="3291" spans="1:23" x14ac:dyDescent="0.3">
      <c r="A3291" s="13" t="s">
        <v>1405</v>
      </c>
      <c r="B3291" s="13" t="s">
        <v>1406</v>
      </c>
      <c r="C3291" s="15">
        <v>2018</v>
      </c>
      <c r="D3291" s="15" t="s">
        <v>25</v>
      </c>
      <c r="E3291" s="15" t="s">
        <v>62</v>
      </c>
      <c r="F3291" s="15">
        <v>11</v>
      </c>
      <c r="G3291" s="15">
        <v>4</v>
      </c>
      <c r="H3291" s="13">
        <v>-13.84549125</v>
      </c>
      <c r="I3291" s="13">
        <v>-10.50283041</v>
      </c>
      <c r="J3291" s="13">
        <v>-24.34832166</v>
      </c>
      <c r="K3291" s="13">
        <v>-31.878259700000001</v>
      </c>
      <c r="L3291" s="13">
        <v>0.80961524100000004</v>
      </c>
      <c r="M3291" s="13">
        <v>-31.068644460000002</v>
      </c>
      <c r="N3291" s="13">
        <v>-18.543311679999999</v>
      </c>
      <c r="O3291" s="13">
        <v>-8.9014538979999998</v>
      </c>
      <c r="P3291" s="13">
        <v>-27.444765579999999</v>
      </c>
      <c r="Q3291" s="13">
        <v>-5.4028469000000003E-2</v>
      </c>
      <c r="R3291" s="13">
        <v>0</v>
      </c>
      <c r="S3291" s="13">
        <v>-5.4028469000000003E-2</v>
      </c>
      <c r="T3291" s="13">
        <v>-12.83377437</v>
      </c>
      <c r="U3291" s="13">
        <v>-9.2745140230000001</v>
      </c>
      <c r="V3291" s="13">
        <v>-22.108288399999999</v>
      </c>
      <c r="W3291" s="13">
        <v>3.8487375190000002</v>
      </c>
    </row>
    <row r="3292" spans="1:23" x14ac:dyDescent="0.3">
      <c r="A3292" s="13" t="s">
        <v>1405</v>
      </c>
      <c r="B3292" s="13" t="s">
        <v>1406</v>
      </c>
      <c r="C3292" s="15">
        <v>2018</v>
      </c>
      <c r="D3292" s="15" t="s">
        <v>27</v>
      </c>
      <c r="E3292" s="15" t="s">
        <v>62</v>
      </c>
      <c r="F3292" s="15">
        <v>774</v>
      </c>
      <c r="G3292" s="15">
        <v>353</v>
      </c>
      <c r="H3292" s="13">
        <v>-3.1712657059999998</v>
      </c>
      <c r="I3292" s="13">
        <v>2.5525703879999999</v>
      </c>
      <c r="J3292" s="13">
        <v>-0.61869531700000002</v>
      </c>
      <c r="K3292" s="13">
        <v>-2.3003940780000001</v>
      </c>
      <c r="L3292" s="13">
        <v>0.691788387</v>
      </c>
      <c r="M3292" s="13">
        <v>-1.6086056909999999</v>
      </c>
      <c r="N3292" s="13">
        <v>-3.1762828120000002</v>
      </c>
      <c r="O3292" s="13">
        <v>2.3263801439999998</v>
      </c>
      <c r="P3292" s="13">
        <v>-0.84990266800000003</v>
      </c>
      <c r="Q3292" s="13">
        <v>0.34127337099999999</v>
      </c>
      <c r="R3292" s="13">
        <v>0.34127337099999999</v>
      </c>
      <c r="S3292" s="13">
        <v>0</v>
      </c>
      <c r="T3292" s="13">
        <v>-3.0019111459999999</v>
      </c>
      <c r="U3292" s="13">
        <v>1.4320805510000001</v>
      </c>
      <c r="V3292" s="13">
        <v>-1.569830595</v>
      </c>
      <c r="W3292" s="13">
        <v>-0.271116093</v>
      </c>
    </row>
    <row r="3293" spans="1:23" x14ac:dyDescent="0.3">
      <c r="A3293" s="13" t="s">
        <v>1407</v>
      </c>
      <c r="B3293" s="13" t="s">
        <v>1408</v>
      </c>
      <c r="C3293" s="15">
        <v>2016</v>
      </c>
      <c r="D3293" s="15" t="s">
        <v>27</v>
      </c>
      <c r="E3293" s="15" t="s">
        <v>67</v>
      </c>
      <c r="F3293" s="15">
        <v>3218</v>
      </c>
      <c r="G3293" s="15">
        <v>1591</v>
      </c>
      <c r="H3293" s="13">
        <v>-2.5826284030000002</v>
      </c>
      <c r="I3293" s="13">
        <v>-3.7678926000000001E-2</v>
      </c>
      <c r="J3293" s="13">
        <v>-2.6203073290000001</v>
      </c>
      <c r="K3293" s="13">
        <v>-5.8017570950000001</v>
      </c>
      <c r="L3293" s="13">
        <v>-3.3034748550000002</v>
      </c>
      <c r="M3293" s="13">
        <v>-9.1052319500000003</v>
      </c>
      <c r="N3293" s="13">
        <v>-3.2569348640000002</v>
      </c>
      <c r="O3293" s="13">
        <v>-0.66699983299999999</v>
      </c>
      <c r="P3293" s="13">
        <v>-3.9239346980000001</v>
      </c>
      <c r="Q3293" s="13">
        <v>-0.94000054399999999</v>
      </c>
      <c r="R3293" s="13">
        <v>-0.94000054399999999</v>
      </c>
      <c r="S3293" s="13">
        <v>0</v>
      </c>
      <c r="T3293" s="13">
        <v>-3.625885791</v>
      </c>
      <c r="U3293" s="13">
        <v>-0.80605798900000003</v>
      </c>
      <c r="V3293" s="13">
        <v>-4.4319437800000001</v>
      </c>
      <c r="W3293" s="13">
        <v>-1.3243060470000001</v>
      </c>
    </row>
    <row r="3294" spans="1:23" x14ac:dyDescent="0.3">
      <c r="A3294" s="13" t="s">
        <v>1407</v>
      </c>
      <c r="B3294" s="13" t="s">
        <v>1408</v>
      </c>
      <c r="C3294" s="15">
        <v>2017</v>
      </c>
      <c r="D3294" s="15" t="s">
        <v>27</v>
      </c>
      <c r="E3294" s="15" t="s">
        <v>67</v>
      </c>
      <c r="F3294" s="15">
        <v>2314</v>
      </c>
      <c r="G3294" s="15">
        <v>1134</v>
      </c>
      <c r="H3294" s="13">
        <v>-4.5285414030000002</v>
      </c>
      <c r="I3294" s="13">
        <v>5.1840630999999998E-2</v>
      </c>
      <c r="J3294" s="13">
        <v>-4.476700771</v>
      </c>
      <c r="K3294" s="13">
        <v>-4.6024134649999997</v>
      </c>
      <c r="L3294" s="13">
        <v>-4.6600308469999998</v>
      </c>
      <c r="M3294" s="13">
        <v>-9.2624443119999995</v>
      </c>
      <c r="N3294" s="13">
        <v>-4.720910452</v>
      </c>
      <c r="O3294" s="13">
        <v>-0.92997269100000002</v>
      </c>
      <c r="P3294" s="13">
        <v>-5.6508831419999996</v>
      </c>
      <c r="Q3294" s="13">
        <v>-1.6641885970000001</v>
      </c>
      <c r="R3294" s="13">
        <v>-1.6641885970000001</v>
      </c>
      <c r="S3294" s="13">
        <v>0</v>
      </c>
      <c r="T3294" s="13">
        <v>-4.9063766900000001</v>
      </c>
      <c r="U3294" s="13">
        <v>-0.88400204800000004</v>
      </c>
      <c r="V3294" s="13">
        <v>-5.7903787380000002</v>
      </c>
      <c r="W3294" s="13">
        <v>-0.82793101300000005</v>
      </c>
    </row>
    <row r="3295" spans="1:23" x14ac:dyDescent="0.3">
      <c r="A3295" s="13" t="s">
        <v>1407</v>
      </c>
      <c r="B3295" s="13" t="s">
        <v>1408</v>
      </c>
      <c r="C3295" s="15">
        <v>2018</v>
      </c>
      <c r="D3295" s="15" t="s">
        <v>27</v>
      </c>
      <c r="E3295" s="15" t="s">
        <v>34</v>
      </c>
      <c r="F3295" s="15">
        <v>660</v>
      </c>
      <c r="G3295" s="15">
        <v>328</v>
      </c>
      <c r="H3295" s="13">
        <v>-2.640142317</v>
      </c>
      <c r="I3295" s="13">
        <v>1.0580439189999999</v>
      </c>
      <c r="J3295" s="13">
        <v>-1.5820983980000001</v>
      </c>
      <c r="K3295" s="13">
        <v>-7.9031612510000002</v>
      </c>
      <c r="L3295" s="13">
        <v>-4.5288962829999999</v>
      </c>
      <c r="M3295" s="13">
        <v>-12.43205753</v>
      </c>
      <c r="N3295" s="13">
        <v>-3.8499864829999999</v>
      </c>
      <c r="O3295" s="13">
        <v>1.4696208000000001E-2</v>
      </c>
      <c r="P3295" s="13">
        <v>-3.8352902750000002</v>
      </c>
      <c r="Q3295" s="13">
        <v>-0.18026493099999999</v>
      </c>
      <c r="R3295" s="13">
        <v>-0.18026493099999999</v>
      </c>
      <c r="S3295" s="13">
        <v>0</v>
      </c>
      <c r="T3295" s="13">
        <v>-3.834098263</v>
      </c>
      <c r="U3295" s="13">
        <v>-0.56150295500000003</v>
      </c>
      <c r="V3295" s="13">
        <v>-4.3956012180000004</v>
      </c>
      <c r="W3295" s="13">
        <v>-0.73932055299999999</v>
      </c>
    </row>
    <row r="3296" spans="1:23" x14ac:dyDescent="0.3">
      <c r="A3296" s="13" t="s">
        <v>1407</v>
      </c>
      <c r="B3296" s="13" t="s">
        <v>1408</v>
      </c>
      <c r="C3296" s="15">
        <v>2018</v>
      </c>
      <c r="D3296" s="15" t="s">
        <v>27</v>
      </c>
      <c r="E3296" s="15" t="s">
        <v>67</v>
      </c>
      <c r="F3296" s="15">
        <v>56</v>
      </c>
      <c r="G3296" s="15">
        <v>25</v>
      </c>
      <c r="H3296" s="13">
        <v>-8.1497643110000002</v>
      </c>
      <c r="I3296" s="13">
        <v>-16.664728499999999</v>
      </c>
      <c r="J3296" s="13">
        <v>-24.814492810000001</v>
      </c>
      <c r="K3296" s="13">
        <v>-13.176598439999999</v>
      </c>
      <c r="L3296" s="13">
        <v>-10.235695120000001</v>
      </c>
      <c r="M3296" s="13">
        <v>-23.412293559999998</v>
      </c>
      <c r="N3296" s="13">
        <v>-9.6454383299999993</v>
      </c>
      <c r="O3296" s="13">
        <v>-16.40363193</v>
      </c>
      <c r="P3296" s="13">
        <v>-26.049070260000001</v>
      </c>
      <c r="Q3296" s="13">
        <v>-0.302924782</v>
      </c>
      <c r="R3296" s="13">
        <v>-0.302924782</v>
      </c>
      <c r="S3296" s="13">
        <v>0</v>
      </c>
      <c r="T3296" s="13">
        <v>-6.7718000170000003</v>
      </c>
      <c r="U3296" s="13">
        <v>-13.01588269</v>
      </c>
      <c r="V3296" s="13">
        <v>-19.787682709999999</v>
      </c>
      <c r="W3296" s="13">
        <v>1.9176864060000001</v>
      </c>
    </row>
    <row r="3297" spans="1:23" x14ac:dyDescent="0.3">
      <c r="A3297" s="13" t="s">
        <v>1407</v>
      </c>
      <c r="B3297" s="13" t="s">
        <v>1408</v>
      </c>
      <c r="C3297" s="15">
        <v>2019</v>
      </c>
      <c r="D3297" s="15" t="s">
        <v>27</v>
      </c>
      <c r="E3297" s="15" t="s">
        <v>62</v>
      </c>
      <c r="F3297" s="15">
        <v>2022</v>
      </c>
      <c r="G3297" s="15">
        <v>935</v>
      </c>
      <c r="H3297" s="13">
        <v>-1.386564889</v>
      </c>
      <c r="I3297" s="13">
        <v>-0.60203444900000003</v>
      </c>
      <c r="J3297" s="13">
        <v>-1.988599338</v>
      </c>
      <c r="K3297" s="13">
        <v>-1.6713154729999999</v>
      </c>
      <c r="L3297" s="13">
        <v>-2.4477759730000002</v>
      </c>
      <c r="M3297" s="13">
        <v>-4.1190914459999997</v>
      </c>
      <c r="N3297" s="13">
        <v>-1.540600661</v>
      </c>
      <c r="O3297" s="13">
        <v>-0.97627868299999998</v>
      </c>
      <c r="P3297" s="13">
        <v>-2.5168793439999999</v>
      </c>
      <c r="Q3297" s="13">
        <v>0.11037342999999999</v>
      </c>
      <c r="R3297" s="13">
        <v>0.11037342999999999</v>
      </c>
      <c r="S3297" s="13">
        <v>0</v>
      </c>
      <c r="T3297" s="13">
        <v>-1.625361142</v>
      </c>
      <c r="U3297" s="13">
        <v>-1.5630162670000001</v>
      </c>
      <c r="V3297" s="13">
        <v>-3.1883774090000001</v>
      </c>
      <c r="W3297" s="13">
        <v>-0.76407136600000003</v>
      </c>
    </row>
    <row r="3298" spans="1:23" x14ac:dyDescent="0.3">
      <c r="A3298" s="13" t="s">
        <v>1409</v>
      </c>
      <c r="B3298" s="13" t="s">
        <v>1410</v>
      </c>
      <c r="C3298" s="15">
        <v>2019</v>
      </c>
      <c r="D3298" s="15" t="s">
        <v>27</v>
      </c>
      <c r="E3298" s="15" t="s">
        <v>35</v>
      </c>
      <c r="F3298" s="15">
        <v>2018</v>
      </c>
      <c r="G3298" s="15">
        <v>958</v>
      </c>
      <c r="H3298" s="13">
        <v>-3.4978214090000002</v>
      </c>
      <c r="I3298" s="13">
        <v>-1.6432656569999999</v>
      </c>
      <c r="J3298" s="13">
        <v>-5.1410870659999999</v>
      </c>
      <c r="K3298" s="13">
        <v>-2.9912313670000001</v>
      </c>
      <c r="L3298" s="13">
        <v>-0.57888222600000006</v>
      </c>
      <c r="M3298" s="13">
        <v>-3.5701135929999999</v>
      </c>
      <c r="N3298" s="13">
        <v>-3.547277223</v>
      </c>
      <c r="O3298" s="13">
        <v>-1.451246091</v>
      </c>
      <c r="P3298" s="13">
        <v>-4.9985233139999998</v>
      </c>
      <c r="Q3298" s="13">
        <v>-1.0938022469999999</v>
      </c>
      <c r="R3298" s="13">
        <v>-1.0938022469999999</v>
      </c>
      <c r="S3298" s="13">
        <v>0</v>
      </c>
      <c r="T3298" s="13">
        <v>-3.3439344700000002</v>
      </c>
      <c r="U3298" s="13">
        <v>-1.513553575</v>
      </c>
      <c r="V3298" s="13">
        <v>-4.8574880450000002</v>
      </c>
      <c r="W3298" s="13">
        <v>-0.48332604000000001</v>
      </c>
    </row>
    <row r="3299" spans="1:23" x14ac:dyDescent="0.3">
      <c r="A3299" s="13" t="s">
        <v>1411</v>
      </c>
      <c r="B3299" s="13" t="s">
        <v>1412</v>
      </c>
      <c r="C3299" s="15">
        <v>2019</v>
      </c>
      <c r="D3299" s="15" t="s">
        <v>27</v>
      </c>
      <c r="E3299" s="15" t="s">
        <v>54</v>
      </c>
      <c r="F3299" s="15">
        <v>3803</v>
      </c>
      <c r="G3299" s="15">
        <v>1757</v>
      </c>
      <c r="H3299" s="13">
        <v>-1.656485779</v>
      </c>
      <c r="I3299" s="13">
        <v>1.8361463929999999</v>
      </c>
      <c r="J3299" s="13">
        <v>0.179660614</v>
      </c>
      <c r="K3299" s="13">
        <v>0.42481765199999999</v>
      </c>
      <c r="L3299" s="13">
        <v>0.24612118699999999</v>
      </c>
      <c r="M3299" s="13">
        <v>0.67093883899999995</v>
      </c>
      <c r="N3299" s="13">
        <v>-1.339574423</v>
      </c>
      <c r="O3299" s="13">
        <v>1.6557075939999999</v>
      </c>
      <c r="P3299" s="13">
        <v>0.31613317099999999</v>
      </c>
      <c r="Q3299" s="13">
        <v>2.7754481860000002</v>
      </c>
      <c r="R3299" s="13">
        <v>2.7754481860000002</v>
      </c>
      <c r="S3299" s="13">
        <v>0</v>
      </c>
      <c r="T3299" s="13">
        <v>-1.0600242449999999</v>
      </c>
      <c r="U3299" s="13">
        <v>2.4457160029999998</v>
      </c>
      <c r="V3299" s="13">
        <v>1.3856917580000001</v>
      </c>
      <c r="W3299" s="13">
        <v>0.99745546200000001</v>
      </c>
    </row>
    <row r="3300" spans="1:23" x14ac:dyDescent="0.3">
      <c r="A3300" s="13" t="s">
        <v>1413</v>
      </c>
      <c r="B3300" s="13" t="s">
        <v>1414</v>
      </c>
      <c r="C3300" s="15">
        <v>2014</v>
      </c>
      <c r="D3300" s="15" t="s">
        <v>27</v>
      </c>
      <c r="E3300" s="15" t="s">
        <v>57</v>
      </c>
      <c r="F3300" s="15">
        <v>4974</v>
      </c>
      <c r="G3300" s="15">
        <v>2487</v>
      </c>
      <c r="H3300" s="13">
        <v>-2.5804197869999999</v>
      </c>
      <c r="I3300" s="13">
        <v>1.951686196</v>
      </c>
      <c r="J3300" s="13">
        <v>-0.62873359100000004</v>
      </c>
      <c r="K3300" s="13">
        <v>-5.0788520930000001</v>
      </c>
      <c r="L3300" s="13">
        <v>3.5922772190000001</v>
      </c>
      <c r="M3300" s="13">
        <v>-1.486574874</v>
      </c>
      <c r="N3300" s="13">
        <v>-3.1832650079999998</v>
      </c>
      <c r="O3300" s="13">
        <v>2.4445283459999998</v>
      </c>
      <c r="P3300" s="13">
        <v>-0.73873666199999999</v>
      </c>
      <c r="Q3300" s="13">
        <v>2.5778655530000001</v>
      </c>
      <c r="R3300" s="13">
        <v>2.5778655530000001</v>
      </c>
      <c r="S3300" s="13">
        <v>0</v>
      </c>
      <c r="T3300" s="13">
        <v>-3.1707177290000002</v>
      </c>
      <c r="U3300" s="13">
        <v>2.2203553340000002</v>
      </c>
      <c r="V3300" s="13">
        <v>-0.95036239499999997</v>
      </c>
      <c r="W3300" s="13">
        <v>0.97113099999999997</v>
      </c>
    </row>
    <row r="3301" spans="1:23" x14ac:dyDescent="0.3">
      <c r="A3301" s="13" t="s">
        <v>1413</v>
      </c>
      <c r="B3301" s="13" t="s">
        <v>1414</v>
      </c>
      <c r="C3301" s="15">
        <v>2015</v>
      </c>
      <c r="D3301" s="15" t="s">
        <v>27</v>
      </c>
      <c r="E3301" s="15" t="s">
        <v>57</v>
      </c>
      <c r="F3301" s="15">
        <v>5103</v>
      </c>
      <c r="G3301" s="15">
        <v>2573</v>
      </c>
      <c r="H3301" s="13">
        <v>0.227758076</v>
      </c>
      <c r="I3301" s="13">
        <v>-0.69964936799999999</v>
      </c>
      <c r="J3301" s="13">
        <v>-0.47189129200000002</v>
      </c>
      <c r="K3301" s="13">
        <v>0.98985569500000004</v>
      </c>
      <c r="L3301" s="13">
        <v>-2.7596062300000002</v>
      </c>
      <c r="M3301" s="13">
        <v>-1.769750535</v>
      </c>
      <c r="N3301" s="13">
        <v>0.45916042800000001</v>
      </c>
      <c r="O3301" s="13">
        <v>-1.1363584900000001</v>
      </c>
      <c r="P3301" s="13">
        <v>-0.67719806199999999</v>
      </c>
      <c r="Q3301" s="13">
        <v>2.7253314340000001</v>
      </c>
      <c r="R3301" s="13">
        <v>2.7253314340000001</v>
      </c>
      <c r="S3301" s="13">
        <v>0</v>
      </c>
      <c r="T3301" s="13">
        <v>0.334967395</v>
      </c>
      <c r="U3301" s="13">
        <v>-0.214827249</v>
      </c>
      <c r="V3301" s="13">
        <v>0.120140146</v>
      </c>
      <c r="W3301" s="13">
        <v>0.15054805700000001</v>
      </c>
    </row>
    <row r="3302" spans="1:23" x14ac:dyDescent="0.3">
      <c r="A3302" s="13" t="s">
        <v>1413</v>
      </c>
      <c r="B3302" s="13" t="s">
        <v>1414</v>
      </c>
      <c r="C3302" s="15">
        <v>2016</v>
      </c>
      <c r="D3302" s="15" t="s">
        <v>27</v>
      </c>
      <c r="E3302" s="15" t="s">
        <v>57</v>
      </c>
      <c r="F3302" s="15">
        <v>4851</v>
      </c>
      <c r="G3302" s="15">
        <v>2379</v>
      </c>
      <c r="H3302" s="13">
        <v>0.99261856699999995</v>
      </c>
      <c r="I3302" s="13">
        <v>1.1741129939999999</v>
      </c>
      <c r="J3302" s="13">
        <v>2.1667315610000002</v>
      </c>
      <c r="K3302" s="13">
        <v>1.713640335</v>
      </c>
      <c r="L3302" s="13">
        <v>0.31496734399999998</v>
      </c>
      <c r="M3302" s="13">
        <v>2.0286076789999998</v>
      </c>
      <c r="N3302" s="13">
        <v>1.2134518599999999</v>
      </c>
      <c r="O3302" s="13">
        <v>1.0735289560000001</v>
      </c>
      <c r="P3302" s="13">
        <v>2.2869808169999999</v>
      </c>
      <c r="Q3302" s="13">
        <v>6.1559994189999996</v>
      </c>
      <c r="R3302" s="13">
        <v>6.1559994189999996</v>
      </c>
      <c r="S3302" s="13">
        <v>0</v>
      </c>
      <c r="T3302" s="13">
        <v>1.542132463</v>
      </c>
      <c r="U3302" s="13">
        <v>1.599237045</v>
      </c>
      <c r="V3302" s="13">
        <v>3.141369509</v>
      </c>
      <c r="W3302" s="13">
        <v>0.675789207</v>
      </c>
    </row>
    <row r="3303" spans="1:23" x14ac:dyDescent="0.3">
      <c r="A3303" s="13" t="s">
        <v>1413</v>
      </c>
      <c r="B3303" s="13" t="s">
        <v>1414</v>
      </c>
      <c r="C3303" s="15">
        <v>2017</v>
      </c>
      <c r="D3303" s="15" t="s">
        <v>25</v>
      </c>
      <c r="E3303" s="15" t="s">
        <v>26</v>
      </c>
      <c r="F3303" s="15">
        <v>378</v>
      </c>
      <c r="G3303" s="15">
        <v>181</v>
      </c>
      <c r="H3303" s="13">
        <v>-4.004160122</v>
      </c>
      <c r="I3303" s="13">
        <v>-2.4827187409999998</v>
      </c>
      <c r="J3303" s="13">
        <v>-6.4868788620000002</v>
      </c>
      <c r="K3303" s="13">
        <v>3.3614070370000002</v>
      </c>
      <c r="L3303" s="13">
        <v>2.2344287110000001</v>
      </c>
      <c r="M3303" s="13">
        <v>5.5958357479999998</v>
      </c>
      <c r="N3303" s="13">
        <v>-2.67089124</v>
      </c>
      <c r="O3303" s="13">
        <v>-1.686036412</v>
      </c>
      <c r="P3303" s="13">
        <v>-4.3569276520000004</v>
      </c>
      <c r="Q3303" s="13">
        <v>-0.15518647199999999</v>
      </c>
      <c r="R3303" s="13">
        <v>0</v>
      </c>
      <c r="S3303" s="13">
        <v>-0.15518647199999999</v>
      </c>
      <c r="T3303" s="13">
        <v>-3.0547483049999999</v>
      </c>
      <c r="U3303" s="13">
        <v>-0.178226893</v>
      </c>
      <c r="V3303" s="13">
        <v>-3.2329751980000001</v>
      </c>
      <c r="W3303" s="13">
        <v>1.3500342219999999</v>
      </c>
    </row>
    <row r="3304" spans="1:23" x14ac:dyDescent="0.3">
      <c r="A3304" s="13" t="s">
        <v>1413</v>
      </c>
      <c r="B3304" s="13" t="s">
        <v>1414</v>
      </c>
      <c r="C3304" s="15">
        <v>2017</v>
      </c>
      <c r="D3304" s="15" t="s">
        <v>27</v>
      </c>
      <c r="E3304" s="15" t="s">
        <v>26</v>
      </c>
      <c r="F3304" s="15">
        <v>4619</v>
      </c>
      <c r="G3304" s="15">
        <v>2222</v>
      </c>
      <c r="H3304" s="13">
        <v>0.34495416099999998</v>
      </c>
      <c r="I3304" s="13">
        <v>0.62722692700000005</v>
      </c>
      <c r="J3304" s="13">
        <v>0.97218108800000003</v>
      </c>
      <c r="K3304" s="13">
        <v>-0.59630032499999996</v>
      </c>
      <c r="L3304" s="13">
        <v>5.9425102409999999</v>
      </c>
      <c r="M3304" s="13">
        <v>5.3462099160000003</v>
      </c>
      <c r="N3304" s="13">
        <v>0.176173043</v>
      </c>
      <c r="O3304" s="13">
        <v>1.7575600840000001</v>
      </c>
      <c r="P3304" s="13">
        <v>1.933733127</v>
      </c>
      <c r="Q3304" s="13">
        <v>5.3127417220000002</v>
      </c>
      <c r="R3304" s="13">
        <v>5.3127417220000002</v>
      </c>
      <c r="S3304" s="13">
        <v>0</v>
      </c>
      <c r="T3304" s="13">
        <v>-6.4357487000000005E-2</v>
      </c>
      <c r="U3304" s="13">
        <v>1.9433005539999999</v>
      </c>
      <c r="V3304" s="13">
        <v>1.8789430659999999</v>
      </c>
      <c r="W3304" s="13">
        <v>5.4685877000000001E-2</v>
      </c>
    </row>
    <row r="3305" spans="1:23" x14ac:dyDescent="0.3">
      <c r="A3305" s="13" t="s">
        <v>1413</v>
      </c>
      <c r="B3305" s="13" t="s">
        <v>1414</v>
      </c>
      <c r="C3305" s="15">
        <v>2018</v>
      </c>
      <c r="D3305" s="15" t="s">
        <v>25</v>
      </c>
      <c r="E3305" s="15" t="s">
        <v>89</v>
      </c>
      <c r="F3305" s="15">
        <v>503</v>
      </c>
      <c r="G3305" s="15">
        <v>261</v>
      </c>
      <c r="H3305" s="13">
        <v>3.5018107060000001</v>
      </c>
      <c r="I3305" s="13">
        <v>7.5947559360000003</v>
      </c>
      <c r="J3305" s="13">
        <v>11.096566640000001</v>
      </c>
      <c r="K3305" s="13">
        <v>8.0213921480000003</v>
      </c>
      <c r="L3305" s="13">
        <v>16.699365190000002</v>
      </c>
      <c r="M3305" s="13">
        <v>24.720757339999999</v>
      </c>
      <c r="N3305" s="13">
        <v>4.5306466969999999</v>
      </c>
      <c r="O3305" s="13">
        <v>9.8580894299999997</v>
      </c>
      <c r="P3305" s="13">
        <v>14.38873613</v>
      </c>
      <c r="Q3305" s="13">
        <v>2.364355765</v>
      </c>
      <c r="R3305" s="13">
        <v>0</v>
      </c>
      <c r="S3305" s="13">
        <v>2.364355765</v>
      </c>
      <c r="T3305" s="13">
        <v>0.81083593499999995</v>
      </c>
      <c r="U3305" s="13">
        <v>9.5218726339999993</v>
      </c>
      <c r="V3305" s="13">
        <v>10.332708569999999</v>
      </c>
      <c r="W3305" s="13">
        <v>0.43729362700000002</v>
      </c>
    </row>
    <row r="3306" spans="1:23" x14ac:dyDescent="0.3">
      <c r="A3306" s="13" t="s">
        <v>1413</v>
      </c>
      <c r="B3306" s="13" t="s">
        <v>1414</v>
      </c>
      <c r="C3306" s="15">
        <v>2018</v>
      </c>
      <c r="D3306" s="15" t="s">
        <v>27</v>
      </c>
      <c r="E3306" s="15" t="s">
        <v>89</v>
      </c>
      <c r="F3306" s="15">
        <v>5212</v>
      </c>
      <c r="G3306" s="15">
        <v>2552</v>
      </c>
      <c r="H3306" s="13">
        <v>3.5049085619999998</v>
      </c>
      <c r="I3306" s="13">
        <v>2.6769230190000002</v>
      </c>
      <c r="J3306" s="13">
        <v>6.181831581</v>
      </c>
      <c r="K3306" s="13">
        <v>1.936445752</v>
      </c>
      <c r="L3306" s="13">
        <v>5.979699944</v>
      </c>
      <c r="M3306" s="13">
        <v>7.916145695</v>
      </c>
      <c r="N3306" s="13">
        <v>3.3419393039999998</v>
      </c>
      <c r="O3306" s="13">
        <v>3.52414286</v>
      </c>
      <c r="P3306" s="13">
        <v>6.8660821629999997</v>
      </c>
      <c r="Q3306" s="13">
        <v>12.68972583</v>
      </c>
      <c r="R3306" s="13">
        <v>12.68972583</v>
      </c>
      <c r="S3306" s="13">
        <v>0</v>
      </c>
      <c r="T3306" s="13">
        <v>3.716558713</v>
      </c>
      <c r="U3306" s="13">
        <v>4.1550452069999997</v>
      </c>
      <c r="V3306" s="13">
        <v>7.8716039200000001</v>
      </c>
      <c r="W3306" s="13">
        <v>1.3412803929999999</v>
      </c>
    </row>
    <row r="3307" spans="1:23" x14ac:dyDescent="0.3">
      <c r="A3307" s="13" t="s">
        <v>1413</v>
      </c>
      <c r="B3307" s="13" t="s">
        <v>1414</v>
      </c>
      <c r="C3307" s="15">
        <v>2019</v>
      </c>
      <c r="D3307" s="15" t="s">
        <v>27</v>
      </c>
      <c r="E3307" s="15" t="s">
        <v>89</v>
      </c>
      <c r="F3307" s="15">
        <v>2348</v>
      </c>
      <c r="G3307" s="15">
        <v>1147</v>
      </c>
      <c r="H3307" s="13">
        <v>1.341066984</v>
      </c>
      <c r="I3307" s="13">
        <v>2.6029699279999998</v>
      </c>
      <c r="J3307" s="13">
        <v>3.944036911</v>
      </c>
      <c r="K3307" s="13">
        <v>0.79514027700000001</v>
      </c>
      <c r="L3307" s="13">
        <v>1.4362638109999999</v>
      </c>
      <c r="M3307" s="13">
        <v>2.2314040880000001</v>
      </c>
      <c r="N3307" s="13">
        <v>1.281614756</v>
      </c>
      <c r="O3307" s="13">
        <v>2.4715708749999998</v>
      </c>
      <c r="P3307" s="13">
        <v>3.7531856299999999</v>
      </c>
      <c r="Q3307" s="13">
        <v>3.8303145879999998</v>
      </c>
      <c r="R3307" s="13">
        <v>3.8303145879999998</v>
      </c>
      <c r="S3307" s="13">
        <v>0</v>
      </c>
      <c r="T3307" s="13">
        <v>1.3990724649999999</v>
      </c>
      <c r="U3307" s="13">
        <v>3.088803237</v>
      </c>
      <c r="V3307" s="13">
        <v>4.4878757020000002</v>
      </c>
      <c r="W3307" s="13">
        <v>0.66022739399999997</v>
      </c>
    </row>
    <row r="3308" spans="1:23" x14ac:dyDescent="0.3">
      <c r="A3308" s="13" t="s">
        <v>1415</v>
      </c>
      <c r="B3308" s="13" t="s">
        <v>1416</v>
      </c>
      <c r="C3308" s="15">
        <v>2014</v>
      </c>
      <c r="D3308" s="15" t="s">
        <v>27</v>
      </c>
      <c r="E3308" s="15" t="s">
        <v>86</v>
      </c>
      <c r="F3308" s="15">
        <v>2827</v>
      </c>
      <c r="G3308" s="15">
        <v>1400</v>
      </c>
      <c r="H3308" s="13">
        <v>-0.71227541500000002</v>
      </c>
      <c r="I3308" s="13">
        <v>-1.330318004</v>
      </c>
      <c r="J3308" s="13">
        <v>-2.0425934200000002</v>
      </c>
      <c r="K3308" s="13">
        <v>2.5607006110000001</v>
      </c>
      <c r="L3308" s="13">
        <v>-0.29566469299999998</v>
      </c>
      <c r="M3308" s="13">
        <v>2.2650359180000001</v>
      </c>
      <c r="N3308" s="13">
        <v>-1.1111945E-2</v>
      </c>
      <c r="O3308" s="13">
        <v>-1.190292347</v>
      </c>
      <c r="P3308" s="13">
        <v>-1.2014042920000001</v>
      </c>
      <c r="Q3308" s="13">
        <v>1.1150396950000001</v>
      </c>
      <c r="R3308" s="13">
        <v>1.1150396950000001</v>
      </c>
      <c r="S3308" s="13">
        <v>0</v>
      </c>
      <c r="T3308" s="13">
        <v>-0.66423031600000004</v>
      </c>
      <c r="U3308" s="13">
        <v>-1.2835565799999999</v>
      </c>
      <c r="V3308" s="13">
        <v>-1.9477868970000001</v>
      </c>
      <c r="W3308" s="13">
        <v>0.77249643300000004</v>
      </c>
    </row>
    <row r="3309" spans="1:23" x14ac:dyDescent="0.3">
      <c r="A3309" s="13" t="s">
        <v>1415</v>
      </c>
      <c r="B3309" s="13" t="s">
        <v>1416</v>
      </c>
      <c r="C3309" s="15">
        <v>2015</v>
      </c>
      <c r="D3309" s="15" t="s">
        <v>25</v>
      </c>
      <c r="E3309" s="15" t="s">
        <v>86</v>
      </c>
      <c r="F3309" s="15">
        <v>104</v>
      </c>
      <c r="G3309" s="15">
        <v>53</v>
      </c>
      <c r="H3309" s="13">
        <v>0.155999099</v>
      </c>
      <c r="I3309" s="13">
        <v>3.281153813</v>
      </c>
      <c r="J3309" s="13">
        <v>3.4371529129999998</v>
      </c>
      <c r="K3309" s="13">
        <v>1.121564129</v>
      </c>
      <c r="L3309" s="13">
        <v>0.91700904699999997</v>
      </c>
      <c r="M3309" s="13">
        <v>2.0385731759999999</v>
      </c>
      <c r="N3309" s="13">
        <v>0.42984872499999999</v>
      </c>
      <c r="O3309" s="13">
        <v>2.9887647450000001</v>
      </c>
      <c r="P3309" s="13">
        <v>3.4186134689999998</v>
      </c>
      <c r="Q3309" s="13">
        <v>0.17372035399999999</v>
      </c>
      <c r="R3309" s="13">
        <v>0</v>
      </c>
      <c r="S3309" s="13">
        <v>0.17372035399999999</v>
      </c>
      <c r="T3309" s="13">
        <v>-2.2638362029999999</v>
      </c>
      <c r="U3309" s="13">
        <v>0.88767463000000002</v>
      </c>
      <c r="V3309" s="13">
        <v>-1.3761615730000001</v>
      </c>
      <c r="W3309" s="13">
        <v>0.94587264900000001</v>
      </c>
    </row>
    <row r="3310" spans="1:23" x14ac:dyDescent="0.3">
      <c r="A3310" s="13" t="s">
        <v>1415</v>
      </c>
      <c r="B3310" s="13" t="s">
        <v>1416</v>
      </c>
      <c r="C3310" s="15">
        <v>2015</v>
      </c>
      <c r="D3310" s="15" t="s">
        <v>27</v>
      </c>
      <c r="E3310" s="15" t="s">
        <v>86</v>
      </c>
      <c r="F3310" s="15">
        <v>2938</v>
      </c>
      <c r="G3310" s="15">
        <v>1423</v>
      </c>
      <c r="H3310" s="13">
        <v>4.4214748999999998E-2</v>
      </c>
      <c r="I3310" s="13">
        <v>1.8939757960000001</v>
      </c>
      <c r="J3310" s="13">
        <v>1.938190546</v>
      </c>
      <c r="K3310" s="13">
        <v>3.4154145059999999</v>
      </c>
      <c r="L3310" s="13">
        <v>2.200373066</v>
      </c>
      <c r="M3310" s="13">
        <v>5.6157875710000003</v>
      </c>
      <c r="N3310" s="13">
        <v>0.76555555200000003</v>
      </c>
      <c r="O3310" s="13">
        <v>2.05545497</v>
      </c>
      <c r="P3310" s="13">
        <v>2.8210105209999998</v>
      </c>
      <c r="Q3310" s="13">
        <v>4.0973685169999996</v>
      </c>
      <c r="R3310" s="13">
        <v>4.0973685169999996</v>
      </c>
      <c r="S3310" s="13">
        <v>0</v>
      </c>
      <c r="T3310" s="13">
        <v>1.1995914990000001</v>
      </c>
      <c r="U3310" s="13">
        <v>2.039950707</v>
      </c>
      <c r="V3310" s="13">
        <v>3.2395422049999998</v>
      </c>
      <c r="W3310" s="13">
        <v>1.250263286</v>
      </c>
    </row>
    <row r="3311" spans="1:23" x14ac:dyDescent="0.3">
      <c r="A3311" s="13" t="s">
        <v>1415</v>
      </c>
      <c r="B3311" s="13" t="s">
        <v>1416</v>
      </c>
      <c r="C3311" s="15">
        <v>2016</v>
      </c>
      <c r="D3311" s="15" t="s">
        <v>25</v>
      </c>
      <c r="E3311" s="15" t="s">
        <v>86</v>
      </c>
      <c r="F3311" s="15">
        <v>68</v>
      </c>
      <c r="G3311" s="15">
        <v>32</v>
      </c>
      <c r="H3311" s="13">
        <v>-12.40782256</v>
      </c>
      <c r="I3311" s="13">
        <v>-10.069010759999999</v>
      </c>
      <c r="J3311" s="13">
        <v>-22.47683331</v>
      </c>
      <c r="K3311" s="13">
        <v>-19.507253169999998</v>
      </c>
      <c r="L3311" s="13">
        <v>-11.194557789999999</v>
      </c>
      <c r="M3311" s="13">
        <v>-30.70181096</v>
      </c>
      <c r="N3311" s="13">
        <v>-14.614093690000001</v>
      </c>
      <c r="O3311" s="13">
        <v>-11.034646759999999</v>
      </c>
      <c r="P3311" s="13">
        <v>-25.648740449999998</v>
      </c>
      <c r="Q3311" s="13">
        <v>-0.39267887899999998</v>
      </c>
      <c r="R3311" s="13">
        <v>0</v>
      </c>
      <c r="S3311" s="13">
        <v>-0.39267887899999998</v>
      </c>
      <c r="T3311" s="13">
        <v>-7.8089634339999998</v>
      </c>
      <c r="U3311" s="13">
        <v>-13.352837210000001</v>
      </c>
      <c r="V3311" s="13">
        <v>-21.161800639999999</v>
      </c>
      <c r="W3311" s="13">
        <v>1.7513741730000001</v>
      </c>
    </row>
    <row r="3312" spans="1:23" x14ac:dyDescent="0.3">
      <c r="A3312" s="13" t="s">
        <v>1415</v>
      </c>
      <c r="B3312" s="13" t="s">
        <v>1416</v>
      </c>
      <c r="C3312" s="15">
        <v>2016</v>
      </c>
      <c r="D3312" s="15" t="s">
        <v>27</v>
      </c>
      <c r="E3312" s="15" t="s">
        <v>86</v>
      </c>
      <c r="F3312" s="15">
        <v>2955</v>
      </c>
      <c r="G3312" s="15">
        <v>1395</v>
      </c>
      <c r="H3312" s="13">
        <v>0.120969593</v>
      </c>
      <c r="I3312" s="13">
        <v>1.483647078</v>
      </c>
      <c r="J3312" s="13">
        <v>1.604616671</v>
      </c>
      <c r="K3312" s="13">
        <v>-1.141219236</v>
      </c>
      <c r="L3312" s="13">
        <v>4.0276376039999997</v>
      </c>
      <c r="M3312" s="13">
        <v>2.8864183680000002</v>
      </c>
      <c r="N3312" s="13">
        <v>-0.14520164599999999</v>
      </c>
      <c r="O3312" s="13">
        <v>2.0488548309999999</v>
      </c>
      <c r="P3312" s="13">
        <v>1.9036531860000001</v>
      </c>
      <c r="Q3312" s="13">
        <v>3.3205723300000001</v>
      </c>
      <c r="R3312" s="13">
        <v>3.3205723300000001</v>
      </c>
      <c r="S3312" s="13">
        <v>0</v>
      </c>
      <c r="T3312" s="13">
        <v>-0.17736575099999999</v>
      </c>
      <c r="U3312" s="13">
        <v>2.0744983650000002</v>
      </c>
      <c r="V3312" s="13">
        <v>1.897132614</v>
      </c>
      <c r="W3312" s="13">
        <v>0.248759232</v>
      </c>
    </row>
    <row r="3313" spans="1:23" x14ac:dyDescent="0.3">
      <c r="A3313" s="13" t="s">
        <v>1415</v>
      </c>
      <c r="B3313" s="13" t="s">
        <v>1416</v>
      </c>
      <c r="C3313" s="15">
        <v>2017</v>
      </c>
      <c r="D3313" s="15" t="s">
        <v>25</v>
      </c>
      <c r="E3313" s="15" t="s">
        <v>86</v>
      </c>
      <c r="F3313" s="15">
        <v>701</v>
      </c>
      <c r="G3313" s="15">
        <v>346</v>
      </c>
      <c r="H3313" s="13">
        <v>-0.27824549599999998</v>
      </c>
      <c r="I3313" s="13">
        <v>1.5911907110000001</v>
      </c>
      <c r="J3313" s="13">
        <v>1.3129452150000001</v>
      </c>
      <c r="K3313" s="13">
        <v>1.082122362</v>
      </c>
      <c r="L3313" s="13">
        <v>3.1585609030000001</v>
      </c>
      <c r="M3313" s="13">
        <v>4.2406832640000003</v>
      </c>
      <c r="N3313" s="13">
        <v>-2.0872713000000001E-2</v>
      </c>
      <c r="O3313" s="13">
        <v>2.0256066530000001</v>
      </c>
      <c r="P3313" s="13">
        <v>2.0047339399999999</v>
      </c>
      <c r="Q3313" s="13">
        <v>0.87253351199999996</v>
      </c>
      <c r="R3313" s="13">
        <v>0</v>
      </c>
      <c r="S3313" s="13">
        <v>0.87253351199999996</v>
      </c>
      <c r="T3313" s="13">
        <v>-1.093638195</v>
      </c>
      <c r="U3313" s="13">
        <v>0.96476569599999995</v>
      </c>
      <c r="V3313" s="13">
        <v>-0.128872499</v>
      </c>
      <c r="W3313" s="13">
        <v>0.76563663699999995</v>
      </c>
    </row>
    <row r="3314" spans="1:23" x14ac:dyDescent="0.3">
      <c r="A3314" s="13" t="s">
        <v>1415</v>
      </c>
      <c r="B3314" s="13" t="s">
        <v>1416</v>
      </c>
      <c r="C3314" s="15">
        <v>2017</v>
      </c>
      <c r="D3314" s="15" t="s">
        <v>27</v>
      </c>
      <c r="E3314" s="15" t="s">
        <v>86</v>
      </c>
      <c r="F3314" s="15">
        <v>3162</v>
      </c>
      <c r="G3314" s="15">
        <v>1538</v>
      </c>
      <c r="H3314" s="13">
        <v>-0.56752229799999998</v>
      </c>
      <c r="I3314" s="13">
        <v>-0.92115363400000005</v>
      </c>
      <c r="J3314" s="13">
        <v>-1.4886759329999999</v>
      </c>
      <c r="K3314" s="13">
        <v>-3.8890108630000002</v>
      </c>
      <c r="L3314" s="13">
        <v>0.416993434</v>
      </c>
      <c r="M3314" s="13">
        <v>-3.4720174290000001</v>
      </c>
      <c r="N3314" s="13">
        <v>-1.3322040399999999</v>
      </c>
      <c r="O3314" s="13">
        <v>-0.72275748399999995</v>
      </c>
      <c r="P3314" s="13">
        <v>-2.0549615239999999</v>
      </c>
      <c r="Q3314" s="13">
        <v>0.54794417500000003</v>
      </c>
      <c r="R3314" s="13">
        <v>0.54794417500000003</v>
      </c>
      <c r="S3314" s="13">
        <v>0</v>
      </c>
      <c r="T3314" s="13">
        <v>-0.89107519700000004</v>
      </c>
      <c r="U3314" s="13">
        <v>-0.62013348599999996</v>
      </c>
      <c r="V3314" s="13">
        <v>-1.511208683</v>
      </c>
      <c r="W3314" s="13">
        <v>0.45972768200000003</v>
      </c>
    </row>
    <row r="3315" spans="1:23" x14ac:dyDescent="0.3">
      <c r="A3315" s="13" t="s">
        <v>1415</v>
      </c>
      <c r="B3315" s="13" t="s">
        <v>1416</v>
      </c>
      <c r="C3315" s="15">
        <v>2018</v>
      </c>
      <c r="D3315" s="15" t="s">
        <v>25</v>
      </c>
      <c r="E3315" s="15" t="s">
        <v>46</v>
      </c>
      <c r="F3315" s="15">
        <v>312</v>
      </c>
      <c r="G3315" s="15">
        <v>146</v>
      </c>
      <c r="H3315" s="13">
        <v>3.850232068</v>
      </c>
      <c r="I3315" s="13">
        <v>1.375778921</v>
      </c>
      <c r="J3315" s="13">
        <v>5.2260109899999998</v>
      </c>
      <c r="K3315" s="13">
        <v>8.4863712909999993</v>
      </c>
      <c r="L3315" s="13">
        <v>-4.1820713820000002</v>
      </c>
      <c r="M3315" s="13">
        <v>4.304299909</v>
      </c>
      <c r="N3315" s="13">
        <v>5.0626245650000001</v>
      </c>
      <c r="O3315" s="13">
        <v>0.35482414000000001</v>
      </c>
      <c r="P3315" s="13">
        <v>5.417448705</v>
      </c>
      <c r="Q3315" s="13">
        <v>0.62860622600000005</v>
      </c>
      <c r="R3315" s="13">
        <v>0</v>
      </c>
      <c r="S3315" s="13">
        <v>0.62860622600000005</v>
      </c>
      <c r="T3315" s="13">
        <v>4.9030651220000001</v>
      </c>
      <c r="U3315" s="13">
        <v>-0.45312228399999999</v>
      </c>
      <c r="V3315" s="13">
        <v>4.4499428380000001</v>
      </c>
      <c r="W3315" s="13">
        <v>0.177268062</v>
      </c>
    </row>
    <row r="3316" spans="1:23" x14ac:dyDescent="0.3">
      <c r="A3316" s="13" t="s">
        <v>1415</v>
      </c>
      <c r="B3316" s="13" t="s">
        <v>1416</v>
      </c>
      <c r="C3316" s="15">
        <v>2018</v>
      </c>
      <c r="D3316" s="15" t="s">
        <v>27</v>
      </c>
      <c r="E3316" s="15" t="s">
        <v>46</v>
      </c>
      <c r="F3316" s="15">
        <v>3577</v>
      </c>
      <c r="G3316" s="15">
        <v>1779</v>
      </c>
      <c r="H3316" s="13">
        <v>0.86346119099999996</v>
      </c>
      <c r="I3316" s="13">
        <v>-0.84184285299999995</v>
      </c>
      <c r="J3316" s="13">
        <v>2.1618338000000001E-2</v>
      </c>
      <c r="K3316" s="13">
        <v>5.6032059209999998</v>
      </c>
      <c r="L3316" s="13">
        <v>-0.77961275500000005</v>
      </c>
      <c r="M3316" s="13">
        <v>4.8235931660000002</v>
      </c>
      <c r="N3316" s="13">
        <v>1.9278511890000001</v>
      </c>
      <c r="O3316" s="13">
        <v>-0.92554985700000003</v>
      </c>
      <c r="P3316" s="13">
        <v>1.002301332</v>
      </c>
      <c r="Q3316" s="13">
        <v>3.419282725</v>
      </c>
      <c r="R3316" s="13">
        <v>3.419282725</v>
      </c>
      <c r="S3316" s="13">
        <v>0</v>
      </c>
      <c r="T3316" s="13">
        <v>1.5536683650000001</v>
      </c>
      <c r="U3316" s="13">
        <v>-3.4334468999999999E-2</v>
      </c>
      <c r="V3316" s="13">
        <v>1.519333896</v>
      </c>
      <c r="W3316" s="13">
        <v>0.39384794400000001</v>
      </c>
    </row>
    <row r="3317" spans="1:23" x14ac:dyDescent="0.3">
      <c r="A3317" s="13" t="s">
        <v>1415</v>
      </c>
      <c r="B3317" s="13" t="s">
        <v>1416</v>
      </c>
      <c r="C3317" s="15">
        <v>2019</v>
      </c>
      <c r="D3317" s="15" t="s">
        <v>27</v>
      </c>
      <c r="E3317" s="15" t="s">
        <v>46</v>
      </c>
      <c r="F3317" s="15">
        <v>3757</v>
      </c>
      <c r="G3317" s="15">
        <v>1812</v>
      </c>
      <c r="H3317" s="13">
        <v>-0.49880179000000002</v>
      </c>
      <c r="I3317" s="13">
        <v>0.93995748599999995</v>
      </c>
      <c r="J3317" s="13">
        <v>0.44115569500000001</v>
      </c>
      <c r="K3317" s="13">
        <v>2.128728964</v>
      </c>
      <c r="L3317" s="13">
        <v>-0.30464946999999998</v>
      </c>
      <c r="M3317" s="13">
        <v>1.824079494</v>
      </c>
      <c r="N3317" s="13">
        <v>5.1287881E-2</v>
      </c>
      <c r="O3317" s="13">
        <v>0.69961429900000005</v>
      </c>
      <c r="P3317" s="13">
        <v>0.75090217999999997</v>
      </c>
      <c r="Q3317" s="13">
        <v>3.2459751469999998</v>
      </c>
      <c r="R3317" s="13">
        <v>3.2459751469999998</v>
      </c>
      <c r="S3317" s="13">
        <v>0</v>
      </c>
      <c r="T3317" s="13">
        <v>0.42875386700000001</v>
      </c>
      <c r="U3317" s="13">
        <v>0.55929816399999999</v>
      </c>
      <c r="V3317" s="13">
        <v>0.98805203100000005</v>
      </c>
      <c r="W3317" s="13">
        <v>0.29765197300000001</v>
      </c>
    </row>
    <row r="3318" spans="1:23" x14ac:dyDescent="0.3">
      <c r="A3318" s="13" t="s">
        <v>1417</v>
      </c>
      <c r="B3318" s="13" t="s">
        <v>1418</v>
      </c>
      <c r="C3318" s="15">
        <v>2014</v>
      </c>
      <c r="D3318" s="15" t="s">
        <v>25</v>
      </c>
      <c r="E3318" s="15" t="s">
        <v>137</v>
      </c>
      <c r="F3318" s="15">
        <v>169</v>
      </c>
      <c r="G3318" s="15">
        <v>84</v>
      </c>
      <c r="H3318" s="13">
        <v>-3.8189647280000001</v>
      </c>
      <c r="I3318" s="13">
        <v>1.5076503459999999</v>
      </c>
      <c r="J3318" s="13">
        <v>-2.311314383</v>
      </c>
      <c r="K3318" s="13">
        <v>-19.266917329999998</v>
      </c>
      <c r="L3318" s="13">
        <v>-7.0348487750000004</v>
      </c>
      <c r="M3318" s="13">
        <v>-26.301766109999999</v>
      </c>
      <c r="N3318" s="13">
        <v>-7.3340434529999996</v>
      </c>
      <c r="O3318" s="13">
        <v>-0.20076586399999999</v>
      </c>
      <c r="P3318" s="13">
        <v>-7.5348093169999997</v>
      </c>
      <c r="Q3318" s="13">
        <v>-0.21096815599999999</v>
      </c>
      <c r="R3318" s="13">
        <v>0</v>
      </c>
      <c r="S3318" s="13">
        <v>-0.21096815599999999</v>
      </c>
      <c r="T3318" s="13">
        <v>-6.7041754029999998</v>
      </c>
      <c r="U3318" s="13">
        <v>-2.5262362349999998</v>
      </c>
      <c r="V3318" s="13">
        <v>-9.2304116369999996</v>
      </c>
      <c r="W3318" s="13">
        <v>-0.23004506399999999</v>
      </c>
    </row>
    <row r="3319" spans="1:23" x14ac:dyDescent="0.3">
      <c r="A3319" s="13" t="s">
        <v>1417</v>
      </c>
      <c r="B3319" s="13" t="s">
        <v>1418</v>
      </c>
      <c r="C3319" s="15">
        <v>2014</v>
      </c>
      <c r="D3319" s="15" t="s">
        <v>27</v>
      </c>
      <c r="E3319" s="15" t="s">
        <v>137</v>
      </c>
      <c r="F3319" s="15">
        <v>1777</v>
      </c>
      <c r="G3319" s="15">
        <v>883</v>
      </c>
      <c r="H3319" s="13">
        <v>-1.8748249429999999</v>
      </c>
      <c r="I3319" s="13">
        <v>2.0523036129999999</v>
      </c>
      <c r="J3319" s="13">
        <v>0.17747867000000001</v>
      </c>
      <c r="K3319" s="13">
        <v>-2.2832064070000002</v>
      </c>
      <c r="L3319" s="13">
        <v>-1.4295173450000001</v>
      </c>
      <c r="M3319" s="13">
        <v>-3.7127237530000001</v>
      </c>
      <c r="N3319" s="13">
        <v>-2.0787510939999998</v>
      </c>
      <c r="O3319" s="13">
        <v>1.368384123</v>
      </c>
      <c r="P3319" s="13">
        <v>-0.71036697100000001</v>
      </c>
      <c r="Q3319" s="13">
        <v>0.91443348899999999</v>
      </c>
      <c r="R3319" s="13">
        <v>0.91443348899999999</v>
      </c>
      <c r="S3319" s="13">
        <v>0</v>
      </c>
      <c r="T3319" s="13">
        <v>-2.0125845789999999</v>
      </c>
      <c r="U3319" s="13">
        <v>1.3426920010000001</v>
      </c>
      <c r="V3319" s="13">
        <v>-0.66989257800000002</v>
      </c>
      <c r="W3319" s="13">
        <v>-0.46290561200000002</v>
      </c>
    </row>
    <row r="3320" spans="1:23" x14ac:dyDescent="0.3">
      <c r="A3320" s="13" t="s">
        <v>1419</v>
      </c>
      <c r="B3320" s="13" t="s">
        <v>1420</v>
      </c>
      <c r="C3320" s="15">
        <v>2018</v>
      </c>
      <c r="D3320" s="15" t="s">
        <v>25</v>
      </c>
      <c r="E3320" s="15" t="s">
        <v>81</v>
      </c>
      <c r="F3320" s="15">
        <v>541</v>
      </c>
      <c r="G3320" s="15">
        <v>259</v>
      </c>
      <c r="H3320" s="13">
        <v>-1.7671747369999999</v>
      </c>
      <c r="I3320" s="13">
        <v>1.4276893479999999</v>
      </c>
      <c r="J3320" s="13">
        <v>-0.33948538900000003</v>
      </c>
      <c r="K3320" s="13">
        <v>-10.39295272</v>
      </c>
      <c r="L3320" s="13">
        <v>-3.4652522609999998</v>
      </c>
      <c r="M3320" s="13">
        <v>-13.858204990000001</v>
      </c>
      <c r="N3320" s="13">
        <v>-3.6563431780000002</v>
      </c>
      <c r="O3320" s="13">
        <v>0.43360926700000002</v>
      </c>
      <c r="P3320" s="13">
        <v>-3.2227339110000002</v>
      </c>
      <c r="Q3320" s="13">
        <v>-6.5212661000000005E-2</v>
      </c>
      <c r="R3320" s="13">
        <v>0</v>
      </c>
      <c r="S3320" s="13">
        <v>-6.5212661000000005E-2</v>
      </c>
      <c r="T3320" s="13">
        <v>-3.5566554940000001</v>
      </c>
      <c r="U3320" s="13">
        <v>1.549818052</v>
      </c>
      <c r="V3320" s="13">
        <v>-2.0068374420000001</v>
      </c>
      <c r="W3320" s="13">
        <v>1.1895876080000001</v>
      </c>
    </row>
    <row r="3321" spans="1:23" x14ac:dyDescent="0.3">
      <c r="A3321" s="13" t="s">
        <v>1419</v>
      </c>
      <c r="B3321" s="13" t="s">
        <v>1420</v>
      </c>
      <c r="C3321" s="15">
        <v>2018</v>
      </c>
      <c r="D3321" s="15" t="s">
        <v>27</v>
      </c>
      <c r="E3321" s="15" t="s">
        <v>81</v>
      </c>
      <c r="F3321" s="15">
        <v>2350</v>
      </c>
      <c r="G3321" s="15">
        <v>1150</v>
      </c>
      <c r="H3321" s="13">
        <v>-0.63776851899999998</v>
      </c>
      <c r="I3321" s="13">
        <v>2.5101159100000001</v>
      </c>
      <c r="J3321" s="13">
        <v>1.8723473909999999</v>
      </c>
      <c r="K3321" s="13">
        <v>-0.61860906599999999</v>
      </c>
      <c r="L3321" s="13">
        <v>3.9482027660000001</v>
      </c>
      <c r="M3321" s="13">
        <v>3.3295937000000002</v>
      </c>
      <c r="N3321" s="13">
        <v>-0.67233242199999999</v>
      </c>
      <c r="O3321" s="13">
        <v>2.8895664079999999</v>
      </c>
      <c r="P3321" s="13">
        <v>2.2172339860000001</v>
      </c>
      <c r="Q3321" s="13">
        <v>2.90812435</v>
      </c>
      <c r="R3321" s="13">
        <v>2.90812435</v>
      </c>
      <c r="S3321" s="13">
        <v>0</v>
      </c>
      <c r="T3321" s="13">
        <v>-1.7811836299999999</v>
      </c>
      <c r="U3321" s="13">
        <v>2.4528469249999998</v>
      </c>
      <c r="V3321" s="13">
        <v>0.67166329499999999</v>
      </c>
      <c r="W3321" s="13">
        <v>-0.214457859</v>
      </c>
    </row>
    <row r="3322" spans="1:23" x14ac:dyDescent="0.3">
      <c r="A3322" s="13" t="s">
        <v>1419</v>
      </c>
      <c r="B3322" s="13" t="s">
        <v>1420</v>
      </c>
      <c r="C3322" s="15">
        <v>2019</v>
      </c>
      <c r="D3322" s="15" t="s">
        <v>25</v>
      </c>
      <c r="E3322" s="15" t="s">
        <v>81</v>
      </c>
      <c r="F3322" s="15">
        <v>283</v>
      </c>
      <c r="G3322" s="15">
        <v>137</v>
      </c>
      <c r="H3322" s="13">
        <v>-1.983952269</v>
      </c>
      <c r="I3322" s="13">
        <v>3.6292713540000001</v>
      </c>
      <c r="J3322" s="13">
        <v>1.6453190849999999</v>
      </c>
      <c r="K3322" s="13">
        <v>-8.1700268139999999</v>
      </c>
      <c r="L3322" s="13">
        <v>22.063121169999999</v>
      </c>
      <c r="M3322" s="13">
        <v>13.893094359999999</v>
      </c>
      <c r="N3322" s="13">
        <v>-3.3053690609999999</v>
      </c>
      <c r="O3322" s="13">
        <v>7.6350219619999997</v>
      </c>
      <c r="P3322" s="13">
        <v>4.3296529020000003</v>
      </c>
      <c r="Q3322" s="13">
        <v>0.51039075499999997</v>
      </c>
      <c r="R3322" s="13">
        <v>0</v>
      </c>
      <c r="S3322" s="13">
        <v>0.51039075499999997</v>
      </c>
      <c r="T3322" s="13">
        <v>-6.1795322019999999</v>
      </c>
      <c r="U3322" s="13">
        <v>6.7923447350000004</v>
      </c>
      <c r="V3322" s="13">
        <v>0.61281253300000005</v>
      </c>
      <c r="W3322" s="13">
        <v>4.4462779999999997E-3</v>
      </c>
    </row>
    <row r="3323" spans="1:23" x14ac:dyDescent="0.3">
      <c r="A3323" s="13" t="s">
        <v>1419</v>
      </c>
      <c r="B3323" s="13" t="s">
        <v>1420</v>
      </c>
      <c r="C3323" s="15">
        <v>2019</v>
      </c>
      <c r="D3323" s="15" t="s">
        <v>27</v>
      </c>
      <c r="E3323" s="15" t="s">
        <v>81</v>
      </c>
      <c r="F3323" s="15">
        <v>3561</v>
      </c>
      <c r="G3323" s="15">
        <v>1671</v>
      </c>
      <c r="H3323" s="13">
        <v>-2.0672336420000001</v>
      </c>
      <c r="I3323" s="13">
        <v>1.831607064</v>
      </c>
      <c r="J3323" s="13">
        <v>-0.235626578</v>
      </c>
      <c r="K3323" s="13">
        <v>-1.546227113</v>
      </c>
      <c r="L3323" s="13">
        <v>2.970073813</v>
      </c>
      <c r="M3323" s="13">
        <v>1.4238466999999999</v>
      </c>
      <c r="N3323" s="13">
        <v>-2.1006567359999999</v>
      </c>
      <c r="O3323" s="13">
        <v>2.109381199</v>
      </c>
      <c r="P3323" s="13">
        <v>8.724463E-3</v>
      </c>
      <c r="Q3323" s="13">
        <v>2.3436275740000001</v>
      </c>
      <c r="R3323" s="13">
        <v>2.3436275740000001</v>
      </c>
      <c r="S3323" s="13">
        <v>0</v>
      </c>
      <c r="T3323" s="13">
        <v>-2.7786419229999999</v>
      </c>
      <c r="U3323" s="13">
        <v>2.2919229510000001</v>
      </c>
      <c r="V3323" s="13">
        <v>-0.486718971</v>
      </c>
      <c r="W3323" s="13">
        <v>-0.359955513</v>
      </c>
    </row>
    <row r="3324" spans="1:23" x14ac:dyDescent="0.3">
      <c r="A3324" s="13" t="s">
        <v>1421</v>
      </c>
      <c r="B3324" s="13" t="s">
        <v>1422</v>
      </c>
      <c r="C3324" s="15">
        <v>2014</v>
      </c>
      <c r="D3324" s="15" t="s">
        <v>27</v>
      </c>
      <c r="E3324" s="15" t="s">
        <v>62</v>
      </c>
      <c r="F3324" s="15">
        <v>50</v>
      </c>
      <c r="G3324" s="15">
        <v>25</v>
      </c>
      <c r="H3324" s="13">
        <v>5.9021268689999999</v>
      </c>
      <c r="I3324" s="13">
        <v>-6.3319206899999996</v>
      </c>
      <c r="J3324" s="13">
        <v>-0.42979382100000002</v>
      </c>
      <c r="K3324" s="13">
        <v>-1.06208255</v>
      </c>
      <c r="L3324" s="13">
        <v>-2.6340603730000001</v>
      </c>
      <c r="M3324" s="13">
        <v>-3.696142923</v>
      </c>
      <c r="N3324" s="13">
        <v>4.828214097</v>
      </c>
      <c r="O3324" s="13">
        <v>-5.8960084159999999</v>
      </c>
      <c r="P3324" s="13">
        <v>-1.0677943190000001</v>
      </c>
      <c r="Q3324" s="13">
        <v>2.1478766E-2</v>
      </c>
      <c r="R3324" s="13">
        <v>2.1478766E-2</v>
      </c>
      <c r="S3324" s="13">
        <v>0</v>
      </c>
      <c r="T3324" s="13">
        <v>5.538306006</v>
      </c>
      <c r="U3324" s="13">
        <v>-6.2848013109999998</v>
      </c>
      <c r="V3324" s="13">
        <v>-0.74649530500000005</v>
      </c>
      <c r="W3324" s="13">
        <v>9.9385672999999994E-2</v>
      </c>
    </row>
    <row r="3325" spans="1:23" x14ac:dyDescent="0.3">
      <c r="A3325" s="13" t="s">
        <v>1421</v>
      </c>
      <c r="B3325" s="13" t="s">
        <v>1422</v>
      </c>
      <c r="C3325" s="15">
        <v>2014</v>
      </c>
      <c r="D3325" s="15" t="s">
        <v>27</v>
      </c>
      <c r="E3325" s="15" t="s">
        <v>49</v>
      </c>
      <c r="F3325" s="15">
        <v>11</v>
      </c>
      <c r="G3325" s="15">
        <v>5</v>
      </c>
      <c r="H3325" s="13">
        <v>0.15469634900000001</v>
      </c>
      <c r="I3325" s="13">
        <v>-5.630696049</v>
      </c>
      <c r="J3325" s="13">
        <v>-5.4759997</v>
      </c>
      <c r="K3325" s="13">
        <v>14.133205200000001</v>
      </c>
      <c r="L3325" s="13">
        <v>-25.647866409999999</v>
      </c>
      <c r="M3325" s="13">
        <v>-11.51466121</v>
      </c>
      <c r="N3325" s="13">
        <v>3.1356832109999999</v>
      </c>
      <c r="O3325" s="13">
        <v>-10.099708250000001</v>
      </c>
      <c r="P3325" s="13">
        <v>-6.9640250400000001</v>
      </c>
      <c r="Q3325" s="13">
        <v>-1.0719094E-2</v>
      </c>
      <c r="R3325" s="13">
        <v>-1.0719094E-2</v>
      </c>
      <c r="S3325" s="13">
        <v>0</v>
      </c>
      <c r="T3325" s="13">
        <v>-0.28998393099999997</v>
      </c>
      <c r="U3325" s="13">
        <v>-12.82144751</v>
      </c>
      <c r="V3325" s="13">
        <v>-13.11143144</v>
      </c>
      <c r="W3325" s="13">
        <v>-0.27555525600000003</v>
      </c>
    </row>
    <row r="3326" spans="1:23" x14ac:dyDescent="0.3">
      <c r="A3326" s="13" t="s">
        <v>1421</v>
      </c>
      <c r="B3326" s="13" t="s">
        <v>1422</v>
      </c>
      <c r="C3326" s="15">
        <v>2015</v>
      </c>
      <c r="D3326" s="15" t="s">
        <v>27</v>
      </c>
      <c r="E3326" s="15" t="s">
        <v>54</v>
      </c>
      <c r="F3326" s="15">
        <v>138</v>
      </c>
      <c r="G3326" s="15">
        <v>68</v>
      </c>
      <c r="H3326" s="13">
        <v>-0.193700815</v>
      </c>
      <c r="I3326" s="13">
        <v>0.475349044</v>
      </c>
      <c r="J3326" s="13">
        <v>0.281648228</v>
      </c>
      <c r="K3326" s="13">
        <v>6.2084375339999998</v>
      </c>
      <c r="L3326" s="13">
        <v>-6.7013276780000002</v>
      </c>
      <c r="M3326" s="13">
        <v>-0.492890145</v>
      </c>
      <c r="N3326" s="13">
        <v>1.169661431</v>
      </c>
      <c r="O3326" s="13">
        <v>-0.89317493999999997</v>
      </c>
      <c r="P3326" s="13">
        <v>0.276486491</v>
      </c>
      <c r="Q3326" s="13">
        <v>0.104468277</v>
      </c>
      <c r="R3326" s="13">
        <v>0.104468277</v>
      </c>
      <c r="S3326" s="13">
        <v>0</v>
      </c>
      <c r="T3326" s="13">
        <v>-1.504375333</v>
      </c>
      <c r="U3326" s="13">
        <v>-2.4495804369999998</v>
      </c>
      <c r="V3326" s="13">
        <v>-3.9539557689999998</v>
      </c>
      <c r="W3326" s="13">
        <v>-0.485350854</v>
      </c>
    </row>
    <row r="3327" spans="1:23" x14ac:dyDescent="0.3">
      <c r="A3327" s="13" t="s">
        <v>1421</v>
      </c>
      <c r="B3327" s="13" t="s">
        <v>1422</v>
      </c>
      <c r="C3327" s="15">
        <v>2017</v>
      </c>
      <c r="D3327" s="15" t="s">
        <v>27</v>
      </c>
      <c r="E3327" s="15" t="s">
        <v>57</v>
      </c>
      <c r="F3327" s="15">
        <v>56</v>
      </c>
      <c r="G3327" s="15">
        <v>28</v>
      </c>
      <c r="H3327" s="13">
        <v>-6.082847739</v>
      </c>
      <c r="I3327" s="13">
        <v>-5.9437819660000004</v>
      </c>
      <c r="J3327" s="13">
        <v>-12.02662971</v>
      </c>
      <c r="K3327" s="13">
        <v>-9.9528014769999995</v>
      </c>
      <c r="L3327" s="13">
        <v>-1.1458643559999999</v>
      </c>
      <c r="M3327" s="13">
        <v>-11.09866583</v>
      </c>
      <c r="N3327" s="13">
        <v>-7.1650816920000002</v>
      </c>
      <c r="O3327" s="13">
        <v>-5.2177795309999997</v>
      </c>
      <c r="P3327" s="13">
        <v>-12.382861220000001</v>
      </c>
      <c r="Q3327" s="13">
        <v>-0.13508650899999999</v>
      </c>
      <c r="R3327" s="13">
        <v>-0.13508650899999999</v>
      </c>
      <c r="S3327" s="13">
        <v>0</v>
      </c>
      <c r="T3327" s="13">
        <v>-5.9004411970000001</v>
      </c>
      <c r="U3327" s="13">
        <v>-6.0463855149999999</v>
      </c>
      <c r="V3327" s="13">
        <v>-11.94682671</v>
      </c>
      <c r="W3327" s="13">
        <v>-1.799629068</v>
      </c>
    </row>
    <row r="3328" spans="1:23" x14ac:dyDescent="0.3">
      <c r="A3328" s="13" t="s">
        <v>1423</v>
      </c>
      <c r="B3328" s="13" t="s">
        <v>1424</v>
      </c>
      <c r="C3328" s="15">
        <v>2017</v>
      </c>
      <c r="D3328" s="15" t="s">
        <v>27</v>
      </c>
      <c r="E3328" s="15" t="s">
        <v>111</v>
      </c>
      <c r="F3328" s="15">
        <v>113</v>
      </c>
      <c r="G3328" s="15">
        <v>52</v>
      </c>
      <c r="H3328" s="13">
        <v>-3.116377848</v>
      </c>
      <c r="I3328" s="13">
        <v>0.27975579499999997</v>
      </c>
      <c r="J3328" s="13">
        <v>-2.8366220530000001</v>
      </c>
      <c r="K3328" s="13">
        <v>-8.3991612300000007</v>
      </c>
      <c r="L3328" s="13">
        <v>-14.613759269999999</v>
      </c>
      <c r="M3328" s="13">
        <v>-23.0129205</v>
      </c>
      <c r="N3328" s="13">
        <v>-4.492626145</v>
      </c>
      <c r="O3328" s="13">
        <v>-2.8063159830000002</v>
      </c>
      <c r="P3328" s="13">
        <v>-7.2989421280000002</v>
      </c>
      <c r="Q3328" s="13">
        <v>-0.121058244</v>
      </c>
      <c r="R3328" s="13">
        <v>-0.121058244</v>
      </c>
      <c r="S3328" s="13">
        <v>0</v>
      </c>
      <c r="T3328" s="13">
        <v>-4.3039798500000002</v>
      </c>
      <c r="U3328" s="13">
        <v>-1.4559038689999999</v>
      </c>
      <c r="V3328" s="13">
        <v>-5.7598837190000003</v>
      </c>
      <c r="W3328" s="13">
        <v>0.30315947399999998</v>
      </c>
    </row>
    <row r="3329" spans="1:23" x14ac:dyDescent="0.3">
      <c r="A3329" s="13" t="s">
        <v>1423</v>
      </c>
      <c r="B3329" s="13" t="s">
        <v>1424</v>
      </c>
      <c r="C3329" s="15">
        <v>2018</v>
      </c>
      <c r="D3329" s="15" t="s">
        <v>25</v>
      </c>
      <c r="E3329" s="15" t="s">
        <v>111</v>
      </c>
      <c r="F3329" s="15">
        <v>6</v>
      </c>
      <c r="G3329" s="15">
        <v>3</v>
      </c>
      <c r="H3329" s="13">
        <v>13.82154085</v>
      </c>
      <c r="I3329" s="13">
        <v>18.324654679999998</v>
      </c>
      <c r="J3329" s="13">
        <v>32.14619553</v>
      </c>
      <c r="K3329" s="13">
        <v>-27.158033580000001</v>
      </c>
      <c r="L3329" s="13">
        <v>3.0644213250000001</v>
      </c>
      <c r="M3329" s="13">
        <v>-24.09361226</v>
      </c>
      <c r="N3329" s="13">
        <v>6.0142551710000003</v>
      </c>
      <c r="O3329" s="13">
        <v>16.41178815</v>
      </c>
      <c r="P3329" s="13">
        <v>22.426043320000002</v>
      </c>
      <c r="Q3329" s="13">
        <v>4.0713188999999997E-2</v>
      </c>
      <c r="R3329" s="13">
        <v>0</v>
      </c>
      <c r="S3329" s="13">
        <v>4.0713188999999997E-2</v>
      </c>
      <c r="T3329" s="13">
        <v>2.6460722940000001</v>
      </c>
      <c r="U3329" s="13">
        <v>28.973274610000001</v>
      </c>
      <c r="V3329" s="13">
        <v>31.619346910000001</v>
      </c>
      <c r="W3329" s="13">
        <v>2.3813581930000001</v>
      </c>
    </row>
    <row r="3330" spans="1:23" x14ac:dyDescent="0.3">
      <c r="A3330" s="13" t="s">
        <v>1423</v>
      </c>
      <c r="B3330" s="13" t="s">
        <v>1424</v>
      </c>
      <c r="C3330" s="15">
        <v>2018</v>
      </c>
      <c r="D3330" s="15" t="s">
        <v>27</v>
      </c>
      <c r="E3330" s="15" t="s">
        <v>111</v>
      </c>
      <c r="F3330" s="15">
        <v>41</v>
      </c>
      <c r="G3330" s="15">
        <v>22</v>
      </c>
      <c r="H3330" s="13">
        <v>-13.599816369999999</v>
      </c>
      <c r="I3330" s="13">
        <v>-9.2919222109999993</v>
      </c>
      <c r="J3330" s="13">
        <v>-22.891738579999998</v>
      </c>
      <c r="K3330" s="13">
        <v>-10.34501916</v>
      </c>
      <c r="L3330" s="13">
        <v>0.278634573</v>
      </c>
      <c r="M3330" s="13">
        <v>-10.066384579999999</v>
      </c>
      <c r="N3330" s="13">
        <v>-13.794570070000001</v>
      </c>
      <c r="O3330" s="13">
        <v>-7.8512971729999999</v>
      </c>
      <c r="P3330" s="13">
        <v>-21.645867249999998</v>
      </c>
      <c r="Q3330" s="13">
        <v>-0.21599407300000001</v>
      </c>
      <c r="R3330" s="13">
        <v>-0.21599407300000001</v>
      </c>
      <c r="S3330" s="13">
        <v>0</v>
      </c>
      <c r="T3330" s="13">
        <v>-9.3297873770000006</v>
      </c>
      <c r="U3330" s="13">
        <v>-7.2270498139999999</v>
      </c>
      <c r="V3330" s="13">
        <v>-16.55683719</v>
      </c>
      <c r="W3330" s="13">
        <v>1.8236969709999999</v>
      </c>
    </row>
    <row r="3331" spans="1:23" x14ac:dyDescent="0.3">
      <c r="A3331" s="13" t="s">
        <v>1425</v>
      </c>
      <c r="B3331" s="13" t="s">
        <v>1426</v>
      </c>
      <c r="C3331" s="15">
        <v>2014</v>
      </c>
      <c r="D3331" s="15" t="s">
        <v>27</v>
      </c>
      <c r="E3331" s="15" t="s">
        <v>57</v>
      </c>
      <c r="F3331" s="15">
        <v>2399</v>
      </c>
      <c r="G3331" s="15">
        <v>1188</v>
      </c>
      <c r="H3331" s="13">
        <v>-2.4344485250000001</v>
      </c>
      <c r="I3331" s="13">
        <v>1.1694923290000001</v>
      </c>
      <c r="J3331" s="13">
        <v>-1.264956196</v>
      </c>
      <c r="K3331" s="13">
        <v>1.6002206969999999</v>
      </c>
      <c r="L3331" s="13">
        <v>2.6977693679999999</v>
      </c>
      <c r="M3331" s="13">
        <v>4.2979900659999997</v>
      </c>
      <c r="N3331" s="13">
        <v>-1.6765720479999999</v>
      </c>
      <c r="O3331" s="13">
        <v>1.5987207000000001</v>
      </c>
      <c r="P3331" s="13">
        <v>-7.7851347000000001E-2</v>
      </c>
      <c r="Q3331" s="13">
        <v>1.6260757619999999</v>
      </c>
      <c r="R3331" s="13">
        <v>1.6260757619999999</v>
      </c>
      <c r="S3331" s="13">
        <v>0</v>
      </c>
      <c r="T3331" s="13">
        <v>-2.0094097390000001</v>
      </c>
      <c r="U3331" s="13">
        <v>0.85034334499999997</v>
      </c>
      <c r="V3331" s="13">
        <v>-1.1590663940000001</v>
      </c>
      <c r="W3331" s="13">
        <v>0.38134346800000002</v>
      </c>
    </row>
    <row r="3332" spans="1:23" x14ac:dyDescent="0.3">
      <c r="A3332" s="13" t="s">
        <v>1425</v>
      </c>
      <c r="B3332" s="13" t="s">
        <v>1426</v>
      </c>
      <c r="C3332" s="15">
        <v>2015</v>
      </c>
      <c r="D3332" s="15" t="s">
        <v>27</v>
      </c>
      <c r="E3332" s="15" t="s">
        <v>57</v>
      </c>
      <c r="F3332" s="15">
        <v>1640</v>
      </c>
      <c r="G3332" s="15">
        <v>824</v>
      </c>
      <c r="H3332" s="13">
        <v>-1.7906215409999999</v>
      </c>
      <c r="I3332" s="13">
        <v>0.36265761299999999</v>
      </c>
      <c r="J3332" s="13">
        <v>-1.427963928</v>
      </c>
      <c r="K3332" s="13">
        <v>-3.2551560230000001</v>
      </c>
      <c r="L3332" s="13">
        <v>1.308230336</v>
      </c>
      <c r="M3332" s="13">
        <v>-1.9469256880000001</v>
      </c>
      <c r="N3332" s="13">
        <v>-2.1527801719999999</v>
      </c>
      <c r="O3332" s="13">
        <v>0.62831762099999999</v>
      </c>
      <c r="P3332" s="13">
        <v>-1.5244625510000001</v>
      </c>
      <c r="Q3332" s="13">
        <v>0.51585451400000004</v>
      </c>
      <c r="R3332" s="13">
        <v>0.51585451400000004</v>
      </c>
      <c r="S3332" s="13">
        <v>0</v>
      </c>
      <c r="T3332" s="13">
        <v>-1.824272047</v>
      </c>
      <c r="U3332" s="13">
        <v>0.32576144499999998</v>
      </c>
      <c r="V3332" s="13">
        <v>-1.4985106020000001</v>
      </c>
      <c r="W3332" s="13">
        <v>0.117757679</v>
      </c>
    </row>
    <row r="3333" spans="1:23" x14ac:dyDescent="0.3">
      <c r="A3333" s="13" t="s">
        <v>1425</v>
      </c>
      <c r="B3333" s="13" t="s">
        <v>1426</v>
      </c>
      <c r="C3333" s="15">
        <v>2016</v>
      </c>
      <c r="D3333" s="15" t="s">
        <v>27</v>
      </c>
      <c r="E3333" s="15" t="s">
        <v>32</v>
      </c>
      <c r="F3333" s="15">
        <v>1539</v>
      </c>
      <c r="G3333" s="15">
        <v>764</v>
      </c>
      <c r="H3333" s="13">
        <v>-1.3266292580000001</v>
      </c>
      <c r="I3333" s="13">
        <v>2.4044957440000001</v>
      </c>
      <c r="J3333" s="13">
        <v>1.0778664870000001</v>
      </c>
      <c r="K3333" s="13">
        <v>-0.72918725600000001</v>
      </c>
      <c r="L3333" s="13">
        <v>0.66002897400000005</v>
      </c>
      <c r="M3333" s="13">
        <v>-6.9158282000000001E-2</v>
      </c>
      <c r="N3333" s="13">
        <v>-1.2596052419999999</v>
      </c>
      <c r="O3333" s="13">
        <v>2.207244604</v>
      </c>
      <c r="P3333" s="13">
        <v>0.94763936100000001</v>
      </c>
      <c r="Q3333" s="13">
        <v>1.4409228629999999</v>
      </c>
      <c r="R3333" s="13">
        <v>1.4409228629999999</v>
      </c>
      <c r="S3333" s="13">
        <v>0</v>
      </c>
      <c r="T3333" s="13">
        <v>-0.98553369700000004</v>
      </c>
      <c r="U3333" s="13">
        <v>0.96271416300000001</v>
      </c>
      <c r="V3333" s="13">
        <v>-2.2819533999999999E-2</v>
      </c>
      <c r="W3333" s="13">
        <v>-2.6461739000000001E-2</v>
      </c>
    </row>
    <row r="3334" spans="1:23" x14ac:dyDescent="0.3">
      <c r="A3334" s="13" t="s">
        <v>1425</v>
      </c>
      <c r="B3334" s="13" t="s">
        <v>1426</v>
      </c>
      <c r="C3334" s="15">
        <v>2017</v>
      </c>
      <c r="D3334" s="15" t="s">
        <v>27</v>
      </c>
      <c r="E3334" s="15" t="s">
        <v>32</v>
      </c>
      <c r="F3334" s="15">
        <v>2483</v>
      </c>
      <c r="G3334" s="15">
        <v>1229</v>
      </c>
      <c r="H3334" s="13">
        <v>0.72243381399999995</v>
      </c>
      <c r="I3334" s="13">
        <v>0.546816733</v>
      </c>
      <c r="J3334" s="13">
        <v>1.269250547</v>
      </c>
      <c r="K3334" s="13">
        <v>-1.323153698</v>
      </c>
      <c r="L3334" s="13">
        <v>-0.98180919499999997</v>
      </c>
      <c r="M3334" s="13">
        <v>-2.3049628929999999</v>
      </c>
      <c r="N3334" s="13">
        <v>0.352911162</v>
      </c>
      <c r="O3334" s="13">
        <v>0.31709026299999998</v>
      </c>
      <c r="P3334" s="13">
        <v>0.67000142500000004</v>
      </c>
      <c r="Q3334" s="13">
        <v>2.1384178010000001</v>
      </c>
      <c r="R3334" s="13">
        <v>2.1384178010000001</v>
      </c>
      <c r="S3334" s="13">
        <v>0</v>
      </c>
      <c r="T3334" s="13">
        <v>0.15558307499999999</v>
      </c>
      <c r="U3334" s="13">
        <v>2.5024469000000001E-2</v>
      </c>
      <c r="V3334" s="13">
        <v>0.18060754300000001</v>
      </c>
      <c r="W3334" s="13">
        <v>-0.27653103800000001</v>
      </c>
    </row>
    <row r="3335" spans="1:23" x14ac:dyDescent="0.3">
      <c r="A3335" s="13" t="s">
        <v>1425</v>
      </c>
      <c r="B3335" s="13" t="s">
        <v>1426</v>
      </c>
      <c r="C3335" s="15">
        <v>2018</v>
      </c>
      <c r="D3335" s="15" t="s">
        <v>27</v>
      </c>
      <c r="E3335" s="15" t="s">
        <v>32</v>
      </c>
      <c r="F3335" s="15">
        <v>2854</v>
      </c>
      <c r="G3335" s="15">
        <v>1387</v>
      </c>
      <c r="H3335" s="13">
        <v>0.26686073100000002</v>
      </c>
      <c r="I3335" s="13">
        <v>0.67907415100000001</v>
      </c>
      <c r="J3335" s="13">
        <v>0.94593488199999998</v>
      </c>
      <c r="K3335" s="13">
        <v>1.161630875</v>
      </c>
      <c r="L3335" s="13">
        <v>-0.43718496400000001</v>
      </c>
      <c r="M3335" s="13">
        <v>0.724445911</v>
      </c>
      <c r="N3335" s="13">
        <v>0.49384156200000001</v>
      </c>
      <c r="O3335" s="13">
        <v>0.51234136799999996</v>
      </c>
      <c r="P3335" s="13">
        <v>1.00618293</v>
      </c>
      <c r="Q3335" s="13">
        <v>2.6590388749999998</v>
      </c>
      <c r="R3335" s="13">
        <v>2.6590388749999998</v>
      </c>
      <c r="S3335" s="13">
        <v>0</v>
      </c>
      <c r="T3335" s="13">
        <v>0.118754337</v>
      </c>
      <c r="U3335" s="13">
        <v>0.15001905500000001</v>
      </c>
      <c r="V3335" s="13">
        <v>0.268773392</v>
      </c>
      <c r="W3335" s="13">
        <v>3.6788912E-2</v>
      </c>
    </row>
    <row r="3336" spans="1:23" x14ac:dyDescent="0.3">
      <c r="A3336" s="13" t="s">
        <v>1425</v>
      </c>
      <c r="B3336" s="13" t="s">
        <v>1426</v>
      </c>
      <c r="C3336" s="15">
        <v>2019</v>
      </c>
      <c r="D3336" s="15" t="s">
        <v>25</v>
      </c>
      <c r="E3336" s="15" t="s">
        <v>89</v>
      </c>
      <c r="F3336" s="15">
        <v>4</v>
      </c>
      <c r="G3336" s="15">
        <v>2</v>
      </c>
      <c r="H3336" s="13">
        <v>-20.758633369999998</v>
      </c>
      <c r="I3336" s="13">
        <v>-2.8554637430000001</v>
      </c>
      <c r="J3336" s="13">
        <v>-23.61409712</v>
      </c>
      <c r="K3336" s="13">
        <v>53.043567179999997</v>
      </c>
      <c r="L3336" s="13">
        <v>57.136020780000003</v>
      </c>
      <c r="M3336" s="13">
        <v>110.179588</v>
      </c>
      <c r="N3336" s="13">
        <v>-6.4646882449999996</v>
      </c>
      <c r="O3336" s="13">
        <v>9.4382820209999991</v>
      </c>
      <c r="P3336" s="13">
        <v>2.973593776</v>
      </c>
      <c r="Q3336" s="13">
        <v>6.8848490000000002E-3</v>
      </c>
      <c r="R3336" s="13">
        <v>0</v>
      </c>
      <c r="S3336" s="13">
        <v>6.8848490000000002E-3</v>
      </c>
      <c r="T3336" s="13">
        <v>-1.55228224</v>
      </c>
      <c r="U3336" s="13">
        <v>-6.7129828219999998</v>
      </c>
      <c r="V3336" s="13">
        <v>-8.2652650619999992</v>
      </c>
      <c r="W3336" s="13">
        <v>14.216284079999999</v>
      </c>
    </row>
    <row r="3337" spans="1:23" x14ac:dyDescent="0.3">
      <c r="A3337" s="13" t="s">
        <v>1425</v>
      </c>
      <c r="B3337" s="13" t="s">
        <v>1426</v>
      </c>
      <c r="C3337" s="15">
        <v>2019</v>
      </c>
      <c r="D3337" s="15" t="s">
        <v>27</v>
      </c>
      <c r="E3337" s="15" t="s">
        <v>89</v>
      </c>
      <c r="F3337" s="15">
        <v>803</v>
      </c>
      <c r="G3337" s="15">
        <v>371</v>
      </c>
      <c r="H3337" s="13">
        <v>-2.0313447299999998</v>
      </c>
      <c r="I3337" s="13">
        <v>-2.8938477640000002</v>
      </c>
      <c r="J3337" s="13">
        <v>-4.925192494</v>
      </c>
      <c r="K3337" s="13">
        <v>0.52928816400000001</v>
      </c>
      <c r="L3337" s="13">
        <v>-0.38196535300000001</v>
      </c>
      <c r="M3337" s="13">
        <v>0.147322811</v>
      </c>
      <c r="N3337" s="13">
        <v>-1.6249010129999999</v>
      </c>
      <c r="O3337" s="13">
        <v>-2.6076588460000001</v>
      </c>
      <c r="P3337" s="13">
        <v>-4.2325598590000002</v>
      </c>
      <c r="Q3337" s="13">
        <v>-0.28418504500000002</v>
      </c>
      <c r="R3337" s="13">
        <v>-0.28418504500000002</v>
      </c>
      <c r="S3337" s="13">
        <v>0</v>
      </c>
      <c r="T3337" s="13">
        <v>-1.40190441</v>
      </c>
      <c r="U3337" s="13">
        <v>-2.6067355810000001</v>
      </c>
      <c r="V3337" s="13">
        <v>-4.0086399909999999</v>
      </c>
      <c r="W3337" s="13">
        <v>1.292829939</v>
      </c>
    </row>
    <row r="3338" spans="1:23" x14ac:dyDescent="0.3">
      <c r="A3338" s="13" t="s">
        <v>1427</v>
      </c>
      <c r="B3338" s="13" t="s">
        <v>1428</v>
      </c>
      <c r="C3338" s="15">
        <v>2014</v>
      </c>
      <c r="D3338" s="15" t="s">
        <v>27</v>
      </c>
      <c r="E3338" s="15" t="s">
        <v>67</v>
      </c>
      <c r="F3338" s="15">
        <v>532</v>
      </c>
      <c r="G3338" s="15">
        <v>251</v>
      </c>
      <c r="H3338" s="13">
        <v>-2.0297502089999999</v>
      </c>
      <c r="I3338" s="13">
        <v>1.2704996340000001</v>
      </c>
      <c r="J3338" s="13">
        <v>-0.75925057500000004</v>
      </c>
      <c r="K3338" s="13">
        <v>-4.8924148990000003</v>
      </c>
      <c r="L3338" s="13">
        <v>2.4397479870000001</v>
      </c>
      <c r="M3338" s="13">
        <v>-2.4526669129999998</v>
      </c>
      <c r="N3338" s="13">
        <v>-2.6955487630000001</v>
      </c>
      <c r="O3338" s="13">
        <v>1.6603198850000001</v>
      </c>
      <c r="P3338" s="13">
        <v>-1.0352288780000001</v>
      </c>
      <c r="Q3338" s="13">
        <v>0.21998076999999999</v>
      </c>
      <c r="R3338" s="13">
        <v>0.21998076999999999</v>
      </c>
      <c r="S3338" s="13">
        <v>0</v>
      </c>
      <c r="T3338" s="13">
        <v>-3.161335893</v>
      </c>
      <c r="U3338" s="13">
        <v>-0.43800330799999998</v>
      </c>
      <c r="V3338" s="13">
        <v>-3.5993392009999998</v>
      </c>
      <c r="W3338" s="13">
        <v>0.16896370699999999</v>
      </c>
    </row>
    <row r="3339" spans="1:23" x14ac:dyDescent="0.3">
      <c r="A3339" s="13" t="s">
        <v>1429</v>
      </c>
      <c r="B3339" s="13" t="s">
        <v>1430</v>
      </c>
      <c r="C3339" s="15">
        <v>2018</v>
      </c>
      <c r="D3339" s="15" t="s">
        <v>25</v>
      </c>
      <c r="E3339" s="15" t="s">
        <v>49</v>
      </c>
      <c r="F3339" s="15">
        <v>123</v>
      </c>
      <c r="G3339" s="15">
        <v>62</v>
      </c>
      <c r="H3339" s="13">
        <v>-2.0375822100000001</v>
      </c>
      <c r="I3339" s="13">
        <v>0.25779777599999998</v>
      </c>
      <c r="J3339" s="13">
        <v>-1.779784434</v>
      </c>
      <c r="K3339" s="13">
        <v>-1.0909251339999999</v>
      </c>
      <c r="L3339" s="13">
        <v>7.6472667449999996</v>
      </c>
      <c r="M3339" s="13">
        <v>6.5563416109999997</v>
      </c>
      <c r="N3339" s="13">
        <v>-2.039143852</v>
      </c>
      <c r="O3339" s="13">
        <v>1.839279396</v>
      </c>
      <c r="P3339" s="13">
        <v>-0.199864457</v>
      </c>
      <c r="Q3339" s="13">
        <v>8.2740789999999995E-2</v>
      </c>
      <c r="R3339" s="13">
        <v>0</v>
      </c>
      <c r="S3339" s="13">
        <v>8.2740789999999995E-2</v>
      </c>
      <c r="T3339" s="13">
        <v>-1.097563238</v>
      </c>
      <c r="U3339" s="13">
        <v>0.331244335</v>
      </c>
      <c r="V3339" s="13">
        <v>-0.76631890400000002</v>
      </c>
      <c r="W3339" s="13">
        <v>-0.53444412299999999</v>
      </c>
    </row>
    <row r="3340" spans="1:23" x14ac:dyDescent="0.3">
      <c r="A3340" s="13" t="s">
        <v>1429</v>
      </c>
      <c r="B3340" s="13" t="s">
        <v>1430</v>
      </c>
      <c r="C3340" s="15">
        <v>2018</v>
      </c>
      <c r="D3340" s="15" t="s">
        <v>27</v>
      </c>
      <c r="E3340" s="15" t="s">
        <v>49</v>
      </c>
      <c r="F3340" s="15">
        <v>1402</v>
      </c>
      <c r="G3340" s="15">
        <v>672</v>
      </c>
      <c r="H3340" s="13">
        <v>-0.72886051200000002</v>
      </c>
      <c r="I3340" s="13">
        <v>0.76476392800000004</v>
      </c>
      <c r="J3340" s="13">
        <v>3.5903415000000001E-2</v>
      </c>
      <c r="K3340" s="13">
        <v>2.057713401</v>
      </c>
      <c r="L3340" s="13">
        <v>0.15093968499999999</v>
      </c>
      <c r="M3340" s="13">
        <v>2.2086530870000001</v>
      </c>
      <c r="N3340" s="13">
        <v>-0.23457539299999999</v>
      </c>
      <c r="O3340" s="13">
        <v>0.73158898500000002</v>
      </c>
      <c r="P3340" s="13">
        <v>0.497013592</v>
      </c>
      <c r="Q3340" s="13">
        <v>1.113817887</v>
      </c>
      <c r="R3340" s="13">
        <v>1.113817887</v>
      </c>
      <c r="S3340" s="13">
        <v>0</v>
      </c>
      <c r="T3340" s="13">
        <v>-0.51390200500000005</v>
      </c>
      <c r="U3340" s="13">
        <v>-0.139090511</v>
      </c>
      <c r="V3340" s="13">
        <v>-0.65299251599999997</v>
      </c>
      <c r="W3340" s="13">
        <v>5.0343436999999998E-2</v>
      </c>
    </row>
    <row r="3341" spans="1:23" x14ac:dyDescent="0.3">
      <c r="A3341" s="13" t="s">
        <v>1429</v>
      </c>
      <c r="B3341" s="13" t="s">
        <v>1430</v>
      </c>
      <c r="C3341" s="15">
        <v>2019</v>
      </c>
      <c r="D3341" s="15" t="s">
        <v>27</v>
      </c>
      <c r="E3341" s="15" t="s">
        <v>49</v>
      </c>
      <c r="F3341" s="15">
        <v>4992</v>
      </c>
      <c r="G3341" s="15">
        <v>2444</v>
      </c>
      <c r="H3341" s="13">
        <v>-1.144410554</v>
      </c>
      <c r="I3341" s="13">
        <v>-2.064085816</v>
      </c>
      <c r="J3341" s="13">
        <v>-3.2084963700000002</v>
      </c>
      <c r="K3341" s="13">
        <v>-0.793800371</v>
      </c>
      <c r="L3341" s="13">
        <v>-5.6233084230000001</v>
      </c>
      <c r="M3341" s="13">
        <v>-6.4171087939999998</v>
      </c>
      <c r="N3341" s="13">
        <v>-1.10184624</v>
      </c>
      <c r="O3341" s="13">
        <v>-2.840112993</v>
      </c>
      <c r="P3341" s="13">
        <v>-3.941959233</v>
      </c>
      <c r="Q3341" s="13">
        <v>-1.480292449</v>
      </c>
      <c r="R3341" s="13">
        <v>-1.480292449</v>
      </c>
      <c r="S3341" s="13">
        <v>0</v>
      </c>
      <c r="T3341" s="13">
        <v>-0.67652748299999999</v>
      </c>
      <c r="U3341" s="13">
        <v>-2.6048082410000002</v>
      </c>
      <c r="V3341" s="13">
        <v>-3.2813357239999998</v>
      </c>
      <c r="W3341" s="13">
        <v>-0.411129945</v>
      </c>
    </row>
    <row r="3342" spans="1:23" x14ac:dyDescent="0.3">
      <c r="A3342" s="13" t="s">
        <v>1431</v>
      </c>
      <c r="B3342" s="13" t="s">
        <v>1432</v>
      </c>
      <c r="C3342" s="15">
        <v>2016</v>
      </c>
      <c r="D3342" s="15" t="s">
        <v>27</v>
      </c>
      <c r="E3342" s="15" t="s">
        <v>100</v>
      </c>
      <c r="F3342" s="15">
        <v>1432</v>
      </c>
      <c r="G3342" s="15">
        <v>671</v>
      </c>
      <c r="H3342" s="13">
        <v>-2.0962761969999999</v>
      </c>
      <c r="I3342" s="13">
        <v>-1.8656463679999999</v>
      </c>
      <c r="J3342" s="13">
        <v>-3.9619225650000001</v>
      </c>
      <c r="K3342" s="13">
        <v>-1.5152351879999999</v>
      </c>
      <c r="L3342" s="13">
        <v>0.19869093700000001</v>
      </c>
      <c r="M3342" s="13">
        <v>-1.3165442510000001</v>
      </c>
      <c r="N3342" s="13">
        <v>-2.0864339260000002</v>
      </c>
      <c r="O3342" s="13">
        <v>-1.5513654720000001</v>
      </c>
      <c r="P3342" s="13">
        <v>-3.6377993979999999</v>
      </c>
      <c r="Q3342" s="13">
        <v>-0.30540073000000001</v>
      </c>
      <c r="R3342" s="13">
        <v>-0.30540073000000001</v>
      </c>
      <c r="S3342" s="13">
        <v>0</v>
      </c>
      <c r="T3342" s="13">
        <v>-2.2571071190000001</v>
      </c>
      <c r="U3342" s="13">
        <v>-1.6411347089999999</v>
      </c>
      <c r="V3342" s="13">
        <v>-3.8982418280000002</v>
      </c>
      <c r="W3342" s="13">
        <v>0.47185911899999999</v>
      </c>
    </row>
    <row r="3343" spans="1:23" x14ac:dyDescent="0.3">
      <c r="A3343" s="13" t="s">
        <v>1431</v>
      </c>
      <c r="B3343" s="13" t="s">
        <v>1432</v>
      </c>
      <c r="C3343" s="15">
        <v>2017</v>
      </c>
      <c r="D3343" s="15" t="s">
        <v>25</v>
      </c>
      <c r="E3343" s="15" t="s">
        <v>100</v>
      </c>
      <c r="F3343" s="15">
        <v>391</v>
      </c>
      <c r="G3343" s="15">
        <v>184</v>
      </c>
      <c r="H3343" s="13">
        <v>-1.7992851190000001</v>
      </c>
      <c r="I3343" s="13">
        <v>-2.6156438770000001</v>
      </c>
      <c r="J3343" s="13">
        <v>-4.4149289960000004</v>
      </c>
      <c r="K3343" s="13">
        <v>-15.390486129999999</v>
      </c>
      <c r="L3343" s="13">
        <v>-13.77619441</v>
      </c>
      <c r="M3343" s="13">
        <v>-29.166680540000002</v>
      </c>
      <c r="N3343" s="13">
        <v>-4.7909641709999997</v>
      </c>
      <c r="O3343" s="13">
        <v>-5.0846039699999999</v>
      </c>
      <c r="P3343" s="13">
        <v>-9.8755681410000005</v>
      </c>
      <c r="Q3343" s="13">
        <v>-0.69819019199999999</v>
      </c>
      <c r="R3343" s="13">
        <v>0</v>
      </c>
      <c r="S3343" s="13">
        <v>-0.69819019199999999</v>
      </c>
      <c r="T3343" s="13">
        <v>-4.0722182880000002</v>
      </c>
      <c r="U3343" s="13">
        <v>-5.4939357539999998</v>
      </c>
      <c r="V3343" s="13">
        <v>-9.5661540410000008</v>
      </c>
      <c r="W3343" s="13">
        <v>1.160214217</v>
      </c>
    </row>
    <row r="3344" spans="1:23" x14ac:dyDescent="0.3">
      <c r="A3344" s="13" t="s">
        <v>1431</v>
      </c>
      <c r="B3344" s="13" t="s">
        <v>1432</v>
      </c>
      <c r="C3344" s="15">
        <v>2017</v>
      </c>
      <c r="D3344" s="15" t="s">
        <v>27</v>
      </c>
      <c r="E3344" s="15" t="s">
        <v>100</v>
      </c>
      <c r="F3344" s="15">
        <v>3332</v>
      </c>
      <c r="G3344" s="15">
        <v>1605</v>
      </c>
      <c r="H3344" s="13">
        <v>-1.144943373</v>
      </c>
      <c r="I3344" s="13">
        <v>-0.23531207000000001</v>
      </c>
      <c r="J3344" s="13">
        <v>-1.3802554440000001</v>
      </c>
      <c r="K3344" s="13">
        <v>-4.0955837710000003</v>
      </c>
      <c r="L3344" s="13">
        <v>0.595339595</v>
      </c>
      <c r="M3344" s="13">
        <v>-3.5002441759999998</v>
      </c>
      <c r="N3344" s="13">
        <v>-1.824355046</v>
      </c>
      <c r="O3344" s="13">
        <v>-6.7841586999999995E-2</v>
      </c>
      <c r="P3344" s="13">
        <v>-1.892196633</v>
      </c>
      <c r="Q3344" s="13">
        <v>0.70130781900000005</v>
      </c>
      <c r="R3344" s="13">
        <v>0.70130781900000005</v>
      </c>
      <c r="S3344" s="13">
        <v>0</v>
      </c>
      <c r="T3344" s="13">
        <v>-1.7893554140000001</v>
      </c>
      <c r="U3344" s="13">
        <v>-0.17470149600000001</v>
      </c>
      <c r="V3344" s="13">
        <v>-1.96405691</v>
      </c>
      <c r="W3344" s="13">
        <v>-0.156748885</v>
      </c>
    </row>
    <row r="3345" spans="1:23" x14ac:dyDescent="0.3">
      <c r="A3345" s="13" t="s">
        <v>1431</v>
      </c>
      <c r="B3345" s="13" t="s">
        <v>1432</v>
      </c>
      <c r="C3345" s="15">
        <v>2018</v>
      </c>
      <c r="D3345" s="15" t="s">
        <v>25</v>
      </c>
      <c r="E3345" s="15" t="s">
        <v>100</v>
      </c>
      <c r="F3345" s="15">
        <v>309</v>
      </c>
      <c r="G3345" s="15">
        <v>148</v>
      </c>
      <c r="H3345" s="13">
        <v>-1.0670971629999999</v>
      </c>
      <c r="I3345" s="13">
        <v>2.5922335269999999</v>
      </c>
      <c r="J3345" s="13">
        <v>1.525136364</v>
      </c>
      <c r="K3345" s="13">
        <v>-2.37752951</v>
      </c>
      <c r="L3345" s="13">
        <v>8.4747084370000003</v>
      </c>
      <c r="M3345" s="13">
        <v>6.0971789269999999</v>
      </c>
      <c r="N3345" s="13">
        <v>-1.4567889460000001</v>
      </c>
      <c r="O3345" s="13">
        <v>3.9973458829999999</v>
      </c>
      <c r="P3345" s="13">
        <v>2.5405569369999998</v>
      </c>
      <c r="Q3345" s="13">
        <v>0.41799778700000001</v>
      </c>
      <c r="R3345" s="13">
        <v>0</v>
      </c>
      <c r="S3345" s="13">
        <v>0.41799778700000001</v>
      </c>
      <c r="T3345" s="13">
        <v>-0.480622781</v>
      </c>
      <c r="U3345" s="13">
        <v>6.0438554140000003</v>
      </c>
      <c r="V3345" s="13">
        <v>5.5632326330000001</v>
      </c>
      <c r="W3345" s="13">
        <v>1.4161521989999999</v>
      </c>
    </row>
    <row r="3346" spans="1:23" x14ac:dyDescent="0.3">
      <c r="A3346" s="13" t="s">
        <v>1431</v>
      </c>
      <c r="B3346" s="13" t="s">
        <v>1432</v>
      </c>
      <c r="C3346" s="15">
        <v>2018</v>
      </c>
      <c r="D3346" s="15" t="s">
        <v>27</v>
      </c>
      <c r="E3346" s="15" t="s">
        <v>100</v>
      </c>
      <c r="F3346" s="15">
        <v>4624</v>
      </c>
      <c r="G3346" s="15">
        <v>2231</v>
      </c>
      <c r="H3346" s="13">
        <v>-7.5243750999999998E-2</v>
      </c>
      <c r="I3346" s="13">
        <v>-1.085528179</v>
      </c>
      <c r="J3346" s="13">
        <v>-1.1607719299999999</v>
      </c>
      <c r="K3346" s="13">
        <v>-3.6891985009999999</v>
      </c>
      <c r="L3346" s="13">
        <v>-1.667648652</v>
      </c>
      <c r="M3346" s="13">
        <v>-5.3568471530000004</v>
      </c>
      <c r="N3346" s="13">
        <v>-0.84127355000000004</v>
      </c>
      <c r="O3346" s="13">
        <v>-1.2701240309999999</v>
      </c>
      <c r="P3346" s="13">
        <v>-2.1113975819999999</v>
      </c>
      <c r="Q3346" s="13">
        <v>0.731743861</v>
      </c>
      <c r="R3346" s="13">
        <v>0.731743861</v>
      </c>
      <c r="S3346" s="13">
        <v>0</v>
      </c>
      <c r="T3346" s="13">
        <v>-0.69767969900000004</v>
      </c>
      <c r="U3346" s="13">
        <v>-0.76300282600000002</v>
      </c>
      <c r="V3346" s="13">
        <v>-1.460682525</v>
      </c>
      <c r="W3346" s="13">
        <v>0.66195685800000004</v>
      </c>
    </row>
    <row r="3347" spans="1:23" x14ac:dyDescent="0.3">
      <c r="A3347" s="13" t="s">
        <v>1431</v>
      </c>
      <c r="B3347" s="13" t="s">
        <v>1432</v>
      </c>
      <c r="C3347" s="15">
        <v>2019</v>
      </c>
      <c r="D3347" s="15" t="s">
        <v>27</v>
      </c>
      <c r="E3347" s="15" t="s">
        <v>35</v>
      </c>
      <c r="F3347" s="15">
        <v>2544</v>
      </c>
      <c r="G3347" s="15">
        <v>1180</v>
      </c>
      <c r="H3347" s="13">
        <v>7.4349672000000006E-2</v>
      </c>
      <c r="I3347" s="13">
        <v>0.793570883</v>
      </c>
      <c r="J3347" s="13">
        <v>0.86792055499999998</v>
      </c>
      <c r="K3347" s="13">
        <v>0.44245696299999998</v>
      </c>
      <c r="L3347" s="13">
        <v>-0.48690751599999998</v>
      </c>
      <c r="M3347" s="13">
        <v>-4.4450554000000003E-2</v>
      </c>
      <c r="N3347" s="13">
        <v>0.24546354500000001</v>
      </c>
      <c r="O3347" s="13">
        <v>0.63709613799999998</v>
      </c>
      <c r="P3347" s="13">
        <v>0.88255968299999998</v>
      </c>
      <c r="Q3347" s="13">
        <v>2.205514467</v>
      </c>
      <c r="R3347" s="13">
        <v>2.205514467</v>
      </c>
      <c r="S3347" s="13">
        <v>0</v>
      </c>
      <c r="T3347" s="13">
        <v>-0.28492124899999999</v>
      </c>
      <c r="U3347" s="13">
        <v>0.92871546400000005</v>
      </c>
      <c r="V3347" s="13">
        <v>0.643794215</v>
      </c>
      <c r="W3347" s="13">
        <v>0.86597774699999996</v>
      </c>
    </row>
    <row r="3348" spans="1:23" x14ac:dyDescent="0.3">
      <c r="A3348" s="13" t="s">
        <v>1431</v>
      </c>
      <c r="B3348" s="13" t="s">
        <v>1432</v>
      </c>
      <c r="C3348" s="15">
        <v>2019</v>
      </c>
      <c r="D3348" s="15" t="s">
        <v>27</v>
      </c>
      <c r="E3348" s="15" t="s">
        <v>100</v>
      </c>
      <c r="F3348" s="15">
        <v>1647</v>
      </c>
      <c r="G3348" s="15">
        <v>755</v>
      </c>
      <c r="H3348" s="13">
        <v>-1.163280989</v>
      </c>
      <c r="I3348" s="13">
        <v>0.32063883399999998</v>
      </c>
      <c r="J3348" s="13">
        <v>-0.84264215499999995</v>
      </c>
      <c r="K3348" s="13">
        <v>-3.9503811450000001</v>
      </c>
      <c r="L3348" s="13">
        <v>-0.75757773100000003</v>
      </c>
      <c r="M3348" s="13">
        <v>-4.7079588750000001</v>
      </c>
      <c r="N3348" s="13">
        <v>-1.8135171919999999</v>
      </c>
      <c r="O3348" s="13">
        <v>0.17558290100000001</v>
      </c>
      <c r="P3348" s="13">
        <v>-1.6379342910000001</v>
      </c>
      <c r="Q3348" s="13">
        <v>0.43076996899999997</v>
      </c>
      <c r="R3348" s="13">
        <v>0.43076996899999997</v>
      </c>
      <c r="S3348" s="13">
        <v>0</v>
      </c>
      <c r="T3348" s="13">
        <v>-1.5622012359999999</v>
      </c>
      <c r="U3348" s="13">
        <v>-6.5648281000000003E-2</v>
      </c>
      <c r="V3348" s="13">
        <v>-1.627849517</v>
      </c>
      <c r="W3348" s="13">
        <v>0.57125796699999998</v>
      </c>
    </row>
    <row r="3349" spans="1:23" x14ac:dyDescent="0.3">
      <c r="A3349" s="13" t="s">
        <v>1433</v>
      </c>
      <c r="B3349" s="13" t="s">
        <v>1434</v>
      </c>
      <c r="C3349" s="15">
        <v>2014</v>
      </c>
      <c r="D3349" s="15" t="s">
        <v>27</v>
      </c>
      <c r="E3349" s="15" t="s">
        <v>31</v>
      </c>
      <c r="F3349" s="15">
        <v>2152</v>
      </c>
      <c r="G3349" s="15">
        <v>1065</v>
      </c>
      <c r="H3349" s="13">
        <v>-0.71154536599999996</v>
      </c>
      <c r="I3349" s="13">
        <v>-1.6536613899999999</v>
      </c>
      <c r="J3349" s="13">
        <v>-2.3652067560000001</v>
      </c>
      <c r="K3349" s="13">
        <v>-3.5955485399999998</v>
      </c>
      <c r="L3349" s="13">
        <v>0.22625004600000001</v>
      </c>
      <c r="M3349" s="13">
        <v>-3.3692984940000001</v>
      </c>
      <c r="N3349" s="13">
        <v>-1.3621412289999999</v>
      </c>
      <c r="O3349" s="13">
        <v>-1.3342770740000001</v>
      </c>
      <c r="P3349" s="13">
        <v>-2.6964183030000002</v>
      </c>
      <c r="Q3349" s="13">
        <v>2.8888133E-2</v>
      </c>
      <c r="R3349" s="13">
        <v>2.8888133E-2</v>
      </c>
      <c r="S3349" s="13">
        <v>0</v>
      </c>
      <c r="T3349" s="13">
        <v>-1.8925233189999999</v>
      </c>
      <c r="U3349" s="13">
        <v>-1.9351990100000001</v>
      </c>
      <c r="V3349" s="13">
        <v>-3.8277223299999998</v>
      </c>
      <c r="W3349" s="13">
        <v>-0.74512815700000001</v>
      </c>
    </row>
    <row r="3350" spans="1:23" x14ac:dyDescent="0.3">
      <c r="A3350" s="13" t="s">
        <v>1435</v>
      </c>
      <c r="B3350" s="13" t="s">
        <v>1436</v>
      </c>
      <c r="C3350" s="15">
        <v>2014</v>
      </c>
      <c r="D3350" s="15" t="s">
        <v>27</v>
      </c>
      <c r="E3350" s="15" t="s">
        <v>52</v>
      </c>
      <c r="F3350" s="15">
        <v>2602</v>
      </c>
      <c r="G3350" s="15">
        <v>1325</v>
      </c>
      <c r="H3350" s="13">
        <v>-1.861326485</v>
      </c>
      <c r="I3350" s="13">
        <v>0.64987601800000006</v>
      </c>
      <c r="J3350" s="13">
        <v>-1.2114504669999999</v>
      </c>
      <c r="K3350" s="13">
        <v>0.44611188099999999</v>
      </c>
      <c r="L3350" s="13">
        <v>-1.8007839400000001</v>
      </c>
      <c r="M3350" s="13">
        <v>-1.3546720590000001</v>
      </c>
      <c r="N3350" s="13">
        <v>-1.4564661640000001</v>
      </c>
      <c r="O3350" s="13">
        <v>0.253432506</v>
      </c>
      <c r="P3350" s="13">
        <v>-1.2030336589999999</v>
      </c>
      <c r="Q3350" s="13">
        <v>1.0454105250000001</v>
      </c>
      <c r="R3350" s="13">
        <v>1.0454105250000001</v>
      </c>
      <c r="S3350" s="13">
        <v>0</v>
      </c>
      <c r="T3350" s="13">
        <v>-2.345596859</v>
      </c>
      <c r="U3350" s="13">
        <v>-0.32174040799999998</v>
      </c>
      <c r="V3350" s="13">
        <v>-2.6673372660000001</v>
      </c>
      <c r="W3350" s="13">
        <v>-3.3194686000000001E-2</v>
      </c>
    </row>
    <row r="3351" spans="1:23" x14ac:dyDescent="0.3">
      <c r="A3351" s="13" t="s">
        <v>1435</v>
      </c>
      <c r="B3351" s="13" t="s">
        <v>1436</v>
      </c>
      <c r="C3351" s="15">
        <v>2015</v>
      </c>
      <c r="D3351" s="15" t="s">
        <v>25</v>
      </c>
      <c r="E3351" s="15" t="s">
        <v>52</v>
      </c>
      <c r="F3351" s="15">
        <v>260</v>
      </c>
      <c r="G3351" s="15">
        <v>129</v>
      </c>
      <c r="H3351" s="13">
        <v>-2.7383379560000001</v>
      </c>
      <c r="I3351" s="13">
        <v>5.4933910570000002</v>
      </c>
      <c r="J3351" s="13">
        <v>2.7550531020000002</v>
      </c>
      <c r="K3351" s="13">
        <v>2.2494556139999999</v>
      </c>
      <c r="L3351" s="13">
        <v>1.2641910700000001</v>
      </c>
      <c r="M3351" s="13">
        <v>3.5136466839999998</v>
      </c>
      <c r="N3351" s="13">
        <v>-1.7616227980000001</v>
      </c>
      <c r="O3351" s="13">
        <v>4.9534158430000002</v>
      </c>
      <c r="P3351" s="13">
        <v>3.1917930449999998</v>
      </c>
      <c r="Q3351" s="13">
        <v>0.40838611000000002</v>
      </c>
      <c r="R3351" s="13">
        <v>0</v>
      </c>
      <c r="S3351" s="13">
        <v>0.40838611000000002</v>
      </c>
      <c r="T3351" s="13">
        <v>-1.89689441</v>
      </c>
      <c r="U3351" s="13">
        <v>5.5830172740000004</v>
      </c>
      <c r="V3351" s="13">
        <v>3.6861228640000001</v>
      </c>
      <c r="W3351" s="13">
        <v>1.210181374</v>
      </c>
    </row>
    <row r="3352" spans="1:23" x14ac:dyDescent="0.3">
      <c r="A3352" s="13" t="s">
        <v>1435</v>
      </c>
      <c r="B3352" s="13" t="s">
        <v>1436</v>
      </c>
      <c r="C3352" s="15">
        <v>2015</v>
      </c>
      <c r="D3352" s="15" t="s">
        <v>27</v>
      </c>
      <c r="E3352" s="15" t="s">
        <v>52</v>
      </c>
      <c r="F3352" s="15">
        <v>3447</v>
      </c>
      <c r="G3352" s="15">
        <v>1730</v>
      </c>
      <c r="H3352" s="13">
        <v>-1.5693990790000001</v>
      </c>
      <c r="I3352" s="13">
        <v>3.1221790779999998</v>
      </c>
      <c r="J3352" s="13">
        <v>1.552779999</v>
      </c>
      <c r="K3352" s="13">
        <v>3.6989143950000001</v>
      </c>
      <c r="L3352" s="13">
        <v>2.8367700349999998</v>
      </c>
      <c r="M3352" s="13">
        <v>6.5356844299999999</v>
      </c>
      <c r="N3352" s="13">
        <v>-0.53926000900000004</v>
      </c>
      <c r="O3352" s="13">
        <v>3.2064267690000001</v>
      </c>
      <c r="P3352" s="13">
        <v>2.6671667600000002</v>
      </c>
      <c r="Q3352" s="13">
        <v>4.8082529779999996</v>
      </c>
      <c r="R3352" s="13">
        <v>4.8082529779999996</v>
      </c>
      <c r="S3352" s="13">
        <v>0</v>
      </c>
      <c r="T3352" s="13">
        <v>-1.0390060329999999</v>
      </c>
      <c r="U3352" s="13">
        <v>3.0866976070000001</v>
      </c>
      <c r="V3352" s="13">
        <v>2.0476915739999999</v>
      </c>
      <c r="W3352" s="13">
        <v>0.53773820900000002</v>
      </c>
    </row>
    <row r="3353" spans="1:23" x14ac:dyDescent="0.3">
      <c r="A3353" s="13" t="s">
        <v>1435</v>
      </c>
      <c r="B3353" s="13" t="s">
        <v>1436</v>
      </c>
      <c r="C3353" s="15">
        <v>2016</v>
      </c>
      <c r="D3353" s="15" t="s">
        <v>25</v>
      </c>
      <c r="E3353" s="15" t="s">
        <v>33</v>
      </c>
      <c r="F3353" s="15">
        <v>212</v>
      </c>
      <c r="G3353" s="15">
        <v>112</v>
      </c>
      <c r="H3353" s="13">
        <v>2.4593479540000001</v>
      </c>
      <c r="I3353" s="13">
        <v>-0.37639752900000001</v>
      </c>
      <c r="J3353" s="13">
        <v>2.0829504249999999</v>
      </c>
      <c r="K3353" s="13">
        <v>-0.44943365099999999</v>
      </c>
      <c r="L3353" s="13">
        <v>-10.41828851</v>
      </c>
      <c r="M3353" s="13">
        <v>-10.86772216</v>
      </c>
      <c r="N3353" s="13">
        <v>2.0441732460000002</v>
      </c>
      <c r="O3353" s="13">
        <v>-2.3123869190000002</v>
      </c>
      <c r="P3353" s="13">
        <v>-0.26821367299999999</v>
      </c>
      <c r="Q3353" s="13">
        <v>0.142972393</v>
      </c>
      <c r="R3353" s="13">
        <v>0</v>
      </c>
      <c r="S3353" s="13">
        <v>0.142972393</v>
      </c>
      <c r="T3353" s="13">
        <v>0.66509760100000004</v>
      </c>
      <c r="U3353" s="13">
        <v>-0.226267311</v>
      </c>
      <c r="V3353" s="13">
        <v>0.43883029000000001</v>
      </c>
      <c r="W3353" s="13">
        <v>-2.1393258980000001</v>
      </c>
    </row>
    <row r="3354" spans="1:23" x14ac:dyDescent="0.3">
      <c r="A3354" s="13" t="s">
        <v>1435</v>
      </c>
      <c r="B3354" s="13" t="s">
        <v>1436</v>
      </c>
      <c r="C3354" s="15">
        <v>2016</v>
      </c>
      <c r="D3354" s="15" t="s">
        <v>27</v>
      </c>
      <c r="E3354" s="15" t="s">
        <v>33</v>
      </c>
      <c r="F3354" s="15">
        <v>3941</v>
      </c>
      <c r="G3354" s="15">
        <v>2004</v>
      </c>
      <c r="H3354" s="13">
        <v>-1.603422382</v>
      </c>
      <c r="I3354" s="13">
        <v>1.9580471500000001</v>
      </c>
      <c r="J3354" s="13">
        <v>0.35462476799999998</v>
      </c>
      <c r="K3354" s="13">
        <v>-2.2805901830000002</v>
      </c>
      <c r="L3354" s="13">
        <v>0.3090639</v>
      </c>
      <c r="M3354" s="13">
        <v>-1.971526283</v>
      </c>
      <c r="N3354" s="13">
        <v>-1.8385379580000001</v>
      </c>
      <c r="O3354" s="13">
        <v>1.7276447539999999</v>
      </c>
      <c r="P3354" s="13">
        <v>-0.110893204</v>
      </c>
      <c r="Q3354" s="13">
        <v>2.6800479340000001</v>
      </c>
      <c r="R3354" s="13">
        <v>2.6800479340000001</v>
      </c>
      <c r="S3354" s="13">
        <v>0</v>
      </c>
      <c r="T3354" s="13">
        <v>-2.3097096060000002</v>
      </c>
      <c r="U3354" s="13">
        <v>2.2488538650000001</v>
      </c>
      <c r="V3354" s="13">
        <v>-6.0855740999999998E-2</v>
      </c>
      <c r="W3354" s="13">
        <v>-0.66203014100000002</v>
      </c>
    </row>
    <row r="3355" spans="1:23" x14ac:dyDescent="0.3">
      <c r="A3355" s="13" t="s">
        <v>1435</v>
      </c>
      <c r="B3355" s="13" t="s">
        <v>1436</v>
      </c>
      <c r="C3355" s="15">
        <v>2017</v>
      </c>
      <c r="D3355" s="15" t="s">
        <v>25</v>
      </c>
      <c r="E3355" s="15" t="s">
        <v>137</v>
      </c>
      <c r="F3355" s="15">
        <v>445</v>
      </c>
      <c r="G3355" s="15">
        <v>212</v>
      </c>
      <c r="H3355" s="13">
        <v>-4.339212313</v>
      </c>
      <c r="I3355" s="13">
        <v>6.6068173830000001</v>
      </c>
      <c r="J3355" s="13">
        <v>2.267605069</v>
      </c>
      <c r="K3355" s="13">
        <v>2.0470588240000001</v>
      </c>
      <c r="L3355" s="13">
        <v>-0.32960193599999998</v>
      </c>
      <c r="M3355" s="13">
        <v>1.7174568889999999</v>
      </c>
      <c r="N3355" s="13">
        <v>-3.399940446</v>
      </c>
      <c r="O3355" s="13">
        <v>5.4598602810000001</v>
      </c>
      <c r="P3355" s="13">
        <v>2.0599198360000002</v>
      </c>
      <c r="Q3355" s="13">
        <v>0.53347875</v>
      </c>
      <c r="R3355" s="13">
        <v>0</v>
      </c>
      <c r="S3355" s="13">
        <v>0.53347875</v>
      </c>
      <c r="T3355" s="13">
        <v>-2.987184563</v>
      </c>
      <c r="U3355" s="13">
        <v>4.8863074409999996</v>
      </c>
      <c r="V3355" s="13">
        <v>1.899122878</v>
      </c>
      <c r="W3355" s="13">
        <v>-0.55605687699999995</v>
      </c>
    </row>
    <row r="3356" spans="1:23" x14ac:dyDescent="0.3">
      <c r="A3356" s="13" t="s">
        <v>1435</v>
      </c>
      <c r="B3356" s="13" t="s">
        <v>1436</v>
      </c>
      <c r="C3356" s="15">
        <v>2017</v>
      </c>
      <c r="D3356" s="15" t="s">
        <v>27</v>
      </c>
      <c r="E3356" s="15" t="s">
        <v>137</v>
      </c>
      <c r="F3356" s="15">
        <v>2695</v>
      </c>
      <c r="G3356" s="15">
        <v>1268</v>
      </c>
      <c r="H3356" s="13">
        <v>-1.092059259</v>
      </c>
      <c r="I3356" s="13">
        <v>0.95858222999999998</v>
      </c>
      <c r="J3356" s="13">
        <v>-0.133477029</v>
      </c>
      <c r="K3356" s="13">
        <v>2.744244857</v>
      </c>
      <c r="L3356" s="13">
        <v>1.008875288</v>
      </c>
      <c r="M3356" s="13">
        <v>3.753120145</v>
      </c>
      <c r="N3356" s="13">
        <v>-0.42181486800000001</v>
      </c>
      <c r="O3356" s="13">
        <v>0.94362035600000005</v>
      </c>
      <c r="P3356" s="13">
        <v>0.52180548800000004</v>
      </c>
      <c r="Q3356" s="13">
        <v>2.1251964910000001</v>
      </c>
      <c r="R3356" s="13">
        <v>2.1251964910000001</v>
      </c>
      <c r="S3356" s="13">
        <v>0</v>
      </c>
      <c r="T3356" s="13">
        <v>-0.45581778000000001</v>
      </c>
      <c r="U3356" s="13">
        <v>1.8784835280000001</v>
      </c>
      <c r="V3356" s="13">
        <v>1.422665748</v>
      </c>
      <c r="W3356" s="13">
        <v>0.39648878700000001</v>
      </c>
    </row>
    <row r="3357" spans="1:23" x14ac:dyDescent="0.3">
      <c r="A3357" s="13" t="s">
        <v>1435</v>
      </c>
      <c r="B3357" s="13" t="s">
        <v>1436</v>
      </c>
      <c r="C3357" s="15">
        <v>2018</v>
      </c>
      <c r="D3357" s="15" t="s">
        <v>25</v>
      </c>
      <c r="E3357" s="15" t="s">
        <v>137</v>
      </c>
      <c r="F3357" s="15">
        <v>54</v>
      </c>
      <c r="G3357" s="15">
        <v>26</v>
      </c>
      <c r="H3357" s="13">
        <v>11.71167968</v>
      </c>
      <c r="I3357" s="13">
        <v>2.3477970639999999</v>
      </c>
      <c r="J3357" s="13">
        <v>14.059476739999999</v>
      </c>
      <c r="K3357" s="13">
        <v>-4.0527278769999997</v>
      </c>
      <c r="L3357" s="13">
        <v>11.3858467</v>
      </c>
      <c r="M3357" s="13">
        <v>7.3331188279999999</v>
      </c>
      <c r="N3357" s="13">
        <v>9.0332703470000002</v>
      </c>
      <c r="O3357" s="13">
        <v>4.2550975710000003</v>
      </c>
      <c r="P3357" s="13">
        <v>13.288367920000001</v>
      </c>
      <c r="Q3357" s="13">
        <v>0.227115505</v>
      </c>
      <c r="R3357" s="13">
        <v>0</v>
      </c>
      <c r="S3357" s="13">
        <v>0.227115505</v>
      </c>
      <c r="T3357" s="13">
        <v>6.3874581040000002</v>
      </c>
      <c r="U3357" s="13">
        <v>3.0274232799999998</v>
      </c>
      <c r="V3357" s="13">
        <v>9.4148813839999992</v>
      </c>
      <c r="W3357" s="13">
        <v>3.4190406000000002</v>
      </c>
    </row>
    <row r="3358" spans="1:23" x14ac:dyDescent="0.3">
      <c r="A3358" s="13" t="s">
        <v>1435</v>
      </c>
      <c r="B3358" s="13" t="s">
        <v>1436</v>
      </c>
      <c r="C3358" s="15">
        <v>2018</v>
      </c>
      <c r="D3358" s="15" t="s">
        <v>27</v>
      </c>
      <c r="E3358" s="15" t="s">
        <v>137</v>
      </c>
      <c r="F3358" s="15">
        <v>2064</v>
      </c>
      <c r="G3358" s="15">
        <v>972</v>
      </c>
      <c r="H3358" s="13">
        <v>-1.069210829</v>
      </c>
      <c r="I3358" s="13">
        <v>1.288589915</v>
      </c>
      <c r="J3358" s="13">
        <v>0.219379085</v>
      </c>
      <c r="K3358" s="13">
        <v>4.6502243539999997</v>
      </c>
      <c r="L3358" s="13">
        <v>-2.36341439</v>
      </c>
      <c r="M3358" s="13">
        <v>2.2868099640000001</v>
      </c>
      <c r="N3358" s="13">
        <v>3.302017E-3</v>
      </c>
      <c r="O3358" s="13">
        <v>0.59737559799999995</v>
      </c>
      <c r="P3358" s="13">
        <v>0.60067761500000005</v>
      </c>
      <c r="Q3358" s="13">
        <v>1.6711023920000001</v>
      </c>
      <c r="R3358" s="13">
        <v>1.6711023920000001</v>
      </c>
      <c r="S3358" s="13">
        <v>0</v>
      </c>
      <c r="T3358" s="13">
        <v>-0.16943344799999999</v>
      </c>
      <c r="U3358" s="13">
        <v>1.383319908</v>
      </c>
      <c r="V3358" s="13">
        <v>1.2138864599999999</v>
      </c>
      <c r="W3358" s="13">
        <v>0.56432779799999999</v>
      </c>
    </row>
    <row r="3359" spans="1:23" x14ac:dyDescent="0.3">
      <c r="A3359" s="13" t="s">
        <v>1435</v>
      </c>
      <c r="B3359" s="13" t="s">
        <v>1436</v>
      </c>
      <c r="C3359" s="15">
        <v>2019</v>
      </c>
      <c r="D3359" s="15" t="s">
        <v>25</v>
      </c>
      <c r="E3359" s="15" t="s">
        <v>124</v>
      </c>
      <c r="F3359" s="15">
        <v>48</v>
      </c>
      <c r="G3359" s="15">
        <v>22</v>
      </c>
      <c r="H3359" s="13">
        <v>-9.2379301720000004</v>
      </c>
      <c r="I3359" s="13">
        <v>-5.6275431449999997</v>
      </c>
      <c r="J3359" s="13">
        <v>-14.86547332</v>
      </c>
      <c r="K3359" s="13">
        <v>-1.037244474</v>
      </c>
      <c r="L3359" s="13">
        <v>14.132077239999999</v>
      </c>
      <c r="M3359" s="13">
        <v>13.09483277</v>
      </c>
      <c r="N3359" s="13">
        <v>-8.0505339159999991</v>
      </c>
      <c r="O3359" s="13">
        <v>-1.691272659</v>
      </c>
      <c r="P3359" s="13">
        <v>-9.741806575</v>
      </c>
      <c r="Q3359" s="13">
        <v>-8.0522742999999994E-2</v>
      </c>
      <c r="R3359" s="13">
        <v>0</v>
      </c>
      <c r="S3359" s="13">
        <v>-8.0522742999999994E-2</v>
      </c>
      <c r="T3359" s="13">
        <v>-4.1790564120000004</v>
      </c>
      <c r="U3359" s="13">
        <v>-3.5672970890000002</v>
      </c>
      <c r="V3359" s="13">
        <v>-7.7463535009999998</v>
      </c>
      <c r="W3359" s="13">
        <v>-0.51244773700000001</v>
      </c>
    </row>
    <row r="3360" spans="1:23" x14ac:dyDescent="0.3">
      <c r="A3360" s="13" t="s">
        <v>1435</v>
      </c>
      <c r="B3360" s="13" t="s">
        <v>1436</v>
      </c>
      <c r="C3360" s="15">
        <v>2019</v>
      </c>
      <c r="D3360" s="15" t="s">
        <v>27</v>
      </c>
      <c r="E3360" s="15" t="s">
        <v>124</v>
      </c>
      <c r="F3360" s="15">
        <v>1827</v>
      </c>
      <c r="G3360" s="15">
        <v>878</v>
      </c>
      <c r="H3360" s="13">
        <v>-1.510562537</v>
      </c>
      <c r="I3360" s="13">
        <v>-0.100346804</v>
      </c>
      <c r="J3360" s="13">
        <v>-1.6109093409999999</v>
      </c>
      <c r="K3360" s="13">
        <v>-4.8463075120000001</v>
      </c>
      <c r="L3360" s="13">
        <v>-0.50033654400000005</v>
      </c>
      <c r="M3360" s="13">
        <v>-5.3466440569999998</v>
      </c>
      <c r="N3360" s="13">
        <v>-2.2964570549999999</v>
      </c>
      <c r="O3360" s="13">
        <v>-0.23353492300000001</v>
      </c>
      <c r="P3360" s="13">
        <v>-2.529991978</v>
      </c>
      <c r="Q3360" s="13">
        <v>9.8616016000000001E-2</v>
      </c>
      <c r="R3360" s="13">
        <v>9.8616016000000001E-2</v>
      </c>
      <c r="S3360" s="13">
        <v>0</v>
      </c>
      <c r="T3360" s="13">
        <v>-2.6676717619999999</v>
      </c>
      <c r="U3360" s="13">
        <v>0.538858952</v>
      </c>
      <c r="V3360" s="13">
        <v>-2.1288128089999998</v>
      </c>
      <c r="W3360" s="13">
        <v>6.4309905000000001E-2</v>
      </c>
    </row>
    <row r="3361" spans="1:23" x14ac:dyDescent="0.3">
      <c r="A3361" s="13" t="s">
        <v>1437</v>
      </c>
      <c r="B3361" s="13" t="s">
        <v>1438</v>
      </c>
      <c r="C3361" s="15">
        <v>2018</v>
      </c>
      <c r="D3361" s="15" t="s">
        <v>27</v>
      </c>
      <c r="E3361" s="15" t="s">
        <v>53</v>
      </c>
      <c r="F3361" s="15">
        <v>57</v>
      </c>
      <c r="G3361" s="15">
        <v>28</v>
      </c>
      <c r="H3361" s="13">
        <v>-1.8472871639999999</v>
      </c>
      <c r="I3361" s="13">
        <v>-3.6723062049999999</v>
      </c>
      <c r="J3361" s="13">
        <v>-5.5195933689999999</v>
      </c>
      <c r="K3361" s="13">
        <v>11.568869619999999</v>
      </c>
      <c r="L3361" s="13">
        <v>5.8564616110000003</v>
      </c>
      <c r="M3361" s="13">
        <v>17.425331239999998</v>
      </c>
      <c r="N3361" s="13">
        <v>0.71802226099999999</v>
      </c>
      <c r="O3361" s="13">
        <v>-2.0460277859999998</v>
      </c>
      <c r="P3361" s="13">
        <v>-1.3280055239999999</v>
      </c>
      <c r="Q3361" s="13">
        <v>1.9897040000000001E-2</v>
      </c>
      <c r="R3361" s="13">
        <v>1.9897040000000001E-2</v>
      </c>
      <c r="S3361" s="13">
        <v>0</v>
      </c>
      <c r="T3361" s="13">
        <v>-0.81674199000000003</v>
      </c>
      <c r="U3361" s="13">
        <v>-4.2199217869999996</v>
      </c>
      <c r="V3361" s="13">
        <v>-5.0366637770000002</v>
      </c>
      <c r="W3361" s="13">
        <v>-2.0362919590000002</v>
      </c>
    </row>
    <row r="3362" spans="1:23" x14ac:dyDescent="0.3">
      <c r="A3362" s="13" t="s">
        <v>1439</v>
      </c>
      <c r="B3362" s="13" t="s">
        <v>1440</v>
      </c>
      <c r="C3362" s="15">
        <v>2017</v>
      </c>
      <c r="D3362" s="15" t="s">
        <v>27</v>
      </c>
      <c r="E3362" s="15" t="s">
        <v>31</v>
      </c>
      <c r="F3362" s="15">
        <v>723</v>
      </c>
      <c r="G3362" s="15">
        <v>355</v>
      </c>
      <c r="H3362" s="13">
        <v>-3.4198633620000001</v>
      </c>
      <c r="I3362" s="13">
        <v>-3.3096664549999999</v>
      </c>
      <c r="J3362" s="13">
        <v>-6.7295298179999996</v>
      </c>
      <c r="K3362" s="13">
        <v>0.144601217</v>
      </c>
      <c r="L3362" s="13">
        <v>-0.67848109400000001</v>
      </c>
      <c r="M3362" s="13">
        <v>-0.53387987599999998</v>
      </c>
      <c r="N3362" s="13">
        <v>-2.8498971399999999</v>
      </c>
      <c r="O3362" s="13">
        <v>-2.9176449209999999</v>
      </c>
      <c r="P3362" s="13">
        <v>-5.7675420600000002</v>
      </c>
      <c r="Q3362" s="13">
        <v>-0.54526164399999999</v>
      </c>
      <c r="R3362" s="13">
        <v>-0.54526164399999999</v>
      </c>
      <c r="S3362" s="13">
        <v>0</v>
      </c>
      <c r="T3362" s="13">
        <v>-3.203669638</v>
      </c>
      <c r="U3362" s="13">
        <v>-2.771077633</v>
      </c>
      <c r="V3362" s="13">
        <v>-5.9747472699999999</v>
      </c>
      <c r="W3362" s="13">
        <v>-0.22947626700000001</v>
      </c>
    </row>
    <row r="3363" spans="1:23" x14ac:dyDescent="0.3">
      <c r="A3363" s="13" t="s">
        <v>1439</v>
      </c>
      <c r="B3363" s="13" t="s">
        <v>1440</v>
      </c>
      <c r="C3363" s="15">
        <v>2018</v>
      </c>
      <c r="D3363" s="15" t="s">
        <v>27</v>
      </c>
      <c r="E3363" s="15" t="s">
        <v>31</v>
      </c>
      <c r="F3363" s="15">
        <v>247</v>
      </c>
      <c r="G3363" s="15">
        <v>118</v>
      </c>
      <c r="H3363" s="13">
        <v>-6.7961381919999999</v>
      </c>
      <c r="I3363" s="13">
        <v>-6.9551407779999996</v>
      </c>
      <c r="J3363" s="13">
        <v>-13.75127897</v>
      </c>
      <c r="K3363" s="13">
        <v>1.941299066</v>
      </c>
      <c r="L3363" s="13">
        <v>-8.8268922459999999</v>
      </c>
      <c r="M3363" s="13">
        <v>-6.8855931799999999</v>
      </c>
      <c r="N3363" s="13">
        <v>-5.2870243349999999</v>
      </c>
      <c r="O3363" s="13">
        <v>-7.6703724019999999</v>
      </c>
      <c r="P3363" s="13">
        <v>-12.95739674</v>
      </c>
      <c r="Q3363" s="13">
        <v>-0.61305329600000003</v>
      </c>
      <c r="R3363" s="13">
        <v>-0.61305329600000003</v>
      </c>
      <c r="S3363" s="13">
        <v>0</v>
      </c>
      <c r="T3363" s="13">
        <v>-6.2847769150000001</v>
      </c>
      <c r="U3363" s="13">
        <v>-6.2489413870000003</v>
      </c>
      <c r="V3363" s="13">
        <v>-12.5337183</v>
      </c>
      <c r="W3363" s="13">
        <v>-0.237083766</v>
      </c>
    </row>
    <row r="3364" spans="1:23" x14ac:dyDescent="0.3">
      <c r="A3364" s="13" t="s">
        <v>1439</v>
      </c>
      <c r="B3364" s="13" t="s">
        <v>1440</v>
      </c>
      <c r="C3364" s="15">
        <v>2018</v>
      </c>
      <c r="D3364" s="15" t="s">
        <v>27</v>
      </c>
      <c r="E3364" s="15" t="s">
        <v>58</v>
      </c>
      <c r="F3364" s="15">
        <v>9</v>
      </c>
      <c r="G3364" s="15">
        <v>4</v>
      </c>
      <c r="H3364" s="13">
        <v>14.813302820000001</v>
      </c>
      <c r="I3364" s="13">
        <v>37.96070692</v>
      </c>
      <c r="J3364" s="13">
        <v>52.774009739999997</v>
      </c>
      <c r="K3364" s="13">
        <v>54.18254349</v>
      </c>
      <c r="L3364" s="13">
        <v>65.524855279999997</v>
      </c>
      <c r="M3364" s="13">
        <v>119.70739880000001</v>
      </c>
      <c r="N3364" s="13">
        <v>24.000089200000001</v>
      </c>
      <c r="O3364" s="13">
        <v>46.044375420000001</v>
      </c>
      <c r="P3364" s="13">
        <v>70.044464619999999</v>
      </c>
      <c r="Q3364" s="13">
        <v>0.15276535499999999</v>
      </c>
      <c r="R3364" s="13">
        <v>0.15276535499999999</v>
      </c>
      <c r="S3364" s="13">
        <v>0</v>
      </c>
      <c r="T3364" s="13">
        <v>22.331226010000002</v>
      </c>
      <c r="U3364" s="13">
        <v>38.381010500000002</v>
      </c>
      <c r="V3364" s="13">
        <v>60.712236509999997</v>
      </c>
      <c r="W3364" s="13">
        <v>2.8087232709999999</v>
      </c>
    </row>
    <row r="3365" spans="1:23" x14ac:dyDescent="0.3">
      <c r="A3365" s="13" t="s">
        <v>1441</v>
      </c>
      <c r="B3365" s="13" t="s">
        <v>1442</v>
      </c>
      <c r="C3365" s="15">
        <v>2015</v>
      </c>
      <c r="D3365" s="15" t="s">
        <v>25</v>
      </c>
      <c r="E3365" s="15" t="s">
        <v>111</v>
      </c>
      <c r="F3365" s="15">
        <v>47</v>
      </c>
      <c r="G3365" s="15">
        <v>21</v>
      </c>
      <c r="H3365" s="13">
        <v>-16.538556620000001</v>
      </c>
      <c r="I3365" s="13">
        <v>-8.1563308019999994</v>
      </c>
      <c r="J3365" s="13">
        <v>-24.694887420000001</v>
      </c>
      <c r="K3365" s="13">
        <v>-28.45014892</v>
      </c>
      <c r="L3365" s="13">
        <v>14.92993665</v>
      </c>
      <c r="M3365" s="13">
        <v>-13.520212280000001</v>
      </c>
      <c r="N3365" s="13">
        <v>-20.06363756</v>
      </c>
      <c r="O3365" s="13">
        <v>-3.7910099590000002</v>
      </c>
      <c r="P3365" s="13">
        <v>-23.85464752</v>
      </c>
      <c r="Q3365" s="13">
        <v>-0.24734603599999999</v>
      </c>
      <c r="R3365" s="13">
        <v>0</v>
      </c>
      <c r="S3365" s="13">
        <v>-0.24734603599999999</v>
      </c>
      <c r="T3365" s="13">
        <v>-16.084667710000002</v>
      </c>
      <c r="U3365" s="13">
        <v>-7.0957389910000002</v>
      </c>
      <c r="V3365" s="13">
        <v>-23.18040671</v>
      </c>
      <c r="W3365" s="13">
        <v>5.848685573</v>
      </c>
    </row>
    <row r="3366" spans="1:23" x14ac:dyDescent="0.3">
      <c r="A3366" s="13" t="s">
        <v>1441</v>
      </c>
      <c r="B3366" s="13" t="s">
        <v>1442</v>
      </c>
      <c r="C3366" s="15">
        <v>2015</v>
      </c>
      <c r="D3366" s="15" t="s">
        <v>27</v>
      </c>
      <c r="E3366" s="15" t="s">
        <v>111</v>
      </c>
      <c r="F3366" s="15">
        <v>1624</v>
      </c>
      <c r="G3366" s="15">
        <v>795</v>
      </c>
      <c r="H3366" s="13">
        <v>-2.959832418</v>
      </c>
      <c r="I3366" s="13">
        <v>-0.98297557800000002</v>
      </c>
      <c r="J3366" s="13">
        <v>-3.942807996</v>
      </c>
      <c r="K3366" s="13">
        <v>-3.1309517800000002</v>
      </c>
      <c r="L3366" s="13">
        <v>-0.607584283</v>
      </c>
      <c r="M3366" s="13">
        <v>-3.7385360630000002</v>
      </c>
      <c r="N3366" s="13">
        <v>-3.225080696</v>
      </c>
      <c r="O3366" s="13">
        <v>-1.0119617000000001</v>
      </c>
      <c r="P3366" s="13">
        <v>-4.2370423959999997</v>
      </c>
      <c r="Q3366" s="13">
        <v>-0.60834933000000002</v>
      </c>
      <c r="R3366" s="13">
        <v>-0.60834933000000002</v>
      </c>
      <c r="S3366" s="13">
        <v>0</v>
      </c>
      <c r="T3366" s="13">
        <v>-2.8270420500000002</v>
      </c>
      <c r="U3366" s="13">
        <v>-1.191849339</v>
      </c>
      <c r="V3366" s="13">
        <v>-4.0188913890000002</v>
      </c>
      <c r="W3366" s="13">
        <v>0.82539165800000003</v>
      </c>
    </row>
    <row r="3367" spans="1:23" x14ac:dyDescent="0.3">
      <c r="A3367" s="13" t="s">
        <v>1441</v>
      </c>
      <c r="B3367" s="13" t="s">
        <v>1442</v>
      </c>
      <c r="C3367" s="15">
        <v>2016</v>
      </c>
      <c r="D3367" s="15" t="s">
        <v>27</v>
      </c>
      <c r="E3367" s="15" t="s">
        <v>59</v>
      </c>
      <c r="F3367" s="15">
        <v>578</v>
      </c>
      <c r="G3367" s="15">
        <v>294</v>
      </c>
      <c r="H3367" s="13">
        <v>-4.1502996230000004</v>
      </c>
      <c r="I3367" s="13">
        <v>3.0635578059999999</v>
      </c>
      <c r="J3367" s="13">
        <v>-1.0867418170000001</v>
      </c>
      <c r="K3367" s="13">
        <v>-1.2974527389999999</v>
      </c>
      <c r="L3367" s="13">
        <v>2.0443285229999999</v>
      </c>
      <c r="M3367" s="13">
        <v>0.74687578399999999</v>
      </c>
      <c r="N3367" s="13">
        <v>-3.8058085940000002</v>
      </c>
      <c r="O3367" s="13">
        <v>3.0889286679999999</v>
      </c>
      <c r="P3367" s="13">
        <v>-0.71687992599999995</v>
      </c>
      <c r="Q3367" s="13">
        <v>0.306737078</v>
      </c>
      <c r="R3367" s="13">
        <v>0.306737078</v>
      </c>
      <c r="S3367" s="13">
        <v>0</v>
      </c>
      <c r="T3367" s="13">
        <v>-3.9860691410000002</v>
      </c>
      <c r="U3367" s="13">
        <v>1.504185264</v>
      </c>
      <c r="V3367" s="13">
        <v>-2.481883877</v>
      </c>
      <c r="W3367" s="13">
        <v>0.56758196100000002</v>
      </c>
    </row>
    <row r="3368" spans="1:23" x14ac:dyDescent="0.3">
      <c r="A3368" s="13" t="s">
        <v>1443</v>
      </c>
      <c r="B3368" s="13" t="s">
        <v>1444</v>
      </c>
      <c r="C3368" s="15">
        <v>2014</v>
      </c>
      <c r="D3368" s="15" t="s">
        <v>25</v>
      </c>
      <c r="E3368" s="15" t="s">
        <v>53</v>
      </c>
      <c r="F3368" s="15">
        <v>6</v>
      </c>
      <c r="G3368" s="15">
        <v>3</v>
      </c>
      <c r="H3368" s="13">
        <v>-16.49685758</v>
      </c>
      <c r="I3368" s="13">
        <v>21.914280439999999</v>
      </c>
      <c r="J3368" s="13">
        <v>5.4174228549999999</v>
      </c>
      <c r="K3368" s="13">
        <v>-30.377822129999998</v>
      </c>
      <c r="L3368" s="13">
        <v>67.503404970000005</v>
      </c>
      <c r="M3368" s="13">
        <v>37.12558284</v>
      </c>
      <c r="N3368" s="13">
        <v>-20.30615465</v>
      </c>
      <c r="O3368" s="13">
        <v>32.788071909999999</v>
      </c>
      <c r="P3368" s="13">
        <v>12.481917259999999</v>
      </c>
      <c r="Q3368" s="13">
        <v>2.4151035000000001E-2</v>
      </c>
      <c r="R3368" s="13">
        <v>0</v>
      </c>
      <c r="S3368" s="13">
        <v>2.4151035000000001E-2</v>
      </c>
      <c r="T3368" s="13">
        <v>-18.160306519999999</v>
      </c>
      <c r="U3368" s="13">
        <v>16.439299040000002</v>
      </c>
      <c r="V3368" s="13">
        <v>-1.721007486</v>
      </c>
      <c r="W3368" s="13">
        <v>0.408856318</v>
      </c>
    </row>
    <row r="3369" spans="1:23" x14ac:dyDescent="0.3">
      <c r="A3369" s="13" t="s">
        <v>1443</v>
      </c>
      <c r="B3369" s="13" t="s">
        <v>1444</v>
      </c>
      <c r="C3369" s="15">
        <v>2014</v>
      </c>
      <c r="D3369" s="15" t="s">
        <v>27</v>
      </c>
      <c r="E3369" s="15" t="s">
        <v>53</v>
      </c>
      <c r="F3369" s="15">
        <v>482</v>
      </c>
      <c r="G3369" s="15">
        <v>242</v>
      </c>
      <c r="H3369" s="13">
        <v>1.3964828840000001</v>
      </c>
      <c r="I3369" s="13">
        <v>-2.8032995039999999</v>
      </c>
      <c r="J3369" s="13">
        <v>-1.4068166200000001</v>
      </c>
      <c r="K3369" s="13">
        <v>-3.022110557</v>
      </c>
      <c r="L3369" s="13">
        <v>-5.587103108</v>
      </c>
      <c r="M3369" s="13">
        <v>-8.6092136640000003</v>
      </c>
      <c r="N3369" s="13">
        <v>0.61011461600000005</v>
      </c>
      <c r="O3369" s="13">
        <v>-3.5688449840000001</v>
      </c>
      <c r="P3369" s="13">
        <v>-2.9587303679999999</v>
      </c>
      <c r="Q3369" s="13">
        <v>-2.6019371999999999E-2</v>
      </c>
      <c r="R3369" s="13">
        <v>-2.6019371999999999E-2</v>
      </c>
      <c r="S3369" s="13">
        <v>0</v>
      </c>
      <c r="T3369" s="13">
        <v>1.059699712</v>
      </c>
      <c r="U3369" s="13">
        <v>-3.0931026840000002</v>
      </c>
      <c r="V3369" s="13">
        <v>-2.0334029720000002</v>
      </c>
      <c r="W3369" s="13">
        <v>0.92212348</v>
      </c>
    </row>
    <row r="3370" spans="1:23" x14ac:dyDescent="0.3">
      <c r="A3370" s="13" t="s">
        <v>1443</v>
      </c>
      <c r="B3370" s="13" t="s">
        <v>1444</v>
      </c>
      <c r="C3370" s="15">
        <v>2015</v>
      </c>
      <c r="D3370" s="15" t="s">
        <v>27</v>
      </c>
      <c r="E3370" s="15" t="s">
        <v>53</v>
      </c>
      <c r="F3370" s="15">
        <v>143</v>
      </c>
      <c r="G3370" s="15">
        <v>73</v>
      </c>
      <c r="H3370" s="13">
        <v>4.456474321</v>
      </c>
      <c r="I3370" s="13">
        <v>-0.57426497700000001</v>
      </c>
      <c r="J3370" s="13">
        <v>3.8822093440000001</v>
      </c>
      <c r="K3370" s="13">
        <v>-1.164098367</v>
      </c>
      <c r="L3370" s="13">
        <v>1.903347441</v>
      </c>
      <c r="M3370" s="13">
        <v>0.73924907399999995</v>
      </c>
      <c r="N3370" s="13">
        <v>3.6952000909999998</v>
      </c>
      <c r="O3370" s="13">
        <v>-5.1463566000000002E-2</v>
      </c>
      <c r="P3370" s="13">
        <v>3.643736525</v>
      </c>
      <c r="Q3370" s="13">
        <v>0.23732642400000001</v>
      </c>
      <c r="R3370" s="13">
        <v>0.23732642400000001</v>
      </c>
      <c r="S3370" s="13">
        <v>0</v>
      </c>
      <c r="T3370" s="13">
        <v>2.7387061250000002</v>
      </c>
      <c r="U3370" s="13">
        <v>-1.7735860830000001</v>
      </c>
      <c r="V3370" s="13">
        <v>0.96512004200000001</v>
      </c>
      <c r="W3370" s="13">
        <v>-0.32446521299999997</v>
      </c>
    </row>
    <row r="3371" spans="1:23" x14ac:dyDescent="0.3">
      <c r="A3371" s="13" t="s">
        <v>1445</v>
      </c>
      <c r="B3371" s="13" t="s">
        <v>1446</v>
      </c>
      <c r="C3371" s="15">
        <v>2015</v>
      </c>
      <c r="D3371" s="15" t="s">
        <v>27</v>
      </c>
      <c r="E3371" s="15" t="s">
        <v>52</v>
      </c>
      <c r="F3371" s="15">
        <v>1493</v>
      </c>
      <c r="G3371" s="15">
        <v>738</v>
      </c>
      <c r="H3371" s="13">
        <v>-2.3058445359999999</v>
      </c>
      <c r="I3371" s="13">
        <v>-1.905328216</v>
      </c>
      <c r="J3371" s="13">
        <v>-4.2111727520000004</v>
      </c>
      <c r="K3371" s="13">
        <v>-2.1118504649999998</v>
      </c>
      <c r="L3371" s="13">
        <v>-4.3163111000000001</v>
      </c>
      <c r="M3371" s="13">
        <v>-6.4281615639999998</v>
      </c>
      <c r="N3371" s="13">
        <v>-2.3681531379999998</v>
      </c>
      <c r="O3371" s="13">
        <v>-2.552658911</v>
      </c>
      <c r="P3371" s="13">
        <v>-4.9208120490000002</v>
      </c>
      <c r="Q3371" s="13">
        <v>-0.82022061599999996</v>
      </c>
      <c r="R3371" s="13">
        <v>-0.82022061599999996</v>
      </c>
      <c r="S3371" s="13">
        <v>0</v>
      </c>
      <c r="T3371" s="13">
        <v>-2.1610739890000001</v>
      </c>
      <c r="U3371" s="13">
        <v>-1.5245849520000001</v>
      </c>
      <c r="V3371" s="13">
        <v>-3.6856589409999998</v>
      </c>
      <c r="W3371" s="13">
        <v>0.33436007699999998</v>
      </c>
    </row>
    <row r="3372" spans="1:23" x14ac:dyDescent="0.3">
      <c r="A3372" s="13" t="s">
        <v>1445</v>
      </c>
      <c r="B3372" s="13" t="s">
        <v>1446</v>
      </c>
      <c r="C3372" s="15">
        <v>2016</v>
      </c>
      <c r="D3372" s="15" t="s">
        <v>27</v>
      </c>
      <c r="E3372" s="15" t="s">
        <v>52</v>
      </c>
      <c r="F3372" s="15">
        <v>4806</v>
      </c>
      <c r="G3372" s="15">
        <v>2408</v>
      </c>
      <c r="H3372" s="13">
        <v>-1.5558613800000001</v>
      </c>
      <c r="I3372" s="13">
        <v>-2.4577046120000001</v>
      </c>
      <c r="J3372" s="13">
        <v>-4.0135659930000003</v>
      </c>
      <c r="K3372" s="13">
        <v>0.64412772100000004</v>
      </c>
      <c r="L3372" s="13">
        <v>-3.0158185319999999</v>
      </c>
      <c r="M3372" s="13">
        <v>-2.3716908110000001</v>
      </c>
      <c r="N3372" s="13">
        <v>-1.163636688</v>
      </c>
      <c r="O3372" s="13">
        <v>-2.689383555</v>
      </c>
      <c r="P3372" s="13">
        <v>-3.8530202419999999</v>
      </c>
      <c r="Q3372" s="13">
        <v>-1.3515115719999999</v>
      </c>
      <c r="R3372" s="13">
        <v>-1.3515115719999999</v>
      </c>
      <c r="S3372" s="13">
        <v>0</v>
      </c>
      <c r="T3372" s="13">
        <v>-0.66759427299999996</v>
      </c>
      <c r="U3372" s="13">
        <v>-1.926338023</v>
      </c>
      <c r="V3372" s="13">
        <v>-2.5939322960000002</v>
      </c>
      <c r="W3372" s="13">
        <v>-0.26077963799999998</v>
      </c>
    </row>
    <row r="3373" spans="1:23" x14ac:dyDescent="0.3">
      <c r="A3373" s="13" t="s">
        <v>1445</v>
      </c>
      <c r="B3373" s="13" t="s">
        <v>1446</v>
      </c>
      <c r="C3373" s="15">
        <v>2017</v>
      </c>
      <c r="D3373" s="15" t="s">
        <v>27</v>
      </c>
      <c r="E3373" s="15" t="s">
        <v>52</v>
      </c>
      <c r="F3373" s="15">
        <v>3502</v>
      </c>
      <c r="G3373" s="15">
        <v>1728</v>
      </c>
      <c r="H3373" s="13">
        <v>0.62366740399999998</v>
      </c>
      <c r="I3373" s="13">
        <v>-1.3273013039999999</v>
      </c>
      <c r="J3373" s="13">
        <v>-0.70363390000000003</v>
      </c>
      <c r="K3373" s="13">
        <v>-0.52360722900000001</v>
      </c>
      <c r="L3373" s="13">
        <v>-2.068749044</v>
      </c>
      <c r="M3373" s="13">
        <v>-2.592356273</v>
      </c>
      <c r="N3373" s="13">
        <v>0.42016181699999999</v>
      </c>
      <c r="O3373" s="13">
        <v>-1.5487649910000001</v>
      </c>
      <c r="P3373" s="13">
        <v>-1.1286031729999999</v>
      </c>
      <c r="Q3373" s="13">
        <v>1.440175757</v>
      </c>
      <c r="R3373" s="13">
        <v>1.440175757</v>
      </c>
      <c r="S3373" s="13">
        <v>0</v>
      </c>
      <c r="T3373" s="13">
        <v>0.91851216700000005</v>
      </c>
      <c r="U3373" s="13">
        <v>-1.3332635310000001</v>
      </c>
      <c r="V3373" s="13">
        <v>-0.41475136400000001</v>
      </c>
      <c r="W3373" s="13">
        <v>0.73498226700000002</v>
      </c>
    </row>
    <row r="3374" spans="1:23" x14ac:dyDescent="0.3">
      <c r="A3374" s="13" t="s">
        <v>1445</v>
      </c>
      <c r="B3374" s="13" t="s">
        <v>1446</v>
      </c>
      <c r="C3374" s="15">
        <v>2018</v>
      </c>
      <c r="D3374" s="15" t="s">
        <v>25</v>
      </c>
      <c r="E3374" s="15" t="s">
        <v>52</v>
      </c>
      <c r="F3374" s="15">
        <v>333</v>
      </c>
      <c r="G3374" s="15">
        <v>167</v>
      </c>
      <c r="H3374" s="13">
        <v>-0.97777210699999995</v>
      </c>
      <c r="I3374" s="13">
        <v>3.4386950249999999</v>
      </c>
      <c r="J3374" s="13">
        <v>2.4609229180000001</v>
      </c>
      <c r="K3374" s="13">
        <v>-7.6138615630000004</v>
      </c>
      <c r="L3374" s="13">
        <v>5.4506724320000002</v>
      </c>
      <c r="M3374" s="13">
        <v>-2.1631891310000002</v>
      </c>
      <c r="N3374" s="13">
        <v>-2.5008524150000002</v>
      </c>
      <c r="O3374" s="13">
        <v>4.0769574119999996</v>
      </c>
      <c r="P3374" s="13">
        <v>1.5761049979999999</v>
      </c>
      <c r="Q3374" s="13">
        <v>0.384722707</v>
      </c>
      <c r="R3374" s="13">
        <v>0</v>
      </c>
      <c r="S3374" s="13">
        <v>0.384722707</v>
      </c>
      <c r="T3374" s="13">
        <v>1.3207466349999999</v>
      </c>
      <c r="U3374" s="13">
        <v>1.1912787490000001</v>
      </c>
      <c r="V3374" s="13">
        <v>2.5120253840000002</v>
      </c>
      <c r="W3374" s="13">
        <v>1.171150846</v>
      </c>
    </row>
    <row r="3375" spans="1:23" x14ac:dyDescent="0.3">
      <c r="A3375" s="13" t="s">
        <v>1445</v>
      </c>
      <c r="B3375" s="13" t="s">
        <v>1446</v>
      </c>
      <c r="C3375" s="15">
        <v>2018</v>
      </c>
      <c r="D3375" s="15" t="s">
        <v>27</v>
      </c>
      <c r="E3375" s="15" t="s">
        <v>52</v>
      </c>
      <c r="F3375" s="15">
        <v>1558</v>
      </c>
      <c r="G3375" s="15">
        <v>743</v>
      </c>
      <c r="H3375" s="13">
        <v>-0.316082213</v>
      </c>
      <c r="I3375" s="13">
        <v>-2.058684081</v>
      </c>
      <c r="J3375" s="13">
        <v>-2.3747662940000001</v>
      </c>
      <c r="K3375" s="13">
        <v>-1.405017304</v>
      </c>
      <c r="L3375" s="13">
        <v>-2.6663370909999999</v>
      </c>
      <c r="M3375" s="13">
        <v>-4.0713543940000001</v>
      </c>
      <c r="N3375" s="13">
        <v>-0.57504762399999998</v>
      </c>
      <c r="O3375" s="13">
        <v>-2.2918316660000002</v>
      </c>
      <c r="P3375" s="13">
        <v>-2.8668792910000001</v>
      </c>
      <c r="Q3375" s="13">
        <v>-4.4432435999999999E-2</v>
      </c>
      <c r="R3375" s="13">
        <v>-4.4432435999999999E-2</v>
      </c>
      <c r="S3375" s="13">
        <v>0</v>
      </c>
      <c r="T3375" s="13">
        <v>-0.70193344899999999</v>
      </c>
      <c r="U3375" s="13">
        <v>-2.5563396840000001</v>
      </c>
      <c r="V3375" s="13">
        <v>-3.2582731319999998</v>
      </c>
      <c r="W3375" s="13">
        <v>0.28209361999999999</v>
      </c>
    </row>
    <row r="3376" spans="1:23" x14ac:dyDescent="0.3">
      <c r="A3376" s="13" t="s">
        <v>1445</v>
      </c>
      <c r="B3376" s="13" t="s">
        <v>1446</v>
      </c>
      <c r="C3376" s="15">
        <v>2019</v>
      </c>
      <c r="D3376" s="15" t="s">
        <v>27</v>
      </c>
      <c r="E3376" s="15" t="s">
        <v>78</v>
      </c>
      <c r="F3376" s="15">
        <v>2213</v>
      </c>
      <c r="G3376" s="15">
        <v>1042</v>
      </c>
      <c r="H3376" s="13">
        <v>-1.523964799</v>
      </c>
      <c r="I3376" s="13">
        <v>-1.5314433519999999</v>
      </c>
      <c r="J3376" s="13">
        <v>-3.0554081499999999</v>
      </c>
      <c r="K3376" s="13">
        <v>-2.4955935600000001</v>
      </c>
      <c r="L3376" s="13">
        <v>-0.69629271699999995</v>
      </c>
      <c r="M3376" s="13">
        <v>-3.191886276</v>
      </c>
      <c r="N3376" s="13">
        <v>-1.731626084</v>
      </c>
      <c r="O3376" s="13">
        <v>-1.399337754</v>
      </c>
      <c r="P3376" s="13">
        <v>-3.130963838</v>
      </c>
      <c r="Q3376" s="13">
        <v>-0.20441005600000001</v>
      </c>
      <c r="R3376" s="13">
        <v>-0.20441005600000001</v>
      </c>
      <c r="S3376" s="13">
        <v>0</v>
      </c>
      <c r="T3376" s="13">
        <v>-1.3403507020000001</v>
      </c>
      <c r="U3376" s="13">
        <v>-2.0214347460000002</v>
      </c>
      <c r="V3376" s="13">
        <v>-3.361785448</v>
      </c>
      <c r="W3376" s="13">
        <v>0.94544036300000001</v>
      </c>
    </row>
    <row r="3377" spans="1:23" x14ac:dyDescent="0.3">
      <c r="A3377" s="13" t="s">
        <v>1445</v>
      </c>
      <c r="B3377" s="13" t="s">
        <v>1446</v>
      </c>
      <c r="C3377" s="15">
        <v>2019</v>
      </c>
      <c r="D3377" s="15" t="s">
        <v>27</v>
      </c>
      <c r="E3377" s="15" t="s">
        <v>100</v>
      </c>
      <c r="F3377" s="15">
        <v>1481</v>
      </c>
      <c r="G3377" s="15">
        <v>682</v>
      </c>
      <c r="H3377" s="13">
        <v>-0.77342571199999999</v>
      </c>
      <c r="I3377" s="13">
        <v>-0.107554654</v>
      </c>
      <c r="J3377" s="13">
        <v>-0.88098036700000004</v>
      </c>
      <c r="K3377" s="13">
        <v>0.52329501</v>
      </c>
      <c r="L3377" s="13">
        <v>0.539378103</v>
      </c>
      <c r="M3377" s="13">
        <v>1.062673113</v>
      </c>
      <c r="N3377" s="13">
        <v>-0.55165328800000002</v>
      </c>
      <c r="O3377" s="13">
        <v>7.1189630000000004E-2</v>
      </c>
      <c r="P3377" s="13">
        <v>-0.48046365800000002</v>
      </c>
      <c r="Q3377" s="13">
        <v>0.80004351299999998</v>
      </c>
      <c r="R3377" s="13">
        <v>0.80004351299999998</v>
      </c>
      <c r="S3377" s="13">
        <v>0</v>
      </c>
      <c r="T3377" s="13">
        <v>-0.34811973699999998</v>
      </c>
      <c r="U3377" s="13">
        <v>-0.65872783899999998</v>
      </c>
      <c r="V3377" s="13">
        <v>-1.006847576</v>
      </c>
      <c r="W3377" s="13">
        <v>1.334905426</v>
      </c>
    </row>
    <row r="3378" spans="1:23" x14ac:dyDescent="0.3">
      <c r="A3378" s="13" t="s">
        <v>1447</v>
      </c>
      <c r="B3378" s="13" t="s">
        <v>1448</v>
      </c>
      <c r="C3378" s="15">
        <v>2014</v>
      </c>
      <c r="D3378" s="15" t="s">
        <v>25</v>
      </c>
      <c r="E3378" s="15" t="s">
        <v>73</v>
      </c>
      <c r="F3378" s="15">
        <v>1401</v>
      </c>
      <c r="G3378" s="15">
        <v>719</v>
      </c>
      <c r="H3378" s="13">
        <v>0.69618665000000002</v>
      </c>
      <c r="I3378" s="13">
        <v>4.2086864000000002E-2</v>
      </c>
      <c r="J3378" s="13">
        <v>0.73827351299999999</v>
      </c>
      <c r="K3378" s="13">
        <v>0.91962270099999999</v>
      </c>
      <c r="L3378" s="13">
        <v>-3.211459783</v>
      </c>
      <c r="M3378" s="13">
        <v>-2.2918370810000002</v>
      </c>
      <c r="N3378" s="13">
        <v>0.61971892399999995</v>
      </c>
      <c r="O3378" s="13">
        <v>-0.77582580099999998</v>
      </c>
      <c r="P3378" s="13">
        <v>-0.15610687600000001</v>
      </c>
      <c r="Q3378" s="13">
        <v>0.973107096</v>
      </c>
      <c r="R3378" s="13">
        <v>0</v>
      </c>
      <c r="S3378" s="13">
        <v>0.973107096</v>
      </c>
      <c r="T3378" s="13">
        <v>-1.30074008</v>
      </c>
      <c r="U3378" s="13">
        <v>-0.28718691400000002</v>
      </c>
      <c r="V3378" s="13">
        <v>-1.587926993</v>
      </c>
      <c r="W3378" s="13">
        <v>-0.78119756100000004</v>
      </c>
    </row>
    <row r="3379" spans="1:23" x14ac:dyDescent="0.3">
      <c r="A3379" s="13" t="s">
        <v>1447</v>
      </c>
      <c r="B3379" s="13" t="s">
        <v>1448</v>
      </c>
      <c r="C3379" s="15">
        <v>2014</v>
      </c>
      <c r="D3379" s="15" t="s">
        <v>27</v>
      </c>
      <c r="E3379" s="15" t="s">
        <v>73</v>
      </c>
      <c r="F3379" s="15">
        <v>4006</v>
      </c>
      <c r="G3379" s="15">
        <v>1997</v>
      </c>
      <c r="H3379" s="13">
        <v>1.2979950069999999</v>
      </c>
      <c r="I3379" s="13">
        <v>-1.184082863</v>
      </c>
      <c r="J3379" s="13">
        <v>0.11391214400000001</v>
      </c>
      <c r="K3379" s="13">
        <v>-0.290481975</v>
      </c>
      <c r="L3379" s="13">
        <v>0.16254185500000001</v>
      </c>
      <c r="M3379" s="13">
        <v>-0.12794011999999999</v>
      </c>
      <c r="N3379" s="13">
        <v>0.94687489199999997</v>
      </c>
      <c r="O3379" s="13">
        <v>-1.048496605</v>
      </c>
      <c r="P3379" s="13">
        <v>-0.101621713</v>
      </c>
      <c r="Q3379" s="13">
        <v>2.671349727</v>
      </c>
      <c r="R3379" s="13">
        <v>2.671349727</v>
      </c>
      <c r="S3379" s="13">
        <v>0</v>
      </c>
      <c r="T3379" s="13">
        <v>0.52129361399999996</v>
      </c>
      <c r="U3379" s="13">
        <v>-0.58869974000000003</v>
      </c>
      <c r="V3379" s="13">
        <v>-6.7406125999999997E-2</v>
      </c>
      <c r="W3379" s="13">
        <v>-0.959801448</v>
      </c>
    </row>
    <row r="3380" spans="1:23" x14ac:dyDescent="0.3">
      <c r="A3380" s="13" t="s">
        <v>1447</v>
      </c>
      <c r="B3380" s="13" t="s">
        <v>1448</v>
      </c>
      <c r="C3380" s="15">
        <v>2015</v>
      </c>
      <c r="D3380" s="15" t="s">
        <v>25</v>
      </c>
      <c r="E3380" s="15" t="s">
        <v>73</v>
      </c>
      <c r="F3380" s="15">
        <v>407</v>
      </c>
      <c r="G3380" s="15">
        <v>210</v>
      </c>
      <c r="H3380" s="13">
        <v>-4.1417650689999999</v>
      </c>
      <c r="I3380" s="13">
        <v>-2.1174991040000002</v>
      </c>
      <c r="J3380" s="13">
        <v>-6.259264173</v>
      </c>
      <c r="K3380" s="13">
        <v>-0.89926069200000003</v>
      </c>
      <c r="L3380" s="13">
        <v>3.1942958840000002</v>
      </c>
      <c r="M3380" s="13">
        <v>2.2950351919999998</v>
      </c>
      <c r="N3380" s="13">
        <v>-3.818802195</v>
      </c>
      <c r="O3380" s="13">
        <v>-1.2598703950000001</v>
      </c>
      <c r="P3380" s="13">
        <v>-5.07867259</v>
      </c>
      <c r="Q3380" s="13">
        <v>-0.25047084800000002</v>
      </c>
      <c r="R3380" s="13">
        <v>0</v>
      </c>
      <c r="S3380" s="13">
        <v>-0.25047084800000002</v>
      </c>
      <c r="T3380" s="13">
        <v>-4.9724358799999999</v>
      </c>
      <c r="U3380" s="13">
        <v>0.29870766599999998</v>
      </c>
      <c r="V3380" s="13">
        <v>-4.6737282139999996</v>
      </c>
      <c r="W3380" s="13">
        <v>-2.5694704509999999</v>
      </c>
    </row>
    <row r="3381" spans="1:23" x14ac:dyDescent="0.3">
      <c r="A3381" s="13" t="s">
        <v>1447</v>
      </c>
      <c r="B3381" s="13" t="s">
        <v>1448</v>
      </c>
      <c r="C3381" s="15">
        <v>2015</v>
      </c>
      <c r="D3381" s="15" t="s">
        <v>27</v>
      </c>
      <c r="E3381" s="15" t="s">
        <v>73</v>
      </c>
      <c r="F3381" s="15">
        <v>3869</v>
      </c>
      <c r="G3381" s="15">
        <v>1953</v>
      </c>
      <c r="H3381" s="13">
        <v>0.13914269200000001</v>
      </c>
      <c r="I3381" s="13">
        <v>-2.5151688569999999</v>
      </c>
      <c r="J3381" s="13">
        <v>-2.3760261649999999</v>
      </c>
      <c r="K3381" s="13">
        <v>2.148076133</v>
      </c>
      <c r="L3381" s="13">
        <v>-2.9975747450000001</v>
      </c>
      <c r="M3381" s="13">
        <v>-0.84949861100000001</v>
      </c>
      <c r="N3381" s="13">
        <v>0.50368210099999999</v>
      </c>
      <c r="O3381" s="13">
        <v>-2.836118914</v>
      </c>
      <c r="P3381" s="13">
        <v>-2.3324368130000002</v>
      </c>
      <c r="Q3381" s="13">
        <v>0.41155745300000002</v>
      </c>
      <c r="R3381" s="13">
        <v>0.41155745300000002</v>
      </c>
      <c r="S3381" s="13">
        <v>0</v>
      </c>
      <c r="T3381" s="13">
        <v>0.27571477900000002</v>
      </c>
      <c r="U3381" s="13">
        <v>-2.0694990390000001</v>
      </c>
      <c r="V3381" s="13">
        <v>-1.7937842610000001</v>
      </c>
      <c r="W3381" s="13">
        <v>-1.0397100850000001</v>
      </c>
    </row>
    <row r="3382" spans="1:23" x14ac:dyDescent="0.3">
      <c r="A3382" s="13" t="s">
        <v>1447</v>
      </c>
      <c r="B3382" s="13" t="s">
        <v>1448</v>
      </c>
      <c r="C3382" s="15">
        <v>2016</v>
      </c>
      <c r="D3382" s="15" t="s">
        <v>25</v>
      </c>
      <c r="E3382" s="15" t="s">
        <v>73</v>
      </c>
      <c r="F3382" s="15">
        <v>510</v>
      </c>
      <c r="G3382" s="15">
        <v>264</v>
      </c>
      <c r="H3382" s="13">
        <v>0.69768015400000005</v>
      </c>
      <c r="I3382" s="13">
        <v>-5.1865328259999997</v>
      </c>
      <c r="J3382" s="13">
        <v>-4.4888526720000002</v>
      </c>
      <c r="K3382" s="13">
        <v>0.36726107899999999</v>
      </c>
      <c r="L3382" s="13">
        <v>-2.8221671480000001</v>
      </c>
      <c r="M3382" s="13">
        <v>-2.4549060699999998</v>
      </c>
      <c r="N3382" s="13">
        <v>0.57770630599999995</v>
      </c>
      <c r="O3382" s="13">
        <v>-5.115735903</v>
      </c>
      <c r="P3382" s="13">
        <v>-4.5380295970000004</v>
      </c>
      <c r="Q3382" s="13">
        <v>-0.245365001</v>
      </c>
      <c r="R3382" s="13">
        <v>0</v>
      </c>
      <c r="S3382" s="13">
        <v>-0.245365001</v>
      </c>
      <c r="T3382" s="13">
        <v>-1.2990093789999999</v>
      </c>
      <c r="U3382" s="13">
        <v>-4.220840183</v>
      </c>
      <c r="V3382" s="13">
        <v>-5.5198495620000001</v>
      </c>
      <c r="W3382" s="13">
        <v>-1.1571870580000001</v>
      </c>
    </row>
    <row r="3383" spans="1:23" x14ac:dyDescent="0.3">
      <c r="A3383" s="13" t="s">
        <v>1447</v>
      </c>
      <c r="B3383" s="13" t="s">
        <v>1448</v>
      </c>
      <c r="C3383" s="15">
        <v>2016</v>
      </c>
      <c r="D3383" s="15" t="s">
        <v>27</v>
      </c>
      <c r="E3383" s="15" t="s">
        <v>73</v>
      </c>
      <c r="F3383" s="15">
        <v>3901</v>
      </c>
      <c r="G3383" s="15">
        <v>1980</v>
      </c>
      <c r="H3383" s="13">
        <v>-0.20333990499999999</v>
      </c>
      <c r="I3383" s="13">
        <v>-0.15685997400000001</v>
      </c>
      <c r="J3383" s="13">
        <v>-0.360199879</v>
      </c>
      <c r="K3383" s="13">
        <v>-1.2042493059999999</v>
      </c>
      <c r="L3383" s="13">
        <v>0.95408015000000002</v>
      </c>
      <c r="M3383" s="13">
        <v>-0.25016915699999998</v>
      </c>
      <c r="N3383" s="13">
        <v>-0.48349508699999999</v>
      </c>
      <c r="O3383" s="13">
        <v>-2.986571E-2</v>
      </c>
      <c r="P3383" s="13">
        <v>-0.51336079700000004</v>
      </c>
      <c r="Q3383" s="13">
        <v>2.2226801150000002</v>
      </c>
      <c r="R3383" s="13">
        <v>2.2226801150000002</v>
      </c>
      <c r="S3383" s="13">
        <v>0</v>
      </c>
      <c r="T3383" s="13">
        <v>-0.585632245</v>
      </c>
      <c r="U3383" s="13">
        <v>0.55233615800000002</v>
      </c>
      <c r="V3383" s="13">
        <v>-3.3296087000000002E-2</v>
      </c>
      <c r="W3383" s="13">
        <v>-1.589849949</v>
      </c>
    </row>
    <row r="3384" spans="1:23" x14ac:dyDescent="0.3">
      <c r="A3384" s="13" t="s">
        <v>1447</v>
      </c>
      <c r="B3384" s="13" t="s">
        <v>1448</v>
      </c>
      <c r="C3384" s="15">
        <v>2017</v>
      </c>
      <c r="D3384" s="15" t="s">
        <v>25</v>
      </c>
      <c r="E3384" s="15" t="s">
        <v>73</v>
      </c>
      <c r="F3384" s="15">
        <v>387</v>
      </c>
      <c r="G3384" s="15">
        <v>211</v>
      </c>
      <c r="H3384" s="13">
        <v>1.4239077339999999</v>
      </c>
      <c r="I3384" s="13">
        <v>-3.3964762209999999</v>
      </c>
      <c r="J3384" s="13">
        <v>-1.9725684880000001</v>
      </c>
      <c r="K3384" s="13">
        <v>6.1912532039999997</v>
      </c>
      <c r="L3384" s="13">
        <v>0.209968456</v>
      </c>
      <c r="M3384" s="13">
        <v>6.40122166</v>
      </c>
      <c r="N3384" s="13">
        <v>2.4540197529999999</v>
      </c>
      <c r="O3384" s="13">
        <v>-2.8949998300000002</v>
      </c>
      <c r="P3384" s="13">
        <v>-0.440980078</v>
      </c>
      <c r="Q3384" s="13">
        <v>0.25122364899999999</v>
      </c>
      <c r="R3384" s="13">
        <v>0</v>
      </c>
      <c r="S3384" s="13">
        <v>0.25122364899999999</v>
      </c>
      <c r="T3384" s="13">
        <v>2.3437751320000002</v>
      </c>
      <c r="U3384" s="13">
        <v>-2.7733965180000002</v>
      </c>
      <c r="V3384" s="13">
        <v>-0.42962138599999999</v>
      </c>
      <c r="W3384" s="13">
        <v>-1.9375730289999999</v>
      </c>
    </row>
    <row r="3385" spans="1:23" x14ac:dyDescent="0.3">
      <c r="A3385" s="13" t="s">
        <v>1447</v>
      </c>
      <c r="B3385" s="13" t="s">
        <v>1448</v>
      </c>
      <c r="C3385" s="15">
        <v>2017</v>
      </c>
      <c r="D3385" s="15" t="s">
        <v>27</v>
      </c>
      <c r="E3385" s="15" t="s">
        <v>73</v>
      </c>
      <c r="F3385" s="15">
        <v>3075</v>
      </c>
      <c r="G3385" s="15">
        <v>1587</v>
      </c>
      <c r="H3385" s="13">
        <v>-1.040083396</v>
      </c>
      <c r="I3385" s="13">
        <v>-2.3730638079999999</v>
      </c>
      <c r="J3385" s="13">
        <v>-3.413147205</v>
      </c>
      <c r="K3385" s="13">
        <v>0.22153741699999999</v>
      </c>
      <c r="L3385" s="13">
        <v>-0.18191325899999999</v>
      </c>
      <c r="M3385" s="13">
        <v>3.9624158E-2</v>
      </c>
      <c r="N3385" s="13">
        <v>-0.86751796800000003</v>
      </c>
      <c r="O3385" s="13">
        <v>-2.1287334040000001</v>
      </c>
      <c r="P3385" s="13">
        <v>-2.9962513720000001</v>
      </c>
      <c r="Q3385" s="13">
        <v>-0.19594829</v>
      </c>
      <c r="R3385" s="13">
        <v>-0.19594829</v>
      </c>
      <c r="S3385" s="13">
        <v>0</v>
      </c>
      <c r="T3385" s="13">
        <v>-0.99676986199999995</v>
      </c>
      <c r="U3385" s="13">
        <v>-1.5316680030000001</v>
      </c>
      <c r="V3385" s="13">
        <v>-2.528437866</v>
      </c>
      <c r="W3385" s="13">
        <v>-1.691536232</v>
      </c>
    </row>
    <row r="3386" spans="1:23" x14ac:dyDescent="0.3">
      <c r="A3386" s="13" t="s">
        <v>1447</v>
      </c>
      <c r="B3386" s="13" t="s">
        <v>1448</v>
      </c>
      <c r="C3386" s="15">
        <v>2018</v>
      </c>
      <c r="D3386" s="15" t="s">
        <v>25</v>
      </c>
      <c r="E3386" s="15" t="s">
        <v>73</v>
      </c>
      <c r="F3386" s="15">
        <v>139</v>
      </c>
      <c r="G3386" s="15">
        <v>67</v>
      </c>
      <c r="H3386" s="13">
        <v>-3.550470958</v>
      </c>
      <c r="I3386" s="13">
        <v>-4.220980194</v>
      </c>
      <c r="J3386" s="13">
        <v>-7.771451152</v>
      </c>
      <c r="K3386" s="13">
        <v>-10.10139373</v>
      </c>
      <c r="L3386" s="13">
        <v>-1.0989606730000001</v>
      </c>
      <c r="M3386" s="13">
        <v>-11.2003544</v>
      </c>
      <c r="N3386" s="13">
        <v>-5.0739523870000003</v>
      </c>
      <c r="O3386" s="13">
        <v>-3.8518387070000002</v>
      </c>
      <c r="P3386" s="13">
        <v>-8.9257910939999991</v>
      </c>
      <c r="Q3386" s="13">
        <v>-0.21864624099999999</v>
      </c>
      <c r="R3386" s="13">
        <v>0</v>
      </c>
      <c r="S3386" s="13">
        <v>-0.21864624099999999</v>
      </c>
      <c r="T3386" s="13">
        <v>-2.8936772409999998</v>
      </c>
      <c r="U3386" s="13">
        <v>-5.901580805</v>
      </c>
      <c r="V3386" s="13">
        <v>-8.7952580450000006</v>
      </c>
      <c r="W3386" s="13">
        <v>0.410470895</v>
      </c>
    </row>
    <row r="3387" spans="1:23" x14ac:dyDescent="0.3">
      <c r="A3387" s="13" t="s">
        <v>1447</v>
      </c>
      <c r="B3387" s="13" t="s">
        <v>1448</v>
      </c>
      <c r="C3387" s="15">
        <v>2018</v>
      </c>
      <c r="D3387" s="15" t="s">
        <v>27</v>
      </c>
      <c r="E3387" s="15" t="s">
        <v>73</v>
      </c>
      <c r="F3387" s="15">
        <v>2163</v>
      </c>
      <c r="G3387" s="15">
        <v>1071</v>
      </c>
      <c r="H3387" s="13">
        <v>-1.918472121</v>
      </c>
      <c r="I3387" s="13">
        <v>-3.491630464</v>
      </c>
      <c r="J3387" s="13">
        <v>-5.4101025849999997</v>
      </c>
      <c r="K3387" s="13">
        <v>-1.187275809</v>
      </c>
      <c r="L3387" s="13">
        <v>-1.7819468700000001</v>
      </c>
      <c r="M3387" s="13">
        <v>-2.969222679</v>
      </c>
      <c r="N3387" s="13">
        <v>-1.871594945</v>
      </c>
      <c r="O3387" s="13">
        <v>-3.3928554809999998</v>
      </c>
      <c r="P3387" s="13">
        <v>-5.2644504259999998</v>
      </c>
      <c r="Q3387" s="13">
        <v>-1.35985987</v>
      </c>
      <c r="R3387" s="13">
        <v>-1.35985987</v>
      </c>
      <c r="S3387" s="13">
        <v>0</v>
      </c>
      <c r="T3387" s="13">
        <v>-2.6481601549999998</v>
      </c>
      <c r="U3387" s="13">
        <v>-3.3352356759999999</v>
      </c>
      <c r="V3387" s="13">
        <v>-5.9833958310000002</v>
      </c>
      <c r="W3387" s="13">
        <v>-1.017747843</v>
      </c>
    </row>
    <row r="3388" spans="1:23" x14ac:dyDescent="0.3">
      <c r="A3388" s="13" t="s">
        <v>1447</v>
      </c>
      <c r="B3388" s="13" t="s">
        <v>1448</v>
      </c>
      <c r="C3388" s="15">
        <v>2019</v>
      </c>
      <c r="D3388" s="15" t="s">
        <v>27</v>
      </c>
      <c r="E3388" s="15" t="s">
        <v>53</v>
      </c>
      <c r="F3388" s="15">
        <v>2121</v>
      </c>
      <c r="G3388" s="15">
        <v>1003</v>
      </c>
      <c r="H3388" s="13">
        <v>-0.24128778300000001</v>
      </c>
      <c r="I3388" s="13">
        <v>-3.834306346</v>
      </c>
      <c r="J3388" s="13">
        <v>-4.0755941289999997</v>
      </c>
      <c r="K3388" s="13">
        <v>-1.8765913009999999</v>
      </c>
      <c r="L3388" s="13">
        <v>1.0519882730000001</v>
      </c>
      <c r="M3388" s="13">
        <v>-0.82460302900000004</v>
      </c>
      <c r="N3388" s="13">
        <v>-0.617673951</v>
      </c>
      <c r="O3388" s="13">
        <v>-3.0590918619999998</v>
      </c>
      <c r="P3388" s="13">
        <v>-3.6767658129999998</v>
      </c>
      <c r="Q3388" s="13">
        <v>-0.46931931100000002</v>
      </c>
      <c r="R3388" s="13">
        <v>-0.46931931100000002</v>
      </c>
      <c r="S3388" s="13">
        <v>0</v>
      </c>
      <c r="T3388" s="13">
        <v>-0.80806818400000002</v>
      </c>
      <c r="U3388" s="13">
        <v>-4.1040542049999997</v>
      </c>
      <c r="V3388" s="13">
        <v>-4.9121223880000002</v>
      </c>
      <c r="W3388" s="13">
        <v>-1.0605164890000001</v>
      </c>
    </row>
    <row r="3389" spans="1:23" x14ac:dyDescent="0.3">
      <c r="A3389" s="13" t="s">
        <v>1449</v>
      </c>
      <c r="B3389" s="13" t="s">
        <v>1450</v>
      </c>
      <c r="C3389" s="15">
        <v>2014</v>
      </c>
      <c r="D3389" s="15" t="s">
        <v>25</v>
      </c>
      <c r="E3389" s="15" t="s">
        <v>111</v>
      </c>
      <c r="F3389" s="15">
        <v>487</v>
      </c>
      <c r="G3389" s="15">
        <v>250</v>
      </c>
      <c r="H3389" s="13">
        <v>1.950556417</v>
      </c>
      <c r="I3389" s="13">
        <v>-0.40492164000000003</v>
      </c>
      <c r="J3389" s="13">
        <v>1.5456347770000001</v>
      </c>
      <c r="K3389" s="13">
        <v>-0.87645134800000002</v>
      </c>
      <c r="L3389" s="13">
        <v>-1.964094877</v>
      </c>
      <c r="M3389" s="13">
        <v>-2.8405462240000001</v>
      </c>
      <c r="N3389" s="13">
        <v>1.4006990539999999</v>
      </c>
      <c r="O3389" s="13">
        <v>-0.80420624200000002</v>
      </c>
      <c r="P3389" s="13">
        <v>0.59649281200000004</v>
      </c>
      <c r="Q3389" s="13">
        <v>0.43707618399999998</v>
      </c>
      <c r="R3389" s="13">
        <v>0</v>
      </c>
      <c r="S3389" s="13">
        <v>0.43707618399999998</v>
      </c>
      <c r="T3389" s="13">
        <v>-1.1654066919999999</v>
      </c>
      <c r="U3389" s="13">
        <v>0.86694225899999999</v>
      </c>
      <c r="V3389" s="13">
        <v>-0.29846443299999997</v>
      </c>
      <c r="W3389" s="13">
        <v>-0.66509821199999997</v>
      </c>
    </row>
    <row r="3390" spans="1:23" x14ac:dyDescent="0.3">
      <c r="A3390" s="13" t="s">
        <v>1449</v>
      </c>
      <c r="B3390" s="13" t="s">
        <v>1450</v>
      </c>
      <c r="C3390" s="15">
        <v>2014</v>
      </c>
      <c r="D3390" s="15" t="s">
        <v>27</v>
      </c>
      <c r="E3390" s="15" t="s">
        <v>111</v>
      </c>
      <c r="F3390" s="15">
        <v>5647</v>
      </c>
      <c r="G3390" s="15">
        <v>2783</v>
      </c>
      <c r="H3390" s="13">
        <v>2.2841136720000002</v>
      </c>
      <c r="I3390" s="13">
        <v>-0.60789070099999998</v>
      </c>
      <c r="J3390" s="13">
        <v>1.6762229710000001</v>
      </c>
      <c r="K3390" s="13">
        <v>3.437291637</v>
      </c>
      <c r="L3390" s="13">
        <v>-1.1652127299999999</v>
      </c>
      <c r="M3390" s="13">
        <v>2.272078907</v>
      </c>
      <c r="N3390" s="13">
        <v>2.6033764619999999</v>
      </c>
      <c r="O3390" s="13">
        <v>-0.78919227199999997</v>
      </c>
      <c r="P3390" s="13">
        <v>1.8141841910000001</v>
      </c>
      <c r="Q3390" s="13">
        <v>6.4873781179999996</v>
      </c>
      <c r="R3390" s="13">
        <v>6.4873781179999996</v>
      </c>
      <c r="S3390" s="13">
        <v>0</v>
      </c>
      <c r="T3390" s="13">
        <v>2.4484048459999999</v>
      </c>
      <c r="U3390" s="13">
        <v>-0.16482370399999999</v>
      </c>
      <c r="V3390" s="13">
        <v>2.2835811420000001</v>
      </c>
      <c r="W3390" s="13">
        <v>9.9963093000000003E-2</v>
      </c>
    </row>
    <row r="3391" spans="1:23" x14ac:dyDescent="0.3">
      <c r="A3391" s="13" t="s">
        <v>1449</v>
      </c>
      <c r="B3391" s="13" t="s">
        <v>1450</v>
      </c>
      <c r="C3391" s="15">
        <v>2015</v>
      </c>
      <c r="D3391" s="15" t="s">
        <v>25</v>
      </c>
      <c r="E3391" s="15" t="s">
        <v>33</v>
      </c>
      <c r="F3391" s="15">
        <v>87</v>
      </c>
      <c r="G3391" s="15">
        <v>37</v>
      </c>
      <c r="H3391" s="13">
        <v>-9.5282831330000004</v>
      </c>
      <c r="I3391" s="13">
        <v>-1.505424235</v>
      </c>
      <c r="J3391" s="13">
        <v>-11.03370737</v>
      </c>
      <c r="K3391" s="13">
        <v>-10.910947119999999</v>
      </c>
      <c r="L3391" s="13">
        <v>0.31254015099999999</v>
      </c>
      <c r="M3391" s="13">
        <v>-10.598406969999999</v>
      </c>
      <c r="N3391" s="13">
        <v>-10.45299756</v>
      </c>
      <c r="O3391" s="13">
        <v>-1.069737326</v>
      </c>
      <c r="P3391" s="13">
        <v>-11.522734890000001</v>
      </c>
      <c r="Q3391" s="13">
        <v>-0.172661288</v>
      </c>
      <c r="R3391" s="13">
        <v>0</v>
      </c>
      <c r="S3391" s="13">
        <v>-0.172661288</v>
      </c>
      <c r="T3391" s="13">
        <v>-8.6322679089999994</v>
      </c>
      <c r="U3391" s="13">
        <v>-4.5332383829999996</v>
      </c>
      <c r="V3391" s="13">
        <v>-13.16550629</v>
      </c>
      <c r="W3391" s="13">
        <v>1.05159735</v>
      </c>
    </row>
    <row r="3392" spans="1:23" x14ac:dyDescent="0.3">
      <c r="A3392" s="13" t="s">
        <v>1449</v>
      </c>
      <c r="B3392" s="13" t="s">
        <v>1450</v>
      </c>
      <c r="C3392" s="15">
        <v>2015</v>
      </c>
      <c r="D3392" s="15" t="s">
        <v>27</v>
      </c>
      <c r="E3392" s="15" t="s">
        <v>33</v>
      </c>
      <c r="F3392" s="15">
        <v>4417</v>
      </c>
      <c r="G3392" s="15">
        <v>2186</v>
      </c>
      <c r="H3392" s="13">
        <v>2.2551499939999999</v>
      </c>
      <c r="I3392" s="13">
        <v>-0.75925733799999995</v>
      </c>
      <c r="J3392" s="13">
        <v>1.4958926560000001</v>
      </c>
      <c r="K3392" s="13">
        <v>3.2854687440000001</v>
      </c>
      <c r="L3392" s="13">
        <v>-0.49119153799999998</v>
      </c>
      <c r="M3392" s="13">
        <v>2.7942772059999998</v>
      </c>
      <c r="N3392" s="13">
        <v>2.5629058040000001</v>
      </c>
      <c r="O3392" s="13">
        <v>-0.77272088100000003</v>
      </c>
      <c r="P3392" s="13">
        <v>1.790184923</v>
      </c>
      <c r="Q3392" s="13">
        <v>5.0667891689999998</v>
      </c>
      <c r="R3392" s="13">
        <v>5.0667891689999998</v>
      </c>
      <c r="S3392" s="13">
        <v>0</v>
      </c>
      <c r="T3392" s="13">
        <v>2.878215033</v>
      </c>
      <c r="U3392" s="13">
        <v>-0.47231846500000002</v>
      </c>
      <c r="V3392" s="13">
        <v>2.4058965680000002</v>
      </c>
      <c r="W3392" s="13">
        <v>5.9344198000000001E-2</v>
      </c>
    </row>
    <row r="3393" spans="1:23" x14ac:dyDescent="0.3">
      <c r="A3393" s="13" t="s">
        <v>1449</v>
      </c>
      <c r="B3393" s="13" t="s">
        <v>1450</v>
      </c>
      <c r="C3393" s="15">
        <v>2016</v>
      </c>
      <c r="D3393" s="15" t="s">
        <v>27</v>
      </c>
      <c r="E3393" s="15" t="s">
        <v>33</v>
      </c>
      <c r="F3393" s="15">
        <v>3585</v>
      </c>
      <c r="G3393" s="15">
        <v>1799</v>
      </c>
      <c r="H3393" s="13">
        <v>0.92316586300000003</v>
      </c>
      <c r="I3393" s="13">
        <v>4.8047503999999998E-2</v>
      </c>
      <c r="J3393" s="13">
        <v>0.97121336599999997</v>
      </c>
      <c r="K3393" s="13">
        <v>0.41626174799999999</v>
      </c>
      <c r="L3393" s="13">
        <v>-0.48993163699999998</v>
      </c>
      <c r="M3393" s="13">
        <v>-7.3669889000000002E-2</v>
      </c>
      <c r="N3393" s="13">
        <v>0.88176347200000005</v>
      </c>
      <c r="O3393" s="13">
        <v>-6.5910061000000006E-2</v>
      </c>
      <c r="P3393" s="13">
        <v>0.81585341099999997</v>
      </c>
      <c r="Q3393" s="13">
        <v>3.2693538769999999</v>
      </c>
      <c r="R3393" s="13">
        <v>3.2693538769999999</v>
      </c>
      <c r="S3393" s="13">
        <v>0</v>
      </c>
      <c r="T3393" s="13">
        <v>0.56432806199999996</v>
      </c>
      <c r="U3393" s="13">
        <v>-0.55306467599999998</v>
      </c>
      <c r="V3393" s="13">
        <v>1.1263386E-2</v>
      </c>
      <c r="W3393" s="13">
        <v>-0.106398299</v>
      </c>
    </row>
    <row r="3394" spans="1:23" x14ac:dyDescent="0.3">
      <c r="A3394" s="13" t="s">
        <v>1449</v>
      </c>
      <c r="B3394" s="13" t="s">
        <v>1450</v>
      </c>
      <c r="C3394" s="15">
        <v>2017</v>
      </c>
      <c r="D3394" s="15" t="s">
        <v>27</v>
      </c>
      <c r="E3394" s="15" t="s">
        <v>41</v>
      </c>
      <c r="F3394" s="15">
        <v>1323</v>
      </c>
      <c r="G3394" s="15">
        <v>675</v>
      </c>
      <c r="H3394" s="13">
        <v>-4.5597613170000004</v>
      </c>
      <c r="I3394" s="13">
        <v>0.585432858</v>
      </c>
      <c r="J3394" s="13">
        <v>-3.9743284590000001</v>
      </c>
      <c r="K3394" s="13">
        <v>-1.7814785019999999</v>
      </c>
      <c r="L3394" s="13">
        <v>-1.9845004900000001</v>
      </c>
      <c r="M3394" s="13">
        <v>-3.765978992</v>
      </c>
      <c r="N3394" s="13">
        <v>-4.2533742480000001</v>
      </c>
      <c r="O3394" s="13">
        <v>7.6252443000000003E-2</v>
      </c>
      <c r="P3394" s="13">
        <v>-4.1771218049999996</v>
      </c>
      <c r="Q3394" s="13">
        <v>-0.48994468800000002</v>
      </c>
      <c r="R3394" s="13">
        <v>-0.48994468800000002</v>
      </c>
      <c r="S3394" s="13">
        <v>0</v>
      </c>
      <c r="T3394" s="13">
        <v>-3.5438831450000001</v>
      </c>
      <c r="U3394" s="13">
        <v>-0.246713138</v>
      </c>
      <c r="V3394" s="13">
        <v>-3.7905962830000002</v>
      </c>
      <c r="W3394" s="13">
        <v>-0.30629062000000001</v>
      </c>
    </row>
    <row r="3395" spans="1:23" x14ac:dyDescent="0.3">
      <c r="A3395" s="13" t="s">
        <v>1449</v>
      </c>
      <c r="B3395" s="13" t="s">
        <v>1450</v>
      </c>
      <c r="C3395" s="15">
        <v>2018</v>
      </c>
      <c r="D3395" s="15" t="s">
        <v>27</v>
      </c>
      <c r="E3395" s="15" t="s">
        <v>41</v>
      </c>
      <c r="F3395" s="15">
        <v>1405</v>
      </c>
      <c r="G3395" s="15">
        <v>691</v>
      </c>
      <c r="H3395" s="13">
        <v>0.55821746400000005</v>
      </c>
      <c r="I3395" s="13">
        <v>-0.71448164800000002</v>
      </c>
      <c r="J3395" s="13">
        <v>-0.156264184</v>
      </c>
      <c r="K3395" s="13">
        <v>1.2760612069999999</v>
      </c>
      <c r="L3395" s="13">
        <v>-2.955765194</v>
      </c>
      <c r="M3395" s="13">
        <v>-1.6797039869999999</v>
      </c>
      <c r="N3395" s="13">
        <v>0.79467178800000005</v>
      </c>
      <c r="O3395" s="13">
        <v>-1.187580563</v>
      </c>
      <c r="P3395" s="13">
        <v>-0.39290877499999999</v>
      </c>
      <c r="Q3395" s="13">
        <v>0.83140985499999998</v>
      </c>
      <c r="R3395" s="13">
        <v>0.83140985499999998</v>
      </c>
      <c r="S3395" s="13">
        <v>0</v>
      </c>
      <c r="T3395" s="13">
        <v>0.10484302099999999</v>
      </c>
      <c r="U3395" s="13">
        <v>-1.828346102</v>
      </c>
      <c r="V3395" s="13">
        <v>-1.72350308</v>
      </c>
      <c r="W3395" s="13">
        <v>5.0325469999999997E-2</v>
      </c>
    </row>
    <row r="3396" spans="1:23" x14ac:dyDescent="0.3">
      <c r="A3396" s="13" t="s">
        <v>1449</v>
      </c>
      <c r="B3396" s="13" t="s">
        <v>1450</v>
      </c>
      <c r="C3396" s="15">
        <v>2019</v>
      </c>
      <c r="D3396" s="15" t="s">
        <v>27</v>
      </c>
      <c r="E3396" s="15" t="s">
        <v>41</v>
      </c>
      <c r="F3396" s="15">
        <v>1031</v>
      </c>
      <c r="G3396" s="15">
        <v>496</v>
      </c>
      <c r="H3396" s="13">
        <v>-3.261401013</v>
      </c>
      <c r="I3396" s="13">
        <v>-2.3907275910000001</v>
      </c>
      <c r="J3396" s="13">
        <v>-5.6521286039999996</v>
      </c>
      <c r="K3396" s="13">
        <v>-4.8146180059999999</v>
      </c>
      <c r="L3396" s="13">
        <v>0.30366967299999997</v>
      </c>
      <c r="M3396" s="13">
        <v>-4.510948333</v>
      </c>
      <c r="N3396" s="13">
        <v>-3.7337330839999998</v>
      </c>
      <c r="O3396" s="13">
        <v>-1.9931273169999999</v>
      </c>
      <c r="P3396" s="13">
        <v>-5.7268604009999997</v>
      </c>
      <c r="Q3396" s="13">
        <v>-0.75576799100000003</v>
      </c>
      <c r="R3396" s="13">
        <v>-0.75576799100000003</v>
      </c>
      <c r="S3396" s="13">
        <v>0</v>
      </c>
      <c r="T3396" s="13">
        <v>-3.4115421119999998</v>
      </c>
      <c r="U3396" s="13">
        <v>-2.1545338169999999</v>
      </c>
      <c r="V3396" s="13">
        <v>-5.5660759290000001</v>
      </c>
      <c r="W3396" s="13">
        <v>0.33091884999999999</v>
      </c>
    </row>
    <row r="3397" spans="1:23" x14ac:dyDescent="0.3">
      <c r="A3397" s="13" t="s">
        <v>1451</v>
      </c>
      <c r="B3397" s="13" t="s">
        <v>1452</v>
      </c>
      <c r="C3397" s="15">
        <v>2016</v>
      </c>
      <c r="D3397" s="15" t="s">
        <v>25</v>
      </c>
      <c r="E3397" s="15" t="s">
        <v>38</v>
      </c>
      <c r="F3397" s="15">
        <v>37</v>
      </c>
      <c r="G3397" s="15">
        <v>20</v>
      </c>
      <c r="H3397" s="13">
        <v>-7.757585154</v>
      </c>
      <c r="I3397" s="13">
        <v>-4.1863106720000003</v>
      </c>
      <c r="J3397" s="13">
        <v>-11.943895830000001</v>
      </c>
      <c r="K3397" s="13">
        <v>0.59958214099999996</v>
      </c>
      <c r="L3397" s="13">
        <v>5.8090083860000004</v>
      </c>
      <c r="M3397" s="13">
        <v>6.4085905270000003</v>
      </c>
      <c r="N3397" s="13">
        <v>-6.4782421330000002</v>
      </c>
      <c r="O3397" s="13">
        <v>-2.382939001</v>
      </c>
      <c r="P3397" s="13">
        <v>-8.8611811340000006</v>
      </c>
      <c r="Q3397" s="13">
        <v>-6.6193755000000007E-2</v>
      </c>
      <c r="R3397" s="13">
        <v>0</v>
      </c>
      <c r="S3397" s="13">
        <v>-6.6193755000000007E-2</v>
      </c>
      <c r="T3397" s="13">
        <v>-2.2044443720000002</v>
      </c>
      <c r="U3397" s="13">
        <v>-4.1389358119999997</v>
      </c>
      <c r="V3397" s="13">
        <v>-6.3433801839999999</v>
      </c>
      <c r="W3397" s="13">
        <v>2.779505313</v>
      </c>
    </row>
    <row r="3398" spans="1:23" x14ac:dyDescent="0.3">
      <c r="A3398" s="13" t="s">
        <v>1451</v>
      </c>
      <c r="B3398" s="13" t="s">
        <v>1452</v>
      </c>
      <c r="C3398" s="15">
        <v>2016</v>
      </c>
      <c r="D3398" s="15" t="s">
        <v>27</v>
      </c>
      <c r="E3398" s="15" t="s">
        <v>38</v>
      </c>
      <c r="F3398" s="15">
        <v>826</v>
      </c>
      <c r="G3398" s="15">
        <v>395</v>
      </c>
      <c r="H3398" s="13">
        <v>-2.2409243179999998</v>
      </c>
      <c r="I3398" s="13">
        <v>-1.7300788090000001</v>
      </c>
      <c r="J3398" s="13">
        <v>-3.9710031269999999</v>
      </c>
      <c r="K3398" s="13">
        <v>1.6088473619999999</v>
      </c>
      <c r="L3398" s="13">
        <v>0.46426297300000002</v>
      </c>
      <c r="M3398" s="13">
        <v>2.073110335</v>
      </c>
      <c r="N3398" s="13">
        <v>-1.5535315139999999</v>
      </c>
      <c r="O3398" s="13">
        <v>-1.4431962840000001</v>
      </c>
      <c r="P3398" s="13">
        <v>-2.9967277989999999</v>
      </c>
      <c r="Q3398" s="13">
        <v>-4.9903227000000001E-2</v>
      </c>
      <c r="R3398" s="13">
        <v>-4.9903227000000001E-2</v>
      </c>
      <c r="S3398" s="13">
        <v>0</v>
      </c>
      <c r="T3398" s="13">
        <v>-1.538685442</v>
      </c>
      <c r="U3398" s="13">
        <v>-1.660478162</v>
      </c>
      <c r="V3398" s="13">
        <v>-3.1991636040000002</v>
      </c>
      <c r="W3398" s="13">
        <v>0.354542258</v>
      </c>
    </row>
    <row r="3399" spans="1:23" x14ac:dyDescent="0.3">
      <c r="A3399" s="13" t="s">
        <v>1451</v>
      </c>
      <c r="B3399" s="13" t="s">
        <v>1452</v>
      </c>
      <c r="C3399" s="15">
        <v>2017</v>
      </c>
      <c r="D3399" s="15" t="s">
        <v>27</v>
      </c>
      <c r="E3399" s="15" t="s">
        <v>38</v>
      </c>
      <c r="F3399" s="15">
        <v>78</v>
      </c>
      <c r="G3399" s="15">
        <v>40</v>
      </c>
      <c r="H3399" s="13">
        <v>-10.03107344</v>
      </c>
      <c r="I3399" s="13">
        <v>1.943015704</v>
      </c>
      <c r="J3399" s="13">
        <v>-8.0880577359999997</v>
      </c>
      <c r="K3399" s="13">
        <v>-0.599677986</v>
      </c>
      <c r="L3399" s="13">
        <v>13.398241430000001</v>
      </c>
      <c r="M3399" s="13">
        <v>12.79856345</v>
      </c>
      <c r="N3399" s="13">
        <v>-8.5515994870000007</v>
      </c>
      <c r="O3399" s="13">
        <v>4.4722061560000004</v>
      </c>
      <c r="P3399" s="13">
        <v>-4.0793933300000003</v>
      </c>
      <c r="Q3399" s="13">
        <v>-2.7647779000000001E-2</v>
      </c>
      <c r="R3399" s="13">
        <v>-2.7647779000000001E-2</v>
      </c>
      <c r="S3399" s="13">
        <v>0</v>
      </c>
      <c r="T3399" s="13">
        <v>-5.2417471669999998</v>
      </c>
      <c r="U3399" s="13">
        <v>2.373476787</v>
      </c>
      <c r="V3399" s="13">
        <v>-2.8682703790000001</v>
      </c>
      <c r="W3399" s="13">
        <v>1.871117339</v>
      </c>
    </row>
    <row r="3400" spans="1:23" x14ac:dyDescent="0.3">
      <c r="A3400" s="13" t="s">
        <v>1453</v>
      </c>
      <c r="B3400" s="13" t="s">
        <v>1454</v>
      </c>
      <c r="C3400" s="15">
        <v>2014</v>
      </c>
      <c r="D3400" s="15" t="s">
        <v>25</v>
      </c>
      <c r="E3400" s="15" t="s">
        <v>30</v>
      </c>
      <c r="F3400" s="15">
        <v>389</v>
      </c>
      <c r="G3400" s="15">
        <v>199</v>
      </c>
      <c r="H3400" s="13">
        <v>0.93618839399999998</v>
      </c>
      <c r="I3400" s="13">
        <v>-3.7546409280000002</v>
      </c>
      <c r="J3400" s="13">
        <v>-2.8184525329999999</v>
      </c>
      <c r="K3400" s="13">
        <v>6.4498981210000004</v>
      </c>
      <c r="L3400" s="13">
        <v>11.382923959999999</v>
      </c>
      <c r="M3400" s="13">
        <v>17.83282208</v>
      </c>
      <c r="N3400" s="13">
        <v>2.2154006169999998</v>
      </c>
      <c r="O3400" s="13">
        <v>-0.78131471200000002</v>
      </c>
      <c r="P3400" s="13">
        <v>1.4340859050000001</v>
      </c>
      <c r="Q3400" s="13">
        <v>0.444083283</v>
      </c>
      <c r="R3400" s="13">
        <v>0</v>
      </c>
      <c r="S3400" s="13">
        <v>0.444083283</v>
      </c>
      <c r="T3400" s="13">
        <v>-0.42585411899999998</v>
      </c>
      <c r="U3400" s="13">
        <v>-2.6078582020000001</v>
      </c>
      <c r="V3400" s="13">
        <v>-3.0337123209999999</v>
      </c>
      <c r="W3400" s="13">
        <v>1.260708532</v>
      </c>
    </row>
    <row r="3401" spans="1:23" x14ac:dyDescent="0.3">
      <c r="A3401" s="13" t="s">
        <v>1453</v>
      </c>
      <c r="B3401" s="13" t="s">
        <v>1454</v>
      </c>
      <c r="C3401" s="15">
        <v>2014</v>
      </c>
      <c r="D3401" s="15" t="s">
        <v>27</v>
      </c>
      <c r="E3401" s="15" t="s">
        <v>30</v>
      </c>
      <c r="F3401" s="15">
        <v>2187</v>
      </c>
      <c r="G3401" s="15">
        <v>1118</v>
      </c>
      <c r="H3401" s="13">
        <v>-7.5994638000000003E-2</v>
      </c>
      <c r="I3401" s="13">
        <v>0.77603709700000001</v>
      </c>
      <c r="J3401" s="13">
        <v>0.70004245899999995</v>
      </c>
      <c r="K3401" s="13">
        <v>3.032504818</v>
      </c>
      <c r="L3401" s="13">
        <v>1.77781273</v>
      </c>
      <c r="M3401" s="13">
        <v>4.8103175480000004</v>
      </c>
      <c r="N3401" s="13">
        <v>0.53585894300000003</v>
      </c>
      <c r="O3401" s="13">
        <v>1.011589576</v>
      </c>
      <c r="P3401" s="13">
        <v>1.547448519</v>
      </c>
      <c r="Q3401" s="13">
        <v>2.4470701410000002</v>
      </c>
      <c r="R3401" s="13">
        <v>2.4470701410000002</v>
      </c>
      <c r="S3401" s="13">
        <v>0</v>
      </c>
      <c r="T3401" s="13">
        <v>0.59378150100000004</v>
      </c>
      <c r="U3401" s="13">
        <v>1.0299303390000001</v>
      </c>
      <c r="V3401" s="13">
        <v>1.6237118399999999</v>
      </c>
      <c r="W3401" s="13">
        <v>-0.164729608</v>
      </c>
    </row>
    <row r="3402" spans="1:23" x14ac:dyDescent="0.3">
      <c r="A3402" s="13" t="s">
        <v>1453</v>
      </c>
      <c r="B3402" s="13" t="s">
        <v>1454</v>
      </c>
      <c r="C3402" s="15">
        <v>2014</v>
      </c>
      <c r="D3402" s="15" t="s">
        <v>27</v>
      </c>
      <c r="E3402" s="15" t="s">
        <v>31</v>
      </c>
      <c r="F3402" s="15">
        <v>819</v>
      </c>
      <c r="G3402" s="15">
        <v>415</v>
      </c>
      <c r="H3402" s="13">
        <v>-3.382520183</v>
      </c>
      <c r="I3402" s="13">
        <v>0.17573612899999999</v>
      </c>
      <c r="J3402" s="13">
        <v>-3.2067840539999999</v>
      </c>
      <c r="K3402" s="13">
        <v>-1.3141750059999999</v>
      </c>
      <c r="L3402" s="13">
        <v>0.94653688599999997</v>
      </c>
      <c r="M3402" s="13">
        <v>-0.36763812000000001</v>
      </c>
      <c r="N3402" s="13">
        <v>-3.1681499620000002</v>
      </c>
      <c r="O3402" s="13">
        <v>0.37110471299999997</v>
      </c>
      <c r="P3402" s="13">
        <v>-2.797045249</v>
      </c>
      <c r="Q3402" s="13">
        <v>-9.8437409999999996E-3</v>
      </c>
      <c r="R3402" s="13">
        <v>-9.8437409999999996E-3</v>
      </c>
      <c r="S3402" s="13">
        <v>0</v>
      </c>
      <c r="T3402" s="13">
        <v>-3.019901334</v>
      </c>
      <c r="U3402" s="13">
        <v>5.8122818E-2</v>
      </c>
      <c r="V3402" s="13">
        <v>-2.9617785159999999</v>
      </c>
      <c r="W3402" s="13">
        <v>-1.129397003</v>
      </c>
    </row>
    <row r="3403" spans="1:23" x14ac:dyDescent="0.3">
      <c r="A3403" s="13" t="s">
        <v>1453</v>
      </c>
      <c r="B3403" s="13" t="s">
        <v>1454</v>
      </c>
      <c r="C3403" s="15">
        <v>2015</v>
      </c>
      <c r="D3403" s="15" t="s">
        <v>25</v>
      </c>
      <c r="E3403" s="15" t="s">
        <v>30</v>
      </c>
      <c r="F3403" s="15">
        <v>216</v>
      </c>
      <c r="G3403" s="15">
        <v>106</v>
      </c>
      <c r="H3403" s="13">
        <v>2.1946648130000002</v>
      </c>
      <c r="I3403" s="13">
        <v>1.0164635959999999</v>
      </c>
      <c r="J3403" s="13">
        <v>3.2111284100000002</v>
      </c>
      <c r="K3403" s="13">
        <v>-9.409835159</v>
      </c>
      <c r="L3403" s="13">
        <v>3.1508810719999998</v>
      </c>
      <c r="M3403" s="13">
        <v>-6.2589540870000002</v>
      </c>
      <c r="N3403" s="13">
        <v>-9.5743913E-2</v>
      </c>
      <c r="O3403" s="13">
        <v>1.6481930250000001</v>
      </c>
      <c r="P3403" s="13">
        <v>1.5524491119999999</v>
      </c>
      <c r="Q3403" s="13">
        <v>0.24173238499999999</v>
      </c>
      <c r="R3403" s="13">
        <v>0</v>
      </c>
      <c r="S3403" s="13">
        <v>0.24173238499999999</v>
      </c>
      <c r="T3403" s="13">
        <v>-0.125427709</v>
      </c>
      <c r="U3403" s="13">
        <v>-1.3632095820000001</v>
      </c>
      <c r="V3403" s="13">
        <v>-1.48863729</v>
      </c>
      <c r="W3403" s="13">
        <v>0.70519483800000005</v>
      </c>
    </row>
    <row r="3404" spans="1:23" x14ac:dyDescent="0.3">
      <c r="A3404" s="13" t="s">
        <v>1453</v>
      </c>
      <c r="B3404" s="13" t="s">
        <v>1454</v>
      </c>
      <c r="C3404" s="15">
        <v>2015</v>
      </c>
      <c r="D3404" s="15" t="s">
        <v>27</v>
      </c>
      <c r="E3404" s="15" t="s">
        <v>30</v>
      </c>
      <c r="F3404" s="15">
        <v>4259</v>
      </c>
      <c r="G3404" s="15">
        <v>2156</v>
      </c>
      <c r="H3404" s="13">
        <v>2.054972453</v>
      </c>
      <c r="I3404" s="13">
        <v>-0.61663239700000005</v>
      </c>
      <c r="J3404" s="13">
        <v>1.4383400559999999</v>
      </c>
      <c r="K3404" s="13">
        <v>3.5584406560000001</v>
      </c>
      <c r="L3404" s="13">
        <v>-1.468511138</v>
      </c>
      <c r="M3404" s="13">
        <v>2.0899295179999999</v>
      </c>
      <c r="N3404" s="13">
        <v>2.4463091029999999</v>
      </c>
      <c r="O3404" s="13">
        <v>-0.79923031200000005</v>
      </c>
      <c r="P3404" s="13">
        <v>1.6470787899999999</v>
      </c>
      <c r="Q3404" s="13">
        <v>4.8198655959999996</v>
      </c>
      <c r="R3404" s="13">
        <v>4.8198655959999996</v>
      </c>
      <c r="S3404" s="13">
        <v>0</v>
      </c>
      <c r="T3404" s="13">
        <v>2.5449023720000001</v>
      </c>
      <c r="U3404" s="13">
        <v>-1.1827367479999999</v>
      </c>
      <c r="V3404" s="13">
        <v>1.3621656230000001</v>
      </c>
      <c r="W3404" s="13">
        <v>-0.33471413999999999</v>
      </c>
    </row>
    <row r="3405" spans="1:23" x14ac:dyDescent="0.3">
      <c r="A3405" s="13" t="s">
        <v>1453</v>
      </c>
      <c r="B3405" s="13" t="s">
        <v>1454</v>
      </c>
      <c r="C3405" s="15">
        <v>2016</v>
      </c>
      <c r="D3405" s="15" t="s">
        <v>25</v>
      </c>
      <c r="E3405" s="15" t="s">
        <v>30</v>
      </c>
      <c r="F3405" s="15">
        <v>1100</v>
      </c>
      <c r="G3405" s="15">
        <v>583</v>
      </c>
      <c r="H3405" s="13">
        <v>0.59007781500000001</v>
      </c>
      <c r="I3405" s="13">
        <v>-1.857981715</v>
      </c>
      <c r="J3405" s="13">
        <v>-1.2679039000000001</v>
      </c>
      <c r="K3405" s="13">
        <v>4.6164518919999997</v>
      </c>
      <c r="L3405" s="13">
        <v>-4.9163007790000002</v>
      </c>
      <c r="M3405" s="13">
        <v>-0.29984888700000001</v>
      </c>
      <c r="N3405" s="13">
        <v>1.45029527</v>
      </c>
      <c r="O3405" s="13">
        <v>-2.601849428</v>
      </c>
      <c r="P3405" s="13">
        <v>-1.1515541579999999</v>
      </c>
      <c r="Q3405" s="13">
        <v>0.48632453199999998</v>
      </c>
      <c r="R3405" s="13">
        <v>0</v>
      </c>
      <c r="S3405" s="13">
        <v>0.48632453199999998</v>
      </c>
      <c r="T3405" s="13">
        <v>0.75474260000000004</v>
      </c>
      <c r="U3405" s="13">
        <v>-3.3647336330000002</v>
      </c>
      <c r="V3405" s="13">
        <v>-2.609991033</v>
      </c>
      <c r="W3405" s="13">
        <v>-0.78314653499999998</v>
      </c>
    </row>
    <row r="3406" spans="1:23" x14ac:dyDescent="0.3">
      <c r="A3406" s="13" t="s">
        <v>1453</v>
      </c>
      <c r="B3406" s="13" t="s">
        <v>1454</v>
      </c>
      <c r="C3406" s="15">
        <v>2016</v>
      </c>
      <c r="D3406" s="15" t="s">
        <v>27</v>
      </c>
      <c r="E3406" s="15" t="s">
        <v>30</v>
      </c>
      <c r="F3406" s="15">
        <v>3939</v>
      </c>
      <c r="G3406" s="15">
        <v>2020</v>
      </c>
      <c r="H3406" s="13">
        <v>-0.51103266800000002</v>
      </c>
      <c r="I3406" s="13">
        <v>0.415950086</v>
      </c>
      <c r="J3406" s="13">
        <v>-9.5082580999999999E-2</v>
      </c>
      <c r="K3406" s="13">
        <v>4.9193791060000001</v>
      </c>
      <c r="L3406" s="13">
        <v>2.8626792339999998</v>
      </c>
      <c r="M3406" s="13">
        <v>7.7820583399999999</v>
      </c>
      <c r="N3406" s="13">
        <v>0.53666757499999995</v>
      </c>
      <c r="O3406" s="13">
        <v>0.94128169500000003</v>
      </c>
      <c r="P3406" s="13">
        <v>1.4779492700000001</v>
      </c>
      <c r="Q3406" s="13">
        <v>4.3075852589999997</v>
      </c>
      <c r="R3406" s="13">
        <v>4.3075852589999997</v>
      </c>
      <c r="S3406" s="13">
        <v>0</v>
      </c>
      <c r="T3406" s="13">
        <v>0.67268926100000004</v>
      </c>
      <c r="U3406" s="13">
        <v>0.13883775000000001</v>
      </c>
      <c r="V3406" s="13">
        <v>0.81152701100000002</v>
      </c>
      <c r="W3406" s="13">
        <v>-1.1157372969999999</v>
      </c>
    </row>
    <row r="3407" spans="1:23" x14ac:dyDescent="0.3">
      <c r="A3407" s="13" t="s">
        <v>1453</v>
      </c>
      <c r="B3407" s="13" t="s">
        <v>1454</v>
      </c>
      <c r="C3407" s="15">
        <v>2017</v>
      </c>
      <c r="D3407" s="15" t="s">
        <v>25</v>
      </c>
      <c r="E3407" s="15" t="s">
        <v>30</v>
      </c>
      <c r="F3407" s="15">
        <v>366</v>
      </c>
      <c r="G3407" s="15">
        <v>185</v>
      </c>
      <c r="H3407" s="13">
        <v>-2.9617481080000001</v>
      </c>
      <c r="I3407" s="13">
        <v>0.16026942499999999</v>
      </c>
      <c r="J3407" s="13">
        <v>-2.801478683</v>
      </c>
      <c r="K3407" s="13">
        <v>-7.6393448020000001</v>
      </c>
      <c r="L3407" s="13">
        <v>-1.524361525</v>
      </c>
      <c r="M3407" s="13">
        <v>-9.1637063269999999</v>
      </c>
      <c r="N3407" s="13">
        <v>-4.0163079210000001</v>
      </c>
      <c r="O3407" s="13">
        <v>-0.21276921300000001</v>
      </c>
      <c r="P3407" s="13">
        <v>-4.2290771329999997</v>
      </c>
      <c r="Q3407" s="13">
        <v>-0.14444214599999999</v>
      </c>
      <c r="R3407" s="13">
        <v>0</v>
      </c>
      <c r="S3407" s="13">
        <v>-0.14444214599999999</v>
      </c>
      <c r="T3407" s="13">
        <v>-5.4473251219999996</v>
      </c>
      <c r="U3407" s="13">
        <v>-0.45114436899999999</v>
      </c>
      <c r="V3407" s="13">
        <v>-5.8984694920000003</v>
      </c>
      <c r="W3407" s="13">
        <v>0.307527891</v>
      </c>
    </row>
    <row r="3408" spans="1:23" x14ac:dyDescent="0.3">
      <c r="A3408" s="13" t="s">
        <v>1453</v>
      </c>
      <c r="B3408" s="13" t="s">
        <v>1454</v>
      </c>
      <c r="C3408" s="15">
        <v>2017</v>
      </c>
      <c r="D3408" s="15" t="s">
        <v>27</v>
      </c>
      <c r="E3408" s="15" t="s">
        <v>30</v>
      </c>
      <c r="F3408" s="15">
        <v>3214</v>
      </c>
      <c r="G3408" s="15">
        <v>1599</v>
      </c>
      <c r="H3408" s="13">
        <v>-0.23958718800000001</v>
      </c>
      <c r="I3408" s="13">
        <v>1.268082393</v>
      </c>
      <c r="J3408" s="13">
        <v>1.028495205</v>
      </c>
      <c r="K3408" s="13">
        <v>4.2576339069999998</v>
      </c>
      <c r="L3408" s="13">
        <v>4.1343518340000003</v>
      </c>
      <c r="M3408" s="13">
        <v>8.3919857409999992</v>
      </c>
      <c r="N3408" s="13">
        <v>0.63861268800000004</v>
      </c>
      <c r="O3408" s="13">
        <v>1.934874794</v>
      </c>
      <c r="P3408" s="13">
        <v>2.573487482</v>
      </c>
      <c r="Q3408" s="13">
        <v>4.3251614949999997</v>
      </c>
      <c r="R3408" s="13">
        <v>4.3251614949999997</v>
      </c>
      <c r="S3408" s="13">
        <v>0</v>
      </c>
      <c r="T3408" s="13">
        <v>0.74877567300000003</v>
      </c>
      <c r="U3408" s="13">
        <v>1.1517222600000001</v>
      </c>
      <c r="V3408" s="13">
        <v>1.9004979319999999</v>
      </c>
      <c r="W3408" s="13">
        <v>-0.40184819700000002</v>
      </c>
    </row>
    <row r="3409" spans="1:23" x14ac:dyDescent="0.3">
      <c r="A3409" s="13" t="s">
        <v>1453</v>
      </c>
      <c r="B3409" s="13" t="s">
        <v>1454</v>
      </c>
      <c r="C3409" s="15">
        <v>2018</v>
      </c>
      <c r="D3409" s="15" t="s">
        <v>25</v>
      </c>
      <c r="E3409" s="15" t="s">
        <v>26</v>
      </c>
      <c r="F3409" s="15">
        <v>125</v>
      </c>
      <c r="G3409" s="15">
        <v>58</v>
      </c>
      <c r="H3409" s="13">
        <v>6.031313E-3</v>
      </c>
      <c r="I3409" s="13">
        <v>-3.8565003469999999</v>
      </c>
      <c r="J3409" s="13">
        <v>-3.8504690340000001</v>
      </c>
      <c r="K3409" s="13">
        <v>-9.1760663979999997</v>
      </c>
      <c r="L3409" s="13">
        <v>3.9452421950000001</v>
      </c>
      <c r="M3409" s="13">
        <v>-5.2308242030000001</v>
      </c>
      <c r="N3409" s="13">
        <v>-2.046961998</v>
      </c>
      <c r="O3409" s="13">
        <v>-2.4729921190000002</v>
      </c>
      <c r="P3409" s="13">
        <v>-4.5199541170000002</v>
      </c>
      <c r="Q3409" s="13">
        <v>-5.5255852000000001E-2</v>
      </c>
      <c r="R3409" s="13">
        <v>0</v>
      </c>
      <c r="S3409" s="13">
        <v>-5.5255852000000001E-2</v>
      </c>
      <c r="T3409" s="13">
        <v>-0.14087229500000001</v>
      </c>
      <c r="U3409" s="13">
        <v>-4.968916857</v>
      </c>
      <c r="V3409" s="13">
        <v>-5.1097891520000003</v>
      </c>
      <c r="W3409" s="13">
        <v>2.2346493160000001</v>
      </c>
    </row>
    <row r="3410" spans="1:23" x14ac:dyDescent="0.3">
      <c r="A3410" s="13" t="s">
        <v>1453</v>
      </c>
      <c r="B3410" s="13" t="s">
        <v>1454</v>
      </c>
      <c r="C3410" s="15">
        <v>2018</v>
      </c>
      <c r="D3410" s="15" t="s">
        <v>27</v>
      </c>
      <c r="E3410" s="15" t="s">
        <v>26</v>
      </c>
      <c r="F3410" s="15">
        <v>2551</v>
      </c>
      <c r="G3410" s="15">
        <v>1270</v>
      </c>
      <c r="H3410" s="13">
        <v>-2.000951218</v>
      </c>
      <c r="I3410" s="13">
        <v>0.40290345799999999</v>
      </c>
      <c r="J3410" s="13">
        <v>-1.59804776</v>
      </c>
      <c r="K3410" s="13">
        <v>-5.6541020680000003</v>
      </c>
      <c r="L3410" s="13">
        <v>-1.9299240820000001</v>
      </c>
      <c r="M3410" s="13">
        <v>-7.5840261499999997</v>
      </c>
      <c r="N3410" s="13">
        <v>-2.894542731</v>
      </c>
      <c r="O3410" s="13">
        <v>-8.4593661000000001E-2</v>
      </c>
      <c r="P3410" s="13">
        <v>-2.979136392</v>
      </c>
      <c r="Q3410" s="13">
        <v>-0.14657044499999999</v>
      </c>
      <c r="R3410" s="13">
        <v>-0.14657044499999999</v>
      </c>
      <c r="S3410" s="13">
        <v>0</v>
      </c>
      <c r="T3410" s="13">
        <v>-2.9013881339999998</v>
      </c>
      <c r="U3410" s="13">
        <v>-0.484609603</v>
      </c>
      <c r="V3410" s="13">
        <v>-3.3859977369999998</v>
      </c>
      <c r="W3410" s="13">
        <v>-1.2690341839999999</v>
      </c>
    </row>
    <row r="3411" spans="1:23" x14ac:dyDescent="0.3">
      <c r="A3411" s="13" t="s">
        <v>1453</v>
      </c>
      <c r="B3411" s="13" t="s">
        <v>1454</v>
      </c>
      <c r="C3411" s="15">
        <v>2019</v>
      </c>
      <c r="D3411" s="15" t="s">
        <v>27</v>
      </c>
      <c r="E3411" s="15" t="s">
        <v>26</v>
      </c>
      <c r="F3411" s="15">
        <v>1887</v>
      </c>
      <c r="G3411" s="15">
        <v>861</v>
      </c>
      <c r="H3411" s="13">
        <v>-2.672439834</v>
      </c>
      <c r="I3411" s="13">
        <v>-1.028977772</v>
      </c>
      <c r="J3411" s="13">
        <v>-3.7014176070000002</v>
      </c>
      <c r="K3411" s="13">
        <v>-5.453602847</v>
      </c>
      <c r="L3411" s="13">
        <v>-2.178138798</v>
      </c>
      <c r="M3411" s="13">
        <v>-7.631741645</v>
      </c>
      <c r="N3411" s="13">
        <v>-3.4283772510000001</v>
      </c>
      <c r="O3411" s="13">
        <v>-1.388800043</v>
      </c>
      <c r="P3411" s="13">
        <v>-4.8171772949999996</v>
      </c>
      <c r="Q3411" s="13">
        <v>-0.90620171800000004</v>
      </c>
      <c r="R3411" s="13">
        <v>-0.90620171800000004</v>
      </c>
      <c r="S3411" s="13">
        <v>0</v>
      </c>
      <c r="T3411" s="13">
        <v>-3.8944921219999999</v>
      </c>
      <c r="U3411" s="13">
        <v>-1.6646303819999999</v>
      </c>
      <c r="V3411" s="13">
        <v>-5.5591225040000003</v>
      </c>
      <c r="W3411" s="13">
        <v>-0.21014812699999999</v>
      </c>
    </row>
    <row r="3412" spans="1:23" x14ac:dyDescent="0.3">
      <c r="A3412" s="13" t="s">
        <v>1455</v>
      </c>
      <c r="B3412" s="13" t="s">
        <v>1456</v>
      </c>
      <c r="C3412" s="15">
        <v>2018</v>
      </c>
      <c r="D3412" s="15" t="s">
        <v>27</v>
      </c>
      <c r="E3412" s="15" t="s">
        <v>54</v>
      </c>
      <c r="F3412" s="15">
        <v>11</v>
      </c>
      <c r="G3412" s="15">
        <v>4</v>
      </c>
      <c r="H3412" s="13">
        <v>-2.6036427390000001</v>
      </c>
      <c r="I3412" s="13">
        <v>6.8216758219999996</v>
      </c>
      <c r="J3412" s="13">
        <v>4.2180330829999999</v>
      </c>
      <c r="K3412" s="13">
        <v>15.000492639999999</v>
      </c>
      <c r="L3412" s="13">
        <v>13.969814749999999</v>
      </c>
      <c r="M3412" s="13">
        <v>28.970307389999999</v>
      </c>
      <c r="N3412" s="13">
        <v>0.95420108100000001</v>
      </c>
      <c r="O3412" s="13">
        <v>8.8584977019999993</v>
      </c>
      <c r="P3412" s="13">
        <v>9.812698782</v>
      </c>
      <c r="Q3412" s="13">
        <v>2.6546232999999999E-2</v>
      </c>
      <c r="R3412" s="13">
        <v>2.6546232999999999E-2</v>
      </c>
      <c r="S3412" s="13">
        <v>0</v>
      </c>
      <c r="T3412" s="13">
        <v>4.0486259349999996</v>
      </c>
      <c r="U3412" s="13">
        <v>6.474967339</v>
      </c>
      <c r="V3412" s="13">
        <v>10.523593269999999</v>
      </c>
      <c r="W3412" s="13">
        <v>3.5142362189999998</v>
      </c>
    </row>
    <row r="3413" spans="1:23" x14ac:dyDescent="0.3">
      <c r="A3413" s="13" t="s">
        <v>1455</v>
      </c>
      <c r="B3413" s="13" t="s">
        <v>1456</v>
      </c>
      <c r="C3413" s="15">
        <v>2019</v>
      </c>
      <c r="D3413" s="15" t="s">
        <v>27</v>
      </c>
      <c r="E3413" s="15" t="s">
        <v>67</v>
      </c>
      <c r="F3413" s="15">
        <v>46</v>
      </c>
      <c r="G3413" s="15">
        <v>21</v>
      </c>
      <c r="H3413" s="13">
        <v>-0.18360499799999999</v>
      </c>
      <c r="I3413" s="13">
        <v>-2.6541946369999998</v>
      </c>
      <c r="J3413" s="13">
        <v>-2.8377996350000001</v>
      </c>
      <c r="K3413" s="13">
        <v>-7.9095685270000002</v>
      </c>
      <c r="L3413" s="13">
        <v>1.740292975</v>
      </c>
      <c r="M3413" s="13">
        <v>-6.1692755520000002</v>
      </c>
      <c r="N3413" s="13">
        <v>-1.810235289</v>
      </c>
      <c r="O3413" s="13">
        <v>-1.9081205109999999</v>
      </c>
      <c r="P3413" s="13">
        <v>-3.7183557999999999</v>
      </c>
      <c r="Q3413" s="13">
        <v>-1.0440256E-2</v>
      </c>
      <c r="R3413" s="13">
        <v>-1.0440256E-2</v>
      </c>
      <c r="S3413" s="13">
        <v>0</v>
      </c>
      <c r="T3413" s="13">
        <v>1.2487514580000001</v>
      </c>
      <c r="U3413" s="13">
        <v>-0.77283130799999999</v>
      </c>
      <c r="V3413" s="13">
        <v>0.47592014999999999</v>
      </c>
      <c r="W3413" s="13">
        <v>0.639452244</v>
      </c>
    </row>
    <row r="3414" spans="1:23" x14ac:dyDescent="0.3">
      <c r="A3414" s="13" t="s">
        <v>1457</v>
      </c>
      <c r="B3414" s="13" t="s">
        <v>1458</v>
      </c>
      <c r="C3414" s="15">
        <v>2018</v>
      </c>
      <c r="D3414" s="15" t="s">
        <v>25</v>
      </c>
      <c r="E3414" s="15" t="s">
        <v>73</v>
      </c>
      <c r="F3414" s="15">
        <v>8</v>
      </c>
      <c r="G3414" s="15">
        <v>3</v>
      </c>
      <c r="H3414" s="13">
        <v>9.1248130399999994</v>
      </c>
      <c r="I3414" s="13">
        <v>-5.6949544699999999</v>
      </c>
      <c r="J3414" s="13">
        <v>3.4298585689999999</v>
      </c>
      <c r="K3414" s="13">
        <v>39.207640470000001</v>
      </c>
      <c r="L3414" s="13">
        <v>-10.611296619999999</v>
      </c>
      <c r="M3414" s="13">
        <v>28.59634385</v>
      </c>
      <c r="N3414" s="13">
        <v>15.95203704</v>
      </c>
      <c r="O3414" s="13">
        <v>-7.0748556630000001</v>
      </c>
      <c r="P3414" s="13">
        <v>8.8771813779999995</v>
      </c>
      <c r="Q3414" s="13">
        <v>1.8649859000000001E-2</v>
      </c>
      <c r="R3414" s="13">
        <v>0</v>
      </c>
      <c r="S3414" s="13">
        <v>1.8649859000000001E-2</v>
      </c>
      <c r="T3414" s="13">
        <v>9.1015024289999999</v>
      </c>
      <c r="U3414" s="13">
        <v>-12.64786402</v>
      </c>
      <c r="V3414" s="13">
        <v>-3.5463615960000001</v>
      </c>
      <c r="W3414" s="13">
        <v>1.568701865</v>
      </c>
    </row>
    <row r="3415" spans="1:23" x14ac:dyDescent="0.3">
      <c r="A3415" s="13" t="s">
        <v>1457</v>
      </c>
      <c r="B3415" s="13" t="s">
        <v>1458</v>
      </c>
      <c r="C3415" s="15">
        <v>2018</v>
      </c>
      <c r="D3415" s="15" t="s">
        <v>27</v>
      </c>
      <c r="E3415" s="15" t="s">
        <v>73</v>
      </c>
      <c r="F3415" s="15">
        <v>1207</v>
      </c>
      <c r="G3415" s="15">
        <v>576</v>
      </c>
      <c r="H3415" s="13">
        <v>-2.5644480550000002</v>
      </c>
      <c r="I3415" s="13">
        <v>1.7959523509999999</v>
      </c>
      <c r="J3415" s="13">
        <v>-0.768495704</v>
      </c>
      <c r="K3415" s="13">
        <v>-5.2723151809999997</v>
      </c>
      <c r="L3415" s="13">
        <v>2.7455301670000001</v>
      </c>
      <c r="M3415" s="13">
        <v>-2.5267850140000001</v>
      </c>
      <c r="N3415" s="13">
        <v>-3.2827366169999999</v>
      </c>
      <c r="O3415" s="13">
        <v>2.058663766</v>
      </c>
      <c r="P3415" s="13">
        <v>-1.2240728519999999</v>
      </c>
      <c r="Q3415" s="13">
        <v>0.45206900999999999</v>
      </c>
      <c r="R3415" s="13">
        <v>0.45206900999999999</v>
      </c>
      <c r="S3415" s="13">
        <v>0</v>
      </c>
      <c r="T3415" s="13">
        <v>-3.0995238619999999</v>
      </c>
      <c r="U3415" s="13">
        <v>1.3625423679999999</v>
      </c>
      <c r="V3415" s="13">
        <v>-1.736981493</v>
      </c>
      <c r="W3415" s="13">
        <v>0.80450043000000004</v>
      </c>
    </row>
    <row r="3416" spans="1:23" x14ac:dyDescent="0.3">
      <c r="A3416" s="13" t="s">
        <v>1459</v>
      </c>
      <c r="B3416" s="13" t="s">
        <v>1460</v>
      </c>
      <c r="C3416" s="15">
        <v>2014</v>
      </c>
      <c r="D3416" s="15" t="s">
        <v>25</v>
      </c>
      <c r="E3416" s="15" t="s">
        <v>70</v>
      </c>
      <c r="F3416" s="15">
        <v>947</v>
      </c>
      <c r="G3416" s="15">
        <v>472</v>
      </c>
      <c r="H3416" s="13">
        <v>8.4243538450000006</v>
      </c>
      <c r="I3416" s="13">
        <v>1.7747853979999999</v>
      </c>
      <c r="J3416" s="13">
        <v>10.199139239999999</v>
      </c>
      <c r="K3416" s="13">
        <v>16.769459739999999</v>
      </c>
      <c r="L3416" s="13">
        <v>5.450206509</v>
      </c>
      <c r="M3416" s="13">
        <v>22.21966625</v>
      </c>
      <c r="N3416" s="13">
        <v>10.562064729999999</v>
      </c>
      <c r="O3416" s="13">
        <v>2.6584793000000002</v>
      </c>
      <c r="P3416" s="13">
        <v>13.220544029999999</v>
      </c>
      <c r="Q3416" s="13">
        <v>3.9690146930000001</v>
      </c>
      <c r="R3416" s="13">
        <v>0</v>
      </c>
      <c r="S3416" s="13">
        <v>3.9690146930000001</v>
      </c>
      <c r="T3416" s="13">
        <v>9.6947971079999995</v>
      </c>
      <c r="U3416" s="13">
        <v>3.6196530870000001</v>
      </c>
      <c r="V3416" s="13">
        <v>13.314450190000001</v>
      </c>
      <c r="W3416" s="13">
        <v>5.7747944000000002E-2</v>
      </c>
    </row>
    <row r="3417" spans="1:23" x14ac:dyDescent="0.3">
      <c r="A3417" s="13" t="s">
        <v>1459</v>
      </c>
      <c r="B3417" s="13" t="s">
        <v>1460</v>
      </c>
      <c r="C3417" s="15">
        <v>2014</v>
      </c>
      <c r="D3417" s="15" t="s">
        <v>27</v>
      </c>
      <c r="E3417" s="15" t="s">
        <v>70</v>
      </c>
      <c r="F3417" s="15">
        <v>4440</v>
      </c>
      <c r="G3417" s="15">
        <v>2171</v>
      </c>
      <c r="H3417" s="13">
        <v>7.7218121860000002</v>
      </c>
      <c r="I3417" s="13">
        <v>3.5600132530000002</v>
      </c>
      <c r="J3417" s="13">
        <v>11.28182544</v>
      </c>
      <c r="K3417" s="13">
        <v>2.9780424820000002</v>
      </c>
      <c r="L3417" s="13">
        <v>4.2083774439999999</v>
      </c>
      <c r="M3417" s="13">
        <v>7.1864199260000001</v>
      </c>
      <c r="N3417" s="13">
        <v>7.1185616249999999</v>
      </c>
      <c r="O3417" s="13">
        <v>3.8838510899999998</v>
      </c>
      <c r="P3417" s="13">
        <v>11.00241271</v>
      </c>
      <c r="Q3417" s="13">
        <v>15.302202039999999</v>
      </c>
      <c r="R3417" s="13">
        <v>15.302202039999999</v>
      </c>
      <c r="S3417" s="13">
        <v>0</v>
      </c>
      <c r="T3417" s="13">
        <v>6.6848726980000004</v>
      </c>
      <c r="U3417" s="13">
        <v>4.3274959920000002</v>
      </c>
      <c r="V3417" s="13">
        <v>11.012368690000001</v>
      </c>
      <c r="W3417" s="13">
        <v>0.43712251499999999</v>
      </c>
    </row>
    <row r="3418" spans="1:23" x14ac:dyDescent="0.3">
      <c r="A3418" s="13" t="s">
        <v>1459</v>
      </c>
      <c r="B3418" s="13" t="s">
        <v>1460</v>
      </c>
      <c r="C3418" s="15">
        <v>2015</v>
      </c>
      <c r="D3418" s="15" t="s">
        <v>25</v>
      </c>
      <c r="E3418" s="15" t="s">
        <v>70</v>
      </c>
      <c r="F3418" s="15">
        <v>907</v>
      </c>
      <c r="G3418" s="15">
        <v>445</v>
      </c>
      <c r="H3418" s="13">
        <v>9.1232712370000009</v>
      </c>
      <c r="I3418" s="13">
        <v>2.7888847499999998</v>
      </c>
      <c r="J3418" s="13">
        <v>11.91215599</v>
      </c>
      <c r="K3418" s="13">
        <v>4.8447005540000001</v>
      </c>
      <c r="L3418" s="13">
        <v>0.32690665299999999</v>
      </c>
      <c r="M3418" s="13">
        <v>5.1716072080000002</v>
      </c>
      <c r="N3418" s="13">
        <v>8.6831569630000001</v>
      </c>
      <c r="O3418" s="13">
        <v>2.4540482429999999</v>
      </c>
      <c r="P3418" s="13">
        <v>11.137205209999999</v>
      </c>
      <c r="Q3418" s="13">
        <v>3.1911275479999999</v>
      </c>
      <c r="R3418" s="13">
        <v>0</v>
      </c>
      <c r="S3418" s="13">
        <v>3.1911275479999999</v>
      </c>
      <c r="T3418" s="13">
        <v>8.6224487360000008</v>
      </c>
      <c r="U3418" s="13">
        <v>1.785849096</v>
      </c>
      <c r="V3418" s="13">
        <v>10.40829783</v>
      </c>
      <c r="W3418" s="13">
        <v>-1.800790559</v>
      </c>
    </row>
    <row r="3419" spans="1:23" x14ac:dyDescent="0.3">
      <c r="A3419" s="13" t="s">
        <v>1459</v>
      </c>
      <c r="B3419" s="13" t="s">
        <v>1460</v>
      </c>
      <c r="C3419" s="15">
        <v>2015</v>
      </c>
      <c r="D3419" s="15" t="s">
        <v>27</v>
      </c>
      <c r="E3419" s="15" t="s">
        <v>70</v>
      </c>
      <c r="F3419" s="15">
        <v>5726</v>
      </c>
      <c r="G3419" s="15">
        <v>2857</v>
      </c>
      <c r="H3419" s="13">
        <v>7.253170034</v>
      </c>
      <c r="I3419" s="13">
        <v>2.337110322</v>
      </c>
      <c r="J3419" s="13">
        <v>9.5902803559999992</v>
      </c>
      <c r="K3419" s="13">
        <v>12.076297759999999</v>
      </c>
      <c r="L3419" s="13">
        <v>0.31087235400000002</v>
      </c>
      <c r="M3419" s="13">
        <v>12.38717012</v>
      </c>
      <c r="N3419" s="13">
        <v>8.5375974289999998</v>
      </c>
      <c r="O3419" s="13">
        <v>2.0576959690000001</v>
      </c>
      <c r="P3419" s="13">
        <v>10.595293399999999</v>
      </c>
      <c r="Q3419" s="13">
        <v>19.418014660000001</v>
      </c>
      <c r="R3419" s="13">
        <v>19.418014660000001</v>
      </c>
      <c r="S3419" s="13">
        <v>0</v>
      </c>
      <c r="T3419" s="13">
        <v>8.7965292510000008</v>
      </c>
      <c r="U3419" s="13">
        <v>2.1936601040000001</v>
      </c>
      <c r="V3419" s="13">
        <v>10.99018936</v>
      </c>
      <c r="W3419" s="13">
        <v>-0.17075032600000001</v>
      </c>
    </row>
    <row r="3420" spans="1:23" x14ac:dyDescent="0.3">
      <c r="A3420" s="13" t="s">
        <v>1459</v>
      </c>
      <c r="B3420" s="13" t="s">
        <v>1460</v>
      </c>
      <c r="C3420" s="15">
        <v>2016</v>
      </c>
      <c r="D3420" s="15" t="s">
        <v>25</v>
      </c>
      <c r="E3420" s="15" t="s">
        <v>70</v>
      </c>
      <c r="F3420" s="15">
        <v>251</v>
      </c>
      <c r="G3420" s="15">
        <v>125</v>
      </c>
      <c r="H3420" s="13">
        <v>12.442396670000001</v>
      </c>
      <c r="I3420" s="13">
        <v>-0.24182008499999999</v>
      </c>
      <c r="J3420" s="13">
        <v>12.20057658</v>
      </c>
      <c r="K3420" s="13">
        <v>7.6403656309999999</v>
      </c>
      <c r="L3420" s="13">
        <v>12.266449140000001</v>
      </c>
      <c r="M3420" s="13">
        <v>19.90681477</v>
      </c>
      <c r="N3420" s="13">
        <v>12.113702099999999</v>
      </c>
      <c r="O3420" s="13">
        <v>2.2825926409999999</v>
      </c>
      <c r="P3420" s="13">
        <v>14.39629474</v>
      </c>
      <c r="Q3420" s="13">
        <v>1.123433879</v>
      </c>
      <c r="R3420" s="13">
        <v>0</v>
      </c>
      <c r="S3420" s="13">
        <v>1.123433879</v>
      </c>
      <c r="T3420" s="13">
        <v>4.2439302889999997</v>
      </c>
      <c r="U3420" s="13">
        <v>3.5149714169999999</v>
      </c>
      <c r="V3420" s="13">
        <v>7.7589017059999996</v>
      </c>
      <c r="W3420" s="13">
        <v>-0.36796626900000001</v>
      </c>
    </row>
    <row r="3421" spans="1:23" x14ac:dyDescent="0.3">
      <c r="A3421" s="13" t="s">
        <v>1459</v>
      </c>
      <c r="B3421" s="13" t="s">
        <v>1460</v>
      </c>
      <c r="C3421" s="15">
        <v>2016</v>
      </c>
      <c r="D3421" s="15" t="s">
        <v>27</v>
      </c>
      <c r="E3421" s="15" t="s">
        <v>70</v>
      </c>
      <c r="F3421" s="15">
        <v>4930</v>
      </c>
      <c r="G3421" s="15">
        <v>2420</v>
      </c>
      <c r="H3421" s="13">
        <v>6.8059861719999999</v>
      </c>
      <c r="I3421" s="13">
        <v>1.43195077</v>
      </c>
      <c r="J3421" s="13">
        <v>8.2379369419999993</v>
      </c>
      <c r="K3421" s="13">
        <v>8.2566710360000002</v>
      </c>
      <c r="L3421" s="13">
        <v>1.8255017120000001</v>
      </c>
      <c r="M3421" s="13">
        <v>10.08217275</v>
      </c>
      <c r="N3421" s="13">
        <v>7.4790549909999999</v>
      </c>
      <c r="O3421" s="13">
        <v>1.5624566090000001</v>
      </c>
      <c r="P3421" s="13">
        <v>9.0415115999999998</v>
      </c>
      <c r="Q3421" s="13">
        <v>14.554871909999999</v>
      </c>
      <c r="R3421" s="13">
        <v>14.554871909999999</v>
      </c>
      <c r="S3421" s="13">
        <v>0</v>
      </c>
      <c r="T3421" s="13">
        <v>6.8248294779999998</v>
      </c>
      <c r="U3421" s="13">
        <v>2.6525088590000001</v>
      </c>
      <c r="V3421" s="13">
        <v>9.4773383370000008</v>
      </c>
      <c r="W3421" s="13">
        <v>-2.6300509999999999E-2</v>
      </c>
    </row>
    <row r="3422" spans="1:23" x14ac:dyDescent="0.3">
      <c r="A3422" s="13" t="s">
        <v>1459</v>
      </c>
      <c r="B3422" s="13" t="s">
        <v>1460</v>
      </c>
      <c r="C3422" s="15">
        <v>2017</v>
      </c>
      <c r="D3422" s="15" t="s">
        <v>25</v>
      </c>
      <c r="E3422" s="15" t="s">
        <v>70</v>
      </c>
      <c r="F3422" s="15">
        <v>493</v>
      </c>
      <c r="G3422" s="15">
        <v>260</v>
      </c>
      <c r="H3422" s="13">
        <v>11.60803634</v>
      </c>
      <c r="I3422" s="13">
        <v>-1.0429796520000001</v>
      </c>
      <c r="J3422" s="13">
        <v>10.56505668</v>
      </c>
      <c r="K3422" s="13">
        <v>2.9972090699999998</v>
      </c>
      <c r="L3422" s="13">
        <v>3.523209021</v>
      </c>
      <c r="M3422" s="13">
        <v>6.5204180909999998</v>
      </c>
      <c r="N3422" s="13">
        <v>10.543697310000001</v>
      </c>
      <c r="O3422" s="13">
        <v>-0.15289396</v>
      </c>
      <c r="P3422" s="13">
        <v>10.390803350000001</v>
      </c>
      <c r="Q3422" s="13">
        <v>1.789825929</v>
      </c>
      <c r="R3422" s="13">
        <v>0</v>
      </c>
      <c r="S3422" s="13">
        <v>1.789825929</v>
      </c>
      <c r="T3422" s="13">
        <v>9.7598554199999992</v>
      </c>
      <c r="U3422" s="13">
        <v>0.431139363</v>
      </c>
      <c r="V3422" s="13">
        <v>10.19099478</v>
      </c>
      <c r="W3422" s="13">
        <v>-0.429466552</v>
      </c>
    </row>
    <row r="3423" spans="1:23" x14ac:dyDescent="0.3">
      <c r="A3423" s="13" t="s">
        <v>1459</v>
      </c>
      <c r="B3423" s="13" t="s">
        <v>1460</v>
      </c>
      <c r="C3423" s="15">
        <v>2017</v>
      </c>
      <c r="D3423" s="15" t="s">
        <v>27</v>
      </c>
      <c r="E3423" s="15" t="s">
        <v>70</v>
      </c>
      <c r="F3423" s="15">
        <v>3881</v>
      </c>
      <c r="G3423" s="15">
        <v>1921</v>
      </c>
      <c r="H3423" s="13">
        <v>7.7295794710000001</v>
      </c>
      <c r="I3423" s="13">
        <v>0.66011567199999999</v>
      </c>
      <c r="J3423" s="13">
        <v>8.3896951430000009</v>
      </c>
      <c r="K3423" s="13">
        <v>4.988578929</v>
      </c>
      <c r="L3423" s="13">
        <v>4.0313394870000003</v>
      </c>
      <c r="M3423" s="13">
        <v>9.0199184159999994</v>
      </c>
      <c r="N3423" s="13">
        <v>7.5485160750000002</v>
      </c>
      <c r="O3423" s="13">
        <v>1.386996146</v>
      </c>
      <c r="P3423" s="13">
        <v>8.9355122209999998</v>
      </c>
      <c r="Q3423" s="13">
        <v>11.409825339999999</v>
      </c>
      <c r="R3423" s="13">
        <v>11.409825339999999</v>
      </c>
      <c r="S3423" s="13">
        <v>0</v>
      </c>
      <c r="T3423" s="13">
        <v>7.2715438179999996</v>
      </c>
      <c r="U3423" s="13">
        <v>2.3412925499999999</v>
      </c>
      <c r="V3423" s="13">
        <v>9.612836368</v>
      </c>
      <c r="W3423" s="13">
        <v>-0.36894549300000001</v>
      </c>
    </row>
    <row r="3424" spans="1:23" x14ac:dyDescent="0.3">
      <c r="A3424" s="13" t="s">
        <v>1459</v>
      </c>
      <c r="B3424" s="13" t="s">
        <v>1460</v>
      </c>
      <c r="C3424" s="15">
        <v>2018</v>
      </c>
      <c r="D3424" s="15" t="s">
        <v>25</v>
      </c>
      <c r="E3424" s="15" t="s">
        <v>111</v>
      </c>
      <c r="F3424" s="15">
        <v>1060</v>
      </c>
      <c r="G3424" s="15">
        <v>517</v>
      </c>
      <c r="H3424" s="13">
        <v>5.584768961</v>
      </c>
      <c r="I3424" s="13">
        <v>2.7586793589999998</v>
      </c>
      <c r="J3424" s="13">
        <v>8.3434483200000003</v>
      </c>
      <c r="K3424" s="13">
        <v>1.248858332</v>
      </c>
      <c r="L3424" s="13">
        <v>4.8479403720000001</v>
      </c>
      <c r="M3424" s="13">
        <v>6.0967987050000003</v>
      </c>
      <c r="N3424" s="13">
        <v>4.9831362170000002</v>
      </c>
      <c r="O3424" s="13">
        <v>3.3152487900000001</v>
      </c>
      <c r="P3424" s="13">
        <v>8.2983850070000003</v>
      </c>
      <c r="Q3424" s="13">
        <v>3.0156415750000001</v>
      </c>
      <c r="R3424" s="13">
        <v>0</v>
      </c>
      <c r="S3424" s="13">
        <v>3.0156415750000001</v>
      </c>
      <c r="T3424" s="13">
        <v>5.0080733420000003</v>
      </c>
      <c r="U3424" s="13">
        <v>4.9881825949999996</v>
      </c>
      <c r="V3424" s="13">
        <v>9.9962559370000008</v>
      </c>
      <c r="W3424" s="13">
        <v>0.32384858100000002</v>
      </c>
    </row>
    <row r="3425" spans="1:23" x14ac:dyDescent="0.3">
      <c r="A3425" s="13" t="s">
        <v>1459</v>
      </c>
      <c r="B3425" s="13" t="s">
        <v>1460</v>
      </c>
      <c r="C3425" s="15">
        <v>2018</v>
      </c>
      <c r="D3425" s="15" t="s">
        <v>27</v>
      </c>
      <c r="E3425" s="15" t="s">
        <v>111</v>
      </c>
      <c r="F3425" s="15">
        <v>3794</v>
      </c>
      <c r="G3425" s="15">
        <v>1847</v>
      </c>
      <c r="H3425" s="13">
        <v>7.5366234350000001</v>
      </c>
      <c r="I3425" s="13">
        <v>1.1357347659999999</v>
      </c>
      <c r="J3425" s="13">
        <v>8.6723582009999998</v>
      </c>
      <c r="K3425" s="13">
        <v>5.928875143</v>
      </c>
      <c r="L3425" s="13">
        <v>0.68342425600000001</v>
      </c>
      <c r="M3425" s="13">
        <v>6.6122993990000003</v>
      </c>
      <c r="N3425" s="13">
        <v>7.5737573119999997</v>
      </c>
      <c r="O3425" s="13">
        <v>1.0729219839999999</v>
      </c>
      <c r="P3425" s="13">
        <v>8.6466792960000003</v>
      </c>
      <c r="Q3425" s="13">
        <v>10.641088330000001</v>
      </c>
      <c r="R3425" s="13">
        <v>10.641088330000001</v>
      </c>
      <c r="S3425" s="13">
        <v>0</v>
      </c>
      <c r="T3425" s="13">
        <v>7.4938174980000003</v>
      </c>
      <c r="U3425" s="13">
        <v>1.749499293</v>
      </c>
      <c r="V3425" s="13">
        <v>9.2433167919999999</v>
      </c>
      <c r="W3425" s="13">
        <v>-0.90935413200000004</v>
      </c>
    </row>
    <row r="3426" spans="1:23" x14ac:dyDescent="0.3">
      <c r="A3426" s="13" t="s">
        <v>1459</v>
      </c>
      <c r="B3426" s="13" t="s">
        <v>1460</v>
      </c>
      <c r="C3426" s="15">
        <v>2019</v>
      </c>
      <c r="D3426" s="15" t="s">
        <v>25</v>
      </c>
      <c r="E3426" s="15" t="s">
        <v>111</v>
      </c>
      <c r="F3426" s="15">
        <v>811</v>
      </c>
      <c r="G3426" s="15">
        <v>397</v>
      </c>
      <c r="H3426" s="13">
        <v>2.8246390319999999</v>
      </c>
      <c r="I3426" s="13">
        <v>3.2250030669999998</v>
      </c>
      <c r="J3426" s="13">
        <v>6.0496420989999997</v>
      </c>
      <c r="K3426" s="13">
        <v>-3.4343111749999999</v>
      </c>
      <c r="L3426" s="13">
        <v>6.3465805209999999</v>
      </c>
      <c r="M3426" s="13">
        <v>2.912269346</v>
      </c>
      <c r="N3426" s="13">
        <v>1.638030656</v>
      </c>
      <c r="O3426" s="13">
        <v>4.0223373139999996</v>
      </c>
      <c r="P3426" s="13">
        <v>5.6603679700000002</v>
      </c>
      <c r="Q3426" s="13">
        <v>1.754917192</v>
      </c>
      <c r="R3426" s="13">
        <v>0</v>
      </c>
      <c r="S3426" s="13">
        <v>1.754917192</v>
      </c>
      <c r="T3426" s="13">
        <v>3.6728794570000001</v>
      </c>
      <c r="U3426" s="13">
        <v>5.4608770130000002</v>
      </c>
      <c r="V3426" s="13">
        <v>9.1337564699999998</v>
      </c>
      <c r="W3426" s="13">
        <v>-0.114328311</v>
      </c>
    </row>
    <row r="3427" spans="1:23" x14ac:dyDescent="0.3">
      <c r="A3427" s="13" t="s">
        <v>1459</v>
      </c>
      <c r="B3427" s="13" t="s">
        <v>1460</v>
      </c>
      <c r="C3427" s="15">
        <v>2019</v>
      </c>
      <c r="D3427" s="15" t="s">
        <v>27</v>
      </c>
      <c r="E3427" s="15" t="s">
        <v>111</v>
      </c>
      <c r="F3427" s="15">
        <v>3883</v>
      </c>
      <c r="G3427" s="15">
        <v>1857</v>
      </c>
      <c r="H3427" s="13">
        <v>4.2049554059999998</v>
      </c>
      <c r="I3427" s="13">
        <v>0.31940432800000002</v>
      </c>
      <c r="J3427" s="13">
        <v>4.524359735</v>
      </c>
      <c r="K3427" s="13">
        <v>0.20735469300000001</v>
      </c>
      <c r="L3427" s="13">
        <v>2.819004445</v>
      </c>
      <c r="M3427" s="13">
        <v>3.0263591380000001</v>
      </c>
      <c r="N3427" s="13">
        <v>3.5562961890000002</v>
      </c>
      <c r="O3427" s="13">
        <v>0.85369228600000002</v>
      </c>
      <c r="P3427" s="13">
        <v>4.4099884749999996</v>
      </c>
      <c r="Q3427" s="13">
        <v>6.8009994870000003</v>
      </c>
      <c r="R3427" s="13">
        <v>6.8009994870000003</v>
      </c>
      <c r="S3427" s="13">
        <v>0</v>
      </c>
      <c r="T3427" s="13">
        <v>4.3593460909999999</v>
      </c>
      <c r="U3427" s="13">
        <v>1.5168751760000001</v>
      </c>
      <c r="V3427" s="13">
        <v>5.8762212680000001</v>
      </c>
      <c r="W3427" s="13">
        <v>0.260354472</v>
      </c>
    </row>
    <row r="3428" spans="1:23" x14ac:dyDescent="0.3">
      <c r="A3428" s="13" t="s">
        <v>1461</v>
      </c>
      <c r="B3428" s="13" t="s">
        <v>1462</v>
      </c>
      <c r="C3428" s="15">
        <v>2015</v>
      </c>
      <c r="D3428" s="15" t="s">
        <v>27</v>
      </c>
      <c r="E3428" s="15" t="s">
        <v>38</v>
      </c>
      <c r="F3428" s="15">
        <v>38</v>
      </c>
      <c r="G3428" s="15">
        <v>19</v>
      </c>
      <c r="H3428" s="13">
        <v>-8.6684790790000008</v>
      </c>
      <c r="I3428" s="13">
        <v>-7.96124835</v>
      </c>
      <c r="J3428" s="13">
        <v>-16.629727429999999</v>
      </c>
      <c r="K3428" s="13">
        <v>-15.224549980000001</v>
      </c>
      <c r="L3428" s="13">
        <v>-18.512741500000001</v>
      </c>
      <c r="M3428" s="13">
        <v>-33.737291480000003</v>
      </c>
      <c r="N3428" s="13">
        <v>-10.57951482</v>
      </c>
      <c r="O3428" s="13">
        <v>-10.671505549999999</v>
      </c>
      <c r="P3428" s="13">
        <v>-21.25102038</v>
      </c>
      <c r="Q3428" s="13">
        <v>-0.18005221499999999</v>
      </c>
      <c r="R3428" s="13">
        <v>-0.18005221499999999</v>
      </c>
      <c r="S3428" s="13">
        <v>0</v>
      </c>
      <c r="T3428" s="13">
        <v>-4.5328870779999999</v>
      </c>
      <c r="U3428" s="13">
        <v>-6.0686708060000001</v>
      </c>
      <c r="V3428" s="13">
        <v>-10.60155788</v>
      </c>
      <c r="W3428" s="13">
        <v>0.37804025000000002</v>
      </c>
    </row>
    <row r="3429" spans="1:23" x14ac:dyDescent="0.3">
      <c r="A3429" s="13" t="s">
        <v>1461</v>
      </c>
      <c r="B3429" s="13" t="s">
        <v>1462</v>
      </c>
      <c r="C3429" s="15">
        <v>2015</v>
      </c>
      <c r="D3429" s="15" t="s">
        <v>27</v>
      </c>
      <c r="E3429" s="15" t="s">
        <v>54</v>
      </c>
      <c r="F3429" s="15">
        <v>1419</v>
      </c>
      <c r="G3429" s="15">
        <v>720</v>
      </c>
      <c r="H3429" s="13">
        <v>-5.0534574709999998</v>
      </c>
      <c r="I3429" s="13">
        <v>-3.5800130970000001</v>
      </c>
      <c r="J3429" s="13">
        <v>-8.6334705679999999</v>
      </c>
      <c r="K3429" s="13">
        <v>-0.51631351400000003</v>
      </c>
      <c r="L3429" s="13">
        <v>-5.5885270629999999</v>
      </c>
      <c r="M3429" s="13">
        <v>-6.104840577</v>
      </c>
      <c r="N3429" s="13">
        <v>-4.382560797</v>
      </c>
      <c r="O3429" s="13">
        <v>-4.1146899819999998</v>
      </c>
      <c r="P3429" s="13">
        <v>-8.4972507789999998</v>
      </c>
      <c r="Q3429" s="13">
        <v>-2.1042323180000002</v>
      </c>
      <c r="R3429" s="13">
        <v>-2.1042323180000002</v>
      </c>
      <c r="S3429" s="13">
        <v>0</v>
      </c>
      <c r="T3429" s="13">
        <v>-4.2853595379999998</v>
      </c>
      <c r="U3429" s="13">
        <v>-3.0716058990000001</v>
      </c>
      <c r="V3429" s="13">
        <v>-7.3569654379999996</v>
      </c>
      <c r="W3429" s="13">
        <v>-0.31730371699999999</v>
      </c>
    </row>
    <row r="3430" spans="1:23" x14ac:dyDescent="0.3">
      <c r="A3430" s="13" t="s">
        <v>1461</v>
      </c>
      <c r="B3430" s="13" t="s">
        <v>1462</v>
      </c>
      <c r="C3430" s="15">
        <v>2016</v>
      </c>
      <c r="D3430" s="15" t="s">
        <v>27</v>
      </c>
      <c r="E3430" s="15" t="s">
        <v>54</v>
      </c>
      <c r="F3430" s="15">
        <v>989</v>
      </c>
      <c r="G3430" s="15">
        <v>486</v>
      </c>
      <c r="H3430" s="13">
        <v>-3.536037764</v>
      </c>
      <c r="I3430" s="13">
        <v>-3.023827217</v>
      </c>
      <c r="J3430" s="13">
        <v>-6.5598649809999996</v>
      </c>
      <c r="K3430" s="13">
        <v>-2.2036270529999999</v>
      </c>
      <c r="L3430" s="13">
        <v>-4.5928942199999998</v>
      </c>
      <c r="M3430" s="13">
        <v>-6.7965212719999997</v>
      </c>
      <c r="N3430" s="13">
        <v>-3.4663801369999998</v>
      </c>
      <c r="O3430" s="13">
        <v>-3.4790482049999998</v>
      </c>
      <c r="P3430" s="13">
        <v>-6.9454283419999996</v>
      </c>
      <c r="Q3430" s="13">
        <v>-1.0401634900000001</v>
      </c>
      <c r="R3430" s="13">
        <v>-1.0401634900000001</v>
      </c>
      <c r="S3430" s="13">
        <v>0</v>
      </c>
      <c r="T3430" s="13">
        <v>-3.1813595480000001</v>
      </c>
      <c r="U3430" s="13">
        <v>-3.0888046</v>
      </c>
      <c r="V3430" s="13">
        <v>-6.2701641480000001</v>
      </c>
      <c r="W3430" s="13">
        <v>-1.1569199E-2</v>
      </c>
    </row>
    <row r="3431" spans="1:23" x14ac:dyDescent="0.3">
      <c r="A3431" s="13" t="s">
        <v>1461</v>
      </c>
      <c r="B3431" s="13" t="s">
        <v>1462</v>
      </c>
      <c r="C3431" s="15">
        <v>2017</v>
      </c>
      <c r="D3431" s="15" t="s">
        <v>27</v>
      </c>
      <c r="E3431" s="15" t="s">
        <v>54</v>
      </c>
      <c r="F3431" s="15">
        <v>278</v>
      </c>
      <c r="G3431" s="15">
        <v>135</v>
      </c>
      <c r="H3431" s="13">
        <v>-0.42895297199999999</v>
      </c>
      <c r="I3431" s="13">
        <v>-4.4269451130000004</v>
      </c>
      <c r="J3431" s="13">
        <v>-4.8558980849999998</v>
      </c>
      <c r="K3431" s="13">
        <v>-5.2437841709999997</v>
      </c>
      <c r="L3431" s="13">
        <v>7.9317736510000003</v>
      </c>
      <c r="M3431" s="13">
        <v>2.6879894790000001</v>
      </c>
      <c r="N3431" s="13">
        <v>-1.479682929</v>
      </c>
      <c r="O3431" s="13">
        <v>-2.0309351150000001</v>
      </c>
      <c r="P3431" s="13">
        <v>-3.5106180440000001</v>
      </c>
      <c r="Q3431" s="13">
        <v>-5.2925527E-2</v>
      </c>
      <c r="R3431" s="13">
        <v>-5.2925527E-2</v>
      </c>
      <c r="S3431" s="13">
        <v>0</v>
      </c>
      <c r="T3431" s="13">
        <v>-0.354861231</v>
      </c>
      <c r="U3431" s="13">
        <v>-1.7531082680000001</v>
      </c>
      <c r="V3431" s="13">
        <v>-2.1079694999999998</v>
      </c>
      <c r="W3431" s="13">
        <v>1.004400065</v>
      </c>
    </row>
    <row r="3432" spans="1:23" x14ac:dyDescent="0.3">
      <c r="A3432" s="13" t="s">
        <v>1461</v>
      </c>
      <c r="B3432" s="13" t="s">
        <v>1462</v>
      </c>
      <c r="C3432" s="15">
        <v>2018</v>
      </c>
      <c r="D3432" s="15" t="s">
        <v>27</v>
      </c>
      <c r="E3432" s="15" t="s">
        <v>57</v>
      </c>
      <c r="F3432" s="15">
        <v>88</v>
      </c>
      <c r="G3432" s="15">
        <v>43</v>
      </c>
      <c r="H3432" s="13">
        <v>0.25291954300000002</v>
      </c>
      <c r="I3432" s="13">
        <v>-6.5044110789999996</v>
      </c>
      <c r="J3432" s="13">
        <v>-6.2514915350000004</v>
      </c>
      <c r="K3432" s="13">
        <v>-2.9597147609999999</v>
      </c>
      <c r="L3432" s="13">
        <v>-9.7762301849999993</v>
      </c>
      <c r="M3432" s="13">
        <v>-12.73594495</v>
      </c>
      <c r="N3432" s="13">
        <v>-0.31322423799999999</v>
      </c>
      <c r="O3432" s="13">
        <v>-7.5103963340000002</v>
      </c>
      <c r="P3432" s="13">
        <v>-7.8236205720000003</v>
      </c>
      <c r="Q3432" s="13">
        <v>-0.111438657</v>
      </c>
      <c r="R3432" s="13">
        <v>-0.111438657</v>
      </c>
      <c r="S3432" s="13">
        <v>0</v>
      </c>
      <c r="T3432" s="13">
        <v>-1.5564514920000001</v>
      </c>
      <c r="U3432" s="13">
        <v>-5.3293480449999997</v>
      </c>
      <c r="V3432" s="13">
        <v>-6.8857995379999997</v>
      </c>
      <c r="W3432" s="13">
        <v>0.11632215999999999</v>
      </c>
    </row>
    <row r="3433" spans="1:23" x14ac:dyDescent="0.3">
      <c r="A3433" s="13" t="s">
        <v>1463</v>
      </c>
      <c r="B3433" s="13" t="s">
        <v>1464</v>
      </c>
      <c r="C3433" s="15">
        <v>2016</v>
      </c>
      <c r="D3433" s="15" t="s">
        <v>25</v>
      </c>
      <c r="E3433" s="15" t="s">
        <v>26</v>
      </c>
      <c r="F3433" s="15">
        <v>130</v>
      </c>
      <c r="G3433" s="15">
        <v>64</v>
      </c>
      <c r="H3433" s="13">
        <v>-10.652715819999999</v>
      </c>
      <c r="I3433" s="13">
        <v>-1.1859755169999999</v>
      </c>
      <c r="J3433" s="13">
        <v>-11.83869134</v>
      </c>
      <c r="K3433" s="13">
        <v>-15.022527609999999</v>
      </c>
      <c r="L3433" s="13">
        <v>-0.19716130400000001</v>
      </c>
      <c r="M3433" s="13">
        <v>-15.21968891</v>
      </c>
      <c r="N3433" s="13">
        <v>-12.328431910000001</v>
      </c>
      <c r="O3433" s="13">
        <v>-1.0833476959999999</v>
      </c>
      <c r="P3433" s="13">
        <v>-13.41177961</v>
      </c>
      <c r="Q3433" s="13">
        <v>-0.36378187200000001</v>
      </c>
      <c r="R3433" s="13">
        <v>0</v>
      </c>
      <c r="S3433" s="13">
        <v>-0.36378187200000001</v>
      </c>
      <c r="T3433" s="13">
        <v>-5.7960755199999996</v>
      </c>
      <c r="U3433" s="13">
        <v>-1.821140392</v>
      </c>
      <c r="V3433" s="13">
        <v>-7.6172159119999998</v>
      </c>
      <c r="W3433" s="13">
        <v>1.25209364</v>
      </c>
    </row>
    <row r="3434" spans="1:23" x14ac:dyDescent="0.3">
      <c r="A3434" s="13" t="s">
        <v>1463</v>
      </c>
      <c r="B3434" s="13" t="s">
        <v>1464</v>
      </c>
      <c r="C3434" s="15">
        <v>2016</v>
      </c>
      <c r="D3434" s="15" t="s">
        <v>27</v>
      </c>
      <c r="E3434" s="15" t="s">
        <v>26</v>
      </c>
      <c r="F3434" s="15">
        <v>1429</v>
      </c>
      <c r="G3434" s="15">
        <v>698</v>
      </c>
      <c r="H3434" s="13">
        <v>0.16622787</v>
      </c>
      <c r="I3434" s="13">
        <v>-1.8726817549999999</v>
      </c>
      <c r="J3434" s="13">
        <v>-1.7064538840000001</v>
      </c>
      <c r="K3434" s="13">
        <v>-0.969729603</v>
      </c>
      <c r="L3434" s="13">
        <v>-1.849479584</v>
      </c>
      <c r="M3434" s="13">
        <v>-2.8192091869999998</v>
      </c>
      <c r="N3434" s="13">
        <v>-0.170133705</v>
      </c>
      <c r="O3434" s="13">
        <v>-2.0195060869999999</v>
      </c>
      <c r="P3434" s="13">
        <v>-2.189639793</v>
      </c>
      <c r="Q3434" s="13">
        <v>0.198762674</v>
      </c>
      <c r="R3434" s="13">
        <v>0.198762674</v>
      </c>
      <c r="S3434" s="13">
        <v>0</v>
      </c>
      <c r="T3434" s="13">
        <v>7.6207132999999996E-2</v>
      </c>
      <c r="U3434" s="13">
        <v>-0.90366686299999999</v>
      </c>
      <c r="V3434" s="13">
        <v>-0.82745973100000003</v>
      </c>
      <c r="W3434" s="13">
        <v>-0.388075163</v>
      </c>
    </row>
    <row r="3435" spans="1:23" x14ac:dyDescent="0.3">
      <c r="A3435" s="13" t="s">
        <v>1463</v>
      </c>
      <c r="B3435" s="13" t="s">
        <v>1464</v>
      </c>
      <c r="C3435" s="15">
        <v>2017</v>
      </c>
      <c r="D3435" s="15" t="s">
        <v>25</v>
      </c>
      <c r="E3435" s="15" t="s">
        <v>78</v>
      </c>
      <c r="F3435" s="15">
        <v>9</v>
      </c>
      <c r="G3435" s="15">
        <v>4</v>
      </c>
      <c r="H3435" s="13">
        <v>-5.8135077649999998</v>
      </c>
      <c r="I3435" s="13">
        <v>0.59867019399999999</v>
      </c>
      <c r="J3435" s="13">
        <v>-5.2148375710000003</v>
      </c>
      <c r="K3435" s="13">
        <v>11.660844429999999</v>
      </c>
      <c r="L3435" s="13">
        <v>5.9818238629999998</v>
      </c>
      <c r="M3435" s="13">
        <v>17.64266829</v>
      </c>
      <c r="N3435" s="13">
        <v>-2.426453671</v>
      </c>
      <c r="O3435" s="13">
        <v>1.826045615</v>
      </c>
      <c r="P3435" s="13">
        <v>-0.60040805600000002</v>
      </c>
      <c r="Q3435" s="13">
        <v>4.8308309999999998E-3</v>
      </c>
      <c r="R3435" s="13">
        <v>0</v>
      </c>
      <c r="S3435" s="13">
        <v>4.8308309999999998E-3</v>
      </c>
      <c r="T3435" s="13">
        <v>-1.6214633890000001</v>
      </c>
      <c r="U3435" s="13">
        <v>-1.42513237</v>
      </c>
      <c r="V3435" s="13">
        <v>-3.0465957590000001</v>
      </c>
      <c r="W3435" s="13">
        <v>6.5404778339999998</v>
      </c>
    </row>
    <row r="3436" spans="1:23" x14ac:dyDescent="0.3">
      <c r="A3436" s="13" t="s">
        <v>1463</v>
      </c>
      <c r="B3436" s="13" t="s">
        <v>1464</v>
      </c>
      <c r="C3436" s="15">
        <v>2017</v>
      </c>
      <c r="D3436" s="15" t="s">
        <v>27</v>
      </c>
      <c r="E3436" s="15" t="s">
        <v>78</v>
      </c>
      <c r="F3436" s="15">
        <v>291</v>
      </c>
      <c r="G3436" s="15">
        <v>142</v>
      </c>
      <c r="H3436" s="13">
        <v>-7.9106826119999996</v>
      </c>
      <c r="I3436" s="13">
        <v>-0.46955092100000001</v>
      </c>
      <c r="J3436" s="13">
        <v>-8.3802335330000002</v>
      </c>
      <c r="K3436" s="13">
        <v>-3.8283069510000001</v>
      </c>
      <c r="L3436" s="13">
        <v>0.457874116</v>
      </c>
      <c r="M3436" s="13">
        <v>-3.3704328349999999</v>
      </c>
      <c r="N3436" s="13">
        <v>-7.4981522170000003</v>
      </c>
      <c r="O3436" s="13">
        <v>-0.31829011200000001</v>
      </c>
      <c r="P3436" s="13">
        <v>-7.8164423300000001</v>
      </c>
      <c r="Q3436" s="13">
        <v>-0.370925536</v>
      </c>
      <c r="R3436" s="13">
        <v>-0.370925536</v>
      </c>
      <c r="S3436" s="13">
        <v>0</v>
      </c>
      <c r="T3436" s="13">
        <v>-5.3591298739999997</v>
      </c>
      <c r="U3436" s="13">
        <v>-1.907701138</v>
      </c>
      <c r="V3436" s="13">
        <v>-7.2668310119999999</v>
      </c>
      <c r="W3436" s="13">
        <v>1.0341784730000001</v>
      </c>
    </row>
    <row r="3437" spans="1:23" x14ac:dyDescent="0.3">
      <c r="A3437" s="13" t="s">
        <v>1463</v>
      </c>
      <c r="B3437" s="13" t="s">
        <v>1464</v>
      </c>
      <c r="C3437" s="15">
        <v>2017</v>
      </c>
      <c r="D3437" s="15" t="s">
        <v>27</v>
      </c>
      <c r="E3437" s="15" t="s">
        <v>26</v>
      </c>
      <c r="F3437" s="15">
        <v>660</v>
      </c>
      <c r="G3437" s="15">
        <v>320</v>
      </c>
      <c r="H3437" s="13">
        <v>-3.4897113929999999</v>
      </c>
      <c r="I3437" s="13">
        <v>-0.82604371799999998</v>
      </c>
      <c r="J3437" s="13">
        <v>-4.3157551109999996</v>
      </c>
      <c r="K3437" s="13">
        <v>-6.1848176590000001</v>
      </c>
      <c r="L3437" s="13">
        <v>2.026513944</v>
      </c>
      <c r="M3437" s="13">
        <v>-4.1583037149999997</v>
      </c>
      <c r="N3437" s="13">
        <v>-4.2500143279999998</v>
      </c>
      <c r="O3437" s="13">
        <v>-0.28677724900000001</v>
      </c>
      <c r="P3437" s="13">
        <v>-4.5367915769999998</v>
      </c>
      <c r="Q3437" s="13">
        <v>-0.289104625</v>
      </c>
      <c r="R3437" s="13">
        <v>-0.289104625</v>
      </c>
      <c r="S3437" s="13">
        <v>0</v>
      </c>
      <c r="T3437" s="13">
        <v>-3.1803298500000001</v>
      </c>
      <c r="U3437" s="13">
        <v>-0.34825400099999998</v>
      </c>
      <c r="V3437" s="13">
        <v>-3.528583851</v>
      </c>
      <c r="W3437" s="13">
        <v>-0.87899940499999996</v>
      </c>
    </row>
    <row r="3438" spans="1:23" x14ac:dyDescent="0.3">
      <c r="A3438" s="13" t="s">
        <v>1463</v>
      </c>
      <c r="B3438" s="13" t="s">
        <v>1464</v>
      </c>
      <c r="C3438" s="15">
        <v>2018</v>
      </c>
      <c r="D3438" s="15" t="s">
        <v>27</v>
      </c>
      <c r="E3438" s="15" t="s">
        <v>78</v>
      </c>
      <c r="F3438" s="15">
        <v>1217</v>
      </c>
      <c r="G3438" s="15">
        <v>582</v>
      </c>
      <c r="H3438" s="13">
        <v>1.677929896</v>
      </c>
      <c r="I3438" s="13">
        <v>0.13275118399999999</v>
      </c>
      <c r="J3438" s="13">
        <v>1.8106810799999999</v>
      </c>
      <c r="K3438" s="13">
        <v>-0.243136301</v>
      </c>
      <c r="L3438" s="13">
        <v>-2.3358077970000002</v>
      </c>
      <c r="M3438" s="13">
        <v>-2.5789440969999999</v>
      </c>
      <c r="N3438" s="13">
        <v>1.4470234900000001</v>
      </c>
      <c r="O3438" s="13">
        <v>-0.32741388500000002</v>
      </c>
      <c r="P3438" s="13">
        <v>1.119609605</v>
      </c>
      <c r="Q3438" s="13">
        <v>1.1506893760000001</v>
      </c>
      <c r="R3438" s="13">
        <v>1.1506893760000001</v>
      </c>
      <c r="S3438" s="13">
        <v>0</v>
      </c>
      <c r="T3438" s="13">
        <v>-0.19111704299999999</v>
      </c>
      <c r="U3438" s="13">
        <v>-0.79229104900000002</v>
      </c>
      <c r="V3438" s="13">
        <v>-0.98340809299999998</v>
      </c>
      <c r="W3438" s="13">
        <v>0.143432485</v>
      </c>
    </row>
    <row r="3439" spans="1:23" x14ac:dyDescent="0.3">
      <c r="A3439" s="13" t="s">
        <v>1463</v>
      </c>
      <c r="B3439" s="13" t="s">
        <v>1464</v>
      </c>
      <c r="C3439" s="15">
        <v>2019</v>
      </c>
      <c r="D3439" s="15" t="s">
        <v>27</v>
      </c>
      <c r="E3439" s="15" t="s">
        <v>49</v>
      </c>
      <c r="F3439" s="15">
        <v>367</v>
      </c>
      <c r="G3439" s="15">
        <v>176</v>
      </c>
      <c r="H3439" s="13">
        <v>0.50619118100000005</v>
      </c>
      <c r="I3439" s="13">
        <v>-3.0674023479999999</v>
      </c>
      <c r="J3439" s="13">
        <v>-2.5612111679999998</v>
      </c>
      <c r="K3439" s="13">
        <v>6.0024855600000002</v>
      </c>
      <c r="L3439" s="13">
        <v>-3.7347558150000002</v>
      </c>
      <c r="M3439" s="13">
        <v>2.267729745</v>
      </c>
      <c r="N3439" s="13">
        <v>1.7511371929999999</v>
      </c>
      <c r="O3439" s="13">
        <v>-3.2806800530000002</v>
      </c>
      <c r="P3439" s="13">
        <v>-1.5295428600000001</v>
      </c>
      <c r="Q3439" s="13">
        <v>0.109975816</v>
      </c>
      <c r="R3439" s="13">
        <v>0.109975816</v>
      </c>
      <c r="S3439" s="13">
        <v>0</v>
      </c>
      <c r="T3439" s="13">
        <v>0.63382461899999998</v>
      </c>
      <c r="U3439" s="13">
        <v>-2.7452320229999998</v>
      </c>
      <c r="V3439" s="13">
        <v>-2.111407405</v>
      </c>
      <c r="W3439" s="13">
        <v>0.35767683900000002</v>
      </c>
    </row>
    <row r="3440" spans="1:23" x14ac:dyDescent="0.3">
      <c r="A3440" s="13" t="s">
        <v>1463</v>
      </c>
      <c r="B3440" s="13" t="s">
        <v>1464</v>
      </c>
      <c r="C3440" s="15">
        <v>2019</v>
      </c>
      <c r="D3440" s="15" t="s">
        <v>27</v>
      </c>
      <c r="E3440" s="15" t="s">
        <v>78</v>
      </c>
      <c r="F3440" s="15">
        <v>1146</v>
      </c>
      <c r="G3440" s="15">
        <v>536</v>
      </c>
      <c r="H3440" s="13">
        <v>-1.8370829719999999</v>
      </c>
      <c r="I3440" s="13">
        <v>-2.121331622</v>
      </c>
      <c r="J3440" s="13">
        <v>-3.9584145940000002</v>
      </c>
      <c r="K3440" s="13">
        <v>-6.1148906790000002</v>
      </c>
      <c r="L3440" s="13">
        <v>-2.4413211819999998</v>
      </c>
      <c r="M3440" s="13">
        <v>-8.5562118609999995</v>
      </c>
      <c r="N3440" s="13">
        <v>-2.7707593579999998</v>
      </c>
      <c r="O3440" s="13">
        <v>-2.2612635490000002</v>
      </c>
      <c r="P3440" s="13">
        <v>-5.032022907</v>
      </c>
      <c r="Q3440" s="13">
        <v>-0.62324055</v>
      </c>
      <c r="R3440" s="13">
        <v>-0.62324055</v>
      </c>
      <c r="S3440" s="13">
        <v>0</v>
      </c>
      <c r="T3440" s="13">
        <v>-2.6214839259999998</v>
      </c>
      <c r="U3440" s="13">
        <v>-2.1673242770000001</v>
      </c>
      <c r="V3440" s="13">
        <v>-4.7888082030000003</v>
      </c>
      <c r="W3440" s="13">
        <v>-0.13356357699999999</v>
      </c>
    </row>
    <row r="3441" spans="1:23" x14ac:dyDescent="0.3">
      <c r="A3441" s="13" t="s">
        <v>1465</v>
      </c>
      <c r="B3441" s="13" t="s">
        <v>1466</v>
      </c>
      <c r="C3441" s="15">
        <v>2015</v>
      </c>
      <c r="D3441" s="15" t="s">
        <v>27</v>
      </c>
      <c r="E3441" s="15" t="s">
        <v>57</v>
      </c>
      <c r="F3441" s="15">
        <v>4958</v>
      </c>
      <c r="G3441" s="15">
        <v>2489</v>
      </c>
      <c r="H3441" s="13">
        <v>-0.19361350599999999</v>
      </c>
      <c r="I3441" s="13">
        <v>0.29883214299999999</v>
      </c>
      <c r="J3441" s="13">
        <v>0.105218637</v>
      </c>
      <c r="K3441" s="13">
        <v>2.9632756730000001</v>
      </c>
      <c r="L3441" s="13">
        <v>-0.213456637</v>
      </c>
      <c r="M3441" s="13">
        <v>2.7498190359999999</v>
      </c>
      <c r="N3441" s="13">
        <v>0.50564943900000003</v>
      </c>
      <c r="O3441" s="13">
        <v>0.24797391299999999</v>
      </c>
      <c r="P3441" s="13">
        <v>0.75362335300000005</v>
      </c>
      <c r="Q3441" s="13">
        <v>4.4523885510000003</v>
      </c>
      <c r="R3441" s="13">
        <v>4.4523885510000003</v>
      </c>
      <c r="S3441" s="13">
        <v>0</v>
      </c>
      <c r="T3441" s="13">
        <v>-9.0896457E-2</v>
      </c>
      <c r="U3441" s="13">
        <v>0.974161732</v>
      </c>
      <c r="V3441" s="13">
        <v>0.88326527399999999</v>
      </c>
      <c r="W3441" s="13">
        <v>6.8539067999999995E-2</v>
      </c>
    </row>
    <row r="3442" spans="1:23" x14ac:dyDescent="0.3">
      <c r="A3442" s="13" t="s">
        <v>1465</v>
      </c>
      <c r="B3442" s="13" t="s">
        <v>1466</v>
      </c>
      <c r="C3442" s="15">
        <v>2016</v>
      </c>
      <c r="D3442" s="15" t="s">
        <v>27</v>
      </c>
      <c r="E3442" s="15" t="s">
        <v>57</v>
      </c>
      <c r="F3442" s="15">
        <v>4373</v>
      </c>
      <c r="G3442" s="15">
        <v>2145</v>
      </c>
      <c r="H3442" s="13">
        <v>-0.57015018399999995</v>
      </c>
      <c r="I3442" s="13">
        <v>-0.47044544900000002</v>
      </c>
      <c r="J3442" s="13">
        <v>-1.040595632</v>
      </c>
      <c r="K3442" s="13">
        <v>-0.61445442500000003</v>
      </c>
      <c r="L3442" s="13">
        <v>0.13478810399999999</v>
      </c>
      <c r="M3442" s="13">
        <v>-0.47966631999999998</v>
      </c>
      <c r="N3442" s="13">
        <v>-0.60557555100000005</v>
      </c>
      <c r="O3442" s="13">
        <v>-0.364657122</v>
      </c>
      <c r="P3442" s="13">
        <v>-0.97023267300000005</v>
      </c>
      <c r="Q3442" s="13">
        <v>1.950517308</v>
      </c>
      <c r="R3442" s="13">
        <v>1.950517308</v>
      </c>
      <c r="S3442" s="13">
        <v>0</v>
      </c>
      <c r="T3442" s="13">
        <v>-0.484016214</v>
      </c>
      <c r="U3442" s="13">
        <v>0.111857574</v>
      </c>
      <c r="V3442" s="13">
        <v>-0.37215863999999999</v>
      </c>
      <c r="W3442" s="13">
        <v>0.13932582900000001</v>
      </c>
    </row>
    <row r="3443" spans="1:23" x14ac:dyDescent="0.3">
      <c r="A3443" s="13" t="s">
        <v>1465</v>
      </c>
      <c r="B3443" s="13" t="s">
        <v>1466</v>
      </c>
      <c r="C3443" s="15">
        <v>2017</v>
      </c>
      <c r="D3443" s="15" t="s">
        <v>27</v>
      </c>
      <c r="E3443" s="15" t="s">
        <v>57</v>
      </c>
      <c r="F3443" s="15">
        <v>4954</v>
      </c>
      <c r="G3443" s="15">
        <v>2412</v>
      </c>
      <c r="H3443" s="13">
        <v>0.90452843800000005</v>
      </c>
      <c r="I3443" s="13">
        <v>-1.0454589750000001</v>
      </c>
      <c r="J3443" s="13">
        <v>-0.14093053699999999</v>
      </c>
      <c r="K3443" s="13">
        <v>4.499151167</v>
      </c>
      <c r="L3443" s="13">
        <v>-0.13324581999999999</v>
      </c>
      <c r="M3443" s="13">
        <v>4.365905347</v>
      </c>
      <c r="N3443" s="13">
        <v>1.772031192</v>
      </c>
      <c r="O3443" s="13">
        <v>-0.88392941400000002</v>
      </c>
      <c r="P3443" s="13">
        <v>0.88810177899999998</v>
      </c>
      <c r="Q3443" s="13">
        <v>4.4808040580000004</v>
      </c>
      <c r="R3443" s="13">
        <v>4.4808040580000004</v>
      </c>
      <c r="S3443" s="13">
        <v>0</v>
      </c>
      <c r="T3443" s="13">
        <v>1.0651419710000001</v>
      </c>
      <c r="U3443" s="13">
        <v>-0.28065261400000002</v>
      </c>
      <c r="V3443" s="13">
        <v>0.784489357</v>
      </c>
      <c r="W3443" s="13">
        <v>8.2101570999999998E-2</v>
      </c>
    </row>
    <row r="3444" spans="1:23" x14ac:dyDescent="0.3">
      <c r="A3444" s="13" t="s">
        <v>1465</v>
      </c>
      <c r="B3444" s="13" t="s">
        <v>1466</v>
      </c>
      <c r="C3444" s="15">
        <v>2018</v>
      </c>
      <c r="D3444" s="15" t="s">
        <v>27</v>
      </c>
      <c r="E3444" s="15" t="s">
        <v>35</v>
      </c>
      <c r="F3444" s="15">
        <v>1188</v>
      </c>
      <c r="G3444" s="15">
        <v>551</v>
      </c>
      <c r="H3444" s="13">
        <v>-1.3814119869999999</v>
      </c>
      <c r="I3444" s="13">
        <v>-2.763498867</v>
      </c>
      <c r="J3444" s="13">
        <v>-4.1449108539999999</v>
      </c>
      <c r="K3444" s="13">
        <v>-4.2400747880000003</v>
      </c>
      <c r="L3444" s="13">
        <v>-5.8138769469999998</v>
      </c>
      <c r="M3444" s="13">
        <v>-10.05395174</v>
      </c>
      <c r="N3444" s="13">
        <v>-1.9814197870000001</v>
      </c>
      <c r="O3444" s="13">
        <v>-3.5166470830000001</v>
      </c>
      <c r="P3444" s="13">
        <v>-5.4980668699999997</v>
      </c>
      <c r="Q3444" s="13">
        <v>-0.77835213000000003</v>
      </c>
      <c r="R3444" s="13">
        <v>-0.77835213000000003</v>
      </c>
      <c r="S3444" s="13">
        <v>0</v>
      </c>
      <c r="T3444" s="13">
        <v>-1.91269128</v>
      </c>
      <c r="U3444" s="13">
        <v>-3.0791183850000001</v>
      </c>
      <c r="V3444" s="13">
        <v>-4.9918096649999999</v>
      </c>
      <c r="W3444" s="13">
        <v>0.74666875899999996</v>
      </c>
    </row>
    <row r="3445" spans="1:23" x14ac:dyDescent="0.3">
      <c r="A3445" s="13" t="s">
        <v>1465</v>
      </c>
      <c r="B3445" s="13" t="s">
        <v>1466</v>
      </c>
      <c r="C3445" s="15">
        <v>2018</v>
      </c>
      <c r="D3445" s="15" t="s">
        <v>27</v>
      </c>
      <c r="E3445" s="15" t="s">
        <v>57</v>
      </c>
      <c r="F3445" s="15">
        <v>2634</v>
      </c>
      <c r="G3445" s="15">
        <v>1257</v>
      </c>
      <c r="H3445" s="13">
        <v>1.322419381</v>
      </c>
      <c r="I3445" s="13">
        <v>-1.4623171939999999</v>
      </c>
      <c r="J3445" s="13">
        <v>-0.13989781400000001</v>
      </c>
      <c r="K3445" s="13">
        <v>2.1992143039999998</v>
      </c>
      <c r="L3445" s="13">
        <v>-5.0505880650000003</v>
      </c>
      <c r="M3445" s="13">
        <v>-2.8513737610000001</v>
      </c>
      <c r="N3445" s="13">
        <v>1.634410626</v>
      </c>
      <c r="O3445" s="13">
        <v>-2.2717703130000002</v>
      </c>
      <c r="P3445" s="13">
        <v>-0.63735968700000001</v>
      </c>
      <c r="Q3445" s="13">
        <v>1.3582406060000001</v>
      </c>
      <c r="R3445" s="13">
        <v>1.3582406060000001</v>
      </c>
      <c r="S3445" s="13">
        <v>0</v>
      </c>
      <c r="T3445" s="13">
        <v>0.53193714199999997</v>
      </c>
      <c r="U3445" s="13">
        <v>-1.061215647</v>
      </c>
      <c r="V3445" s="13">
        <v>-0.52927850499999995</v>
      </c>
      <c r="W3445" s="13">
        <v>0.24593802100000001</v>
      </c>
    </row>
    <row r="3446" spans="1:23" x14ac:dyDescent="0.3">
      <c r="A3446" s="13" t="s">
        <v>1465</v>
      </c>
      <c r="B3446" s="13" t="s">
        <v>1466</v>
      </c>
      <c r="C3446" s="15">
        <v>2019</v>
      </c>
      <c r="D3446" s="15" t="s">
        <v>27</v>
      </c>
      <c r="E3446" s="15" t="s">
        <v>62</v>
      </c>
      <c r="F3446" s="15">
        <v>2765</v>
      </c>
      <c r="G3446" s="15">
        <v>1250</v>
      </c>
      <c r="H3446" s="13">
        <v>-0.106921461</v>
      </c>
      <c r="I3446" s="13">
        <v>-0.46235727700000001</v>
      </c>
      <c r="J3446" s="13">
        <v>-0.56927873799999995</v>
      </c>
      <c r="K3446" s="13">
        <v>0.72523688799999997</v>
      </c>
      <c r="L3446" s="13">
        <v>-3.6481097939999998</v>
      </c>
      <c r="M3446" s="13">
        <v>-2.9228729059999998</v>
      </c>
      <c r="N3446" s="13">
        <v>5.1765884999999998E-2</v>
      </c>
      <c r="O3446" s="13">
        <v>-1.1280037979999999</v>
      </c>
      <c r="P3446" s="13">
        <v>-1.0762379129999999</v>
      </c>
      <c r="Q3446" s="13">
        <v>1.0762139829999999</v>
      </c>
      <c r="R3446" s="13">
        <v>1.0762139829999999</v>
      </c>
      <c r="S3446" s="13">
        <v>0</v>
      </c>
      <c r="T3446" s="13">
        <v>-0.62202449900000001</v>
      </c>
      <c r="U3446" s="13">
        <v>-1.1809418119999999</v>
      </c>
      <c r="V3446" s="13">
        <v>-1.802966311</v>
      </c>
      <c r="W3446" s="13">
        <v>0.83752257600000002</v>
      </c>
    </row>
    <row r="3447" spans="1:23" x14ac:dyDescent="0.3">
      <c r="A3447" s="13" t="s">
        <v>1467</v>
      </c>
      <c r="B3447" s="13" t="s">
        <v>1468</v>
      </c>
      <c r="C3447" s="15">
        <v>2017</v>
      </c>
      <c r="D3447" s="15" t="s">
        <v>27</v>
      </c>
      <c r="E3447" s="15" t="s">
        <v>52</v>
      </c>
      <c r="F3447" s="15">
        <v>201</v>
      </c>
      <c r="G3447" s="15">
        <v>99</v>
      </c>
      <c r="H3447" s="13">
        <v>-8.7576842020000001</v>
      </c>
      <c r="I3447" s="13">
        <v>-3.4677043360000002</v>
      </c>
      <c r="J3447" s="13">
        <v>-12.225388540000001</v>
      </c>
      <c r="K3447" s="13">
        <v>-12.965498520000001</v>
      </c>
      <c r="L3447" s="13">
        <v>-5.8958176729999998</v>
      </c>
      <c r="M3447" s="13">
        <v>-18.86131619</v>
      </c>
      <c r="N3447" s="13">
        <v>-10.157192500000001</v>
      </c>
      <c r="O3447" s="13">
        <v>-4.1475032250000003</v>
      </c>
      <c r="P3447" s="13">
        <v>-14.30469572</v>
      </c>
      <c r="Q3447" s="13">
        <v>-0.58630321299999999</v>
      </c>
      <c r="R3447" s="13">
        <v>-0.58630321299999999</v>
      </c>
      <c r="S3447" s="13">
        <v>0</v>
      </c>
      <c r="T3447" s="13">
        <v>-8.3661889909999996</v>
      </c>
      <c r="U3447" s="13">
        <v>-4.6472876559999996</v>
      </c>
      <c r="V3447" s="13">
        <v>-13.013476649999999</v>
      </c>
      <c r="W3447" s="13">
        <v>0.45006900300000002</v>
      </c>
    </row>
    <row r="3448" spans="1:23" x14ac:dyDescent="0.3">
      <c r="A3448" s="13" t="s">
        <v>1467</v>
      </c>
      <c r="B3448" s="13" t="s">
        <v>1468</v>
      </c>
      <c r="C3448" s="15">
        <v>2018</v>
      </c>
      <c r="D3448" s="15" t="s">
        <v>27</v>
      </c>
      <c r="E3448" s="15" t="s">
        <v>140</v>
      </c>
      <c r="F3448" s="15">
        <v>244</v>
      </c>
      <c r="G3448" s="15">
        <v>115</v>
      </c>
      <c r="H3448" s="13">
        <v>-0.70012366199999998</v>
      </c>
      <c r="I3448" s="13">
        <v>-3.2942210630000002</v>
      </c>
      <c r="J3448" s="13">
        <v>-3.9943447249999999</v>
      </c>
      <c r="K3448" s="13">
        <v>3.1334431949999999</v>
      </c>
      <c r="L3448" s="13">
        <v>-2.2892516280000001</v>
      </c>
      <c r="M3448" s="13">
        <v>0.84419156799999995</v>
      </c>
      <c r="N3448" s="13">
        <v>8.6673242999999997E-2</v>
      </c>
      <c r="O3448" s="13">
        <v>-3.2764633829999998</v>
      </c>
      <c r="P3448" s="13">
        <v>-3.1897901399999999</v>
      </c>
      <c r="Q3448" s="13">
        <v>-2.5781484E-2</v>
      </c>
      <c r="R3448" s="13">
        <v>-2.5781484E-2</v>
      </c>
      <c r="S3448" s="13">
        <v>0</v>
      </c>
      <c r="T3448" s="13">
        <v>-4.6694293999999997E-2</v>
      </c>
      <c r="U3448" s="13">
        <v>-2.2035087930000001</v>
      </c>
      <c r="V3448" s="13">
        <v>-2.2502030880000001</v>
      </c>
      <c r="W3448" s="13">
        <v>-8.5816329999999996E-2</v>
      </c>
    </row>
    <row r="3449" spans="1:23" x14ac:dyDescent="0.3">
      <c r="A3449" s="13" t="s">
        <v>1467</v>
      </c>
      <c r="B3449" s="13" t="s">
        <v>1468</v>
      </c>
      <c r="C3449" s="15">
        <v>2018</v>
      </c>
      <c r="D3449" s="15" t="s">
        <v>27</v>
      </c>
      <c r="E3449" s="15" t="s">
        <v>52</v>
      </c>
      <c r="F3449" s="15">
        <v>218</v>
      </c>
      <c r="G3449" s="15">
        <v>106</v>
      </c>
      <c r="H3449" s="13">
        <v>-1.7202672020000001</v>
      </c>
      <c r="I3449" s="13">
        <v>1.2861992550000001</v>
      </c>
      <c r="J3449" s="13">
        <v>-0.43406794799999998</v>
      </c>
      <c r="K3449" s="13">
        <v>-0.78615679400000005</v>
      </c>
      <c r="L3449" s="13">
        <v>-0.38542101600000001</v>
      </c>
      <c r="M3449" s="13">
        <v>-1.171577809</v>
      </c>
      <c r="N3449" s="13">
        <v>-1.6577629169999999</v>
      </c>
      <c r="O3449" s="13">
        <v>1.026393146</v>
      </c>
      <c r="P3449" s="13">
        <v>-0.63136977000000005</v>
      </c>
      <c r="Q3449" s="13">
        <v>0.114383228</v>
      </c>
      <c r="R3449" s="13">
        <v>0.114383228</v>
      </c>
      <c r="S3449" s="13">
        <v>0</v>
      </c>
      <c r="T3449" s="13">
        <v>-0.85910342200000001</v>
      </c>
      <c r="U3449" s="13">
        <v>1.8005537789999999</v>
      </c>
      <c r="V3449" s="13">
        <v>0.94145035700000002</v>
      </c>
      <c r="W3449" s="13">
        <v>-0.16868068</v>
      </c>
    </row>
    <row r="3450" spans="1:23" x14ac:dyDescent="0.3">
      <c r="A3450" s="13" t="s">
        <v>1467</v>
      </c>
      <c r="B3450" s="13" t="s">
        <v>1468</v>
      </c>
      <c r="C3450" s="15">
        <v>2019</v>
      </c>
      <c r="D3450" s="15" t="s">
        <v>27</v>
      </c>
      <c r="E3450" s="15" t="s">
        <v>100</v>
      </c>
      <c r="F3450" s="15">
        <v>39</v>
      </c>
      <c r="G3450" s="15">
        <v>16</v>
      </c>
      <c r="H3450" s="13">
        <v>1.5522311440000001</v>
      </c>
      <c r="I3450" s="13">
        <v>5.4520176510000002</v>
      </c>
      <c r="J3450" s="13">
        <v>7.0042487949999996</v>
      </c>
      <c r="K3450" s="13">
        <v>5.142883855</v>
      </c>
      <c r="L3450" s="13">
        <v>11.19501462</v>
      </c>
      <c r="M3450" s="13">
        <v>16.33789848</v>
      </c>
      <c r="N3450" s="13">
        <v>2.4142197109999999</v>
      </c>
      <c r="O3450" s="13">
        <v>7.0817200050000002</v>
      </c>
      <c r="P3450" s="13">
        <v>9.4959397160000005</v>
      </c>
      <c r="Q3450" s="13">
        <v>0.10178638499999999</v>
      </c>
      <c r="R3450" s="13">
        <v>0.10178638499999999</v>
      </c>
      <c r="S3450" s="13">
        <v>0</v>
      </c>
      <c r="T3450" s="13">
        <v>1.0592172209999999</v>
      </c>
      <c r="U3450" s="13">
        <v>8.5885485769999992</v>
      </c>
      <c r="V3450" s="13">
        <v>9.647765798</v>
      </c>
      <c r="W3450" s="13">
        <v>1.855791808</v>
      </c>
    </row>
    <row r="3451" spans="1:23" x14ac:dyDescent="0.3">
      <c r="A3451" s="13" t="s">
        <v>1469</v>
      </c>
      <c r="B3451" s="13" t="s">
        <v>1470</v>
      </c>
      <c r="C3451" s="15">
        <v>2014</v>
      </c>
      <c r="D3451" s="15" t="s">
        <v>27</v>
      </c>
      <c r="E3451" s="15" t="s">
        <v>54</v>
      </c>
      <c r="F3451" s="15">
        <v>3440</v>
      </c>
      <c r="G3451" s="15">
        <v>1663</v>
      </c>
      <c r="H3451" s="13">
        <v>0.73189609600000005</v>
      </c>
      <c r="I3451" s="13">
        <v>2.1741707670000001</v>
      </c>
      <c r="J3451" s="13">
        <v>2.9060668629999999</v>
      </c>
      <c r="K3451" s="13">
        <v>2.299052289</v>
      </c>
      <c r="L3451" s="13">
        <v>1.740236361</v>
      </c>
      <c r="M3451" s="13">
        <v>4.0392886499999996</v>
      </c>
      <c r="N3451" s="13">
        <v>1.066278345</v>
      </c>
      <c r="O3451" s="13">
        <v>2.206149919</v>
      </c>
      <c r="P3451" s="13">
        <v>3.2724282640000002</v>
      </c>
      <c r="Q3451" s="13">
        <v>5.0770604669999999</v>
      </c>
      <c r="R3451" s="13">
        <v>5.0770604669999999</v>
      </c>
      <c r="S3451" s="13">
        <v>0</v>
      </c>
      <c r="T3451" s="13">
        <v>0.53794535600000004</v>
      </c>
      <c r="U3451" s="13">
        <v>1.67242063</v>
      </c>
      <c r="V3451" s="13">
        <v>2.2103659869999999</v>
      </c>
      <c r="W3451" s="13">
        <v>-0.61464234600000001</v>
      </c>
    </row>
    <row r="3452" spans="1:23" x14ac:dyDescent="0.3">
      <c r="A3452" s="13" t="s">
        <v>1469</v>
      </c>
      <c r="B3452" s="13" t="s">
        <v>1470</v>
      </c>
      <c r="C3452" s="15">
        <v>2015</v>
      </c>
      <c r="D3452" s="15" t="s">
        <v>27</v>
      </c>
      <c r="E3452" s="15" t="s">
        <v>54</v>
      </c>
      <c r="F3452" s="15">
        <v>1617</v>
      </c>
      <c r="G3452" s="15">
        <v>815</v>
      </c>
      <c r="H3452" s="13">
        <v>-1.8674206179999999</v>
      </c>
      <c r="I3452" s="13">
        <v>1.1089776769999999</v>
      </c>
      <c r="J3452" s="13">
        <v>-0.75844294099999998</v>
      </c>
      <c r="K3452" s="13">
        <v>-9.8389500000000005E-2</v>
      </c>
      <c r="L3452" s="13">
        <v>2.3847891840000002</v>
      </c>
      <c r="M3452" s="13">
        <v>2.286399683</v>
      </c>
      <c r="N3452" s="13">
        <v>-1.558376591</v>
      </c>
      <c r="O3452" s="13">
        <v>1.531912138</v>
      </c>
      <c r="P3452" s="13">
        <v>-2.6464452999999999E-2</v>
      </c>
      <c r="Q3452" s="13">
        <v>1.131029048</v>
      </c>
      <c r="R3452" s="13">
        <v>1.131029048</v>
      </c>
      <c r="S3452" s="13">
        <v>0</v>
      </c>
      <c r="T3452" s="13">
        <v>-1.4743737450000001</v>
      </c>
      <c r="U3452" s="13">
        <v>0.374522888</v>
      </c>
      <c r="V3452" s="13">
        <v>-1.0998508570000001</v>
      </c>
      <c r="W3452" s="13">
        <v>-0.12298735299999999</v>
      </c>
    </row>
    <row r="3453" spans="1:23" x14ac:dyDescent="0.3">
      <c r="A3453" s="13" t="s">
        <v>1469</v>
      </c>
      <c r="B3453" s="13" t="s">
        <v>1470</v>
      </c>
      <c r="C3453" s="15">
        <v>2016</v>
      </c>
      <c r="D3453" s="15" t="s">
        <v>27</v>
      </c>
      <c r="E3453" s="15" t="s">
        <v>54</v>
      </c>
      <c r="F3453" s="15">
        <v>300</v>
      </c>
      <c r="G3453" s="15">
        <v>156</v>
      </c>
      <c r="H3453" s="13">
        <v>-4.7806078369999998</v>
      </c>
      <c r="I3453" s="13">
        <v>-1.9007171709999999</v>
      </c>
      <c r="J3453" s="13">
        <v>-6.681325008</v>
      </c>
      <c r="K3453" s="13">
        <v>-4.2803132069999998</v>
      </c>
      <c r="L3453" s="13">
        <v>-5.42476453</v>
      </c>
      <c r="M3453" s="13">
        <v>-9.705077738</v>
      </c>
      <c r="N3453" s="13">
        <v>-4.9616084359999997</v>
      </c>
      <c r="O3453" s="13">
        <v>-2.7116654140000001</v>
      </c>
      <c r="P3453" s="13">
        <v>-7.6732738500000002</v>
      </c>
      <c r="Q3453" s="13">
        <v>-0.38766604300000002</v>
      </c>
      <c r="R3453" s="13">
        <v>-0.38766604300000002</v>
      </c>
      <c r="S3453" s="13">
        <v>0</v>
      </c>
      <c r="T3453" s="13">
        <v>-5.129354878</v>
      </c>
      <c r="U3453" s="13">
        <v>-3.4102984240000001</v>
      </c>
      <c r="V3453" s="13">
        <v>-8.5396533019999996</v>
      </c>
      <c r="W3453" s="13">
        <v>-1.0431081010000001</v>
      </c>
    </row>
    <row r="3454" spans="1:23" x14ac:dyDescent="0.3">
      <c r="A3454" s="13" t="s">
        <v>1471</v>
      </c>
      <c r="B3454" s="13" t="s">
        <v>1472</v>
      </c>
      <c r="C3454" s="15">
        <v>2014</v>
      </c>
      <c r="D3454" s="15" t="s">
        <v>25</v>
      </c>
      <c r="E3454" s="15" t="s">
        <v>73</v>
      </c>
      <c r="F3454" s="15">
        <v>129</v>
      </c>
      <c r="G3454" s="15">
        <v>65</v>
      </c>
      <c r="H3454" s="13">
        <v>1.421283791</v>
      </c>
      <c r="I3454" s="13">
        <v>3.86074224</v>
      </c>
      <c r="J3454" s="13">
        <v>5.282026031</v>
      </c>
      <c r="K3454" s="13">
        <v>-7.4183727079999997</v>
      </c>
      <c r="L3454" s="13">
        <v>5.2914062409999998</v>
      </c>
      <c r="M3454" s="13">
        <v>-2.1269664669999999</v>
      </c>
      <c r="N3454" s="13">
        <v>-0.35164352999999998</v>
      </c>
      <c r="O3454" s="13">
        <v>4.2911046400000004</v>
      </c>
      <c r="P3454" s="13">
        <v>3.9394611099999999</v>
      </c>
      <c r="Q3454" s="13">
        <v>0.22395820899999999</v>
      </c>
      <c r="R3454" s="13">
        <v>0</v>
      </c>
      <c r="S3454" s="13">
        <v>0.22395820899999999</v>
      </c>
      <c r="T3454" s="13">
        <v>-1.6677214899999999</v>
      </c>
      <c r="U3454" s="13">
        <v>4.2906029800000001</v>
      </c>
      <c r="V3454" s="13">
        <v>2.6228814900000001</v>
      </c>
      <c r="W3454" s="13">
        <v>-1.96378034</v>
      </c>
    </row>
    <row r="3455" spans="1:23" x14ac:dyDescent="0.3">
      <c r="A3455" s="13" t="s">
        <v>1471</v>
      </c>
      <c r="B3455" s="13" t="s">
        <v>1472</v>
      </c>
      <c r="C3455" s="15">
        <v>2014</v>
      </c>
      <c r="D3455" s="15" t="s">
        <v>27</v>
      </c>
      <c r="E3455" s="15" t="s">
        <v>73</v>
      </c>
      <c r="F3455" s="15">
        <v>1944</v>
      </c>
      <c r="G3455" s="15">
        <v>952</v>
      </c>
      <c r="H3455" s="13">
        <v>-2.3672634000000001</v>
      </c>
      <c r="I3455" s="13">
        <v>-1.5195497689999999</v>
      </c>
      <c r="J3455" s="13">
        <v>-3.8868131699999999</v>
      </c>
      <c r="K3455" s="13">
        <v>1.5657268419999999</v>
      </c>
      <c r="L3455" s="13">
        <v>-2.5655866999999999E-2</v>
      </c>
      <c r="M3455" s="13">
        <v>1.5400709749999999</v>
      </c>
      <c r="N3455" s="13">
        <v>-1.699503363</v>
      </c>
      <c r="O3455" s="13">
        <v>-1.3729447480000001</v>
      </c>
      <c r="P3455" s="13">
        <v>-3.0724481109999999</v>
      </c>
      <c r="Q3455" s="13">
        <v>-0.15721389899999999</v>
      </c>
      <c r="R3455" s="13">
        <v>-0.15721389899999999</v>
      </c>
      <c r="S3455" s="13">
        <v>0</v>
      </c>
      <c r="T3455" s="13">
        <v>-2.0503799279999999</v>
      </c>
      <c r="U3455" s="13">
        <v>-0.486520012</v>
      </c>
      <c r="V3455" s="13">
        <v>-2.5368999400000001</v>
      </c>
      <c r="W3455" s="13">
        <v>0.36591963100000002</v>
      </c>
    </row>
    <row r="3456" spans="1:23" x14ac:dyDescent="0.3">
      <c r="A3456" s="13" t="s">
        <v>1471</v>
      </c>
      <c r="B3456" s="13" t="s">
        <v>1472</v>
      </c>
      <c r="C3456" s="15">
        <v>2015</v>
      </c>
      <c r="D3456" s="15" t="s">
        <v>25</v>
      </c>
      <c r="E3456" s="15" t="s">
        <v>73</v>
      </c>
      <c r="F3456" s="15">
        <v>24</v>
      </c>
      <c r="G3456" s="15">
        <v>12</v>
      </c>
      <c r="H3456" s="13">
        <v>-2.585028237</v>
      </c>
      <c r="I3456" s="13">
        <v>0.26407005300000003</v>
      </c>
      <c r="J3456" s="13">
        <v>-2.3209581840000002</v>
      </c>
      <c r="K3456" s="13">
        <v>8.2545864980000001</v>
      </c>
      <c r="L3456" s="13">
        <v>-8.8962945879999999</v>
      </c>
      <c r="M3456" s="13">
        <v>-0.64170808999999995</v>
      </c>
      <c r="N3456" s="13">
        <v>-0.41622480699999997</v>
      </c>
      <c r="O3456" s="13">
        <v>-1.6904387359999999</v>
      </c>
      <c r="P3456" s="13">
        <v>-2.1066635429999998</v>
      </c>
      <c r="Q3456" s="13">
        <v>3.9176180000000003E-3</v>
      </c>
      <c r="R3456" s="13">
        <v>0</v>
      </c>
      <c r="S3456" s="13">
        <v>3.9176180000000003E-3</v>
      </c>
      <c r="T3456" s="13">
        <v>-1.699698951</v>
      </c>
      <c r="U3456" s="13">
        <v>-2.1056877690000002</v>
      </c>
      <c r="V3456" s="13">
        <v>-3.8053867210000001</v>
      </c>
      <c r="W3456" s="13">
        <v>-3.436314474</v>
      </c>
    </row>
    <row r="3457" spans="1:23" x14ac:dyDescent="0.3">
      <c r="A3457" s="13" t="s">
        <v>1471</v>
      </c>
      <c r="B3457" s="13" t="s">
        <v>1472</v>
      </c>
      <c r="C3457" s="15">
        <v>2015</v>
      </c>
      <c r="D3457" s="15" t="s">
        <v>27</v>
      </c>
      <c r="E3457" s="15" t="s">
        <v>73</v>
      </c>
      <c r="F3457" s="15">
        <v>774</v>
      </c>
      <c r="G3457" s="15">
        <v>383</v>
      </c>
      <c r="H3457" s="13">
        <v>-2.323139292</v>
      </c>
      <c r="I3457" s="13">
        <v>-4.2176263279999997</v>
      </c>
      <c r="J3457" s="13">
        <v>-6.5407656200000002</v>
      </c>
      <c r="K3457" s="13">
        <v>-2.9894462160000002</v>
      </c>
      <c r="L3457" s="13">
        <v>-5.5005503710000001</v>
      </c>
      <c r="M3457" s="13">
        <v>-8.4899965880000003</v>
      </c>
      <c r="N3457" s="13">
        <v>-2.6479302769999999</v>
      </c>
      <c r="O3457" s="13">
        <v>-4.8194080799999997</v>
      </c>
      <c r="P3457" s="13">
        <v>-7.467338357</v>
      </c>
      <c r="Q3457" s="13">
        <v>-0.92387475500000005</v>
      </c>
      <c r="R3457" s="13">
        <v>-0.92387475500000005</v>
      </c>
      <c r="S3457" s="13">
        <v>0</v>
      </c>
      <c r="T3457" s="13">
        <v>-2.832275686</v>
      </c>
      <c r="U3457" s="13">
        <v>-2.8695058200000001</v>
      </c>
      <c r="V3457" s="13">
        <v>-5.7017815059999997</v>
      </c>
      <c r="W3457" s="13">
        <v>0.21593522100000001</v>
      </c>
    </row>
    <row r="3458" spans="1:23" x14ac:dyDescent="0.3">
      <c r="A3458" s="13" t="s">
        <v>1471</v>
      </c>
      <c r="B3458" s="13" t="s">
        <v>1472</v>
      </c>
      <c r="C3458" s="15">
        <v>2016</v>
      </c>
      <c r="D3458" s="15" t="s">
        <v>25</v>
      </c>
      <c r="E3458" s="15" t="s">
        <v>70</v>
      </c>
      <c r="F3458" s="15">
        <v>5</v>
      </c>
      <c r="G3458" s="15">
        <v>2</v>
      </c>
      <c r="H3458" s="13">
        <v>16.363635800000001</v>
      </c>
      <c r="I3458" s="13">
        <v>9.5367300289999992</v>
      </c>
      <c r="J3458" s="13">
        <v>25.900365829999998</v>
      </c>
      <c r="K3458" s="13">
        <v>23.367009280000001</v>
      </c>
      <c r="L3458" s="13">
        <v>12.60180033</v>
      </c>
      <c r="M3458" s="13">
        <v>35.9688096</v>
      </c>
      <c r="N3458" s="13">
        <v>18.905222770000002</v>
      </c>
      <c r="O3458" s="13">
        <v>10.72073013</v>
      </c>
      <c r="P3458" s="13">
        <v>29.625952900000001</v>
      </c>
      <c r="Q3458" s="13">
        <v>3.5356486999999999E-2</v>
      </c>
      <c r="R3458" s="13">
        <v>0</v>
      </c>
      <c r="S3458" s="13">
        <v>3.5356486999999999E-2</v>
      </c>
      <c r="T3458" s="13">
        <v>7.234525992</v>
      </c>
      <c r="U3458" s="13">
        <v>6.2570056940000001</v>
      </c>
      <c r="V3458" s="13">
        <v>13.49153169</v>
      </c>
      <c r="W3458" s="13">
        <v>3.583948752</v>
      </c>
    </row>
    <row r="3459" spans="1:23" x14ac:dyDescent="0.3">
      <c r="A3459" s="13" t="s">
        <v>1471</v>
      </c>
      <c r="B3459" s="13" t="s">
        <v>1472</v>
      </c>
      <c r="C3459" s="15">
        <v>2016</v>
      </c>
      <c r="D3459" s="15" t="s">
        <v>27</v>
      </c>
      <c r="E3459" s="15" t="s">
        <v>70</v>
      </c>
      <c r="F3459" s="15">
        <v>225</v>
      </c>
      <c r="G3459" s="15">
        <v>107</v>
      </c>
      <c r="H3459" s="13">
        <v>-4.478497323</v>
      </c>
      <c r="I3459" s="13">
        <v>-6.6529871539999998</v>
      </c>
      <c r="J3459" s="13">
        <v>-11.131484479999999</v>
      </c>
      <c r="K3459" s="13">
        <v>-6.2460293050000004</v>
      </c>
      <c r="L3459" s="13">
        <v>-6.8286605529999997</v>
      </c>
      <c r="M3459" s="13">
        <v>-13.074689859999999</v>
      </c>
      <c r="N3459" s="13">
        <v>-5.1278248160000004</v>
      </c>
      <c r="O3459" s="13">
        <v>-7.1588228789999997</v>
      </c>
      <c r="P3459" s="13">
        <v>-12.2866477</v>
      </c>
      <c r="Q3459" s="13">
        <v>-0.51867713999999998</v>
      </c>
      <c r="R3459" s="13">
        <v>-0.51867713999999998</v>
      </c>
      <c r="S3459" s="13">
        <v>0</v>
      </c>
      <c r="T3459" s="13">
        <v>-5.3037662440000002</v>
      </c>
      <c r="U3459" s="13">
        <v>-6.2630130250000002</v>
      </c>
      <c r="V3459" s="13">
        <v>-11.56677927</v>
      </c>
      <c r="W3459" s="13">
        <v>-0.364437599</v>
      </c>
    </row>
    <row r="3460" spans="1:23" x14ac:dyDescent="0.3">
      <c r="A3460" s="13" t="s">
        <v>1473</v>
      </c>
      <c r="B3460" s="13" t="s">
        <v>1474</v>
      </c>
      <c r="C3460" s="15">
        <v>2014</v>
      </c>
      <c r="D3460" s="15" t="s">
        <v>25</v>
      </c>
      <c r="E3460" s="15" t="s">
        <v>26</v>
      </c>
      <c r="F3460" s="15">
        <v>750</v>
      </c>
      <c r="G3460" s="15">
        <v>384</v>
      </c>
      <c r="H3460" s="13">
        <v>-2.9116001909999998</v>
      </c>
      <c r="I3460" s="13">
        <v>1.4012883190000001</v>
      </c>
      <c r="J3460" s="13">
        <v>-1.510311873</v>
      </c>
      <c r="K3460" s="13">
        <v>-5.7659749999999996E-3</v>
      </c>
      <c r="L3460" s="13">
        <v>2.7823341460000002</v>
      </c>
      <c r="M3460" s="13">
        <v>2.7765681710000001</v>
      </c>
      <c r="N3460" s="13">
        <v>-2.5090200299999998</v>
      </c>
      <c r="O3460" s="13">
        <v>1.752593874</v>
      </c>
      <c r="P3460" s="13">
        <v>-0.75642615499999999</v>
      </c>
      <c r="Q3460" s="13">
        <v>0.401648014</v>
      </c>
      <c r="R3460" s="13">
        <v>0</v>
      </c>
      <c r="S3460" s="13">
        <v>0.401648014</v>
      </c>
      <c r="T3460" s="13">
        <v>-2.8856997579999999</v>
      </c>
      <c r="U3460" s="13">
        <v>2.6679359549999999</v>
      </c>
      <c r="V3460" s="13">
        <v>-0.21776380300000001</v>
      </c>
      <c r="W3460" s="13">
        <v>-0.27073197399999999</v>
      </c>
    </row>
    <row r="3461" spans="1:23" x14ac:dyDescent="0.3">
      <c r="A3461" s="13" t="s">
        <v>1473</v>
      </c>
      <c r="B3461" s="13" t="s">
        <v>1474</v>
      </c>
      <c r="C3461" s="15">
        <v>2014</v>
      </c>
      <c r="D3461" s="15" t="s">
        <v>27</v>
      </c>
      <c r="E3461" s="15" t="s">
        <v>26</v>
      </c>
      <c r="F3461" s="15">
        <v>2426</v>
      </c>
      <c r="G3461" s="15">
        <v>1207</v>
      </c>
      <c r="H3461" s="13">
        <v>-4.5484586829999998</v>
      </c>
      <c r="I3461" s="13">
        <v>2.0247584430000001</v>
      </c>
      <c r="J3461" s="13">
        <v>-2.5237002390000001</v>
      </c>
      <c r="K3461" s="13">
        <v>-4.2397308980000004</v>
      </c>
      <c r="L3461" s="13">
        <v>0.32138538799999999</v>
      </c>
      <c r="M3461" s="13">
        <v>-3.91834551</v>
      </c>
      <c r="N3461" s="13">
        <v>-4.8249912359999998</v>
      </c>
      <c r="O3461" s="13">
        <v>1.7436585600000001</v>
      </c>
      <c r="P3461" s="13">
        <v>-3.0813326760000002</v>
      </c>
      <c r="Q3461" s="13">
        <v>-0.203840354</v>
      </c>
      <c r="R3461" s="13">
        <v>-0.203840354</v>
      </c>
      <c r="S3461" s="13">
        <v>0</v>
      </c>
      <c r="T3461" s="13">
        <v>-4.8747530509999999</v>
      </c>
      <c r="U3461" s="13">
        <v>1.509147322</v>
      </c>
      <c r="V3461" s="13">
        <v>-3.3656057289999999</v>
      </c>
      <c r="W3461" s="13">
        <v>-9.3116630000000006E-2</v>
      </c>
    </row>
    <row r="3462" spans="1:23" x14ac:dyDescent="0.3">
      <c r="A3462" s="13" t="s">
        <v>1473</v>
      </c>
      <c r="B3462" s="13" t="s">
        <v>1474</v>
      </c>
      <c r="C3462" s="15">
        <v>2015</v>
      </c>
      <c r="D3462" s="15" t="s">
        <v>25</v>
      </c>
      <c r="E3462" s="15" t="s">
        <v>49</v>
      </c>
      <c r="F3462" s="15">
        <v>72</v>
      </c>
      <c r="G3462" s="15">
        <v>33</v>
      </c>
      <c r="H3462" s="13">
        <v>-11.667590450000001</v>
      </c>
      <c r="I3462" s="13">
        <v>-3.3805433840000001</v>
      </c>
      <c r="J3462" s="13">
        <v>-15.048133829999999</v>
      </c>
      <c r="K3462" s="13">
        <v>-9.8420227489999998</v>
      </c>
      <c r="L3462" s="13">
        <v>-8.5087501440000004</v>
      </c>
      <c r="M3462" s="13">
        <v>-18.350772889999998</v>
      </c>
      <c r="N3462" s="13">
        <v>-12.102027959999999</v>
      </c>
      <c r="O3462" s="13">
        <v>-4.7436451899999996</v>
      </c>
      <c r="P3462" s="13">
        <v>-16.84567315</v>
      </c>
      <c r="Q3462" s="13">
        <v>-0.24862221500000001</v>
      </c>
      <c r="R3462" s="13">
        <v>0</v>
      </c>
      <c r="S3462" s="13">
        <v>-0.24862221500000001</v>
      </c>
      <c r="T3462" s="13">
        <v>-8.3600860909999994</v>
      </c>
      <c r="U3462" s="13">
        <v>-7.4492118999999999</v>
      </c>
      <c r="V3462" s="13">
        <v>-15.809297989999999</v>
      </c>
      <c r="W3462" s="13">
        <v>1.5203308149999999</v>
      </c>
    </row>
    <row r="3463" spans="1:23" x14ac:dyDescent="0.3">
      <c r="A3463" s="13" t="s">
        <v>1473</v>
      </c>
      <c r="B3463" s="13" t="s">
        <v>1474</v>
      </c>
      <c r="C3463" s="15">
        <v>2015</v>
      </c>
      <c r="D3463" s="15" t="s">
        <v>27</v>
      </c>
      <c r="E3463" s="15" t="s">
        <v>49</v>
      </c>
      <c r="F3463" s="15">
        <v>330</v>
      </c>
      <c r="G3463" s="15">
        <v>167</v>
      </c>
      <c r="H3463" s="13">
        <v>-8.9171261249999993</v>
      </c>
      <c r="I3463" s="13">
        <v>1.783842242</v>
      </c>
      <c r="J3463" s="13">
        <v>-7.1332838829999998</v>
      </c>
      <c r="K3463" s="13">
        <v>-10.711131160000001</v>
      </c>
      <c r="L3463" s="13">
        <v>-0.84023769000000004</v>
      </c>
      <c r="M3463" s="13">
        <v>-11.551368849999999</v>
      </c>
      <c r="N3463" s="13">
        <v>-9.9171692999999994</v>
      </c>
      <c r="O3463" s="13">
        <v>1.3387000360000001</v>
      </c>
      <c r="P3463" s="13">
        <v>-8.5784692640000006</v>
      </c>
      <c r="Q3463" s="13">
        <v>-0.49754363800000001</v>
      </c>
      <c r="R3463" s="13">
        <v>-0.49754363800000001</v>
      </c>
      <c r="S3463" s="13">
        <v>0</v>
      </c>
      <c r="T3463" s="13">
        <v>-8.1742939729999993</v>
      </c>
      <c r="U3463" s="13">
        <v>-0.68860085800000004</v>
      </c>
      <c r="V3463" s="13">
        <v>-8.8628948300000001</v>
      </c>
      <c r="W3463" s="13">
        <v>0.18117412299999999</v>
      </c>
    </row>
    <row r="3464" spans="1:23" x14ac:dyDescent="0.3">
      <c r="A3464" s="13" t="s">
        <v>1473</v>
      </c>
      <c r="B3464" s="13" t="s">
        <v>1474</v>
      </c>
      <c r="C3464" s="15">
        <v>2015</v>
      </c>
      <c r="D3464" s="15" t="s">
        <v>27</v>
      </c>
      <c r="E3464" s="15" t="s">
        <v>26</v>
      </c>
      <c r="F3464" s="15">
        <v>1979</v>
      </c>
      <c r="G3464" s="15">
        <v>981</v>
      </c>
      <c r="H3464" s="13">
        <v>-4.8692885449999999</v>
      </c>
      <c r="I3464" s="13">
        <v>8.7110006000000004E-2</v>
      </c>
      <c r="J3464" s="13">
        <v>-4.7821785390000002</v>
      </c>
      <c r="K3464" s="13">
        <v>-0.41022456400000001</v>
      </c>
      <c r="L3464" s="13">
        <v>2.9337626700000001</v>
      </c>
      <c r="M3464" s="13">
        <v>2.5235381060000002</v>
      </c>
      <c r="N3464" s="13">
        <v>-4.2817303759999996</v>
      </c>
      <c r="O3464" s="13">
        <v>0.67336338600000001</v>
      </c>
      <c r="P3464" s="13">
        <v>-3.6083669889999999</v>
      </c>
      <c r="Q3464" s="13">
        <v>-0.42927105900000001</v>
      </c>
      <c r="R3464" s="13">
        <v>-0.42927105900000001</v>
      </c>
      <c r="S3464" s="13">
        <v>0</v>
      </c>
      <c r="T3464" s="13">
        <v>-4.4011841870000001</v>
      </c>
      <c r="U3464" s="13">
        <v>-5.5039448999999997E-2</v>
      </c>
      <c r="V3464" s="13">
        <v>-4.4562236359999998</v>
      </c>
      <c r="W3464" s="13">
        <v>-7.7440344999999994E-2</v>
      </c>
    </row>
    <row r="3465" spans="1:23" x14ac:dyDescent="0.3">
      <c r="A3465" s="13" t="s">
        <v>1473</v>
      </c>
      <c r="B3465" s="13" t="s">
        <v>1474</v>
      </c>
      <c r="C3465" s="15">
        <v>2016</v>
      </c>
      <c r="D3465" s="15" t="s">
        <v>27</v>
      </c>
      <c r="E3465" s="15" t="s">
        <v>62</v>
      </c>
      <c r="F3465" s="15">
        <v>1127</v>
      </c>
      <c r="G3465" s="15">
        <v>542</v>
      </c>
      <c r="H3465" s="13">
        <v>-5.6939552009999996</v>
      </c>
      <c r="I3465" s="13">
        <v>-2.9514159499999999</v>
      </c>
      <c r="J3465" s="13">
        <v>-8.6453711500000008</v>
      </c>
      <c r="K3465" s="13">
        <v>1.4747194269999999</v>
      </c>
      <c r="L3465" s="13">
        <v>-4.221527859</v>
      </c>
      <c r="M3465" s="13">
        <v>-2.746808433</v>
      </c>
      <c r="N3465" s="13">
        <v>-4.5185306560000003</v>
      </c>
      <c r="O3465" s="13">
        <v>-3.3406160680000001</v>
      </c>
      <c r="P3465" s="13">
        <v>-7.8591467250000004</v>
      </c>
      <c r="Q3465" s="13">
        <v>-1.410272183</v>
      </c>
      <c r="R3465" s="13">
        <v>-1.410272183</v>
      </c>
      <c r="S3465" s="13">
        <v>0</v>
      </c>
      <c r="T3465" s="13">
        <v>-4.837183112</v>
      </c>
      <c r="U3465" s="13">
        <v>-3.0401657659999999</v>
      </c>
      <c r="V3465" s="13">
        <v>-7.8773488790000004</v>
      </c>
      <c r="W3465" s="13">
        <v>-0.17649269300000001</v>
      </c>
    </row>
    <row r="3466" spans="1:23" x14ac:dyDescent="0.3">
      <c r="A3466" s="13" t="s">
        <v>1473</v>
      </c>
      <c r="B3466" s="13" t="s">
        <v>1474</v>
      </c>
      <c r="C3466" s="15">
        <v>2018</v>
      </c>
      <c r="D3466" s="15" t="s">
        <v>27</v>
      </c>
      <c r="E3466" s="15" t="s">
        <v>49</v>
      </c>
      <c r="F3466" s="15">
        <v>31</v>
      </c>
      <c r="G3466" s="15">
        <v>15</v>
      </c>
      <c r="H3466" s="13">
        <v>1.6265904200000001</v>
      </c>
      <c r="I3466" s="13">
        <v>-7.8853188740000002</v>
      </c>
      <c r="J3466" s="13">
        <v>-6.2587284539999999</v>
      </c>
      <c r="K3466" s="13">
        <v>13.88530083</v>
      </c>
      <c r="L3466" s="13">
        <v>-10.47666184</v>
      </c>
      <c r="M3466" s="13">
        <v>3.4086389910000001</v>
      </c>
      <c r="N3466" s="13">
        <v>4.2933666029999999</v>
      </c>
      <c r="O3466" s="13">
        <v>-8.8583094189999994</v>
      </c>
      <c r="P3466" s="13">
        <v>-4.5649428150000002</v>
      </c>
      <c r="Q3466" s="13">
        <v>-1.4058869E-2</v>
      </c>
      <c r="R3466" s="13">
        <v>-1.4058869E-2</v>
      </c>
      <c r="S3466" s="13">
        <v>0</v>
      </c>
      <c r="T3466" s="13">
        <v>0.55504968899999996</v>
      </c>
      <c r="U3466" s="13">
        <v>-6.0952972719999998</v>
      </c>
      <c r="V3466" s="13">
        <v>-5.5402475830000002</v>
      </c>
      <c r="W3466" s="13">
        <v>1.2077464630000001</v>
      </c>
    </row>
    <row r="3467" spans="1:23" x14ac:dyDescent="0.3">
      <c r="A3467" s="13" t="s">
        <v>1475</v>
      </c>
      <c r="B3467" s="13" t="s">
        <v>1476</v>
      </c>
      <c r="C3467" s="15">
        <v>2018</v>
      </c>
      <c r="D3467" s="15" t="s">
        <v>27</v>
      </c>
      <c r="E3467" s="15" t="s">
        <v>49</v>
      </c>
      <c r="F3467" s="15">
        <v>133</v>
      </c>
      <c r="G3467" s="15">
        <v>66</v>
      </c>
      <c r="H3467" s="13">
        <v>-5.3428915889999997</v>
      </c>
      <c r="I3467" s="13">
        <v>-6.911593323</v>
      </c>
      <c r="J3467" s="13">
        <v>-12.25448491</v>
      </c>
      <c r="K3467" s="13">
        <v>-3.6555117739999998</v>
      </c>
      <c r="L3467" s="13">
        <v>-8.4441013989999991</v>
      </c>
      <c r="M3467" s="13">
        <v>-12.09961317</v>
      </c>
      <c r="N3467" s="13">
        <v>-5.3449162750000001</v>
      </c>
      <c r="O3467" s="13">
        <v>-7.6137064639999998</v>
      </c>
      <c r="P3467" s="13">
        <v>-12.958622739999999</v>
      </c>
      <c r="Q3467" s="13">
        <v>-0.33644836099999997</v>
      </c>
      <c r="R3467" s="13">
        <v>-0.33644836099999997</v>
      </c>
      <c r="S3467" s="13">
        <v>0</v>
      </c>
      <c r="T3467" s="13">
        <v>-6.470656279</v>
      </c>
      <c r="U3467" s="13">
        <v>-7.5464091790000003</v>
      </c>
      <c r="V3467" s="13">
        <v>-14.01706546</v>
      </c>
      <c r="W3467" s="13">
        <v>-2.1090197470000001</v>
      </c>
    </row>
    <row r="3468" spans="1:23" x14ac:dyDescent="0.3">
      <c r="A3468" s="13" t="s">
        <v>1477</v>
      </c>
      <c r="B3468" s="13" t="s">
        <v>1478</v>
      </c>
      <c r="C3468" s="15">
        <v>2018</v>
      </c>
      <c r="D3468" s="15" t="s">
        <v>27</v>
      </c>
      <c r="E3468" s="15" t="s">
        <v>35</v>
      </c>
      <c r="F3468" s="15">
        <v>481</v>
      </c>
      <c r="G3468" s="15">
        <v>225</v>
      </c>
      <c r="H3468" s="13">
        <v>-0.55713222299999998</v>
      </c>
      <c r="I3468" s="13">
        <v>-1.1174528020000001</v>
      </c>
      <c r="J3468" s="13">
        <v>-1.674585024</v>
      </c>
      <c r="K3468" s="13">
        <v>4.6383136780000003</v>
      </c>
      <c r="L3468" s="13">
        <v>3.210415281</v>
      </c>
      <c r="M3468" s="13">
        <v>7.8487289579999997</v>
      </c>
      <c r="N3468" s="13">
        <v>0.57289291099999995</v>
      </c>
      <c r="O3468" s="13">
        <v>-0.190856787</v>
      </c>
      <c r="P3468" s="13">
        <v>0.38203612300000001</v>
      </c>
      <c r="Q3468" s="13">
        <v>0.35927587700000002</v>
      </c>
      <c r="R3468" s="13">
        <v>0.35927587700000002</v>
      </c>
      <c r="S3468" s="13">
        <v>0</v>
      </c>
      <c r="T3468" s="13">
        <v>0.50357315599999997</v>
      </c>
      <c r="U3468" s="13">
        <v>-2.9793299879999999</v>
      </c>
      <c r="V3468" s="13">
        <v>-2.4757568320000001</v>
      </c>
      <c r="W3468" s="13">
        <v>-7.3446312999999999E-2</v>
      </c>
    </row>
    <row r="3469" spans="1:23" x14ac:dyDescent="0.3">
      <c r="A3469" s="13" t="s">
        <v>1479</v>
      </c>
      <c r="B3469" s="13" t="s">
        <v>1480</v>
      </c>
      <c r="C3469" s="15">
        <v>2014</v>
      </c>
      <c r="D3469" s="15" t="s">
        <v>25</v>
      </c>
      <c r="E3469" s="15" t="s">
        <v>34</v>
      </c>
      <c r="F3469" s="15">
        <v>687</v>
      </c>
      <c r="G3469" s="15">
        <v>368</v>
      </c>
      <c r="H3469" s="13">
        <v>0.14662304400000001</v>
      </c>
      <c r="I3469" s="13">
        <v>1.3018686269999999</v>
      </c>
      <c r="J3469" s="13">
        <v>1.448491671</v>
      </c>
      <c r="K3469" s="13">
        <v>-2.004895892</v>
      </c>
      <c r="L3469" s="13">
        <v>1.8706193209999999</v>
      </c>
      <c r="M3469" s="13">
        <v>-0.13427657000000001</v>
      </c>
      <c r="N3469" s="13">
        <v>-0.31965162499999999</v>
      </c>
      <c r="O3469" s="13">
        <v>1.478590743</v>
      </c>
      <c r="P3469" s="13">
        <v>1.1589391179999999</v>
      </c>
      <c r="Q3469" s="13">
        <v>0.76270121199999996</v>
      </c>
      <c r="R3469" s="13">
        <v>0</v>
      </c>
      <c r="S3469" s="13">
        <v>0.76270121199999996</v>
      </c>
      <c r="T3469" s="13">
        <v>-0.57946340799999996</v>
      </c>
      <c r="U3469" s="13">
        <v>1.495039029</v>
      </c>
      <c r="V3469" s="13">
        <v>0.91557562199999998</v>
      </c>
      <c r="W3469" s="13">
        <v>0.70719850799999995</v>
      </c>
    </row>
    <row r="3470" spans="1:23" x14ac:dyDescent="0.3">
      <c r="A3470" s="13" t="s">
        <v>1479</v>
      </c>
      <c r="B3470" s="13" t="s">
        <v>1480</v>
      </c>
      <c r="C3470" s="15">
        <v>2014</v>
      </c>
      <c r="D3470" s="15" t="s">
        <v>27</v>
      </c>
      <c r="E3470" s="15" t="s">
        <v>34</v>
      </c>
      <c r="F3470" s="15">
        <v>4072</v>
      </c>
      <c r="G3470" s="15">
        <v>2098</v>
      </c>
      <c r="H3470" s="13">
        <v>0.56207975399999999</v>
      </c>
      <c r="I3470" s="13">
        <v>0.90264946199999996</v>
      </c>
      <c r="J3470" s="13">
        <v>1.464729215</v>
      </c>
      <c r="K3470" s="13">
        <v>-1.8822990799999999</v>
      </c>
      <c r="L3470" s="13">
        <v>4.8678588600000001</v>
      </c>
      <c r="M3470" s="13">
        <v>2.98555978</v>
      </c>
      <c r="N3470" s="13">
        <v>9.6899262E-2</v>
      </c>
      <c r="O3470" s="13">
        <v>1.8028509429999999</v>
      </c>
      <c r="P3470" s="13">
        <v>1.8997502049999999</v>
      </c>
      <c r="Q3470" s="13">
        <v>5.0086924740000001</v>
      </c>
      <c r="R3470" s="13">
        <v>5.0086924740000001</v>
      </c>
      <c r="S3470" s="13">
        <v>0</v>
      </c>
      <c r="T3470" s="13">
        <v>0.71310246200000005</v>
      </c>
      <c r="U3470" s="13">
        <v>1.2839710520000001</v>
      </c>
      <c r="V3470" s="13">
        <v>1.997073514</v>
      </c>
      <c r="W3470" s="13">
        <v>0.60900547599999999</v>
      </c>
    </row>
    <row r="3471" spans="1:23" x14ac:dyDescent="0.3">
      <c r="A3471" s="13" t="s">
        <v>1479</v>
      </c>
      <c r="B3471" s="13" t="s">
        <v>1480</v>
      </c>
      <c r="C3471" s="15">
        <v>2015</v>
      </c>
      <c r="D3471" s="15" t="s">
        <v>25</v>
      </c>
      <c r="E3471" s="15" t="s">
        <v>100</v>
      </c>
      <c r="F3471" s="15">
        <v>595</v>
      </c>
      <c r="G3471" s="15">
        <v>298</v>
      </c>
      <c r="H3471" s="13">
        <v>4.1463712189999997</v>
      </c>
      <c r="I3471" s="13">
        <v>-3.505399041</v>
      </c>
      <c r="J3471" s="13">
        <v>0.64097217799999995</v>
      </c>
      <c r="K3471" s="13">
        <v>0.588086993</v>
      </c>
      <c r="L3471" s="13">
        <v>-6.2899232339999998</v>
      </c>
      <c r="M3471" s="13">
        <v>-5.7018362419999997</v>
      </c>
      <c r="N3471" s="13">
        <v>3.6361741200000002</v>
      </c>
      <c r="O3471" s="13">
        <v>-4.3724432819999999</v>
      </c>
      <c r="P3471" s="13">
        <v>-0.736269163</v>
      </c>
      <c r="Q3471" s="13">
        <v>0.31750678599999999</v>
      </c>
      <c r="R3471" s="13">
        <v>0</v>
      </c>
      <c r="S3471" s="13">
        <v>0.31750678599999999</v>
      </c>
      <c r="T3471" s="13">
        <v>1.7928262109999999</v>
      </c>
      <c r="U3471" s="13">
        <v>-1.291961404</v>
      </c>
      <c r="V3471" s="13">
        <v>0.50086480700000002</v>
      </c>
      <c r="W3471" s="13">
        <v>0.53125032100000003</v>
      </c>
    </row>
    <row r="3472" spans="1:23" x14ac:dyDescent="0.3">
      <c r="A3472" s="13" t="s">
        <v>1479</v>
      </c>
      <c r="B3472" s="13" t="s">
        <v>1480</v>
      </c>
      <c r="C3472" s="15">
        <v>2015</v>
      </c>
      <c r="D3472" s="15" t="s">
        <v>27</v>
      </c>
      <c r="E3472" s="15" t="s">
        <v>100</v>
      </c>
      <c r="F3472" s="15">
        <v>3862</v>
      </c>
      <c r="G3472" s="15">
        <v>1914</v>
      </c>
      <c r="H3472" s="13">
        <v>1.3209532719999999</v>
      </c>
      <c r="I3472" s="13">
        <v>2.3303668999999999E-2</v>
      </c>
      <c r="J3472" s="13">
        <v>1.344256941</v>
      </c>
      <c r="K3472" s="13">
        <v>-0.681836895</v>
      </c>
      <c r="L3472" s="13">
        <v>0.77974660900000003</v>
      </c>
      <c r="M3472" s="13">
        <v>9.7909713999999995E-2</v>
      </c>
      <c r="N3472" s="13">
        <v>1.003764847</v>
      </c>
      <c r="O3472" s="13">
        <v>0.15974321699999999</v>
      </c>
      <c r="P3472" s="13">
        <v>1.163508064</v>
      </c>
      <c r="Q3472" s="13">
        <v>3.8497133809999999</v>
      </c>
      <c r="R3472" s="13">
        <v>3.8497133809999999</v>
      </c>
      <c r="S3472" s="13">
        <v>0</v>
      </c>
      <c r="T3472" s="13">
        <v>0.80852681800000004</v>
      </c>
      <c r="U3472" s="13">
        <v>-0.36088319200000002</v>
      </c>
      <c r="V3472" s="13">
        <v>0.44764362600000002</v>
      </c>
      <c r="W3472" s="13">
        <v>0.70468806900000003</v>
      </c>
    </row>
    <row r="3473" spans="1:23" x14ac:dyDescent="0.3">
      <c r="A3473" s="13" t="s">
        <v>1479</v>
      </c>
      <c r="B3473" s="13" t="s">
        <v>1480</v>
      </c>
      <c r="C3473" s="15">
        <v>2016</v>
      </c>
      <c r="D3473" s="15" t="s">
        <v>25</v>
      </c>
      <c r="E3473" s="15" t="s">
        <v>70</v>
      </c>
      <c r="F3473" s="15">
        <v>110</v>
      </c>
      <c r="G3473" s="15">
        <v>54</v>
      </c>
      <c r="H3473" s="13">
        <v>-9.4993534190000002</v>
      </c>
      <c r="I3473" s="13">
        <v>-2.6514350590000002</v>
      </c>
      <c r="J3473" s="13">
        <v>-12.150788479999999</v>
      </c>
      <c r="K3473" s="13">
        <v>-11.340877389999999</v>
      </c>
      <c r="L3473" s="13">
        <v>3.2769003830000001</v>
      </c>
      <c r="M3473" s="13">
        <v>-8.0639770029999998</v>
      </c>
      <c r="N3473" s="13">
        <v>-10.370070979999999</v>
      </c>
      <c r="O3473" s="13">
        <v>-1.6509131779999999</v>
      </c>
      <c r="P3473" s="13">
        <v>-12.020984159999999</v>
      </c>
      <c r="Q3473" s="13">
        <v>-0.26506729800000001</v>
      </c>
      <c r="R3473" s="13">
        <v>0</v>
      </c>
      <c r="S3473" s="13">
        <v>-0.26506729800000001</v>
      </c>
      <c r="T3473" s="13">
        <v>-10.993259119999999</v>
      </c>
      <c r="U3473" s="13">
        <v>-4.8738835869999999</v>
      </c>
      <c r="V3473" s="13">
        <v>-15.86714271</v>
      </c>
      <c r="W3473" s="13">
        <v>0.58993847799999999</v>
      </c>
    </row>
    <row r="3474" spans="1:23" x14ac:dyDescent="0.3">
      <c r="A3474" s="13" t="s">
        <v>1479</v>
      </c>
      <c r="B3474" s="13" t="s">
        <v>1480</v>
      </c>
      <c r="C3474" s="15">
        <v>2016</v>
      </c>
      <c r="D3474" s="15" t="s">
        <v>27</v>
      </c>
      <c r="E3474" s="15" t="s">
        <v>70</v>
      </c>
      <c r="F3474" s="15">
        <v>2507</v>
      </c>
      <c r="G3474" s="15">
        <v>1231</v>
      </c>
      <c r="H3474" s="13">
        <v>-2.6040285179999998</v>
      </c>
      <c r="I3474" s="13">
        <v>-0.43104039799999999</v>
      </c>
      <c r="J3474" s="13">
        <v>-3.0350689150000001</v>
      </c>
      <c r="K3474" s="13">
        <v>-3.0874525410000002</v>
      </c>
      <c r="L3474" s="13">
        <v>-1.7771188899999999</v>
      </c>
      <c r="M3474" s="13">
        <v>-4.8645714299999998</v>
      </c>
      <c r="N3474" s="13">
        <v>-2.8764181799999999</v>
      </c>
      <c r="O3474" s="13">
        <v>-0.78400221400000003</v>
      </c>
      <c r="P3474" s="13">
        <v>-3.660420394</v>
      </c>
      <c r="Q3474" s="13">
        <v>-0.57229577399999998</v>
      </c>
      <c r="R3474" s="13">
        <v>-0.57229577399999998</v>
      </c>
      <c r="S3474" s="13">
        <v>0</v>
      </c>
      <c r="T3474" s="13">
        <v>-2.3026405520000002</v>
      </c>
      <c r="U3474" s="13">
        <v>-0.54713687300000002</v>
      </c>
      <c r="V3474" s="13">
        <v>-2.8497774260000002</v>
      </c>
      <c r="W3474" s="13">
        <v>8.5543675E-2</v>
      </c>
    </row>
    <row r="3475" spans="1:23" x14ac:dyDescent="0.3">
      <c r="A3475" s="13" t="s">
        <v>1479</v>
      </c>
      <c r="B3475" s="13" t="s">
        <v>1480</v>
      </c>
      <c r="C3475" s="15">
        <v>2017</v>
      </c>
      <c r="D3475" s="15" t="s">
        <v>25</v>
      </c>
      <c r="E3475" s="15" t="s">
        <v>70</v>
      </c>
      <c r="F3475" s="15">
        <v>195</v>
      </c>
      <c r="G3475" s="15">
        <v>101</v>
      </c>
      <c r="H3475" s="13">
        <v>-0.66593629600000004</v>
      </c>
      <c r="I3475" s="13">
        <v>0.47841711799999997</v>
      </c>
      <c r="J3475" s="13">
        <v>-0.18751917800000001</v>
      </c>
      <c r="K3475" s="13">
        <v>8.5706593649999991</v>
      </c>
      <c r="L3475" s="13">
        <v>1.921249795</v>
      </c>
      <c r="M3475" s="13">
        <v>10.491909160000001</v>
      </c>
      <c r="N3475" s="13">
        <v>1.149324413</v>
      </c>
      <c r="O3475" s="13">
        <v>0.80122576499999998</v>
      </c>
      <c r="P3475" s="13">
        <v>1.9505501780000001</v>
      </c>
      <c r="Q3475" s="13">
        <v>0.25135606799999999</v>
      </c>
      <c r="R3475" s="13">
        <v>0</v>
      </c>
      <c r="S3475" s="13">
        <v>0.25135606799999999</v>
      </c>
      <c r="T3475" s="13">
        <v>2.7257661440000001</v>
      </c>
      <c r="U3475" s="13">
        <v>-0.93880263399999997</v>
      </c>
      <c r="V3475" s="13">
        <v>1.7869635100000001</v>
      </c>
      <c r="W3475" s="13">
        <v>0.59530777400000001</v>
      </c>
    </row>
    <row r="3476" spans="1:23" x14ac:dyDescent="0.3">
      <c r="A3476" s="13" t="s">
        <v>1479</v>
      </c>
      <c r="B3476" s="13" t="s">
        <v>1480</v>
      </c>
      <c r="C3476" s="15">
        <v>2017</v>
      </c>
      <c r="D3476" s="15" t="s">
        <v>27</v>
      </c>
      <c r="E3476" s="15" t="s">
        <v>70</v>
      </c>
      <c r="F3476" s="15">
        <v>566</v>
      </c>
      <c r="G3476" s="15">
        <v>277</v>
      </c>
      <c r="H3476" s="13">
        <v>-4.4722500780000001</v>
      </c>
      <c r="I3476" s="13">
        <v>-1.4188139019999999</v>
      </c>
      <c r="J3476" s="13">
        <v>-5.8910639800000002</v>
      </c>
      <c r="K3476" s="13">
        <v>0.32865249299999999</v>
      </c>
      <c r="L3476" s="13">
        <v>2.4847231760000001</v>
      </c>
      <c r="M3476" s="13">
        <v>2.813375669</v>
      </c>
      <c r="N3476" s="13">
        <v>-3.7748005999999998</v>
      </c>
      <c r="O3476" s="13">
        <v>-0.74226244699999999</v>
      </c>
      <c r="P3476" s="13">
        <v>-4.5170630469999997</v>
      </c>
      <c r="Q3476" s="13">
        <v>-0.25052266699999998</v>
      </c>
      <c r="R3476" s="13">
        <v>-0.25052266699999998</v>
      </c>
      <c r="S3476" s="13">
        <v>0</v>
      </c>
      <c r="T3476" s="13">
        <v>-3.2845118270000002</v>
      </c>
      <c r="U3476" s="13">
        <v>-1.663400201</v>
      </c>
      <c r="V3476" s="13">
        <v>-4.9479120280000002</v>
      </c>
      <c r="W3476" s="13">
        <v>0.31099825599999997</v>
      </c>
    </row>
    <row r="3477" spans="1:23" x14ac:dyDescent="0.3">
      <c r="A3477" s="13" t="s">
        <v>1481</v>
      </c>
      <c r="B3477" s="13" t="s">
        <v>1482</v>
      </c>
      <c r="C3477" s="15">
        <v>2019</v>
      </c>
      <c r="D3477" s="15" t="s">
        <v>25</v>
      </c>
      <c r="E3477" s="15" t="s">
        <v>34</v>
      </c>
      <c r="F3477" s="15">
        <v>54</v>
      </c>
      <c r="G3477" s="15">
        <v>22</v>
      </c>
      <c r="H3477" s="13">
        <v>1.0507770519999999</v>
      </c>
      <c r="I3477" s="13">
        <v>0.14924770400000001</v>
      </c>
      <c r="J3477" s="13">
        <v>1.2000247559999999</v>
      </c>
      <c r="K3477" s="13">
        <v>9.015529463</v>
      </c>
      <c r="L3477" s="13">
        <v>20.235148250000002</v>
      </c>
      <c r="M3477" s="13">
        <v>29.250677719999999</v>
      </c>
      <c r="N3477" s="13">
        <v>2.8473836829999999</v>
      </c>
      <c r="O3477" s="13">
        <v>4.494607706</v>
      </c>
      <c r="P3477" s="13">
        <v>7.3419913890000004</v>
      </c>
      <c r="Q3477" s="13">
        <v>0.12003491199999999</v>
      </c>
      <c r="R3477" s="13">
        <v>0</v>
      </c>
      <c r="S3477" s="13">
        <v>0.12003491199999999</v>
      </c>
      <c r="T3477" s="13">
        <v>1.034199622</v>
      </c>
      <c r="U3477" s="13">
        <v>1.3685824360000001</v>
      </c>
      <c r="V3477" s="13">
        <v>2.4027820590000002</v>
      </c>
      <c r="W3477" s="13">
        <v>2.7281772110000002</v>
      </c>
    </row>
    <row r="3478" spans="1:23" x14ac:dyDescent="0.3">
      <c r="A3478" s="13" t="s">
        <v>1481</v>
      </c>
      <c r="B3478" s="13" t="s">
        <v>1482</v>
      </c>
      <c r="C3478" s="15">
        <v>2019</v>
      </c>
      <c r="D3478" s="15" t="s">
        <v>27</v>
      </c>
      <c r="E3478" s="15" t="s">
        <v>34</v>
      </c>
      <c r="F3478" s="15">
        <v>454</v>
      </c>
      <c r="G3478" s="15">
        <v>211</v>
      </c>
      <c r="H3478" s="13">
        <v>-1.8229856980000001</v>
      </c>
      <c r="I3478" s="13">
        <v>0.77540731600000001</v>
      </c>
      <c r="J3478" s="13">
        <v>-1.047578382</v>
      </c>
      <c r="K3478" s="13">
        <v>-8.6658826990000009</v>
      </c>
      <c r="L3478" s="13">
        <v>6.1913692510000002</v>
      </c>
      <c r="M3478" s="13">
        <v>-2.4745134470000001</v>
      </c>
      <c r="N3478" s="13">
        <v>-3.3357166070000002</v>
      </c>
      <c r="O3478" s="13">
        <v>1.9657089910000001</v>
      </c>
      <c r="P3478" s="13">
        <v>-1.3700076160000001</v>
      </c>
      <c r="Q3478" s="13">
        <v>0.14969223800000001</v>
      </c>
      <c r="R3478" s="13">
        <v>0.14969223800000001</v>
      </c>
      <c r="S3478" s="13">
        <v>0</v>
      </c>
      <c r="T3478" s="13">
        <v>-0.85917996600000002</v>
      </c>
      <c r="U3478" s="13">
        <v>-0.72540827200000002</v>
      </c>
      <c r="V3478" s="13">
        <v>-1.584588238</v>
      </c>
      <c r="W3478" s="13">
        <v>0.77726704899999999</v>
      </c>
    </row>
    <row r="3479" spans="1:23" x14ac:dyDescent="0.3">
      <c r="A3479" s="13" t="s">
        <v>1483</v>
      </c>
      <c r="B3479" s="13" t="s">
        <v>1484</v>
      </c>
      <c r="C3479" s="15">
        <v>2014</v>
      </c>
      <c r="D3479" s="15" t="s">
        <v>27</v>
      </c>
      <c r="E3479" s="15" t="s">
        <v>38</v>
      </c>
      <c r="F3479" s="15">
        <v>5</v>
      </c>
      <c r="G3479" s="15">
        <v>3</v>
      </c>
      <c r="H3479" s="13">
        <v>1.8645830290000001</v>
      </c>
      <c r="I3479" s="13">
        <v>11.97988844</v>
      </c>
      <c r="J3479" s="13">
        <v>13.84447147</v>
      </c>
      <c r="K3479" s="13">
        <v>-18.110503900000001</v>
      </c>
      <c r="L3479" s="13">
        <v>19.416813149999999</v>
      </c>
      <c r="M3479" s="13">
        <v>1.306309253</v>
      </c>
      <c r="N3479" s="13">
        <v>-2.1479325450000002</v>
      </c>
      <c r="O3479" s="13">
        <v>14.27995945</v>
      </c>
      <c r="P3479" s="13">
        <v>12.1320269</v>
      </c>
      <c r="Q3479" s="13">
        <v>2.2600823999999999E-2</v>
      </c>
      <c r="R3479" s="13">
        <v>2.2600823999999999E-2</v>
      </c>
      <c r="S3479" s="13">
        <v>0</v>
      </c>
      <c r="T3479" s="13">
        <v>-0.73113731000000004</v>
      </c>
      <c r="U3479" s="13">
        <v>6.3916691840000004</v>
      </c>
      <c r="V3479" s="13">
        <v>5.6605318740000001</v>
      </c>
      <c r="W3479" s="13">
        <v>-0.74786027899999996</v>
      </c>
    </row>
    <row r="3480" spans="1:23" x14ac:dyDescent="0.3">
      <c r="A3480" s="13" t="s">
        <v>1485</v>
      </c>
      <c r="B3480" s="13" t="s">
        <v>1486</v>
      </c>
      <c r="C3480" s="15">
        <v>2016</v>
      </c>
      <c r="D3480" s="15" t="s">
        <v>27</v>
      </c>
      <c r="E3480" s="15" t="s">
        <v>81</v>
      </c>
      <c r="F3480" s="15">
        <v>164</v>
      </c>
      <c r="G3480" s="15">
        <v>82</v>
      </c>
      <c r="H3480" s="13">
        <v>-5.8796663970000003</v>
      </c>
      <c r="I3480" s="13">
        <v>-6.2445621520000003</v>
      </c>
      <c r="J3480" s="13">
        <v>-12.12422855</v>
      </c>
      <c r="K3480" s="13">
        <v>1.457592198</v>
      </c>
      <c r="L3480" s="13">
        <v>-2.3959068710000002</v>
      </c>
      <c r="M3480" s="13">
        <v>-0.93831467199999996</v>
      </c>
      <c r="N3480" s="13">
        <v>-4.6954833039999997</v>
      </c>
      <c r="O3480" s="13">
        <v>-5.875490203</v>
      </c>
      <c r="P3480" s="13">
        <v>-10.57097351</v>
      </c>
      <c r="Q3480" s="13">
        <v>-0.32972557699999999</v>
      </c>
      <c r="R3480" s="13">
        <v>-0.32972557699999999</v>
      </c>
      <c r="S3480" s="13">
        <v>0</v>
      </c>
      <c r="T3480" s="13">
        <v>-3.9062355960000001</v>
      </c>
      <c r="U3480" s="13">
        <v>-5.2437826769999996</v>
      </c>
      <c r="V3480" s="13">
        <v>-9.1500182730000006</v>
      </c>
      <c r="W3480" s="13">
        <v>0.75378129500000002</v>
      </c>
    </row>
    <row r="3481" spans="1:23" x14ac:dyDescent="0.3">
      <c r="A3481" s="13" t="s">
        <v>1487</v>
      </c>
      <c r="B3481" s="13" t="s">
        <v>1488</v>
      </c>
      <c r="C3481" s="15">
        <v>2014</v>
      </c>
      <c r="D3481" s="15" t="s">
        <v>25</v>
      </c>
      <c r="E3481" s="15" t="s">
        <v>34</v>
      </c>
      <c r="F3481" s="15">
        <v>213</v>
      </c>
      <c r="G3481" s="15">
        <v>114</v>
      </c>
      <c r="H3481" s="13">
        <v>-10.5738614</v>
      </c>
      <c r="I3481" s="13">
        <v>-2.960759989</v>
      </c>
      <c r="J3481" s="13">
        <v>-13.534621380000001</v>
      </c>
      <c r="K3481" s="13">
        <v>-7.4720927939999999</v>
      </c>
      <c r="L3481" s="13">
        <v>-6.0462540369999997</v>
      </c>
      <c r="M3481" s="13">
        <v>-13.51834683</v>
      </c>
      <c r="N3481" s="13">
        <v>-10.58101978</v>
      </c>
      <c r="O3481" s="13">
        <v>-3.8017628910000001</v>
      </c>
      <c r="P3481" s="13">
        <v>-14.382782669999999</v>
      </c>
      <c r="Q3481" s="13">
        <v>-0.70051134900000001</v>
      </c>
      <c r="R3481" s="13">
        <v>0</v>
      </c>
      <c r="S3481" s="13">
        <v>-0.70051134900000001</v>
      </c>
      <c r="T3481" s="13">
        <v>-8.1580905070000007</v>
      </c>
      <c r="U3481" s="13">
        <v>-4.122414912</v>
      </c>
      <c r="V3481" s="13">
        <v>-12.280505420000001</v>
      </c>
      <c r="W3481" s="13">
        <v>0.35881277700000003</v>
      </c>
    </row>
    <row r="3482" spans="1:23" x14ac:dyDescent="0.3">
      <c r="A3482" s="13" t="s">
        <v>1487</v>
      </c>
      <c r="B3482" s="13" t="s">
        <v>1488</v>
      </c>
      <c r="C3482" s="15">
        <v>2014</v>
      </c>
      <c r="D3482" s="15" t="s">
        <v>27</v>
      </c>
      <c r="E3482" s="15" t="s">
        <v>34</v>
      </c>
      <c r="F3482" s="15">
        <v>2498</v>
      </c>
      <c r="G3482" s="15">
        <v>1275</v>
      </c>
      <c r="H3482" s="13">
        <v>-1.1846083329999999</v>
      </c>
      <c r="I3482" s="13">
        <v>-0.17669522100000001</v>
      </c>
      <c r="J3482" s="13">
        <v>-1.3613035550000001</v>
      </c>
      <c r="K3482" s="13">
        <v>-0.37395263899999998</v>
      </c>
      <c r="L3482" s="13">
        <v>-3.796640317</v>
      </c>
      <c r="M3482" s="13">
        <v>-4.1705929560000001</v>
      </c>
      <c r="N3482" s="13">
        <v>-1.0878466330000001</v>
      </c>
      <c r="O3482" s="13">
        <v>-0.92601660799999996</v>
      </c>
      <c r="P3482" s="13">
        <v>-2.0138632410000001</v>
      </c>
      <c r="Q3482" s="13">
        <v>0.48036119799999999</v>
      </c>
      <c r="R3482" s="13">
        <v>0.48036119799999999</v>
      </c>
      <c r="S3482" s="13">
        <v>0</v>
      </c>
      <c r="T3482" s="13">
        <v>-0.979367718</v>
      </c>
      <c r="U3482" s="13">
        <v>-0.96176350899999996</v>
      </c>
      <c r="V3482" s="13">
        <v>-1.9411312279999999</v>
      </c>
      <c r="W3482" s="13">
        <v>0.300558508</v>
      </c>
    </row>
    <row r="3483" spans="1:23" x14ac:dyDescent="0.3">
      <c r="A3483" s="13" t="s">
        <v>1487</v>
      </c>
      <c r="B3483" s="13" t="s">
        <v>1488</v>
      </c>
      <c r="C3483" s="15">
        <v>2015</v>
      </c>
      <c r="D3483" s="15" t="s">
        <v>25</v>
      </c>
      <c r="E3483" s="15" t="s">
        <v>34</v>
      </c>
      <c r="F3483" s="15">
        <v>104</v>
      </c>
      <c r="G3483" s="15">
        <v>49</v>
      </c>
      <c r="H3483" s="13">
        <v>-2.9223897980000002</v>
      </c>
      <c r="I3483" s="13">
        <v>1.425711408</v>
      </c>
      <c r="J3483" s="13">
        <v>-1.49667839</v>
      </c>
      <c r="K3483" s="13">
        <v>-2.0971728860000001</v>
      </c>
      <c r="L3483" s="13">
        <v>6.9724716930000001</v>
      </c>
      <c r="M3483" s="13">
        <v>4.8752988070000001</v>
      </c>
      <c r="N3483" s="13">
        <v>-2.9119872359999999</v>
      </c>
      <c r="O3483" s="13">
        <v>2.6534444750000001</v>
      </c>
      <c r="P3483" s="13">
        <v>-0.25854276100000001</v>
      </c>
      <c r="Q3483" s="13">
        <v>6.6145992000000001E-2</v>
      </c>
      <c r="R3483" s="13">
        <v>0</v>
      </c>
      <c r="S3483" s="13">
        <v>6.6145992000000001E-2</v>
      </c>
      <c r="T3483" s="13">
        <v>-1.5731506909999999</v>
      </c>
      <c r="U3483" s="13">
        <v>3.484825383</v>
      </c>
      <c r="V3483" s="13">
        <v>1.9116746920000001</v>
      </c>
      <c r="W3483" s="13">
        <v>2.8641223830000002</v>
      </c>
    </row>
    <row r="3484" spans="1:23" x14ac:dyDescent="0.3">
      <c r="A3484" s="13" t="s">
        <v>1487</v>
      </c>
      <c r="B3484" s="13" t="s">
        <v>1488</v>
      </c>
      <c r="C3484" s="15">
        <v>2015</v>
      </c>
      <c r="D3484" s="15" t="s">
        <v>27</v>
      </c>
      <c r="E3484" s="15" t="s">
        <v>34</v>
      </c>
      <c r="F3484" s="15">
        <v>3405</v>
      </c>
      <c r="G3484" s="15">
        <v>1743</v>
      </c>
      <c r="H3484" s="13">
        <v>-0.84094589200000003</v>
      </c>
      <c r="I3484" s="13">
        <v>-1.4194326669999999</v>
      </c>
      <c r="J3484" s="13">
        <v>-2.2603785589999998</v>
      </c>
      <c r="K3484" s="13">
        <v>-0.42025431600000002</v>
      </c>
      <c r="L3484" s="13">
        <v>-3.251700311</v>
      </c>
      <c r="M3484" s="13">
        <v>-3.6719546269999999</v>
      </c>
      <c r="N3484" s="13">
        <v>-0.78730679100000001</v>
      </c>
      <c r="O3484" s="13">
        <v>-1.8571654399999999</v>
      </c>
      <c r="P3484" s="13">
        <v>-2.644472231</v>
      </c>
      <c r="Q3484" s="13">
        <v>9.3672243000000002E-2</v>
      </c>
      <c r="R3484" s="13">
        <v>9.3672243000000002E-2</v>
      </c>
      <c r="S3484" s="13">
        <v>0</v>
      </c>
      <c r="T3484" s="13">
        <v>-0.92739963000000003</v>
      </c>
      <c r="U3484" s="13">
        <v>-1.453904023</v>
      </c>
      <c r="V3484" s="13">
        <v>-2.3813036529999998</v>
      </c>
      <c r="W3484" s="13">
        <v>-0.17508853899999999</v>
      </c>
    </row>
    <row r="3485" spans="1:23" x14ac:dyDescent="0.3">
      <c r="A3485" s="13" t="s">
        <v>1487</v>
      </c>
      <c r="B3485" s="13" t="s">
        <v>1488</v>
      </c>
      <c r="C3485" s="15">
        <v>2016</v>
      </c>
      <c r="D3485" s="15" t="s">
        <v>25</v>
      </c>
      <c r="E3485" s="15" t="s">
        <v>58</v>
      </c>
      <c r="F3485" s="15">
        <v>630</v>
      </c>
      <c r="G3485" s="15">
        <v>306</v>
      </c>
      <c r="H3485" s="13">
        <v>-0.50219334400000004</v>
      </c>
      <c r="I3485" s="13">
        <v>0.60448839200000004</v>
      </c>
      <c r="J3485" s="13">
        <v>0.102295048</v>
      </c>
      <c r="K3485" s="13">
        <v>2.9339572020000002</v>
      </c>
      <c r="L3485" s="13">
        <v>1.170293773</v>
      </c>
      <c r="M3485" s="13">
        <v>4.1042509760000003</v>
      </c>
      <c r="N3485" s="13">
        <v>0.104753625</v>
      </c>
      <c r="O3485" s="13">
        <v>0.76081518299999995</v>
      </c>
      <c r="P3485" s="13">
        <v>0.86556880800000002</v>
      </c>
      <c r="Q3485" s="13">
        <v>0.58715229700000005</v>
      </c>
      <c r="R3485" s="13">
        <v>0</v>
      </c>
      <c r="S3485" s="13">
        <v>0.58715229700000005</v>
      </c>
      <c r="T3485" s="13">
        <v>0.59993412000000002</v>
      </c>
      <c r="U3485" s="13">
        <v>0.358905849</v>
      </c>
      <c r="V3485" s="13">
        <v>0.95883996900000001</v>
      </c>
      <c r="W3485" s="13">
        <v>0.81409815399999996</v>
      </c>
    </row>
    <row r="3486" spans="1:23" x14ac:dyDescent="0.3">
      <c r="A3486" s="13" t="s">
        <v>1487</v>
      </c>
      <c r="B3486" s="13" t="s">
        <v>1488</v>
      </c>
      <c r="C3486" s="15">
        <v>2016</v>
      </c>
      <c r="D3486" s="15" t="s">
        <v>27</v>
      </c>
      <c r="E3486" s="15" t="s">
        <v>58</v>
      </c>
      <c r="F3486" s="15">
        <v>4248</v>
      </c>
      <c r="G3486" s="15">
        <v>2084</v>
      </c>
      <c r="H3486" s="13">
        <v>-0.65991455499999996</v>
      </c>
      <c r="I3486" s="13">
        <v>-0.17561307400000001</v>
      </c>
      <c r="J3486" s="13">
        <v>-0.83552762899999999</v>
      </c>
      <c r="K3486" s="13">
        <v>2.2040875149999999</v>
      </c>
      <c r="L3486" s="13">
        <v>-1.1870264180000001</v>
      </c>
      <c r="M3486" s="13">
        <v>1.017061097</v>
      </c>
      <c r="N3486" s="13">
        <v>-0.12366567000000001</v>
      </c>
      <c r="O3486" s="13">
        <v>-0.38612963099999997</v>
      </c>
      <c r="P3486" s="13">
        <v>-0.50979530100000003</v>
      </c>
      <c r="Q3486" s="13">
        <v>2.3928199490000002</v>
      </c>
      <c r="R3486" s="13">
        <v>2.3928199490000002</v>
      </c>
      <c r="S3486" s="13">
        <v>0</v>
      </c>
      <c r="T3486" s="13">
        <v>-0.29748631800000003</v>
      </c>
      <c r="U3486" s="13">
        <v>0.11486927</v>
      </c>
      <c r="V3486" s="13">
        <v>-0.182617048</v>
      </c>
      <c r="W3486" s="13">
        <v>0.44742352400000002</v>
      </c>
    </row>
    <row r="3487" spans="1:23" x14ac:dyDescent="0.3">
      <c r="A3487" s="13" t="s">
        <v>1487</v>
      </c>
      <c r="B3487" s="13" t="s">
        <v>1488</v>
      </c>
      <c r="C3487" s="15">
        <v>2017</v>
      </c>
      <c r="D3487" s="15" t="s">
        <v>27</v>
      </c>
      <c r="E3487" s="15" t="s">
        <v>58</v>
      </c>
      <c r="F3487" s="15">
        <v>3077</v>
      </c>
      <c r="G3487" s="15">
        <v>1516</v>
      </c>
      <c r="H3487" s="13">
        <v>-0.25829058799999999</v>
      </c>
      <c r="I3487" s="13">
        <v>0.23294227200000001</v>
      </c>
      <c r="J3487" s="13">
        <v>-2.5348315999999999E-2</v>
      </c>
      <c r="K3487" s="13">
        <v>4.8322688339999997</v>
      </c>
      <c r="L3487" s="13">
        <v>-3.4662571789999999</v>
      </c>
      <c r="M3487" s="13">
        <v>1.3660116550000001</v>
      </c>
      <c r="N3487" s="13">
        <v>0.77523849300000003</v>
      </c>
      <c r="O3487" s="13">
        <v>-0.49670070199999999</v>
      </c>
      <c r="P3487" s="13">
        <v>0.27853779099999998</v>
      </c>
      <c r="Q3487" s="13">
        <v>2.337381852</v>
      </c>
      <c r="R3487" s="13">
        <v>2.337381852</v>
      </c>
      <c r="S3487" s="13">
        <v>0</v>
      </c>
      <c r="T3487" s="13">
        <v>0.33177695600000001</v>
      </c>
      <c r="U3487" s="13">
        <v>0.34657496199999999</v>
      </c>
      <c r="V3487" s="13">
        <v>0.67835191800000005</v>
      </c>
      <c r="W3487" s="13">
        <v>-0.21275382000000001</v>
      </c>
    </row>
    <row r="3488" spans="1:23" x14ac:dyDescent="0.3">
      <c r="A3488" s="13" t="s">
        <v>1487</v>
      </c>
      <c r="B3488" s="13" t="s">
        <v>1488</v>
      </c>
      <c r="C3488" s="15">
        <v>2017</v>
      </c>
      <c r="D3488" s="15" t="s">
        <v>27</v>
      </c>
      <c r="E3488" s="15" t="s">
        <v>59</v>
      </c>
      <c r="F3488" s="15">
        <v>1315</v>
      </c>
      <c r="G3488" s="15">
        <v>632</v>
      </c>
      <c r="H3488" s="13">
        <v>-2.4873272960000001</v>
      </c>
      <c r="I3488" s="13">
        <v>2.160593</v>
      </c>
      <c r="J3488" s="13">
        <v>-0.32673429500000001</v>
      </c>
      <c r="K3488" s="13">
        <v>0.31713299499999997</v>
      </c>
      <c r="L3488" s="13">
        <v>-1.3618645730000001</v>
      </c>
      <c r="M3488" s="13">
        <v>-1.044731579</v>
      </c>
      <c r="N3488" s="13">
        <v>-2.113704899</v>
      </c>
      <c r="O3488" s="13">
        <v>1.6262879720000001</v>
      </c>
      <c r="P3488" s="13">
        <v>-0.48741692599999997</v>
      </c>
      <c r="Q3488" s="13">
        <v>0.73248339600000001</v>
      </c>
      <c r="R3488" s="13">
        <v>0.73248339600000001</v>
      </c>
      <c r="S3488" s="13">
        <v>0</v>
      </c>
      <c r="T3488" s="13">
        <v>-1.885572461</v>
      </c>
      <c r="U3488" s="13">
        <v>1.362522647</v>
      </c>
      <c r="V3488" s="13">
        <v>-0.52304981399999995</v>
      </c>
      <c r="W3488" s="13">
        <v>0.392817794</v>
      </c>
    </row>
    <row r="3489" spans="1:23" x14ac:dyDescent="0.3">
      <c r="A3489" s="13" t="s">
        <v>1487</v>
      </c>
      <c r="B3489" s="13" t="s">
        <v>1488</v>
      </c>
      <c r="C3489" s="15">
        <v>2018</v>
      </c>
      <c r="D3489" s="15" t="s">
        <v>27</v>
      </c>
      <c r="E3489" s="15" t="s">
        <v>59</v>
      </c>
      <c r="F3489" s="15">
        <v>2998</v>
      </c>
      <c r="G3489" s="15">
        <v>1439</v>
      </c>
      <c r="H3489" s="13">
        <v>-1.8597963</v>
      </c>
      <c r="I3489" s="13">
        <v>0.410624561</v>
      </c>
      <c r="J3489" s="13">
        <v>-1.4491717390000001</v>
      </c>
      <c r="K3489" s="13">
        <v>-1.9861220100000001</v>
      </c>
      <c r="L3489" s="13">
        <v>-0.33174745700000002</v>
      </c>
      <c r="M3489" s="13">
        <v>-2.317869467</v>
      </c>
      <c r="N3489" s="13">
        <v>-2.0343396440000001</v>
      </c>
      <c r="O3489" s="13">
        <v>0.32665177299999998</v>
      </c>
      <c r="P3489" s="13">
        <v>-1.7076878710000001</v>
      </c>
      <c r="Q3489" s="13">
        <v>0.77065936899999998</v>
      </c>
      <c r="R3489" s="13">
        <v>0.77065936899999998</v>
      </c>
      <c r="S3489" s="13">
        <v>0</v>
      </c>
      <c r="T3489" s="13">
        <v>-1.2936777960000001</v>
      </c>
      <c r="U3489" s="13">
        <v>0.34110478300000002</v>
      </c>
      <c r="V3489" s="13">
        <v>-0.95257301299999997</v>
      </c>
      <c r="W3489" s="13">
        <v>0.70218443900000005</v>
      </c>
    </row>
    <row r="3490" spans="1:23" x14ac:dyDescent="0.3">
      <c r="A3490" s="13" t="s">
        <v>1487</v>
      </c>
      <c r="B3490" s="13" t="s">
        <v>1488</v>
      </c>
      <c r="C3490" s="15">
        <v>2019</v>
      </c>
      <c r="D3490" s="15" t="s">
        <v>25</v>
      </c>
      <c r="E3490" s="15" t="s">
        <v>59</v>
      </c>
      <c r="F3490" s="15">
        <v>445</v>
      </c>
      <c r="G3490" s="15">
        <v>218</v>
      </c>
      <c r="H3490" s="13">
        <v>-0.408221432</v>
      </c>
      <c r="I3490" s="13">
        <v>-2.6510718359999998</v>
      </c>
      <c r="J3490" s="13">
        <v>-3.0592932679999998</v>
      </c>
      <c r="K3490" s="13">
        <v>-9.0667707590000006</v>
      </c>
      <c r="L3490" s="13">
        <v>-7.8560250619999996</v>
      </c>
      <c r="M3490" s="13">
        <v>-16.922795820000001</v>
      </c>
      <c r="N3490" s="13">
        <v>-2.2680751099999998</v>
      </c>
      <c r="O3490" s="13">
        <v>-3.9092424559999999</v>
      </c>
      <c r="P3490" s="13">
        <v>-6.1773175660000001</v>
      </c>
      <c r="Q3490" s="13">
        <v>-0.39611855600000001</v>
      </c>
      <c r="R3490" s="13">
        <v>0</v>
      </c>
      <c r="S3490" s="13">
        <v>-0.39611855600000001</v>
      </c>
      <c r="T3490" s="13">
        <v>-4.4396383449999997</v>
      </c>
      <c r="U3490" s="13">
        <v>-2.8633707099999999</v>
      </c>
      <c r="V3490" s="13">
        <v>-7.3030090559999996</v>
      </c>
      <c r="W3490" s="13">
        <v>0.74988430100000003</v>
      </c>
    </row>
    <row r="3491" spans="1:23" x14ac:dyDescent="0.3">
      <c r="A3491" s="13" t="s">
        <v>1487</v>
      </c>
      <c r="B3491" s="13" t="s">
        <v>1488</v>
      </c>
      <c r="C3491" s="15">
        <v>2019</v>
      </c>
      <c r="D3491" s="15" t="s">
        <v>27</v>
      </c>
      <c r="E3491" s="15" t="s">
        <v>59</v>
      </c>
      <c r="F3491" s="15">
        <v>3592</v>
      </c>
      <c r="G3491" s="15">
        <v>1731</v>
      </c>
      <c r="H3491" s="13">
        <v>-0.74770778900000001</v>
      </c>
      <c r="I3491" s="13">
        <v>-0.13477333899999999</v>
      </c>
      <c r="J3491" s="13">
        <v>-0.882481128</v>
      </c>
      <c r="K3491" s="13">
        <v>-0.30757030899999999</v>
      </c>
      <c r="L3491" s="13">
        <v>0.419804815</v>
      </c>
      <c r="M3491" s="13">
        <v>0.112234506</v>
      </c>
      <c r="N3491" s="13">
        <v>-0.72625389200000001</v>
      </c>
      <c r="O3491" s="13">
        <v>-6.9578272999999996E-2</v>
      </c>
      <c r="P3491" s="13">
        <v>-0.79583216499999998</v>
      </c>
      <c r="Q3491" s="13">
        <v>1.7260111659999999</v>
      </c>
      <c r="R3491" s="13">
        <v>1.7260111659999999</v>
      </c>
      <c r="S3491" s="13">
        <v>0</v>
      </c>
      <c r="T3491" s="13">
        <v>-0.39875771399999999</v>
      </c>
      <c r="U3491" s="13">
        <v>0.31452533100000002</v>
      </c>
      <c r="V3491" s="13">
        <v>-8.4232382999999994E-2</v>
      </c>
      <c r="W3491" s="13">
        <v>1.0376962999999999E-2</v>
      </c>
    </row>
    <row r="3492" spans="1:23" x14ac:dyDescent="0.3">
      <c r="A3492" s="13" t="s">
        <v>1489</v>
      </c>
      <c r="B3492" s="13" t="s">
        <v>1490</v>
      </c>
      <c r="C3492" s="15">
        <v>2017</v>
      </c>
      <c r="D3492" s="15" t="s">
        <v>27</v>
      </c>
      <c r="E3492" s="15" t="s">
        <v>32</v>
      </c>
      <c r="F3492" s="15">
        <v>350</v>
      </c>
      <c r="G3492" s="15">
        <v>170</v>
      </c>
      <c r="H3492" s="13">
        <v>-4.0154758289999997</v>
      </c>
      <c r="I3492" s="13">
        <v>-3.7925644090000001</v>
      </c>
      <c r="J3492" s="13">
        <v>-7.8080402380000002</v>
      </c>
      <c r="K3492" s="13">
        <v>1.3555762979999999</v>
      </c>
      <c r="L3492" s="13">
        <v>1.7966826739999999</v>
      </c>
      <c r="M3492" s="13">
        <v>3.1522589710000002</v>
      </c>
      <c r="N3492" s="13">
        <v>-3.1194020469999999</v>
      </c>
      <c r="O3492" s="13">
        <v>-2.7877712570000002</v>
      </c>
      <c r="P3492" s="13">
        <v>-5.9071733039999996</v>
      </c>
      <c r="Q3492" s="13">
        <v>-0.27440626800000001</v>
      </c>
      <c r="R3492" s="13">
        <v>-0.27440626800000001</v>
      </c>
      <c r="S3492" s="13">
        <v>0</v>
      </c>
      <c r="T3492" s="13">
        <v>-3.7858991280000001</v>
      </c>
      <c r="U3492" s="13">
        <v>-4.102322547</v>
      </c>
      <c r="V3492" s="13">
        <v>-7.8882216759999997</v>
      </c>
      <c r="W3492" s="13">
        <v>0.204897053</v>
      </c>
    </row>
    <row r="3493" spans="1:23" x14ac:dyDescent="0.3">
      <c r="A3493" s="13" t="s">
        <v>1489</v>
      </c>
      <c r="B3493" s="13" t="s">
        <v>1490</v>
      </c>
      <c r="C3493" s="15">
        <v>2018</v>
      </c>
      <c r="D3493" s="15" t="s">
        <v>27</v>
      </c>
      <c r="E3493" s="15" t="s">
        <v>52</v>
      </c>
      <c r="F3493" s="15">
        <v>114</v>
      </c>
      <c r="G3493" s="15">
        <v>52</v>
      </c>
      <c r="H3493" s="13">
        <v>-3.6477851010000002</v>
      </c>
      <c r="I3493" s="13">
        <v>-5.876065723</v>
      </c>
      <c r="J3493" s="13">
        <v>-9.5238508240000002</v>
      </c>
      <c r="K3493" s="13">
        <v>-12.87521327</v>
      </c>
      <c r="L3493" s="13">
        <v>7.601044774</v>
      </c>
      <c r="M3493" s="13">
        <v>-5.274168499</v>
      </c>
      <c r="N3493" s="13">
        <v>-5.828150978</v>
      </c>
      <c r="O3493" s="13">
        <v>-3.4054421879999999</v>
      </c>
      <c r="P3493" s="13">
        <v>-9.2335931670000004</v>
      </c>
      <c r="Q3493" s="13">
        <v>-0.17292675900000001</v>
      </c>
      <c r="R3493" s="13">
        <v>-0.17292675900000001</v>
      </c>
      <c r="S3493" s="13">
        <v>0</v>
      </c>
      <c r="T3493" s="13">
        <v>-7.0401607889999998</v>
      </c>
      <c r="U3493" s="13">
        <v>-3.9571459170000001</v>
      </c>
      <c r="V3493" s="13">
        <v>-10.99730671</v>
      </c>
      <c r="W3493" s="13">
        <v>0.52734052499999995</v>
      </c>
    </row>
    <row r="3494" spans="1:23" x14ac:dyDescent="0.3">
      <c r="A3494" s="13" t="s">
        <v>1491</v>
      </c>
      <c r="B3494" s="13" t="s">
        <v>1492</v>
      </c>
      <c r="C3494" s="15">
        <v>2014</v>
      </c>
      <c r="D3494" s="15" t="s">
        <v>27</v>
      </c>
      <c r="E3494" s="15" t="s">
        <v>35</v>
      </c>
      <c r="F3494" s="15">
        <v>3964</v>
      </c>
      <c r="G3494" s="15">
        <v>1964</v>
      </c>
      <c r="H3494" s="13">
        <v>-3.498435111</v>
      </c>
      <c r="I3494" s="13">
        <v>1.879541186</v>
      </c>
      <c r="J3494" s="13">
        <v>-1.618893924</v>
      </c>
      <c r="K3494" s="13">
        <v>-1.8902878089999999</v>
      </c>
      <c r="L3494" s="13">
        <v>-1.5398099E-2</v>
      </c>
      <c r="M3494" s="13">
        <v>-1.905685909</v>
      </c>
      <c r="N3494" s="13">
        <v>-3.4078555609999999</v>
      </c>
      <c r="O3494" s="13">
        <v>1.587775433</v>
      </c>
      <c r="P3494" s="13">
        <v>-1.8200801280000001</v>
      </c>
      <c r="Q3494" s="13">
        <v>0.92770800099999995</v>
      </c>
      <c r="R3494" s="13">
        <v>0.92770800099999995</v>
      </c>
      <c r="S3494" s="13">
        <v>0</v>
      </c>
      <c r="T3494" s="13">
        <v>-2.8536330150000002</v>
      </c>
      <c r="U3494" s="13">
        <v>1.919873954</v>
      </c>
      <c r="V3494" s="13">
        <v>-0.93375906099999995</v>
      </c>
      <c r="W3494" s="13">
        <v>-0.42225690100000002</v>
      </c>
    </row>
    <row r="3495" spans="1:23" x14ac:dyDescent="0.3">
      <c r="A3495" s="13" t="s">
        <v>1491</v>
      </c>
      <c r="B3495" s="13" t="s">
        <v>1492</v>
      </c>
      <c r="C3495" s="15">
        <v>2015</v>
      </c>
      <c r="D3495" s="15" t="s">
        <v>25</v>
      </c>
      <c r="E3495" s="15" t="s">
        <v>52</v>
      </c>
      <c r="F3495" s="15">
        <v>30</v>
      </c>
      <c r="G3495" s="15">
        <v>16</v>
      </c>
      <c r="H3495" s="13">
        <v>-8.5139532629999994</v>
      </c>
      <c r="I3495" s="13">
        <v>-4.4448201520000001</v>
      </c>
      <c r="J3495" s="13">
        <v>-12.95877342</v>
      </c>
      <c r="K3495" s="13">
        <v>2.4882070999999999E-2</v>
      </c>
      <c r="L3495" s="13">
        <v>-17.42825101</v>
      </c>
      <c r="M3495" s="13">
        <v>-17.40336894</v>
      </c>
      <c r="N3495" s="13">
        <v>-7.0114513479999996</v>
      </c>
      <c r="O3495" s="13">
        <v>-7.3172197719999996</v>
      </c>
      <c r="P3495" s="13">
        <v>-14.328671119999999</v>
      </c>
      <c r="Q3495" s="13">
        <v>-9.8767719000000004E-2</v>
      </c>
      <c r="R3495" s="13">
        <v>0</v>
      </c>
      <c r="S3495" s="13">
        <v>-9.8767719000000004E-2</v>
      </c>
      <c r="T3495" s="13">
        <v>-8.0524698600000004</v>
      </c>
      <c r="U3495" s="13">
        <v>-5.6943889299999997</v>
      </c>
      <c r="V3495" s="13">
        <v>-13.746858789999999</v>
      </c>
      <c r="W3495" s="13">
        <v>1.271525604</v>
      </c>
    </row>
    <row r="3496" spans="1:23" x14ac:dyDescent="0.3">
      <c r="A3496" s="13" t="s">
        <v>1491</v>
      </c>
      <c r="B3496" s="13" t="s">
        <v>1492</v>
      </c>
      <c r="C3496" s="15">
        <v>2015</v>
      </c>
      <c r="D3496" s="15" t="s">
        <v>27</v>
      </c>
      <c r="E3496" s="15" t="s">
        <v>35</v>
      </c>
      <c r="F3496" s="15">
        <v>2029</v>
      </c>
      <c r="G3496" s="15">
        <v>1005</v>
      </c>
      <c r="H3496" s="13">
        <v>-2.8007553270000001</v>
      </c>
      <c r="I3496" s="13">
        <v>1.7925789270000001</v>
      </c>
      <c r="J3496" s="13">
        <v>-1.0081763989999999</v>
      </c>
      <c r="K3496" s="13">
        <v>2.541753022</v>
      </c>
      <c r="L3496" s="13">
        <v>-2.7351412079999999</v>
      </c>
      <c r="M3496" s="13">
        <v>-0.19338818599999999</v>
      </c>
      <c r="N3496" s="13">
        <v>-1.8671597879999999</v>
      </c>
      <c r="O3496" s="13">
        <v>0.96001794399999996</v>
      </c>
      <c r="P3496" s="13">
        <v>-0.90714184399999997</v>
      </c>
      <c r="Q3496" s="13">
        <v>0.940886314</v>
      </c>
      <c r="R3496" s="13">
        <v>0.940886314</v>
      </c>
      <c r="S3496" s="13">
        <v>0</v>
      </c>
      <c r="T3496" s="13">
        <v>-2.0313301400000001</v>
      </c>
      <c r="U3496" s="13">
        <v>1.6160841159999999</v>
      </c>
      <c r="V3496" s="13">
        <v>-0.41524602399999999</v>
      </c>
      <c r="W3496" s="13">
        <v>-0.41009978899999999</v>
      </c>
    </row>
    <row r="3497" spans="1:23" x14ac:dyDescent="0.3">
      <c r="A3497" s="13" t="s">
        <v>1491</v>
      </c>
      <c r="B3497" s="13" t="s">
        <v>1492</v>
      </c>
      <c r="C3497" s="15">
        <v>2015</v>
      </c>
      <c r="D3497" s="15" t="s">
        <v>27</v>
      </c>
      <c r="E3497" s="15" t="s">
        <v>52</v>
      </c>
      <c r="F3497" s="15">
        <v>378</v>
      </c>
      <c r="G3497" s="15">
        <v>189</v>
      </c>
      <c r="H3497" s="13">
        <v>-1.889460951</v>
      </c>
      <c r="I3497" s="13">
        <v>-0.67358385899999995</v>
      </c>
      <c r="J3497" s="13">
        <v>-2.5630448100000001</v>
      </c>
      <c r="K3497" s="13">
        <v>-1.1234810850000001</v>
      </c>
      <c r="L3497" s="13">
        <v>-6.3202239960000002</v>
      </c>
      <c r="M3497" s="13">
        <v>-7.4437050810000001</v>
      </c>
      <c r="N3497" s="13">
        <v>-1.8124358</v>
      </c>
      <c r="O3497" s="13">
        <v>-1.9403892469999999</v>
      </c>
      <c r="P3497" s="13">
        <v>-3.7528250480000001</v>
      </c>
      <c r="Q3497" s="13">
        <v>-9.6099778999999996E-2</v>
      </c>
      <c r="R3497" s="13">
        <v>-9.6099778999999996E-2</v>
      </c>
      <c r="S3497" s="13">
        <v>0</v>
      </c>
      <c r="T3497" s="13">
        <v>-1.3186945880000001</v>
      </c>
      <c r="U3497" s="13">
        <v>-1.166017189</v>
      </c>
      <c r="V3497" s="13">
        <v>-2.4847117769999998</v>
      </c>
      <c r="W3497" s="13">
        <v>-0.59543174399999999</v>
      </c>
    </row>
    <row r="3498" spans="1:23" x14ac:dyDescent="0.3">
      <c r="A3498" s="13" t="s">
        <v>1491</v>
      </c>
      <c r="B3498" s="13" t="s">
        <v>1492</v>
      </c>
      <c r="C3498" s="15">
        <v>2016</v>
      </c>
      <c r="D3498" s="15" t="s">
        <v>27</v>
      </c>
      <c r="E3498" s="15" t="s">
        <v>52</v>
      </c>
      <c r="F3498" s="15">
        <v>1755</v>
      </c>
      <c r="G3498" s="15">
        <v>870</v>
      </c>
      <c r="H3498" s="13">
        <v>-1.772515348</v>
      </c>
      <c r="I3498" s="13">
        <v>-0.48205301499999997</v>
      </c>
      <c r="J3498" s="13">
        <v>-2.2545683630000002</v>
      </c>
      <c r="K3498" s="13">
        <v>-3.543925394</v>
      </c>
      <c r="L3498" s="13">
        <v>0.22248483699999999</v>
      </c>
      <c r="M3498" s="13">
        <v>-3.3214405579999999</v>
      </c>
      <c r="N3498" s="13">
        <v>-2.2314158850000001</v>
      </c>
      <c r="O3498" s="13">
        <v>-0.31617018899999999</v>
      </c>
      <c r="P3498" s="13">
        <v>-2.5475860730000002</v>
      </c>
      <c r="Q3498" s="13">
        <v>8.9367921000000003E-2</v>
      </c>
      <c r="R3498" s="13">
        <v>8.9367921000000003E-2</v>
      </c>
      <c r="S3498" s="13">
        <v>0</v>
      </c>
      <c r="T3498" s="13">
        <v>-2.521335637</v>
      </c>
      <c r="U3498" s="13">
        <v>-0.99943935500000003</v>
      </c>
      <c r="V3498" s="13">
        <v>-3.5207749920000002</v>
      </c>
      <c r="W3498" s="13">
        <v>-0.520223926</v>
      </c>
    </row>
    <row r="3499" spans="1:23" x14ac:dyDescent="0.3">
      <c r="A3499" s="13" t="s">
        <v>1491</v>
      </c>
      <c r="B3499" s="13" t="s">
        <v>1492</v>
      </c>
      <c r="C3499" s="15">
        <v>2017</v>
      </c>
      <c r="D3499" s="15" t="s">
        <v>27</v>
      </c>
      <c r="E3499" s="15" t="s">
        <v>52</v>
      </c>
      <c r="F3499" s="15">
        <v>630</v>
      </c>
      <c r="G3499" s="15">
        <v>310</v>
      </c>
      <c r="H3499" s="13">
        <v>-5.4250200819999996</v>
      </c>
      <c r="I3499" s="13">
        <v>1.97362572</v>
      </c>
      <c r="J3499" s="13">
        <v>-3.4513943619999998</v>
      </c>
      <c r="K3499" s="13">
        <v>-4.069198665</v>
      </c>
      <c r="L3499" s="13">
        <v>2.2447427210000002</v>
      </c>
      <c r="M3499" s="13">
        <v>-1.8244559440000001</v>
      </c>
      <c r="N3499" s="13">
        <v>-5.4821201410000002</v>
      </c>
      <c r="O3499" s="13">
        <v>2.1581624650000002</v>
      </c>
      <c r="P3499" s="13">
        <v>-3.3239576749999999</v>
      </c>
      <c r="Q3499" s="13">
        <v>-9.1172324999999999E-2</v>
      </c>
      <c r="R3499" s="13">
        <v>-9.1172324999999999E-2</v>
      </c>
      <c r="S3499" s="13">
        <v>0</v>
      </c>
      <c r="T3499" s="13">
        <v>-4.8578098460000003</v>
      </c>
      <c r="U3499" s="13">
        <v>0.64583983700000003</v>
      </c>
      <c r="V3499" s="13">
        <v>-4.2119700089999998</v>
      </c>
      <c r="W3499" s="13">
        <v>0.42577208700000002</v>
      </c>
    </row>
    <row r="3500" spans="1:23" x14ac:dyDescent="0.3">
      <c r="A3500" s="13" t="s">
        <v>1491</v>
      </c>
      <c r="B3500" s="13" t="s">
        <v>1492</v>
      </c>
      <c r="C3500" s="15">
        <v>2017</v>
      </c>
      <c r="D3500" s="15" t="s">
        <v>27</v>
      </c>
      <c r="E3500" s="15" t="s">
        <v>53</v>
      </c>
      <c r="F3500" s="15">
        <v>339</v>
      </c>
      <c r="G3500" s="15">
        <v>174</v>
      </c>
      <c r="H3500" s="13">
        <v>-4.261774516</v>
      </c>
      <c r="I3500" s="13">
        <v>1.405608017</v>
      </c>
      <c r="J3500" s="13">
        <v>-2.856166499</v>
      </c>
      <c r="K3500" s="13">
        <v>-0.58303211700000002</v>
      </c>
      <c r="L3500" s="13">
        <v>-7.6809490760000001</v>
      </c>
      <c r="M3500" s="13">
        <v>-8.2639811929999993</v>
      </c>
      <c r="N3500" s="13">
        <v>-3.7746341019999998</v>
      </c>
      <c r="O3500" s="13">
        <v>-0.365564363</v>
      </c>
      <c r="P3500" s="13">
        <v>-4.1401984650000001</v>
      </c>
      <c r="Q3500" s="13">
        <v>-0.12230321199999999</v>
      </c>
      <c r="R3500" s="13">
        <v>-0.12230321199999999</v>
      </c>
      <c r="S3500" s="13">
        <v>0</v>
      </c>
      <c r="T3500" s="13">
        <v>-4.0216877950000001</v>
      </c>
      <c r="U3500" s="13">
        <v>0.133793933</v>
      </c>
      <c r="V3500" s="13">
        <v>-3.8878938619999999</v>
      </c>
      <c r="W3500" s="13">
        <v>-0.88333126699999998</v>
      </c>
    </row>
    <row r="3501" spans="1:23" x14ac:dyDescent="0.3">
      <c r="A3501" s="13" t="s">
        <v>1491</v>
      </c>
      <c r="B3501" s="13" t="s">
        <v>1492</v>
      </c>
      <c r="C3501" s="15">
        <v>2018</v>
      </c>
      <c r="D3501" s="15" t="s">
        <v>27</v>
      </c>
      <c r="E3501" s="15" t="s">
        <v>38</v>
      </c>
      <c r="F3501" s="15">
        <v>1925</v>
      </c>
      <c r="G3501" s="15">
        <v>918</v>
      </c>
      <c r="H3501" s="13">
        <v>-5.7069705180000003</v>
      </c>
      <c r="I3501" s="13">
        <v>1.724951908</v>
      </c>
      <c r="J3501" s="13">
        <v>-3.982018611</v>
      </c>
      <c r="K3501" s="13">
        <v>-3.9544035050000002</v>
      </c>
      <c r="L3501" s="13">
        <v>0.13059096000000001</v>
      </c>
      <c r="M3501" s="13">
        <v>-3.8238125460000001</v>
      </c>
      <c r="N3501" s="13">
        <v>-5.6614598159999998</v>
      </c>
      <c r="O3501" s="13">
        <v>1.550143426</v>
      </c>
      <c r="P3501" s="13">
        <v>-4.1113163899999998</v>
      </c>
      <c r="Q3501" s="13">
        <v>-0.63642662500000002</v>
      </c>
      <c r="R3501" s="13">
        <v>-0.63642662500000002</v>
      </c>
      <c r="S3501" s="13">
        <v>0</v>
      </c>
      <c r="T3501" s="13">
        <v>-5.6741565779999998</v>
      </c>
      <c r="U3501" s="13">
        <v>0.15182552199999999</v>
      </c>
      <c r="V3501" s="13">
        <v>-5.5223310559999996</v>
      </c>
      <c r="W3501" s="13">
        <v>-0.18116052199999999</v>
      </c>
    </row>
    <row r="3502" spans="1:23" x14ac:dyDescent="0.3">
      <c r="A3502" s="13" t="s">
        <v>1491</v>
      </c>
      <c r="B3502" s="13" t="s">
        <v>1492</v>
      </c>
      <c r="C3502" s="15">
        <v>2019</v>
      </c>
      <c r="D3502" s="15" t="s">
        <v>27</v>
      </c>
      <c r="E3502" s="15" t="s">
        <v>38</v>
      </c>
      <c r="F3502" s="15">
        <v>389</v>
      </c>
      <c r="G3502" s="15">
        <v>173</v>
      </c>
      <c r="H3502" s="13">
        <v>-0.528793552</v>
      </c>
      <c r="I3502" s="13">
        <v>-3.0493282320000001</v>
      </c>
      <c r="J3502" s="13">
        <v>-3.5781217829999998</v>
      </c>
      <c r="K3502" s="13">
        <v>-4.9115229740000004</v>
      </c>
      <c r="L3502" s="13">
        <v>-2.3610458219999999</v>
      </c>
      <c r="M3502" s="13">
        <v>-7.2725687959999998</v>
      </c>
      <c r="N3502" s="13">
        <v>-1.4194621140000001</v>
      </c>
      <c r="O3502" s="13">
        <v>-3.0171253079999998</v>
      </c>
      <c r="P3502" s="13">
        <v>-4.4365874219999997</v>
      </c>
      <c r="Q3502" s="13">
        <v>-0.14994580599999999</v>
      </c>
      <c r="R3502" s="13">
        <v>-0.14994580599999999</v>
      </c>
      <c r="S3502" s="13">
        <v>0</v>
      </c>
      <c r="T3502" s="13">
        <v>-0.88232811300000002</v>
      </c>
      <c r="U3502" s="13">
        <v>-3.3868991190000002</v>
      </c>
      <c r="V3502" s="13">
        <v>-4.2692272320000004</v>
      </c>
      <c r="W3502" s="13">
        <v>0.739258572</v>
      </c>
    </row>
    <row r="3503" spans="1:23" x14ac:dyDescent="0.3">
      <c r="A3503" s="13" t="s">
        <v>1493</v>
      </c>
      <c r="B3503" s="13" t="s">
        <v>1494</v>
      </c>
      <c r="C3503" s="15">
        <v>2017</v>
      </c>
      <c r="D3503" s="15" t="s">
        <v>25</v>
      </c>
      <c r="E3503" s="15" t="s">
        <v>30</v>
      </c>
      <c r="F3503" s="15">
        <v>53</v>
      </c>
      <c r="G3503" s="15">
        <v>26</v>
      </c>
      <c r="H3503" s="13">
        <v>4.3294263370000001</v>
      </c>
      <c r="I3503" s="13">
        <v>-6.3498666999999995E-2</v>
      </c>
      <c r="J3503" s="13">
        <v>4.2659276699999999</v>
      </c>
      <c r="K3503" s="13">
        <v>19.60589002</v>
      </c>
      <c r="L3503" s="13">
        <v>4.0208452699999997</v>
      </c>
      <c r="M3503" s="13">
        <v>23.626735289999999</v>
      </c>
      <c r="N3503" s="13">
        <v>7.8809255040000004</v>
      </c>
      <c r="O3503" s="13">
        <v>0.82916502700000005</v>
      </c>
      <c r="P3503" s="13">
        <v>8.7100905310000005</v>
      </c>
      <c r="Q3503" s="13">
        <v>0.15568691800000001</v>
      </c>
      <c r="R3503" s="13">
        <v>0</v>
      </c>
      <c r="S3503" s="13">
        <v>0.15568691800000001</v>
      </c>
      <c r="T3503" s="13">
        <v>1.383908844</v>
      </c>
      <c r="U3503" s="13">
        <v>2.8795430180000001</v>
      </c>
      <c r="V3503" s="13">
        <v>4.2634518610000001</v>
      </c>
      <c r="W3503" s="13">
        <v>-0.67819530400000005</v>
      </c>
    </row>
    <row r="3504" spans="1:23" x14ac:dyDescent="0.3">
      <c r="A3504" s="13" t="s">
        <v>1493</v>
      </c>
      <c r="B3504" s="13" t="s">
        <v>1494</v>
      </c>
      <c r="C3504" s="15">
        <v>2017</v>
      </c>
      <c r="D3504" s="15" t="s">
        <v>27</v>
      </c>
      <c r="E3504" s="15" t="s">
        <v>30</v>
      </c>
      <c r="F3504" s="15">
        <v>1258</v>
      </c>
      <c r="G3504" s="15">
        <v>626</v>
      </c>
      <c r="H3504" s="13">
        <v>-1.5752805969999999</v>
      </c>
      <c r="I3504" s="13">
        <v>-1.333018222</v>
      </c>
      <c r="J3504" s="13">
        <v>-2.9082988190000001</v>
      </c>
      <c r="K3504" s="13">
        <v>-4.4986652869999997</v>
      </c>
      <c r="L3504" s="13">
        <v>3.0874583339999999</v>
      </c>
      <c r="M3504" s="13">
        <v>-1.4112069519999999</v>
      </c>
      <c r="N3504" s="13">
        <v>-2.3362222359999998</v>
      </c>
      <c r="O3504" s="13">
        <v>-0.51393768299999998</v>
      </c>
      <c r="P3504" s="13">
        <v>-2.8501599190000002</v>
      </c>
      <c r="Q3504" s="13">
        <v>-3.188643E-2</v>
      </c>
      <c r="R3504" s="13">
        <v>-3.188643E-2</v>
      </c>
      <c r="S3504" s="13">
        <v>0</v>
      </c>
      <c r="T3504" s="13">
        <v>-2.3526165130000001</v>
      </c>
      <c r="U3504" s="13">
        <v>-0.46764169</v>
      </c>
      <c r="V3504" s="13">
        <v>-2.8202582029999999</v>
      </c>
      <c r="W3504" s="13">
        <v>-0.31633983700000001</v>
      </c>
    </row>
    <row r="3505" spans="1:23" x14ac:dyDescent="0.3">
      <c r="A3505" s="13" t="s">
        <v>1493</v>
      </c>
      <c r="B3505" s="13" t="s">
        <v>1494</v>
      </c>
      <c r="C3505" s="15">
        <v>2018</v>
      </c>
      <c r="D3505" s="15" t="s">
        <v>25</v>
      </c>
      <c r="E3505" s="15" t="s">
        <v>30</v>
      </c>
      <c r="F3505" s="15">
        <v>279</v>
      </c>
      <c r="G3505" s="15">
        <v>140</v>
      </c>
      <c r="H3505" s="13">
        <v>-2.3340488E-2</v>
      </c>
      <c r="I3505" s="13">
        <v>-1.1818176869999999</v>
      </c>
      <c r="J3505" s="13">
        <v>-1.205158175</v>
      </c>
      <c r="K3505" s="13">
        <v>-4.1656751400000003</v>
      </c>
      <c r="L3505" s="13">
        <v>-2.4475808950000002</v>
      </c>
      <c r="M3505" s="13">
        <v>-6.613256035</v>
      </c>
      <c r="N3505" s="13">
        <v>-0.89199908800000005</v>
      </c>
      <c r="O3505" s="13">
        <v>-1.3805194670000001</v>
      </c>
      <c r="P3505" s="13">
        <v>-2.272518555</v>
      </c>
      <c r="Q3505" s="13">
        <v>3.5140494000000001E-2</v>
      </c>
      <c r="R3505" s="13">
        <v>0</v>
      </c>
      <c r="S3505" s="13">
        <v>3.5140494000000001E-2</v>
      </c>
      <c r="T3505" s="13">
        <v>-3.1230872380000001</v>
      </c>
      <c r="U3505" s="13">
        <v>-1.742374729</v>
      </c>
      <c r="V3505" s="13">
        <v>-4.865461968</v>
      </c>
      <c r="W3505" s="13">
        <v>-9.5970033999999996E-2</v>
      </c>
    </row>
    <row r="3506" spans="1:23" x14ac:dyDescent="0.3">
      <c r="A3506" s="13" t="s">
        <v>1493</v>
      </c>
      <c r="B3506" s="13" t="s">
        <v>1494</v>
      </c>
      <c r="C3506" s="15">
        <v>2018</v>
      </c>
      <c r="D3506" s="15" t="s">
        <v>27</v>
      </c>
      <c r="E3506" s="15" t="s">
        <v>30</v>
      </c>
      <c r="F3506" s="15">
        <v>3134</v>
      </c>
      <c r="G3506" s="15">
        <v>1524</v>
      </c>
      <c r="H3506" s="13">
        <v>-0.41336041600000001</v>
      </c>
      <c r="I3506" s="13">
        <v>3.124820852</v>
      </c>
      <c r="J3506" s="13">
        <v>2.7114604369999999</v>
      </c>
      <c r="K3506" s="13">
        <v>2.605593748</v>
      </c>
      <c r="L3506" s="13">
        <v>0.80301405599999998</v>
      </c>
      <c r="M3506" s="13">
        <v>3.4086078049999999</v>
      </c>
      <c r="N3506" s="13">
        <v>0.14121727100000001</v>
      </c>
      <c r="O3506" s="13">
        <v>2.7550866169999999</v>
      </c>
      <c r="P3506" s="13">
        <v>2.8963038879999998</v>
      </c>
      <c r="Q3506" s="13">
        <v>4.3658268119999999</v>
      </c>
      <c r="R3506" s="13">
        <v>4.3658268119999999</v>
      </c>
      <c r="S3506" s="13">
        <v>0</v>
      </c>
      <c r="T3506" s="13">
        <v>7.2548742999999999E-2</v>
      </c>
      <c r="U3506" s="13">
        <v>2.848162437</v>
      </c>
      <c r="V3506" s="13">
        <v>2.9207111800000001</v>
      </c>
      <c r="W3506" s="13">
        <v>-0.55192973999999995</v>
      </c>
    </row>
    <row r="3507" spans="1:23" x14ac:dyDescent="0.3">
      <c r="A3507" s="13" t="s">
        <v>1493</v>
      </c>
      <c r="B3507" s="13" t="s">
        <v>1494</v>
      </c>
      <c r="C3507" s="15">
        <v>2019</v>
      </c>
      <c r="D3507" s="15" t="s">
        <v>25</v>
      </c>
      <c r="E3507" s="15" t="s">
        <v>73</v>
      </c>
      <c r="F3507" s="15">
        <v>347</v>
      </c>
      <c r="G3507" s="15">
        <v>177</v>
      </c>
      <c r="H3507" s="13">
        <v>1.038065453</v>
      </c>
      <c r="I3507" s="13">
        <v>-1.011939444</v>
      </c>
      <c r="J3507" s="13">
        <v>2.6126008999999999E-2</v>
      </c>
      <c r="K3507" s="13">
        <v>8.6912644409999995</v>
      </c>
      <c r="L3507" s="13">
        <v>1.0345149E-2</v>
      </c>
      <c r="M3507" s="13">
        <v>8.7016095910000004</v>
      </c>
      <c r="N3507" s="13">
        <v>2.698035806</v>
      </c>
      <c r="O3507" s="13">
        <v>-0.745944096</v>
      </c>
      <c r="P3507" s="13">
        <v>1.9520917099999999</v>
      </c>
      <c r="Q3507" s="13">
        <v>0.43578728700000002</v>
      </c>
      <c r="R3507" s="13">
        <v>0</v>
      </c>
      <c r="S3507" s="13">
        <v>0.43578728700000002</v>
      </c>
      <c r="T3507" s="13">
        <v>1.6063135909999999</v>
      </c>
      <c r="U3507" s="13">
        <v>1.0873488469999999</v>
      </c>
      <c r="V3507" s="13">
        <v>2.693662438</v>
      </c>
      <c r="W3507" s="13">
        <v>-0.48882448000000001</v>
      </c>
    </row>
    <row r="3508" spans="1:23" x14ac:dyDescent="0.3">
      <c r="A3508" s="13" t="s">
        <v>1493</v>
      </c>
      <c r="B3508" s="13" t="s">
        <v>1494</v>
      </c>
      <c r="C3508" s="15">
        <v>2019</v>
      </c>
      <c r="D3508" s="15" t="s">
        <v>27</v>
      </c>
      <c r="E3508" s="15" t="s">
        <v>73</v>
      </c>
      <c r="F3508" s="15">
        <v>2677</v>
      </c>
      <c r="G3508" s="15">
        <v>1273</v>
      </c>
      <c r="H3508" s="13">
        <v>0.90955443499999999</v>
      </c>
      <c r="I3508" s="13">
        <v>0.77174345499999997</v>
      </c>
      <c r="J3508" s="13">
        <v>1.68129789</v>
      </c>
      <c r="K3508" s="13">
        <v>1.54878399</v>
      </c>
      <c r="L3508" s="13">
        <v>1.5705990249999999</v>
      </c>
      <c r="M3508" s="13">
        <v>3.119383016</v>
      </c>
      <c r="N3508" s="13">
        <v>1.0910952899999999</v>
      </c>
      <c r="O3508" s="13">
        <v>1.002489631</v>
      </c>
      <c r="P3508" s="13">
        <v>2.0935849210000002</v>
      </c>
      <c r="Q3508" s="13">
        <v>3.1360902130000001</v>
      </c>
      <c r="R3508" s="13">
        <v>3.1360902130000001</v>
      </c>
      <c r="S3508" s="13">
        <v>0</v>
      </c>
      <c r="T3508" s="13">
        <v>0.265176631</v>
      </c>
      <c r="U3508" s="13">
        <v>0.49398462399999998</v>
      </c>
      <c r="V3508" s="13">
        <v>0.75916125499999998</v>
      </c>
      <c r="W3508" s="13">
        <v>-0.31565695199999999</v>
      </c>
    </row>
    <row r="3509" spans="1:23" x14ac:dyDescent="0.3">
      <c r="A3509" s="13" t="s">
        <v>1495</v>
      </c>
      <c r="B3509" s="13" t="s">
        <v>1496</v>
      </c>
      <c r="C3509" s="15">
        <v>2014</v>
      </c>
      <c r="D3509" s="15" t="s">
        <v>27</v>
      </c>
      <c r="E3509" s="15" t="s">
        <v>41</v>
      </c>
      <c r="F3509" s="15">
        <v>518</v>
      </c>
      <c r="G3509" s="15">
        <v>270</v>
      </c>
      <c r="H3509" s="13">
        <v>-1.17803963</v>
      </c>
      <c r="I3509" s="13">
        <v>-3.7573846479999999</v>
      </c>
      <c r="J3509" s="13">
        <v>-4.9354242790000002</v>
      </c>
      <c r="K3509" s="13">
        <v>-5.8869345639999997</v>
      </c>
      <c r="L3509" s="13">
        <v>-7.3620128830000002</v>
      </c>
      <c r="M3509" s="13">
        <v>-13.248947449999999</v>
      </c>
      <c r="N3509" s="13">
        <v>-2.2176187980000002</v>
      </c>
      <c r="O3509" s="13">
        <v>-4.7638156299999999</v>
      </c>
      <c r="P3509" s="13">
        <v>-6.981434428</v>
      </c>
      <c r="Q3509" s="13">
        <v>-0.58041868600000002</v>
      </c>
      <c r="R3509" s="13">
        <v>-0.58041868600000002</v>
      </c>
      <c r="S3509" s="13">
        <v>0</v>
      </c>
      <c r="T3509" s="13">
        <v>-1.4612749549999999</v>
      </c>
      <c r="U3509" s="13">
        <v>-3.951093105</v>
      </c>
      <c r="V3509" s="13">
        <v>-5.4123680600000004</v>
      </c>
      <c r="W3509" s="13">
        <v>-0.40780609600000001</v>
      </c>
    </row>
    <row r="3510" spans="1:23" x14ac:dyDescent="0.3">
      <c r="A3510" s="13" t="s">
        <v>1495</v>
      </c>
      <c r="B3510" s="13" t="s">
        <v>1496</v>
      </c>
      <c r="C3510" s="15">
        <v>2015</v>
      </c>
      <c r="D3510" s="15" t="s">
        <v>25</v>
      </c>
      <c r="E3510" s="15" t="s">
        <v>62</v>
      </c>
      <c r="F3510" s="15">
        <v>251</v>
      </c>
      <c r="G3510" s="15">
        <v>124</v>
      </c>
      <c r="H3510" s="13">
        <v>3.197066757</v>
      </c>
      <c r="I3510" s="13">
        <v>3.5880260009999998</v>
      </c>
      <c r="J3510" s="13">
        <v>6.7850927580000002</v>
      </c>
      <c r="K3510" s="13">
        <v>-0.95481681399999996</v>
      </c>
      <c r="L3510" s="13">
        <v>-0.93229012200000005</v>
      </c>
      <c r="M3510" s="13">
        <v>-1.8871069359999999</v>
      </c>
      <c r="N3510" s="13">
        <v>2.380048334</v>
      </c>
      <c r="O3510" s="13">
        <v>2.9050679619999999</v>
      </c>
      <c r="P3510" s="13">
        <v>5.285116296</v>
      </c>
      <c r="Q3510" s="13">
        <v>0.53181756400000002</v>
      </c>
      <c r="R3510" s="13">
        <v>0</v>
      </c>
      <c r="S3510" s="13">
        <v>0.53181756400000002</v>
      </c>
      <c r="T3510" s="13">
        <v>5.8234602180000001</v>
      </c>
      <c r="U3510" s="13">
        <v>3.9278355579999999</v>
      </c>
      <c r="V3510" s="13">
        <v>9.7512957759999992</v>
      </c>
      <c r="W3510" s="13">
        <v>1.3869638950000001</v>
      </c>
    </row>
    <row r="3511" spans="1:23" x14ac:dyDescent="0.3">
      <c r="A3511" s="13" t="s">
        <v>1495</v>
      </c>
      <c r="B3511" s="13" t="s">
        <v>1496</v>
      </c>
      <c r="C3511" s="15">
        <v>2015</v>
      </c>
      <c r="D3511" s="15" t="s">
        <v>27</v>
      </c>
      <c r="E3511" s="15" t="s">
        <v>62</v>
      </c>
      <c r="F3511" s="15">
        <v>2427</v>
      </c>
      <c r="G3511" s="15">
        <v>1253</v>
      </c>
      <c r="H3511" s="13">
        <v>1.129091463</v>
      </c>
      <c r="I3511" s="13">
        <v>-2.5988997540000001</v>
      </c>
      <c r="J3511" s="13">
        <v>-1.4698082910000001</v>
      </c>
      <c r="K3511" s="13">
        <v>-1.6158400500000001</v>
      </c>
      <c r="L3511" s="13">
        <v>0.388601378</v>
      </c>
      <c r="M3511" s="13">
        <v>-1.2272386719999999</v>
      </c>
      <c r="N3511" s="13">
        <v>0.61774268499999996</v>
      </c>
      <c r="O3511" s="13">
        <v>-2.1250653599999998</v>
      </c>
      <c r="P3511" s="13">
        <v>-1.5073226749999999</v>
      </c>
      <c r="Q3511" s="13">
        <v>0.78924629199999996</v>
      </c>
      <c r="R3511" s="13">
        <v>0.78924629199999996</v>
      </c>
      <c r="S3511" s="13">
        <v>0</v>
      </c>
      <c r="T3511" s="13">
        <v>-0.19148446099999999</v>
      </c>
      <c r="U3511" s="13">
        <v>-1.7176637640000001</v>
      </c>
      <c r="V3511" s="13">
        <v>-1.909148225</v>
      </c>
      <c r="W3511" s="13">
        <v>-0.62445973399999999</v>
      </c>
    </row>
    <row r="3512" spans="1:23" x14ac:dyDescent="0.3">
      <c r="A3512" s="13" t="s">
        <v>1495</v>
      </c>
      <c r="B3512" s="13" t="s">
        <v>1496</v>
      </c>
      <c r="C3512" s="15">
        <v>2015</v>
      </c>
      <c r="D3512" s="15" t="s">
        <v>27</v>
      </c>
      <c r="E3512" s="15" t="s">
        <v>41</v>
      </c>
      <c r="F3512" s="15">
        <v>1064</v>
      </c>
      <c r="G3512" s="15">
        <v>540</v>
      </c>
      <c r="H3512" s="13">
        <v>-0.95567689</v>
      </c>
      <c r="I3512" s="13">
        <v>-3.205286954</v>
      </c>
      <c r="J3512" s="13">
        <v>-4.1609638440000003</v>
      </c>
      <c r="K3512" s="13">
        <v>-0.63299495400000005</v>
      </c>
      <c r="L3512" s="13">
        <v>-1.0281654200000001</v>
      </c>
      <c r="M3512" s="13">
        <v>-1.6611603749999999</v>
      </c>
      <c r="N3512" s="13">
        <v>-0.94726960999999998</v>
      </c>
      <c r="O3512" s="13">
        <v>-3.0051443930000001</v>
      </c>
      <c r="P3512" s="13">
        <v>-3.952414004</v>
      </c>
      <c r="Q3512" s="13">
        <v>-0.32774241900000001</v>
      </c>
      <c r="R3512" s="13">
        <v>-0.32774241900000001</v>
      </c>
      <c r="S3512" s="13">
        <v>0</v>
      </c>
      <c r="T3512" s="13">
        <v>-1.966895243</v>
      </c>
      <c r="U3512" s="13">
        <v>-2.4435339840000001</v>
      </c>
      <c r="V3512" s="13">
        <v>-4.4104292269999998</v>
      </c>
      <c r="W3512" s="13">
        <v>-1.0224877779999999</v>
      </c>
    </row>
    <row r="3513" spans="1:23" x14ac:dyDescent="0.3">
      <c r="A3513" s="13" t="s">
        <v>1495</v>
      </c>
      <c r="B3513" s="13" t="s">
        <v>1496</v>
      </c>
      <c r="C3513" s="15">
        <v>2018</v>
      </c>
      <c r="D3513" s="15" t="s">
        <v>27</v>
      </c>
      <c r="E3513" s="15" t="s">
        <v>78</v>
      </c>
      <c r="F3513" s="15">
        <v>406</v>
      </c>
      <c r="G3513" s="15">
        <v>196</v>
      </c>
      <c r="H3513" s="13">
        <v>-4.8515739870000001</v>
      </c>
      <c r="I3513" s="13">
        <v>-0.93434984099999996</v>
      </c>
      <c r="J3513" s="13">
        <v>-5.7859238279999996</v>
      </c>
      <c r="K3513" s="13">
        <v>-10.74249397</v>
      </c>
      <c r="L3513" s="13">
        <v>0.53268154999999995</v>
      </c>
      <c r="M3513" s="13">
        <v>-10.20981242</v>
      </c>
      <c r="N3513" s="13">
        <v>-6.3075032220000002</v>
      </c>
      <c r="O3513" s="13">
        <v>-0.61416969399999999</v>
      </c>
      <c r="P3513" s="13">
        <v>-6.9216729160000003</v>
      </c>
      <c r="Q3513" s="13">
        <v>-0.420358167</v>
      </c>
      <c r="R3513" s="13">
        <v>-0.420358167</v>
      </c>
      <c r="S3513" s="13">
        <v>0</v>
      </c>
      <c r="T3513" s="13">
        <v>-5.161631378</v>
      </c>
      <c r="U3513" s="13">
        <v>-2.1747980010000001</v>
      </c>
      <c r="V3513" s="13">
        <v>-7.3364293790000001</v>
      </c>
      <c r="W3513" s="13">
        <v>0.75954416700000005</v>
      </c>
    </row>
    <row r="3514" spans="1:23" x14ac:dyDescent="0.3">
      <c r="A3514" s="13" t="s">
        <v>1495</v>
      </c>
      <c r="B3514" s="13" t="s">
        <v>1496</v>
      </c>
      <c r="C3514" s="15">
        <v>2019</v>
      </c>
      <c r="D3514" s="15" t="s">
        <v>25</v>
      </c>
      <c r="E3514" s="15" t="s">
        <v>73</v>
      </c>
      <c r="F3514" s="15">
        <v>22</v>
      </c>
      <c r="G3514" s="15">
        <v>12</v>
      </c>
      <c r="H3514" s="13">
        <v>1.529678329</v>
      </c>
      <c r="I3514" s="13">
        <v>6.3280525470000004</v>
      </c>
      <c r="J3514" s="13">
        <v>7.8577308759999998</v>
      </c>
      <c r="K3514" s="13">
        <v>4.2111594339999998</v>
      </c>
      <c r="L3514" s="13">
        <v>19.393443439999999</v>
      </c>
      <c r="M3514" s="13">
        <v>23.604602870000001</v>
      </c>
      <c r="N3514" s="13">
        <v>2.2210690369999999</v>
      </c>
      <c r="O3514" s="13">
        <v>9.4933206180000003</v>
      </c>
      <c r="P3514" s="13">
        <v>11.71438966</v>
      </c>
      <c r="Q3514" s="13">
        <v>8.9193895999999995E-2</v>
      </c>
      <c r="R3514" s="13">
        <v>0</v>
      </c>
      <c r="S3514" s="13">
        <v>8.9193895999999995E-2</v>
      </c>
      <c r="T3514" s="13">
        <v>-2.559924149</v>
      </c>
      <c r="U3514" s="13">
        <v>8.8112730379999995</v>
      </c>
      <c r="V3514" s="13">
        <v>6.251348889</v>
      </c>
      <c r="W3514" s="13">
        <v>-2.329446436</v>
      </c>
    </row>
    <row r="3515" spans="1:23" x14ac:dyDescent="0.3">
      <c r="A3515" s="13" t="s">
        <v>1495</v>
      </c>
      <c r="B3515" s="13" t="s">
        <v>1496</v>
      </c>
      <c r="C3515" s="15">
        <v>2019</v>
      </c>
      <c r="D3515" s="15" t="s">
        <v>27</v>
      </c>
      <c r="E3515" s="15" t="s">
        <v>73</v>
      </c>
      <c r="F3515" s="15">
        <v>624</v>
      </c>
      <c r="G3515" s="15">
        <v>292</v>
      </c>
      <c r="H3515" s="13">
        <v>-0.96621360099999998</v>
      </c>
      <c r="I3515" s="13">
        <v>-0.34815034299999997</v>
      </c>
      <c r="J3515" s="13">
        <v>-1.3143639439999999</v>
      </c>
      <c r="K3515" s="13">
        <v>-8.3837649190000008</v>
      </c>
      <c r="L3515" s="13">
        <v>2.1423900370000002</v>
      </c>
      <c r="M3515" s="13">
        <v>-6.2413748819999997</v>
      </c>
      <c r="N3515" s="13">
        <v>-2.5668887649999999</v>
      </c>
      <c r="O3515" s="13">
        <v>0.16598895699999999</v>
      </c>
      <c r="P3515" s="13">
        <v>-2.4008998080000001</v>
      </c>
      <c r="Q3515" s="13">
        <v>5.1768279E-2</v>
      </c>
      <c r="R3515" s="13">
        <v>5.1768279E-2</v>
      </c>
      <c r="S3515" s="13">
        <v>0</v>
      </c>
      <c r="T3515" s="13">
        <v>-3.2561389859999998</v>
      </c>
      <c r="U3515" s="13">
        <v>-1.1875462000000001</v>
      </c>
      <c r="V3515" s="13">
        <v>-4.4436851859999997</v>
      </c>
      <c r="W3515" s="13">
        <v>-0.470507593</v>
      </c>
    </row>
    <row r="3516" spans="1:23" x14ac:dyDescent="0.3">
      <c r="A3516" s="13" t="s">
        <v>1497</v>
      </c>
      <c r="B3516" s="13" t="s">
        <v>1498</v>
      </c>
      <c r="C3516" s="15">
        <v>2014</v>
      </c>
      <c r="D3516" s="15" t="s">
        <v>25</v>
      </c>
      <c r="E3516" s="15" t="s">
        <v>100</v>
      </c>
      <c r="F3516" s="15">
        <v>14</v>
      </c>
      <c r="G3516" s="15">
        <v>6</v>
      </c>
      <c r="H3516" s="13">
        <v>-4.517025845</v>
      </c>
      <c r="I3516" s="13">
        <v>-14.152259089999999</v>
      </c>
      <c r="J3516" s="13">
        <v>-18.66928493</v>
      </c>
      <c r="K3516" s="13">
        <v>-14.87284423</v>
      </c>
      <c r="L3516" s="13">
        <v>-32.111106159999999</v>
      </c>
      <c r="M3516" s="13">
        <v>-46.983950389999997</v>
      </c>
      <c r="N3516" s="13">
        <v>-6.9881083569999998</v>
      </c>
      <c r="O3516" s="13">
        <v>-18.666539749999998</v>
      </c>
      <c r="P3516" s="13">
        <v>-25.65464811</v>
      </c>
      <c r="Q3516" s="13">
        <v>-7.2915956000000004E-2</v>
      </c>
      <c r="R3516" s="13">
        <v>0</v>
      </c>
      <c r="S3516" s="13">
        <v>-7.2915956000000004E-2</v>
      </c>
      <c r="T3516" s="13">
        <v>-5.4752187809999997</v>
      </c>
      <c r="U3516" s="13">
        <v>-17.274054</v>
      </c>
      <c r="V3516" s="13">
        <v>-22.749272779999998</v>
      </c>
      <c r="W3516" s="13">
        <v>0.771814479</v>
      </c>
    </row>
    <row r="3517" spans="1:23" x14ac:dyDescent="0.3">
      <c r="A3517" s="13" t="s">
        <v>1497</v>
      </c>
      <c r="B3517" s="13" t="s">
        <v>1498</v>
      </c>
      <c r="C3517" s="15">
        <v>2014</v>
      </c>
      <c r="D3517" s="15" t="s">
        <v>27</v>
      </c>
      <c r="E3517" s="15" t="s">
        <v>100</v>
      </c>
      <c r="F3517" s="15">
        <v>634</v>
      </c>
      <c r="G3517" s="15">
        <v>319</v>
      </c>
      <c r="H3517" s="13">
        <v>-3.5360931309999999</v>
      </c>
      <c r="I3517" s="13">
        <v>-2.4503733200000002</v>
      </c>
      <c r="J3517" s="13">
        <v>-5.9864664510000001</v>
      </c>
      <c r="K3517" s="13">
        <v>-5.8495167520000004</v>
      </c>
      <c r="L3517" s="13">
        <v>3.664162669</v>
      </c>
      <c r="M3517" s="13">
        <v>-2.185354083</v>
      </c>
      <c r="N3517" s="13">
        <v>-4.2143066300000003</v>
      </c>
      <c r="O3517" s="13">
        <v>-1.294511609</v>
      </c>
      <c r="P3517" s="13">
        <v>-5.5088182379999999</v>
      </c>
      <c r="Q3517" s="13">
        <v>-0.44798588</v>
      </c>
      <c r="R3517" s="13">
        <v>-0.44798588</v>
      </c>
      <c r="S3517" s="13">
        <v>0</v>
      </c>
      <c r="T3517" s="13">
        <v>-4.1347163360000003</v>
      </c>
      <c r="U3517" s="13">
        <v>-2.5982747850000001</v>
      </c>
      <c r="V3517" s="13">
        <v>-6.7329911219999996</v>
      </c>
      <c r="W3517" s="13">
        <v>-0.218372708</v>
      </c>
    </row>
    <row r="3518" spans="1:23" x14ac:dyDescent="0.3">
      <c r="A3518" s="13" t="s">
        <v>1497</v>
      </c>
      <c r="B3518" s="13" t="s">
        <v>1498</v>
      </c>
      <c r="C3518" s="15">
        <v>2015</v>
      </c>
      <c r="D3518" s="15" t="s">
        <v>25</v>
      </c>
      <c r="E3518" s="15" t="s">
        <v>100</v>
      </c>
      <c r="F3518" s="15">
        <v>661</v>
      </c>
      <c r="G3518" s="15">
        <v>331</v>
      </c>
      <c r="H3518" s="13">
        <v>1.4514918830000001</v>
      </c>
      <c r="I3518" s="13">
        <v>4.5002950559999997</v>
      </c>
      <c r="J3518" s="13">
        <v>5.9517869389999998</v>
      </c>
      <c r="K3518" s="13">
        <v>5.9979308610000004</v>
      </c>
      <c r="L3518" s="13">
        <v>12.119066589999999</v>
      </c>
      <c r="M3518" s="13">
        <v>18.11699745</v>
      </c>
      <c r="N3518" s="13">
        <v>2.4817369409999999</v>
      </c>
      <c r="O3518" s="13">
        <v>6.2773101029999996</v>
      </c>
      <c r="P3518" s="13">
        <v>8.7590470440000008</v>
      </c>
      <c r="Q3518" s="13">
        <v>2.008446626</v>
      </c>
      <c r="R3518" s="13">
        <v>0</v>
      </c>
      <c r="S3518" s="13">
        <v>2.008446626</v>
      </c>
      <c r="T3518" s="13">
        <v>0.69760786200000002</v>
      </c>
      <c r="U3518" s="13">
        <v>7.1480959149999999</v>
      </c>
      <c r="V3518" s="13">
        <v>7.8457037769999998</v>
      </c>
      <c r="W3518" s="13">
        <v>0.18728065999999999</v>
      </c>
    </row>
    <row r="3519" spans="1:23" x14ac:dyDescent="0.3">
      <c r="A3519" s="13" t="s">
        <v>1497</v>
      </c>
      <c r="B3519" s="13" t="s">
        <v>1498</v>
      </c>
      <c r="C3519" s="15">
        <v>2015</v>
      </c>
      <c r="D3519" s="15" t="s">
        <v>27</v>
      </c>
      <c r="E3519" s="15" t="s">
        <v>100</v>
      </c>
      <c r="F3519" s="15">
        <v>2820</v>
      </c>
      <c r="G3519" s="15">
        <v>1432</v>
      </c>
      <c r="H3519" s="13">
        <v>-0.99822230700000003</v>
      </c>
      <c r="I3519" s="13">
        <v>-0.71448444899999997</v>
      </c>
      <c r="J3519" s="13">
        <v>-1.712706756</v>
      </c>
      <c r="K3519" s="13">
        <v>0.70686464500000001</v>
      </c>
      <c r="L3519" s="13">
        <v>-3.5217932570000001</v>
      </c>
      <c r="M3519" s="13">
        <v>-2.8149286120000001</v>
      </c>
      <c r="N3519" s="13">
        <v>-0.693188739</v>
      </c>
      <c r="O3519" s="13">
        <v>-1.3640030110000001</v>
      </c>
      <c r="P3519" s="13">
        <v>-2.0571917489999998</v>
      </c>
      <c r="Q3519" s="13">
        <v>0.50230918300000005</v>
      </c>
      <c r="R3519" s="13">
        <v>0.50230918300000005</v>
      </c>
      <c r="S3519" s="13">
        <v>0</v>
      </c>
      <c r="T3519" s="13">
        <v>-1.0654128300000001</v>
      </c>
      <c r="U3519" s="13">
        <v>-1.42288046</v>
      </c>
      <c r="V3519" s="13">
        <v>-2.4882932900000001</v>
      </c>
      <c r="W3519" s="13">
        <v>-0.73146329499999996</v>
      </c>
    </row>
    <row r="3520" spans="1:23" x14ac:dyDescent="0.3">
      <c r="A3520" s="13" t="s">
        <v>1497</v>
      </c>
      <c r="B3520" s="13" t="s">
        <v>1498</v>
      </c>
      <c r="C3520" s="15">
        <v>2016</v>
      </c>
      <c r="D3520" s="15" t="s">
        <v>27</v>
      </c>
      <c r="E3520" s="15" t="s">
        <v>100</v>
      </c>
      <c r="F3520" s="15">
        <v>4738</v>
      </c>
      <c r="G3520" s="15">
        <v>2276</v>
      </c>
      <c r="H3520" s="13">
        <v>0.291952606</v>
      </c>
      <c r="I3520" s="13">
        <v>8.1599799999999996E-4</v>
      </c>
      <c r="J3520" s="13">
        <v>0.29276860399999999</v>
      </c>
      <c r="K3520" s="13">
        <v>0.78952792800000005</v>
      </c>
      <c r="L3520" s="13">
        <v>2.0561137E-2</v>
      </c>
      <c r="M3520" s="13">
        <v>0.810089065</v>
      </c>
      <c r="N3520" s="13">
        <v>0.42953973299999998</v>
      </c>
      <c r="O3520" s="13">
        <v>3.6473999999999999E-3</v>
      </c>
      <c r="P3520" s="13">
        <v>0.433187133</v>
      </c>
      <c r="Q3520" s="13">
        <v>3.7166416010000001</v>
      </c>
      <c r="R3520" s="13">
        <v>3.7166416010000001</v>
      </c>
      <c r="S3520" s="13">
        <v>0</v>
      </c>
      <c r="T3520" s="13">
        <v>0.356104853</v>
      </c>
      <c r="U3520" s="13">
        <v>0.86767463</v>
      </c>
      <c r="V3520" s="13">
        <v>1.2237794829999999</v>
      </c>
      <c r="W3520" s="13">
        <v>0.53598274899999998</v>
      </c>
    </row>
    <row r="3521" spans="1:23" x14ac:dyDescent="0.3">
      <c r="A3521" s="13" t="s">
        <v>1497</v>
      </c>
      <c r="B3521" s="13" t="s">
        <v>1498</v>
      </c>
      <c r="C3521" s="15">
        <v>2017</v>
      </c>
      <c r="D3521" s="15" t="s">
        <v>25</v>
      </c>
      <c r="E3521" s="15" t="s">
        <v>100</v>
      </c>
      <c r="F3521" s="15">
        <v>862</v>
      </c>
      <c r="G3521" s="15">
        <v>428</v>
      </c>
      <c r="H3521" s="13">
        <v>1.9893070369999999</v>
      </c>
      <c r="I3521" s="13">
        <v>3.1252752419999998</v>
      </c>
      <c r="J3521" s="13">
        <v>5.1145822790000004</v>
      </c>
      <c r="K3521" s="13">
        <v>11.42780711</v>
      </c>
      <c r="L3521" s="13">
        <v>5.0503253749999999</v>
      </c>
      <c r="M3521" s="13">
        <v>16.47813249</v>
      </c>
      <c r="N3521" s="13">
        <v>4.0276620750000003</v>
      </c>
      <c r="O3521" s="13">
        <v>3.7487500730000001</v>
      </c>
      <c r="P3521" s="13">
        <v>7.7764121480000004</v>
      </c>
      <c r="Q3521" s="13">
        <v>2.36359086</v>
      </c>
      <c r="R3521" s="13">
        <v>0</v>
      </c>
      <c r="S3521" s="13">
        <v>2.36359086</v>
      </c>
      <c r="T3521" s="13">
        <v>3.1315196799999998</v>
      </c>
      <c r="U3521" s="13">
        <v>2.378523071</v>
      </c>
      <c r="V3521" s="13">
        <v>5.5100427510000003</v>
      </c>
      <c r="W3521" s="13">
        <v>-0.28928936399999999</v>
      </c>
    </row>
    <row r="3522" spans="1:23" x14ac:dyDescent="0.3">
      <c r="A3522" s="13" t="s">
        <v>1497</v>
      </c>
      <c r="B3522" s="13" t="s">
        <v>1498</v>
      </c>
      <c r="C3522" s="15">
        <v>2017</v>
      </c>
      <c r="D3522" s="15" t="s">
        <v>27</v>
      </c>
      <c r="E3522" s="15" t="s">
        <v>100</v>
      </c>
      <c r="F3522" s="15">
        <v>5393</v>
      </c>
      <c r="G3522" s="15">
        <v>2605</v>
      </c>
      <c r="H3522" s="13">
        <v>2.2505374580000002</v>
      </c>
      <c r="I3522" s="13">
        <v>0.63157050100000001</v>
      </c>
      <c r="J3522" s="13">
        <v>2.8821079599999999</v>
      </c>
      <c r="K3522" s="13">
        <v>-0.60835433000000005</v>
      </c>
      <c r="L3522" s="13">
        <v>1.3329255870000001</v>
      </c>
      <c r="M3522" s="13">
        <v>0.72457125700000002</v>
      </c>
      <c r="N3522" s="13">
        <v>1.799185816</v>
      </c>
      <c r="O3522" s="13">
        <v>0.83084015700000002</v>
      </c>
      <c r="P3522" s="13">
        <v>2.6300259719999999</v>
      </c>
      <c r="Q3522" s="13">
        <v>7.1725039639999997</v>
      </c>
      <c r="R3522" s="13">
        <v>7.1725039639999997</v>
      </c>
      <c r="S3522" s="13">
        <v>0</v>
      </c>
      <c r="T3522" s="13">
        <v>1.7983427830000001</v>
      </c>
      <c r="U3522" s="13">
        <v>1.6325822480000001</v>
      </c>
      <c r="V3522" s="13">
        <v>3.43092503</v>
      </c>
      <c r="W3522" s="13">
        <v>0.30272485900000001</v>
      </c>
    </row>
    <row r="3523" spans="1:23" x14ac:dyDescent="0.3">
      <c r="A3523" s="13" t="s">
        <v>1497</v>
      </c>
      <c r="B3523" s="13" t="s">
        <v>1498</v>
      </c>
      <c r="C3523" s="15">
        <v>2018</v>
      </c>
      <c r="D3523" s="15" t="s">
        <v>25</v>
      </c>
      <c r="E3523" s="15" t="s">
        <v>100</v>
      </c>
      <c r="F3523" s="15">
        <v>330</v>
      </c>
      <c r="G3523" s="15">
        <v>158</v>
      </c>
      <c r="H3523" s="13">
        <v>-0.52099892299999995</v>
      </c>
      <c r="I3523" s="13">
        <v>2.8070171890000002</v>
      </c>
      <c r="J3523" s="13">
        <v>2.286018265</v>
      </c>
      <c r="K3523" s="13">
        <v>-0.96921836500000003</v>
      </c>
      <c r="L3523" s="13">
        <v>2.0195133150000002</v>
      </c>
      <c r="M3523" s="13">
        <v>1.0502949500000001</v>
      </c>
      <c r="N3523" s="13">
        <v>-0.69167937800000001</v>
      </c>
      <c r="O3523" s="13">
        <v>2.8132552340000001</v>
      </c>
      <c r="P3523" s="13">
        <v>2.1215758560000002</v>
      </c>
      <c r="Q3523" s="13">
        <v>0.41099206900000002</v>
      </c>
      <c r="R3523" s="13">
        <v>0</v>
      </c>
      <c r="S3523" s="13">
        <v>0.41099206900000002</v>
      </c>
      <c r="T3523" s="13">
        <v>-0.76678644200000001</v>
      </c>
      <c r="U3523" s="13">
        <v>4.236867749</v>
      </c>
      <c r="V3523" s="13">
        <v>3.4700813070000001</v>
      </c>
      <c r="W3523" s="13">
        <v>1.4380312420000001</v>
      </c>
    </row>
    <row r="3524" spans="1:23" x14ac:dyDescent="0.3">
      <c r="A3524" s="13" t="s">
        <v>1497</v>
      </c>
      <c r="B3524" s="13" t="s">
        <v>1498</v>
      </c>
      <c r="C3524" s="15">
        <v>2018</v>
      </c>
      <c r="D3524" s="15" t="s">
        <v>27</v>
      </c>
      <c r="E3524" s="15" t="s">
        <v>100</v>
      </c>
      <c r="F3524" s="15">
        <v>4953</v>
      </c>
      <c r="G3524" s="15">
        <v>2432</v>
      </c>
      <c r="H3524" s="13">
        <v>2.3148463690000001</v>
      </c>
      <c r="I3524" s="13">
        <v>1.1444763069999999</v>
      </c>
      <c r="J3524" s="13">
        <v>3.4593226769999998</v>
      </c>
      <c r="K3524" s="13">
        <v>5.5933399230000003</v>
      </c>
      <c r="L3524" s="13">
        <v>1.9677292529999999</v>
      </c>
      <c r="M3524" s="13">
        <v>7.5610691760000002</v>
      </c>
      <c r="N3524" s="13">
        <v>3.1363742550000002</v>
      </c>
      <c r="O3524" s="13">
        <v>1.391369181</v>
      </c>
      <c r="P3524" s="13">
        <v>4.5277434349999996</v>
      </c>
      <c r="Q3524" s="13">
        <v>8.9894955749999994</v>
      </c>
      <c r="R3524" s="13">
        <v>8.9894955749999994</v>
      </c>
      <c r="S3524" s="13">
        <v>0</v>
      </c>
      <c r="T3524" s="13">
        <v>3.202121193</v>
      </c>
      <c r="U3524" s="13">
        <v>1.531504567</v>
      </c>
      <c r="V3524" s="13">
        <v>4.7336257599999998</v>
      </c>
      <c r="W3524" s="13">
        <v>-0.44790897499999999</v>
      </c>
    </row>
    <row r="3525" spans="1:23" x14ac:dyDescent="0.3">
      <c r="A3525" s="13" t="s">
        <v>1497</v>
      </c>
      <c r="B3525" s="13" t="s">
        <v>1498</v>
      </c>
      <c r="C3525" s="15">
        <v>2019</v>
      </c>
      <c r="D3525" s="15" t="s">
        <v>27</v>
      </c>
      <c r="E3525" s="15" t="s">
        <v>78</v>
      </c>
      <c r="F3525" s="15">
        <v>1044</v>
      </c>
      <c r="G3525" s="15">
        <v>492</v>
      </c>
      <c r="H3525" s="13">
        <v>3.304789151</v>
      </c>
      <c r="I3525" s="13">
        <v>0.92625030600000002</v>
      </c>
      <c r="J3525" s="13">
        <v>4.2310394579999997</v>
      </c>
      <c r="K3525" s="13">
        <v>4.8967166850000003</v>
      </c>
      <c r="L3525" s="13">
        <v>-1.80641162</v>
      </c>
      <c r="M3525" s="13">
        <v>3.0903050649999999</v>
      </c>
      <c r="N3525" s="13">
        <v>3.9092183330000001</v>
      </c>
      <c r="O3525" s="13">
        <v>0.44201580600000001</v>
      </c>
      <c r="P3525" s="13">
        <v>4.3512341389999998</v>
      </c>
      <c r="Q3525" s="13">
        <v>1.788693147</v>
      </c>
      <c r="R3525" s="13">
        <v>1.788693147</v>
      </c>
      <c r="S3525" s="13">
        <v>0</v>
      </c>
      <c r="T3525" s="13">
        <v>2.4190337689999999</v>
      </c>
      <c r="U3525" s="13">
        <v>0.29788694500000001</v>
      </c>
      <c r="V3525" s="13">
        <v>2.716920714</v>
      </c>
      <c r="W3525" s="13">
        <v>0.35177019999999998</v>
      </c>
    </row>
    <row r="3526" spans="1:23" x14ac:dyDescent="0.3">
      <c r="A3526" s="13" t="s">
        <v>1497</v>
      </c>
      <c r="B3526" s="13" t="s">
        <v>1498</v>
      </c>
      <c r="C3526" s="15">
        <v>2019</v>
      </c>
      <c r="D3526" s="15" t="s">
        <v>27</v>
      </c>
      <c r="E3526" s="15" t="s">
        <v>100</v>
      </c>
      <c r="F3526" s="15">
        <v>2570</v>
      </c>
      <c r="G3526" s="15">
        <v>1191</v>
      </c>
      <c r="H3526" s="13">
        <v>4.3460914000000003E-2</v>
      </c>
      <c r="I3526" s="13">
        <v>1.382850964</v>
      </c>
      <c r="J3526" s="13">
        <v>1.4263118779999999</v>
      </c>
      <c r="K3526" s="13">
        <v>0.84000500300000003</v>
      </c>
      <c r="L3526" s="13">
        <v>1.9065178970000001</v>
      </c>
      <c r="M3526" s="13">
        <v>2.7465229</v>
      </c>
      <c r="N3526" s="13">
        <v>0.206447619</v>
      </c>
      <c r="O3526" s="13">
        <v>1.631831161</v>
      </c>
      <c r="P3526" s="13">
        <v>1.83827878</v>
      </c>
      <c r="Q3526" s="13">
        <v>2.7940990889999999</v>
      </c>
      <c r="R3526" s="13">
        <v>2.7940990889999999</v>
      </c>
      <c r="S3526" s="13">
        <v>0</v>
      </c>
      <c r="T3526" s="13">
        <v>0.45702732200000001</v>
      </c>
      <c r="U3526" s="13">
        <v>1.5563491060000001</v>
      </c>
      <c r="V3526" s="13">
        <v>2.013376429</v>
      </c>
      <c r="W3526" s="13">
        <v>0.22077422199999999</v>
      </c>
    </row>
    <row r="3527" spans="1:23" x14ac:dyDescent="0.3">
      <c r="A3527" s="13" t="s">
        <v>1499</v>
      </c>
      <c r="B3527" s="13" t="s">
        <v>1500</v>
      </c>
      <c r="C3527" s="15">
        <v>2016</v>
      </c>
      <c r="D3527" s="15" t="s">
        <v>27</v>
      </c>
      <c r="E3527" s="15" t="s">
        <v>78</v>
      </c>
      <c r="F3527" s="15">
        <v>2238</v>
      </c>
      <c r="G3527" s="15">
        <v>1102</v>
      </c>
      <c r="H3527" s="13">
        <v>-2.790291388</v>
      </c>
      <c r="I3527" s="13">
        <v>2.8965753E-2</v>
      </c>
      <c r="J3527" s="13">
        <v>-2.7613256349999999</v>
      </c>
      <c r="K3527" s="13">
        <v>-1.2726739970000001</v>
      </c>
      <c r="L3527" s="13">
        <v>-3.5916527600000001</v>
      </c>
      <c r="M3527" s="13">
        <v>-4.8643267569999997</v>
      </c>
      <c r="N3527" s="13">
        <v>-2.6220369570000002</v>
      </c>
      <c r="O3527" s="13">
        <v>-0.714100599</v>
      </c>
      <c r="P3527" s="13">
        <v>-3.3361375560000002</v>
      </c>
      <c r="Q3527" s="13">
        <v>-0.32890616900000003</v>
      </c>
      <c r="R3527" s="13">
        <v>-0.32890616900000003</v>
      </c>
      <c r="S3527" s="13">
        <v>0</v>
      </c>
      <c r="T3527" s="13">
        <v>-1.9666984110000001</v>
      </c>
      <c r="U3527" s="13">
        <v>-1.2692585599999999</v>
      </c>
      <c r="V3527" s="13">
        <v>-3.2359569709999998</v>
      </c>
      <c r="W3527" s="13">
        <v>-0.19095505300000001</v>
      </c>
    </row>
    <row r="3528" spans="1:23" x14ac:dyDescent="0.3">
      <c r="A3528" s="13" t="s">
        <v>1499</v>
      </c>
      <c r="B3528" s="13" t="s">
        <v>1500</v>
      </c>
      <c r="C3528" s="15">
        <v>2017</v>
      </c>
      <c r="D3528" s="15" t="s">
        <v>25</v>
      </c>
      <c r="E3528" s="15" t="s">
        <v>78</v>
      </c>
      <c r="F3528" s="15">
        <v>241</v>
      </c>
      <c r="G3528" s="15">
        <v>121</v>
      </c>
      <c r="H3528" s="13">
        <v>-2.0079949450000001</v>
      </c>
      <c r="I3528" s="13">
        <v>4.073222135</v>
      </c>
      <c r="J3528" s="13">
        <v>2.0652271899999999</v>
      </c>
      <c r="K3528" s="13">
        <v>-6.5969965930000001</v>
      </c>
      <c r="L3528" s="13">
        <v>3.6647365280000002</v>
      </c>
      <c r="M3528" s="13">
        <v>-2.9322600649999999</v>
      </c>
      <c r="N3528" s="13">
        <v>-3.0089806370000001</v>
      </c>
      <c r="O3528" s="13">
        <v>4.2227291669999998</v>
      </c>
      <c r="P3528" s="13">
        <v>1.2137485299999999</v>
      </c>
      <c r="Q3528" s="13">
        <v>0.25162785500000001</v>
      </c>
      <c r="R3528" s="13">
        <v>0</v>
      </c>
      <c r="S3528" s="13">
        <v>0.25162785500000001</v>
      </c>
      <c r="T3528" s="13">
        <v>-4.67171761</v>
      </c>
      <c r="U3528" s="13">
        <v>2.3443117070000001</v>
      </c>
      <c r="V3528" s="13">
        <v>-2.3274059029999998</v>
      </c>
      <c r="W3528" s="13">
        <v>-0.28505657299999998</v>
      </c>
    </row>
    <row r="3529" spans="1:23" x14ac:dyDescent="0.3">
      <c r="A3529" s="13" t="s">
        <v>1499</v>
      </c>
      <c r="B3529" s="13" t="s">
        <v>1500</v>
      </c>
      <c r="C3529" s="15">
        <v>2017</v>
      </c>
      <c r="D3529" s="15" t="s">
        <v>27</v>
      </c>
      <c r="E3529" s="15" t="s">
        <v>78</v>
      </c>
      <c r="F3529" s="15">
        <v>2023</v>
      </c>
      <c r="G3529" s="15">
        <v>1000</v>
      </c>
      <c r="H3529" s="13">
        <v>-1.2381879330000001</v>
      </c>
      <c r="I3529" s="13">
        <v>-2.0464986010000001</v>
      </c>
      <c r="J3529" s="13">
        <v>-3.284686534</v>
      </c>
      <c r="K3529" s="13">
        <v>-2.241992889</v>
      </c>
      <c r="L3529" s="13">
        <v>-1.1206475650000001</v>
      </c>
      <c r="M3529" s="13">
        <v>-3.3626404540000001</v>
      </c>
      <c r="N3529" s="13">
        <v>-1.5066033830000001</v>
      </c>
      <c r="O3529" s="13">
        <v>-1.991747508</v>
      </c>
      <c r="P3529" s="13">
        <v>-3.4983508900000002</v>
      </c>
      <c r="Q3529" s="13">
        <v>-0.37964640599999999</v>
      </c>
      <c r="R3529" s="13">
        <v>-0.37964640599999999</v>
      </c>
      <c r="S3529" s="13">
        <v>0</v>
      </c>
      <c r="T3529" s="13">
        <v>-1.5667028279999999</v>
      </c>
      <c r="U3529" s="13">
        <v>-2.2423454089999999</v>
      </c>
      <c r="V3529" s="13">
        <v>-3.8090482369999998</v>
      </c>
      <c r="W3529" s="13">
        <v>-0.55549724899999997</v>
      </c>
    </row>
    <row r="3530" spans="1:23" x14ac:dyDescent="0.3">
      <c r="A3530" s="13" t="s">
        <v>1499</v>
      </c>
      <c r="B3530" s="13" t="s">
        <v>1500</v>
      </c>
      <c r="C3530" s="15">
        <v>2018</v>
      </c>
      <c r="D3530" s="15" t="s">
        <v>27</v>
      </c>
      <c r="E3530" s="15" t="s">
        <v>78</v>
      </c>
      <c r="F3530" s="15">
        <v>3434</v>
      </c>
      <c r="G3530" s="15">
        <v>1643</v>
      </c>
      <c r="H3530" s="13">
        <v>0.18801181</v>
      </c>
      <c r="I3530" s="13">
        <v>-1.8596407420000001</v>
      </c>
      <c r="J3530" s="13">
        <v>-1.671628932</v>
      </c>
      <c r="K3530" s="13">
        <v>4.2504250069999996</v>
      </c>
      <c r="L3530" s="13">
        <v>-2.0360705549999998</v>
      </c>
      <c r="M3530" s="13">
        <v>2.2143544510000002</v>
      </c>
      <c r="N3530" s="13">
        <v>1.137506672</v>
      </c>
      <c r="O3530" s="13">
        <v>-1.9659760209999999</v>
      </c>
      <c r="P3530" s="13">
        <v>-0.82846934900000002</v>
      </c>
      <c r="Q3530" s="13">
        <v>1.616700053</v>
      </c>
      <c r="R3530" s="13">
        <v>1.616700053</v>
      </c>
      <c r="S3530" s="13">
        <v>0</v>
      </c>
      <c r="T3530" s="13">
        <v>0.61222321300000004</v>
      </c>
      <c r="U3530" s="13">
        <v>-2.3418008029999999</v>
      </c>
      <c r="V3530" s="13">
        <v>-1.7295775900000001</v>
      </c>
      <c r="W3530" s="13">
        <v>0.36707126499999998</v>
      </c>
    </row>
    <row r="3531" spans="1:23" x14ac:dyDescent="0.3">
      <c r="A3531" s="13" t="s">
        <v>1499</v>
      </c>
      <c r="B3531" s="13" t="s">
        <v>1500</v>
      </c>
      <c r="C3531" s="15">
        <v>2019</v>
      </c>
      <c r="D3531" s="15" t="s">
        <v>27</v>
      </c>
      <c r="E3531" s="15" t="s">
        <v>78</v>
      </c>
      <c r="F3531" s="15">
        <v>1111</v>
      </c>
      <c r="G3531" s="15">
        <v>531</v>
      </c>
      <c r="H3531" s="13">
        <v>-0.48353315499999999</v>
      </c>
      <c r="I3531" s="13">
        <v>-4.187758605</v>
      </c>
      <c r="J3531" s="13">
        <v>-4.6712917599999999</v>
      </c>
      <c r="K3531" s="13">
        <v>0.62403085700000005</v>
      </c>
      <c r="L3531" s="13">
        <v>-4.1958683690000003</v>
      </c>
      <c r="M3531" s="13">
        <v>-3.5718375120000001</v>
      </c>
      <c r="N3531" s="13">
        <v>-0.18348788399999999</v>
      </c>
      <c r="O3531" s="13">
        <v>-4.4033924239999997</v>
      </c>
      <c r="P3531" s="13">
        <v>-4.5868803079999996</v>
      </c>
      <c r="Q3531" s="13">
        <v>-0.49529371100000003</v>
      </c>
      <c r="R3531" s="13">
        <v>-0.49529371100000003</v>
      </c>
      <c r="S3531" s="13">
        <v>0</v>
      </c>
      <c r="T3531" s="13">
        <v>-1.2565467720000001</v>
      </c>
      <c r="U3531" s="13">
        <v>-4.2000593789999998</v>
      </c>
      <c r="V3531" s="13">
        <v>-5.4566061509999999</v>
      </c>
      <c r="W3531" s="13">
        <v>-0.48063395799999997</v>
      </c>
    </row>
    <row r="3532" spans="1:23" x14ac:dyDescent="0.3">
      <c r="A3532" s="13" t="s">
        <v>1499</v>
      </c>
      <c r="B3532" s="13" t="s">
        <v>1500</v>
      </c>
      <c r="C3532" s="15">
        <v>2019</v>
      </c>
      <c r="D3532" s="15" t="s">
        <v>27</v>
      </c>
      <c r="E3532" s="15" t="s">
        <v>100</v>
      </c>
      <c r="F3532" s="15">
        <v>1645</v>
      </c>
      <c r="G3532" s="15">
        <v>768</v>
      </c>
      <c r="H3532" s="13">
        <v>-2.393112876</v>
      </c>
      <c r="I3532" s="13">
        <v>-2.7006781119999999</v>
      </c>
      <c r="J3532" s="13">
        <v>-5.0937909880000003</v>
      </c>
      <c r="K3532" s="13">
        <v>0.82913821799999998</v>
      </c>
      <c r="L3532" s="13">
        <v>-1.2626950180000001</v>
      </c>
      <c r="M3532" s="13">
        <v>-0.43355680000000002</v>
      </c>
      <c r="N3532" s="13">
        <v>-1.8698366479999999</v>
      </c>
      <c r="O3532" s="13">
        <v>-2.5093919599999999</v>
      </c>
      <c r="P3532" s="13">
        <v>-4.379228608</v>
      </c>
      <c r="Q3532" s="13">
        <v>-0.64092164799999995</v>
      </c>
      <c r="R3532" s="13">
        <v>-0.64092164799999995</v>
      </c>
      <c r="S3532" s="13">
        <v>0</v>
      </c>
      <c r="T3532" s="13">
        <v>-1.3153597269999999</v>
      </c>
      <c r="U3532" s="13">
        <v>-1.5038024290000001</v>
      </c>
      <c r="V3532" s="13">
        <v>-2.819162156</v>
      </c>
      <c r="W3532" s="13">
        <v>0.40471500700000002</v>
      </c>
    </row>
    <row r="3533" spans="1:23" x14ac:dyDescent="0.3">
      <c r="A3533" s="13" t="s">
        <v>1501</v>
      </c>
      <c r="B3533" s="13" t="s">
        <v>1502</v>
      </c>
      <c r="C3533" s="15">
        <v>2016</v>
      </c>
      <c r="D3533" s="15" t="s">
        <v>27</v>
      </c>
      <c r="E3533" s="15" t="s">
        <v>32</v>
      </c>
      <c r="F3533" s="15">
        <v>4048</v>
      </c>
      <c r="G3533" s="15">
        <v>2047</v>
      </c>
      <c r="H3533" s="13">
        <v>-0.33003204400000002</v>
      </c>
      <c r="I3533" s="13">
        <v>3.1553598200000001</v>
      </c>
      <c r="J3533" s="13">
        <v>2.825327776</v>
      </c>
      <c r="K3533" s="13">
        <v>1.463045677</v>
      </c>
      <c r="L3533" s="13">
        <v>2.6763269969999999</v>
      </c>
      <c r="M3533" s="13">
        <v>4.1393726739999996</v>
      </c>
      <c r="N3533" s="13">
        <v>6.2351531000000002E-2</v>
      </c>
      <c r="O3533" s="13">
        <v>3.2695895070000001</v>
      </c>
      <c r="P3533" s="13">
        <v>3.3319410380000001</v>
      </c>
      <c r="Q3533" s="13">
        <v>6.3618073989999999</v>
      </c>
      <c r="R3533" s="13">
        <v>6.3618073989999999</v>
      </c>
      <c r="S3533" s="13">
        <v>0</v>
      </c>
      <c r="T3533" s="13">
        <v>0.57676518399999999</v>
      </c>
      <c r="U3533" s="13">
        <v>2.7243620000000002</v>
      </c>
      <c r="V3533" s="13">
        <v>3.3011271839999998</v>
      </c>
      <c r="W3533" s="13">
        <v>0.15311244500000001</v>
      </c>
    </row>
    <row r="3534" spans="1:23" x14ac:dyDescent="0.3">
      <c r="A3534" s="13" t="s">
        <v>1501</v>
      </c>
      <c r="B3534" s="13" t="s">
        <v>1502</v>
      </c>
      <c r="C3534" s="15">
        <v>2017</v>
      </c>
      <c r="D3534" s="15" t="s">
        <v>27</v>
      </c>
      <c r="E3534" s="15" t="s">
        <v>32</v>
      </c>
      <c r="F3534" s="15">
        <v>4412</v>
      </c>
      <c r="G3534" s="15">
        <v>2164</v>
      </c>
      <c r="H3534" s="13">
        <v>-1.193150425</v>
      </c>
      <c r="I3534" s="13">
        <v>1.4553334389999999</v>
      </c>
      <c r="J3534" s="13">
        <v>0.26218301399999999</v>
      </c>
      <c r="K3534" s="13">
        <v>-1.2520566980000001</v>
      </c>
      <c r="L3534" s="13">
        <v>1.2619890629999999</v>
      </c>
      <c r="M3534" s="13">
        <v>9.9323650000000003E-3</v>
      </c>
      <c r="N3534" s="13">
        <v>-1.257606196</v>
      </c>
      <c r="O3534" s="13">
        <v>1.5618437350000001</v>
      </c>
      <c r="P3534" s="13">
        <v>0.304237539</v>
      </c>
      <c r="Q3534" s="13">
        <v>3.400759962</v>
      </c>
      <c r="R3534" s="13">
        <v>3.400759962</v>
      </c>
      <c r="S3534" s="13">
        <v>0</v>
      </c>
      <c r="T3534" s="13">
        <v>-0.138860646</v>
      </c>
      <c r="U3534" s="13">
        <v>1.620792521</v>
      </c>
      <c r="V3534" s="13">
        <v>1.4819318749999999</v>
      </c>
      <c r="W3534" s="13">
        <v>0.83367027800000004</v>
      </c>
    </row>
    <row r="3535" spans="1:23" x14ac:dyDescent="0.3">
      <c r="A3535" s="13" t="s">
        <v>1501</v>
      </c>
      <c r="B3535" s="13" t="s">
        <v>1502</v>
      </c>
      <c r="C3535" s="15">
        <v>2018</v>
      </c>
      <c r="D3535" s="15" t="s">
        <v>27</v>
      </c>
      <c r="E3535" s="15" t="s">
        <v>32</v>
      </c>
      <c r="F3535" s="15">
        <v>3164</v>
      </c>
      <c r="G3535" s="15">
        <v>1553</v>
      </c>
      <c r="H3535" s="13">
        <v>0.77090552899999998</v>
      </c>
      <c r="I3535" s="13">
        <v>1.7428552289999999</v>
      </c>
      <c r="J3535" s="13">
        <v>2.5137607580000001</v>
      </c>
      <c r="K3535" s="13">
        <v>0.66117027399999995</v>
      </c>
      <c r="L3535" s="13">
        <v>2.123880679</v>
      </c>
      <c r="M3535" s="13">
        <v>2.7850509529999998</v>
      </c>
      <c r="N3535" s="13">
        <v>0.79969507500000003</v>
      </c>
      <c r="O3535" s="13">
        <v>1.952993099</v>
      </c>
      <c r="P3535" s="13">
        <v>2.7526881740000002</v>
      </c>
      <c r="Q3535" s="13">
        <v>4.3727660769999996</v>
      </c>
      <c r="R3535" s="13">
        <v>4.3727660769999996</v>
      </c>
      <c r="S3535" s="13">
        <v>0</v>
      </c>
      <c r="T3535" s="13">
        <v>1.3471833449999999</v>
      </c>
      <c r="U3535" s="13">
        <v>1.417910075</v>
      </c>
      <c r="V3535" s="13">
        <v>2.7650934189999998</v>
      </c>
      <c r="W3535" s="13">
        <v>0.29037287499999997</v>
      </c>
    </row>
    <row r="3536" spans="1:23" x14ac:dyDescent="0.3">
      <c r="A3536" s="13" t="s">
        <v>1503</v>
      </c>
      <c r="B3536" s="13" t="s">
        <v>1504</v>
      </c>
      <c r="C3536" s="15">
        <v>2015</v>
      </c>
      <c r="D3536" s="15" t="s">
        <v>25</v>
      </c>
      <c r="E3536" s="15" t="s">
        <v>33</v>
      </c>
      <c r="F3536" s="15">
        <v>8</v>
      </c>
      <c r="G3536" s="15">
        <v>3</v>
      </c>
      <c r="H3536" s="13">
        <v>-9.1838470930000007</v>
      </c>
      <c r="I3536" s="13">
        <v>1.2062383889999999</v>
      </c>
      <c r="J3536" s="13">
        <v>-7.9776087039999997</v>
      </c>
      <c r="K3536" s="13">
        <v>11.451076670000001</v>
      </c>
      <c r="L3536" s="13">
        <v>41.246988559999998</v>
      </c>
      <c r="M3536" s="13">
        <v>52.698065239999998</v>
      </c>
      <c r="N3536" s="13">
        <v>-5.4495221359999997</v>
      </c>
      <c r="O3536" s="13">
        <v>9.7870793690000006</v>
      </c>
      <c r="P3536" s="13">
        <v>4.3375572330000001</v>
      </c>
      <c r="Q3536" s="13">
        <v>1.1405759999999999E-2</v>
      </c>
      <c r="R3536" s="13">
        <v>0</v>
      </c>
      <c r="S3536" s="13">
        <v>1.1405759999999999E-2</v>
      </c>
      <c r="T3536" s="13">
        <v>-5.5759616379999999</v>
      </c>
      <c r="U3536" s="13">
        <v>2.0969065040000001</v>
      </c>
      <c r="V3536" s="13">
        <v>-3.4790551340000002</v>
      </c>
      <c r="W3536" s="13">
        <v>1.87444487</v>
      </c>
    </row>
    <row r="3537" spans="1:23" x14ac:dyDescent="0.3">
      <c r="A3537" s="13" t="s">
        <v>1503</v>
      </c>
      <c r="B3537" s="13" t="s">
        <v>1504</v>
      </c>
      <c r="C3537" s="15">
        <v>2015</v>
      </c>
      <c r="D3537" s="15" t="s">
        <v>27</v>
      </c>
      <c r="E3537" s="15" t="s">
        <v>33</v>
      </c>
      <c r="F3537" s="15">
        <v>471</v>
      </c>
      <c r="G3537" s="15">
        <v>227</v>
      </c>
      <c r="H3537" s="13">
        <v>-1.529634978</v>
      </c>
      <c r="I3537" s="13">
        <v>-1.1380608670000001</v>
      </c>
      <c r="J3537" s="13">
        <v>-2.6676958449999999</v>
      </c>
      <c r="K3537" s="13">
        <v>-0.70934434999999996</v>
      </c>
      <c r="L3537" s="13">
        <v>-0.42430109300000002</v>
      </c>
      <c r="M3537" s="13">
        <v>-1.133645443</v>
      </c>
      <c r="N3537" s="13">
        <v>-1.4661456479999999</v>
      </c>
      <c r="O3537" s="13">
        <v>-1.050426745</v>
      </c>
      <c r="P3537" s="13">
        <v>-2.5165723940000002</v>
      </c>
      <c r="Q3537" s="13">
        <v>2.7254653E-2</v>
      </c>
      <c r="R3537" s="13">
        <v>2.7254653E-2</v>
      </c>
      <c r="S3537" s="13">
        <v>0</v>
      </c>
      <c r="T3537" s="13">
        <v>-0.88625263799999998</v>
      </c>
      <c r="U3537" s="13">
        <v>-1.3848642710000001</v>
      </c>
      <c r="V3537" s="13">
        <v>-2.2711169089999999</v>
      </c>
      <c r="W3537" s="13">
        <v>0.78086531100000001</v>
      </c>
    </row>
    <row r="3538" spans="1:23" x14ac:dyDescent="0.3">
      <c r="A3538" s="13" t="s">
        <v>1503</v>
      </c>
      <c r="B3538" s="13" t="s">
        <v>1504</v>
      </c>
      <c r="C3538" s="15">
        <v>2015</v>
      </c>
      <c r="D3538" s="15" t="s">
        <v>27</v>
      </c>
      <c r="E3538" s="15" t="s">
        <v>86</v>
      </c>
      <c r="F3538" s="15">
        <v>23</v>
      </c>
      <c r="G3538" s="15">
        <v>9</v>
      </c>
      <c r="H3538" s="13">
        <v>-4.7415982879999996</v>
      </c>
      <c r="I3538" s="13">
        <v>-9.4130041020000004</v>
      </c>
      <c r="J3538" s="13">
        <v>-14.154602390000001</v>
      </c>
      <c r="K3538" s="13">
        <v>-6.9101847559999996</v>
      </c>
      <c r="L3538" s="13">
        <v>-10.68076406</v>
      </c>
      <c r="M3538" s="13">
        <v>-17.590948820000001</v>
      </c>
      <c r="N3538" s="13">
        <v>-5.4514100020000003</v>
      </c>
      <c r="O3538" s="13">
        <v>-10.24568889</v>
      </c>
      <c r="P3538" s="13">
        <v>-15.6970989</v>
      </c>
      <c r="Q3538" s="13">
        <v>-6.2550515000000001E-2</v>
      </c>
      <c r="R3538" s="13">
        <v>-6.2550515000000001E-2</v>
      </c>
      <c r="S3538" s="13">
        <v>0</v>
      </c>
      <c r="T3538" s="13">
        <v>-3.2913597280000002</v>
      </c>
      <c r="U3538" s="13">
        <v>-8.7328762770000008</v>
      </c>
      <c r="V3538" s="13">
        <v>-12.024236</v>
      </c>
      <c r="W3538" s="13">
        <v>5.0003895280000004</v>
      </c>
    </row>
    <row r="3539" spans="1:23" x14ac:dyDescent="0.3">
      <c r="A3539" s="13" t="s">
        <v>1503</v>
      </c>
      <c r="B3539" s="13" t="s">
        <v>1504</v>
      </c>
      <c r="C3539" s="15">
        <v>2016</v>
      </c>
      <c r="D3539" s="15" t="s">
        <v>25</v>
      </c>
      <c r="E3539" s="15" t="s">
        <v>33</v>
      </c>
      <c r="F3539" s="15">
        <v>123</v>
      </c>
      <c r="G3539" s="15">
        <v>64</v>
      </c>
      <c r="H3539" s="13">
        <v>1.9955449199999999</v>
      </c>
      <c r="I3539" s="13">
        <v>-3.9776701210000001</v>
      </c>
      <c r="J3539" s="13">
        <v>-1.9821252009999999</v>
      </c>
      <c r="K3539" s="13">
        <v>-0.49987379300000001</v>
      </c>
      <c r="L3539" s="13">
        <v>4.0788547609999997</v>
      </c>
      <c r="M3539" s="13">
        <v>3.5789809670000001</v>
      </c>
      <c r="N3539" s="13">
        <v>1.645296206</v>
      </c>
      <c r="O3539" s="13">
        <v>-2.4346289130000001</v>
      </c>
      <c r="P3539" s="13">
        <v>-0.78933270700000002</v>
      </c>
      <c r="Q3539" s="13">
        <v>6.4807949000000004E-2</v>
      </c>
      <c r="R3539" s="13">
        <v>0</v>
      </c>
      <c r="S3539" s="13">
        <v>6.4807949000000004E-2</v>
      </c>
      <c r="T3539" s="13">
        <v>-0.47505333399999999</v>
      </c>
      <c r="U3539" s="13">
        <v>-2.877912931</v>
      </c>
      <c r="V3539" s="13">
        <v>-3.3529662650000001</v>
      </c>
      <c r="W3539" s="13">
        <v>-1.7586829390000001</v>
      </c>
    </row>
    <row r="3540" spans="1:23" x14ac:dyDescent="0.3">
      <c r="A3540" s="13" t="s">
        <v>1503</v>
      </c>
      <c r="B3540" s="13" t="s">
        <v>1504</v>
      </c>
      <c r="C3540" s="15">
        <v>2016</v>
      </c>
      <c r="D3540" s="15" t="s">
        <v>27</v>
      </c>
      <c r="E3540" s="15" t="s">
        <v>33</v>
      </c>
      <c r="F3540" s="15">
        <v>2050</v>
      </c>
      <c r="G3540" s="15">
        <v>992</v>
      </c>
      <c r="H3540" s="13">
        <v>-1.3174153900000001</v>
      </c>
      <c r="I3540" s="13">
        <v>2.13254952</v>
      </c>
      <c r="J3540" s="13">
        <v>0.81513413000000001</v>
      </c>
      <c r="K3540" s="13">
        <v>-5.9926356119999999</v>
      </c>
      <c r="L3540" s="13">
        <v>4.0567102640000003</v>
      </c>
      <c r="M3540" s="13">
        <v>-1.9359253489999999</v>
      </c>
      <c r="N3540" s="13">
        <v>-2.3658386830000002</v>
      </c>
      <c r="O3540" s="13">
        <v>2.6632985659999999</v>
      </c>
      <c r="P3540" s="13">
        <v>0.29745988299999998</v>
      </c>
      <c r="Q3540" s="13">
        <v>1.545697106</v>
      </c>
      <c r="R3540" s="13">
        <v>1.545697106</v>
      </c>
      <c r="S3540" s="13">
        <v>0</v>
      </c>
      <c r="T3540" s="13">
        <v>-2.1793158300000002</v>
      </c>
      <c r="U3540" s="13">
        <v>1.900493217</v>
      </c>
      <c r="V3540" s="13">
        <v>-0.278822613</v>
      </c>
      <c r="W3540" s="13">
        <v>0.210422426</v>
      </c>
    </row>
    <row r="3541" spans="1:23" x14ac:dyDescent="0.3">
      <c r="A3541" s="13" t="s">
        <v>1503</v>
      </c>
      <c r="B3541" s="13" t="s">
        <v>1504</v>
      </c>
      <c r="C3541" s="15">
        <v>2017</v>
      </c>
      <c r="D3541" s="15" t="s">
        <v>27</v>
      </c>
      <c r="E3541" s="15" t="s">
        <v>33</v>
      </c>
      <c r="F3541" s="15">
        <v>2630</v>
      </c>
      <c r="G3541" s="15">
        <v>1333</v>
      </c>
      <c r="H3541" s="13">
        <v>-0.98170907500000004</v>
      </c>
      <c r="I3541" s="13">
        <v>0.41819415599999998</v>
      </c>
      <c r="J3541" s="13">
        <v>-0.56351491899999995</v>
      </c>
      <c r="K3541" s="13">
        <v>-0.26735028300000002</v>
      </c>
      <c r="L3541" s="13">
        <v>-4.2849482720000003</v>
      </c>
      <c r="M3541" s="13">
        <v>-4.5522985550000001</v>
      </c>
      <c r="N3541" s="13">
        <v>-0.84141953700000005</v>
      </c>
      <c r="O3541" s="13">
        <v>-0.54916568099999996</v>
      </c>
      <c r="P3541" s="13">
        <v>-1.390585218</v>
      </c>
      <c r="Q3541" s="13">
        <v>0.92080890599999998</v>
      </c>
      <c r="R3541" s="13">
        <v>0.92080890599999998</v>
      </c>
      <c r="S3541" s="13">
        <v>0</v>
      </c>
      <c r="T3541" s="13">
        <v>-0.69460656600000004</v>
      </c>
      <c r="U3541" s="13">
        <v>-0.104343307</v>
      </c>
      <c r="V3541" s="13">
        <v>-0.79894987299999998</v>
      </c>
      <c r="W3541" s="13">
        <v>-0.39515684600000001</v>
      </c>
    </row>
    <row r="3542" spans="1:23" x14ac:dyDescent="0.3">
      <c r="A3542" s="13" t="s">
        <v>1503</v>
      </c>
      <c r="B3542" s="13" t="s">
        <v>1504</v>
      </c>
      <c r="C3542" s="15">
        <v>2018</v>
      </c>
      <c r="D3542" s="15" t="s">
        <v>27</v>
      </c>
      <c r="E3542" s="15" t="s">
        <v>33</v>
      </c>
      <c r="F3542" s="15">
        <v>3413</v>
      </c>
      <c r="G3542" s="15">
        <v>1672</v>
      </c>
      <c r="H3542" s="13">
        <v>0.155685187</v>
      </c>
      <c r="I3542" s="13">
        <v>2.7757127760000002</v>
      </c>
      <c r="J3542" s="13">
        <v>2.9313979630000002</v>
      </c>
      <c r="K3542" s="13">
        <v>1.52864271</v>
      </c>
      <c r="L3542" s="13">
        <v>2.4321733540000001</v>
      </c>
      <c r="M3542" s="13">
        <v>3.9608160639999999</v>
      </c>
      <c r="N3542" s="13">
        <v>0.484132807</v>
      </c>
      <c r="O3542" s="13">
        <v>2.8992760990000002</v>
      </c>
      <c r="P3542" s="13">
        <v>3.3834089060000001</v>
      </c>
      <c r="Q3542" s="13">
        <v>5.2225557069999997</v>
      </c>
      <c r="R3542" s="13">
        <v>5.2225557069999997</v>
      </c>
      <c r="S3542" s="13">
        <v>0</v>
      </c>
      <c r="T3542" s="13">
        <v>0.59486207000000002</v>
      </c>
      <c r="U3542" s="13">
        <v>2.3984864039999998</v>
      </c>
      <c r="V3542" s="13">
        <v>2.9933484739999998</v>
      </c>
      <c r="W3542" s="13">
        <v>-0.18154738300000001</v>
      </c>
    </row>
    <row r="3543" spans="1:23" x14ac:dyDescent="0.3">
      <c r="A3543" s="13" t="s">
        <v>1503</v>
      </c>
      <c r="B3543" s="13" t="s">
        <v>1504</v>
      </c>
      <c r="C3543" s="15">
        <v>2019</v>
      </c>
      <c r="D3543" s="15" t="s">
        <v>27</v>
      </c>
      <c r="E3543" s="15" t="s">
        <v>33</v>
      </c>
      <c r="F3543" s="15">
        <v>3495</v>
      </c>
      <c r="G3543" s="15">
        <v>1662</v>
      </c>
      <c r="H3543" s="13">
        <v>1.3582429970000001</v>
      </c>
      <c r="I3543" s="13">
        <v>0.174820159</v>
      </c>
      <c r="J3543" s="13">
        <v>1.533063157</v>
      </c>
      <c r="K3543" s="13">
        <v>5.1372313309999997</v>
      </c>
      <c r="L3543" s="13">
        <v>-2.5032434370000001</v>
      </c>
      <c r="M3543" s="13">
        <v>2.6339878940000001</v>
      </c>
      <c r="N3543" s="13">
        <v>2.233488387</v>
      </c>
      <c r="O3543" s="13">
        <v>-0.37040931500000002</v>
      </c>
      <c r="P3543" s="13">
        <v>1.8630790719999999</v>
      </c>
      <c r="Q3543" s="13">
        <v>3.9137313300000001</v>
      </c>
      <c r="R3543" s="13">
        <v>3.9137313300000001</v>
      </c>
      <c r="S3543" s="13">
        <v>0</v>
      </c>
      <c r="T3543" s="13">
        <v>1.8343845459999999</v>
      </c>
      <c r="U3543" s="13">
        <v>5.6685170999999999E-2</v>
      </c>
      <c r="V3543" s="13">
        <v>1.8910697169999999</v>
      </c>
      <c r="W3543" s="13">
        <v>5.3666933E-2</v>
      </c>
    </row>
    <row r="3544" spans="1:23" x14ac:dyDescent="0.3">
      <c r="A3544" s="13" t="s">
        <v>1505</v>
      </c>
      <c r="B3544" s="13" t="s">
        <v>1506</v>
      </c>
      <c r="C3544" s="15">
        <v>2014</v>
      </c>
      <c r="D3544" s="15" t="s">
        <v>27</v>
      </c>
      <c r="E3544" s="15" t="s">
        <v>111</v>
      </c>
      <c r="F3544" s="15">
        <v>37</v>
      </c>
      <c r="G3544" s="15">
        <v>19</v>
      </c>
      <c r="H3544" s="13">
        <v>-12.610651239999999</v>
      </c>
      <c r="I3544" s="13">
        <v>-6.7267705879999999</v>
      </c>
      <c r="J3544" s="13">
        <v>-19.33742183</v>
      </c>
      <c r="K3544" s="13">
        <v>-8.5512070320000007</v>
      </c>
      <c r="L3544" s="13">
        <v>-1.6205708759999999</v>
      </c>
      <c r="M3544" s="13">
        <v>-10.171777909999999</v>
      </c>
      <c r="N3544" s="13">
        <v>-12.589949000000001</v>
      </c>
      <c r="O3544" s="13">
        <v>-6.0779452249999997</v>
      </c>
      <c r="P3544" s="13">
        <v>-18.667894220000001</v>
      </c>
      <c r="Q3544" s="13">
        <v>-0.15169749900000001</v>
      </c>
      <c r="R3544" s="13">
        <v>-0.15169749900000001</v>
      </c>
      <c r="S3544" s="13">
        <v>0</v>
      </c>
      <c r="T3544" s="13">
        <v>-12.56302704</v>
      </c>
      <c r="U3544" s="13">
        <v>-4.815338347</v>
      </c>
      <c r="V3544" s="13">
        <v>-17.378365389999999</v>
      </c>
      <c r="W3544" s="13">
        <v>-1.6207326769999999</v>
      </c>
    </row>
    <row r="3545" spans="1:23" x14ac:dyDescent="0.3">
      <c r="A3545" s="13" t="s">
        <v>1507</v>
      </c>
      <c r="B3545" s="13" t="s">
        <v>1508</v>
      </c>
      <c r="C3545" s="15">
        <v>2016</v>
      </c>
      <c r="D3545" s="15" t="s">
        <v>25</v>
      </c>
      <c r="E3545" s="15" t="s">
        <v>30</v>
      </c>
      <c r="F3545" s="15">
        <v>394</v>
      </c>
      <c r="G3545" s="15">
        <v>206</v>
      </c>
      <c r="H3545" s="13">
        <v>0.22395952899999999</v>
      </c>
      <c r="I3545" s="13">
        <v>-2.7236876319999999</v>
      </c>
      <c r="J3545" s="13">
        <v>-2.4997281029999998</v>
      </c>
      <c r="K3545" s="13">
        <v>-9.3142498210000007</v>
      </c>
      <c r="L3545" s="13">
        <v>1.0745886250000001</v>
      </c>
      <c r="M3545" s="13">
        <v>-8.2396611970000002</v>
      </c>
      <c r="N3545" s="13">
        <v>-1.7510518399999999</v>
      </c>
      <c r="O3545" s="13">
        <v>-2.0753895440000001</v>
      </c>
      <c r="P3545" s="13">
        <v>-3.8264413839999998</v>
      </c>
      <c r="Q3545" s="13">
        <v>-0.115840835</v>
      </c>
      <c r="R3545" s="13">
        <v>0</v>
      </c>
      <c r="S3545" s="13">
        <v>-0.115840835</v>
      </c>
      <c r="T3545" s="13">
        <v>-1.46848852</v>
      </c>
      <c r="U3545" s="13">
        <v>-2.2362765850000001</v>
      </c>
      <c r="V3545" s="13">
        <v>-3.704765106</v>
      </c>
      <c r="W3545" s="13">
        <v>-0.68658935499999996</v>
      </c>
    </row>
    <row r="3546" spans="1:23" x14ac:dyDescent="0.3">
      <c r="A3546" s="13" t="s">
        <v>1507</v>
      </c>
      <c r="B3546" s="13" t="s">
        <v>1508</v>
      </c>
      <c r="C3546" s="15">
        <v>2016</v>
      </c>
      <c r="D3546" s="15" t="s">
        <v>27</v>
      </c>
      <c r="E3546" s="15" t="s">
        <v>30</v>
      </c>
      <c r="F3546" s="15">
        <v>1432</v>
      </c>
      <c r="G3546" s="15">
        <v>725</v>
      </c>
      <c r="H3546" s="13">
        <v>0.25205654900000002</v>
      </c>
      <c r="I3546" s="13">
        <v>1.9801955680000001</v>
      </c>
      <c r="J3546" s="13">
        <v>2.2322521169999998</v>
      </c>
      <c r="K3546" s="13">
        <v>1.3465507910000001</v>
      </c>
      <c r="L3546" s="13">
        <v>0.40879644900000001</v>
      </c>
      <c r="M3546" s="13">
        <v>1.7553472400000001</v>
      </c>
      <c r="N3546" s="13">
        <v>0.44310927999999999</v>
      </c>
      <c r="O3546" s="13">
        <v>1.764053334</v>
      </c>
      <c r="P3546" s="13">
        <v>2.207162614</v>
      </c>
      <c r="Q3546" s="13">
        <v>1.823943249</v>
      </c>
      <c r="R3546" s="13">
        <v>1.823943249</v>
      </c>
      <c r="S3546" s="13">
        <v>0</v>
      </c>
      <c r="T3546" s="13">
        <v>-0.16345358400000001</v>
      </c>
      <c r="U3546" s="13">
        <v>0.93479663499999999</v>
      </c>
      <c r="V3546" s="13">
        <v>0.771343051</v>
      </c>
      <c r="W3546" s="13">
        <v>-0.51616445399999999</v>
      </c>
    </row>
    <row r="3547" spans="1:23" x14ac:dyDescent="0.3">
      <c r="A3547" s="13" t="s">
        <v>1507</v>
      </c>
      <c r="B3547" s="13" t="s">
        <v>1508</v>
      </c>
      <c r="C3547" s="15">
        <v>2017</v>
      </c>
      <c r="D3547" s="15" t="s">
        <v>25</v>
      </c>
      <c r="E3547" s="15" t="s">
        <v>30</v>
      </c>
      <c r="F3547" s="15">
        <v>448</v>
      </c>
      <c r="G3547" s="15">
        <v>227</v>
      </c>
      <c r="H3547" s="13">
        <v>0.10542439100000001</v>
      </c>
      <c r="I3547" s="13">
        <v>-0.15652566200000001</v>
      </c>
      <c r="J3547" s="13">
        <v>-5.1101270999999997E-2</v>
      </c>
      <c r="K3547" s="13">
        <v>4.2475488060000002</v>
      </c>
      <c r="L3547" s="13">
        <v>3.3682221270000001</v>
      </c>
      <c r="M3547" s="13">
        <v>7.6157709330000003</v>
      </c>
      <c r="N3547" s="13">
        <v>1.0424538729999999</v>
      </c>
      <c r="O3547" s="13">
        <v>0.52009072199999995</v>
      </c>
      <c r="P3547" s="13">
        <v>1.5625445950000001</v>
      </c>
      <c r="Q3547" s="13">
        <v>0.52290156200000004</v>
      </c>
      <c r="R3547" s="13">
        <v>0</v>
      </c>
      <c r="S3547" s="13">
        <v>0.52290156200000004</v>
      </c>
      <c r="T3547" s="13">
        <v>-1.834310653</v>
      </c>
      <c r="U3547" s="13">
        <v>1.670544188</v>
      </c>
      <c r="V3547" s="13">
        <v>-0.163766465</v>
      </c>
      <c r="W3547" s="13">
        <v>1.4586843460000001</v>
      </c>
    </row>
    <row r="3548" spans="1:23" x14ac:dyDescent="0.3">
      <c r="A3548" s="13" t="s">
        <v>1507</v>
      </c>
      <c r="B3548" s="13" t="s">
        <v>1508</v>
      </c>
      <c r="C3548" s="15">
        <v>2017</v>
      </c>
      <c r="D3548" s="15" t="s">
        <v>27</v>
      </c>
      <c r="E3548" s="15" t="s">
        <v>30</v>
      </c>
      <c r="F3548" s="15">
        <v>2773</v>
      </c>
      <c r="G3548" s="15">
        <v>1368</v>
      </c>
      <c r="H3548" s="13">
        <v>0.15389767700000001</v>
      </c>
      <c r="I3548" s="13">
        <v>-0.14173915200000001</v>
      </c>
      <c r="J3548" s="13">
        <v>1.2158525E-2</v>
      </c>
      <c r="K3548" s="13">
        <v>-0.216500997</v>
      </c>
      <c r="L3548" s="13">
        <v>9.0015229000000002E-2</v>
      </c>
      <c r="M3548" s="13">
        <v>-0.126485767</v>
      </c>
      <c r="N3548" s="13">
        <v>4.3360994E-2</v>
      </c>
      <c r="O3548" s="13">
        <v>-0.110234138</v>
      </c>
      <c r="P3548" s="13">
        <v>-6.6873143999999995E-2</v>
      </c>
      <c r="Q3548" s="13">
        <v>1.8792164469999999</v>
      </c>
      <c r="R3548" s="13">
        <v>1.8792164469999999</v>
      </c>
      <c r="S3548" s="13">
        <v>0</v>
      </c>
      <c r="T3548" s="13">
        <v>-0.17982773099999999</v>
      </c>
      <c r="U3548" s="13">
        <v>-0.49955766400000001</v>
      </c>
      <c r="V3548" s="13">
        <v>-0.67938539499999995</v>
      </c>
      <c r="W3548" s="13">
        <v>0.341429749</v>
      </c>
    </row>
    <row r="3549" spans="1:23" x14ac:dyDescent="0.3">
      <c r="A3549" s="13" t="s">
        <v>1507</v>
      </c>
      <c r="B3549" s="13" t="s">
        <v>1508</v>
      </c>
      <c r="C3549" s="15">
        <v>2018</v>
      </c>
      <c r="D3549" s="15" t="s">
        <v>25</v>
      </c>
      <c r="E3549" s="15" t="s">
        <v>30</v>
      </c>
      <c r="F3549" s="15">
        <v>80</v>
      </c>
      <c r="G3549" s="15">
        <v>40</v>
      </c>
      <c r="H3549" s="13">
        <v>-7.7029058890000002</v>
      </c>
      <c r="I3549" s="13">
        <v>-9.8581507829999993</v>
      </c>
      <c r="J3549" s="13">
        <v>-17.561056669999999</v>
      </c>
      <c r="K3549" s="13">
        <v>2.282904227</v>
      </c>
      <c r="L3549" s="13">
        <v>-7.5695345879999998</v>
      </c>
      <c r="M3549" s="13">
        <v>-5.2866303610000003</v>
      </c>
      <c r="N3549" s="13">
        <v>-6.1119368600000001</v>
      </c>
      <c r="O3549" s="13">
        <v>-9.9109527059999998</v>
      </c>
      <c r="P3549" s="13">
        <v>-16.02288957</v>
      </c>
      <c r="Q3549" s="13">
        <v>-0.28000791000000003</v>
      </c>
      <c r="R3549" s="13">
        <v>0</v>
      </c>
      <c r="S3549" s="13">
        <v>-0.28000791000000003</v>
      </c>
      <c r="T3549" s="13">
        <v>-5.1187810750000002</v>
      </c>
      <c r="U3549" s="13">
        <v>-11.487086440000001</v>
      </c>
      <c r="V3549" s="13">
        <v>-16.60586752</v>
      </c>
      <c r="W3549" s="13">
        <v>0.22349940700000001</v>
      </c>
    </row>
    <row r="3550" spans="1:23" x14ac:dyDescent="0.3">
      <c r="A3550" s="13" t="s">
        <v>1507</v>
      </c>
      <c r="B3550" s="13" t="s">
        <v>1508</v>
      </c>
      <c r="C3550" s="15">
        <v>2018</v>
      </c>
      <c r="D3550" s="15" t="s">
        <v>27</v>
      </c>
      <c r="E3550" s="15" t="s">
        <v>30</v>
      </c>
      <c r="F3550" s="15">
        <v>2199</v>
      </c>
      <c r="G3550" s="15">
        <v>1062</v>
      </c>
      <c r="H3550" s="13">
        <v>-2.2685909139999998</v>
      </c>
      <c r="I3550" s="13">
        <v>-1.33648937</v>
      </c>
      <c r="J3550" s="13">
        <v>-3.605080284</v>
      </c>
      <c r="K3550" s="13">
        <v>-3.3787047559999999</v>
      </c>
      <c r="L3550" s="13">
        <v>-1.546340075</v>
      </c>
      <c r="M3550" s="13">
        <v>-4.9250448310000001</v>
      </c>
      <c r="N3550" s="13">
        <v>-2.7127103240000001</v>
      </c>
      <c r="O3550" s="13">
        <v>-1.488966786</v>
      </c>
      <c r="P3550" s="13">
        <v>-4.2016771100000003</v>
      </c>
      <c r="Q3550" s="13">
        <v>-0.78641188699999998</v>
      </c>
      <c r="R3550" s="13">
        <v>-0.78641188699999998</v>
      </c>
      <c r="S3550" s="13">
        <v>0</v>
      </c>
      <c r="T3550" s="13">
        <v>-1.811331437</v>
      </c>
      <c r="U3550" s="13">
        <v>-1.471599814</v>
      </c>
      <c r="V3550" s="13">
        <v>-3.2829312509999999</v>
      </c>
      <c r="W3550" s="13">
        <v>-1.939695E-2</v>
      </c>
    </row>
    <row r="3551" spans="1:23" x14ac:dyDescent="0.3">
      <c r="A3551" s="13" t="s">
        <v>1507</v>
      </c>
      <c r="B3551" s="13" t="s">
        <v>1508</v>
      </c>
      <c r="C3551" s="15">
        <v>2019</v>
      </c>
      <c r="D3551" s="15" t="s">
        <v>25</v>
      </c>
      <c r="E3551" s="15" t="s">
        <v>30</v>
      </c>
      <c r="F3551" s="15">
        <v>751</v>
      </c>
      <c r="G3551" s="15">
        <v>366</v>
      </c>
      <c r="H3551" s="13">
        <v>1.203550245</v>
      </c>
      <c r="I3551" s="13">
        <v>-0.14754834999999999</v>
      </c>
      <c r="J3551" s="13">
        <v>1.0560018950000001</v>
      </c>
      <c r="K3551" s="13">
        <v>-2.1754034770000001</v>
      </c>
      <c r="L3551" s="13">
        <v>7.1282114190000003</v>
      </c>
      <c r="M3551" s="13">
        <v>4.9528079419999997</v>
      </c>
      <c r="N3551" s="13">
        <v>0.50827314899999998</v>
      </c>
      <c r="O3551" s="13">
        <v>1.285748071</v>
      </c>
      <c r="P3551" s="13">
        <v>1.7940212200000001</v>
      </c>
      <c r="Q3551" s="13">
        <v>0.87370964200000001</v>
      </c>
      <c r="R3551" s="13">
        <v>0</v>
      </c>
      <c r="S3551" s="13">
        <v>0.87370964200000001</v>
      </c>
      <c r="T3551" s="13">
        <v>0.87274768800000002</v>
      </c>
      <c r="U3551" s="13">
        <v>3.1292608999999999E-2</v>
      </c>
      <c r="V3551" s="13">
        <v>0.90404029600000002</v>
      </c>
      <c r="W3551" s="13">
        <v>-0.161289982</v>
      </c>
    </row>
    <row r="3552" spans="1:23" x14ac:dyDescent="0.3">
      <c r="A3552" s="13" t="s">
        <v>1507</v>
      </c>
      <c r="B3552" s="13" t="s">
        <v>1508</v>
      </c>
      <c r="C3552" s="15">
        <v>2019</v>
      </c>
      <c r="D3552" s="15" t="s">
        <v>27</v>
      </c>
      <c r="E3552" s="15" t="s">
        <v>30</v>
      </c>
      <c r="F3552" s="15">
        <v>2427</v>
      </c>
      <c r="G3552" s="15">
        <v>1126</v>
      </c>
      <c r="H3552" s="13">
        <v>-0.35349187100000001</v>
      </c>
      <c r="I3552" s="13">
        <v>-1.3982597990000001</v>
      </c>
      <c r="J3552" s="13">
        <v>-1.75175167</v>
      </c>
      <c r="K3552" s="13">
        <v>-3.31761945</v>
      </c>
      <c r="L3552" s="13">
        <v>0.28418362200000002</v>
      </c>
      <c r="M3552" s="13">
        <v>-3.033435828</v>
      </c>
      <c r="N3552" s="13">
        <v>-1.0376557900000001</v>
      </c>
      <c r="O3552" s="13">
        <v>-1.175968066</v>
      </c>
      <c r="P3552" s="13">
        <v>-2.2136238559999999</v>
      </c>
      <c r="Q3552" s="13">
        <v>0.30918197800000002</v>
      </c>
      <c r="R3552" s="13">
        <v>0.30918197800000002</v>
      </c>
      <c r="S3552" s="13">
        <v>0</v>
      </c>
      <c r="T3552" s="13">
        <v>-0.55789050100000004</v>
      </c>
      <c r="U3552" s="13">
        <v>-1.0441128749999999</v>
      </c>
      <c r="V3552" s="13">
        <v>-1.6020033760000001</v>
      </c>
      <c r="W3552" s="13">
        <v>0.34456921000000001</v>
      </c>
    </row>
    <row r="3553" spans="1:23" x14ac:dyDescent="0.3">
      <c r="A3553" s="13" t="s">
        <v>1509</v>
      </c>
      <c r="B3553" s="13" t="s">
        <v>1510</v>
      </c>
      <c r="C3553" s="15">
        <v>2017</v>
      </c>
      <c r="D3553" s="15" t="s">
        <v>27</v>
      </c>
      <c r="E3553" s="15" t="s">
        <v>67</v>
      </c>
      <c r="F3553" s="15">
        <v>327</v>
      </c>
      <c r="G3553" s="15">
        <v>157</v>
      </c>
      <c r="H3553" s="13">
        <v>1.1043606720000001</v>
      </c>
      <c r="I3553" s="13">
        <v>-8.1129332860000005</v>
      </c>
      <c r="J3553" s="13">
        <v>-7.0085726140000002</v>
      </c>
      <c r="K3553" s="13">
        <v>1.241164661</v>
      </c>
      <c r="L3553" s="13">
        <v>-6.4883502630000001</v>
      </c>
      <c r="M3553" s="13">
        <v>-5.2471856020000001</v>
      </c>
      <c r="N3553" s="13">
        <v>1.2826914979999999</v>
      </c>
      <c r="O3553" s="13">
        <v>-8.2439960939999999</v>
      </c>
      <c r="P3553" s="13">
        <v>-6.9613045959999997</v>
      </c>
      <c r="Q3553" s="13">
        <v>-0.33546027299999998</v>
      </c>
      <c r="R3553" s="13">
        <v>-0.33546027299999998</v>
      </c>
      <c r="S3553" s="13">
        <v>0</v>
      </c>
      <c r="T3553" s="13">
        <v>0.223265037</v>
      </c>
      <c r="U3553" s="13">
        <v>-7.3851018909999997</v>
      </c>
      <c r="V3553" s="13">
        <v>-7.1618368549999998</v>
      </c>
      <c r="W3553" s="13">
        <v>-0.54409326400000002</v>
      </c>
    </row>
    <row r="3554" spans="1:23" x14ac:dyDescent="0.3">
      <c r="A3554" s="13" t="s">
        <v>1509</v>
      </c>
      <c r="B3554" s="13" t="s">
        <v>1510</v>
      </c>
      <c r="C3554" s="15">
        <v>2018</v>
      </c>
      <c r="D3554" s="15" t="s">
        <v>27</v>
      </c>
      <c r="E3554" s="15" t="s">
        <v>89</v>
      </c>
      <c r="F3554" s="15">
        <v>212</v>
      </c>
      <c r="G3554" s="15">
        <v>104</v>
      </c>
      <c r="H3554" s="13">
        <v>-3.577602449</v>
      </c>
      <c r="I3554" s="13">
        <v>-5.0840477330000002</v>
      </c>
      <c r="J3554" s="13">
        <v>-8.6616501820000007</v>
      </c>
      <c r="K3554" s="13">
        <v>-0.87435226300000002</v>
      </c>
      <c r="L3554" s="13">
        <v>-4.2630266810000004</v>
      </c>
      <c r="M3554" s="13">
        <v>-5.1373789439999999</v>
      </c>
      <c r="N3554" s="13">
        <v>-3.2021184819999999</v>
      </c>
      <c r="O3554" s="13">
        <v>-5.2271355120000003</v>
      </c>
      <c r="P3554" s="13">
        <v>-8.4292539939999998</v>
      </c>
      <c r="Q3554" s="13">
        <v>-0.30039227699999999</v>
      </c>
      <c r="R3554" s="13">
        <v>-0.30039227699999999</v>
      </c>
      <c r="S3554" s="13">
        <v>0</v>
      </c>
      <c r="T3554" s="13">
        <v>-2.8007006840000002</v>
      </c>
      <c r="U3554" s="13">
        <v>-4.2818658090000001</v>
      </c>
      <c r="V3554" s="13">
        <v>-7.0825664929999999</v>
      </c>
      <c r="W3554" s="13">
        <v>-0.31386574900000003</v>
      </c>
    </row>
    <row r="3555" spans="1:23" x14ac:dyDescent="0.3">
      <c r="A3555" s="13" t="s">
        <v>1509</v>
      </c>
      <c r="B3555" s="13" t="s">
        <v>1510</v>
      </c>
      <c r="C3555" s="15">
        <v>2019</v>
      </c>
      <c r="D3555" s="15" t="s">
        <v>27</v>
      </c>
      <c r="E3555" s="15" t="s">
        <v>38</v>
      </c>
      <c r="F3555" s="15">
        <v>675</v>
      </c>
      <c r="G3555" s="15">
        <v>305</v>
      </c>
      <c r="H3555" s="13">
        <v>-3.3931411530000002</v>
      </c>
      <c r="I3555" s="13">
        <v>-2.0260603449999999</v>
      </c>
      <c r="J3555" s="13">
        <v>-5.4192014970000004</v>
      </c>
      <c r="K3555" s="13">
        <v>-4.0075798929999999</v>
      </c>
      <c r="L3555" s="13">
        <v>-1.329656811</v>
      </c>
      <c r="M3555" s="13">
        <v>-5.3372367040000004</v>
      </c>
      <c r="N3555" s="13">
        <v>-3.7057288769999999</v>
      </c>
      <c r="O3555" s="13">
        <v>-1.9519238029999999</v>
      </c>
      <c r="P3555" s="13">
        <v>-5.6576526810000001</v>
      </c>
      <c r="Q3555" s="13">
        <v>-0.453316952</v>
      </c>
      <c r="R3555" s="13">
        <v>-0.453316952</v>
      </c>
      <c r="S3555" s="13">
        <v>0</v>
      </c>
      <c r="T3555" s="13">
        <v>-4.2117149490000001</v>
      </c>
      <c r="U3555" s="13">
        <v>-2.7720453470000002</v>
      </c>
      <c r="V3555" s="13">
        <v>-6.9837602969999999</v>
      </c>
      <c r="W3555" s="13">
        <v>0.19240395699999999</v>
      </c>
    </row>
    <row r="3556" spans="1:23" x14ac:dyDescent="0.3">
      <c r="A3556" s="13" t="s">
        <v>1511</v>
      </c>
      <c r="B3556" s="13" t="s">
        <v>1512</v>
      </c>
      <c r="C3556" s="15">
        <v>2014</v>
      </c>
      <c r="D3556" s="15" t="s">
        <v>27</v>
      </c>
      <c r="E3556" s="15" t="s">
        <v>86</v>
      </c>
      <c r="F3556" s="15">
        <v>2251</v>
      </c>
      <c r="G3556" s="15">
        <v>1132</v>
      </c>
      <c r="H3556" s="13">
        <v>-2.4957118839999999</v>
      </c>
      <c r="I3556" s="13">
        <v>0.85513207999999996</v>
      </c>
      <c r="J3556" s="13">
        <v>-1.6405798030000001</v>
      </c>
      <c r="K3556" s="13">
        <v>1.0571035959999999</v>
      </c>
      <c r="L3556" s="13">
        <v>0.63798376199999995</v>
      </c>
      <c r="M3556" s="13">
        <v>1.695087357</v>
      </c>
      <c r="N3556" s="13">
        <v>-1.877607502</v>
      </c>
      <c r="O3556" s="13">
        <v>0.88322760899999997</v>
      </c>
      <c r="P3556" s="13">
        <v>-0.99437989299999996</v>
      </c>
      <c r="Q3556" s="13">
        <v>1.014702191</v>
      </c>
      <c r="R3556" s="13">
        <v>1.014702191</v>
      </c>
      <c r="S3556" s="13">
        <v>0</v>
      </c>
      <c r="T3556" s="13">
        <v>-1.741317344</v>
      </c>
      <c r="U3556" s="13">
        <v>0.19100283100000001</v>
      </c>
      <c r="V3556" s="13">
        <v>-1.550314513</v>
      </c>
      <c r="W3556" s="13">
        <v>7.0957489999999998E-2</v>
      </c>
    </row>
    <row r="3557" spans="1:23" x14ac:dyDescent="0.3">
      <c r="A3557" s="13" t="s">
        <v>1511</v>
      </c>
      <c r="B3557" s="13" t="s">
        <v>1512</v>
      </c>
      <c r="C3557" s="15">
        <v>2015</v>
      </c>
      <c r="D3557" s="15" t="s">
        <v>25</v>
      </c>
      <c r="E3557" s="15" t="s">
        <v>86</v>
      </c>
      <c r="F3557" s="15">
        <v>9</v>
      </c>
      <c r="G3557" s="15">
        <v>5</v>
      </c>
      <c r="H3557" s="13">
        <v>-16.063710360000002</v>
      </c>
      <c r="I3557" s="13">
        <v>18.148815920000001</v>
      </c>
      <c r="J3557" s="13">
        <v>2.0851055569999999</v>
      </c>
      <c r="K3557" s="13">
        <v>-6.650588366</v>
      </c>
      <c r="L3557" s="13">
        <v>35.6390946</v>
      </c>
      <c r="M3557" s="13">
        <v>28.98850624</v>
      </c>
      <c r="N3557" s="13">
        <v>-15.0939342</v>
      </c>
      <c r="O3557" s="13">
        <v>22.929889299999999</v>
      </c>
      <c r="P3557" s="13">
        <v>7.8359550999999996</v>
      </c>
      <c r="Q3557" s="13">
        <v>2.7273598999999999E-2</v>
      </c>
      <c r="R3557" s="13">
        <v>0</v>
      </c>
      <c r="S3557" s="13">
        <v>2.7273598999999999E-2</v>
      </c>
      <c r="T3557" s="13">
        <v>-15.44104301</v>
      </c>
      <c r="U3557" s="13">
        <v>13.646852689999999</v>
      </c>
      <c r="V3557" s="13">
        <v>-1.7941903219999999</v>
      </c>
      <c r="W3557" s="13">
        <v>-2.0026739660000001</v>
      </c>
    </row>
    <row r="3558" spans="1:23" x14ac:dyDescent="0.3">
      <c r="A3558" s="13" t="s">
        <v>1511</v>
      </c>
      <c r="B3558" s="13" t="s">
        <v>1512</v>
      </c>
      <c r="C3558" s="15">
        <v>2015</v>
      </c>
      <c r="D3558" s="15" t="s">
        <v>27</v>
      </c>
      <c r="E3558" s="15" t="s">
        <v>86</v>
      </c>
      <c r="F3558" s="15">
        <v>1228</v>
      </c>
      <c r="G3558" s="15">
        <v>600</v>
      </c>
      <c r="H3558" s="13">
        <v>-1.8387081380000001</v>
      </c>
      <c r="I3558" s="13">
        <v>-0.60575871199999998</v>
      </c>
      <c r="J3558" s="13">
        <v>-2.4444668510000001</v>
      </c>
      <c r="K3558" s="13">
        <v>-2.5470154200000001</v>
      </c>
      <c r="L3558" s="13">
        <v>1.377748178</v>
      </c>
      <c r="M3558" s="13">
        <v>-1.1692672420000001</v>
      </c>
      <c r="N3558" s="13">
        <v>-2.0791587210000002</v>
      </c>
      <c r="O3558" s="13">
        <v>-0.23681154600000001</v>
      </c>
      <c r="P3558" s="13">
        <v>-2.315970267</v>
      </c>
      <c r="Q3558" s="13">
        <v>0.13290165400000001</v>
      </c>
      <c r="R3558" s="13">
        <v>0.13290165400000001</v>
      </c>
      <c r="S3558" s="13">
        <v>0</v>
      </c>
      <c r="T3558" s="13">
        <v>-1.290079567</v>
      </c>
      <c r="U3558" s="13">
        <v>-0.27858509799999998</v>
      </c>
      <c r="V3558" s="13">
        <v>-1.568664665</v>
      </c>
      <c r="W3558" s="13">
        <v>2.6323841000000001E-2</v>
      </c>
    </row>
    <row r="3559" spans="1:23" x14ac:dyDescent="0.3">
      <c r="A3559" s="13" t="s">
        <v>1511</v>
      </c>
      <c r="B3559" s="13" t="s">
        <v>1512</v>
      </c>
      <c r="C3559" s="15">
        <v>2016</v>
      </c>
      <c r="D3559" s="15" t="s">
        <v>27</v>
      </c>
      <c r="E3559" s="15" t="s">
        <v>35</v>
      </c>
      <c r="F3559" s="15">
        <v>254</v>
      </c>
      <c r="G3559" s="15">
        <v>113</v>
      </c>
      <c r="H3559" s="13">
        <v>-1.8378221830000001</v>
      </c>
      <c r="I3559" s="13">
        <v>-2.8120440430000002</v>
      </c>
      <c r="J3559" s="13">
        <v>-4.6498662260000003</v>
      </c>
      <c r="K3559" s="13">
        <v>-1.555867042</v>
      </c>
      <c r="L3559" s="13">
        <v>-4.2297436719999997</v>
      </c>
      <c r="M3559" s="13">
        <v>-5.7856107139999997</v>
      </c>
      <c r="N3559" s="13">
        <v>-1.8400261520000001</v>
      </c>
      <c r="O3559" s="13">
        <v>-3.2098923190000002</v>
      </c>
      <c r="P3559" s="13">
        <v>-5.0499184709999998</v>
      </c>
      <c r="Q3559" s="13">
        <v>-0.136181002</v>
      </c>
      <c r="R3559" s="13">
        <v>-0.136181002</v>
      </c>
      <c r="S3559" s="13">
        <v>0</v>
      </c>
      <c r="T3559" s="13">
        <v>-1.358667463</v>
      </c>
      <c r="U3559" s="13">
        <v>-3.2402827360000002</v>
      </c>
      <c r="V3559" s="13">
        <v>-4.5989501979999998</v>
      </c>
      <c r="W3559" s="13">
        <v>2.6415619609999998</v>
      </c>
    </row>
    <row r="3560" spans="1:23" x14ac:dyDescent="0.3">
      <c r="A3560" s="13" t="s">
        <v>1511</v>
      </c>
      <c r="B3560" s="13" t="s">
        <v>1512</v>
      </c>
      <c r="C3560" s="15">
        <v>2016</v>
      </c>
      <c r="D3560" s="15" t="s">
        <v>27</v>
      </c>
      <c r="E3560" s="15" t="s">
        <v>67</v>
      </c>
      <c r="F3560" s="15">
        <v>370</v>
      </c>
      <c r="G3560" s="15">
        <v>170</v>
      </c>
      <c r="H3560" s="13">
        <v>-4.0411819999999999E-3</v>
      </c>
      <c r="I3560" s="13">
        <v>0.38591645800000002</v>
      </c>
      <c r="J3560" s="13">
        <v>0.38187527599999999</v>
      </c>
      <c r="K3560" s="13">
        <v>-1.5692713279999999</v>
      </c>
      <c r="L3560" s="13">
        <v>6.0966430440000003</v>
      </c>
      <c r="M3560" s="13">
        <v>4.5273717160000002</v>
      </c>
      <c r="N3560" s="13">
        <v>-0.21439007700000001</v>
      </c>
      <c r="O3560" s="13">
        <v>1.6575164010000001</v>
      </c>
      <c r="P3560" s="13">
        <v>1.443126323</v>
      </c>
      <c r="Q3560" s="13">
        <v>0.36955650600000001</v>
      </c>
      <c r="R3560" s="13">
        <v>0.36955650600000001</v>
      </c>
      <c r="S3560" s="13">
        <v>0</v>
      </c>
      <c r="T3560" s="13">
        <v>-0.29350175099999998</v>
      </c>
      <c r="U3560" s="13">
        <v>7.4297108000000001E-2</v>
      </c>
      <c r="V3560" s="13">
        <v>-0.219204643</v>
      </c>
      <c r="W3560" s="13">
        <v>1.5770266020000001</v>
      </c>
    </row>
    <row r="3561" spans="1:23" x14ac:dyDescent="0.3">
      <c r="A3561" s="13" t="s">
        <v>1513</v>
      </c>
      <c r="B3561" s="13" t="s">
        <v>1514</v>
      </c>
      <c r="C3561" s="15">
        <v>2014</v>
      </c>
      <c r="D3561" s="15" t="s">
        <v>27</v>
      </c>
      <c r="E3561" s="15" t="s">
        <v>54</v>
      </c>
      <c r="F3561" s="15">
        <v>210</v>
      </c>
      <c r="G3561" s="15">
        <v>99</v>
      </c>
      <c r="H3561" s="13">
        <v>-2.0203589549999998</v>
      </c>
      <c r="I3561" s="13">
        <v>-0.68181128899999999</v>
      </c>
      <c r="J3561" s="13">
        <v>-2.7021702439999999</v>
      </c>
      <c r="K3561" s="13">
        <v>-8.4921493039999998</v>
      </c>
      <c r="L3561" s="13">
        <v>8.5522751279999998</v>
      </c>
      <c r="M3561" s="13">
        <v>6.0125824000000001E-2</v>
      </c>
      <c r="N3561" s="13">
        <v>-3.5673811240000002</v>
      </c>
      <c r="O3561" s="13">
        <v>1.1646999570000001</v>
      </c>
      <c r="P3561" s="13">
        <v>-2.4026811659999998</v>
      </c>
      <c r="Q3561" s="13">
        <v>1.7380911999999998E-2</v>
      </c>
      <c r="R3561" s="13">
        <v>1.7380911999999998E-2</v>
      </c>
      <c r="S3561" s="13">
        <v>0</v>
      </c>
      <c r="T3561" s="13">
        <v>-3.1477488569999998</v>
      </c>
      <c r="U3561" s="13">
        <v>-2.67766897</v>
      </c>
      <c r="V3561" s="13">
        <v>-5.8254178269999999</v>
      </c>
      <c r="W3561" s="13">
        <v>-0.88622975999999998</v>
      </c>
    </row>
    <row r="3562" spans="1:23" x14ac:dyDescent="0.3">
      <c r="A3562" s="13" t="s">
        <v>1513</v>
      </c>
      <c r="B3562" s="13" t="s">
        <v>1514</v>
      </c>
      <c r="C3562" s="15">
        <v>2015</v>
      </c>
      <c r="D3562" s="15" t="s">
        <v>27</v>
      </c>
      <c r="E3562" s="15" t="s">
        <v>89</v>
      </c>
      <c r="F3562" s="15">
        <v>369</v>
      </c>
      <c r="G3562" s="15">
        <v>193</v>
      </c>
      <c r="H3562" s="13">
        <v>4.4010892290000001</v>
      </c>
      <c r="I3562" s="13">
        <v>2.241916652</v>
      </c>
      <c r="J3562" s="13">
        <v>6.6430058809999997</v>
      </c>
      <c r="K3562" s="13">
        <v>2.4802738120000001</v>
      </c>
      <c r="L3562" s="13">
        <v>-1.01017077</v>
      </c>
      <c r="M3562" s="13">
        <v>1.4701030429999999</v>
      </c>
      <c r="N3562" s="13">
        <v>4.3206967599999997</v>
      </c>
      <c r="O3562" s="13">
        <v>1.7037517870000001</v>
      </c>
      <c r="P3562" s="13">
        <v>6.0244485470000004</v>
      </c>
      <c r="Q3562" s="13">
        <v>0.84517990200000004</v>
      </c>
      <c r="R3562" s="13">
        <v>0.84517990200000004</v>
      </c>
      <c r="S3562" s="13">
        <v>0</v>
      </c>
      <c r="T3562" s="13">
        <v>2.806770899</v>
      </c>
      <c r="U3562" s="13">
        <v>-2.7506900000000001E-2</v>
      </c>
      <c r="V3562" s="13">
        <v>2.7792639989999999</v>
      </c>
      <c r="W3562" s="13">
        <v>-2.0896568210000002</v>
      </c>
    </row>
    <row r="3563" spans="1:23" x14ac:dyDescent="0.3">
      <c r="A3563" s="13" t="s">
        <v>1513</v>
      </c>
      <c r="B3563" s="13" t="s">
        <v>1514</v>
      </c>
      <c r="C3563" s="15">
        <v>2015</v>
      </c>
      <c r="D3563" s="15" t="s">
        <v>27</v>
      </c>
      <c r="E3563" s="15" t="s">
        <v>35</v>
      </c>
      <c r="F3563" s="15">
        <v>87</v>
      </c>
      <c r="G3563" s="15">
        <v>44</v>
      </c>
      <c r="H3563" s="13">
        <v>-8.0160477100000005</v>
      </c>
      <c r="I3563" s="13">
        <v>-0.65066591500000004</v>
      </c>
      <c r="J3563" s="13">
        <v>-8.6667136239999998</v>
      </c>
      <c r="K3563" s="13">
        <v>-11.98401408</v>
      </c>
      <c r="L3563" s="13">
        <v>-6.3777175699999997</v>
      </c>
      <c r="M3563" s="13">
        <v>-18.361731649999999</v>
      </c>
      <c r="N3563" s="13">
        <v>-9.327996229</v>
      </c>
      <c r="O3563" s="13">
        <v>-1.872132618</v>
      </c>
      <c r="P3563" s="13">
        <v>-11.20012885</v>
      </c>
      <c r="Q3563" s="13">
        <v>-0.18672197600000001</v>
      </c>
      <c r="R3563" s="13">
        <v>-0.18672197600000001</v>
      </c>
      <c r="S3563" s="13">
        <v>0</v>
      </c>
      <c r="T3563" s="13">
        <v>-6.2247935280000002</v>
      </c>
      <c r="U3563" s="13">
        <v>-1.3636469339999999</v>
      </c>
      <c r="V3563" s="13">
        <v>-7.5884404620000003</v>
      </c>
      <c r="W3563" s="13">
        <v>-1.5030474920000001</v>
      </c>
    </row>
    <row r="3564" spans="1:23" x14ac:dyDescent="0.3">
      <c r="A3564" s="13" t="s">
        <v>1513</v>
      </c>
      <c r="B3564" s="13" t="s">
        <v>1514</v>
      </c>
      <c r="C3564" s="15">
        <v>2015</v>
      </c>
      <c r="D3564" s="15" t="s">
        <v>27</v>
      </c>
      <c r="E3564" s="15" t="s">
        <v>49</v>
      </c>
      <c r="F3564" s="15">
        <v>173</v>
      </c>
      <c r="G3564" s="15">
        <v>87</v>
      </c>
      <c r="H3564" s="13">
        <v>-3.0979553549999999</v>
      </c>
      <c r="I3564" s="13">
        <v>1.580832655</v>
      </c>
      <c r="J3564" s="13">
        <v>-1.5171227</v>
      </c>
      <c r="K3564" s="13">
        <v>-12.51189464</v>
      </c>
      <c r="L3564" s="13">
        <v>-7.7854222980000003</v>
      </c>
      <c r="M3564" s="13">
        <v>-20.297316940000002</v>
      </c>
      <c r="N3564" s="13">
        <v>-5.2964901270000002</v>
      </c>
      <c r="O3564" s="13">
        <v>-0.23944913300000001</v>
      </c>
      <c r="P3564" s="13">
        <v>-5.5359392600000001</v>
      </c>
      <c r="Q3564" s="13">
        <v>-0.121217859</v>
      </c>
      <c r="R3564" s="13">
        <v>-0.121217859</v>
      </c>
      <c r="S3564" s="13">
        <v>0</v>
      </c>
      <c r="T3564" s="13">
        <v>-2.4101587109999998</v>
      </c>
      <c r="U3564" s="13">
        <v>-2.2300802150000001</v>
      </c>
      <c r="V3564" s="13">
        <v>-4.6402389250000002</v>
      </c>
      <c r="W3564" s="13">
        <v>-1.894261588</v>
      </c>
    </row>
    <row r="3565" spans="1:23" x14ac:dyDescent="0.3">
      <c r="A3565" s="13" t="s">
        <v>1515</v>
      </c>
      <c r="B3565" s="13" t="s">
        <v>1516</v>
      </c>
      <c r="C3565" s="15">
        <v>2014</v>
      </c>
      <c r="D3565" s="15" t="s">
        <v>27</v>
      </c>
      <c r="E3565" s="15" t="s">
        <v>57</v>
      </c>
      <c r="F3565" s="15">
        <v>741</v>
      </c>
      <c r="G3565" s="15">
        <v>377</v>
      </c>
      <c r="H3565" s="13">
        <v>-2.831406968</v>
      </c>
      <c r="I3565" s="13">
        <v>0.83501859499999997</v>
      </c>
      <c r="J3565" s="13">
        <v>-1.996388373</v>
      </c>
      <c r="K3565" s="13">
        <v>-2.6198420410000001</v>
      </c>
      <c r="L3565" s="13">
        <v>2.125304399</v>
      </c>
      <c r="M3565" s="13">
        <v>-0.494537642</v>
      </c>
      <c r="N3565" s="13">
        <v>-2.9034992970000002</v>
      </c>
      <c r="O3565" s="13">
        <v>1.184526542</v>
      </c>
      <c r="P3565" s="13">
        <v>-1.718972755</v>
      </c>
      <c r="Q3565" s="13">
        <v>0.19796274699999999</v>
      </c>
      <c r="R3565" s="13">
        <v>0.19796274699999999</v>
      </c>
      <c r="S3565" s="13">
        <v>0</v>
      </c>
      <c r="T3565" s="13">
        <v>-3.4349112229999998</v>
      </c>
      <c r="U3565" s="13">
        <v>1.185791679</v>
      </c>
      <c r="V3565" s="13">
        <v>-2.2491195429999999</v>
      </c>
      <c r="W3565" s="13">
        <v>-0.169569253</v>
      </c>
    </row>
    <row r="3566" spans="1:23" x14ac:dyDescent="0.3">
      <c r="A3566" s="13" t="s">
        <v>1515</v>
      </c>
      <c r="B3566" s="13" t="s">
        <v>1516</v>
      </c>
      <c r="C3566" s="15">
        <v>2015</v>
      </c>
      <c r="D3566" s="15" t="s">
        <v>27</v>
      </c>
      <c r="E3566" s="15" t="s">
        <v>140</v>
      </c>
      <c r="F3566" s="15">
        <v>1966</v>
      </c>
      <c r="G3566" s="15">
        <v>982</v>
      </c>
      <c r="H3566" s="13">
        <v>-1.2781931040000001</v>
      </c>
      <c r="I3566" s="13">
        <v>-0.83719504</v>
      </c>
      <c r="J3566" s="13">
        <v>-2.1153881440000002</v>
      </c>
      <c r="K3566" s="13">
        <v>0.95557489299999998</v>
      </c>
      <c r="L3566" s="13">
        <v>1.0909396469999999</v>
      </c>
      <c r="M3566" s="13">
        <v>2.04651454</v>
      </c>
      <c r="N3566" s="13">
        <v>-0.87666324100000004</v>
      </c>
      <c r="O3566" s="13">
        <v>-0.42096283000000001</v>
      </c>
      <c r="P3566" s="13">
        <v>-1.297626071</v>
      </c>
      <c r="Q3566" s="13">
        <v>0.72171894000000003</v>
      </c>
      <c r="R3566" s="13">
        <v>0.72171894000000003</v>
      </c>
      <c r="S3566" s="13">
        <v>0</v>
      </c>
      <c r="T3566" s="13">
        <v>-0.93828827299999995</v>
      </c>
      <c r="U3566" s="13">
        <v>0.76602805600000001</v>
      </c>
      <c r="V3566" s="13">
        <v>-0.17226021699999999</v>
      </c>
      <c r="W3566" s="13">
        <v>-0.78335421500000002</v>
      </c>
    </row>
    <row r="3567" spans="1:23" x14ac:dyDescent="0.3">
      <c r="A3567" s="13" t="s">
        <v>1515</v>
      </c>
      <c r="B3567" s="13" t="s">
        <v>1516</v>
      </c>
      <c r="C3567" s="15">
        <v>2016</v>
      </c>
      <c r="D3567" s="15" t="s">
        <v>27</v>
      </c>
      <c r="E3567" s="15" t="s">
        <v>35</v>
      </c>
      <c r="F3567" s="15">
        <v>2533</v>
      </c>
      <c r="G3567" s="15">
        <v>1211</v>
      </c>
      <c r="H3567" s="13">
        <v>-1.3330519919999999</v>
      </c>
      <c r="I3567" s="13">
        <v>0.48344291099999998</v>
      </c>
      <c r="J3567" s="13">
        <v>-0.84960908199999996</v>
      </c>
      <c r="K3567" s="13">
        <v>-2.9344784370000001</v>
      </c>
      <c r="L3567" s="13">
        <v>4.8257121029999999</v>
      </c>
      <c r="M3567" s="13">
        <v>1.891233666</v>
      </c>
      <c r="N3567" s="13">
        <v>-1.7306571239999999</v>
      </c>
      <c r="O3567" s="13">
        <v>1.459499842</v>
      </c>
      <c r="P3567" s="13">
        <v>-0.271157282</v>
      </c>
      <c r="Q3567" s="13">
        <v>1.5363118819999999</v>
      </c>
      <c r="R3567" s="13">
        <v>1.5363118819999999</v>
      </c>
      <c r="S3567" s="13">
        <v>0</v>
      </c>
      <c r="T3567" s="13">
        <v>-1.964898832</v>
      </c>
      <c r="U3567" s="13">
        <v>1.7239670680000001</v>
      </c>
      <c r="V3567" s="13">
        <v>-0.24093176399999999</v>
      </c>
      <c r="W3567" s="13">
        <v>0.30325808599999998</v>
      </c>
    </row>
    <row r="3568" spans="1:23" x14ac:dyDescent="0.3">
      <c r="A3568" s="13" t="s">
        <v>1515</v>
      </c>
      <c r="B3568" s="13" t="s">
        <v>1516</v>
      </c>
      <c r="C3568" s="15">
        <v>2017</v>
      </c>
      <c r="D3568" s="15" t="s">
        <v>27</v>
      </c>
      <c r="E3568" s="15" t="s">
        <v>35</v>
      </c>
      <c r="F3568" s="15">
        <v>288</v>
      </c>
      <c r="G3568" s="15">
        <v>134</v>
      </c>
      <c r="H3568" s="13">
        <v>-3.5174345659999999</v>
      </c>
      <c r="I3568" s="13">
        <v>-0.80486505500000005</v>
      </c>
      <c r="J3568" s="13">
        <v>-4.322299621</v>
      </c>
      <c r="K3568" s="13">
        <v>-6.8059107799999996</v>
      </c>
      <c r="L3568" s="13">
        <v>-4.7662428969999997</v>
      </c>
      <c r="M3568" s="13">
        <v>-11.57215368</v>
      </c>
      <c r="N3568" s="13">
        <v>-4.4359810560000001</v>
      </c>
      <c r="O3568" s="13">
        <v>-1.634513697</v>
      </c>
      <c r="P3568" s="13">
        <v>-6.0704947540000003</v>
      </c>
      <c r="Q3568" s="13">
        <v>-0.226117068</v>
      </c>
      <c r="R3568" s="13">
        <v>-0.226117068</v>
      </c>
      <c r="S3568" s="13">
        <v>0</v>
      </c>
      <c r="T3568" s="13">
        <v>-4.6435458049999996</v>
      </c>
      <c r="U3568" s="13">
        <v>-0.80766395300000005</v>
      </c>
      <c r="V3568" s="13">
        <v>-5.4512097580000001</v>
      </c>
      <c r="W3568" s="13">
        <v>-0.38652382400000002</v>
      </c>
    </row>
    <row r="3569" spans="1:23" x14ac:dyDescent="0.3">
      <c r="A3569" s="13" t="s">
        <v>1517</v>
      </c>
      <c r="B3569" s="13" t="s">
        <v>1518</v>
      </c>
      <c r="C3569" s="15">
        <v>2014</v>
      </c>
      <c r="D3569" s="15" t="s">
        <v>27</v>
      </c>
      <c r="E3569" s="15" t="s">
        <v>32</v>
      </c>
      <c r="F3569" s="15">
        <v>2434</v>
      </c>
      <c r="G3569" s="15">
        <v>1283</v>
      </c>
      <c r="H3569" s="13">
        <v>1.590298327</v>
      </c>
      <c r="I3569" s="13">
        <v>2.6535181000000001E-2</v>
      </c>
      <c r="J3569" s="13">
        <v>1.6168335069999999</v>
      </c>
      <c r="K3569" s="13">
        <v>1.5436641840000001</v>
      </c>
      <c r="L3569" s="13">
        <v>-0.49226822999999997</v>
      </c>
      <c r="M3569" s="13">
        <v>1.051395954</v>
      </c>
      <c r="N3569" s="13">
        <v>1.688666958</v>
      </c>
      <c r="O3569" s="13">
        <v>-4.6489141999999997E-2</v>
      </c>
      <c r="P3569" s="13">
        <v>1.642177816</v>
      </c>
      <c r="Q3569" s="13">
        <v>2.8470476420000002</v>
      </c>
      <c r="R3569" s="13">
        <v>2.8470476420000002</v>
      </c>
      <c r="S3569" s="13">
        <v>0</v>
      </c>
      <c r="T3569" s="13">
        <v>1.745385499</v>
      </c>
      <c r="U3569" s="13">
        <v>0.85782974700000003</v>
      </c>
      <c r="V3569" s="13">
        <v>2.603215246</v>
      </c>
      <c r="W3569" s="13">
        <v>-0.93454513100000003</v>
      </c>
    </row>
    <row r="3570" spans="1:23" x14ac:dyDescent="0.3">
      <c r="A3570" s="13" t="s">
        <v>1517</v>
      </c>
      <c r="B3570" s="13" t="s">
        <v>1518</v>
      </c>
      <c r="C3570" s="15">
        <v>2015</v>
      </c>
      <c r="D3570" s="15" t="s">
        <v>25</v>
      </c>
      <c r="E3570" s="15" t="s">
        <v>111</v>
      </c>
      <c r="F3570" s="15">
        <v>625</v>
      </c>
      <c r="G3570" s="15">
        <v>293</v>
      </c>
      <c r="H3570" s="13">
        <v>-2.2316841329999999</v>
      </c>
      <c r="I3570" s="13">
        <v>-1.734353531</v>
      </c>
      <c r="J3570" s="13">
        <v>-3.9660376639999999</v>
      </c>
      <c r="K3570" s="13">
        <v>-1.4200869490000001</v>
      </c>
      <c r="L3570" s="13">
        <v>-0.46763068899999999</v>
      </c>
      <c r="M3570" s="13">
        <v>-1.8877176369999999</v>
      </c>
      <c r="N3570" s="13">
        <v>-2.2276723430000001</v>
      </c>
      <c r="O3570" s="13">
        <v>-1.579547246</v>
      </c>
      <c r="P3570" s="13">
        <v>-3.8072195889999998</v>
      </c>
      <c r="Q3570" s="13">
        <v>-0.16283235300000001</v>
      </c>
      <c r="R3570" s="13">
        <v>0</v>
      </c>
      <c r="S3570" s="13">
        <v>-0.16283235300000001</v>
      </c>
      <c r="T3570" s="13">
        <v>-2.6395832810000002</v>
      </c>
      <c r="U3570" s="13">
        <v>0.39019969399999999</v>
      </c>
      <c r="V3570" s="13">
        <v>-2.249383586</v>
      </c>
      <c r="W3570" s="13">
        <v>-9.8370063999999993E-2</v>
      </c>
    </row>
    <row r="3571" spans="1:23" x14ac:dyDescent="0.3">
      <c r="A3571" s="13" t="s">
        <v>1517</v>
      </c>
      <c r="B3571" s="13" t="s">
        <v>1518</v>
      </c>
      <c r="C3571" s="15">
        <v>2015</v>
      </c>
      <c r="D3571" s="15" t="s">
        <v>27</v>
      </c>
      <c r="E3571" s="15" t="s">
        <v>32</v>
      </c>
      <c r="F3571" s="15">
        <v>1542</v>
      </c>
      <c r="G3571" s="15">
        <v>795</v>
      </c>
      <c r="H3571" s="13">
        <v>-0.20586549400000001</v>
      </c>
      <c r="I3571" s="13">
        <v>1.5966430819999999</v>
      </c>
      <c r="J3571" s="13">
        <v>1.3907775870000001</v>
      </c>
      <c r="K3571" s="13">
        <v>-1.041187525</v>
      </c>
      <c r="L3571" s="13">
        <v>1.2428866730000001</v>
      </c>
      <c r="M3571" s="13">
        <v>0.201699147</v>
      </c>
      <c r="N3571" s="13">
        <v>-0.352456257</v>
      </c>
      <c r="O3571" s="13">
        <v>1.688075636</v>
      </c>
      <c r="P3571" s="13">
        <v>1.3356193789999999</v>
      </c>
      <c r="Q3571" s="13">
        <v>1.6587498439999999</v>
      </c>
      <c r="R3571" s="13">
        <v>1.6587498439999999</v>
      </c>
      <c r="S3571" s="13">
        <v>0</v>
      </c>
      <c r="T3571" s="13">
        <v>-0.37009544900000002</v>
      </c>
      <c r="U3571" s="13">
        <v>1.4121830339999999</v>
      </c>
      <c r="V3571" s="13">
        <v>1.042087585</v>
      </c>
      <c r="W3571" s="13">
        <v>9.1768021000000005E-2</v>
      </c>
    </row>
    <row r="3572" spans="1:23" x14ac:dyDescent="0.3">
      <c r="A3572" s="13" t="s">
        <v>1517</v>
      </c>
      <c r="B3572" s="13" t="s">
        <v>1518</v>
      </c>
      <c r="C3572" s="15">
        <v>2015</v>
      </c>
      <c r="D3572" s="15" t="s">
        <v>27</v>
      </c>
      <c r="E3572" s="15" t="s">
        <v>111</v>
      </c>
      <c r="F3572" s="15">
        <v>853</v>
      </c>
      <c r="G3572" s="15">
        <v>402</v>
      </c>
      <c r="H3572" s="13">
        <v>0.53466868000000001</v>
      </c>
      <c r="I3572" s="13">
        <v>2.7685836959999999</v>
      </c>
      <c r="J3572" s="13">
        <v>3.3032523760000001</v>
      </c>
      <c r="K3572" s="13">
        <v>-1.6539395990000001</v>
      </c>
      <c r="L3572" s="13">
        <v>-1.234531928</v>
      </c>
      <c r="M3572" s="13">
        <v>-2.888471526</v>
      </c>
      <c r="N3572" s="13">
        <v>4.7055865000000002E-2</v>
      </c>
      <c r="O3572" s="13">
        <v>2.0584838950000002</v>
      </c>
      <c r="P3572" s="13">
        <v>2.1055397600000001</v>
      </c>
      <c r="Q3572" s="13">
        <v>0.99955677499999995</v>
      </c>
      <c r="R3572" s="13">
        <v>0.99955677499999995</v>
      </c>
      <c r="S3572" s="13">
        <v>0</v>
      </c>
      <c r="T3572" s="13">
        <v>-0.28157147799999999</v>
      </c>
      <c r="U3572" s="13">
        <v>2.860049106</v>
      </c>
      <c r="V3572" s="13">
        <v>2.5784776279999999</v>
      </c>
      <c r="W3572" s="13">
        <v>0.35470363999999999</v>
      </c>
    </row>
    <row r="3573" spans="1:23" x14ac:dyDescent="0.3">
      <c r="A3573" s="13" t="s">
        <v>1517</v>
      </c>
      <c r="B3573" s="13" t="s">
        <v>1518</v>
      </c>
      <c r="C3573" s="15">
        <v>2016</v>
      </c>
      <c r="D3573" s="15" t="s">
        <v>25</v>
      </c>
      <c r="E3573" s="15" t="s">
        <v>70</v>
      </c>
      <c r="F3573" s="15">
        <v>59</v>
      </c>
      <c r="G3573" s="15">
        <v>26</v>
      </c>
      <c r="H3573" s="13">
        <v>-9.1923231820000009</v>
      </c>
      <c r="I3573" s="13">
        <v>-10.88534945</v>
      </c>
      <c r="J3573" s="13">
        <v>-20.077672629999999</v>
      </c>
      <c r="K3573" s="13">
        <v>-4.2467548319999997</v>
      </c>
      <c r="L3573" s="13">
        <v>-2.1920335460000002</v>
      </c>
      <c r="M3573" s="13">
        <v>-6.4387883779999999</v>
      </c>
      <c r="N3573" s="13">
        <v>-8.6128277749999995</v>
      </c>
      <c r="O3573" s="13">
        <v>-9.8178270390000009</v>
      </c>
      <c r="P3573" s="13">
        <v>-18.43065481</v>
      </c>
      <c r="Q3573" s="13">
        <v>-0.219637729</v>
      </c>
      <c r="R3573" s="13">
        <v>0</v>
      </c>
      <c r="S3573" s="13">
        <v>-0.219637729</v>
      </c>
      <c r="T3573" s="13">
        <v>-10.32791682</v>
      </c>
      <c r="U3573" s="13">
        <v>-5.5000524349999997</v>
      </c>
      <c r="V3573" s="13">
        <v>-15.827969250000001</v>
      </c>
      <c r="W3573" s="13">
        <v>2.2641912350000002</v>
      </c>
    </row>
    <row r="3574" spans="1:23" x14ac:dyDescent="0.3">
      <c r="A3574" s="13" t="s">
        <v>1517</v>
      </c>
      <c r="B3574" s="13" t="s">
        <v>1518</v>
      </c>
      <c r="C3574" s="15">
        <v>2016</v>
      </c>
      <c r="D3574" s="15" t="s">
        <v>27</v>
      </c>
      <c r="E3574" s="15" t="s">
        <v>70</v>
      </c>
      <c r="F3574" s="15">
        <v>1662</v>
      </c>
      <c r="G3574" s="15">
        <v>823</v>
      </c>
      <c r="H3574" s="13">
        <v>0.14786849199999999</v>
      </c>
      <c r="I3574" s="13">
        <v>1.988904341</v>
      </c>
      <c r="J3574" s="13">
        <v>2.1367728320000001</v>
      </c>
      <c r="K3574" s="13">
        <v>-3.8371048430000001</v>
      </c>
      <c r="L3574" s="13">
        <v>0.10849120199999999</v>
      </c>
      <c r="M3574" s="13">
        <v>-3.7286136409999999</v>
      </c>
      <c r="N3574" s="13">
        <v>-0.66619397499999999</v>
      </c>
      <c r="O3574" s="13">
        <v>1.668459481</v>
      </c>
      <c r="P3574" s="13">
        <v>1.0022655069999999</v>
      </c>
      <c r="Q3574" s="13">
        <v>1.5678693770000001</v>
      </c>
      <c r="R3574" s="13">
        <v>1.5678693770000001</v>
      </c>
      <c r="S3574" s="13">
        <v>0</v>
      </c>
      <c r="T3574" s="13">
        <v>-0.53029474700000001</v>
      </c>
      <c r="U3574" s="13">
        <v>2.427744589</v>
      </c>
      <c r="V3574" s="13">
        <v>1.8974498420000001</v>
      </c>
      <c r="W3574" s="13">
        <v>-0.47669400099999998</v>
      </c>
    </row>
    <row r="3575" spans="1:23" x14ac:dyDescent="0.3">
      <c r="A3575" s="13" t="s">
        <v>1519</v>
      </c>
      <c r="B3575" s="13" t="s">
        <v>1520</v>
      </c>
      <c r="C3575" s="15">
        <v>2014</v>
      </c>
      <c r="D3575" s="15" t="s">
        <v>25</v>
      </c>
      <c r="E3575" s="15" t="s">
        <v>41</v>
      </c>
      <c r="F3575" s="15">
        <v>210</v>
      </c>
      <c r="G3575" s="15">
        <v>113</v>
      </c>
      <c r="H3575" s="13">
        <v>-3.5681849040000002</v>
      </c>
      <c r="I3575" s="13">
        <v>-0.28329316900000001</v>
      </c>
      <c r="J3575" s="13">
        <v>-3.851478073</v>
      </c>
      <c r="K3575" s="13">
        <v>-1.264531648</v>
      </c>
      <c r="L3575" s="13">
        <v>3.819240567</v>
      </c>
      <c r="M3575" s="13">
        <v>2.5547089189999999</v>
      </c>
      <c r="N3575" s="13">
        <v>-3.2418820560000001</v>
      </c>
      <c r="O3575" s="13">
        <v>0.471135633</v>
      </c>
      <c r="P3575" s="13">
        <v>-2.7707464229999998</v>
      </c>
      <c r="Q3575" s="13">
        <v>-1.2024830000000001E-3</v>
      </c>
      <c r="R3575" s="13">
        <v>0</v>
      </c>
      <c r="S3575" s="13">
        <v>-1.2024830000000001E-3</v>
      </c>
      <c r="T3575" s="13">
        <v>-3.8487041190000002</v>
      </c>
      <c r="U3575" s="13">
        <v>1.0134967100000001</v>
      </c>
      <c r="V3575" s="13">
        <v>-2.8352074090000001</v>
      </c>
      <c r="W3575" s="13">
        <v>-2.3405986909999998</v>
      </c>
    </row>
    <row r="3576" spans="1:23" x14ac:dyDescent="0.3">
      <c r="A3576" s="13" t="s">
        <v>1519</v>
      </c>
      <c r="B3576" s="13" t="s">
        <v>1520</v>
      </c>
      <c r="C3576" s="15">
        <v>2014</v>
      </c>
      <c r="D3576" s="15" t="s">
        <v>27</v>
      </c>
      <c r="E3576" s="15" t="s">
        <v>41</v>
      </c>
      <c r="F3576" s="15">
        <v>3650</v>
      </c>
      <c r="G3576" s="15">
        <v>1948</v>
      </c>
      <c r="H3576" s="13">
        <v>-3.0390869710000001</v>
      </c>
      <c r="I3576" s="13">
        <v>1.1823230090000001</v>
      </c>
      <c r="J3576" s="13">
        <v>-1.856763962</v>
      </c>
      <c r="K3576" s="13">
        <v>-2.4902203420000002</v>
      </c>
      <c r="L3576" s="13">
        <v>1.330781695</v>
      </c>
      <c r="M3576" s="13">
        <v>-1.159438647</v>
      </c>
      <c r="N3576" s="13">
        <v>-3.094052993</v>
      </c>
      <c r="O3576" s="13">
        <v>1.2528421750000001</v>
      </c>
      <c r="P3576" s="13">
        <v>-1.8412108190000001</v>
      </c>
      <c r="Q3576" s="13">
        <v>0.88646613900000004</v>
      </c>
      <c r="R3576" s="13">
        <v>0.88646613900000004</v>
      </c>
      <c r="S3576" s="13">
        <v>0</v>
      </c>
      <c r="T3576" s="13">
        <v>-3.1627717880000001</v>
      </c>
      <c r="U3576" s="13">
        <v>0.70664623699999995</v>
      </c>
      <c r="V3576" s="13">
        <v>-2.456125551</v>
      </c>
      <c r="W3576" s="13">
        <v>-1.7789144429999999</v>
      </c>
    </row>
    <row r="3577" spans="1:23" x14ac:dyDescent="0.3">
      <c r="A3577" s="13" t="s">
        <v>1519</v>
      </c>
      <c r="B3577" s="13" t="s">
        <v>1520</v>
      </c>
      <c r="C3577" s="15">
        <v>2015</v>
      </c>
      <c r="D3577" s="15" t="s">
        <v>27</v>
      </c>
      <c r="E3577" s="15" t="s">
        <v>86</v>
      </c>
      <c r="F3577" s="15">
        <v>392</v>
      </c>
      <c r="G3577" s="15">
        <v>198</v>
      </c>
      <c r="H3577" s="13">
        <v>2.844550345</v>
      </c>
      <c r="I3577" s="13">
        <v>1.5567443000000001</v>
      </c>
      <c r="J3577" s="13">
        <v>4.4012946450000001</v>
      </c>
      <c r="K3577" s="13">
        <v>2.1270714659999999</v>
      </c>
      <c r="L3577" s="13">
        <v>1.9483839350000001</v>
      </c>
      <c r="M3577" s="13">
        <v>4.0754554010000001</v>
      </c>
      <c r="N3577" s="13">
        <v>2.8992053800000002</v>
      </c>
      <c r="O3577" s="13">
        <v>1.739121012</v>
      </c>
      <c r="P3577" s="13">
        <v>4.6383263919999997</v>
      </c>
      <c r="Q3577" s="13">
        <v>0.73630454599999995</v>
      </c>
      <c r="R3577" s="13">
        <v>0.73630454599999995</v>
      </c>
      <c r="S3577" s="13">
        <v>0</v>
      </c>
      <c r="T3577" s="13">
        <v>1.878425673</v>
      </c>
      <c r="U3577" s="13">
        <v>0.27987528699999997</v>
      </c>
      <c r="V3577" s="13">
        <v>2.15830096</v>
      </c>
      <c r="W3577" s="13">
        <v>-1.292686641</v>
      </c>
    </row>
    <row r="3578" spans="1:23" x14ac:dyDescent="0.3">
      <c r="A3578" s="13" t="s">
        <v>1519</v>
      </c>
      <c r="B3578" s="13" t="s">
        <v>1520</v>
      </c>
      <c r="C3578" s="15">
        <v>2015</v>
      </c>
      <c r="D3578" s="15" t="s">
        <v>27</v>
      </c>
      <c r="E3578" s="15" t="s">
        <v>124</v>
      </c>
      <c r="F3578" s="15">
        <v>1104</v>
      </c>
      <c r="G3578" s="15">
        <v>571</v>
      </c>
      <c r="H3578" s="13">
        <v>-0.44010586400000001</v>
      </c>
      <c r="I3578" s="13">
        <v>-0.17883338200000001</v>
      </c>
      <c r="J3578" s="13">
        <v>-0.61893924600000005</v>
      </c>
      <c r="K3578" s="13">
        <v>-6.6139767850000002</v>
      </c>
      <c r="L3578" s="13">
        <v>-2.306877423</v>
      </c>
      <c r="M3578" s="13">
        <v>-8.9208542079999997</v>
      </c>
      <c r="N3578" s="13">
        <v>-1.7639573550000001</v>
      </c>
      <c r="O3578" s="13">
        <v>-0.616770822</v>
      </c>
      <c r="P3578" s="13">
        <v>-2.3807281769999999</v>
      </c>
      <c r="Q3578" s="13">
        <v>0.106063649</v>
      </c>
      <c r="R3578" s="13">
        <v>0.106063649</v>
      </c>
      <c r="S3578" s="13">
        <v>0</v>
      </c>
      <c r="T3578" s="13">
        <v>-1.038047943</v>
      </c>
      <c r="U3578" s="13">
        <v>-1.1297701760000001</v>
      </c>
      <c r="V3578" s="13">
        <v>-2.1678181190000001</v>
      </c>
      <c r="W3578" s="13">
        <v>-1.3497258750000001</v>
      </c>
    </row>
    <row r="3579" spans="1:23" x14ac:dyDescent="0.3">
      <c r="A3579" s="13" t="s">
        <v>1519</v>
      </c>
      <c r="B3579" s="13" t="s">
        <v>1520</v>
      </c>
      <c r="C3579" s="15">
        <v>2015</v>
      </c>
      <c r="D3579" s="15" t="s">
        <v>27</v>
      </c>
      <c r="E3579" s="15" t="s">
        <v>41</v>
      </c>
      <c r="F3579" s="15">
        <v>1206</v>
      </c>
      <c r="G3579" s="15">
        <v>628</v>
      </c>
      <c r="H3579" s="13">
        <v>-0.77151030099999995</v>
      </c>
      <c r="I3579" s="13">
        <v>-2.1733432929999998</v>
      </c>
      <c r="J3579" s="13">
        <v>-2.944853594</v>
      </c>
      <c r="K3579" s="13">
        <v>-1.325832956</v>
      </c>
      <c r="L3579" s="13">
        <v>-2.0188447809999999</v>
      </c>
      <c r="M3579" s="13">
        <v>-3.344677737</v>
      </c>
      <c r="N3579" s="13">
        <v>-0.93134135399999995</v>
      </c>
      <c r="O3579" s="13">
        <v>-2.3244204499999999</v>
      </c>
      <c r="P3579" s="13">
        <v>-3.255761804</v>
      </c>
      <c r="Q3579" s="13">
        <v>-0.159550254</v>
      </c>
      <c r="R3579" s="13">
        <v>-0.159550254</v>
      </c>
      <c r="S3579" s="13">
        <v>0</v>
      </c>
      <c r="T3579" s="13">
        <v>-1.5262733260000001</v>
      </c>
      <c r="U3579" s="13">
        <v>-1.5972192169999999</v>
      </c>
      <c r="V3579" s="13">
        <v>-3.1234925429999998</v>
      </c>
      <c r="W3579" s="13">
        <v>-1.478614297</v>
      </c>
    </row>
    <row r="3580" spans="1:23" x14ac:dyDescent="0.3">
      <c r="A3580" s="13" t="s">
        <v>1519</v>
      </c>
      <c r="B3580" s="13" t="s">
        <v>1520</v>
      </c>
      <c r="C3580" s="15">
        <v>2016</v>
      </c>
      <c r="D3580" s="15" t="s">
        <v>27</v>
      </c>
      <c r="E3580" s="15" t="s">
        <v>54</v>
      </c>
      <c r="F3580" s="15">
        <v>2889</v>
      </c>
      <c r="G3580" s="15">
        <v>1462</v>
      </c>
      <c r="H3580" s="13">
        <v>-2.624832209</v>
      </c>
      <c r="I3580" s="13">
        <v>-9.7501049000000006E-2</v>
      </c>
      <c r="J3580" s="13">
        <v>-2.7223332579999999</v>
      </c>
      <c r="K3580" s="13">
        <v>-2.892337436</v>
      </c>
      <c r="L3580" s="13">
        <v>1.8794804620000001</v>
      </c>
      <c r="M3580" s="13">
        <v>-1.012856974</v>
      </c>
      <c r="N3580" s="13">
        <v>-2.8445108779999999</v>
      </c>
      <c r="O3580" s="13">
        <v>0.33623937599999998</v>
      </c>
      <c r="P3580" s="13">
        <v>-2.5082715019999999</v>
      </c>
      <c r="Q3580" s="13">
        <v>0.17669146199999999</v>
      </c>
      <c r="R3580" s="13">
        <v>0.17669146199999999</v>
      </c>
      <c r="S3580" s="13">
        <v>0</v>
      </c>
      <c r="T3580" s="13">
        <v>-3.7312533669999999</v>
      </c>
      <c r="U3580" s="13">
        <v>-0.75133376699999999</v>
      </c>
      <c r="V3580" s="13">
        <v>-4.4825871340000001</v>
      </c>
      <c r="W3580" s="13">
        <v>-1.9599636069999999</v>
      </c>
    </row>
    <row r="3581" spans="1:23" x14ac:dyDescent="0.3">
      <c r="A3581" s="13" t="s">
        <v>1521</v>
      </c>
      <c r="B3581" s="13" t="s">
        <v>1522</v>
      </c>
      <c r="C3581" s="15">
        <v>2017</v>
      </c>
      <c r="D3581" s="15" t="s">
        <v>25</v>
      </c>
      <c r="E3581" s="15" t="s">
        <v>38</v>
      </c>
      <c r="F3581" s="15">
        <v>382</v>
      </c>
      <c r="G3581" s="15">
        <v>187</v>
      </c>
      <c r="H3581" s="13">
        <v>-1.099200376</v>
      </c>
      <c r="I3581" s="13">
        <v>0.36699130899999999</v>
      </c>
      <c r="J3581" s="13">
        <v>-0.73220906600000002</v>
      </c>
      <c r="K3581" s="13">
        <v>3.0555250909999998</v>
      </c>
      <c r="L3581" s="13">
        <v>2.4268270219999999</v>
      </c>
      <c r="M3581" s="13">
        <v>5.4823521130000001</v>
      </c>
      <c r="N3581" s="13">
        <v>-0.23959897299999999</v>
      </c>
      <c r="O3581" s="13">
        <v>0.81348309900000004</v>
      </c>
      <c r="P3581" s="13">
        <v>0.57388412600000005</v>
      </c>
      <c r="Q3581" s="13">
        <v>0.32597685500000001</v>
      </c>
      <c r="R3581" s="13">
        <v>0</v>
      </c>
      <c r="S3581" s="13">
        <v>0.32597685500000001</v>
      </c>
      <c r="T3581" s="13">
        <v>-2.697130617</v>
      </c>
      <c r="U3581" s="13">
        <v>-0.626570458</v>
      </c>
      <c r="V3581" s="13">
        <v>-3.3237010740000001</v>
      </c>
      <c r="W3581" s="13">
        <v>-0.32229601699999999</v>
      </c>
    </row>
    <row r="3582" spans="1:23" x14ac:dyDescent="0.3">
      <c r="A3582" s="13" t="s">
        <v>1521</v>
      </c>
      <c r="B3582" s="13" t="s">
        <v>1522</v>
      </c>
      <c r="C3582" s="15">
        <v>2017</v>
      </c>
      <c r="D3582" s="15" t="s">
        <v>27</v>
      </c>
      <c r="E3582" s="15" t="s">
        <v>38</v>
      </c>
      <c r="F3582" s="15">
        <v>2039</v>
      </c>
      <c r="G3582" s="15">
        <v>981</v>
      </c>
      <c r="H3582" s="13">
        <v>-2.9437682920000001</v>
      </c>
      <c r="I3582" s="13">
        <v>1.033767002</v>
      </c>
      <c r="J3582" s="13">
        <v>-1.9100012900000001</v>
      </c>
      <c r="K3582" s="13">
        <v>-5.7612090690000004</v>
      </c>
      <c r="L3582" s="13">
        <v>4.9534219359999998</v>
      </c>
      <c r="M3582" s="13">
        <v>-0.80778713199999996</v>
      </c>
      <c r="N3582" s="13">
        <v>-3.6756732799999998</v>
      </c>
      <c r="O3582" s="13">
        <v>1.8881004079999999</v>
      </c>
      <c r="P3582" s="13">
        <v>-1.7875728719999999</v>
      </c>
      <c r="Q3582" s="13">
        <v>0.486047748</v>
      </c>
      <c r="R3582" s="13">
        <v>0.486047748</v>
      </c>
      <c r="S3582" s="13">
        <v>0</v>
      </c>
      <c r="T3582" s="13">
        <v>-3.9677681260000002</v>
      </c>
      <c r="U3582" s="13">
        <v>1.25160822</v>
      </c>
      <c r="V3582" s="13">
        <v>-2.7161599060000001</v>
      </c>
      <c r="W3582" s="13">
        <v>0.88519893999999999</v>
      </c>
    </row>
    <row r="3583" spans="1:23" x14ac:dyDescent="0.3">
      <c r="A3583" s="13" t="s">
        <v>1521</v>
      </c>
      <c r="B3583" s="13" t="s">
        <v>1522</v>
      </c>
      <c r="C3583" s="15">
        <v>2018</v>
      </c>
      <c r="D3583" s="15" t="s">
        <v>27</v>
      </c>
      <c r="E3583" s="15" t="s">
        <v>38</v>
      </c>
      <c r="F3583" s="15">
        <v>5135</v>
      </c>
      <c r="G3583" s="15">
        <v>2464</v>
      </c>
      <c r="H3583" s="13">
        <v>-0.96613658800000002</v>
      </c>
      <c r="I3583" s="13">
        <v>-1.4938064680000001</v>
      </c>
      <c r="J3583" s="13">
        <v>-2.4599430560000002</v>
      </c>
      <c r="K3583" s="13">
        <v>-0.354056017</v>
      </c>
      <c r="L3583" s="13">
        <v>-2.5562155390000001</v>
      </c>
      <c r="M3583" s="13">
        <v>-2.9102715560000001</v>
      </c>
      <c r="N3583" s="13">
        <v>-0.83624368400000004</v>
      </c>
      <c r="O3583" s="13">
        <v>-1.7845079509999999</v>
      </c>
      <c r="P3583" s="13">
        <v>-2.6207516360000001</v>
      </c>
      <c r="Q3583" s="13">
        <v>0.164629795</v>
      </c>
      <c r="R3583" s="13">
        <v>0.164629795</v>
      </c>
      <c r="S3583" s="13">
        <v>0</v>
      </c>
      <c r="T3583" s="13">
        <v>-0.58333592199999995</v>
      </c>
      <c r="U3583" s="13">
        <v>-1.587205829</v>
      </c>
      <c r="V3583" s="13">
        <v>-2.1705417499999999</v>
      </c>
      <c r="W3583" s="13">
        <v>1.3110224509999999</v>
      </c>
    </row>
    <row r="3584" spans="1:23" x14ac:dyDescent="0.3">
      <c r="A3584" s="13" t="s">
        <v>1521</v>
      </c>
      <c r="B3584" s="13" t="s">
        <v>1522</v>
      </c>
      <c r="C3584" s="15">
        <v>2019</v>
      </c>
      <c r="D3584" s="15" t="s">
        <v>27</v>
      </c>
      <c r="E3584" s="15" t="s">
        <v>38</v>
      </c>
      <c r="F3584" s="15">
        <v>3436</v>
      </c>
      <c r="G3584" s="15">
        <v>1552</v>
      </c>
      <c r="H3584" s="13">
        <v>-0.86702489999999999</v>
      </c>
      <c r="I3584" s="13">
        <v>-1.285752005</v>
      </c>
      <c r="J3584" s="13">
        <v>-2.1527769050000001</v>
      </c>
      <c r="K3584" s="13">
        <v>0.28184392000000003</v>
      </c>
      <c r="L3584" s="13">
        <v>-4.2200879980000003</v>
      </c>
      <c r="M3584" s="13">
        <v>-3.9382440779999999</v>
      </c>
      <c r="N3584" s="13">
        <v>-0.64387921000000004</v>
      </c>
      <c r="O3584" s="13">
        <v>-1.9268817869999999</v>
      </c>
      <c r="P3584" s="13">
        <v>-2.5707609969999998</v>
      </c>
      <c r="Q3584" s="13">
        <v>0.14355541199999999</v>
      </c>
      <c r="R3584" s="13">
        <v>0.14355541199999999</v>
      </c>
      <c r="S3584" s="13">
        <v>0</v>
      </c>
      <c r="T3584" s="13">
        <v>-0.45750450500000001</v>
      </c>
      <c r="U3584" s="13">
        <v>-1.731823911</v>
      </c>
      <c r="V3584" s="13">
        <v>-2.1893284159999999</v>
      </c>
      <c r="W3584" s="13">
        <v>1.169392322</v>
      </c>
    </row>
    <row r="3585" spans="1:23" x14ac:dyDescent="0.3">
      <c r="A3585" s="13" t="s">
        <v>1523</v>
      </c>
      <c r="B3585" s="13" t="s">
        <v>1524</v>
      </c>
      <c r="C3585" s="15">
        <v>2018</v>
      </c>
      <c r="D3585" s="15" t="s">
        <v>27</v>
      </c>
      <c r="E3585" s="15" t="s">
        <v>67</v>
      </c>
      <c r="F3585" s="15">
        <v>15</v>
      </c>
      <c r="G3585" s="15">
        <v>6</v>
      </c>
      <c r="H3585" s="13">
        <v>-14.271259110000001</v>
      </c>
      <c r="I3585" s="13">
        <v>-3.9590790739999999</v>
      </c>
      <c r="J3585" s="13">
        <v>-18.23033818</v>
      </c>
      <c r="K3585" s="13">
        <v>-19.211455619999999</v>
      </c>
      <c r="L3585" s="13">
        <v>22.41896917</v>
      </c>
      <c r="M3585" s="13">
        <v>3.2075135499999998</v>
      </c>
      <c r="N3585" s="13">
        <v>-16.174970259999998</v>
      </c>
      <c r="O3585" s="13">
        <v>1.266679796</v>
      </c>
      <c r="P3585" s="13">
        <v>-14.908290470000001</v>
      </c>
      <c r="Q3585" s="13">
        <v>-3.8514298000000002E-2</v>
      </c>
      <c r="R3585" s="13">
        <v>-3.8514298000000002E-2</v>
      </c>
      <c r="S3585" s="13">
        <v>0</v>
      </c>
      <c r="T3585" s="13">
        <v>-10.871414359999999</v>
      </c>
      <c r="U3585" s="13">
        <v>-4.5514148949999997</v>
      </c>
      <c r="V3585" s="13">
        <v>-15.42282926</v>
      </c>
      <c r="W3585" s="13">
        <v>3.4523525410000002</v>
      </c>
    </row>
    <row r="3586" spans="1:23" x14ac:dyDescent="0.3">
      <c r="A3586" s="13" t="s">
        <v>1525</v>
      </c>
      <c r="B3586" s="13" t="s">
        <v>1526</v>
      </c>
      <c r="C3586" s="15">
        <v>2018</v>
      </c>
      <c r="D3586" s="15" t="s">
        <v>27</v>
      </c>
      <c r="E3586" s="15" t="s">
        <v>57</v>
      </c>
      <c r="F3586" s="15">
        <v>593</v>
      </c>
      <c r="G3586" s="15">
        <v>290</v>
      </c>
      <c r="H3586" s="13">
        <v>-4.5538729519999999</v>
      </c>
      <c r="I3586" s="13">
        <v>-3.9291094389999999</v>
      </c>
      <c r="J3586" s="13">
        <v>-8.4829823900000001</v>
      </c>
      <c r="K3586" s="13">
        <v>-3.4347581429999998</v>
      </c>
      <c r="L3586" s="13">
        <v>-1.9230321770000001</v>
      </c>
      <c r="M3586" s="13">
        <v>-5.3577903200000003</v>
      </c>
      <c r="N3586" s="13">
        <v>-4.5432142420000003</v>
      </c>
      <c r="O3586" s="13">
        <v>-3.7117944469999999</v>
      </c>
      <c r="P3586" s="13">
        <v>-8.2550086890000003</v>
      </c>
      <c r="Q3586" s="13">
        <v>-0.81421179200000005</v>
      </c>
      <c r="R3586" s="13">
        <v>-0.81421179200000005</v>
      </c>
      <c r="S3586" s="13">
        <v>0</v>
      </c>
      <c r="T3586" s="13">
        <v>-5.2104003759999999</v>
      </c>
      <c r="U3586" s="13">
        <v>-4.6354084909999997</v>
      </c>
      <c r="V3586" s="13">
        <v>-9.8458088670000006</v>
      </c>
      <c r="W3586" s="13">
        <v>-3.6326905999999999E-2</v>
      </c>
    </row>
    <row r="3587" spans="1:23" x14ac:dyDescent="0.3">
      <c r="A3587" s="13" t="s">
        <v>1527</v>
      </c>
      <c r="B3587" s="13" t="s">
        <v>1528</v>
      </c>
      <c r="C3587" s="15">
        <v>2018</v>
      </c>
      <c r="D3587" s="15" t="s">
        <v>25</v>
      </c>
      <c r="E3587" s="15" t="s">
        <v>111</v>
      </c>
      <c r="F3587" s="15">
        <v>12</v>
      </c>
      <c r="G3587" s="15">
        <v>6</v>
      </c>
      <c r="H3587" s="13">
        <v>-3.4550684870000001</v>
      </c>
      <c r="I3587" s="13">
        <v>-19.44913884</v>
      </c>
      <c r="J3587" s="13">
        <v>-22.904207329999998</v>
      </c>
      <c r="K3587" s="13">
        <v>-18.373738100000001</v>
      </c>
      <c r="L3587" s="13">
        <v>8.4375650409999992</v>
      </c>
      <c r="M3587" s="13">
        <v>-9.9361730599999998</v>
      </c>
      <c r="N3587" s="13">
        <v>-6.8546428659999998</v>
      </c>
      <c r="O3587" s="13">
        <v>-14.90382743</v>
      </c>
      <c r="P3587" s="13">
        <v>-21.758470290000002</v>
      </c>
      <c r="Q3587" s="13">
        <v>-5.9606371999999998E-2</v>
      </c>
      <c r="R3587" s="13">
        <v>0</v>
      </c>
      <c r="S3587" s="13">
        <v>-5.9606371999999998E-2</v>
      </c>
      <c r="T3587" s="13">
        <v>-8.9804712710000008</v>
      </c>
      <c r="U3587" s="13">
        <v>-21.95148635</v>
      </c>
      <c r="V3587" s="13">
        <v>-30.931957619999999</v>
      </c>
      <c r="W3587" s="13">
        <v>-0.66177668599999995</v>
      </c>
    </row>
    <row r="3588" spans="1:23" x14ac:dyDescent="0.3">
      <c r="A3588" s="13" t="s">
        <v>1527</v>
      </c>
      <c r="B3588" s="13" t="s">
        <v>1528</v>
      </c>
      <c r="C3588" s="15">
        <v>2018</v>
      </c>
      <c r="D3588" s="15" t="s">
        <v>27</v>
      </c>
      <c r="E3588" s="15" t="s">
        <v>111</v>
      </c>
      <c r="F3588" s="15">
        <v>264</v>
      </c>
      <c r="G3588" s="15">
        <v>124</v>
      </c>
      <c r="H3588" s="13">
        <v>-9.1620548989999993</v>
      </c>
      <c r="I3588" s="13">
        <v>3.8808423959999998</v>
      </c>
      <c r="J3588" s="13">
        <v>-5.2812125029999999</v>
      </c>
      <c r="K3588" s="13">
        <v>-15.71931148</v>
      </c>
      <c r="L3588" s="13">
        <v>-3.306982117</v>
      </c>
      <c r="M3588" s="13">
        <v>-19.026293590000002</v>
      </c>
      <c r="N3588" s="13">
        <v>-11.21096095</v>
      </c>
      <c r="O3588" s="13">
        <v>2.562459805</v>
      </c>
      <c r="P3588" s="13">
        <v>-8.6485011430000007</v>
      </c>
      <c r="Q3588" s="13">
        <v>-0.37624725599999997</v>
      </c>
      <c r="R3588" s="13">
        <v>-0.37624725599999997</v>
      </c>
      <c r="S3588" s="13">
        <v>0</v>
      </c>
      <c r="T3588" s="13">
        <v>-8.4830549469999994</v>
      </c>
      <c r="U3588" s="13">
        <v>0.62964435399999996</v>
      </c>
      <c r="V3588" s="13">
        <v>-7.8534105930000004</v>
      </c>
      <c r="W3588" s="13">
        <v>0.81867062000000002</v>
      </c>
    </row>
    <row r="3589" spans="1:23" x14ac:dyDescent="0.3">
      <c r="A3589" s="13" t="s">
        <v>1527</v>
      </c>
      <c r="B3589" s="13" t="s">
        <v>1528</v>
      </c>
      <c r="C3589" s="15">
        <v>2019</v>
      </c>
      <c r="D3589" s="15" t="s">
        <v>27</v>
      </c>
      <c r="E3589" s="15" t="s">
        <v>111</v>
      </c>
      <c r="F3589" s="15">
        <v>3</v>
      </c>
      <c r="G3589" s="15">
        <v>1</v>
      </c>
      <c r="H3589" s="13">
        <v>4.3228093049999998</v>
      </c>
      <c r="I3589" s="13">
        <v>-9.9565343879999997</v>
      </c>
      <c r="J3589" s="13">
        <v>-5.6337250839999999</v>
      </c>
      <c r="K3589" s="13">
        <v>-5.0269748700000001</v>
      </c>
      <c r="L3589" s="13">
        <v>-0.11438164000000001</v>
      </c>
      <c r="M3589" s="13">
        <v>-5.1413565109999997</v>
      </c>
      <c r="N3589" s="13">
        <v>2.6436632160000002</v>
      </c>
      <c r="O3589" s="13">
        <v>-8.4538407039999992</v>
      </c>
      <c r="P3589" s="13">
        <v>-5.8101774869999998</v>
      </c>
      <c r="Q3589" s="13">
        <v>-1.544578E-3</v>
      </c>
      <c r="R3589" s="13">
        <v>-1.544578E-3</v>
      </c>
      <c r="S3589" s="13">
        <v>0</v>
      </c>
      <c r="T3589" s="13">
        <v>2.240807341</v>
      </c>
      <c r="U3589" s="13">
        <v>-10.209123160000001</v>
      </c>
      <c r="V3589" s="13">
        <v>-7.968315821</v>
      </c>
      <c r="W3589" s="13">
        <v>-1.0916921719999999</v>
      </c>
    </row>
    <row r="3590" spans="1:23" x14ac:dyDescent="0.3">
      <c r="A3590" s="13" t="s">
        <v>1529</v>
      </c>
      <c r="B3590" s="13" t="s">
        <v>1530</v>
      </c>
      <c r="C3590" s="15">
        <v>2017</v>
      </c>
      <c r="D3590" s="15" t="s">
        <v>25</v>
      </c>
      <c r="E3590" s="15" t="s">
        <v>58</v>
      </c>
      <c r="F3590" s="15">
        <v>14</v>
      </c>
      <c r="G3590" s="15">
        <v>7</v>
      </c>
      <c r="H3590" s="13">
        <v>4.7361040269999997</v>
      </c>
      <c r="I3590" s="13">
        <v>-1.100244556</v>
      </c>
      <c r="J3590" s="13">
        <v>3.6358594700000002</v>
      </c>
      <c r="K3590" s="13">
        <v>18.533933300000001</v>
      </c>
      <c r="L3590" s="13">
        <v>5.2799945609999996</v>
      </c>
      <c r="M3590" s="13">
        <v>23.81392786</v>
      </c>
      <c r="N3590" s="13">
        <v>7.9345953079999996</v>
      </c>
      <c r="O3590" s="13">
        <v>0.22048957199999999</v>
      </c>
      <c r="P3590" s="13">
        <v>8.1550848810000005</v>
      </c>
      <c r="Q3590" s="13">
        <v>4.0400564999999999E-2</v>
      </c>
      <c r="R3590" s="13">
        <v>0</v>
      </c>
      <c r="S3590" s="13">
        <v>4.0400564999999999E-2</v>
      </c>
      <c r="T3590" s="13">
        <v>6.5719024770000001</v>
      </c>
      <c r="U3590" s="13">
        <v>-3.9419423139999998</v>
      </c>
      <c r="V3590" s="13">
        <v>2.6299601639999999</v>
      </c>
      <c r="W3590" s="13">
        <v>0.55974217100000001</v>
      </c>
    </row>
    <row r="3591" spans="1:23" x14ac:dyDescent="0.3">
      <c r="A3591" s="13" t="s">
        <v>1529</v>
      </c>
      <c r="B3591" s="13" t="s">
        <v>1530</v>
      </c>
      <c r="C3591" s="15">
        <v>2017</v>
      </c>
      <c r="D3591" s="15" t="s">
        <v>27</v>
      </c>
      <c r="E3591" s="15" t="s">
        <v>58</v>
      </c>
      <c r="F3591" s="15">
        <v>167</v>
      </c>
      <c r="G3591" s="15">
        <v>80</v>
      </c>
      <c r="H3591" s="13">
        <v>-8.5434396999999995E-2</v>
      </c>
      <c r="I3591" s="13">
        <v>-0.742203218</v>
      </c>
      <c r="J3591" s="13">
        <v>-0.82763761400000002</v>
      </c>
      <c r="K3591" s="13">
        <v>-5.3343609870000002</v>
      </c>
      <c r="L3591" s="13">
        <v>6.1497211429999998</v>
      </c>
      <c r="M3591" s="13">
        <v>0.815360156</v>
      </c>
      <c r="N3591" s="13">
        <v>-1.1829867549999999</v>
      </c>
      <c r="O3591" s="13">
        <v>0.69804758600000005</v>
      </c>
      <c r="P3591" s="13">
        <v>-0.484939169</v>
      </c>
      <c r="Q3591" s="13">
        <v>9.4840635000000006E-2</v>
      </c>
      <c r="R3591" s="13">
        <v>9.4840635000000006E-2</v>
      </c>
      <c r="S3591" s="13">
        <v>0</v>
      </c>
      <c r="T3591" s="13">
        <v>-1.7062678979999999</v>
      </c>
      <c r="U3591" s="13">
        <v>-2.4717639650000001</v>
      </c>
      <c r="V3591" s="13">
        <v>-4.1780318630000002</v>
      </c>
      <c r="W3591" s="13">
        <v>2.5357117539999998</v>
      </c>
    </row>
    <row r="3592" spans="1:23" x14ac:dyDescent="0.3">
      <c r="A3592" s="13" t="s">
        <v>1529</v>
      </c>
      <c r="B3592" s="13" t="s">
        <v>1530</v>
      </c>
      <c r="C3592" s="15">
        <v>2018</v>
      </c>
      <c r="D3592" s="15" t="s">
        <v>27</v>
      </c>
      <c r="E3592" s="15" t="s">
        <v>111</v>
      </c>
      <c r="F3592" s="15">
        <v>32</v>
      </c>
      <c r="G3592" s="15">
        <v>13</v>
      </c>
      <c r="H3592" s="13">
        <v>-7.1570155209999999</v>
      </c>
      <c r="I3592" s="13">
        <v>-3.9120049379999999</v>
      </c>
      <c r="J3592" s="13">
        <v>-11.069020460000001</v>
      </c>
      <c r="K3592" s="13">
        <v>-33.962361899999998</v>
      </c>
      <c r="L3592" s="13">
        <v>11.005149599999999</v>
      </c>
      <c r="M3592" s="13">
        <v>-22.957212309999999</v>
      </c>
      <c r="N3592" s="13">
        <v>-13.29942063</v>
      </c>
      <c r="O3592" s="13">
        <v>-1.091078918</v>
      </c>
      <c r="P3592" s="13">
        <v>-14.390499549999999</v>
      </c>
      <c r="Q3592" s="13">
        <v>-8.0669434999999998E-2</v>
      </c>
      <c r="R3592" s="13">
        <v>-8.0669434999999998E-2</v>
      </c>
      <c r="S3592" s="13">
        <v>0</v>
      </c>
      <c r="T3592" s="13">
        <v>-6.8767108859999997</v>
      </c>
      <c r="U3592" s="13">
        <v>-4.7926767909999999</v>
      </c>
      <c r="V3592" s="13">
        <v>-11.66938768</v>
      </c>
      <c r="W3592" s="13">
        <v>4.4488738000000003</v>
      </c>
    </row>
    <row r="3593" spans="1:23" x14ac:dyDescent="0.3">
      <c r="A3593" s="13" t="s">
        <v>1531</v>
      </c>
      <c r="B3593" s="13" t="s">
        <v>1532</v>
      </c>
      <c r="C3593" s="15">
        <v>2018</v>
      </c>
      <c r="D3593" s="15" t="s">
        <v>27</v>
      </c>
      <c r="E3593" s="15" t="s">
        <v>41</v>
      </c>
      <c r="F3593" s="15">
        <v>1063</v>
      </c>
      <c r="G3593" s="15">
        <v>516</v>
      </c>
      <c r="H3593" s="13">
        <v>-0.49967603399999999</v>
      </c>
      <c r="I3593" s="13">
        <v>-2.3763219100000001</v>
      </c>
      <c r="J3593" s="13">
        <v>-2.8759979439999999</v>
      </c>
      <c r="K3593" s="13">
        <v>8.0175657999999997E-2</v>
      </c>
      <c r="L3593" s="13">
        <v>-3.3676934859999998</v>
      </c>
      <c r="M3593" s="13">
        <v>-3.2875178279999999</v>
      </c>
      <c r="N3593" s="13">
        <v>-0.34741629899999998</v>
      </c>
      <c r="O3593" s="13">
        <v>-2.6960207430000001</v>
      </c>
      <c r="P3593" s="13">
        <v>-3.043437043</v>
      </c>
      <c r="Q3593" s="13">
        <v>-7.7589677999999995E-2</v>
      </c>
      <c r="R3593" s="13">
        <v>-7.7589677999999995E-2</v>
      </c>
      <c r="S3593" s="13">
        <v>0</v>
      </c>
      <c r="T3593" s="13">
        <v>-1.3104255090000001</v>
      </c>
      <c r="U3593" s="13">
        <v>-2.586260743</v>
      </c>
      <c r="V3593" s="13">
        <v>-3.8966862519999999</v>
      </c>
      <c r="W3593" s="13">
        <v>0.43466396400000001</v>
      </c>
    </row>
    <row r="3594" spans="1:23" x14ac:dyDescent="0.3">
      <c r="A3594" s="13" t="s">
        <v>1531</v>
      </c>
      <c r="B3594" s="13" t="s">
        <v>1532</v>
      </c>
      <c r="C3594" s="15">
        <v>2019</v>
      </c>
      <c r="D3594" s="15" t="s">
        <v>27</v>
      </c>
      <c r="E3594" s="15" t="s">
        <v>41</v>
      </c>
      <c r="F3594" s="15">
        <v>1480</v>
      </c>
      <c r="G3594" s="15">
        <v>721</v>
      </c>
      <c r="H3594" s="13">
        <v>-0.83718073000000004</v>
      </c>
      <c r="I3594" s="13">
        <v>-4.2181552440000001</v>
      </c>
      <c r="J3594" s="13">
        <v>-5.0553359740000001</v>
      </c>
      <c r="K3594" s="13">
        <v>-2.4296901690000001</v>
      </c>
      <c r="L3594" s="13">
        <v>-3.1249045550000001</v>
      </c>
      <c r="M3594" s="13">
        <v>-5.5545947240000002</v>
      </c>
      <c r="N3594" s="13">
        <v>-1.1776661850000001</v>
      </c>
      <c r="O3594" s="13">
        <v>-4.2975091089999999</v>
      </c>
      <c r="P3594" s="13">
        <v>-5.4751752939999996</v>
      </c>
      <c r="Q3594" s="13">
        <v>-0.99808727500000005</v>
      </c>
      <c r="R3594" s="13">
        <v>-0.99808727500000005</v>
      </c>
      <c r="S3594" s="13">
        <v>0</v>
      </c>
      <c r="T3594" s="13">
        <v>-2.477758057</v>
      </c>
      <c r="U3594" s="13">
        <v>-2.6187220309999999</v>
      </c>
      <c r="V3594" s="13">
        <v>-5.0964800879999999</v>
      </c>
      <c r="W3594" s="13">
        <v>-0.445272479</v>
      </c>
    </row>
    <row r="3595" spans="1:23" x14ac:dyDescent="0.3">
      <c r="A3595" s="13" t="s">
        <v>1533</v>
      </c>
      <c r="B3595" s="13" t="s">
        <v>1534</v>
      </c>
      <c r="C3595" s="15">
        <v>2014</v>
      </c>
      <c r="D3595" s="15" t="s">
        <v>27</v>
      </c>
      <c r="E3595" s="15" t="s">
        <v>52</v>
      </c>
      <c r="F3595" s="15">
        <v>926</v>
      </c>
      <c r="G3595" s="15">
        <v>465</v>
      </c>
      <c r="H3595" s="13">
        <v>-0.73469331999999998</v>
      </c>
      <c r="I3595" s="13">
        <v>-1.7525455109999999</v>
      </c>
      <c r="J3595" s="13">
        <v>-2.487238831</v>
      </c>
      <c r="K3595" s="13">
        <v>-1.002326568</v>
      </c>
      <c r="L3595" s="13">
        <v>0.448002183</v>
      </c>
      <c r="M3595" s="13">
        <v>-0.55432438399999995</v>
      </c>
      <c r="N3595" s="13">
        <v>-0.77993927500000004</v>
      </c>
      <c r="O3595" s="13">
        <v>-1.300881406</v>
      </c>
      <c r="P3595" s="13">
        <v>-2.0808206810000001</v>
      </c>
      <c r="Q3595" s="13">
        <v>0.15831168800000001</v>
      </c>
      <c r="R3595" s="13">
        <v>0.15831168800000001</v>
      </c>
      <c r="S3595" s="13">
        <v>0</v>
      </c>
      <c r="T3595" s="13">
        <v>-2.3577711159999999</v>
      </c>
      <c r="U3595" s="13">
        <v>-3.03455823</v>
      </c>
      <c r="V3595" s="13">
        <v>-5.3923293460000004</v>
      </c>
      <c r="W3595" s="13">
        <v>-0.26970894400000001</v>
      </c>
    </row>
    <row r="3596" spans="1:23" x14ac:dyDescent="0.3">
      <c r="A3596" s="13" t="s">
        <v>1533</v>
      </c>
      <c r="B3596" s="13" t="s">
        <v>1534</v>
      </c>
      <c r="C3596" s="15">
        <v>2015</v>
      </c>
      <c r="D3596" s="15" t="s">
        <v>27</v>
      </c>
      <c r="E3596" s="15" t="s">
        <v>54</v>
      </c>
      <c r="F3596" s="15">
        <v>48</v>
      </c>
      <c r="G3596" s="15">
        <v>23</v>
      </c>
      <c r="H3596" s="13">
        <v>-7.8275611339999998</v>
      </c>
      <c r="I3596" s="13">
        <v>-5.6111259149999997</v>
      </c>
      <c r="J3596" s="13">
        <v>-13.43868705</v>
      </c>
      <c r="K3596" s="13">
        <v>5.1370212200000003</v>
      </c>
      <c r="L3596" s="13">
        <v>-5.319757912</v>
      </c>
      <c r="M3596" s="13">
        <v>-0.18273669200000001</v>
      </c>
      <c r="N3596" s="13">
        <v>-5.5403169500000002</v>
      </c>
      <c r="O3596" s="13">
        <v>-5.75508898</v>
      </c>
      <c r="P3596" s="13">
        <v>-11.295405929999999</v>
      </c>
      <c r="Q3596" s="13">
        <v>-0.102219295</v>
      </c>
      <c r="R3596" s="13">
        <v>-0.102219295</v>
      </c>
      <c r="S3596" s="13">
        <v>0</v>
      </c>
      <c r="T3596" s="13">
        <v>-2.603739064</v>
      </c>
      <c r="U3596" s="13">
        <v>-1.5447632979999999</v>
      </c>
      <c r="V3596" s="13">
        <v>-4.1485023620000003</v>
      </c>
      <c r="W3596" s="13">
        <v>1.8574874729999999</v>
      </c>
    </row>
    <row r="3597" spans="1:23" x14ac:dyDescent="0.3">
      <c r="A3597" s="13" t="s">
        <v>1535</v>
      </c>
      <c r="B3597" s="13" t="s">
        <v>1536</v>
      </c>
      <c r="C3597" s="15">
        <v>2017</v>
      </c>
      <c r="D3597" s="15" t="s">
        <v>27</v>
      </c>
      <c r="E3597" s="15" t="s">
        <v>32</v>
      </c>
      <c r="F3597" s="15">
        <v>459</v>
      </c>
      <c r="G3597" s="15">
        <v>225</v>
      </c>
      <c r="H3597" s="13">
        <v>0.244214405</v>
      </c>
      <c r="I3597" s="13">
        <v>-0.60163815899999995</v>
      </c>
      <c r="J3597" s="13">
        <v>-0.35742375300000001</v>
      </c>
      <c r="K3597" s="13">
        <v>1.003717757</v>
      </c>
      <c r="L3597" s="13">
        <v>-1.9792558469999999</v>
      </c>
      <c r="M3597" s="13">
        <v>-0.97553809000000002</v>
      </c>
      <c r="N3597" s="13">
        <v>0.44392328800000003</v>
      </c>
      <c r="O3597" s="13">
        <v>-0.873417153</v>
      </c>
      <c r="P3597" s="13">
        <v>-0.42949386499999997</v>
      </c>
      <c r="Q3597" s="13">
        <v>0.26722115099999999</v>
      </c>
      <c r="R3597" s="13">
        <v>0.26722115099999999</v>
      </c>
      <c r="S3597" s="13">
        <v>0</v>
      </c>
      <c r="T3597" s="13">
        <v>0.39610758699999998</v>
      </c>
      <c r="U3597" s="13">
        <v>-1.0991551369999999</v>
      </c>
      <c r="V3597" s="13">
        <v>-0.70304754999999997</v>
      </c>
      <c r="W3597" s="13">
        <v>0.30881802800000002</v>
      </c>
    </row>
    <row r="3598" spans="1:23" x14ac:dyDescent="0.3">
      <c r="A3598" s="13" t="s">
        <v>1535</v>
      </c>
      <c r="B3598" s="13" t="s">
        <v>1536</v>
      </c>
      <c r="C3598" s="15">
        <v>2017</v>
      </c>
      <c r="D3598" s="15" t="s">
        <v>27</v>
      </c>
      <c r="E3598" s="15" t="s">
        <v>67</v>
      </c>
      <c r="F3598" s="15">
        <v>161</v>
      </c>
      <c r="G3598" s="15">
        <v>74</v>
      </c>
      <c r="H3598" s="13">
        <v>4.8732264269999996</v>
      </c>
      <c r="I3598" s="13">
        <v>0.78807731000000003</v>
      </c>
      <c r="J3598" s="13">
        <v>5.6613037369999999</v>
      </c>
      <c r="K3598" s="13">
        <v>-1.0990812329999999</v>
      </c>
      <c r="L3598" s="13">
        <v>-1.9296207860000001</v>
      </c>
      <c r="M3598" s="13">
        <v>-3.0287020189999998</v>
      </c>
      <c r="N3598" s="13">
        <v>4.0315843259999999</v>
      </c>
      <c r="O3598" s="13">
        <v>0.29616652700000001</v>
      </c>
      <c r="P3598" s="13">
        <v>4.3277508539999996</v>
      </c>
      <c r="Q3598" s="13">
        <v>0.27187410499999998</v>
      </c>
      <c r="R3598" s="13">
        <v>0.27187410499999998</v>
      </c>
      <c r="S3598" s="13">
        <v>0</v>
      </c>
      <c r="T3598" s="13">
        <v>4.0232122319999997</v>
      </c>
      <c r="U3598" s="13">
        <v>0.37633206299999999</v>
      </c>
      <c r="V3598" s="13">
        <v>4.3995442950000001</v>
      </c>
      <c r="W3598" s="13">
        <v>1.708771045</v>
      </c>
    </row>
    <row r="3599" spans="1:23" x14ac:dyDescent="0.3">
      <c r="A3599" s="13" t="s">
        <v>1535</v>
      </c>
      <c r="B3599" s="13" t="s">
        <v>1536</v>
      </c>
      <c r="C3599" s="15">
        <v>2019</v>
      </c>
      <c r="D3599" s="15" t="s">
        <v>27</v>
      </c>
      <c r="E3599" s="15" t="s">
        <v>100</v>
      </c>
      <c r="F3599" s="15">
        <v>1611</v>
      </c>
      <c r="G3599" s="15">
        <v>743</v>
      </c>
      <c r="H3599" s="13">
        <v>-0.86625321300000002</v>
      </c>
      <c r="I3599" s="13">
        <v>-2.501118918</v>
      </c>
      <c r="J3599" s="13">
        <v>-3.3673721310000002</v>
      </c>
      <c r="K3599" s="13">
        <v>-2.6613082010000002</v>
      </c>
      <c r="L3599" s="13">
        <v>-0.77774963200000002</v>
      </c>
      <c r="M3599" s="13">
        <v>-3.4390578330000001</v>
      </c>
      <c r="N3599" s="13">
        <v>-1.3079597409999999</v>
      </c>
      <c r="O3599" s="13">
        <v>-2.2434825580000002</v>
      </c>
      <c r="P3599" s="13">
        <v>-3.551442298</v>
      </c>
      <c r="Q3599" s="13">
        <v>-0.30364929099999999</v>
      </c>
      <c r="R3599" s="13">
        <v>-0.30364929099999999</v>
      </c>
      <c r="S3599" s="13">
        <v>0</v>
      </c>
      <c r="T3599" s="13">
        <v>-1.3805487919999999</v>
      </c>
      <c r="U3599" s="13">
        <v>-2.139182946</v>
      </c>
      <c r="V3599" s="13">
        <v>-3.5197317379999999</v>
      </c>
      <c r="W3599" s="13">
        <v>-5.3784263999999998E-2</v>
      </c>
    </row>
    <row r="3600" spans="1:23" x14ac:dyDescent="0.3">
      <c r="A3600" s="13" t="s">
        <v>1537</v>
      </c>
      <c r="B3600" s="13" t="s">
        <v>1538</v>
      </c>
      <c r="C3600" s="15">
        <v>2015</v>
      </c>
      <c r="D3600" s="15" t="s">
        <v>27</v>
      </c>
      <c r="E3600" s="15" t="s">
        <v>140</v>
      </c>
      <c r="F3600" s="15">
        <v>26</v>
      </c>
      <c r="G3600" s="15">
        <v>14</v>
      </c>
      <c r="H3600" s="13">
        <v>-15.521019040000001</v>
      </c>
      <c r="I3600" s="13">
        <v>-11.492940839999999</v>
      </c>
      <c r="J3600" s="13">
        <v>-27.013959880000002</v>
      </c>
      <c r="K3600" s="13">
        <v>-33.590775829999998</v>
      </c>
      <c r="L3600" s="13">
        <v>-8.7790461139999998</v>
      </c>
      <c r="M3600" s="13">
        <v>-42.369821950000002</v>
      </c>
      <c r="N3600" s="13">
        <v>-20.202869230000001</v>
      </c>
      <c r="O3600" s="13">
        <v>-11.57999837</v>
      </c>
      <c r="P3600" s="13">
        <v>-31.782867589999999</v>
      </c>
      <c r="Q3600" s="13">
        <v>-0.20781408800000001</v>
      </c>
      <c r="R3600" s="13">
        <v>-0.20781408800000001</v>
      </c>
      <c r="S3600" s="13">
        <v>0</v>
      </c>
      <c r="T3600" s="13">
        <v>-15.50996327</v>
      </c>
      <c r="U3600" s="13">
        <v>-12.98935065</v>
      </c>
      <c r="V3600" s="13">
        <v>-28.49931393</v>
      </c>
      <c r="W3600" s="13">
        <v>0.202595518</v>
      </c>
    </row>
    <row r="3601" spans="1:23" x14ac:dyDescent="0.3">
      <c r="A3601" s="13" t="s">
        <v>1537</v>
      </c>
      <c r="B3601" s="13" t="s">
        <v>1538</v>
      </c>
      <c r="C3601" s="15">
        <v>2016</v>
      </c>
      <c r="D3601" s="15" t="s">
        <v>27</v>
      </c>
      <c r="E3601" s="15" t="s">
        <v>140</v>
      </c>
      <c r="F3601" s="15">
        <v>4644</v>
      </c>
      <c r="G3601" s="15">
        <v>2286</v>
      </c>
      <c r="H3601" s="13">
        <v>-2.3765059609999999</v>
      </c>
      <c r="I3601" s="13">
        <v>0.59682519300000003</v>
      </c>
      <c r="J3601" s="13">
        <v>-1.779680768</v>
      </c>
      <c r="K3601" s="13">
        <v>-1.5656160100000001</v>
      </c>
      <c r="L3601" s="13">
        <v>-4.6022819239999997</v>
      </c>
      <c r="M3601" s="13">
        <v>-6.1678979350000001</v>
      </c>
      <c r="N3601" s="13">
        <v>-2.2706319100000001</v>
      </c>
      <c r="O3601" s="13">
        <v>-0.37437101699999997</v>
      </c>
      <c r="P3601" s="13">
        <v>-2.6450029279999998</v>
      </c>
      <c r="Q3601" s="13">
        <v>0.121999494</v>
      </c>
      <c r="R3601" s="13">
        <v>0.121999494</v>
      </c>
      <c r="S3601" s="13">
        <v>0</v>
      </c>
      <c r="T3601" s="13">
        <v>-2.6217315210000001</v>
      </c>
      <c r="U3601" s="13">
        <v>-0.70565723400000002</v>
      </c>
      <c r="V3601" s="13">
        <v>-3.3273887559999999</v>
      </c>
      <c r="W3601" s="13">
        <v>-0.36734665799999999</v>
      </c>
    </row>
    <row r="3602" spans="1:23" x14ac:dyDescent="0.3">
      <c r="A3602" s="13" t="s">
        <v>1537</v>
      </c>
      <c r="B3602" s="13" t="s">
        <v>1538</v>
      </c>
      <c r="C3602" s="15">
        <v>2017</v>
      </c>
      <c r="D3602" s="15" t="s">
        <v>27</v>
      </c>
      <c r="E3602" s="15" t="s">
        <v>140</v>
      </c>
      <c r="F3602" s="15">
        <v>4444</v>
      </c>
      <c r="G3602" s="15">
        <v>2132</v>
      </c>
      <c r="H3602" s="13">
        <v>-1.605266826</v>
      </c>
      <c r="I3602" s="13">
        <v>-1.950456121</v>
      </c>
      <c r="J3602" s="13">
        <v>-3.555722947</v>
      </c>
      <c r="K3602" s="13">
        <v>-1.4956529169999999</v>
      </c>
      <c r="L3602" s="13">
        <v>-4.6056424570000001</v>
      </c>
      <c r="M3602" s="13">
        <v>-6.1012953740000002</v>
      </c>
      <c r="N3602" s="13">
        <v>-1.6379306739999999</v>
      </c>
      <c r="O3602" s="13">
        <v>-2.5665208530000001</v>
      </c>
      <c r="P3602" s="13">
        <v>-4.2044515269999998</v>
      </c>
      <c r="Q3602" s="13">
        <v>-1.587938606</v>
      </c>
      <c r="R3602" s="13">
        <v>-1.587938606</v>
      </c>
      <c r="S3602" s="13">
        <v>0</v>
      </c>
      <c r="T3602" s="13">
        <v>-2.3937430220000002</v>
      </c>
      <c r="U3602" s="13">
        <v>-2.1616505240000001</v>
      </c>
      <c r="V3602" s="13">
        <v>-4.5553935460000003</v>
      </c>
      <c r="W3602" s="13">
        <v>0.363588044</v>
      </c>
    </row>
    <row r="3603" spans="1:23" x14ac:dyDescent="0.3">
      <c r="A3603" s="13" t="s">
        <v>1537</v>
      </c>
      <c r="B3603" s="13" t="s">
        <v>1538</v>
      </c>
      <c r="C3603" s="15">
        <v>2018</v>
      </c>
      <c r="D3603" s="15" t="s">
        <v>27</v>
      </c>
      <c r="E3603" s="15" t="s">
        <v>140</v>
      </c>
      <c r="F3603" s="15">
        <v>4622</v>
      </c>
      <c r="G3603" s="15">
        <v>2190</v>
      </c>
      <c r="H3603" s="13">
        <v>-0.25060276399999998</v>
      </c>
      <c r="I3603" s="13">
        <v>3.9254005000000002E-2</v>
      </c>
      <c r="J3603" s="13">
        <v>-0.211348759</v>
      </c>
      <c r="K3603" s="13">
        <v>1.673595822</v>
      </c>
      <c r="L3603" s="13">
        <v>-1.3682875059999999</v>
      </c>
      <c r="M3603" s="13">
        <v>0.305308317</v>
      </c>
      <c r="N3603" s="13">
        <v>0.172013583</v>
      </c>
      <c r="O3603" s="13">
        <v>-0.26027247399999998</v>
      </c>
      <c r="P3603" s="13">
        <v>-8.8258891000000006E-2</v>
      </c>
      <c r="Q3603" s="13">
        <v>2.98195984</v>
      </c>
      <c r="R3603" s="13">
        <v>2.98195984</v>
      </c>
      <c r="S3603" s="13">
        <v>0</v>
      </c>
      <c r="T3603" s="13">
        <v>-0.66165178599999996</v>
      </c>
      <c r="U3603" s="13">
        <v>-0.45609808099999999</v>
      </c>
      <c r="V3603" s="13">
        <v>-1.1177498669999999</v>
      </c>
      <c r="W3603" s="13">
        <v>0.26334015599999999</v>
      </c>
    </row>
    <row r="3604" spans="1:23" x14ac:dyDescent="0.3">
      <c r="A3604" s="13" t="s">
        <v>1537</v>
      </c>
      <c r="B3604" s="13" t="s">
        <v>1538</v>
      </c>
      <c r="C3604" s="15">
        <v>2019</v>
      </c>
      <c r="D3604" s="15" t="s">
        <v>27</v>
      </c>
      <c r="E3604" s="15" t="s">
        <v>62</v>
      </c>
      <c r="F3604" s="15">
        <v>4858</v>
      </c>
      <c r="G3604" s="15">
        <v>2232</v>
      </c>
      <c r="H3604" s="13">
        <v>0.54914100099999996</v>
      </c>
      <c r="I3604" s="13">
        <v>-2.0387823950000001</v>
      </c>
      <c r="J3604" s="13">
        <v>-1.489641394</v>
      </c>
      <c r="K3604" s="13">
        <v>0.72824468899999995</v>
      </c>
      <c r="L3604" s="13">
        <v>-1.5010310979999999</v>
      </c>
      <c r="M3604" s="13">
        <v>-0.77278640899999995</v>
      </c>
      <c r="N3604" s="13">
        <v>0.599000427</v>
      </c>
      <c r="O3604" s="13">
        <v>-2.0192372110000001</v>
      </c>
      <c r="P3604" s="13">
        <v>-1.4202367849999999</v>
      </c>
      <c r="Q3604" s="13">
        <v>1.5183396280000001</v>
      </c>
      <c r="R3604" s="13">
        <v>1.5183396280000001</v>
      </c>
      <c r="S3604" s="13">
        <v>0</v>
      </c>
      <c r="T3604" s="13">
        <v>0.22267086</v>
      </c>
      <c r="U3604" s="13">
        <v>-2.183656059</v>
      </c>
      <c r="V3604" s="13">
        <v>-1.9609851979999999</v>
      </c>
      <c r="W3604" s="13">
        <v>0.27256694100000001</v>
      </c>
    </row>
    <row r="3605" spans="1:23" x14ac:dyDescent="0.3">
      <c r="A3605" s="13" t="s">
        <v>1539</v>
      </c>
      <c r="B3605" s="13" t="s">
        <v>1540</v>
      </c>
      <c r="C3605" s="15">
        <v>2014</v>
      </c>
      <c r="D3605" s="15" t="s">
        <v>27</v>
      </c>
      <c r="E3605" s="15" t="s">
        <v>59</v>
      </c>
      <c r="F3605" s="15">
        <v>1123</v>
      </c>
      <c r="G3605" s="15">
        <v>527</v>
      </c>
      <c r="H3605" s="13">
        <v>-2.9803200539999999</v>
      </c>
      <c r="I3605" s="13">
        <v>2.3912154939999999</v>
      </c>
      <c r="J3605" s="13">
        <v>-0.58910456</v>
      </c>
      <c r="K3605" s="13">
        <v>-7.8422603769999997</v>
      </c>
      <c r="L3605" s="13">
        <v>-0.45701032400000002</v>
      </c>
      <c r="M3605" s="13">
        <v>-8.2992707009999993</v>
      </c>
      <c r="N3605" s="13">
        <v>-4.1595923719999996</v>
      </c>
      <c r="O3605" s="13">
        <v>1.9722316440000001</v>
      </c>
      <c r="P3605" s="13">
        <v>-2.1873607279999998</v>
      </c>
      <c r="Q3605" s="13">
        <v>0.15359821200000001</v>
      </c>
      <c r="R3605" s="13">
        <v>0.15359821200000001</v>
      </c>
      <c r="S3605" s="13">
        <v>0</v>
      </c>
      <c r="T3605" s="13">
        <v>-3.632193467</v>
      </c>
      <c r="U3605" s="13">
        <v>1.3501024180000001</v>
      </c>
      <c r="V3605" s="13">
        <v>-2.28209105</v>
      </c>
      <c r="W3605" s="13">
        <v>1.4698890309999999</v>
      </c>
    </row>
    <row r="3606" spans="1:23" x14ac:dyDescent="0.3">
      <c r="A3606" s="13" t="s">
        <v>1541</v>
      </c>
      <c r="B3606" s="13" t="s">
        <v>1542</v>
      </c>
      <c r="C3606" s="15">
        <v>2014</v>
      </c>
      <c r="D3606" s="15" t="s">
        <v>27</v>
      </c>
      <c r="E3606" s="15" t="s">
        <v>35</v>
      </c>
      <c r="F3606" s="15">
        <v>189</v>
      </c>
      <c r="G3606" s="15">
        <v>95</v>
      </c>
      <c r="H3606" s="13">
        <v>-3.808195199</v>
      </c>
      <c r="I3606" s="13">
        <v>4.9881694359999997</v>
      </c>
      <c r="J3606" s="13">
        <v>1.1799742369999999</v>
      </c>
      <c r="K3606" s="13">
        <v>2.7533601760000002</v>
      </c>
      <c r="L3606" s="13">
        <v>10.158936819999999</v>
      </c>
      <c r="M3606" s="13">
        <v>12.912297000000001</v>
      </c>
      <c r="N3606" s="13">
        <v>-2.6886608930000002</v>
      </c>
      <c r="O3606" s="13">
        <v>6.3668925810000001</v>
      </c>
      <c r="P3606" s="13">
        <v>3.6782316879999999</v>
      </c>
      <c r="Q3606" s="13">
        <v>0.311269303</v>
      </c>
      <c r="R3606" s="13">
        <v>0.311269303</v>
      </c>
      <c r="S3606" s="13">
        <v>0</v>
      </c>
      <c r="T3606" s="13">
        <v>-2.6547265090000001</v>
      </c>
      <c r="U3606" s="13">
        <v>3.0320889279999999</v>
      </c>
      <c r="V3606" s="13">
        <v>0.377362419</v>
      </c>
      <c r="W3606" s="13">
        <v>-9.2556005999999996E-2</v>
      </c>
    </row>
    <row r="3607" spans="1:23" x14ac:dyDescent="0.3">
      <c r="A3607" s="13" t="s">
        <v>1541</v>
      </c>
      <c r="B3607" s="13" t="s">
        <v>1542</v>
      </c>
      <c r="C3607" s="15">
        <v>2015</v>
      </c>
      <c r="D3607" s="15" t="s">
        <v>27</v>
      </c>
      <c r="E3607" s="15" t="s">
        <v>86</v>
      </c>
      <c r="F3607" s="15">
        <v>52</v>
      </c>
      <c r="G3607" s="15">
        <v>25</v>
      </c>
      <c r="H3607" s="13">
        <v>-7.786184027</v>
      </c>
      <c r="I3607" s="13">
        <v>3.3198474189999998</v>
      </c>
      <c r="J3607" s="13">
        <v>-4.4663366079999998</v>
      </c>
      <c r="K3607" s="13">
        <v>-9.0910922870000004</v>
      </c>
      <c r="L3607" s="13">
        <v>1.5165785890000001</v>
      </c>
      <c r="M3607" s="13">
        <v>-7.5745136979999996</v>
      </c>
      <c r="N3607" s="13">
        <v>-8.4956380829999993</v>
      </c>
      <c r="O3607" s="13">
        <v>3.1579752170000002</v>
      </c>
      <c r="P3607" s="13">
        <v>-5.3376628650000004</v>
      </c>
      <c r="Q3607" s="13">
        <v>-3.2983562000000001E-2</v>
      </c>
      <c r="R3607" s="13">
        <v>-3.2983562000000001E-2</v>
      </c>
      <c r="S3607" s="13">
        <v>0</v>
      </c>
      <c r="T3607" s="13">
        <v>-7.9650367580000001</v>
      </c>
      <c r="U3607" s="13">
        <v>2.5484625959999998</v>
      </c>
      <c r="V3607" s="13">
        <v>-5.4165741619999999</v>
      </c>
      <c r="W3607" s="13">
        <v>-6.4144039E-2</v>
      </c>
    </row>
    <row r="3608" spans="1:23" x14ac:dyDescent="0.3">
      <c r="A3608" s="13" t="s">
        <v>1541</v>
      </c>
      <c r="B3608" s="13" t="s">
        <v>1542</v>
      </c>
      <c r="C3608" s="15">
        <v>2015</v>
      </c>
      <c r="D3608" s="15" t="s">
        <v>27</v>
      </c>
      <c r="E3608" s="15" t="s">
        <v>35</v>
      </c>
      <c r="F3608" s="15">
        <v>212</v>
      </c>
      <c r="G3608" s="15">
        <v>101</v>
      </c>
      <c r="H3608" s="13">
        <v>-6.0158871349999998</v>
      </c>
      <c r="I3608" s="13">
        <v>-0.18335410099999999</v>
      </c>
      <c r="J3608" s="13">
        <v>-6.1992412359999998</v>
      </c>
      <c r="K3608" s="13">
        <v>-8.5649625030000003</v>
      </c>
      <c r="L3608" s="13">
        <v>1.461021366</v>
      </c>
      <c r="M3608" s="13">
        <v>-7.1039411369999996</v>
      </c>
      <c r="N3608" s="13">
        <v>-6.9312399459999998</v>
      </c>
      <c r="O3608" s="13">
        <v>0.144809092</v>
      </c>
      <c r="P3608" s="13">
        <v>-6.7864308539999998</v>
      </c>
      <c r="Q3608" s="13">
        <v>-0.208219085</v>
      </c>
      <c r="R3608" s="13">
        <v>-0.208219085</v>
      </c>
      <c r="S3608" s="13">
        <v>0</v>
      </c>
      <c r="T3608" s="13">
        <v>-7.1510891240000003</v>
      </c>
      <c r="U3608" s="13">
        <v>0.49174248700000001</v>
      </c>
      <c r="V3608" s="13">
        <v>-6.6593466369999996</v>
      </c>
      <c r="W3608" s="13">
        <v>0.10188683900000001</v>
      </c>
    </row>
    <row r="3609" spans="1:23" x14ac:dyDescent="0.3">
      <c r="A3609" s="13" t="s">
        <v>1543</v>
      </c>
      <c r="B3609" s="13" t="s">
        <v>1544</v>
      </c>
      <c r="C3609" s="15">
        <v>2014</v>
      </c>
      <c r="D3609" s="15" t="s">
        <v>25</v>
      </c>
      <c r="E3609" s="15" t="s">
        <v>41</v>
      </c>
      <c r="F3609" s="15">
        <v>445</v>
      </c>
      <c r="G3609" s="15">
        <v>234</v>
      </c>
      <c r="H3609" s="13">
        <v>-2.743247942</v>
      </c>
      <c r="I3609" s="13">
        <v>2.5638080689999998</v>
      </c>
      <c r="J3609" s="13">
        <v>-0.179439873</v>
      </c>
      <c r="K3609" s="13">
        <v>-9.2442862530000003</v>
      </c>
      <c r="L3609" s="13">
        <v>9.7913120589999991</v>
      </c>
      <c r="M3609" s="13">
        <v>0.54702580599999995</v>
      </c>
      <c r="N3609" s="13">
        <v>-4.2449799410000004</v>
      </c>
      <c r="O3609" s="13">
        <v>4.1605268110000004</v>
      </c>
      <c r="P3609" s="13">
        <v>-8.4453130000000001E-2</v>
      </c>
      <c r="Q3609" s="13">
        <v>0.32274224200000001</v>
      </c>
      <c r="R3609" s="13">
        <v>0</v>
      </c>
      <c r="S3609" s="13">
        <v>0.32274224200000001</v>
      </c>
      <c r="T3609" s="13">
        <v>-3.9631778720000002</v>
      </c>
      <c r="U3609" s="13">
        <v>4.2219670310000001</v>
      </c>
      <c r="V3609" s="13">
        <v>0.25878915899999999</v>
      </c>
      <c r="W3609" s="13">
        <v>-1.5463360209999999</v>
      </c>
    </row>
    <row r="3610" spans="1:23" x14ac:dyDescent="0.3">
      <c r="A3610" s="13" t="s">
        <v>1543</v>
      </c>
      <c r="B3610" s="13" t="s">
        <v>1544</v>
      </c>
      <c r="C3610" s="15">
        <v>2014</v>
      </c>
      <c r="D3610" s="15" t="s">
        <v>27</v>
      </c>
      <c r="E3610" s="15" t="s">
        <v>41</v>
      </c>
      <c r="F3610" s="15">
        <v>5105</v>
      </c>
      <c r="G3610" s="15">
        <v>2705</v>
      </c>
      <c r="H3610" s="13">
        <v>0.34550672500000001</v>
      </c>
      <c r="I3610" s="13">
        <v>-1.289208025</v>
      </c>
      <c r="J3610" s="13">
        <v>-0.94370129999999997</v>
      </c>
      <c r="K3610" s="13">
        <v>4.7800821390000001</v>
      </c>
      <c r="L3610" s="13">
        <v>-0.86683338700000001</v>
      </c>
      <c r="M3610" s="13">
        <v>3.913248753</v>
      </c>
      <c r="N3610" s="13">
        <v>1.2739959460000001</v>
      </c>
      <c r="O3610" s="13">
        <v>-1.313086658</v>
      </c>
      <c r="P3610" s="13">
        <v>-3.9090711E-2</v>
      </c>
      <c r="Q3610" s="13">
        <v>3.7066397100000001</v>
      </c>
      <c r="R3610" s="13">
        <v>3.7066397100000001</v>
      </c>
      <c r="S3610" s="13">
        <v>0</v>
      </c>
      <c r="T3610" s="13">
        <v>0.873979544</v>
      </c>
      <c r="U3610" s="13">
        <v>-4.5906216999999999E-2</v>
      </c>
      <c r="V3610" s="13">
        <v>0.82807332600000005</v>
      </c>
      <c r="W3610" s="13">
        <v>-0.888616831</v>
      </c>
    </row>
    <row r="3611" spans="1:23" x14ac:dyDescent="0.3">
      <c r="A3611" s="13" t="s">
        <v>1543</v>
      </c>
      <c r="B3611" s="13" t="s">
        <v>1544</v>
      </c>
      <c r="C3611" s="15">
        <v>2015</v>
      </c>
      <c r="D3611" s="15" t="s">
        <v>25</v>
      </c>
      <c r="E3611" s="15" t="s">
        <v>41</v>
      </c>
      <c r="F3611" s="15">
        <v>748</v>
      </c>
      <c r="G3611" s="15">
        <v>382</v>
      </c>
      <c r="H3611" s="13">
        <v>-1.4144643560000001</v>
      </c>
      <c r="I3611" s="13">
        <v>-2.6652511739999998</v>
      </c>
      <c r="J3611" s="13">
        <v>-4.0797155309999997</v>
      </c>
      <c r="K3611" s="13">
        <v>-2.034925087</v>
      </c>
      <c r="L3611" s="13">
        <v>7.3019189170000001</v>
      </c>
      <c r="M3611" s="13">
        <v>5.2669938299999997</v>
      </c>
      <c r="N3611" s="13">
        <v>-1.653083393</v>
      </c>
      <c r="O3611" s="13">
        <v>-0.80890622599999995</v>
      </c>
      <c r="P3611" s="13">
        <v>-2.4619896200000002</v>
      </c>
      <c r="Q3611" s="13">
        <v>5.7353379000000003E-2</v>
      </c>
      <c r="R3611" s="13">
        <v>0</v>
      </c>
      <c r="S3611" s="13">
        <v>5.7353379000000003E-2</v>
      </c>
      <c r="T3611" s="13">
        <v>0.27161015599999999</v>
      </c>
      <c r="U3611" s="13">
        <v>0.46912318800000002</v>
      </c>
      <c r="V3611" s="13">
        <v>0.74073334400000002</v>
      </c>
      <c r="W3611" s="13">
        <v>-0.89859807999999997</v>
      </c>
    </row>
    <row r="3612" spans="1:23" x14ac:dyDescent="0.3">
      <c r="A3612" s="13" t="s">
        <v>1543</v>
      </c>
      <c r="B3612" s="13" t="s">
        <v>1544</v>
      </c>
      <c r="C3612" s="15">
        <v>2015</v>
      </c>
      <c r="D3612" s="15" t="s">
        <v>27</v>
      </c>
      <c r="E3612" s="15" t="s">
        <v>41</v>
      </c>
      <c r="F3612" s="15">
        <v>4454</v>
      </c>
      <c r="G3612" s="15">
        <v>2304</v>
      </c>
      <c r="H3612" s="13">
        <v>1.1309667699999999</v>
      </c>
      <c r="I3612" s="13">
        <v>1.1237760240000001</v>
      </c>
      <c r="J3612" s="13">
        <v>2.2547427940000002</v>
      </c>
      <c r="K3612" s="13">
        <v>3.1680091539999999</v>
      </c>
      <c r="L3612" s="13">
        <v>1.7487796449999999</v>
      </c>
      <c r="M3612" s="13">
        <v>4.9167887989999999</v>
      </c>
      <c r="N3612" s="13">
        <v>1.61615537</v>
      </c>
      <c r="O3612" s="13">
        <v>1.267857475</v>
      </c>
      <c r="P3612" s="13">
        <v>2.884012845</v>
      </c>
      <c r="Q3612" s="13">
        <v>6.5856738220000004</v>
      </c>
      <c r="R3612" s="13">
        <v>6.5856738220000004</v>
      </c>
      <c r="S3612" s="13">
        <v>0</v>
      </c>
      <c r="T3612" s="13">
        <v>0.99803678200000001</v>
      </c>
      <c r="U3612" s="13">
        <v>2.1315554699999999</v>
      </c>
      <c r="V3612" s="13">
        <v>3.1295922520000001</v>
      </c>
      <c r="W3612" s="13">
        <v>-0.53737398700000005</v>
      </c>
    </row>
    <row r="3613" spans="1:23" x14ac:dyDescent="0.3">
      <c r="A3613" s="13" t="s">
        <v>1543</v>
      </c>
      <c r="B3613" s="13" t="s">
        <v>1544</v>
      </c>
      <c r="C3613" s="15">
        <v>2016</v>
      </c>
      <c r="D3613" s="15" t="s">
        <v>25</v>
      </c>
      <c r="E3613" s="15" t="s">
        <v>41</v>
      </c>
      <c r="F3613" s="15">
        <v>228</v>
      </c>
      <c r="G3613" s="15">
        <v>120</v>
      </c>
      <c r="H3613" s="13">
        <v>-1.6415102130000001</v>
      </c>
      <c r="I3613" s="13">
        <v>-1.2764772120000001</v>
      </c>
      <c r="J3613" s="13">
        <v>-2.9179874250000002</v>
      </c>
      <c r="K3613" s="13">
        <v>-8.8278090930000008</v>
      </c>
      <c r="L3613" s="13">
        <v>4.153665191</v>
      </c>
      <c r="M3613" s="13">
        <v>-4.674143902</v>
      </c>
      <c r="N3613" s="13">
        <v>-2.9908784239999999</v>
      </c>
      <c r="O3613" s="13">
        <v>-0.13326022800000001</v>
      </c>
      <c r="P3613" s="13">
        <v>-3.1241386520000001</v>
      </c>
      <c r="Q3613" s="13">
        <v>-2.3420342E-2</v>
      </c>
      <c r="R3613" s="13">
        <v>0</v>
      </c>
      <c r="S3613" s="13">
        <v>-2.3420342E-2</v>
      </c>
      <c r="T3613" s="13">
        <v>1.7183541389999999</v>
      </c>
      <c r="U3613" s="13">
        <v>0.26461778899999999</v>
      </c>
      <c r="V3613" s="13">
        <v>1.9829719290000001</v>
      </c>
      <c r="W3613" s="13">
        <v>-0.82229252500000005</v>
      </c>
    </row>
    <row r="3614" spans="1:23" x14ac:dyDescent="0.3">
      <c r="A3614" s="13" t="s">
        <v>1543</v>
      </c>
      <c r="B3614" s="13" t="s">
        <v>1544</v>
      </c>
      <c r="C3614" s="15">
        <v>2016</v>
      </c>
      <c r="D3614" s="15" t="s">
        <v>27</v>
      </c>
      <c r="E3614" s="15" t="s">
        <v>41</v>
      </c>
      <c r="F3614" s="15">
        <v>3917</v>
      </c>
      <c r="G3614" s="15">
        <v>2016</v>
      </c>
      <c r="H3614" s="13">
        <v>0.53323165900000002</v>
      </c>
      <c r="I3614" s="13">
        <v>-1.2293775339999999</v>
      </c>
      <c r="J3614" s="13">
        <v>-0.69614587500000003</v>
      </c>
      <c r="K3614" s="13">
        <v>2.292660234</v>
      </c>
      <c r="L3614" s="13">
        <v>-3.7331344199999998</v>
      </c>
      <c r="M3614" s="13">
        <v>-1.440474187</v>
      </c>
      <c r="N3614" s="13">
        <v>0.96569627499999999</v>
      </c>
      <c r="O3614" s="13">
        <v>-1.8083573879999999</v>
      </c>
      <c r="P3614" s="13">
        <v>-0.84266111300000002</v>
      </c>
      <c r="Q3614" s="13">
        <v>1.9364819529999999</v>
      </c>
      <c r="R3614" s="13">
        <v>1.9364819529999999</v>
      </c>
      <c r="S3614" s="13">
        <v>0</v>
      </c>
      <c r="T3614" s="13">
        <v>-0.47486480199999997</v>
      </c>
      <c r="U3614" s="13">
        <v>-1.33461538</v>
      </c>
      <c r="V3614" s="13">
        <v>-1.8094801819999999</v>
      </c>
      <c r="W3614" s="13">
        <v>-1.261905117</v>
      </c>
    </row>
    <row r="3615" spans="1:23" x14ac:dyDescent="0.3">
      <c r="A3615" s="13" t="s">
        <v>1543</v>
      </c>
      <c r="B3615" s="13" t="s">
        <v>1544</v>
      </c>
      <c r="C3615" s="15">
        <v>2017</v>
      </c>
      <c r="D3615" s="15" t="s">
        <v>25</v>
      </c>
      <c r="E3615" s="15" t="s">
        <v>41</v>
      </c>
      <c r="F3615" s="15">
        <v>341</v>
      </c>
      <c r="G3615" s="15">
        <v>191</v>
      </c>
      <c r="H3615" s="13">
        <v>-1.946976161</v>
      </c>
      <c r="I3615" s="13">
        <v>5.1626317860000004</v>
      </c>
      <c r="J3615" s="13">
        <v>3.2156556250000001</v>
      </c>
      <c r="K3615" s="13">
        <v>-10.606518360000001</v>
      </c>
      <c r="L3615" s="13">
        <v>2.0000790369999999</v>
      </c>
      <c r="M3615" s="13">
        <v>-8.6064393240000001</v>
      </c>
      <c r="N3615" s="13">
        <v>-3.9322008560000001</v>
      </c>
      <c r="O3615" s="13">
        <v>4.9544030990000003</v>
      </c>
      <c r="P3615" s="13">
        <v>1.022202243</v>
      </c>
      <c r="Q3615" s="13">
        <v>0.37096821099999999</v>
      </c>
      <c r="R3615" s="13">
        <v>0</v>
      </c>
      <c r="S3615" s="13">
        <v>0.37096821099999999</v>
      </c>
      <c r="T3615" s="13">
        <v>-1.558441929</v>
      </c>
      <c r="U3615" s="13">
        <v>4.474928631</v>
      </c>
      <c r="V3615" s="13">
        <v>2.9164867019999998</v>
      </c>
      <c r="W3615" s="13">
        <v>-2.0773952410000001</v>
      </c>
    </row>
    <row r="3616" spans="1:23" x14ac:dyDescent="0.3">
      <c r="A3616" s="13" t="s">
        <v>1543</v>
      </c>
      <c r="B3616" s="13" t="s">
        <v>1544</v>
      </c>
      <c r="C3616" s="15">
        <v>2017</v>
      </c>
      <c r="D3616" s="15" t="s">
        <v>27</v>
      </c>
      <c r="E3616" s="15" t="s">
        <v>41</v>
      </c>
      <c r="F3616" s="15">
        <v>3473</v>
      </c>
      <c r="G3616" s="15">
        <v>1786</v>
      </c>
      <c r="H3616" s="13">
        <v>3.5402057000000001E-2</v>
      </c>
      <c r="I3616" s="13">
        <v>0.256403938</v>
      </c>
      <c r="J3616" s="13">
        <v>0.29180599499999998</v>
      </c>
      <c r="K3616" s="13">
        <v>0.79101884499999997</v>
      </c>
      <c r="L3616" s="13">
        <v>-1.108345116</v>
      </c>
      <c r="M3616" s="13">
        <v>-0.31732627200000002</v>
      </c>
      <c r="N3616" s="13">
        <v>0.26218003200000001</v>
      </c>
      <c r="O3616" s="13">
        <v>-4.3753654000000003E-2</v>
      </c>
      <c r="P3616" s="13">
        <v>0.218426378</v>
      </c>
      <c r="Q3616" s="13">
        <v>2.670904487</v>
      </c>
      <c r="R3616" s="13">
        <v>2.670904487</v>
      </c>
      <c r="S3616" s="13">
        <v>0</v>
      </c>
      <c r="T3616" s="13">
        <v>6.3130112000000002E-2</v>
      </c>
      <c r="U3616" s="13">
        <v>-7.2412862999999994E-2</v>
      </c>
      <c r="V3616" s="13">
        <v>-9.2827510000000005E-3</v>
      </c>
      <c r="W3616" s="13">
        <v>-1.2321427069999999</v>
      </c>
    </row>
    <row r="3617" spans="1:23" x14ac:dyDescent="0.3">
      <c r="A3617" s="13" t="s">
        <v>1543</v>
      </c>
      <c r="B3617" s="13" t="s">
        <v>1544</v>
      </c>
      <c r="C3617" s="15">
        <v>2018</v>
      </c>
      <c r="D3617" s="15" t="s">
        <v>27</v>
      </c>
      <c r="E3617" s="15" t="s">
        <v>31</v>
      </c>
      <c r="F3617" s="15">
        <v>3021</v>
      </c>
      <c r="G3617" s="15">
        <v>1508</v>
      </c>
      <c r="H3617" s="13">
        <v>3.1844883999999997E-2</v>
      </c>
      <c r="I3617" s="13">
        <v>-3.098457947</v>
      </c>
      <c r="J3617" s="13">
        <v>-3.0666130630000001</v>
      </c>
      <c r="K3617" s="13">
        <v>-0.224601785</v>
      </c>
      <c r="L3617" s="13">
        <v>-5.9297679619999997</v>
      </c>
      <c r="M3617" s="13">
        <v>-6.1543697469999996</v>
      </c>
      <c r="N3617" s="13">
        <v>5.0807173999999997E-2</v>
      </c>
      <c r="O3617" s="13">
        <v>-3.8412965849999998</v>
      </c>
      <c r="P3617" s="13">
        <v>-3.7904894109999998</v>
      </c>
      <c r="Q3617" s="13">
        <v>-0.79879260900000004</v>
      </c>
      <c r="R3617" s="13">
        <v>-0.79879260900000004</v>
      </c>
      <c r="S3617" s="13">
        <v>0</v>
      </c>
      <c r="T3617" s="13">
        <v>-0.56921014800000003</v>
      </c>
      <c r="U3617" s="13">
        <v>-2.9220522889999998</v>
      </c>
      <c r="V3617" s="13">
        <v>-3.4912624370000001</v>
      </c>
      <c r="W3617" s="13">
        <v>-0.21570745099999999</v>
      </c>
    </row>
    <row r="3618" spans="1:23" x14ac:dyDescent="0.3">
      <c r="A3618" s="13" t="s">
        <v>1545</v>
      </c>
      <c r="B3618" s="13" t="s">
        <v>1546</v>
      </c>
      <c r="C3618" s="15">
        <v>2018</v>
      </c>
      <c r="D3618" s="15" t="s">
        <v>27</v>
      </c>
      <c r="E3618" s="15" t="s">
        <v>41</v>
      </c>
      <c r="F3618" s="15">
        <v>249</v>
      </c>
      <c r="G3618" s="15">
        <v>118</v>
      </c>
      <c r="H3618" s="13">
        <v>-7.5792736840000003</v>
      </c>
      <c r="I3618" s="13">
        <v>-0.461430434</v>
      </c>
      <c r="J3618" s="13">
        <v>-8.0407041180000007</v>
      </c>
      <c r="K3618" s="13">
        <v>-9.7138089270000005</v>
      </c>
      <c r="L3618" s="13">
        <v>-4.6667032060000002</v>
      </c>
      <c r="M3618" s="13">
        <v>-14.38051213</v>
      </c>
      <c r="N3618" s="13">
        <v>-8.4106759689999997</v>
      </c>
      <c r="O3618" s="13">
        <v>-1.3256315569999999</v>
      </c>
      <c r="P3618" s="13">
        <v>-9.7363075259999992</v>
      </c>
      <c r="Q3618" s="13">
        <v>-0.429192197</v>
      </c>
      <c r="R3618" s="13">
        <v>-0.429192197</v>
      </c>
      <c r="S3618" s="13">
        <v>0</v>
      </c>
      <c r="T3618" s="13">
        <v>-6.2289222549999996</v>
      </c>
      <c r="U3618" s="13">
        <v>-0.236406009</v>
      </c>
      <c r="V3618" s="13">
        <v>-6.465328264</v>
      </c>
      <c r="W3618" s="13">
        <v>2.0262187659999999</v>
      </c>
    </row>
    <row r="3619" spans="1:23" x14ac:dyDescent="0.3">
      <c r="A3619" s="13" t="s">
        <v>1547</v>
      </c>
      <c r="B3619" s="13" t="s">
        <v>1548</v>
      </c>
      <c r="C3619" s="15">
        <v>2014</v>
      </c>
      <c r="D3619" s="15" t="s">
        <v>25</v>
      </c>
      <c r="E3619" s="15" t="s">
        <v>70</v>
      </c>
      <c r="F3619" s="15">
        <v>712</v>
      </c>
      <c r="G3619" s="15">
        <v>351</v>
      </c>
      <c r="H3619" s="13">
        <v>2.3250349020000001</v>
      </c>
      <c r="I3619" s="13">
        <v>1.306483061</v>
      </c>
      <c r="J3619" s="13">
        <v>3.6315179629999998</v>
      </c>
      <c r="K3619" s="13">
        <v>6.7830484379999998</v>
      </c>
      <c r="L3619" s="13">
        <v>2.6971281349999998</v>
      </c>
      <c r="M3619" s="13">
        <v>9.4801765729999996</v>
      </c>
      <c r="N3619" s="13">
        <v>3.2787574560000001</v>
      </c>
      <c r="O3619" s="13">
        <v>1.681265792</v>
      </c>
      <c r="P3619" s="13">
        <v>4.9600232479999997</v>
      </c>
      <c r="Q3619" s="13">
        <v>1.4455030310000001</v>
      </c>
      <c r="R3619" s="13">
        <v>0</v>
      </c>
      <c r="S3619" s="13">
        <v>1.4455030310000001</v>
      </c>
      <c r="T3619" s="13">
        <v>4.1246217549999997</v>
      </c>
      <c r="U3619" s="13">
        <v>1.2641684289999999</v>
      </c>
      <c r="V3619" s="13">
        <v>5.3887901840000003</v>
      </c>
      <c r="W3619" s="13">
        <v>1.400613675</v>
      </c>
    </row>
    <row r="3620" spans="1:23" x14ac:dyDescent="0.3">
      <c r="A3620" s="13" t="s">
        <v>1547</v>
      </c>
      <c r="B3620" s="13" t="s">
        <v>1548</v>
      </c>
      <c r="C3620" s="15">
        <v>2014</v>
      </c>
      <c r="D3620" s="15" t="s">
        <v>27</v>
      </c>
      <c r="E3620" s="15" t="s">
        <v>70</v>
      </c>
      <c r="F3620" s="15">
        <v>2017</v>
      </c>
      <c r="G3620" s="15">
        <v>987</v>
      </c>
      <c r="H3620" s="13">
        <v>2.2929388340000001</v>
      </c>
      <c r="I3620" s="13">
        <v>1.448118064</v>
      </c>
      <c r="J3620" s="13">
        <v>3.7410568980000001</v>
      </c>
      <c r="K3620" s="13">
        <v>2.836072352</v>
      </c>
      <c r="L3620" s="13">
        <v>-0.95273019699999995</v>
      </c>
      <c r="M3620" s="13">
        <v>1.883342155</v>
      </c>
      <c r="N3620" s="13">
        <v>2.467181632</v>
      </c>
      <c r="O3620" s="13">
        <v>1.006510086</v>
      </c>
      <c r="P3620" s="13">
        <v>3.473691718</v>
      </c>
      <c r="Q3620" s="13">
        <v>3.173579122</v>
      </c>
      <c r="R3620" s="13">
        <v>3.173579122</v>
      </c>
      <c r="S3620" s="13">
        <v>0</v>
      </c>
      <c r="T3620" s="13">
        <v>3.1657299430000001</v>
      </c>
      <c r="U3620" s="13">
        <v>1.220170041</v>
      </c>
      <c r="V3620" s="13">
        <v>4.3858999839999999</v>
      </c>
      <c r="W3620" s="13">
        <v>1.209808837</v>
      </c>
    </row>
    <row r="3621" spans="1:23" x14ac:dyDescent="0.3">
      <c r="A3621" s="13" t="s">
        <v>1547</v>
      </c>
      <c r="B3621" s="13" t="s">
        <v>1548</v>
      </c>
      <c r="C3621" s="15">
        <v>2015</v>
      </c>
      <c r="D3621" s="15" t="s">
        <v>25</v>
      </c>
      <c r="E3621" s="15" t="s">
        <v>70</v>
      </c>
      <c r="F3621" s="15">
        <v>1124</v>
      </c>
      <c r="G3621" s="15">
        <v>540</v>
      </c>
      <c r="H3621" s="13">
        <v>0.250411206</v>
      </c>
      <c r="I3621" s="13">
        <v>-1.282109919</v>
      </c>
      <c r="J3621" s="13">
        <v>-1.0316987120000001</v>
      </c>
      <c r="K3621" s="13">
        <v>-1.331081924</v>
      </c>
      <c r="L3621" s="13">
        <v>2.4001132529999998</v>
      </c>
      <c r="M3621" s="13">
        <v>1.069031329</v>
      </c>
      <c r="N3621" s="13">
        <v>-0.15735264800000001</v>
      </c>
      <c r="O3621" s="13">
        <v>-0.58532761700000002</v>
      </c>
      <c r="P3621" s="13">
        <v>-0.74268026499999995</v>
      </c>
      <c r="Q3621" s="13">
        <v>0.58034944399999999</v>
      </c>
      <c r="R3621" s="13">
        <v>0</v>
      </c>
      <c r="S3621" s="13">
        <v>0.58034944399999999</v>
      </c>
      <c r="T3621" s="13">
        <v>0.99732622400000004</v>
      </c>
      <c r="U3621" s="13">
        <v>-0.57866047099999995</v>
      </c>
      <c r="V3621" s="13">
        <v>0.41866575299999997</v>
      </c>
      <c r="W3621" s="13">
        <v>1.6872733230000001</v>
      </c>
    </row>
    <row r="3622" spans="1:23" x14ac:dyDescent="0.3">
      <c r="A3622" s="13" t="s">
        <v>1547</v>
      </c>
      <c r="B3622" s="13" t="s">
        <v>1548</v>
      </c>
      <c r="C3622" s="15">
        <v>2015</v>
      </c>
      <c r="D3622" s="15" t="s">
        <v>27</v>
      </c>
      <c r="E3622" s="15" t="s">
        <v>70</v>
      </c>
      <c r="F3622" s="15">
        <v>4851</v>
      </c>
      <c r="G3622" s="15">
        <v>2409</v>
      </c>
      <c r="H3622" s="13">
        <v>2.3881770489999998</v>
      </c>
      <c r="I3622" s="13">
        <v>4.5051135999999999E-2</v>
      </c>
      <c r="J3622" s="13">
        <v>2.4332281849999999</v>
      </c>
      <c r="K3622" s="13">
        <v>2.9478959040000001</v>
      </c>
      <c r="L3622" s="13">
        <v>2.998548735</v>
      </c>
      <c r="M3622" s="13">
        <v>5.9464446390000001</v>
      </c>
      <c r="N3622" s="13">
        <v>2.5355150219999998</v>
      </c>
      <c r="O3622" s="13">
        <v>0.66182241900000005</v>
      </c>
      <c r="P3622" s="13">
        <v>3.1973374410000002</v>
      </c>
      <c r="Q3622" s="13">
        <v>7.3755782410000004</v>
      </c>
      <c r="R3622" s="13">
        <v>7.3755782410000004</v>
      </c>
      <c r="S3622" s="13">
        <v>0</v>
      </c>
      <c r="T3622" s="13">
        <v>2.859538685</v>
      </c>
      <c r="U3622" s="13">
        <v>0.401142057</v>
      </c>
      <c r="V3622" s="13">
        <v>3.2606807419999999</v>
      </c>
      <c r="W3622" s="13">
        <v>0.86418121299999995</v>
      </c>
    </row>
    <row r="3623" spans="1:23" x14ac:dyDescent="0.3">
      <c r="A3623" s="13" t="s">
        <v>1547</v>
      </c>
      <c r="B3623" s="13" t="s">
        <v>1548</v>
      </c>
      <c r="C3623" s="15">
        <v>2016</v>
      </c>
      <c r="D3623" s="15" t="s">
        <v>25</v>
      </c>
      <c r="E3623" s="15" t="s">
        <v>70</v>
      </c>
      <c r="F3623" s="15">
        <v>333</v>
      </c>
      <c r="G3623" s="15">
        <v>166</v>
      </c>
      <c r="H3623" s="13">
        <v>-2.2119404089999999</v>
      </c>
      <c r="I3623" s="13">
        <v>1.263365383</v>
      </c>
      <c r="J3623" s="13">
        <v>-0.94857502599999999</v>
      </c>
      <c r="K3623" s="13">
        <v>1.771535064</v>
      </c>
      <c r="L3623" s="13">
        <v>-6.9430747019999997</v>
      </c>
      <c r="M3623" s="13">
        <v>-5.1715396379999996</v>
      </c>
      <c r="N3623" s="13">
        <v>-1.518077082</v>
      </c>
      <c r="O3623" s="13">
        <v>-0.44304523299999998</v>
      </c>
      <c r="P3623" s="13">
        <v>-1.9611223149999999</v>
      </c>
      <c r="Q3623" s="13">
        <v>6.9108982999999999E-2</v>
      </c>
      <c r="R3623" s="13">
        <v>0</v>
      </c>
      <c r="S3623" s="13">
        <v>6.9108982999999999E-2</v>
      </c>
      <c r="T3623" s="13">
        <v>-3.8696518640000002</v>
      </c>
      <c r="U3623" s="13">
        <v>-3.2840656000000003E-2</v>
      </c>
      <c r="V3623" s="13">
        <v>-3.90249252</v>
      </c>
      <c r="W3623" s="13">
        <v>0.27761134500000001</v>
      </c>
    </row>
    <row r="3624" spans="1:23" x14ac:dyDescent="0.3">
      <c r="A3624" s="13" t="s">
        <v>1547</v>
      </c>
      <c r="B3624" s="13" t="s">
        <v>1548</v>
      </c>
      <c r="C3624" s="15">
        <v>2016</v>
      </c>
      <c r="D3624" s="15" t="s">
        <v>27</v>
      </c>
      <c r="E3624" s="15" t="s">
        <v>70</v>
      </c>
      <c r="F3624" s="15">
        <v>4277</v>
      </c>
      <c r="G3624" s="15">
        <v>2097</v>
      </c>
      <c r="H3624" s="13">
        <v>2.7156783440000001</v>
      </c>
      <c r="I3624" s="13">
        <v>1.1542064649999999</v>
      </c>
      <c r="J3624" s="13">
        <v>3.8698848090000002</v>
      </c>
      <c r="K3624" s="13">
        <v>4.0566367889999997</v>
      </c>
      <c r="L3624" s="13">
        <v>2.5479306410000002</v>
      </c>
      <c r="M3624" s="13">
        <v>6.6045674300000003</v>
      </c>
      <c r="N3624" s="13">
        <v>3.1339997949999998</v>
      </c>
      <c r="O3624" s="13">
        <v>1.48079509</v>
      </c>
      <c r="P3624" s="13">
        <v>4.6147948840000002</v>
      </c>
      <c r="Q3624" s="13">
        <v>7.9358422629999996</v>
      </c>
      <c r="R3624" s="13">
        <v>7.9358422629999996</v>
      </c>
      <c r="S3624" s="13">
        <v>0</v>
      </c>
      <c r="T3624" s="13">
        <v>2.7613507980000001</v>
      </c>
      <c r="U3624" s="13">
        <v>1.283954247</v>
      </c>
      <c r="V3624" s="13">
        <v>4.0453050450000001</v>
      </c>
      <c r="W3624" s="13">
        <v>0.69847062900000001</v>
      </c>
    </row>
    <row r="3625" spans="1:23" x14ac:dyDescent="0.3">
      <c r="A3625" s="13" t="s">
        <v>1547</v>
      </c>
      <c r="B3625" s="13" t="s">
        <v>1548</v>
      </c>
      <c r="C3625" s="15">
        <v>2017</v>
      </c>
      <c r="D3625" s="15" t="s">
        <v>25</v>
      </c>
      <c r="E3625" s="15" t="s">
        <v>70</v>
      </c>
      <c r="F3625" s="15">
        <v>396</v>
      </c>
      <c r="G3625" s="15">
        <v>206</v>
      </c>
      <c r="H3625" s="13">
        <v>-4.1784513849999998</v>
      </c>
      <c r="I3625" s="13">
        <v>-4.5517898099999998</v>
      </c>
      <c r="J3625" s="13">
        <v>-8.7302411949999996</v>
      </c>
      <c r="K3625" s="13">
        <v>-6.0767388540000002</v>
      </c>
      <c r="L3625" s="13">
        <v>-9.4697287170000006</v>
      </c>
      <c r="M3625" s="13">
        <v>-15.546467570000001</v>
      </c>
      <c r="N3625" s="13">
        <v>-4.8782141560000003</v>
      </c>
      <c r="O3625" s="13">
        <v>-5.8255472030000002</v>
      </c>
      <c r="P3625" s="13">
        <v>-10.70376136</v>
      </c>
      <c r="Q3625" s="13">
        <v>-0.87325970799999997</v>
      </c>
      <c r="R3625" s="13">
        <v>0</v>
      </c>
      <c r="S3625" s="13">
        <v>-0.87325970799999997</v>
      </c>
      <c r="T3625" s="13">
        <v>-2.325086185</v>
      </c>
      <c r="U3625" s="13">
        <v>-6.1744926009999999</v>
      </c>
      <c r="V3625" s="13">
        <v>-8.4995787850000006</v>
      </c>
      <c r="W3625" s="13">
        <v>1.242902457</v>
      </c>
    </row>
    <row r="3626" spans="1:23" x14ac:dyDescent="0.3">
      <c r="A3626" s="13" t="s">
        <v>1547</v>
      </c>
      <c r="B3626" s="13" t="s">
        <v>1548</v>
      </c>
      <c r="C3626" s="15">
        <v>2017</v>
      </c>
      <c r="D3626" s="15" t="s">
        <v>27</v>
      </c>
      <c r="E3626" s="15" t="s">
        <v>70</v>
      </c>
      <c r="F3626" s="15">
        <v>4474</v>
      </c>
      <c r="G3626" s="15">
        <v>2198</v>
      </c>
      <c r="H3626" s="13">
        <v>1.3244927440000001</v>
      </c>
      <c r="I3626" s="13">
        <v>0.45231206899999998</v>
      </c>
      <c r="J3626" s="13">
        <v>1.776804813</v>
      </c>
      <c r="K3626" s="13">
        <v>4.8287819360000004</v>
      </c>
      <c r="L3626" s="13">
        <v>-0.66248470999999998</v>
      </c>
      <c r="M3626" s="13">
        <v>4.1662972260000002</v>
      </c>
      <c r="N3626" s="13">
        <v>2.0735002659999999</v>
      </c>
      <c r="O3626" s="13">
        <v>0.24795186999999999</v>
      </c>
      <c r="P3626" s="13">
        <v>2.321452136</v>
      </c>
      <c r="Q3626" s="13">
        <v>5.7201187219999996</v>
      </c>
      <c r="R3626" s="13">
        <v>5.7201187219999996</v>
      </c>
      <c r="S3626" s="13">
        <v>0</v>
      </c>
      <c r="T3626" s="13">
        <v>2.6680411949999998</v>
      </c>
      <c r="U3626" s="13">
        <v>5.4365674000000003E-2</v>
      </c>
      <c r="V3626" s="13">
        <v>2.7224068689999998</v>
      </c>
      <c r="W3626" s="13">
        <v>0.56732226399999997</v>
      </c>
    </row>
    <row r="3627" spans="1:23" x14ac:dyDescent="0.3">
      <c r="A3627" s="13" t="s">
        <v>1547</v>
      </c>
      <c r="B3627" s="13" t="s">
        <v>1548</v>
      </c>
      <c r="C3627" s="15">
        <v>2018</v>
      </c>
      <c r="D3627" s="15" t="s">
        <v>25</v>
      </c>
      <c r="E3627" s="15" t="s">
        <v>67</v>
      </c>
      <c r="F3627" s="15">
        <v>714</v>
      </c>
      <c r="G3627" s="15">
        <v>342</v>
      </c>
      <c r="H3627" s="13">
        <v>4.1695695949999996</v>
      </c>
      <c r="I3627" s="13">
        <v>-2.0354036830000002</v>
      </c>
      <c r="J3627" s="13">
        <v>2.1341659119999998</v>
      </c>
      <c r="K3627" s="13">
        <v>7.274200274</v>
      </c>
      <c r="L3627" s="13">
        <v>1.9663407369999999</v>
      </c>
      <c r="M3627" s="13">
        <v>9.2405410109999995</v>
      </c>
      <c r="N3627" s="13">
        <v>5.0157392180000002</v>
      </c>
      <c r="O3627" s="13">
        <v>-1.3069171479999999</v>
      </c>
      <c r="P3627" s="13">
        <v>3.7088220700000001</v>
      </c>
      <c r="Q3627" s="13">
        <v>1.170417899</v>
      </c>
      <c r="R3627" s="13">
        <v>0</v>
      </c>
      <c r="S3627" s="13">
        <v>1.170417899</v>
      </c>
      <c r="T3627" s="13">
        <v>6.3422576780000002</v>
      </c>
      <c r="U3627" s="13">
        <v>-1.367164821</v>
      </c>
      <c r="V3627" s="13">
        <v>4.9750928569999999</v>
      </c>
      <c r="W3627" s="13">
        <v>0.67853324999999998</v>
      </c>
    </row>
    <row r="3628" spans="1:23" x14ac:dyDescent="0.3">
      <c r="A3628" s="13" t="s">
        <v>1547</v>
      </c>
      <c r="B3628" s="13" t="s">
        <v>1548</v>
      </c>
      <c r="C3628" s="15">
        <v>2018</v>
      </c>
      <c r="D3628" s="15" t="s">
        <v>27</v>
      </c>
      <c r="E3628" s="15" t="s">
        <v>67</v>
      </c>
      <c r="F3628" s="15">
        <v>4568</v>
      </c>
      <c r="G3628" s="15">
        <v>2116</v>
      </c>
      <c r="H3628" s="13">
        <v>3.1370740640000001</v>
      </c>
      <c r="I3628" s="13">
        <v>-1.6091830760000001</v>
      </c>
      <c r="J3628" s="13">
        <v>1.527890988</v>
      </c>
      <c r="K3628" s="13">
        <v>1.700392503</v>
      </c>
      <c r="L3628" s="13">
        <v>-0.34347837399999998</v>
      </c>
      <c r="M3628" s="13">
        <v>1.356914129</v>
      </c>
      <c r="N3628" s="13">
        <v>3.0228589380000002</v>
      </c>
      <c r="O3628" s="13">
        <v>-1.4654619449999999</v>
      </c>
      <c r="P3628" s="13">
        <v>1.5573969940000001</v>
      </c>
      <c r="Q3628" s="13">
        <v>4.6994464999999996</v>
      </c>
      <c r="R3628" s="13">
        <v>4.6994464999999996</v>
      </c>
      <c r="S3628" s="13">
        <v>0</v>
      </c>
      <c r="T3628" s="13">
        <v>2.6325423620000001</v>
      </c>
      <c r="U3628" s="13">
        <v>-1.5110664410000001</v>
      </c>
      <c r="V3628" s="13">
        <v>1.121475921</v>
      </c>
      <c r="W3628" s="13">
        <v>1.050650437</v>
      </c>
    </row>
    <row r="3629" spans="1:23" x14ac:dyDescent="0.3">
      <c r="A3629" s="13" t="s">
        <v>1547</v>
      </c>
      <c r="B3629" s="13" t="s">
        <v>1548</v>
      </c>
      <c r="C3629" s="15">
        <v>2019</v>
      </c>
      <c r="D3629" s="15" t="s">
        <v>25</v>
      </c>
      <c r="E3629" s="15" t="s">
        <v>67</v>
      </c>
      <c r="F3629" s="15">
        <v>784</v>
      </c>
      <c r="G3629" s="15">
        <v>376</v>
      </c>
      <c r="H3629" s="13">
        <v>0.55267701300000005</v>
      </c>
      <c r="I3629" s="13">
        <v>-2.304396466</v>
      </c>
      <c r="J3629" s="13">
        <v>-1.751719453</v>
      </c>
      <c r="K3629" s="13">
        <v>0.49885427399999999</v>
      </c>
      <c r="L3629" s="13">
        <v>0.88503718399999998</v>
      </c>
      <c r="M3629" s="13">
        <v>1.3838914579999999</v>
      </c>
      <c r="N3629" s="13">
        <v>0.52256327400000002</v>
      </c>
      <c r="O3629" s="13">
        <v>-1.7804481169999999</v>
      </c>
      <c r="P3629" s="13">
        <v>-1.257884843</v>
      </c>
      <c r="Q3629" s="13">
        <v>0.29807662899999998</v>
      </c>
      <c r="R3629" s="13">
        <v>0</v>
      </c>
      <c r="S3629" s="13">
        <v>0.29807662899999998</v>
      </c>
      <c r="T3629" s="13">
        <v>0.74023048800000002</v>
      </c>
      <c r="U3629" s="13">
        <v>-3.2866360299999999</v>
      </c>
      <c r="V3629" s="13">
        <v>-2.546405542</v>
      </c>
      <c r="W3629" s="13">
        <v>0.96308506199999999</v>
      </c>
    </row>
    <row r="3630" spans="1:23" x14ac:dyDescent="0.3">
      <c r="A3630" s="13" t="s">
        <v>1547</v>
      </c>
      <c r="B3630" s="13" t="s">
        <v>1548</v>
      </c>
      <c r="C3630" s="15">
        <v>2019</v>
      </c>
      <c r="D3630" s="15" t="s">
        <v>27</v>
      </c>
      <c r="E3630" s="15" t="s">
        <v>67</v>
      </c>
      <c r="F3630" s="15">
        <v>5211</v>
      </c>
      <c r="G3630" s="15">
        <v>2379</v>
      </c>
      <c r="H3630" s="13">
        <v>2.350167667</v>
      </c>
      <c r="I3630" s="13">
        <v>-1.403102337</v>
      </c>
      <c r="J3630" s="13">
        <v>0.94706533000000004</v>
      </c>
      <c r="K3630" s="13">
        <v>-0.30271566700000002</v>
      </c>
      <c r="L3630" s="13">
        <v>3.4702084310000001</v>
      </c>
      <c r="M3630" s="13">
        <v>3.1674927639999999</v>
      </c>
      <c r="N3630" s="13">
        <v>1.9144426910000001</v>
      </c>
      <c r="O3630" s="13">
        <v>-0.46005828700000001</v>
      </c>
      <c r="P3630" s="13">
        <v>1.454384404</v>
      </c>
      <c r="Q3630" s="13">
        <v>5.1491058809999997</v>
      </c>
      <c r="R3630" s="13">
        <v>5.1491058809999997</v>
      </c>
      <c r="S3630" s="13">
        <v>0</v>
      </c>
      <c r="T3630" s="13">
        <v>1.9683750179999999</v>
      </c>
      <c r="U3630" s="13">
        <v>-1.12733715</v>
      </c>
      <c r="V3630" s="13">
        <v>0.84103786800000002</v>
      </c>
      <c r="W3630" s="13">
        <v>0.91801290800000002</v>
      </c>
    </row>
    <row r="3631" spans="1:23" x14ac:dyDescent="0.3">
      <c r="A3631" s="13" t="s">
        <v>1549</v>
      </c>
      <c r="B3631" s="13" t="s">
        <v>1550</v>
      </c>
      <c r="C3631" s="15">
        <v>2018</v>
      </c>
      <c r="D3631" s="15" t="s">
        <v>27</v>
      </c>
      <c r="E3631" s="15" t="s">
        <v>35</v>
      </c>
      <c r="F3631" s="15">
        <v>519</v>
      </c>
      <c r="G3631" s="15">
        <v>242</v>
      </c>
      <c r="H3631" s="13">
        <v>-7.5712335079999997</v>
      </c>
      <c r="I3631" s="13">
        <v>-0.97056534999999999</v>
      </c>
      <c r="J3631" s="13">
        <v>-8.5417988579999999</v>
      </c>
      <c r="K3631" s="13">
        <v>-9.0699087269999996</v>
      </c>
      <c r="L3631" s="13">
        <v>0.98052771299999997</v>
      </c>
      <c r="M3631" s="13">
        <v>-8.0893810130000006</v>
      </c>
      <c r="N3631" s="13">
        <v>-8.2667756350000001</v>
      </c>
      <c r="O3631" s="13">
        <v>-0.53148844900000003</v>
      </c>
      <c r="P3631" s="13">
        <v>-8.7982640849999996</v>
      </c>
      <c r="Q3631" s="13">
        <v>-0.74511745799999995</v>
      </c>
      <c r="R3631" s="13">
        <v>-0.74511745799999995</v>
      </c>
      <c r="S3631" s="13">
        <v>0</v>
      </c>
      <c r="T3631" s="13">
        <v>-6.6755910790000001</v>
      </c>
      <c r="U3631" s="13">
        <v>-1.8961746500000001</v>
      </c>
      <c r="V3631" s="13">
        <v>-8.5717657289999991</v>
      </c>
      <c r="W3631" s="13">
        <v>-0.21944603200000001</v>
      </c>
    </row>
    <row r="3632" spans="1:23" x14ac:dyDescent="0.3">
      <c r="A3632" s="13" t="s">
        <v>1549</v>
      </c>
      <c r="B3632" s="13" t="s">
        <v>1550</v>
      </c>
      <c r="C3632" s="15">
        <v>2019</v>
      </c>
      <c r="D3632" s="15" t="s">
        <v>27</v>
      </c>
      <c r="E3632" s="15" t="s">
        <v>89</v>
      </c>
      <c r="F3632" s="15">
        <v>108</v>
      </c>
      <c r="G3632" s="15">
        <v>47</v>
      </c>
      <c r="H3632" s="13">
        <v>-3.0235775130000002</v>
      </c>
      <c r="I3632" s="13">
        <v>-2.8291795159999999</v>
      </c>
      <c r="J3632" s="13">
        <v>-5.8527570300000002</v>
      </c>
      <c r="K3632" s="13">
        <v>4.2133961439999998</v>
      </c>
      <c r="L3632" s="13">
        <v>6.9127475110000001</v>
      </c>
      <c r="M3632" s="13">
        <v>11.126143649999999</v>
      </c>
      <c r="N3632" s="13">
        <v>-1.6797561679999999</v>
      </c>
      <c r="O3632" s="13">
        <v>-1.0282940119999999</v>
      </c>
      <c r="P3632" s="13">
        <v>-2.7080501809999999</v>
      </c>
      <c r="Q3632" s="13">
        <v>1.004633E-3</v>
      </c>
      <c r="R3632" s="13">
        <v>1.004633E-3</v>
      </c>
      <c r="S3632" s="13">
        <v>0</v>
      </c>
      <c r="T3632" s="13">
        <v>-3.7616165920000002</v>
      </c>
      <c r="U3632" s="13">
        <v>-3.0468271429999998</v>
      </c>
      <c r="V3632" s="13">
        <v>-6.808443735</v>
      </c>
      <c r="W3632" s="13">
        <v>-0.13156841</v>
      </c>
    </row>
    <row r="3633" spans="1:23" x14ac:dyDescent="0.3">
      <c r="A3633" s="13" t="s">
        <v>1551</v>
      </c>
      <c r="B3633" s="13" t="s">
        <v>1552</v>
      </c>
      <c r="C3633" s="15">
        <v>2016</v>
      </c>
      <c r="D3633" s="15" t="s">
        <v>27</v>
      </c>
      <c r="E3633" s="15" t="s">
        <v>34</v>
      </c>
      <c r="F3633" s="15">
        <v>870</v>
      </c>
      <c r="G3633" s="15">
        <v>426</v>
      </c>
      <c r="H3633" s="13">
        <v>0.80819337300000005</v>
      </c>
      <c r="I3633" s="13">
        <v>0.98917964199999997</v>
      </c>
      <c r="J3633" s="13">
        <v>1.7973730160000001</v>
      </c>
      <c r="K3633" s="13">
        <v>-1.969741414</v>
      </c>
      <c r="L3633" s="13">
        <v>1.5549975730000001</v>
      </c>
      <c r="M3633" s="13">
        <v>-0.414743841</v>
      </c>
      <c r="N3633" s="13">
        <v>0.33363874500000001</v>
      </c>
      <c r="O3633" s="13">
        <v>1.267563357</v>
      </c>
      <c r="P3633" s="13">
        <v>1.6012021030000001</v>
      </c>
      <c r="Q3633" s="13">
        <v>0.942895488</v>
      </c>
      <c r="R3633" s="13">
        <v>0.942895488</v>
      </c>
      <c r="S3633" s="13">
        <v>0</v>
      </c>
      <c r="T3633" s="13">
        <v>-0.22913724799999999</v>
      </c>
      <c r="U3633" s="13">
        <v>-1.3430549999999999E-3</v>
      </c>
      <c r="V3633" s="13">
        <v>-0.230480303</v>
      </c>
      <c r="W3633" s="13">
        <v>-0.29108930700000002</v>
      </c>
    </row>
    <row r="3634" spans="1:23" x14ac:dyDescent="0.3">
      <c r="A3634" s="13" t="s">
        <v>1551</v>
      </c>
      <c r="B3634" s="13" t="s">
        <v>1552</v>
      </c>
      <c r="C3634" s="15">
        <v>2017</v>
      </c>
      <c r="D3634" s="15" t="s">
        <v>27</v>
      </c>
      <c r="E3634" s="15" t="s">
        <v>46</v>
      </c>
      <c r="F3634" s="15">
        <v>2114</v>
      </c>
      <c r="G3634" s="15">
        <v>1031</v>
      </c>
      <c r="H3634" s="13">
        <v>-1.5688280489999999</v>
      </c>
      <c r="I3634" s="13">
        <v>-0.72604784700000002</v>
      </c>
      <c r="J3634" s="13">
        <v>-2.2948758960000002</v>
      </c>
      <c r="K3634" s="13">
        <v>-2.1885743280000001</v>
      </c>
      <c r="L3634" s="13">
        <v>1.323091612</v>
      </c>
      <c r="M3634" s="13">
        <v>-0.86548271600000004</v>
      </c>
      <c r="N3634" s="13">
        <v>-1.7739179890000001</v>
      </c>
      <c r="O3634" s="13">
        <v>-0.37131884799999998</v>
      </c>
      <c r="P3634" s="13">
        <v>-2.145236836</v>
      </c>
      <c r="Q3634" s="13">
        <v>0.31607578600000003</v>
      </c>
      <c r="R3634" s="13">
        <v>0.31607578600000003</v>
      </c>
      <c r="S3634" s="13">
        <v>0</v>
      </c>
      <c r="T3634" s="13">
        <v>-2.1997366829999998</v>
      </c>
      <c r="U3634" s="13">
        <v>-0.18012877699999999</v>
      </c>
      <c r="V3634" s="13">
        <v>-2.37986546</v>
      </c>
      <c r="W3634" s="13">
        <v>-0.62885967799999998</v>
      </c>
    </row>
    <row r="3635" spans="1:23" x14ac:dyDescent="0.3">
      <c r="A3635" s="13" t="s">
        <v>1551</v>
      </c>
      <c r="B3635" s="13" t="s">
        <v>1552</v>
      </c>
      <c r="C3635" s="15">
        <v>2018</v>
      </c>
      <c r="D3635" s="15" t="s">
        <v>27</v>
      </c>
      <c r="E3635" s="15" t="s">
        <v>70</v>
      </c>
      <c r="F3635" s="15">
        <v>910</v>
      </c>
      <c r="G3635" s="15">
        <v>419</v>
      </c>
      <c r="H3635" s="13">
        <v>-0.63059013900000005</v>
      </c>
      <c r="I3635" s="13">
        <v>0.98279509300000001</v>
      </c>
      <c r="J3635" s="13">
        <v>0.35220495400000001</v>
      </c>
      <c r="K3635" s="13">
        <v>-0.97556760300000001</v>
      </c>
      <c r="L3635" s="13">
        <v>2.071959906</v>
      </c>
      <c r="M3635" s="13">
        <v>1.0963923040000001</v>
      </c>
      <c r="N3635" s="13">
        <v>-0.768303124</v>
      </c>
      <c r="O3635" s="13">
        <v>1.28198824</v>
      </c>
      <c r="P3635" s="13">
        <v>0.513685116</v>
      </c>
      <c r="Q3635" s="13">
        <v>0.69670530100000005</v>
      </c>
      <c r="R3635" s="13">
        <v>0.69670530100000005</v>
      </c>
      <c r="S3635" s="13">
        <v>0</v>
      </c>
      <c r="T3635" s="13">
        <v>-1.0157939170000001</v>
      </c>
      <c r="U3635" s="13">
        <v>0.10605431</v>
      </c>
      <c r="V3635" s="13">
        <v>-0.90973960700000001</v>
      </c>
      <c r="W3635" s="13">
        <v>-0.140055347</v>
      </c>
    </row>
    <row r="3636" spans="1:23" x14ac:dyDescent="0.3">
      <c r="A3636" s="13" t="s">
        <v>1551</v>
      </c>
      <c r="B3636" s="13" t="s">
        <v>1552</v>
      </c>
      <c r="C3636" s="15">
        <v>2018</v>
      </c>
      <c r="D3636" s="15" t="s">
        <v>27</v>
      </c>
      <c r="E3636" s="15" t="s">
        <v>124</v>
      </c>
      <c r="F3636" s="15">
        <v>15</v>
      </c>
      <c r="G3636" s="15">
        <v>9</v>
      </c>
      <c r="H3636" s="13">
        <v>-3.6434795699999998</v>
      </c>
      <c r="I3636" s="13">
        <v>-18.692822929999998</v>
      </c>
      <c r="J3636" s="13">
        <v>-22.336302499999999</v>
      </c>
      <c r="K3636" s="13">
        <v>22.42962691</v>
      </c>
      <c r="L3636" s="13">
        <v>-24.383904940000001</v>
      </c>
      <c r="M3636" s="13">
        <v>-1.95427803</v>
      </c>
      <c r="N3636" s="13">
        <v>1.5536014380000001</v>
      </c>
      <c r="O3636" s="13">
        <v>-21.06531171</v>
      </c>
      <c r="P3636" s="13">
        <v>-19.511710269999998</v>
      </c>
      <c r="Q3636" s="13">
        <v>-7.6217143000000001E-2</v>
      </c>
      <c r="R3636" s="13">
        <v>-7.6217143000000001E-2</v>
      </c>
      <c r="S3636" s="13">
        <v>0</v>
      </c>
      <c r="T3636" s="13">
        <v>-1.6452793560000001</v>
      </c>
      <c r="U3636" s="13">
        <v>-8.7940431219999997</v>
      </c>
      <c r="V3636" s="13">
        <v>-10.43932248</v>
      </c>
      <c r="W3636" s="13">
        <v>-0.96569022699999996</v>
      </c>
    </row>
    <row r="3637" spans="1:23" x14ac:dyDescent="0.3">
      <c r="A3637" s="13" t="s">
        <v>1553</v>
      </c>
      <c r="B3637" s="13" t="s">
        <v>1554</v>
      </c>
      <c r="C3637" s="15">
        <v>2019</v>
      </c>
      <c r="D3637" s="15" t="s">
        <v>27</v>
      </c>
      <c r="E3637" s="15" t="s">
        <v>54</v>
      </c>
      <c r="F3637" s="15">
        <v>547</v>
      </c>
      <c r="G3637" s="15">
        <v>259</v>
      </c>
      <c r="H3637" s="13">
        <v>1.0122068E-2</v>
      </c>
      <c r="I3637" s="13">
        <v>-1.975640185</v>
      </c>
      <c r="J3637" s="13">
        <v>-1.965518117</v>
      </c>
      <c r="K3637" s="13">
        <v>-0.53387865999999995</v>
      </c>
      <c r="L3637" s="13">
        <v>-1.5145662870000001</v>
      </c>
      <c r="M3637" s="13">
        <v>-2.048444946</v>
      </c>
      <c r="N3637" s="13">
        <v>-0.103799301</v>
      </c>
      <c r="O3637" s="13">
        <v>-1.963860629</v>
      </c>
      <c r="P3637" s="13">
        <v>-2.06765993</v>
      </c>
      <c r="Q3637" s="13">
        <v>8.9532789000000002E-2</v>
      </c>
      <c r="R3637" s="13">
        <v>8.9532789000000002E-2</v>
      </c>
      <c r="S3637" s="13">
        <v>0</v>
      </c>
      <c r="T3637" s="13">
        <v>-0.24811708199999999</v>
      </c>
      <c r="U3637" s="13">
        <v>-2.0421547499999999</v>
      </c>
      <c r="V3637" s="13">
        <v>-2.2902718320000002</v>
      </c>
      <c r="W3637" s="13">
        <v>-0.71531205200000003</v>
      </c>
    </row>
    <row r="3638" spans="1:23" x14ac:dyDescent="0.3">
      <c r="A3638" s="13" t="s">
        <v>1555</v>
      </c>
      <c r="B3638" s="13" t="s">
        <v>1556</v>
      </c>
      <c r="C3638" s="15">
        <v>2014</v>
      </c>
      <c r="D3638" s="15" t="s">
        <v>27</v>
      </c>
      <c r="E3638" s="15" t="s">
        <v>100</v>
      </c>
      <c r="F3638" s="15">
        <v>222</v>
      </c>
      <c r="G3638" s="15">
        <v>109</v>
      </c>
      <c r="H3638" s="13">
        <v>-4.5829279740000004</v>
      </c>
      <c r="I3638" s="13">
        <v>3.3443823180000001</v>
      </c>
      <c r="J3638" s="13">
        <v>-1.238545655</v>
      </c>
      <c r="K3638" s="13">
        <v>-8.3599016650000006</v>
      </c>
      <c r="L3638" s="13">
        <v>9.7842141980000008</v>
      </c>
      <c r="M3638" s="13">
        <v>1.4243125329999999</v>
      </c>
      <c r="N3638" s="13">
        <v>-5.6286273720000004</v>
      </c>
      <c r="O3638" s="13">
        <v>4.884130034</v>
      </c>
      <c r="P3638" s="13">
        <v>-0.74449733799999995</v>
      </c>
      <c r="Q3638" s="13">
        <v>0.112323611</v>
      </c>
      <c r="R3638" s="13">
        <v>0.112323611</v>
      </c>
      <c r="S3638" s="13">
        <v>0</v>
      </c>
      <c r="T3638" s="13">
        <v>-4.4272053680000001</v>
      </c>
      <c r="U3638" s="13">
        <v>2.1464157890000002</v>
      </c>
      <c r="V3638" s="13">
        <v>-2.2807895789999999</v>
      </c>
      <c r="W3638" s="13">
        <v>0.68283424199999998</v>
      </c>
    </row>
    <row r="3639" spans="1:23" x14ac:dyDescent="0.3">
      <c r="A3639" s="13" t="s">
        <v>1555</v>
      </c>
      <c r="B3639" s="13" t="s">
        <v>1556</v>
      </c>
      <c r="C3639" s="15">
        <v>2015</v>
      </c>
      <c r="D3639" s="15" t="s">
        <v>27</v>
      </c>
      <c r="E3639" s="15" t="s">
        <v>100</v>
      </c>
      <c r="F3639" s="15">
        <v>84</v>
      </c>
      <c r="G3639" s="15">
        <v>43</v>
      </c>
      <c r="H3639" s="13">
        <v>-5.4857014519999998</v>
      </c>
      <c r="I3639" s="13">
        <v>-6.0128835990000002</v>
      </c>
      <c r="J3639" s="13">
        <v>-11.498585050000001</v>
      </c>
      <c r="K3639" s="13">
        <v>-11.693658340000001</v>
      </c>
      <c r="L3639" s="13">
        <v>-7.2720821070000001</v>
      </c>
      <c r="M3639" s="13">
        <v>-18.965740449999998</v>
      </c>
      <c r="N3639" s="13">
        <v>-7.1086003460000002</v>
      </c>
      <c r="O3639" s="13">
        <v>-6.6835719810000001</v>
      </c>
      <c r="P3639" s="13">
        <v>-13.79217233</v>
      </c>
      <c r="Q3639" s="13">
        <v>-0.24195986799999999</v>
      </c>
      <c r="R3639" s="13">
        <v>-0.24195986799999999</v>
      </c>
      <c r="S3639" s="13">
        <v>0</v>
      </c>
      <c r="T3639" s="13">
        <v>-8.1503613999999995</v>
      </c>
      <c r="U3639" s="13">
        <v>-6.1250967669999996</v>
      </c>
      <c r="V3639" s="13">
        <v>-14.27545817</v>
      </c>
      <c r="W3639" s="13">
        <v>-0.11477006100000001</v>
      </c>
    </row>
    <row r="3640" spans="1:23" x14ac:dyDescent="0.3">
      <c r="A3640" s="13" t="s">
        <v>1557</v>
      </c>
      <c r="B3640" s="13" t="s">
        <v>1558</v>
      </c>
      <c r="C3640" s="15">
        <v>2015</v>
      </c>
      <c r="D3640" s="15" t="s">
        <v>27</v>
      </c>
      <c r="E3640" s="15" t="s">
        <v>67</v>
      </c>
      <c r="F3640" s="15">
        <v>831</v>
      </c>
      <c r="G3640" s="15">
        <v>416</v>
      </c>
      <c r="H3640" s="13">
        <v>-0.84051613000000003</v>
      </c>
      <c r="I3640" s="13">
        <v>-2.1199932549999998</v>
      </c>
      <c r="J3640" s="13">
        <v>-2.9605093849999999</v>
      </c>
      <c r="K3640" s="13">
        <v>-1.9649935670000001</v>
      </c>
      <c r="L3640" s="13">
        <v>-0.25063848</v>
      </c>
      <c r="M3640" s="13">
        <v>-2.2156320460000001</v>
      </c>
      <c r="N3640" s="13">
        <v>-0.96733522299999997</v>
      </c>
      <c r="O3640" s="13">
        <v>-1.8665694310000001</v>
      </c>
      <c r="P3640" s="13">
        <v>-2.8339046539999999</v>
      </c>
      <c r="Q3640" s="13">
        <v>-1.7813908E-2</v>
      </c>
      <c r="R3640" s="13">
        <v>-1.7813908E-2</v>
      </c>
      <c r="S3640" s="13">
        <v>0</v>
      </c>
      <c r="T3640" s="13">
        <v>-0.93287821400000004</v>
      </c>
      <c r="U3640" s="13">
        <v>-1.5933339010000001</v>
      </c>
      <c r="V3640" s="13">
        <v>-2.5262121139999998</v>
      </c>
      <c r="W3640" s="13">
        <v>3.0779856000000001E-2</v>
      </c>
    </row>
    <row r="3641" spans="1:23" x14ac:dyDescent="0.3">
      <c r="A3641" s="13" t="s">
        <v>1559</v>
      </c>
      <c r="B3641" s="13" t="s">
        <v>1560</v>
      </c>
      <c r="C3641" s="15">
        <v>2016</v>
      </c>
      <c r="D3641" s="15" t="s">
        <v>25</v>
      </c>
      <c r="E3641" s="15" t="s">
        <v>46</v>
      </c>
      <c r="F3641" s="15">
        <v>734</v>
      </c>
      <c r="G3641" s="15">
        <v>387</v>
      </c>
      <c r="H3641" s="13">
        <v>-1.5384632380000001</v>
      </c>
      <c r="I3641" s="13">
        <v>9.4001251999999993E-2</v>
      </c>
      <c r="J3641" s="13">
        <v>-1.4444619860000001</v>
      </c>
      <c r="K3641" s="13">
        <v>6.1646079379999996</v>
      </c>
      <c r="L3641" s="13">
        <v>-1.8095583310000001</v>
      </c>
      <c r="M3641" s="13">
        <v>4.3550496079999998</v>
      </c>
      <c r="N3641" s="13">
        <v>-3.0630278E-2</v>
      </c>
      <c r="O3641" s="13">
        <v>-0.38049350100000001</v>
      </c>
      <c r="P3641" s="13">
        <v>-0.41112377999999999</v>
      </c>
      <c r="Q3641" s="13">
        <v>0.46963167300000003</v>
      </c>
      <c r="R3641" s="13">
        <v>0</v>
      </c>
      <c r="S3641" s="13">
        <v>0.46963167300000003</v>
      </c>
      <c r="T3641" s="13">
        <v>6.3351092999999997E-2</v>
      </c>
      <c r="U3641" s="13">
        <v>-0.40846469699999999</v>
      </c>
      <c r="V3641" s="13">
        <v>-0.34511360400000002</v>
      </c>
      <c r="W3641" s="13">
        <v>-1.328959416</v>
      </c>
    </row>
    <row r="3642" spans="1:23" x14ac:dyDescent="0.3">
      <c r="A3642" s="13" t="s">
        <v>1559</v>
      </c>
      <c r="B3642" s="13" t="s">
        <v>1560</v>
      </c>
      <c r="C3642" s="15">
        <v>2016</v>
      </c>
      <c r="D3642" s="15" t="s">
        <v>27</v>
      </c>
      <c r="E3642" s="15" t="s">
        <v>46</v>
      </c>
      <c r="F3642" s="15">
        <v>2197</v>
      </c>
      <c r="G3642" s="15">
        <v>1107</v>
      </c>
      <c r="H3642" s="13">
        <v>-0.270005883</v>
      </c>
      <c r="I3642" s="13">
        <v>0.234167447</v>
      </c>
      <c r="J3642" s="13">
        <v>-3.5838436000000001E-2</v>
      </c>
      <c r="K3642" s="13">
        <v>0.26892781399999999</v>
      </c>
      <c r="L3642" s="13">
        <v>0.35158570300000003</v>
      </c>
      <c r="M3642" s="13">
        <v>0.62051351700000001</v>
      </c>
      <c r="N3642" s="13">
        <v>-0.17564507200000001</v>
      </c>
      <c r="O3642" s="13">
        <v>0.24663025</v>
      </c>
      <c r="P3642" s="13">
        <v>7.0985177999999996E-2</v>
      </c>
      <c r="Q3642" s="13">
        <v>1.5782063660000001</v>
      </c>
      <c r="R3642" s="13">
        <v>1.5782063660000001</v>
      </c>
      <c r="S3642" s="13">
        <v>0</v>
      </c>
      <c r="T3642" s="13">
        <v>-0.185857628</v>
      </c>
      <c r="U3642" s="13">
        <v>0.71771992799999995</v>
      </c>
      <c r="V3642" s="13">
        <v>0.53186229900000004</v>
      </c>
      <c r="W3642" s="13">
        <v>-0.92368660999999996</v>
      </c>
    </row>
    <row r="3643" spans="1:23" x14ac:dyDescent="0.3">
      <c r="A3643" s="13" t="s">
        <v>1559</v>
      </c>
      <c r="B3643" s="13" t="s">
        <v>1560</v>
      </c>
      <c r="C3643" s="15">
        <v>2017</v>
      </c>
      <c r="D3643" s="15" t="s">
        <v>27</v>
      </c>
      <c r="E3643" s="15" t="s">
        <v>46</v>
      </c>
      <c r="F3643" s="15">
        <v>3237</v>
      </c>
      <c r="G3643" s="15">
        <v>1614</v>
      </c>
      <c r="H3643" s="13">
        <v>-1.6082078550000001</v>
      </c>
      <c r="I3643" s="13">
        <v>2.003577806</v>
      </c>
      <c r="J3643" s="13">
        <v>0.395369951</v>
      </c>
      <c r="K3643" s="13">
        <v>-1.2061901049999999</v>
      </c>
      <c r="L3643" s="13">
        <v>1.862449367</v>
      </c>
      <c r="M3643" s="13">
        <v>0.65625926099999998</v>
      </c>
      <c r="N3643" s="13">
        <v>-1.6039307810000001</v>
      </c>
      <c r="O3643" s="13">
        <v>2.0800210109999999</v>
      </c>
      <c r="P3643" s="13">
        <v>0.47609023</v>
      </c>
      <c r="Q3643" s="13">
        <v>2.642346796</v>
      </c>
      <c r="R3643" s="13">
        <v>2.642346796</v>
      </c>
      <c r="S3643" s="13">
        <v>0</v>
      </c>
      <c r="T3643" s="13">
        <v>-1.358195786</v>
      </c>
      <c r="U3643" s="13">
        <v>2.4092387240000002</v>
      </c>
      <c r="V3643" s="13">
        <v>1.0510429379999999</v>
      </c>
      <c r="W3643" s="13">
        <v>-0.52500253100000005</v>
      </c>
    </row>
    <row r="3644" spans="1:23" x14ac:dyDescent="0.3">
      <c r="A3644" s="13" t="s">
        <v>1559</v>
      </c>
      <c r="B3644" s="13" t="s">
        <v>1560</v>
      </c>
      <c r="C3644" s="15">
        <v>2018</v>
      </c>
      <c r="D3644" s="15" t="s">
        <v>25</v>
      </c>
      <c r="E3644" s="15" t="s">
        <v>46</v>
      </c>
      <c r="F3644" s="15">
        <v>273</v>
      </c>
      <c r="G3644" s="15">
        <v>130</v>
      </c>
      <c r="H3644" s="13">
        <v>1.405672944</v>
      </c>
      <c r="I3644" s="13">
        <v>3.165614003</v>
      </c>
      <c r="J3644" s="13">
        <v>4.5712869469999999</v>
      </c>
      <c r="K3644" s="13">
        <v>5.1718231799999996</v>
      </c>
      <c r="L3644" s="13">
        <v>-13.78198465</v>
      </c>
      <c r="M3644" s="13">
        <v>-8.6101614679999994</v>
      </c>
      <c r="N3644" s="13">
        <v>2.2738763679999998</v>
      </c>
      <c r="O3644" s="13">
        <v>-0.127952755</v>
      </c>
      <c r="P3644" s="13">
        <v>2.1459236119999998</v>
      </c>
      <c r="Q3644" s="13">
        <v>0.33510864299999998</v>
      </c>
      <c r="R3644" s="13">
        <v>0</v>
      </c>
      <c r="S3644" s="13">
        <v>0.33510864299999998</v>
      </c>
      <c r="T3644" s="13">
        <v>3.453396771</v>
      </c>
      <c r="U3644" s="13">
        <v>1.3079680899999999</v>
      </c>
      <c r="V3644" s="13">
        <v>4.7613648609999997</v>
      </c>
      <c r="W3644" s="13">
        <v>5.7692896E-2</v>
      </c>
    </row>
    <row r="3645" spans="1:23" x14ac:dyDescent="0.3">
      <c r="A3645" s="13" t="s">
        <v>1559</v>
      </c>
      <c r="B3645" s="13" t="s">
        <v>1560</v>
      </c>
      <c r="C3645" s="15">
        <v>2018</v>
      </c>
      <c r="D3645" s="15" t="s">
        <v>27</v>
      </c>
      <c r="E3645" s="15" t="s">
        <v>46</v>
      </c>
      <c r="F3645" s="15">
        <v>5455</v>
      </c>
      <c r="G3645" s="15">
        <v>2689</v>
      </c>
      <c r="H3645" s="13">
        <v>-0.653827135</v>
      </c>
      <c r="I3645" s="13">
        <v>2.8851559519999999</v>
      </c>
      <c r="J3645" s="13">
        <v>2.2313288170000001</v>
      </c>
      <c r="K3645" s="13">
        <v>-0.60334770500000001</v>
      </c>
      <c r="L3645" s="13">
        <v>1.760625052</v>
      </c>
      <c r="M3645" s="13">
        <v>1.157277348</v>
      </c>
      <c r="N3645" s="13">
        <v>-0.66071734000000004</v>
      </c>
      <c r="O3645" s="13">
        <v>2.8030382619999998</v>
      </c>
      <c r="P3645" s="13">
        <v>2.1423209220000001</v>
      </c>
      <c r="Q3645" s="13">
        <v>6.6979161600000001</v>
      </c>
      <c r="R3645" s="13">
        <v>6.6979161600000001</v>
      </c>
      <c r="S3645" s="13">
        <v>0</v>
      </c>
      <c r="T3645" s="13">
        <v>-0.44921935800000001</v>
      </c>
      <c r="U3645" s="13">
        <v>3.1822702280000001</v>
      </c>
      <c r="V3645" s="13">
        <v>2.73305087</v>
      </c>
      <c r="W3645" s="13">
        <v>-0.20683316700000001</v>
      </c>
    </row>
    <row r="3646" spans="1:23" x14ac:dyDescent="0.3">
      <c r="A3646" s="13" t="s">
        <v>1559</v>
      </c>
      <c r="B3646" s="13" t="s">
        <v>1560</v>
      </c>
      <c r="C3646" s="15">
        <v>2019</v>
      </c>
      <c r="D3646" s="15" t="s">
        <v>27</v>
      </c>
      <c r="E3646" s="15" t="s">
        <v>46</v>
      </c>
      <c r="F3646" s="15">
        <v>5263</v>
      </c>
      <c r="G3646" s="15">
        <v>2539</v>
      </c>
      <c r="H3646" s="13">
        <v>0.69904016800000002</v>
      </c>
      <c r="I3646" s="13">
        <v>0.64032087699999996</v>
      </c>
      <c r="J3646" s="13">
        <v>1.339361045</v>
      </c>
      <c r="K3646" s="13">
        <v>1.394405549</v>
      </c>
      <c r="L3646" s="13">
        <v>1.694870796</v>
      </c>
      <c r="M3646" s="13">
        <v>3.089276345</v>
      </c>
      <c r="N3646" s="13">
        <v>0.92369926300000005</v>
      </c>
      <c r="O3646" s="13">
        <v>0.86957815000000005</v>
      </c>
      <c r="P3646" s="13">
        <v>1.793277413</v>
      </c>
      <c r="Q3646" s="13">
        <v>5.8467811530000002</v>
      </c>
      <c r="R3646" s="13">
        <v>5.8467811530000002</v>
      </c>
      <c r="S3646" s="13">
        <v>0</v>
      </c>
      <c r="T3646" s="13">
        <v>1.241451936</v>
      </c>
      <c r="U3646" s="13">
        <v>1.3695765090000001</v>
      </c>
      <c r="V3646" s="13">
        <v>2.6110284450000001</v>
      </c>
      <c r="W3646" s="13">
        <v>-0.66790313199999995</v>
      </c>
    </row>
    <row r="3647" spans="1:23" x14ac:dyDescent="0.3">
      <c r="A3647" s="13" t="s">
        <v>1561</v>
      </c>
      <c r="B3647" s="13" t="s">
        <v>1562</v>
      </c>
      <c r="C3647" s="15">
        <v>2017</v>
      </c>
      <c r="D3647" s="15" t="s">
        <v>27</v>
      </c>
      <c r="E3647" s="15" t="s">
        <v>31</v>
      </c>
      <c r="F3647" s="15">
        <v>405</v>
      </c>
      <c r="G3647" s="15">
        <v>198</v>
      </c>
      <c r="H3647" s="13">
        <v>-0.33414738900000002</v>
      </c>
      <c r="I3647" s="13">
        <v>-3.5389617329999998</v>
      </c>
      <c r="J3647" s="13">
        <v>-3.8731091219999998</v>
      </c>
      <c r="K3647" s="13">
        <v>-2.8550636370000002</v>
      </c>
      <c r="L3647" s="13">
        <v>0.567681993</v>
      </c>
      <c r="M3647" s="13">
        <v>-2.2873816439999999</v>
      </c>
      <c r="N3647" s="13">
        <v>-0.83734007399999999</v>
      </c>
      <c r="O3647" s="13">
        <v>-2.8431076040000001</v>
      </c>
      <c r="P3647" s="13">
        <v>-3.6804476780000002</v>
      </c>
      <c r="Q3647" s="13">
        <v>-9.3912389999999998E-2</v>
      </c>
      <c r="R3647" s="13">
        <v>-9.3912389999999998E-2</v>
      </c>
      <c r="S3647" s="13">
        <v>0</v>
      </c>
      <c r="T3647" s="13">
        <v>-1.0901657419999999</v>
      </c>
      <c r="U3647" s="13">
        <v>-2.9107890959999998</v>
      </c>
      <c r="V3647" s="13">
        <v>-4.0009548380000002</v>
      </c>
      <c r="W3647" s="13">
        <v>-8.4595420000000005E-2</v>
      </c>
    </row>
    <row r="3648" spans="1:23" x14ac:dyDescent="0.3">
      <c r="A3648" s="13" t="s">
        <v>1561</v>
      </c>
      <c r="B3648" s="13" t="s">
        <v>1562</v>
      </c>
      <c r="C3648" s="15">
        <v>2018</v>
      </c>
      <c r="D3648" s="15" t="s">
        <v>27</v>
      </c>
      <c r="E3648" s="15" t="s">
        <v>30</v>
      </c>
      <c r="F3648" s="15">
        <v>11</v>
      </c>
      <c r="G3648" s="15">
        <v>5</v>
      </c>
      <c r="H3648" s="13">
        <v>-2.548627025</v>
      </c>
      <c r="I3648" s="13">
        <v>-8.9490796320000001</v>
      </c>
      <c r="J3648" s="13">
        <v>-11.49770666</v>
      </c>
      <c r="K3648" s="13">
        <v>-26.973340029999999</v>
      </c>
      <c r="L3648" s="13">
        <v>-62.681864169999997</v>
      </c>
      <c r="M3648" s="13">
        <v>-89.655204190000006</v>
      </c>
      <c r="N3648" s="13">
        <v>-7.9456170789999998</v>
      </c>
      <c r="O3648" s="13">
        <v>-20.806517280000001</v>
      </c>
      <c r="P3648" s="13">
        <v>-28.752134359999999</v>
      </c>
      <c r="Q3648" s="13">
        <v>-6.4710826999999999E-2</v>
      </c>
      <c r="R3648" s="13">
        <v>-6.4710826999999999E-2</v>
      </c>
      <c r="S3648" s="13">
        <v>0</v>
      </c>
      <c r="T3648" s="13">
        <v>-4.4128078229999996</v>
      </c>
      <c r="U3648" s="13">
        <v>-22.110694980000002</v>
      </c>
      <c r="V3648" s="13">
        <v>-26.52350281</v>
      </c>
      <c r="W3648" s="13">
        <v>-2.4235779769999999</v>
      </c>
    </row>
    <row r="3649" spans="1:23" x14ac:dyDescent="0.3">
      <c r="A3649" s="13" t="s">
        <v>1561</v>
      </c>
      <c r="B3649" s="13" t="s">
        <v>1562</v>
      </c>
      <c r="C3649" s="15">
        <v>2018</v>
      </c>
      <c r="D3649" s="15" t="s">
        <v>27</v>
      </c>
      <c r="E3649" s="15" t="s">
        <v>31</v>
      </c>
      <c r="F3649" s="15">
        <v>655</v>
      </c>
      <c r="G3649" s="15">
        <v>319</v>
      </c>
      <c r="H3649" s="13">
        <v>-4.0083802830000002</v>
      </c>
      <c r="I3649" s="13">
        <v>-4.4495092559999998</v>
      </c>
      <c r="J3649" s="13">
        <v>-8.457889539</v>
      </c>
      <c r="K3649" s="13">
        <v>-2.483391986</v>
      </c>
      <c r="L3649" s="13">
        <v>-1.3647299829999999</v>
      </c>
      <c r="M3649" s="13">
        <v>-3.8481219680000001</v>
      </c>
      <c r="N3649" s="13">
        <v>-3.8507318289999999</v>
      </c>
      <c r="O3649" s="13">
        <v>-4.0265429959999999</v>
      </c>
      <c r="P3649" s="13">
        <v>-7.8772748249999998</v>
      </c>
      <c r="Q3649" s="13">
        <v>-0.83090460300000002</v>
      </c>
      <c r="R3649" s="13">
        <v>-0.83090460300000002</v>
      </c>
      <c r="S3649" s="13">
        <v>0</v>
      </c>
      <c r="T3649" s="13">
        <v>-4.6472136900000001</v>
      </c>
      <c r="U3649" s="13">
        <v>-4.5737818849999998</v>
      </c>
      <c r="V3649" s="13">
        <v>-9.2209955749999999</v>
      </c>
      <c r="W3649" s="13">
        <v>-0.42542478299999997</v>
      </c>
    </row>
    <row r="3650" spans="1:23" x14ac:dyDescent="0.3">
      <c r="A3650" s="13" t="s">
        <v>1561</v>
      </c>
      <c r="B3650" s="13" t="s">
        <v>1562</v>
      </c>
      <c r="C3650" s="15">
        <v>2019</v>
      </c>
      <c r="D3650" s="15" t="s">
        <v>27</v>
      </c>
      <c r="E3650" s="15" t="s">
        <v>30</v>
      </c>
      <c r="F3650" s="15">
        <v>237</v>
      </c>
      <c r="G3650" s="15">
        <v>103</v>
      </c>
      <c r="H3650" s="13">
        <v>-4.9840008329999996</v>
      </c>
      <c r="I3650" s="13">
        <v>-5.0686765669999998</v>
      </c>
      <c r="J3650" s="13">
        <v>-10.0526774</v>
      </c>
      <c r="K3650" s="13">
        <v>-9.5002101589999999</v>
      </c>
      <c r="L3650" s="13">
        <v>5.8291175109999998</v>
      </c>
      <c r="M3650" s="13">
        <v>-3.6710926480000001</v>
      </c>
      <c r="N3650" s="13">
        <v>-6.2880027289999996</v>
      </c>
      <c r="O3650" s="13">
        <v>-3.166462712</v>
      </c>
      <c r="P3650" s="13">
        <v>-9.454465441</v>
      </c>
      <c r="Q3650" s="13">
        <v>-0.35710537599999997</v>
      </c>
      <c r="R3650" s="13">
        <v>-0.35710537599999997</v>
      </c>
      <c r="S3650" s="13">
        <v>0</v>
      </c>
      <c r="T3650" s="13">
        <v>-5.620902558</v>
      </c>
      <c r="U3650" s="13">
        <v>-3.104794885</v>
      </c>
      <c r="V3650" s="13">
        <v>-8.7256974439999997</v>
      </c>
      <c r="W3650" s="13">
        <v>1.383157489</v>
      </c>
    </row>
    <row r="3651" spans="1:23" x14ac:dyDescent="0.3">
      <c r="A3651" s="13" t="s">
        <v>1563</v>
      </c>
      <c r="B3651" s="13" t="s">
        <v>1564</v>
      </c>
      <c r="C3651" s="15">
        <v>2014</v>
      </c>
      <c r="D3651" s="15" t="s">
        <v>25</v>
      </c>
      <c r="E3651" s="15" t="s">
        <v>53</v>
      </c>
      <c r="F3651" s="15">
        <v>70</v>
      </c>
      <c r="G3651" s="15">
        <v>36</v>
      </c>
      <c r="H3651" s="13">
        <v>-1.3538773159999999</v>
      </c>
      <c r="I3651" s="13">
        <v>0.33337186499999999</v>
      </c>
      <c r="J3651" s="13">
        <v>-1.0205054520000001</v>
      </c>
      <c r="K3651" s="13">
        <v>-2.2396643539999999</v>
      </c>
      <c r="L3651" s="13">
        <v>-2.2398888210000001</v>
      </c>
      <c r="M3651" s="13">
        <v>-4.4795531750000004</v>
      </c>
      <c r="N3651" s="13">
        <v>-1.5328431709999999</v>
      </c>
      <c r="O3651" s="13">
        <v>-0.21128862800000001</v>
      </c>
      <c r="P3651" s="13">
        <v>-1.7441317999999999</v>
      </c>
      <c r="Q3651" s="13">
        <v>1.9082201E-2</v>
      </c>
      <c r="R3651" s="13">
        <v>0</v>
      </c>
      <c r="S3651" s="13">
        <v>1.9082201E-2</v>
      </c>
      <c r="T3651" s="13">
        <v>-2.8575823059999998</v>
      </c>
      <c r="U3651" s="13">
        <v>-4.3102616329999996</v>
      </c>
      <c r="V3651" s="13">
        <v>-7.1678439389999999</v>
      </c>
      <c r="W3651" s="13">
        <v>0.13558884700000001</v>
      </c>
    </row>
    <row r="3652" spans="1:23" x14ac:dyDescent="0.3">
      <c r="A3652" s="13" t="s">
        <v>1563</v>
      </c>
      <c r="B3652" s="13" t="s">
        <v>1564</v>
      </c>
      <c r="C3652" s="15">
        <v>2014</v>
      </c>
      <c r="D3652" s="15" t="s">
        <v>27</v>
      </c>
      <c r="E3652" s="15" t="s">
        <v>53</v>
      </c>
      <c r="F3652" s="15">
        <v>738</v>
      </c>
      <c r="G3652" s="15">
        <v>378</v>
      </c>
      <c r="H3652" s="13">
        <v>-1.5675260900000001</v>
      </c>
      <c r="I3652" s="13">
        <v>-4.0887481660000002</v>
      </c>
      <c r="J3652" s="13">
        <v>-5.6562742559999997</v>
      </c>
      <c r="K3652" s="13">
        <v>2.6306649329999998</v>
      </c>
      <c r="L3652" s="13">
        <v>-5.1509467210000004</v>
      </c>
      <c r="M3652" s="13">
        <v>-2.5202817880000001</v>
      </c>
      <c r="N3652" s="13">
        <v>-0.76070069799999995</v>
      </c>
      <c r="O3652" s="13">
        <v>-4.5933999539999997</v>
      </c>
      <c r="P3652" s="13">
        <v>-5.3541006519999996</v>
      </c>
      <c r="Q3652" s="13">
        <v>-0.49761613100000002</v>
      </c>
      <c r="R3652" s="13">
        <v>-0.49761613100000002</v>
      </c>
      <c r="S3652" s="13">
        <v>0</v>
      </c>
      <c r="T3652" s="13">
        <v>-1.5621090740000001</v>
      </c>
      <c r="U3652" s="13">
        <v>-3.9038506279999998</v>
      </c>
      <c r="V3652" s="13">
        <v>-5.4659597020000001</v>
      </c>
      <c r="W3652" s="13">
        <v>-0.87838384000000003</v>
      </c>
    </row>
    <row r="3653" spans="1:23" x14ac:dyDescent="0.3">
      <c r="A3653" s="13" t="s">
        <v>1563</v>
      </c>
      <c r="B3653" s="13" t="s">
        <v>1564</v>
      </c>
      <c r="C3653" s="15">
        <v>2014</v>
      </c>
      <c r="D3653" s="15" t="s">
        <v>27</v>
      </c>
      <c r="E3653" s="15" t="s">
        <v>52</v>
      </c>
      <c r="F3653" s="15">
        <v>1487</v>
      </c>
      <c r="G3653" s="15">
        <v>763</v>
      </c>
      <c r="H3653" s="13">
        <v>-1.5702139930000001</v>
      </c>
      <c r="I3653" s="13">
        <v>-1.367414879</v>
      </c>
      <c r="J3653" s="13">
        <v>-2.9376288719999999</v>
      </c>
      <c r="K3653" s="13">
        <v>-3.2606943369999999</v>
      </c>
      <c r="L3653" s="13">
        <v>0.37040806300000001</v>
      </c>
      <c r="M3653" s="13">
        <v>-2.8902862730000001</v>
      </c>
      <c r="N3653" s="13">
        <v>-1.981193515</v>
      </c>
      <c r="O3653" s="13">
        <v>-1.017710468</v>
      </c>
      <c r="P3653" s="13">
        <v>-2.998903984</v>
      </c>
      <c r="Q3653" s="13">
        <v>-9.6051724000000005E-2</v>
      </c>
      <c r="R3653" s="13">
        <v>-9.6051724000000005E-2</v>
      </c>
      <c r="S3653" s="13">
        <v>0</v>
      </c>
      <c r="T3653" s="13">
        <v>-2.0749272539999999</v>
      </c>
      <c r="U3653" s="13">
        <v>-2.0764798290000002</v>
      </c>
      <c r="V3653" s="13">
        <v>-4.1514070829999996</v>
      </c>
      <c r="W3653" s="13">
        <v>-0.83375523500000004</v>
      </c>
    </row>
    <row r="3654" spans="1:23" x14ac:dyDescent="0.3">
      <c r="A3654" s="13" t="s">
        <v>1563</v>
      </c>
      <c r="B3654" s="13" t="s">
        <v>1564</v>
      </c>
      <c r="C3654" s="15">
        <v>2015</v>
      </c>
      <c r="D3654" s="15" t="s">
        <v>27</v>
      </c>
      <c r="E3654" s="15" t="s">
        <v>57</v>
      </c>
      <c r="F3654" s="15">
        <v>1383</v>
      </c>
      <c r="G3654" s="15">
        <v>683</v>
      </c>
      <c r="H3654" s="13">
        <v>-1.8155207929999999</v>
      </c>
      <c r="I3654" s="13">
        <v>0.27392527100000003</v>
      </c>
      <c r="J3654" s="13">
        <v>-1.5415955219999999</v>
      </c>
      <c r="K3654" s="13">
        <v>-4.0856430230000003</v>
      </c>
      <c r="L3654" s="13">
        <v>6.3682625000000007E-2</v>
      </c>
      <c r="M3654" s="13">
        <v>-4.021960398</v>
      </c>
      <c r="N3654" s="13">
        <v>-2.3478394649999998</v>
      </c>
      <c r="O3654" s="13">
        <v>0.28702009299999998</v>
      </c>
      <c r="P3654" s="13">
        <v>-2.0608193730000002</v>
      </c>
      <c r="Q3654" s="13">
        <v>0.239357548</v>
      </c>
      <c r="R3654" s="13">
        <v>0.239357548</v>
      </c>
      <c r="S3654" s="13">
        <v>0</v>
      </c>
      <c r="T3654" s="13">
        <v>-2.757962365</v>
      </c>
      <c r="U3654" s="13">
        <v>-0.53162900000000002</v>
      </c>
      <c r="V3654" s="13">
        <v>-3.2895913650000002</v>
      </c>
      <c r="W3654" s="13">
        <v>-0.31899398200000001</v>
      </c>
    </row>
    <row r="3655" spans="1:23" x14ac:dyDescent="0.3">
      <c r="A3655" s="13" t="s">
        <v>1565</v>
      </c>
      <c r="B3655" s="13" t="s">
        <v>1566</v>
      </c>
      <c r="C3655" s="15">
        <v>2014</v>
      </c>
      <c r="D3655" s="15" t="s">
        <v>27</v>
      </c>
      <c r="E3655" s="15" t="s">
        <v>62</v>
      </c>
      <c r="F3655" s="15">
        <v>2621</v>
      </c>
      <c r="G3655" s="15">
        <v>1339</v>
      </c>
      <c r="H3655" s="13">
        <v>-1.0018547120000001</v>
      </c>
      <c r="I3655" s="13">
        <v>-1.2279657310000001</v>
      </c>
      <c r="J3655" s="13">
        <v>-2.2298204429999999</v>
      </c>
      <c r="K3655" s="13">
        <v>2.5312852970000002</v>
      </c>
      <c r="L3655" s="13">
        <v>0.61252197200000003</v>
      </c>
      <c r="M3655" s="13">
        <v>3.1438072689999998</v>
      </c>
      <c r="N3655" s="13">
        <v>-0.32617275400000001</v>
      </c>
      <c r="O3655" s="13">
        <v>-0.86993406100000004</v>
      </c>
      <c r="P3655" s="13">
        <v>-1.196106815</v>
      </c>
      <c r="Q3655" s="13">
        <v>1.0430574480000001</v>
      </c>
      <c r="R3655" s="13">
        <v>1.0430574480000001</v>
      </c>
      <c r="S3655" s="13">
        <v>0</v>
      </c>
      <c r="T3655" s="13">
        <v>-0.82093615900000005</v>
      </c>
      <c r="U3655" s="13">
        <v>-1.2172773480000001</v>
      </c>
      <c r="V3655" s="13">
        <v>-2.038213507</v>
      </c>
      <c r="W3655" s="13">
        <v>-1.67124666</v>
      </c>
    </row>
    <row r="3656" spans="1:23" x14ac:dyDescent="0.3">
      <c r="A3656" s="13" t="s">
        <v>1565</v>
      </c>
      <c r="B3656" s="13" t="s">
        <v>1566</v>
      </c>
      <c r="C3656" s="15">
        <v>2015</v>
      </c>
      <c r="D3656" s="15" t="s">
        <v>25</v>
      </c>
      <c r="E3656" s="15" t="s">
        <v>70</v>
      </c>
      <c r="F3656" s="15">
        <v>539</v>
      </c>
      <c r="G3656" s="15">
        <v>250</v>
      </c>
      <c r="H3656" s="13">
        <v>1.127869875</v>
      </c>
      <c r="I3656" s="13">
        <v>-4.0436775340000004</v>
      </c>
      <c r="J3656" s="13">
        <v>-2.9158076589999999</v>
      </c>
      <c r="K3656" s="13">
        <v>-2.1357173770000002</v>
      </c>
      <c r="L3656" s="13">
        <v>-5.7893903560000002</v>
      </c>
      <c r="M3656" s="13">
        <v>-7.9251077319999998</v>
      </c>
      <c r="N3656" s="13">
        <v>0.41328314999999999</v>
      </c>
      <c r="O3656" s="13">
        <v>-4.6504741709999999</v>
      </c>
      <c r="P3656" s="13">
        <v>-4.2371910220000002</v>
      </c>
      <c r="Q3656" s="13">
        <v>-0.19619842000000001</v>
      </c>
      <c r="R3656" s="13">
        <v>0</v>
      </c>
      <c r="S3656" s="13">
        <v>-0.19619842000000001</v>
      </c>
      <c r="T3656" s="13">
        <v>6.3458853999999995E-2</v>
      </c>
      <c r="U3656" s="13">
        <v>-5.0226206859999998</v>
      </c>
      <c r="V3656" s="13">
        <v>-4.9591618320000004</v>
      </c>
      <c r="W3656" s="13">
        <v>0.27543332100000001</v>
      </c>
    </row>
    <row r="3657" spans="1:23" x14ac:dyDescent="0.3">
      <c r="A3657" s="13" t="s">
        <v>1565</v>
      </c>
      <c r="B3657" s="13" t="s">
        <v>1566</v>
      </c>
      <c r="C3657" s="15">
        <v>2015</v>
      </c>
      <c r="D3657" s="15" t="s">
        <v>27</v>
      </c>
      <c r="E3657" s="15" t="s">
        <v>70</v>
      </c>
      <c r="F3657" s="15">
        <v>1607</v>
      </c>
      <c r="G3657" s="15">
        <v>791</v>
      </c>
      <c r="H3657" s="13">
        <v>-2.2326998169999999</v>
      </c>
      <c r="I3657" s="13">
        <v>-0.48848953299999998</v>
      </c>
      <c r="J3657" s="13">
        <v>-2.7211893489999999</v>
      </c>
      <c r="K3657" s="13">
        <v>-9.1394026539999995</v>
      </c>
      <c r="L3657" s="13">
        <v>0.96430232599999999</v>
      </c>
      <c r="M3657" s="13">
        <v>-8.1751003279999992</v>
      </c>
      <c r="N3657" s="13">
        <v>-3.8893376000000002</v>
      </c>
      <c r="O3657" s="13">
        <v>-0.229173551</v>
      </c>
      <c r="P3657" s="13">
        <v>-4.1185111509999999</v>
      </c>
      <c r="Q3657" s="13">
        <v>-0.55081166800000003</v>
      </c>
      <c r="R3657" s="13">
        <v>-0.55081166800000003</v>
      </c>
      <c r="S3657" s="13">
        <v>0</v>
      </c>
      <c r="T3657" s="13">
        <v>-3.0732352440000001</v>
      </c>
      <c r="U3657" s="13">
        <v>-0.35709226799999999</v>
      </c>
      <c r="V3657" s="13">
        <v>-3.4303275119999999</v>
      </c>
      <c r="W3657" s="13">
        <v>-0.25626510299999999</v>
      </c>
    </row>
    <row r="3658" spans="1:23" x14ac:dyDescent="0.3">
      <c r="A3658" s="13" t="s">
        <v>1565</v>
      </c>
      <c r="B3658" s="13" t="s">
        <v>1566</v>
      </c>
      <c r="C3658" s="15">
        <v>2015</v>
      </c>
      <c r="D3658" s="15" t="s">
        <v>27</v>
      </c>
      <c r="E3658" s="15" t="s">
        <v>62</v>
      </c>
      <c r="F3658" s="15">
        <v>1523</v>
      </c>
      <c r="G3658" s="15">
        <v>772</v>
      </c>
      <c r="H3658" s="13">
        <v>-1.7210854280000001</v>
      </c>
      <c r="I3658" s="13">
        <v>-2.1439514989999999</v>
      </c>
      <c r="J3658" s="13">
        <v>-3.8650369269999998</v>
      </c>
      <c r="K3658" s="13">
        <v>-1.8155082360000001</v>
      </c>
      <c r="L3658" s="13">
        <v>-0.65765386999999997</v>
      </c>
      <c r="M3658" s="13">
        <v>-2.4731621060000002</v>
      </c>
      <c r="N3658" s="13">
        <v>-1.866212628</v>
      </c>
      <c r="O3658" s="13">
        <v>-1.95686049</v>
      </c>
      <c r="P3658" s="13">
        <v>-3.8230731179999999</v>
      </c>
      <c r="Q3658" s="13">
        <v>-0.41769270200000003</v>
      </c>
      <c r="R3658" s="13">
        <v>-0.41769270200000003</v>
      </c>
      <c r="S3658" s="13">
        <v>0</v>
      </c>
      <c r="T3658" s="13">
        <v>-1.510653558</v>
      </c>
      <c r="U3658" s="13">
        <v>-1.5639788210000001</v>
      </c>
      <c r="V3658" s="13">
        <v>-3.0746323790000001</v>
      </c>
      <c r="W3658" s="13">
        <v>-1.1261073779999999</v>
      </c>
    </row>
    <row r="3659" spans="1:23" x14ac:dyDescent="0.3">
      <c r="A3659" s="13" t="s">
        <v>1565</v>
      </c>
      <c r="B3659" s="13" t="s">
        <v>1566</v>
      </c>
      <c r="C3659" s="15">
        <v>2016</v>
      </c>
      <c r="D3659" s="15" t="s">
        <v>25</v>
      </c>
      <c r="E3659" s="15" t="s">
        <v>70</v>
      </c>
      <c r="F3659" s="15">
        <v>290</v>
      </c>
      <c r="G3659" s="15">
        <v>144</v>
      </c>
      <c r="H3659" s="13">
        <v>1.0885888960000001</v>
      </c>
      <c r="I3659" s="13">
        <v>-3.0846362159999998</v>
      </c>
      <c r="J3659" s="13">
        <v>-1.9960473190000001</v>
      </c>
      <c r="K3659" s="13">
        <v>-1.1479811449999999</v>
      </c>
      <c r="L3659" s="13">
        <v>-7.5788055329999997</v>
      </c>
      <c r="M3659" s="13">
        <v>-8.7267866779999999</v>
      </c>
      <c r="N3659" s="13">
        <v>0.69927975899999995</v>
      </c>
      <c r="O3659" s="13">
        <v>-4.2784888829999996</v>
      </c>
      <c r="P3659" s="13">
        <v>-3.5792091250000002</v>
      </c>
      <c r="Q3659" s="13">
        <v>-6.2408763999999999E-2</v>
      </c>
      <c r="R3659" s="13">
        <v>0</v>
      </c>
      <c r="S3659" s="13">
        <v>-6.2408763999999999E-2</v>
      </c>
      <c r="T3659" s="13">
        <v>-3.8004427249999999</v>
      </c>
      <c r="U3659" s="13">
        <v>-3.8980333539999998</v>
      </c>
      <c r="V3659" s="13">
        <v>-7.6984760789999997</v>
      </c>
      <c r="W3659" s="13">
        <v>-0.63984874700000005</v>
      </c>
    </row>
    <row r="3660" spans="1:23" x14ac:dyDescent="0.3">
      <c r="A3660" s="13" t="s">
        <v>1565</v>
      </c>
      <c r="B3660" s="13" t="s">
        <v>1566</v>
      </c>
      <c r="C3660" s="15">
        <v>2016</v>
      </c>
      <c r="D3660" s="15" t="s">
        <v>27</v>
      </c>
      <c r="E3660" s="15" t="s">
        <v>70</v>
      </c>
      <c r="F3660" s="15">
        <v>3044</v>
      </c>
      <c r="G3660" s="15">
        <v>1464</v>
      </c>
      <c r="H3660" s="13">
        <v>-1.0575134289999999</v>
      </c>
      <c r="I3660" s="13">
        <v>-0.39691593800000002</v>
      </c>
      <c r="J3660" s="13">
        <v>-1.4544293669999999</v>
      </c>
      <c r="K3660" s="13">
        <v>-5.750792905</v>
      </c>
      <c r="L3660" s="13">
        <v>-0.73572216499999998</v>
      </c>
      <c r="M3660" s="13">
        <v>-6.4865150700000003</v>
      </c>
      <c r="N3660" s="13">
        <v>-2.121498393</v>
      </c>
      <c r="O3660" s="13">
        <v>-0.532694475</v>
      </c>
      <c r="P3660" s="13">
        <v>-2.654192868</v>
      </c>
      <c r="Q3660" s="13">
        <v>7.1433848999999994E-2</v>
      </c>
      <c r="R3660" s="13">
        <v>7.1433848999999994E-2</v>
      </c>
      <c r="S3660" s="13">
        <v>0</v>
      </c>
      <c r="T3660" s="13">
        <v>-1.9277816329999999</v>
      </c>
      <c r="U3660" s="13">
        <v>-0.26660866100000002</v>
      </c>
      <c r="V3660" s="13">
        <v>-2.1943902940000002</v>
      </c>
      <c r="W3660" s="13">
        <v>-0.17427909999999999</v>
      </c>
    </row>
    <row r="3661" spans="1:23" x14ac:dyDescent="0.3">
      <c r="A3661" s="13" t="s">
        <v>1565</v>
      </c>
      <c r="B3661" s="13" t="s">
        <v>1566</v>
      </c>
      <c r="C3661" s="15">
        <v>2017</v>
      </c>
      <c r="D3661" s="15" t="s">
        <v>25</v>
      </c>
      <c r="E3661" s="15" t="s">
        <v>70</v>
      </c>
      <c r="F3661" s="15">
        <v>177</v>
      </c>
      <c r="G3661" s="15">
        <v>90</v>
      </c>
      <c r="H3661" s="13">
        <v>-5.8910926320000003</v>
      </c>
      <c r="I3661" s="13">
        <v>0.184278107</v>
      </c>
      <c r="J3661" s="13">
        <v>-5.7068145240000003</v>
      </c>
      <c r="K3661" s="13">
        <v>-10.020522959999999</v>
      </c>
      <c r="L3661" s="13">
        <v>2.8218034780000001</v>
      </c>
      <c r="M3661" s="13">
        <v>-7.1987194810000004</v>
      </c>
      <c r="N3661" s="13">
        <v>-7.1584485170000001</v>
      </c>
      <c r="O3661" s="13">
        <v>0.75807105399999997</v>
      </c>
      <c r="P3661" s="13">
        <v>-6.4003774629999999</v>
      </c>
      <c r="Q3661" s="13">
        <v>-0.17429338699999999</v>
      </c>
      <c r="R3661" s="13">
        <v>0</v>
      </c>
      <c r="S3661" s="13">
        <v>-0.17429338699999999</v>
      </c>
      <c r="T3661" s="13">
        <v>-3.2133250250000001</v>
      </c>
      <c r="U3661" s="13">
        <v>-1.1540460699999999</v>
      </c>
      <c r="V3661" s="13">
        <v>-4.3673710950000002</v>
      </c>
      <c r="W3661" s="13">
        <v>0.79272619</v>
      </c>
    </row>
    <row r="3662" spans="1:23" x14ac:dyDescent="0.3">
      <c r="A3662" s="13" t="s">
        <v>1565</v>
      </c>
      <c r="B3662" s="13" t="s">
        <v>1566</v>
      </c>
      <c r="C3662" s="15">
        <v>2017</v>
      </c>
      <c r="D3662" s="15" t="s">
        <v>27</v>
      </c>
      <c r="E3662" s="15" t="s">
        <v>70</v>
      </c>
      <c r="F3662" s="15">
        <v>4199</v>
      </c>
      <c r="G3662" s="15">
        <v>2054</v>
      </c>
      <c r="H3662" s="13">
        <v>-0.21566228100000001</v>
      </c>
      <c r="I3662" s="13">
        <v>-1.291618913</v>
      </c>
      <c r="J3662" s="13">
        <v>-1.5072811939999999</v>
      </c>
      <c r="K3662" s="13">
        <v>-2.0428609940000002</v>
      </c>
      <c r="L3662" s="13">
        <v>-2.5218893429999998</v>
      </c>
      <c r="M3662" s="13">
        <v>-4.5647503360000004</v>
      </c>
      <c r="N3662" s="13">
        <v>-0.66568857199999998</v>
      </c>
      <c r="O3662" s="13">
        <v>-1.6344082710000001</v>
      </c>
      <c r="P3662" s="13">
        <v>-2.3000968419999999</v>
      </c>
      <c r="Q3662" s="13">
        <v>0.46966818300000002</v>
      </c>
      <c r="R3662" s="13">
        <v>0.46966818300000002</v>
      </c>
      <c r="S3662" s="13">
        <v>0</v>
      </c>
      <c r="T3662" s="13">
        <v>-0.415468122</v>
      </c>
      <c r="U3662" s="13">
        <v>-1.292823386</v>
      </c>
      <c r="V3662" s="13">
        <v>-1.7082915080000001</v>
      </c>
      <c r="W3662" s="13">
        <v>-0.37619456400000001</v>
      </c>
    </row>
    <row r="3663" spans="1:23" x14ac:dyDescent="0.3">
      <c r="A3663" s="13" t="s">
        <v>1565</v>
      </c>
      <c r="B3663" s="13" t="s">
        <v>1566</v>
      </c>
      <c r="C3663" s="15">
        <v>2018</v>
      </c>
      <c r="D3663" s="15" t="s">
        <v>27</v>
      </c>
      <c r="E3663" s="15" t="s">
        <v>70</v>
      </c>
      <c r="F3663" s="15">
        <v>4190</v>
      </c>
      <c r="G3663" s="15">
        <v>2057</v>
      </c>
      <c r="H3663" s="13">
        <v>0.56117572000000004</v>
      </c>
      <c r="I3663" s="13">
        <v>-1.270813025</v>
      </c>
      <c r="J3663" s="13">
        <v>-0.70963730400000002</v>
      </c>
      <c r="K3663" s="13">
        <v>2.4883936370000002</v>
      </c>
      <c r="L3663" s="13">
        <v>-4.4919942940000004</v>
      </c>
      <c r="M3663" s="13">
        <v>-2.0036006569999998</v>
      </c>
      <c r="N3663" s="13">
        <v>0.98251413300000001</v>
      </c>
      <c r="O3663" s="13">
        <v>-1.9993427130000001</v>
      </c>
      <c r="P3663" s="13">
        <v>-1.016828581</v>
      </c>
      <c r="Q3663" s="13">
        <v>1.78834384</v>
      </c>
      <c r="R3663" s="13">
        <v>1.78834384</v>
      </c>
      <c r="S3663" s="13">
        <v>0</v>
      </c>
      <c r="T3663" s="13">
        <v>1.1774127729999999</v>
      </c>
      <c r="U3663" s="13">
        <v>-0.99771749399999998</v>
      </c>
      <c r="V3663" s="13">
        <v>0.17969527900000001</v>
      </c>
      <c r="W3663" s="13">
        <v>-1.668096724</v>
      </c>
    </row>
    <row r="3664" spans="1:23" x14ac:dyDescent="0.3">
      <c r="A3664" s="13" t="s">
        <v>1565</v>
      </c>
      <c r="B3664" s="13" t="s">
        <v>1566</v>
      </c>
      <c r="C3664" s="15">
        <v>2019</v>
      </c>
      <c r="D3664" s="15" t="s">
        <v>25</v>
      </c>
      <c r="E3664" s="15" t="s">
        <v>111</v>
      </c>
      <c r="F3664" s="15">
        <v>452</v>
      </c>
      <c r="G3664" s="15">
        <v>215</v>
      </c>
      <c r="H3664" s="13">
        <v>-1.088883812</v>
      </c>
      <c r="I3664" s="13">
        <v>-0.84183557499999995</v>
      </c>
      <c r="J3664" s="13">
        <v>-1.9307193869999999</v>
      </c>
      <c r="K3664" s="13">
        <v>1.9146948720000001</v>
      </c>
      <c r="L3664" s="13">
        <v>2.3854079719999999</v>
      </c>
      <c r="M3664" s="13">
        <v>4.3001028440000004</v>
      </c>
      <c r="N3664" s="13">
        <v>-0.63129750100000004</v>
      </c>
      <c r="O3664" s="13">
        <v>-0.26686208</v>
      </c>
      <c r="P3664" s="13">
        <v>-0.89815958100000004</v>
      </c>
      <c r="Q3664" s="13">
        <v>0.208846896</v>
      </c>
      <c r="R3664" s="13">
        <v>0</v>
      </c>
      <c r="S3664" s="13">
        <v>0.208846896</v>
      </c>
      <c r="T3664" s="13">
        <v>0.64314961400000004</v>
      </c>
      <c r="U3664" s="13">
        <v>0.50718191700000004</v>
      </c>
      <c r="V3664" s="13">
        <v>1.150331531</v>
      </c>
      <c r="W3664" s="13">
        <v>-0.311943792</v>
      </c>
    </row>
    <row r="3665" spans="1:23" x14ac:dyDescent="0.3">
      <c r="A3665" s="13" t="s">
        <v>1565</v>
      </c>
      <c r="B3665" s="13" t="s">
        <v>1566</v>
      </c>
      <c r="C3665" s="15">
        <v>2019</v>
      </c>
      <c r="D3665" s="15" t="s">
        <v>27</v>
      </c>
      <c r="E3665" s="15" t="s">
        <v>100</v>
      </c>
      <c r="F3665" s="15">
        <v>1455</v>
      </c>
      <c r="G3665" s="15">
        <v>683</v>
      </c>
      <c r="H3665" s="13">
        <v>-3.0000361390000001</v>
      </c>
      <c r="I3665" s="13">
        <v>-1.9515790369999999</v>
      </c>
      <c r="J3665" s="13">
        <v>-4.9516151759999998</v>
      </c>
      <c r="K3665" s="13">
        <v>-0.62970027299999998</v>
      </c>
      <c r="L3665" s="13">
        <v>0.167463316</v>
      </c>
      <c r="M3665" s="13">
        <v>-0.462236957</v>
      </c>
      <c r="N3665" s="13">
        <v>-2.6943861029999998</v>
      </c>
      <c r="O3665" s="13">
        <v>-1.57505439</v>
      </c>
      <c r="P3665" s="13">
        <v>-4.2694404930000003</v>
      </c>
      <c r="Q3665" s="13">
        <v>-0.52786356199999995</v>
      </c>
      <c r="R3665" s="13">
        <v>-0.52786356199999995</v>
      </c>
      <c r="S3665" s="13">
        <v>0</v>
      </c>
      <c r="T3665" s="13">
        <v>-2.7309459569999999</v>
      </c>
      <c r="U3665" s="13">
        <v>-1.725216474</v>
      </c>
      <c r="V3665" s="13">
        <v>-4.4561624310000001</v>
      </c>
      <c r="W3665" s="13">
        <v>-0.31002854600000002</v>
      </c>
    </row>
    <row r="3666" spans="1:23" x14ac:dyDescent="0.3">
      <c r="A3666" s="13" t="s">
        <v>1565</v>
      </c>
      <c r="B3666" s="13" t="s">
        <v>1566</v>
      </c>
      <c r="C3666" s="15">
        <v>2019</v>
      </c>
      <c r="D3666" s="15" t="s">
        <v>27</v>
      </c>
      <c r="E3666" s="15" t="s">
        <v>111</v>
      </c>
      <c r="F3666" s="15">
        <v>2817</v>
      </c>
      <c r="G3666" s="15">
        <v>1345</v>
      </c>
      <c r="H3666" s="13">
        <v>-1.1870289599999999</v>
      </c>
      <c r="I3666" s="13">
        <v>-1.029340181</v>
      </c>
      <c r="J3666" s="13">
        <v>-2.2163691409999999</v>
      </c>
      <c r="K3666" s="13">
        <v>-0.74243239299999997</v>
      </c>
      <c r="L3666" s="13">
        <v>0.951306545</v>
      </c>
      <c r="M3666" s="13">
        <v>0.20887415200000001</v>
      </c>
      <c r="N3666" s="13">
        <v>-1.2507573780000001</v>
      </c>
      <c r="O3666" s="13">
        <v>-0.692898868</v>
      </c>
      <c r="P3666" s="13">
        <v>-1.943656246</v>
      </c>
      <c r="Q3666" s="13">
        <v>0.551656908</v>
      </c>
      <c r="R3666" s="13">
        <v>0.551656908</v>
      </c>
      <c r="S3666" s="13">
        <v>0</v>
      </c>
      <c r="T3666" s="13">
        <v>-0.59836122000000003</v>
      </c>
      <c r="U3666" s="13">
        <v>-0.344237389</v>
      </c>
      <c r="V3666" s="13">
        <v>-0.94259860900000003</v>
      </c>
      <c r="W3666" s="13">
        <v>-0.30786056099999998</v>
      </c>
    </row>
    <row r="3667" spans="1:23" x14ac:dyDescent="0.3">
      <c r="A3667" s="13" t="s">
        <v>1567</v>
      </c>
      <c r="B3667" s="13" t="s">
        <v>1568</v>
      </c>
      <c r="C3667" s="15">
        <v>2014</v>
      </c>
      <c r="D3667" s="15" t="s">
        <v>25</v>
      </c>
      <c r="E3667" s="15" t="s">
        <v>26</v>
      </c>
      <c r="F3667" s="15">
        <v>16</v>
      </c>
      <c r="G3667" s="15">
        <v>9</v>
      </c>
      <c r="H3667" s="13">
        <v>-21.019254419999999</v>
      </c>
      <c r="I3667" s="13">
        <v>1.8165794280000001</v>
      </c>
      <c r="J3667" s="13">
        <v>-19.202674989999998</v>
      </c>
      <c r="K3667" s="13">
        <v>5.3397521670000003</v>
      </c>
      <c r="L3667" s="13">
        <v>-0.31201164799999997</v>
      </c>
      <c r="M3667" s="13">
        <v>5.027740519</v>
      </c>
      <c r="N3667" s="13">
        <v>-16.78465911</v>
      </c>
      <c r="O3667" s="13">
        <v>1.426970039</v>
      </c>
      <c r="P3667" s="13">
        <v>-15.357689069999999</v>
      </c>
      <c r="Q3667" s="13">
        <v>-5.8394724000000002E-2</v>
      </c>
      <c r="R3667" s="13">
        <v>0</v>
      </c>
      <c r="S3667" s="13">
        <v>-5.8394724000000002E-2</v>
      </c>
      <c r="T3667" s="13">
        <v>-9.9222399760000002</v>
      </c>
      <c r="U3667" s="13">
        <v>-4.6937104019999998</v>
      </c>
      <c r="V3667" s="13">
        <v>-14.615950379999999</v>
      </c>
      <c r="W3667" s="13">
        <v>-2.040490036</v>
      </c>
    </row>
    <row r="3668" spans="1:23" x14ac:dyDescent="0.3">
      <c r="A3668" s="13" t="s">
        <v>1567</v>
      </c>
      <c r="B3668" s="13" t="s">
        <v>1568</v>
      </c>
      <c r="C3668" s="15">
        <v>2014</v>
      </c>
      <c r="D3668" s="15" t="s">
        <v>27</v>
      </c>
      <c r="E3668" s="15" t="s">
        <v>26</v>
      </c>
      <c r="F3668" s="15">
        <v>814</v>
      </c>
      <c r="G3668" s="15">
        <v>399</v>
      </c>
      <c r="H3668" s="13">
        <v>-2.4225819930000001</v>
      </c>
      <c r="I3668" s="13">
        <v>1.9486911570000001</v>
      </c>
      <c r="J3668" s="13">
        <v>-0.47389083500000001</v>
      </c>
      <c r="K3668" s="13">
        <v>-0.88380380599999997</v>
      </c>
      <c r="L3668" s="13">
        <v>1.4315292770000001</v>
      </c>
      <c r="M3668" s="13">
        <v>0.54772547000000005</v>
      </c>
      <c r="N3668" s="13">
        <v>-2.324782763</v>
      </c>
      <c r="O3668" s="13">
        <v>1.8912780570000001</v>
      </c>
      <c r="P3668" s="13">
        <v>-0.43350470600000002</v>
      </c>
      <c r="Q3668" s="13">
        <v>0.47227440500000001</v>
      </c>
      <c r="R3668" s="13">
        <v>0.47227440500000001</v>
      </c>
      <c r="S3668" s="13">
        <v>0</v>
      </c>
      <c r="T3668" s="13">
        <v>-3.3627444240000002</v>
      </c>
      <c r="U3668" s="13">
        <v>3.3877810460000002</v>
      </c>
      <c r="V3668" s="13">
        <v>2.5036620999999998E-2</v>
      </c>
      <c r="W3668" s="13">
        <v>0.14358132000000001</v>
      </c>
    </row>
    <row r="3669" spans="1:23" x14ac:dyDescent="0.3">
      <c r="A3669" s="13" t="s">
        <v>1567</v>
      </c>
      <c r="B3669" s="13" t="s">
        <v>1568</v>
      </c>
      <c r="C3669" s="15">
        <v>2015</v>
      </c>
      <c r="D3669" s="15" t="s">
        <v>27</v>
      </c>
      <c r="E3669" s="15" t="s">
        <v>26</v>
      </c>
      <c r="F3669" s="15">
        <v>2649</v>
      </c>
      <c r="G3669" s="15">
        <v>1286</v>
      </c>
      <c r="H3669" s="13">
        <v>-1.4482206419999999</v>
      </c>
      <c r="I3669" s="13">
        <v>3.0872447890000001</v>
      </c>
      <c r="J3669" s="13">
        <v>1.639024147</v>
      </c>
      <c r="K3669" s="13">
        <v>0.69296437300000002</v>
      </c>
      <c r="L3669" s="13">
        <v>3.5966990650000001</v>
      </c>
      <c r="M3669" s="13">
        <v>4.2896634379999998</v>
      </c>
      <c r="N3669" s="13">
        <v>-1.1388715089999999</v>
      </c>
      <c r="O3669" s="13">
        <v>3.372238109</v>
      </c>
      <c r="P3669" s="13">
        <v>2.233366599</v>
      </c>
      <c r="Q3669" s="13">
        <v>3.2760883949999999</v>
      </c>
      <c r="R3669" s="13">
        <v>3.2760883949999999</v>
      </c>
      <c r="S3669" s="13">
        <v>0</v>
      </c>
      <c r="T3669" s="13">
        <v>-1.639569992</v>
      </c>
      <c r="U3669" s="13">
        <v>3.2357646899999999</v>
      </c>
      <c r="V3669" s="13">
        <v>1.5961946979999999</v>
      </c>
      <c r="W3669" s="13">
        <v>0.18816729099999999</v>
      </c>
    </row>
    <row r="3670" spans="1:23" x14ac:dyDescent="0.3">
      <c r="A3670" s="13" t="s">
        <v>1567</v>
      </c>
      <c r="B3670" s="13" t="s">
        <v>1568</v>
      </c>
      <c r="C3670" s="15">
        <v>2016</v>
      </c>
      <c r="D3670" s="15" t="s">
        <v>25</v>
      </c>
      <c r="E3670" s="15" t="s">
        <v>26</v>
      </c>
      <c r="F3670" s="15">
        <v>957</v>
      </c>
      <c r="G3670" s="15">
        <v>471</v>
      </c>
      <c r="H3670" s="13">
        <v>1.1527395519999999</v>
      </c>
      <c r="I3670" s="13">
        <v>2.3567869859999999</v>
      </c>
      <c r="J3670" s="13">
        <v>3.5095265389999999</v>
      </c>
      <c r="K3670" s="13">
        <v>-3.2252675640000001</v>
      </c>
      <c r="L3670" s="13">
        <v>2.9232799190000001</v>
      </c>
      <c r="M3670" s="13">
        <v>-0.30198764500000003</v>
      </c>
      <c r="N3670" s="13">
        <v>0.118366336</v>
      </c>
      <c r="O3670" s="13">
        <v>2.6024915540000002</v>
      </c>
      <c r="P3670" s="13">
        <v>2.72085789</v>
      </c>
      <c r="Q3670" s="13">
        <v>1.353288577</v>
      </c>
      <c r="R3670" s="13">
        <v>0</v>
      </c>
      <c r="S3670" s="13">
        <v>1.353288577</v>
      </c>
      <c r="T3670" s="13">
        <v>1.808909857</v>
      </c>
      <c r="U3670" s="13">
        <v>4.8920527079999996</v>
      </c>
      <c r="V3670" s="13">
        <v>6.7009625650000002</v>
      </c>
      <c r="W3670" s="13">
        <v>-0.18305908500000001</v>
      </c>
    </row>
    <row r="3671" spans="1:23" x14ac:dyDescent="0.3">
      <c r="A3671" s="13" t="s">
        <v>1567</v>
      </c>
      <c r="B3671" s="13" t="s">
        <v>1568</v>
      </c>
      <c r="C3671" s="15">
        <v>2016</v>
      </c>
      <c r="D3671" s="15" t="s">
        <v>27</v>
      </c>
      <c r="E3671" s="15" t="s">
        <v>26</v>
      </c>
      <c r="F3671" s="15">
        <v>3172</v>
      </c>
      <c r="G3671" s="15">
        <v>1553</v>
      </c>
      <c r="H3671" s="13">
        <v>-0.695501598</v>
      </c>
      <c r="I3671" s="13">
        <v>1.245470539</v>
      </c>
      <c r="J3671" s="13">
        <v>0.54996894100000004</v>
      </c>
      <c r="K3671" s="13">
        <v>0.27315722199999998</v>
      </c>
      <c r="L3671" s="13">
        <v>1.2573146120000001</v>
      </c>
      <c r="M3671" s="13">
        <v>1.530471833</v>
      </c>
      <c r="N3671" s="13">
        <v>-0.56915302300000004</v>
      </c>
      <c r="O3671" s="13">
        <v>1.307125205</v>
      </c>
      <c r="P3671" s="13">
        <v>0.73797218200000003</v>
      </c>
      <c r="Q3671" s="13">
        <v>2.7472878490000001</v>
      </c>
      <c r="R3671" s="13">
        <v>2.7472878490000001</v>
      </c>
      <c r="S3671" s="13">
        <v>0</v>
      </c>
      <c r="T3671" s="13">
        <v>-0.58632375400000003</v>
      </c>
      <c r="U3671" s="13">
        <v>1.4549339080000001</v>
      </c>
      <c r="V3671" s="13">
        <v>0.86861015399999997</v>
      </c>
      <c r="W3671" s="13">
        <v>-0.57890819800000004</v>
      </c>
    </row>
    <row r="3672" spans="1:23" x14ac:dyDescent="0.3">
      <c r="A3672" s="13" t="s">
        <v>1567</v>
      </c>
      <c r="B3672" s="13" t="s">
        <v>1568</v>
      </c>
      <c r="C3672" s="15">
        <v>2017</v>
      </c>
      <c r="D3672" s="15" t="s">
        <v>25</v>
      </c>
      <c r="E3672" s="15" t="s">
        <v>26</v>
      </c>
      <c r="F3672" s="15">
        <v>380</v>
      </c>
      <c r="G3672" s="15">
        <v>185</v>
      </c>
      <c r="H3672" s="13">
        <v>-0.76974968899999996</v>
      </c>
      <c r="I3672" s="13">
        <v>8.4585381730000009</v>
      </c>
      <c r="J3672" s="13">
        <v>7.6887884839999998</v>
      </c>
      <c r="K3672" s="13">
        <v>-11.999509359999999</v>
      </c>
      <c r="L3672" s="13">
        <v>8.3305488329999999</v>
      </c>
      <c r="M3672" s="13">
        <v>-3.6689605219999999</v>
      </c>
      <c r="N3672" s="13">
        <v>-3.122777444</v>
      </c>
      <c r="O3672" s="13">
        <v>8.9659156360000001</v>
      </c>
      <c r="P3672" s="13">
        <v>5.8431381919999996</v>
      </c>
      <c r="Q3672" s="13">
        <v>0.81585788299999995</v>
      </c>
      <c r="R3672" s="13">
        <v>0</v>
      </c>
      <c r="S3672" s="13">
        <v>0.81585788299999995</v>
      </c>
      <c r="T3672" s="13">
        <v>-4.1833125600000001</v>
      </c>
      <c r="U3672" s="13">
        <v>9.6972212990000006</v>
      </c>
      <c r="V3672" s="13">
        <v>5.5139087389999997</v>
      </c>
      <c r="W3672" s="13">
        <v>-2.3853433549999998</v>
      </c>
    </row>
    <row r="3673" spans="1:23" x14ac:dyDescent="0.3">
      <c r="A3673" s="13" t="s">
        <v>1567</v>
      </c>
      <c r="B3673" s="13" t="s">
        <v>1568</v>
      </c>
      <c r="C3673" s="15">
        <v>2017</v>
      </c>
      <c r="D3673" s="15" t="s">
        <v>27</v>
      </c>
      <c r="E3673" s="15" t="s">
        <v>26</v>
      </c>
      <c r="F3673" s="15">
        <v>4924</v>
      </c>
      <c r="G3673" s="15">
        <v>2376</v>
      </c>
      <c r="H3673" s="13">
        <v>-1.9828191040000001</v>
      </c>
      <c r="I3673" s="13">
        <v>4.0678878129999996</v>
      </c>
      <c r="J3673" s="13">
        <v>2.0850687090000002</v>
      </c>
      <c r="K3673" s="13">
        <v>-0.63801884099999995</v>
      </c>
      <c r="L3673" s="13">
        <v>2.5463626270000002</v>
      </c>
      <c r="M3673" s="13">
        <v>1.9083437860000001</v>
      </c>
      <c r="N3673" s="13">
        <v>-1.8452122950000001</v>
      </c>
      <c r="O3673" s="13">
        <v>3.9759002620000001</v>
      </c>
      <c r="P3673" s="13">
        <v>2.1306879670000001</v>
      </c>
      <c r="Q3673" s="13">
        <v>5.8904469229999998</v>
      </c>
      <c r="R3673" s="13">
        <v>5.8904469229999998</v>
      </c>
      <c r="S3673" s="13">
        <v>0</v>
      </c>
      <c r="T3673" s="13">
        <v>-1.9071490600000001</v>
      </c>
      <c r="U3673" s="13">
        <v>4.278046636</v>
      </c>
      <c r="V3673" s="13">
        <v>2.370897576</v>
      </c>
      <c r="W3673" s="13">
        <v>-0.43262811899999998</v>
      </c>
    </row>
    <row r="3674" spans="1:23" x14ac:dyDescent="0.3">
      <c r="A3674" s="13" t="s">
        <v>1567</v>
      </c>
      <c r="B3674" s="13" t="s">
        <v>1568</v>
      </c>
      <c r="C3674" s="15">
        <v>2018</v>
      </c>
      <c r="D3674" s="15" t="s">
        <v>27</v>
      </c>
      <c r="E3674" s="15" t="s">
        <v>26</v>
      </c>
      <c r="F3674" s="15">
        <v>2092</v>
      </c>
      <c r="G3674" s="15">
        <v>1037</v>
      </c>
      <c r="H3674" s="13">
        <v>-1.249096086</v>
      </c>
      <c r="I3674" s="13">
        <v>2.818408888</v>
      </c>
      <c r="J3674" s="13">
        <v>1.569312802</v>
      </c>
      <c r="K3674" s="13">
        <v>-1.6094099749999999</v>
      </c>
      <c r="L3674" s="13">
        <v>7.7388169539999998</v>
      </c>
      <c r="M3674" s="13">
        <v>6.1294069789999996</v>
      </c>
      <c r="N3674" s="13">
        <v>-1.401876103</v>
      </c>
      <c r="O3674" s="13">
        <v>3.9957702049999999</v>
      </c>
      <c r="P3674" s="13">
        <v>2.5938941020000001</v>
      </c>
      <c r="Q3674" s="13">
        <v>2.7841456029999998</v>
      </c>
      <c r="R3674" s="13">
        <v>2.7841456029999998</v>
      </c>
      <c r="S3674" s="13">
        <v>0</v>
      </c>
      <c r="T3674" s="13">
        <v>-1.769441743</v>
      </c>
      <c r="U3674" s="13">
        <v>4.4394311789999996</v>
      </c>
      <c r="V3674" s="13">
        <v>2.6699894359999998</v>
      </c>
      <c r="W3674" s="13">
        <v>-1.515241791</v>
      </c>
    </row>
    <row r="3675" spans="1:23" x14ac:dyDescent="0.3">
      <c r="A3675" s="13" t="s">
        <v>1569</v>
      </c>
      <c r="B3675" s="13" t="s">
        <v>1570</v>
      </c>
      <c r="C3675" s="15">
        <v>2014</v>
      </c>
      <c r="D3675" s="15" t="s">
        <v>27</v>
      </c>
      <c r="E3675" s="15" t="s">
        <v>62</v>
      </c>
      <c r="F3675" s="15">
        <v>3271</v>
      </c>
      <c r="G3675" s="15">
        <v>1667</v>
      </c>
      <c r="H3675" s="13">
        <v>-0.43164750800000001</v>
      </c>
      <c r="I3675" s="13">
        <v>-1.018460213</v>
      </c>
      <c r="J3675" s="13">
        <v>-1.450107721</v>
      </c>
      <c r="K3675" s="13">
        <v>-1.7973506400000001</v>
      </c>
      <c r="L3675" s="13">
        <v>0.133510926</v>
      </c>
      <c r="M3675" s="13">
        <v>-1.6638397140000001</v>
      </c>
      <c r="N3675" s="13">
        <v>-0.74862692799999997</v>
      </c>
      <c r="O3675" s="13">
        <v>-0.800304507</v>
      </c>
      <c r="P3675" s="13">
        <v>-1.5489314350000001</v>
      </c>
      <c r="Q3675" s="13">
        <v>1.0106250969999999</v>
      </c>
      <c r="R3675" s="13">
        <v>1.0106250969999999</v>
      </c>
      <c r="S3675" s="13">
        <v>0</v>
      </c>
      <c r="T3675" s="13">
        <v>-0.59574843099999997</v>
      </c>
      <c r="U3675" s="13">
        <v>-1.0997704740000001</v>
      </c>
      <c r="V3675" s="13">
        <v>-1.6955189049999999</v>
      </c>
      <c r="W3675" s="13">
        <v>-1.02230964</v>
      </c>
    </row>
    <row r="3676" spans="1:23" x14ac:dyDescent="0.3">
      <c r="A3676" s="13" t="s">
        <v>1569</v>
      </c>
      <c r="B3676" s="13" t="s">
        <v>1570</v>
      </c>
      <c r="C3676" s="15">
        <v>2015</v>
      </c>
      <c r="D3676" s="15" t="s">
        <v>27</v>
      </c>
      <c r="E3676" s="15" t="s">
        <v>53</v>
      </c>
      <c r="F3676" s="15">
        <v>2610</v>
      </c>
      <c r="G3676" s="15">
        <v>1330</v>
      </c>
      <c r="H3676" s="13">
        <v>-0.30192154999999998</v>
      </c>
      <c r="I3676" s="13">
        <v>-0.38974624800000002</v>
      </c>
      <c r="J3676" s="13">
        <v>-0.691667798</v>
      </c>
      <c r="K3676" s="13">
        <v>-1.1226567750000001</v>
      </c>
      <c r="L3676" s="13">
        <v>0.38187716999999999</v>
      </c>
      <c r="M3676" s="13">
        <v>-0.74077960499999995</v>
      </c>
      <c r="N3676" s="13">
        <v>-0.42736836099999997</v>
      </c>
      <c r="O3676" s="13">
        <v>-0.26477824799999999</v>
      </c>
      <c r="P3676" s="13">
        <v>-0.69214661</v>
      </c>
      <c r="Q3676" s="13">
        <v>1.3807350860000001</v>
      </c>
      <c r="R3676" s="13">
        <v>1.3807350860000001</v>
      </c>
      <c r="S3676" s="13">
        <v>0</v>
      </c>
      <c r="T3676" s="13">
        <v>-0.80826515300000001</v>
      </c>
      <c r="U3676" s="13">
        <v>-0.98279913500000005</v>
      </c>
      <c r="V3676" s="13">
        <v>-1.7910642880000001</v>
      </c>
      <c r="W3676" s="13">
        <v>-1.075028149</v>
      </c>
    </row>
    <row r="3677" spans="1:23" x14ac:dyDescent="0.3">
      <c r="A3677" s="13" t="s">
        <v>1569</v>
      </c>
      <c r="B3677" s="13" t="s">
        <v>1570</v>
      </c>
      <c r="C3677" s="15">
        <v>2016</v>
      </c>
      <c r="D3677" s="15" t="s">
        <v>25</v>
      </c>
      <c r="E3677" s="15" t="s">
        <v>58</v>
      </c>
      <c r="F3677" s="15">
        <v>85</v>
      </c>
      <c r="G3677" s="15">
        <v>36</v>
      </c>
      <c r="H3677" s="13">
        <v>-4.8557513659999998</v>
      </c>
      <c r="I3677" s="13">
        <v>-8.4567218910000008</v>
      </c>
      <c r="J3677" s="13">
        <v>-13.312473260000001</v>
      </c>
      <c r="K3677" s="13">
        <v>5.2557317650000002</v>
      </c>
      <c r="L3677" s="13">
        <v>5.4108411939999996</v>
      </c>
      <c r="M3677" s="13">
        <v>10.66657296</v>
      </c>
      <c r="N3677" s="13">
        <v>-3.1207327889999998</v>
      </c>
      <c r="O3677" s="13">
        <v>-6.0886615600000003</v>
      </c>
      <c r="P3677" s="13">
        <v>-9.2093943500000002</v>
      </c>
      <c r="Q3677" s="13">
        <v>-0.12294416</v>
      </c>
      <c r="R3677" s="13">
        <v>0</v>
      </c>
      <c r="S3677" s="13">
        <v>-0.12294416</v>
      </c>
      <c r="T3677" s="13">
        <v>-2.7023845839999998</v>
      </c>
      <c r="U3677" s="13">
        <v>-6.554595527</v>
      </c>
      <c r="V3677" s="13">
        <v>-9.2569801100000006</v>
      </c>
      <c r="W3677" s="13">
        <v>0.45277703499999999</v>
      </c>
    </row>
    <row r="3678" spans="1:23" x14ac:dyDescent="0.3">
      <c r="A3678" s="13" t="s">
        <v>1569</v>
      </c>
      <c r="B3678" s="13" t="s">
        <v>1570</v>
      </c>
      <c r="C3678" s="15">
        <v>2016</v>
      </c>
      <c r="D3678" s="15" t="s">
        <v>27</v>
      </c>
      <c r="E3678" s="15" t="s">
        <v>58</v>
      </c>
      <c r="F3678" s="15">
        <v>291</v>
      </c>
      <c r="G3678" s="15">
        <v>137</v>
      </c>
      <c r="H3678" s="13">
        <v>4.1909514000000002E-2</v>
      </c>
      <c r="I3678" s="13">
        <v>9.5004363999999994E-2</v>
      </c>
      <c r="J3678" s="13">
        <v>0.13691387799999999</v>
      </c>
      <c r="K3678" s="13">
        <v>-11.168781620000001</v>
      </c>
      <c r="L3678" s="13">
        <v>-0.57885300299999998</v>
      </c>
      <c r="M3678" s="13">
        <v>-11.747634619999999</v>
      </c>
      <c r="N3678" s="13">
        <v>-2.3241204789999999</v>
      </c>
      <c r="O3678" s="13">
        <v>-3.2172030999999997E-2</v>
      </c>
      <c r="P3678" s="13">
        <v>-2.3562925099999998</v>
      </c>
      <c r="Q3678" s="13">
        <v>2.7335957000000001E-2</v>
      </c>
      <c r="R3678" s="13">
        <v>2.7335957000000001E-2</v>
      </c>
      <c r="S3678" s="13">
        <v>0</v>
      </c>
      <c r="T3678" s="13">
        <v>-2.1311402730000002</v>
      </c>
      <c r="U3678" s="13">
        <v>-1.2072849320000001</v>
      </c>
      <c r="V3678" s="13">
        <v>-3.3384252050000001</v>
      </c>
      <c r="W3678" s="13">
        <v>-0.65037507000000006</v>
      </c>
    </row>
    <row r="3679" spans="1:23" x14ac:dyDescent="0.3">
      <c r="A3679" s="13" t="s">
        <v>1569</v>
      </c>
      <c r="B3679" s="13" t="s">
        <v>1570</v>
      </c>
      <c r="C3679" s="15">
        <v>2016</v>
      </c>
      <c r="D3679" s="15" t="s">
        <v>27</v>
      </c>
      <c r="E3679" s="15" t="s">
        <v>53</v>
      </c>
      <c r="F3679" s="15">
        <v>672</v>
      </c>
      <c r="G3679" s="15">
        <v>333</v>
      </c>
      <c r="H3679" s="13">
        <v>-0.42200330000000003</v>
      </c>
      <c r="I3679" s="13">
        <v>-2.5465381150000002</v>
      </c>
      <c r="J3679" s="13">
        <v>-2.9685414149999998</v>
      </c>
      <c r="K3679" s="13">
        <v>-1.186307722</v>
      </c>
      <c r="L3679" s="13">
        <v>-2.7081577710000002</v>
      </c>
      <c r="M3679" s="13">
        <v>-3.8944654929999998</v>
      </c>
      <c r="N3679" s="13">
        <v>-0.61705237700000004</v>
      </c>
      <c r="O3679" s="13">
        <v>-2.7534285060000001</v>
      </c>
      <c r="P3679" s="13">
        <v>-3.370480884</v>
      </c>
      <c r="Q3679" s="13">
        <v>-0.104477165</v>
      </c>
      <c r="R3679" s="13">
        <v>-0.104477165</v>
      </c>
      <c r="S3679" s="13">
        <v>0</v>
      </c>
      <c r="T3679" s="13">
        <v>-0.78860374200000005</v>
      </c>
      <c r="U3679" s="13">
        <v>-3.0644587589999999</v>
      </c>
      <c r="V3679" s="13">
        <v>-3.8530625010000001</v>
      </c>
      <c r="W3679" s="13">
        <v>-0.87166350699999995</v>
      </c>
    </row>
    <row r="3680" spans="1:23" x14ac:dyDescent="0.3">
      <c r="A3680" s="13" t="s">
        <v>1569</v>
      </c>
      <c r="B3680" s="13" t="s">
        <v>1570</v>
      </c>
      <c r="C3680" s="15">
        <v>2017</v>
      </c>
      <c r="D3680" s="15" t="s">
        <v>27</v>
      </c>
      <c r="E3680" s="15" t="s">
        <v>53</v>
      </c>
      <c r="F3680" s="15">
        <v>831</v>
      </c>
      <c r="G3680" s="15">
        <v>416</v>
      </c>
      <c r="H3680" s="13">
        <v>-2.439286386</v>
      </c>
      <c r="I3680" s="13">
        <v>-0.55007947400000001</v>
      </c>
      <c r="J3680" s="13">
        <v>-2.9893658599999999</v>
      </c>
      <c r="K3680" s="13">
        <v>-5.9618779829999999</v>
      </c>
      <c r="L3680" s="13">
        <v>0.28470561</v>
      </c>
      <c r="M3680" s="13">
        <v>-5.6771723730000003</v>
      </c>
      <c r="N3680" s="13">
        <v>-3.333999693</v>
      </c>
      <c r="O3680" s="13">
        <v>-0.41699026900000002</v>
      </c>
      <c r="P3680" s="13">
        <v>-3.7509899629999999</v>
      </c>
      <c r="Q3680" s="13">
        <v>-0.209745497</v>
      </c>
      <c r="R3680" s="13">
        <v>-0.209745497</v>
      </c>
      <c r="S3680" s="13">
        <v>0</v>
      </c>
      <c r="T3680" s="13">
        <v>-2.5897236850000001</v>
      </c>
      <c r="U3680" s="13">
        <v>-2.2071134670000001</v>
      </c>
      <c r="V3680" s="13">
        <v>-4.7968371520000002</v>
      </c>
      <c r="W3680" s="13">
        <v>-1.2502125390000001</v>
      </c>
    </row>
    <row r="3681" spans="1:23" x14ac:dyDescent="0.3">
      <c r="A3681" s="13" t="s">
        <v>1571</v>
      </c>
      <c r="B3681" s="13" t="s">
        <v>1572</v>
      </c>
      <c r="C3681" s="15">
        <v>2018</v>
      </c>
      <c r="D3681" s="15" t="s">
        <v>27</v>
      </c>
      <c r="E3681" s="15" t="s">
        <v>100</v>
      </c>
      <c r="F3681" s="15">
        <v>28</v>
      </c>
      <c r="G3681" s="15">
        <v>13</v>
      </c>
      <c r="H3681" s="13">
        <v>1.2241430959999999</v>
      </c>
      <c r="I3681" s="13">
        <v>5.2497450060000004</v>
      </c>
      <c r="J3681" s="13">
        <v>6.4738881030000002</v>
      </c>
      <c r="K3681" s="13">
        <v>4.816884913</v>
      </c>
      <c r="L3681" s="13">
        <v>17.79891752</v>
      </c>
      <c r="M3681" s="13">
        <v>22.615802429999999</v>
      </c>
      <c r="N3681" s="13">
        <v>2.0819844870000002</v>
      </c>
      <c r="O3681" s="13">
        <v>8.2112673990000005</v>
      </c>
      <c r="P3681" s="13">
        <v>10.293251890000001</v>
      </c>
      <c r="Q3681" s="13">
        <v>8.6907503999999997E-2</v>
      </c>
      <c r="R3681" s="13">
        <v>8.6907503999999997E-2</v>
      </c>
      <c r="S3681" s="13">
        <v>0</v>
      </c>
      <c r="T3681" s="13">
        <v>-0.75107251900000005</v>
      </c>
      <c r="U3681" s="13">
        <v>6.0394518169999998</v>
      </c>
      <c r="V3681" s="13">
        <v>5.2883792979999997</v>
      </c>
      <c r="W3681" s="13">
        <v>0.45502234899999999</v>
      </c>
    </row>
    <row r="3682" spans="1:23" x14ac:dyDescent="0.3">
      <c r="A3682" s="13" t="s">
        <v>1571</v>
      </c>
      <c r="B3682" s="13" t="s">
        <v>1572</v>
      </c>
      <c r="C3682" s="15">
        <v>2019</v>
      </c>
      <c r="D3682" s="15" t="s">
        <v>27</v>
      </c>
      <c r="E3682" s="15" t="s">
        <v>100</v>
      </c>
      <c r="F3682" s="15">
        <v>202</v>
      </c>
      <c r="G3682" s="15">
        <v>95</v>
      </c>
      <c r="H3682" s="13">
        <v>2.6087930159999999</v>
      </c>
      <c r="I3682" s="13">
        <v>2.752240638</v>
      </c>
      <c r="J3682" s="13">
        <v>5.3610336539999999</v>
      </c>
      <c r="K3682" s="13">
        <v>1.4742557249999999</v>
      </c>
      <c r="L3682" s="13">
        <v>-4.4712942299999998</v>
      </c>
      <c r="M3682" s="13">
        <v>-2.9970385049999999</v>
      </c>
      <c r="N3682" s="13">
        <v>2.5473442460000002</v>
      </c>
      <c r="O3682" s="13">
        <v>1.5009209990000001</v>
      </c>
      <c r="P3682" s="13">
        <v>4.0482652449999996</v>
      </c>
      <c r="Q3682" s="13">
        <v>0.33013430599999999</v>
      </c>
      <c r="R3682" s="13">
        <v>0.33013430599999999</v>
      </c>
      <c r="S3682" s="13">
        <v>0</v>
      </c>
      <c r="T3682" s="13">
        <v>2.729425977</v>
      </c>
      <c r="U3682" s="13">
        <v>1.2961750830000001</v>
      </c>
      <c r="V3682" s="13">
        <v>4.0256010599999996</v>
      </c>
      <c r="W3682" s="13">
        <v>0.19460308600000001</v>
      </c>
    </row>
    <row r="3683" spans="1:23" x14ac:dyDescent="0.3">
      <c r="A3683" s="13" t="s">
        <v>1573</v>
      </c>
      <c r="B3683" s="13" t="s">
        <v>1574</v>
      </c>
      <c r="C3683" s="15">
        <v>2019</v>
      </c>
      <c r="D3683" s="15" t="s">
        <v>27</v>
      </c>
      <c r="E3683" s="15" t="s">
        <v>46</v>
      </c>
      <c r="F3683" s="15">
        <v>341</v>
      </c>
      <c r="G3683" s="15">
        <v>161</v>
      </c>
      <c r="H3683" s="13">
        <v>-3.9185324160000001</v>
      </c>
      <c r="I3683" s="13">
        <v>-1.8773858050000001</v>
      </c>
      <c r="J3683" s="13">
        <v>-5.795918221</v>
      </c>
      <c r="K3683" s="13">
        <v>-5.7457286390000002</v>
      </c>
      <c r="L3683" s="13">
        <v>-3.2670015920000002</v>
      </c>
      <c r="M3683" s="13">
        <v>-9.0127302310000008</v>
      </c>
      <c r="N3683" s="13">
        <v>-4.5079348159999997</v>
      </c>
      <c r="O3683" s="13">
        <v>-2.3016719330000002</v>
      </c>
      <c r="P3683" s="13">
        <v>-6.8096067490000003</v>
      </c>
      <c r="Q3683" s="13">
        <v>-0.333989967</v>
      </c>
      <c r="R3683" s="13">
        <v>-0.333989967</v>
      </c>
      <c r="S3683" s="13">
        <v>0</v>
      </c>
      <c r="T3683" s="13">
        <v>-3.2401965160000001</v>
      </c>
      <c r="U3683" s="13">
        <v>-2.3777844400000001</v>
      </c>
      <c r="V3683" s="13">
        <v>-5.6179809560000002</v>
      </c>
      <c r="W3683" s="13">
        <v>0.160431359</v>
      </c>
    </row>
    <row r="3684" spans="1:23" x14ac:dyDescent="0.3">
      <c r="A3684" s="13" t="s">
        <v>1575</v>
      </c>
      <c r="B3684" s="13" t="s">
        <v>1576</v>
      </c>
      <c r="C3684" s="15">
        <v>2015</v>
      </c>
      <c r="D3684" s="15" t="s">
        <v>27</v>
      </c>
      <c r="E3684" s="15" t="s">
        <v>54</v>
      </c>
      <c r="F3684" s="15">
        <v>227</v>
      </c>
      <c r="G3684" s="15">
        <v>108</v>
      </c>
      <c r="H3684" s="13">
        <v>-0.40359930599999999</v>
      </c>
      <c r="I3684" s="13">
        <v>-3.5825492900000002</v>
      </c>
      <c r="J3684" s="13">
        <v>-3.986148596</v>
      </c>
      <c r="K3684" s="13">
        <v>2.5414936130000001</v>
      </c>
      <c r="L3684" s="13">
        <v>3.5082564390000002</v>
      </c>
      <c r="M3684" s="13">
        <v>6.0497500520000003</v>
      </c>
      <c r="N3684" s="13">
        <v>0.250276781</v>
      </c>
      <c r="O3684" s="13">
        <v>-2.1880734930000001</v>
      </c>
      <c r="P3684" s="13">
        <v>-1.9377967119999999</v>
      </c>
      <c r="Q3684" s="13">
        <v>4.4921111E-2</v>
      </c>
      <c r="R3684" s="13">
        <v>4.4921111E-2</v>
      </c>
      <c r="S3684" s="13">
        <v>0</v>
      </c>
      <c r="T3684" s="13">
        <v>-1.249323972</v>
      </c>
      <c r="U3684" s="13">
        <v>-3.590091712</v>
      </c>
      <c r="V3684" s="13">
        <v>-4.8394156830000004</v>
      </c>
      <c r="W3684" s="13">
        <v>0.35871196999999999</v>
      </c>
    </row>
    <row r="3685" spans="1:23" x14ac:dyDescent="0.3">
      <c r="A3685" s="13" t="s">
        <v>1575</v>
      </c>
      <c r="B3685" s="13" t="s">
        <v>1576</v>
      </c>
      <c r="C3685" s="15">
        <v>2015</v>
      </c>
      <c r="D3685" s="15" t="s">
        <v>27</v>
      </c>
      <c r="E3685" s="15" t="s">
        <v>67</v>
      </c>
      <c r="F3685" s="15">
        <v>318</v>
      </c>
      <c r="G3685" s="15">
        <v>153</v>
      </c>
      <c r="H3685" s="13">
        <v>-2.1422122749999999</v>
      </c>
      <c r="I3685" s="13">
        <v>-4.4108166520000003</v>
      </c>
      <c r="J3685" s="13">
        <v>-6.5530289269999997</v>
      </c>
      <c r="K3685" s="13">
        <v>4.3297651689999999</v>
      </c>
      <c r="L3685" s="13">
        <v>-0.79530803000000005</v>
      </c>
      <c r="M3685" s="13">
        <v>3.5344571380000001</v>
      </c>
      <c r="N3685" s="13">
        <v>-0.84002833600000004</v>
      </c>
      <c r="O3685" s="13">
        <v>-3.9303835949999999</v>
      </c>
      <c r="P3685" s="13">
        <v>-4.7704119309999999</v>
      </c>
      <c r="Q3685" s="13">
        <v>-0.15635764699999999</v>
      </c>
      <c r="R3685" s="13">
        <v>-0.15635764699999999</v>
      </c>
      <c r="S3685" s="13">
        <v>0</v>
      </c>
      <c r="T3685" s="13">
        <v>-2.811446197</v>
      </c>
      <c r="U3685" s="13">
        <v>-3.645033363</v>
      </c>
      <c r="V3685" s="13">
        <v>-6.4564795610000001</v>
      </c>
      <c r="W3685" s="13">
        <v>-0.82504264100000002</v>
      </c>
    </row>
    <row r="3686" spans="1:23" x14ac:dyDescent="0.3">
      <c r="A3686" s="13" t="s">
        <v>1575</v>
      </c>
      <c r="B3686" s="13" t="s">
        <v>1576</v>
      </c>
      <c r="C3686" s="15">
        <v>2016</v>
      </c>
      <c r="D3686" s="15" t="s">
        <v>25</v>
      </c>
      <c r="E3686" s="15" t="s">
        <v>89</v>
      </c>
      <c r="F3686" s="15">
        <v>20</v>
      </c>
      <c r="G3686" s="15">
        <v>10</v>
      </c>
      <c r="H3686" s="13">
        <v>6.714764282</v>
      </c>
      <c r="I3686" s="13">
        <v>-5.9235093499999998</v>
      </c>
      <c r="J3686" s="13">
        <v>0.79125493199999997</v>
      </c>
      <c r="K3686" s="13">
        <v>-7.478932146</v>
      </c>
      <c r="L3686" s="13">
        <v>-44.239371910000003</v>
      </c>
      <c r="M3686" s="13">
        <v>-51.71830405</v>
      </c>
      <c r="N3686" s="13">
        <v>4.1335519959999996</v>
      </c>
      <c r="O3686" s="13">
        <v>-14.434033039999999</v>
      </c>
      <c r="P3686" s="13">
        <v>-10.300481039999999</v>
      </c>
      <c r="Q3686" s="13">
        <v>-3.9744254999999999E-2</v>
      </c>
      <c r="R3686" s="13">
        <v>0</v>
      </c>
      <c r="S3686" s="13">
        <v>-3.9744254999999999E-2</v>
      </c>
      <c r="T3686" s="13">
        <v>1.9251060820000001</v>
      </c>
      <c r="U3686" s="13">
        <v>-14.575092059999999</v>
      </c>
      <c r="V3686" s="13">
        <v>-12.64998598</v>
      </c>
      <c r="W3686" s="13">
        <v>3.2611557999999999E-2</v>
      </c>
    </row>
    <row r="3687" spans="1:23" x14ac:dyDescent="0.3">
      <c r="A3687" s="13" t="s">
        <v>1575</v>
      </c>
      <c r="B3687" s="13" t="s">
        <v>1576</v>
      </c>
      <c r="C3687" s="15">
        <v>2016</v>
      </c>
      <c r="D3687" s="15" t="s">
        <v>27</v>
      </c>
      <c r="E3687" s="15" t="s">
        <v>89</v>
      </c>
      <c r="F3687" s="15">
        <v>1036</v>
      </c>
      <c r="G3687" s="15">
        <v>508</v>
      </c>
      <c r="H3687" s="13">
        <v>-1.227522547</v>
      </c>
      <c r="I3687" s="13">
        <v>0.50634912899999995</v>
      </c>
      <c r="J3687" s="13">
        <v>-0.72117341899999998</v>
      </c>
      <c r="K3687" s="13">
        <v>-2.403430508</v>
      </c>
      <c r="L3687" s="13">
        <v>-1.446768544</v>
      </c>
      <c r="M3687" s="13">
        <v>-3.8501990510000001</v>
      </c>
      <c r="N3687" s="13">
        <v>-1.545309214</v>
      </c>
      <c r="O3687" s="13">
        <v>9.6361451000000001E-2</v>
      </c>
      <c r="P3687" s="13">
        <v>-1.4489477630000001</v>
      </c>
      <c r="Q3687" s="13">
        <v>0.335431692</v>
      </c>
      <c r="R3687" s="13">
        <v>0.335431692</v>
      </c>
      <c r="S3687" s="13">
        <v>0</v>
      </c>
      <c r="T3687" s="13">
        <v>-1.737076609</v>
      </c>
      <c r="U3687" s="13">
        <v>-0.97421308600000001</v>
      </c>
      <c r="V3687" s="13">
        <v>-2.7112896950000001</v>
      </c>
      <c r="W3687" s="13">
        <v>-0.51493414800000004</v>
      </c>
    </row>
    <row r="3688" spans="1:23" x14ac:dyDescent="0.3">
      <c r="A3688" s="13" t="s">
        <v>1575</v>
      </c>
      <c r="B3688" s="13" t="s">
        <v>1576</v>
      </c>
      <c r="C3688" s="15">
        <v>2017</v>
      </c>
      <c r="D3688" s="15" t="s">
        <v>25</v>
      </c>
      <c r="E3688" s="15" t="s">
        <v>89</v>
      </c>
      <c r="F3688" s="15">
        <v>69</v>
      </c>
      <c r="G3688" s="15">
        <v>31</v>
      </c>
      <c r="H3688" s="13">
        <v>3.2598376569999998</v>
      </c>
      <c r="I3688" s="13">
        <v>-6.1381609460000002</v>
      </c>
      <c r="J3688" s="13">
        <v>-2.87832329</v>
      </c>
      <c r="K3688" s="13">
        <v>5.1221679309999999</v>
      </c>
      <c r="L3688" s="13">
        <v>1.781341037</v>
      </c>
      <c r="M3688" s="13">
        <v>6.9035089679999997</v>
      </c>
      <c r="N3688" s="13">
        <v>3.8855941700000001</v>
      </c>
      <c r="O3688" s="13">
        <v>-4.9678111769999997</v>
      </c>
      <c r="P3688" s="13">
        <v>-1.0822170069999999</v>
      </c>
      <c r="Q3688" s="13">
        <v>2.7461279000000002E-2</v>
      </c>
      <c r="R3688" s="13">
        <v>0</v>
      </c>
      <c r="S3688" s="13">
        <v>2.7461279000000002E-2</v>
      </c>
      <c r="T3688" s="13">
        <v>-0.213561484</v>
      </c>
      <c r="U3688" s="13">
        <v>-6.5735640599999998</v>
      </c>
      <c r="V3688" s="13">
        <v>-6.7871255440000002</v>
      </c>
      <c r="W3688" s="13">
        <v>0.90914969899999998</v>
      </c>
    </row>
    <row r="3689" spans="1:23" x14ac:dyDescent="0.3">
      <c r="A3689" s="13" t="s">
        <v>1575</v>
      </c>
      <c r="B3689" s="13" t="s">
        <v>1576</v>
      </c>
      <c r="C3689" s="15">
        <v>2017</v>
      </c>
      <c r="D3689" s="15" t="s">
        <v>27</v>
      </c>
      <c r="E3689" s="15" t="s">
        <v>89</v>
      </c>
      <c r="F3689" s="15">
        <v>2948</v>
      </c>
      <c r="G3689" s="15">
        <v>1427</v>
      </c>
      <c r="H3689" s="13">
        <v>-1.098741282</v>
      </c>
      <c r="I3689" s="13">
        <v>0.17097307</v>
      </c>
      <c r="J3689" s="13">
        <v>-0.92776821200000004</v>
      </c>
      <c r="K3689" s="13">
        <v>-3.3051310649999999</v>
      </c>
      <c r="L3689" s="13">
        <v>0.44506259999999997</v>
      </c>
      <c r="M3689" s="13">
        <v>-2.8600684649999999</v>
      </c>
      <c r="N3689" s="13">
        <v>-1.619044411</v>
      </c>
      <c r="O3689" s="13">
        <v>0.24729452199999999</v>
      </c>
      <c r="P3689" s="13">
        <v>-1.37174989</v>
      </c>
      <c r="Q3689" s="13">
        <v>0.99777756299999998</v>
      </c>
      <c r="R3689" s="13">
        <v>0.99777756299999998</v>
      </c>
      <c r="S3689" s="13">
        <v>0</v>
      </c>
      <c r="T3689" s="13">
        <v>-1.9913584090000001</v>
      </c>
      <c r="U3689" s="13">
        <v>-0.56697945400000005</v>
      </c>
      <c r="V3689" s="13">
        <v>-2.5583378630000002</v>
      </c>
      <c r="W3689" s="13">
        <v>-0.55376547300000001</v>
      </c>
    </row>
    <row r="3690" spans="1:23" x14ac:dyDescent="0.3">
      <c r="A3690" s="13" t="s">
        <v>1575</v>
      </c>
      <c r="B3690" s="13" t="s">
        <v>1576</v>
      </c>
      <c r="C3690" s="15">
        <v>2018</v>
      </c>
      <c r="D3690" s="15" t="s">
        <v>25</v>
      </c>
      <c r="E3690" s="15" t="s">
        <v>89</v>
      </c>
      <c r="F3690" s="15">
        <v>12</v>
      </c>
      <c r="G3690" s="15">
        <v>6</v>
      </c>
      <c r="H3690" s="13">
        <v>2.582112016</v>
      </c>
      <c r="I3690" s="13">
        <v>-6.8697996010000004</v>
      </c>
      <c r="J3690" s="13">
        <v>-4.2876875849999996</v>
      </c>
      <c r="K3690" s="13">
        <v>-1.3792026930000001</v>
      </c>
      <c r="L3690" s="13">
        <v>-5.5205687819999998</v>
      </c>
      <c r="M3690" s="13">
        <v>-6.8997714749999997</v>
      </c>
      <c r="N3690" s="13">
        <v>2.0104566560000001</v>
      </c>
      <c r="O3690" s="13">
        <v>-7.0734935889999999</v>
      </c>
      <c r="P3690" s="13">
        <v>-5.0630369330000002</v>
      </c>
      <c r="Q3690" s="13">
        <v>-7.1732619999999997E-3</v>
      </c>
      <c r="R3690" s="13">
        <v>0</v>
      </c>
      <c r="S3690" s="13">
        <v>-7.1732619999999997E-3</v>
      </c>
      <c r="T3690" s="13">
        <v>-2.3025401360000002</v>
      </c>
      <c r="U3690" s="13">
        <v>-8.5877089869999992</v>
      </c>
      <c r="V3690" s="13">
        <v>-10.89024912</v>
      </c>
      <c r="W3690" s="13">
        <v>-1.7291373329999999</v>
      </c>
    </row>
    <row r="3691" spans="1:23" x14ac:dyDescent="0.3">
      <c r="A3691" s="13" t="s">
        <v>1575</v>
      </c>
      <c r="B3691" s="13" t="s">
        <v>1576</v>
      </c>
      <c r="C3691" s="15">
        <v>2018</v>
      </c>
      <c r="D3691" s="15" t="s">
        <v>27</v>
      </c>
      <c r="E3691" s="15" t="s">
        <v>89</v>
      </c>
      <c r="F3691" s="15">
        <v>696</v>
      </c>
      <c r="G3691" s="15">
        <v>338</v>
      </c>
      <c r="H3691" s="13">
        <v>-0.47254649700000001</v>
      </c>
      <c r="I3691" s="13">
        <v>-0.40049947699999999</v>
      </c>
      <c r="J3691" s="13">
        <v>-0.87304597500000003</v>
      </c>
      <c r="K3691" s="13">
        <v>-0.49193571200000002</v>
      </c>
      <c r="L3691" s="13">
        <v>1.684240312</v>
      </c>
      <c r="M3691" s="13">
        <v>1.1923045999999999</v>
      </c>
      <c r="N3691" s="13">
        <v>-0.481548649</v>
      </c>
      <c r="O3691" s="13">
        <v>2.5230420000000001E-3</v>
      </c>
      <c r="P3691" s="13">
        <v>-0.47902560700000002</v>
      </c>
      <c r="Q3691" s="13">
        <v>0.38884616300000002</v>
      </c>
      <c r="R3691" s="13">
        <v>0.38884616300000002</v>
      </c>
      <c r="S3691" s="13">
        <v>0</v>
      </c>
      <c r="T3691" s="13">
        <v>-0.45955322599999998</v>
      </c>
      <c r="U3691" s="13">
        <v>-0.13597923100000001</v>
      </c>
      <c r="V3691" s="13">
        <v>-0.59553245700000002</v>
      </c>
      <c r="W3691" s="13">
        <v>-0.70363326800000003</v>
      </c>
    </row>
    <row r="3692" spans="1:23" x14ac:dyDescent="0.3">
      <c r="A3692" s="13" t="s">
        <v>1575</v>
      </c>
      <c r="B3692" s="13" t="s">
        <v>1576</v>
      </c>
      <c r="C3692" s="15">
        <v>2019</v>
      </c>
      <c r="D3692" s="15" t="s">
        <v>25</v>
      </c>
      <c r="E3692" s="15" t="s">
        <v>124</v>
      </c>
      <c r="F3692" s="15">
        <v>77</v>
      </c>
      <c r="G3692" s="15">
        <v>36</v>
      </c>
      <c r="H3692" s="13">
        <v>-3.1249660440000002</v>
      </c>
      <c r="I3692" s="13">
        <v>-4.8058101300000002</v>
      </c>
      <c r="J3692" s="13">
        <v>-7.9307761729999999</v>
      </c>
      <c r="K3692" s="13">
        <v>-11.691214309999999</v>
      </c>
      <c r="L3692" s="13">
        <v>5.210545711</v>
      </c>
      <c r="M3692" s="13">
        <v>-6.4806685980000003</v>
      </c>
      <c r="N3692" s="13">
        <v>-5.0148269560000003</v>
      </c>
      <c r="O3692" s="13">
        <v>-2.8759549770000001</v>
      </c>
      <c r="P3692" s="13">
        <v>-7.8907819339999996</v>
      </c>
      <c r="Q3692" s="13">
        <v>-9.6954055999999997E-2</v>
      </c>
      <c r="R3692" s="13">
        <v>0</v>
      </c>
      <c r="S3692" s="13">
        <v>-9.6954055999999997E-2</v>
      </c>
      <c r="T3692" s="13">
        <v>-1.42214989</v>
      </c>
      <c r="U3692" s="13">
        <v>-3.9876317160000001</v>
      </c>
      <c r="V3692" s="13">
        <v>-5.4097816060000001</v>
      </c>
      <c r="W3692" s="13">
        <v>-0.43776210300000001</v>
      </c>
    </row>
    <row r="3693" spans="1:23" x14ac:dyDescent="0.3">
      <c r="A3693" s="13" t="s">
        <v>1575</v>
      </c>
      <c r="B3693" s="13" t="s">
        <v>1576</v>
      </c>
      <c r="C3693" s="15">
        <v>2019</v>
      </c>
      <c r="D3693" s="15" t="s">
        <v>27</v>
      </c>
      <c r="E3693" s="15" t="s">
        <v>124</v>
      </c>
      <c r="F3693" s="15">
        <v>1263</v>
      </c>
      <c r="G3693" s="15">
        <v>610</v>
      </c>
      <c r="H3693" s="13">
        <v>-2.9097142150000002</v>
      </c>
      <c r="I3693" s="13">
        <v>0.40580244700000001</v>
      </c>
      <c r="J3693" s="13">
        <v>-2.5039117690000001</v>
      </c>
      <c r="K3693" s="13">
        <v>-5.7496410850000004</v>
      </c>
      <c r="L3693" s="13">
        <v>2.332108474</v>
      </c>
      <c r="M3693" s="13">
        <v>-3.4175326099999999</v>
      </c>
      <c r="N3693" s="13">
        <v>-3.6733662969999998</v>
      </c>
      <c r="O3693" s="13">
        <v>0.83554874800000001</v>
      </c>
      <c r="P3693" s="13">
        <v>-2.8378175489999999</v>
      </c>
      <c r="Q3693" s="13">
        <v>-2.7187105999999999E-2</v>
      </c>
      <c r="R3693" s="13">
        <v>-2.7187105999999999E-2</v>
      </c>
      <c r="S3693" s="13">
        <v>0</v>
      </c>
      <c r="T3693" s="13">
        <v>-3.911977539</v>
      </c>
      <c r="U3693" s="13">
        <v>-0.58149305799999995</v>
      </c>
      <c r="V3693" s="13">
        <v>-4.493470597</v>
      </c>
      <c r="W3693" s="13">
        <v>-0.53564420700000004</v>
      </c>
    </row>
    <row r="3694" spans="1:23" x14ac:dyDescent="0.3">
      <c r="A3694" s="13" t="s">
        <v>1577</v>
      </c>
      <c r="B3694" s="13" t="s">
        <v>1578</v>
      </c>
      <c r="C3694" s="15">
        <v>2019</v>
      </c>
      <c r="D3694" s="15" t="s">
        <v>25</v>
      </c>
      <c r="E3694" s="15" t="s">
        <v>70</v>
      </c>
      <c r="F3694" s="15">
        <v>97</v>
      </c>
      <c r="G3694" s="15">
        <v>46</v>
      </c>
      <c r="H3694" s="13">
        <v>6.7462771589999999</v>
      </c>
      <c r="I3694" s="13">
        <v>-6.3163874780000002</v>
      </c>
      <c r="J3694" s="13">
        <v>0.42988968100000002</v>
      </c>
      <c r="K3694" s="13">
        <v>12.22757086</v>
      </c>
      <c r="L3694" s="13">
        <v>0.28427477400000001</v>
      </c>
      <c r="M3694" s="13">
        <v>12.51184563</v>
      </c>
      <c r="N3694" s="13">
        <v>8.2910050789999996</v>
      </c>
      <c r="O3694" s="13">
        <v>-5.1926056559999996</v>
      </c>
      <c r="P3694" s="13">
        <v>3.098399423</v>
      </c>
      <c r="Q3694" s="13">
        <v>0.140577912</v>
      </c>
      <c r="R3694" s="13">
        <v>0</v>
      </c>
      <c r="S3694" s="13">
        <v>0.140577912</v>
      </c>
      <c r="T3694" s="13">
        <v>3.3670139720000001</v>
      </c>
      <c r="U3694" s="13">
        <v>-3.0541511059999999</v>
      </c>
      <c r="V3694" s="13">
        <v>0.31286286600000002</v>
      </c>
      <c r="W3694" s="13">
        <v>-0.69088796399999997</v>
      </c>
    </row>
    <row r="3695" spans="1:23" x14ac:dyDescent="0.3">
      <c r="A3695" s="13" t="s">
        <v>1577</v>
      </c>
      <c r="B3695" s="13" t="s">
        <v>1578</v>
      </c>
      <c r="C3695" s="15">
        <v>2019</v>
      </c>
      <c r="D3695" s="15" t="s">
        <v>27</v>
      </c>
      <c r="E3695" s="15" t="s">
        <v>70</v>
      </c>
      <c r="F3695" s="15">
        <v>702</v>
      </c>
      <c r="G3695" s="15">
        <v>320</v>
      </c>
      <c r="H3695" s="13">
        <v>-1.0556770280000001</v>
      </c>
      <c r="I3695" s="13">
        <v>-1.125527583</v>
      </c>
      <c r="J3695" s="13">
        <v>-2.18120461</v>
      </c>
      <c r="K3695" s="13">
        <v>-0.31921381399999998</v>
      </c>
      <c r="L3695" s="13">
        <v>-2.8283365250000001</v>
      </c>
      <c r="M3695" s="13">
        <v>-3.1475503389999999</v>
      </c>
      <c r="N3695" s="13">
        <v>-0.98862506299999997</v>
      </c>
      <c r="O3695" s="13">
        <v>-1.5248047920000001</v>
      </c>
      <c r="P3695" s="13">
        <v>-2.513429855</v>
      </c>
      <c r="Q3695" s="13">
        <v>3.8875989999999999E-2</v>
      </c>
      <c r="R3695" s="13">
        <v>3.8875989999999999E-2</v>
      </c>
      <c r="S3695" s="13">
        <v>0</v>
      </c>
      <c r="T3695" s="13">
        <v>-1.3205510789999999</v>
      </c>
      <c r="U3695" s="13">
        <v>-1.43591669</v>
      </c>
      <c r="V3695" s="13">
        <v>-2.7564677689999999</v>
      </c>
      <c r="W3695" s="13">
        <v>0.66652740200000005</v>
      </c>
    </row>
    <row r="3696" spans="1:23" x14ac:dyDescent="0.3">
      <c r="A3696" s="13" t="s">
        <v>1579</v>
      </c>
      <c r="B3696" s="13" t="s">
        <v>1580</v>
      </c>
      <c r="C3696" s="15">
        <v>2019</v>
      </c>
      <c r="D3696" s="15" t="s">
        <v>27</v>
      </c>
      <c r="E3696" s="15" t="s">
        <v>32</v>
      </c>
      <c r="F3696" s="15">
        <v>2864</v>
      </c>
      <c r="G3696" s="15">
        <v>1360</v>
      </c>
      <c r="H3696" s="13">
        <v>-0.68157570999999995</v>
      </c>
      <c r="I3696" s="13">
        <v>0.83250480800000004</v>
      </c>
      <c r="J3696" s="13">
        <v>0.15092909800000001</v>
      </c>
      <c r="K3696" s="13">
        <v>-0.55625745599999998</v>
      </c>
      <c r="L3696" s="13">
        <v>0.50134337100000004</v>
      </c>
      <c r="M3696" s="13">
        <v>-5.4914085000000001E-2</v>
      </c>
      <c r="N3696" s="13">
        <v>-0.65451274199999998</v>
      </c>
      <c r="O3696" s="13">
        <v>0.88432600800000005</v>
      </c>
      <c r="P3696" s="13">
        <v>0.22981326699999999</v>
      </c>
      <c r="Q3696" s="13">
        <v>2.0641192099999999</v>
      </c>
      <c r="R3696" s="13">
        <v>2.0641192099999999</v>
      </c>
      <c r="S3696" s="13">
        <v>0</v>
      </c>
      <c r="T3696" s="13">
        <v>-1.073866856</v>
      </c>
      <c r="U3696" s="13">
        <v>0.79733091599999995</v>
      </c>
      <c r="V3696" s="13">
        <v>-0.27653593999999998</v>
      </c>
      <c r="W3696" s="13">
        <v>-0.17201301499999999</v>
      </c>
    </row>
    <row r="3697" spans="1:23" x14ac:dyDescent="0.3">
      <c r="A3697" s="13" t="s">
        <v>1581</v>
      </c>
      <c r="B3697" s="13" t="s">
        <v>1582</v>
      </c>
      <c r="C3697" s="15">
        <v>2014</v>
      </c>
      <c r="D3697" s="15" t="s">
        <v>27</v>
      </c>
      <c r="E3697" s="15" t="s">
        <v>59</v>
      </c>
      <c r="F3697" s="15">
        <v>1750</v>
      </c>
      <c r="G3697" s="15">
        <v>866</v>
      </c>
      <c r="H3697" s="13">
        <v>1.5238848659999999</v>
      </c>
      <c r="I3697" s="13">
        <v>-0.16119049499999999</v>
      </c>
      <c r="J3697" s="13">
        <v>1.362694372</v>
      </c>
      <c r="K3697" s="13">
        <v>0.181697048</v>
      </c>
      <c r="L3697" s="13">
        <v>3.8360791829999998</v>
      </c>
      <c r="M3697" s="13">
        <v>4.017776231</v>
      </c>
      <c r="N3697" s="13">
        <v>1.3515680210000001</v>
      </c>
      <c r="O3697" s="13">
        <v>0.67356917400000005</v>
      </c>
      <c r="P3697" s="13">
        <v>2.0251371950000001</v>
      </c>
      <c r="Q3697" s="13">
        <v>2.1082126059999999</v>
      </c>
      <c r="R3697" s="13">
        <v>2.1082126059999999</v>
      </c>
      <c r="S3697" s="13">
        <v>0</v>
      </c>
      <c r="T3697" s="13">
        <v>1.6425893620000001</v>
      </c>
      <c r="U3697" s="13">
        <v>0.14706165299999999</v>
      </c>
      <c r="V3697" s="13">
        <v>1.789651015</v>
      </c>
      <c r="W3697" s="13">
        <v>-7.2808162999999995E-2</v>
      </c>
    </row>
    <row r="3698" spans="1:23" x14ac:dyDescent="0.3">
      <c r="A3698" s="13" t="s">
        <v>1581</v>
      </c>
      <c r="B3698" s="13" t="s">
        <v>1582</v>
      </c>
      <c r="C3698" s="15">
        <v>2015</v>
      </c>
      <c r="D3698" s="15" t="s">
        <v>27</v>
      </c>
      <c r="E3698" s="15" t="s">
        <v>59</v>
      </c>
      <c r="F3698" s="15">
        <v>936</v>
      </c>
      <c r="G3698" s="15">
        <v>465</v>
      </c>
      <c r="H3698" s="13">
        <v>-0.117486311</v>
      </c>
      <c r="I3698" s="13">
        <v>0.33323183099999998</v>
      </c>
      <c r="J3698" s="13">
        <v>0.21574552</v>
      </c>
      <c r="K3698" s="13">
        <v>-5.0901245509999997</v>
      </c>
      <c r="L3698" s="13">
        <v>1.8397756030000001</v>
      </c>
      <c r="M3698" s="13">
        <v>-3.2503489480000001</v>
      </c>
      <c r="N3698" s="13">
        <v>-1.143920802</v>
      </c>
      <c r="O3698" s="13">
        <v>0.69453764399999995</v>
      </c>
      <c r="P3698" s="13">
        <v>-0.449383158</v>
      </c>
      <c r="Q3698" s="13">
        <v>0.54400915400000005</v>
      </c>
      <c r="R3698" s="13">
        <v>0.54400915400000005</v>
      </c>
      <c r="S3698" s="13">
        <v>0</v>
      </c>
      <c r="T3698" s="13">
        <v>-1.7578633930000001</v>
      </c>
      <c r="U3698" s="13">
        <v>0.30110586900000003</v>
      </c>
      <c r="V3698" s="13">
        <v>-1.4567575239999999</v>
      </c>
      <c r="W3698" s="13">
        <v>-0.315561284</v>
      </c>
    </row>
    <row r="3699" spans="1:23" x14ac:dyDescent="0.3">
      <c r="A3699" s="13" t="s">
        <v>1581</v>
      </c>
      <c r="B3699" s="13" t="s">
        <v>1582</v>
      </c>
      <c r="C3699" s="15">
        <v>2015</v>
      </c>
      <c r="D3699" s="15" t="s">
        <v>27</v>
      </c>
      <c r="E3699" s="15" t="s">
        <v>70</v>
      </c>
      <c r="F3699" s="15">
        <v>256</v>
      </c>
      <c r="G3699" s="15">
        <v>126</v>
      </c>
      <c r="H3699" s="13">
        <v>-3.0069801370000002</v>
      </c>
      <c r="I3699" s="13">
        <v>-0.98472709599999997</v>
      </c>
      <c r="J3699" s="13">
        <v>-3.9917072330000001</v>
      </c>
      <c r="K3699" s="13">
        <v>-10.65975046</v>
      </c>
      <c r="L3699" s="13">
        <v>-1.1583312160000001</v>
      </c>
      <c r="M3699" s="13">
        <v>-11.818081680000001</v>
      </c>
      <c r="N3699" s="13">
        <v>-4.9120166760000004</v>
      </c>
      <c r="O3699" s="13">
        <v>-1.0708979329999999</v>
      </c>
      <c r="P3699" s="13">
        <v>-5.9829146079999997</v>
      </c>
      <c r="Q3699" s="13">
        <v>-0.20751525400000001</v>
      </c>
      <c r="R3699" s="13">
        <v>-0.20751525400000001</v>
      </c>
      <c r="S3699" s="13">
        <v>0</v>
      </c>
      <c r="T3699" s="13">
        <v>-3.1699166029999999</v>
      </c>
      <c r="U3699" s="13">
        <v>-1.317803134</v>
      </c>
      <c r="V3699" s="13">
        <v>-4.4877197369999999</v>
      </c>
      <c r="W3699" s="13">
        <v>-0.144564251</v>
      </c>
    </row>
    <row r="3700" spans="1:23" x14ac:dyDescent="0.3">
      <c r="A3700" s="13" t="s">
        <v>1581</v>
      </c>
      <c r="B3700" s="13" t="s">
        <v>1582</v>
      </c>
      <c r="C3700" s="15">
        <v>2016</v>
      </c>
      <c r="D3700" s="15" t="s">
        <v>27</v>
      </c>
      <c r="E3700" s="15" t="s">
        <v>62</v>
      </c>
      <c r="F3700" s="15">
        <v>49</v>
      </c>
      <c r="G3700" s="15">
        <v>23</v>
      </c>
      <c r="H3700" s="13">
        <v>-3.4007391280000001</v>
      </c>
      <c r="I3700" s="13">
        <v>-1.7653056709999999</v>
      </c>
      <c r="J3700" s="13">
        <v>-5.1660447979999997</v>
      </c>
      <c r="K3700" s="13">
        <v>-15.93858047</v>
      </c>
      <c r="L3700" s="13">
        <v>-4.8021587529999996</v>
      </c>
      <c r="M3700" s="13">
        <v>-20.740739229999999</v>
      </c>
      <c r="N3700" s="13">
        <v>-6.1641403290000003</v>
      </c>
      <c r="O3700" s="13">
        <v>-2.397149121</v>
      </c>
      <c r="P3700" s="13">
        <v>-8.5612894490000002</v>
      </c>
      <c r="Q3700" s="13">
        <v>-6.7149590999999995E-2</v>
      </c>
      <c r="R3700" s="13">
        <v>-6.7149590999999995E-2</v>
      </c>
      <c r="S3700" s="13">
        <v>0</v>
      </c>
      <c r="T3700" s="13">
        <v>-4.7818823899999998</v>
      </c>
      <c r="U3700" s="13">
        <v>2.0001870350000002</v>
      </c>
      <c r="V3700" s="13">
        <v>-2.7816953550000001</v>
      </c>
      <c r="W3700" s="13">
        <v>-1.4952567000000001</v>
      </c>
    </row>
    <row r="3701" spans="1:23" x14ac:dyDescent="0.3">
      <c r="A3701" s="13" t="s">
        <v>1583</v>
      </c>
      <c r="B3701" s="13" t="s">
        <v>1584</v>
      </c>
      <c r="C3701" s="15">
        <v>2014</v>
      </c>
      <c r="D3701" s="15" t="s">
        <v>25</v>
      </c>
      <c r="E3701" s="15" t="s">
        <v>58</v>
      </c>
      <c r="F3701" s="15">
        <v>253</v>
      </c>
      <c r="G3701" s="15">
        <v>122</v>
      </c>
      <c r="H3701" s="13">
        <v>-2.1264429300000001</v>
      </c>
      <c r="I3701" s="13">
        <v>0.71333071699999995</v>
      </c>
      <c r="J3701" s="13">
        <v>-1.413112213</v>
      </c>
      <c r="K3701" s="13">
        <v>-4.4552982639999996</v>
      </c>
      <c r="L3701" s="13">
        <v>5.6924342350000003</v>
      </c>
      <c r="M3701" s="13">
        <v>1.2371359710000001</v>
      </c>
      <c r="N3701" s="13">
        <v>-2.7857947429999999</v>
      </c>
      <c r="O3701" s="13">
        <v>1.8099209940000001</v>
      </c>
      <c r="P3701" s="13">
        <v>-0.97587374900000001</v>
      </c>
      <c r="Q3701" s="13">
        <v>0.115348176</v>
      </c>
      <c r="R3701" s="13">
        <v>0</v>
      </c>
      <c r="S3701" s="13">
        <v>0.115348176</v>
      </c>
      <c r="T3701" s="13">
        <v>-2.6974276079999999</v>
      </c>
      <c r="U3701" s="13">
        <v>1.088579384</v>
      </c>
      <c r="V3701" s="13">
        <v>-1.6088482239999999</v>
      </c>
      <c r="W3701" s="13">
        <v>1.186147125</v>
      </c>
    </row>
    <row r="3702" spans="1:23" x14ac:dyDescent="0.3">
      <c r="A3702" s="13" t="s">
        <v>1583</v>
      </c>
      <c r="B3702" s="13" t="s">
        <v>1584</v>
      </c>
      <c r="C3702" s="15">
        <v>2014</v>
      </c>
      <c r="D3702" s="15" t="s">
        <v>27</v>
      </c>
      <c r="E3702" s="15" t="s">
        <v>58</v>
      </c>
      <c r="F3702" s="15">
        <v>1763</v>
      </c>
      <c r="G3702" s="15">
        <v>873</v>
      </c>
      <c r="H3702" s="13">
        <v>-2.2800111680000001</v>
      </c>
      <c r="I3702" s="13">
        <v>-0.28201735100000003</v>
      </c>
      <c r="J3702" s="13">
        <v>-2.5620285190000001</v>
      </c>
      <c r="K3702" s="13">
        <v>-0.91163805799999997</v>
      </c>
      <c r="L3702" s="13">
        <v>-3.2747959340000001</v>
      </c>
      <c r="M3702" s="13">
        <v>-4.1864339920000004</v>
      </c>
      <c r="N3702" s="13">
        <v>-2.2031954790000001</v>
      </c>
      <c r="O3702" s="13">
        <v>-0.92997657199999995</v>
      </c>
      <c r="P3702" s="13">
        <v>-3.1331720509999998</v>
      </c>
      <c r="Q3702" s="13">
        <v>-0.17103400699999999</v>
      </c>
      <c r="R3702" s="13">
        <v>-0.17103400699999999</v>
      </c>
      <c r="S3702" s="13">
        <v>0</v>
      </c>
      <c r="T3702" s="13">
        <v>-1.3171133429999999</v>
      </c>
      <c r="U3702" s="13">
        <v>-0.94384415700000002</v>
      </c>
      <c r="V3702" s="13">
        <v>-2.2609575</v>
      </c>
      <c r="W3702" s="13">
        <v>0.206486954</v>
      </c>
    </row>
    <row r="3703" spans="1:23" x14ac:dyDescent="0.3">
      <c r="A3703" s="13" t="s">
        <v>1583</v>
      </c>
      <c r="B3703" s="13" t="s">
        <v>1584</v>
      </c>
      <c r="C3703" s="15">
        <v>2015</v>
      </c>
      <c r="D3703" s="15" t="s">
        <v>27</v>
      </c>
      <c r="E3703" s="15" t="s">
        <v>58</v>
      </c>
      <c r="F3703" s="15">
        <v>795</v>
      </c>
      <c r="G3703" s="15">
        <v>391</v>
      </c>
      <c r="H3703" s="13">
        <v>-4.4777223480000004</v>
      </c>
      <c r="I3703" s="13">
        <v>1.561546447</v>
      </c>
      <c r="J3703" s="13">
        <v>-2.9161759009999999</v>
      </c>
      <c r="K3703" s="13">
        <v>-3.1356389689999999</v>
      </c>
      <c r="L3703" s="13">
        <v>5.1865376750000003</v>
      </c>
      <c r="M3703" s="13">
        <v>2.0508987059999999</v>
      </c>
      <c r="N3703" s="13">
        <v>-4.493700198</v>
      </c>
      <c r="O3703" s="13">
        <v>2.3799977210000001</v>
      </c>
      <c r="P3703" s="13">
        <v>-2.1137024769999999</v>
      </c>
      <c r="Q3703" s="13">
        <v>0.12836513399999999</v>
      </c>
      <c r="R3703" s="13">
        <v>0.12836513399999999</v>
      </c>
      <c r="S3703" s="13">
        <v>0</v>
      </c>
      <c r="T3703" s="13">
        <v>-3.141046872</v>
      </c>
      <c r="U3703" s="13">
        <v>2.021086795</v>
      </c>
      <c r="V3703" s="13">
        <v>-1.119960077</v>
      </c>
      <c r="W3703" s="13">
        <v>1.081291655</v>
      </c>
    </row>
    <row r="3704" spans="1:23" x14ac:dyDescent="0.3">
      <c r="A3704" s="13" t="s">
        <v>1583</v>
      </c>
      <c r="B3704" s="13" t="s">
        <v>1584</v>
      </c>
      <c r="C3704" s="15">
        <v>2015</v>
      </c>
      <c r="D3704" s="15" t="s">
        <v>27</v>
      </c>
      <c r="E3704" s="15" t="s">
        <v>67</v>
      </c>
      <c r="F3704" s="15">
        <v>847</v>
      </c>
      <c r="G3704" s="15">
        <v>407</v>
      </c>
      <c r="H3704" s="13">
        <v>1.054179419</v>
      </c>
      <c r="I3704" s="13">
        <v>1.3352006059999999</v>
      </c>
      <c r="J3704" s="13">
        <v>2.3893800249999999</v>
      </c>
      <c r="K3704" s="13">
        <v>1.426862157</v>
      </c>
      <c r="L3704" s="13">
        <v>-1.394246892</v>
      </c>
      <c r="M3704" s="13">
        <v>3.2615264999999997E-2</v>
      </c>
      <c r="N3704" s="13">
        <v>1.3701125089999999</v>
      </c>
      <c r="O3704" s="13">
        <v>0.84581052800000001</v>
      </c>
      <c r="P3704" s="13">
        <v>2.215923037</v>
      </c>
      <c r="Q3704" s="13">
        <v>1.037171034</v>
      </c>
      <c r="R3704" s="13">
        <v>1.037171034</v>
      </c>
      <c r="S3704" s="13">
        <v>0</v>
      </c>
      <c r="T3704" s="13">
        <v>0.56066196099999999</v>
      </c>
      <c r="U3704" s="13">
        <v>0.56890389200000002</v>
      </c>
      <c r="V3704" s="13">
        <v>1.1295658529999999</v>
      </c>
      <c r="W3704" s="13">
        <v>0.55705449799999995</v>
      </c>
    </row>
    <row r="3705" spans="1:23" x14ac:dyDescent="0.3">
      <c r="A3705" s="13" t="s">
        <v>1583</v>
      </c>
      <c r="B3705" s="13" t="s">
        <v>1584</v>
      </c>
      <c r="C3705" s="15">
        <v>2016</v>
      </c>
      <c r="D3705" s="15" t="s">
        <v>27</v>
      </c>
      <c r="E3705" s="15" t="s">
        <v>34</v>
      </c>
      <c r="F3705" s="15">
        <v>1879</v>
      </c>
      <c r="G3705" s="15">
        <v>917</v>
      </c>
      <c r="H3705" s="13">
        <v>-2.6771882709999999</v>
      </c>
      <c r="I3705" s="13">
        <v>-1.102107103</v>
      </c>
      <c r="J3705" s="13">
        <v>-3.7792953740000002</v>
      </c>
      <c r="K3705" s="13">
        <v>-3.1333219539999999</v>
      </c>
      <c r="L3705" s="13">
        <v>-4.2038298940000001</v>
      </c>
      <c r="M3705" s="13">
        <v>-7.3371518480000004</v>
      </c>
      <c r="N3705" s="13">
        <v>-2.8848992170000001</v>
      </c>
      <c r="O3705" s="13">
        <v>-1.731659397</v>
      </c>
      <c r="P3705" s="13">
        <v>-4.6165586139999997</v>
      </c>
      <c r="Q3705" s="13">
        <v>-0.87785266399999995</v>
      </c>
      <c r="R3705" s="13">
        <v>-0.87785266399999995</v>
      </c>
      <c r="S3705" s="13">
        <v>0</v>
      </c>
      <c r="T3705" s="13">
        <v>-2.5251345789999999</v>
      </c>
      <c r="U3705" s="13">
        <v>-2.1933484569999999</v>
      </c>
      <c r="V3705" s="13">
        <v>-4.7184830370000004</v>
      </c>
      <c r="W3705" s="13">
        <v>0.51209877299999995</v>
      </c>
    </row>
    <row r="3706" spans="1:23" x14ac:dyDescent="0.3">
      <c r="A3706" s="13" t="s">
        <v>1583</v>
      </c>
      <c r="B3706" s="13" t="s">
        <v>1584</v>
      </c>
      <c r="C3706" s="15">
        <v>2017</v>
      </c>
      <c r="D3706" s="15" t="s">
        <v>27</v>
      </c>
      <c r="E3706" s="15" t="s">
        <v>140</v>
      </c>
      <c r="F3706" s="15">
        <v>1160</v>
      </c>
      <c r="G3706" s="15">
        <v>560</v>
      </c>
      <c r="H3706" s="13">
        <v>-1.461140103</v>
      </c>
      <c r="I3706" s="13">
        <v>0.47129582399999997</v>
      </c>
      <c r="J3706" s="13">
        <v>-0.98984428000000002</v>
      </c>
      <c r="K3706" s="13">
        <v>-0.57068961799999995</v>
      </c>
      <c r="L3706" s="13">
        <v>-2.8195564150000001</v>
      </c>
      <c r="M3706" s="13">
        <v>-3.3902460329999999</v>
      </c>
      <c r="N3706" s="13">
        <v>-1.309857882</v>
      </c>
      <c r="O3706" s="13">
        <v>-0.11224828000000001</v>
      </c>
      <c r="P3706" s="13">
        <v>-1.422106162</v>
      </c>
      <c r="Q3706" s="13">
        <v>0.381872871</v>
      </c>
      <c r="R3706" s="13">
        <v>0.381872871</v>
      </c>
      <c r="S3706" s="13">
        <v>0</v>
      </c>
      <c r="T3706" s="13">
        <v>-0.770014949</v>
      </c>
      <c r="U3706" s="13">
        <v>-0.94698669400000002</v>
      </c>
      <c r="V3706" s="13">
        <v>-1.7170016420000001</v>
      </c>
      <c r="W3706" s="13">
        <v>0.64058862299999997</v>
      </c>
    </row>
    <row r="3707" spans="1:23" x14ac:dyDescent="0.3">
      <c r="A3707" s="13" t="s">
        <v>1585</v>
      </c>
      <c r="B3707" s="13" t="s">
        <v>1586</v>
      </c>
      <c r="C3707" s="15">
        <v>2017</v>
      </c>
      <c r="D3707" s="15" t="s">
        <v>27</v>
      </c>
      <c r="E3707" s="15" t="s">
        <v>67</v>
      </c>
      <c r="F3707" s="15">
        <v>3123</v>
      </c>
      <c r="G3707" s="15">
        <v>1518</v>
      </c>
      <c r="H3707" s="13">
        <v>-0.846083645</v>
      </c>
      <c r="I3707" s="13">
        <v>-3.727110455</v>
      </c>
      <c r="J3707" s="13">
        <v>-4.5731941000000003</v>
      </c>
      <c r="K3707" s="13">
        <v>0.71730563899999999</v>
      </c>
      <c r="L3707" s="13">
        <v>-1.059901491</v>
      </c>
      <c r="M3707" s="13">
        <v>-0.34259585100000001</v>
      </c>
      <c r="N3707" s="13">
        <v>-0.49436749800000002</v>
      </c>
      <c r="O3707" s="13">
        <v>-3.3868933430000001</v>
      </c>
      <c r="P3707" s="13">
        <v>-3.881260841</v>
      </c>
      <c r="Q3707" s="13">
        <v>-0.86862400399999995</v>
      </c>
      <c r="R3707" s="13">
        <v>-0.86862400399999995</v>
      </c>
      <c r="S3707" s="13">
        <v>0</v>
      </c>
      <c r="T3707" s="13">
        <v>-1.0249711210000001</v>
      </c>
      <c r="U3707" s="13">
        <v>-3.2987379140000002</v>
      </c>
      <c r="V3707" s="13">
        <v>-4.3237090350000003</v>
      </c>
      <c r="W3707" s="13">
        <v>-0.841804526</v>
      </c>
    </row>
    <row r="3708" spans="1:23" x14ac:dyDescent="0.3">
      <c r="A3708" s="13" t="s">
        <v>1587</v>
      </c>
      <c r="B3708" s="13" t="s">
        <v>1588</v>
      </c>
      <c r="C3708" s="15">
        <v>2014</v>
      </c>
      <c r="D3708" s="15" t="s">
        <v>27</v>
      </c>
      <c r="E3708" s="15" t="s">
        <v>86</v>
      </c>
      <c r="F3708" s="15">
        <v>1972</v>
      </c>
      <c r="G3708" s="15">
        <v>998</v>
      </c>
      <c r="H3708" s="13">
        <v>3.1253059E-2</v>
      </c>
      <c r="I3708" s="13">
        <v>-2.6502363440000001</v>
      </c>
      <c r="J3708" s="13">
        <v>-2.6189832850000001</v>
      </c>
      <c r="K3708" s="13">
        <v>-0.58387937099999998</v>
      </c>
      <c r="L3708" s="13">
        <v>-4.0364040560000003</v>
      </c>
      <c r="M3708" s="13">
        <v>-4.6202834270000004</v>
      </c>
      <c r="N3708" s="13">
        <v>-3.1286357000000001E-2</v>
      </c>
      <c r="O3708" s="13">
        <v>-3.0646998430000001</v>
      </c>
      <c r="P3708" s="13">
        <v>-3.0959862</v>
      </c>
      <c r="Q3708" s="13">
        <v>-0.17585732700000001</v>
      </c>
      <c r="R3708" s="13">
        <v>-0.17585732700000001</v>
      </c>
      <c r="S3708" s="13">
        <v>0</v>
      </c>
      <c r="T3708" s="13">
        <v>-0.16975399499999999</v>
      </c>
      <c r="U3708" s="13">
        <v>-2.7954693829999999</v>
      </c>
      <c r="V3708" s="13">
        <v>-2.9652233780000001</v>
      </c>
      <c r="W3708" s="13">
        <v>-0.169752509</v>
      </c>
    </row>
    <row r="3709" spans="1:23" x14ac:dyDescent="0.3">
      <c r="A3709" s="13" t="s">
        <v>1587</v>
      </c>
      <c r="B3709" s="13" t="s">
        <v>1588</v>
      </c>
      <c r="C3709" s="15">
        <v>2015</v>
      </c>
      <c r="D3709" s="15" t="s">
        <v>25</v>
      </c>
      <c r="E3709" s="15" t="s">
        <v>33</v>
      </c>
      <c r="F3709" s="15">
        <v>83</v>
      </c>
      <c r="G3709" s="15">
        <v>37</v>
      </c>
      <c r="H3709" s="13">
        <v>1.2972632340000001</v>
      </c>
      <c r="I3709" s="13">
        <v>-14.20373947</v>
      </c>
      <c r="J3709" s="13">
        <v>-12.906476230000001</v>
      </c>
      <c r="K3709" s="13">
        <v>-8.5232374499999999</v>
      </c>
      <c r="L3709" s="13">
        <v>-14.570091529999999</v>
      </c>
      <c r="M3709" s="13">
        <v>-23.093328979999999</v>
      </c>
      <c r="N3709" s="13">
        <v>-0.76808030100000002</v>
      </c>
      <c r="O3709" s="13">
        <v>-15.02364169</v>
      </c>
      <c r="P3709" s="13">
        <v>-15.791721989999999</v>
      </c>
      <c r="Q3709" s="13">
        <v>-0.25627336299999998</v>
      </c>
      <c r="R3709" s="13">
        <v>0</v>
      </c>
      <c r="S3709" s="13">
        <v>-0.25627336299999998</v>
      </c>
      <c r="T3709" s="13">
        <v>-2.5918507279999998</v>
      </c>
      <c r="U3709" s="13">
        <v>-16.32919442</v>
      </c>
      <c r="V3709" s="13">
        <v>-18.921045150000001</v>
      </c>
      <c r="W3709" s="13">
        <v>0.89641976400000001</v>
      </c>
    </row>
    <row r="3710" spans="1:23" x14ac:dyDescent="0.3">
      <c r="A3710" s="13" t="s">
        <v>1587</v>
      </c>
      <c r="B3710" s="13" t="s">
        <v>1588</v>
      </c>
      <c r="C3710" s="15">
        <v>2015</v>
      </c>
      <c r="D3710" s="15" t="s">
        <v>27</v>
      </c>
      <c r="E3710" s="15" t="s">
        <v>86</v>
      </c>
      <c r="F3710" s="15">
        <v>1461</v>
      </c>
      <c r="G3710" s="15">
        <v>699</v>
      </c>
      <c r="H3710" s="13">
        <v>-0.50899192199999999</v>
      </c>
      <c r="I3710" s="13">
        <v>0.75995916600000002</v>
      </c>
      <c r="J3710" s="13">
        <v>0.25096724399999998</v>
      </c>
      <c r="K3710" s="13">
        <v>1.5960880669999999</v>
      </c>
      <c r="L3710" s="13">
        <v>-0.86851022600000005</v>
      </c>
      <c r="M3710" s="13">
        <v>0.72757784000000003</v>
      </c>
      <c r="N3710" s="13">
        <v>-8.6058447999999996E-2</v>
      </c>
      <c r="O3710" s="13">
        <v>0.45926124899999998</v>
      </c>
      <c r="P3710" s="13">
        <v>0.37320280099999997</v>
      </c>
      <c r="Q3710" s="13">
        <v>1.1275891760000001</v>
      </c>
      <c r="R3710" s="13">
        <v>1.1275891760000001</v>
      </c>
      <c r="S3710" s="13">
        <v>0</v>
      </c>
      <c r="T3710" s="13">
        <v>0.60036224100000002</v>
      </c>
      <c r="U3710" s="13">
        <v>0.66927223800000002</v>
      </c>
      <c r="V3710" s="13">
        <v>1.269634479</v>
      </c>
      <c r="W3710" s="13">
        <v>1.184833035</v>
      </c>
    </row>
    <row r="3711" spans="1:23" x14ac:dyDescent="0.3">
      <c r="A3711" s="13" t="s">
        <v>1587</v>
      </c>
      <c r="B3711" s="13" t="s">
        <v>1588</v>
      </c>
      <c r="C3711" s="15">
        <v>2015</v>
      </c>
      <c r="D3711" s="15" t="s">
        <v>27</v>
      </c>
      <c r="E3711" s="15" t="s">
        <v>33</v>
      </c>
      <c r="F3711" s="15">
        <v>2706</v>
      </c>
      <c r="G3711" s="15">
        <v>1319</v>
      </c>
      <c r="H3711" s="13">
        <v>-1.7650900439999999</v>
      </c>
      <c r="I3711" s="13">
        <v>8.2776709000000004E-2</v>
      </c>
      <c r="J3711" s="13">
        <v>-1.6823133349999999</v>
      </c>
      <c r="K3711" s="13">
        <v>-5.0543947539999996</v>
      </c>
      <c r="L3711" s="13">
        <v>1.248645743</v>
      </c>
      <c r="M3711" s="13">
        <v>-3.8057490110000001</v>
      </c>
      <c r="N3711" s="13">
        <v>-2.5998509919999999</v>
      </c>
      <c r="O3711" s="13">
        <v>0.316520407</v>
      </c>
      <c r="P3711" s="13">
        <v>-2.2833305849999999</v>
      </c>
      <c r="Q3711" s="13">
        <v>0.31705573999999997</v>
      </c>
      <c r="R3711" s="13">
        <v>0.31705573999999997</v>
      </c>
      <c r="S3711" s="13">
        <v>0</v>
      </c>
      <c r="T3711" s="13">
        <v>-1.402677918</v>
      </c>
      <c r="U3711" s="13">
        <v>0.71932138599999995</v>
      </c>
      <c r="V3711" s="13">
        <v>-0.68335653200000002</v>
      </c>
      <c r="W3711" s="13">
        <v>0.91873494700000002</v>
      </c>
    </row>
    <row r="3712" spans="1:23" x14ac:dyDescent="0.3">
      <c r="A3712" s="13" t="s">
        <v>1587</v>
      </c>
      <c r="B3712" s="13" t="s">
        <v>1588</v>
      </c>
      <c r="C3712" s="15">
        <v>2016</v>
      </c>
      <c r="D3712" s="15" t="s">
        <v>27</v>
      </c>
      <c r="E3712" s="15" t="s">
        <v>31</v>
      </c>
      <c r="F3712" s="15">
        <v>5396</v>
      </c>
      <c r="G3712" s="15">
        <v>2537</v>
      </c>
      <c r="H3712" s="13">
        <v>1.3326952990000001</v>
      </c>
      <c r="I3712" s="13">
        <v>-1.3568779440000001</v>
      </c>
      <c r="J3712" s="13">
        <v>-2.4182644999999999E-2</v>
      </c>
      <c r="K3712" s="13">
        <v>-0.65485389100000002</v>
      </c>
      <c r="L3712" s="13">
        <v>-1.793797096</v>
      </c>
      <c r="M3712" s="13">
        <v>-2.4486509870000002</v>
      </c>
      <c r="N3712" s="13">
        <v>1.002997387</v>
      </c>
      <c r="O3712" s="13">
        <v>-1.511635399</v>
      </c>
      <c r="P3712" s="13">
        <v>-0.50863801200000003</v>
      </c>
      <c r="Q3712" s="13">
        <v>2.9475112569999999</v>
      </c>
      <c r="R3712" s="13">
        <v>2.9475112569999999</v>
      </c>
      <c r="S3712" s="13">
        <v>0</v>
      </c>
      <c r="T3712" s="13">
        <v>1.0349015939999999</v>
      </c>
      <c r="U3712" s="13">
        <v>-0.83874564200000001</v>
      </c>
      <c r="V3712" s="13">
        <v>0.19615595199999999</v>
      </c>
      <c r="W3712" s="13">
        <v>1.5608005030000001</v>
      </c>
    </row>
    <row r="3713" spans="1:23" x14ac:dyDescent="0.3">
      <c r="A3713" s="13" t="s">
        <v>1587</v>
      </c>
      <c r="B3713" s="13" t="s">
        <v>1588</v>
      </c>
      <c r="C3713" s="15">
        <v>2017</v>
      </c>
      <c r="D3713" s="15" t="s">
        <v>25</v>
      </c>
      <c r="E3713" s="15" t="s">
        <v>78</v>
      </c>
      <c r="F3713" s="15">
        <v>133</v>
      </c>
      <c r="G3713" s="15">
        <v>67</v>
      </c>
      <c r="H3713" s="13">
        <v>5.6637786920000002</v>
      </c>
      <c r="I3713" s="13">
        <v>0.125250102</v>
      </c>
      <c r="J3713" s="13">
        <v>5.789028794</v>
      </c>
      <c r="K3713" s="13">
        <v>10.05591765</v>
      </c>
      <c r="L3713" s="13">
        <v>11.983827809999999</v>
      </c>
      <c r="M3713" s="13">
        <v>22.039745459999999</v>
      </c>
      <c r="N3713" s="13">
        <v>6.9907875309999996</v>
      </c>
      <c r="O3713" s="13">
        <v>2.5980451439999999</v>
      </c>
      <c r="P3713" s="13">
        <v>9.5888326750000008</v>
      </c>
      <c r="Q3713" s="13">
        <v>0.43596293600000002</v>
      </c>
      <c r="R3713" s="13">
        <v>0</v>
      </c>
      <c r="S3713" s="13">
        <v>0.43596293600000002</v>
      </c>
      <c r="T3713" s="13">
        <v>2.1312253540000001</v>
      </c>
      <c r="U3713" s="13">
        <v>3.989130877</v>
      </c>
      <c r="V3713" s="13">
        <v>6.1203562309999997</v>
      </c>
      <c r="W3713" s="13">
        <v>0.21148256900000001</v>
      </c>
    </row>
    <row r="3714" spans="1:23" x14ac:dyDescent="0.3">
      <c r="A3714" s="13" t="s">
        <v>1587</v>
      </c>
      <c r="B3714" s="13" t="s">
        <v>1588</v>
      </c>
      <c r="C3714" s="15">
        <v>2017</v>
      </c>
      <c r="D3714" s="15" t="s">
        <v>27</v>
      </c>
      <c r="E3714" s="15" t="s">
        <v>78</v>
      </c>
      <c r="F3714" s="15">
        <v>3723</v>
      </c>
      <c r="G3714" s="15">
        <v>1843</v>
      </c>
      <c r="H3714" s="13">
        <v>-0.80061604600000003</v>
      </c>
      <c r="I3714" s="13">
        <v>0.61717361900000001</v>
      </c>
      <c r="J3714" s="13">
        <v>-0.18344242699999999</v>
      </c>
      <c r="K3714" s="13">
        <v>-0.260724065</v>
      </c>
      <c r="L3714" s="13">
        <v>-2.7188001000000002</v>
      </c>
      <c r="M3714" s="13">
        <v>-2.9795241649999999</v>
      </c>
      <c r="N3714" s="13">
        <v>-0.72459855699999998</v>
      </c>
      <c r="O3714" s="13">
        <v>-6.3862605000000003E-2</v>
      </c>
      <c r="P3714" s="13">
        <v>-0.78846116300000002</v>
      </c>
      <c r="Q3714" s="13">
        <v>1.851330269</v>
      </c>
      <c r="R3714" s="13">
        <v>1.851330269</v>
      </c>
      <c r="S3714" s="13">
        <v>0</v>
      </c>
      <c r="T3714" s="13">
        <v>-0.62818228099999995</v>
      </c>
      <c r="U3714" s="13">
        <v>0.70460038300000005</v>
      </c>
      <c r="V3714" s="13">
        <v>7.6418102000000002E-2</v>
      </c>
      <c r="W3714" s="13">
        <v>0.366852607</v>
      </c>
    </row>
    <row r="3715" spans="1:23" x14ac:dyDescent="0.3">
      <c r="A3715" s="13" t="s">
        <v>1587</v>
      </c>
      <c r="B3715" s="13" t="s">
        <v>1588</v>
      </c>
      <c r="C3715" s="15">
        <v>2018</v>
      </c>
      <c r="D3715" s="15" t="s">
        <v>25</v>
      </c>
      <c r="E3715" s="15" t="s">
        <v>62</v>
      </c>
      <c r="F3715" s="15">
        <v>661</v>
      </c>
      <c r="G3715" s="15">
        <v>302</v>
      </c>
      <c r="H3715" s="13">
        <v>1.679158006</v>
      </c>
      <c r="I3715" s="13">
        <v>-1.3641553500000001</v>
      </c>
      <c r="J3715" s="13">
        <v>0.31500265599999999</v>
      </c>
      <c r="K3715" s="13">
        <v>3.557870624</v>
      </c>
      <c r="L3715" s="13">
        <v>-1.787006876</v>
      </c>
      <c r="M3715" s="13">
        <v>1.770863748</v>
      </c>
      <c r="N3715" s="13">
        <v>2.1545499769999998</v>
      </c>
      <c r="O3715" s="13">
        <v>-1.5852627560000001</v>
      </c>
      <c r="P3715" s="13">
        <v>0.56928722099999995</v>
      </c>
      <c r="Q3715" s="13">
        <v>0.53652757500000003</v>
      </c>
      <c r="R3715" s="13">
        <v>0</v>
      </c>
      <c r="S3715" s="13">
        <v>0.53652757500000003</v>
      </c>
      <c r="T3715" s="13">
        <v>2.6708232280000002</v>
      </c>
      <c r="U3715" s="13">
        <v>-0.89968532300000004</v>
      </c>
      <c r="V3715" s="13">
        <v>1.771137905</v>
      </c>
      <c r="W3715" s="13">
        <v>1.6738263410000001</v>
      </c>
    </row>
    <row r="3716" spans="1:23" x14ac:dyDescent="0.3">
      <c r="A3716" s="13" t="s">
        <v>1587</v>
      </c>
      <c r="B3716" s="13" t="s">
        <v>1588</v>
      </c>
      <c r="C3716" s="15">
        <v>2018</v>
      </c>
      <c r="D3716" s="15" t="s">
        <v>27</v>
      </c>
      <c r="E3716" s="15" t="s">
        <v>62</v>
      </c>
      <c r="F3716" s="15">
        <v>3680</v>
      </c>
      <c r="G3716" s="15">
        <v>1705</v>
      </c>
      <c r="H3716" s="13">
        <v>2.1242991510000002</v>
      </c>
      <c r="I3716" s="13">
        <v>-1.5245611459999999</v>
      </c>
      <c r="J3716" s="13">
        <v>0.59973800499999996</v>
      </c>
      <c r="K3716" s="13">
        <v>0.44000860600000002</v>
      </c>
      <c r="L3716" s="13">
        <v>-2.6737866509999999</v>
      </c>
      <c r="M3716" s="13">
        <v>-2.2337780450000002</v>
      </c>
      <c r="N3716" s="13">
        <v>1.8977709039999999</v>
      </c>
      <c r="O3716" s="13">
        <v>-1.872749717</v>
      </c>
      <c r="P3716" s="13">
        <v>2.5021186000000001E-2</v>
      </c>
      <c r="Q3716" s="13">
        <v>2.4335068230000001</v>
      </c>
      <c r="R3716" s="13">
        <v>2.4335068230000001</v>
      </c>
      <c r="S3716" s="13">
        <v>0</v>
      </c>
      <c r="T3716" s="13">
        <v>1.551347488</v>
      </c>
      <c r="U3716" s="13">
        <v>-1.6013787209999999</v>
      </c>
      <c r="V3716" s="13">
        <v>-5.0031233000000001E-2</v>
      </c>
      <c r="W3716" s="13">
        <v>0.80298728200000002</v>
      </c>
    </row>
    <row r="3717" spans="1:23" x14ac:dyDescent="0.3">
      <c r="A3717" s="13" t="s">
        <v>1587</v>
      </c>
      <c r="B3717" s="13" t="s">
        <v>1588</v>
      </c>
      <c r="C3717" s="15">
        <v>2019</v>
      </c>
      <c r="D3717" s="15" t="s">
        <v>27</v>
      </c>
      <c r="E3717" s="15" t="s">
        <v>140</v>
      </c>
      <c r="F3717" s="15">
        <v>2982</v>
      </c>
      <c r="G3717" s="15">
        <v>1369</v>
      </c>
      <c r="H3717" s="13">
        <v>-0.40505674200000003</v>
      </c>
      <c r="I3717" s="13">
        <v>-0.756985613</v>
      </c>
      <c r="J3717" s="13">
        <v>-1.1620423550000001</v>
      </c>
      <c r="K3717" s="13">
        <v>-1.860443611</v>
      </c>
      <c r="L3717" s="13">
        <v>-3.5561878230000001</v>
      </c>
      <c r="M3717" s="13">
        <v>-5.4166314340000001</v>
      </c>
      <c r="N3717" s="13">
        <v>-0.70369921000000002</v>
      </c>
      <c r="O3717" s="13">
        <v>-1.39249562</v>
      </c>
      <c r="P3717" s="13">
        <v>-2.09619483</v>
      </c>
      <c r="Q3717" s="13">
        <v>0.45853126799999999</v>
      </c>
      <c r="R3717" s="13">
        <v>0.45853126799999999</v>
      </c>
      <c r="S3717" s="13">
        <v>0</v>
      </c>
      <c r="T3717" s="13">
        <v>-0.90166073899999999</v>
      </c>
      <c r="U3717" s="13">
        <v>-0.75830732899999997</v>
      </c>
      <c r="V3717" s="13">
        <v>-1.659968069</v>
      </c>
      <c r="W3717" s="13">
        <v>0.41778322600000001</v>
      </c>
    </row>
    <row r="3718" spans="1:23" x14ac:dyDescent="0.3">
      <c r="A3718" s="13" t="s">
        <v>1589</v>
      </c>
      <c r="B3718" s="13" t="s">
        <v>1590</v>
      </c>
      <c r="C3718" s="15">
        <v>2014</v>
      </c>
      <c r="D3718" s="15" t="s">
        <v>27</v>
      </c>
      <c r="E3718" s="15" t="s">
        <v>78</v>
      </c>
      <c r="F3718" s="15">
        <v>616</v>
      </c>
      <c r="G3718" s="15">
        <v>311</v>
      </c>
      <c r="H3718" s="13">
        <v>-3.2174162150000001</v>
      </c>
      <c r="I3718" s="13">
        <v>-0.31544862000000001</v>
      </c>
      <c r="J3718" s="13">
        <v>-3.5328648349999998</v>
      </c>
      <c r="K3718" s="13">
        <v>-3.4862261239999999</v>
      </c>
      <c r="L3718" s="13">
        <v>-2.5957994819999999</v>
      </c>
      <c r="M3718" s="13">
        <v>-6.0820256060000002</v>
      </c>
      <c r="N3718" s="13">
        <v>-3.3668793300000002</v>
      </c>
      <c r="O3718" s="13">
        <v>-0.87980982799999996</v>
      </c>
      <c r="P3718" s="13">
        <v>-4.2466891569999996</v>
      </c>
      <c r="Q3718" s="13">
        <v>-0.236410015</v>
      </c>
      <c r="R3718" s="13">
        <v>-0.236410015</v>
      </c>
      <c r="S3718" s="13">
        <v>0</v>
      </c>
      <c r="T3718" s="13">
        <v>-3.3425510350000001</v>
      </c>
      <c r="U3718" s="13">
        <v>-1.0474290719999999</v>
      </c>
      <c r="V3718" s="13">
        <v>-4.3899801070000004</v>
      </c>
      <c r="W3718" s="13">
        <v>-0.43334297799999999</v>
      </c>
    </row>
    <row r="3719" spans="1:23" x14ac:dyDescent="0.3">
      <c r="A3719" s="13" t="s">
        <v>1589</v>
      </c>
      <c r="B3719" s="13" t="s">
        <v>1590</v>
      </c>
      <c r="C3719" s="15">
        <v>2015</v>
      </c>
      <c r="D3719" s="15" t="s">
        <v>25</v>
      </c>
      <c r="E3719" s="15" t="s">
        <v>78</v>
      </c>
      <c r="F3719" s="15">
        <v>860</v>
      </c>
      <c r="G3719" s="15">
        <v>454</v>
      </c>
      <c r="H3719" s="13">
        <v>1.2646836610000001</v>
      </c>
      <c r="I3719" s="13">
        <v>1.0191001</v>
      </c>
      <c r="J3719" s="13">
        <v>2.283783761</v>
      </c>
      <c r="K3719" s="13">
        <v>8.0796502330000006</v>
      </c>
      <c r="L3719" s="13">
        <v>10.2566086</v>
      </c>
      <c r="M3719" s="13">
        <v>18.336258829999998</v>
      </c>
      <c r="N3719" s="13">
        <v>2.829582056</v>
      </c>
      <c r="O3719" s="13">
        <v>2.9737883460000001</v>
      </c>
      <c r="P3719" s="13">
        <v>5.8033704029999997</v>
      </c>
      <c r="Q3719" s="13">
        <v>2.0360655369999998</v>
      </c>
      <c r="R3719" s="13">
        <v>0</v>
      </c>
      <c r="S3719" s="13">
        <v>2.0360655369999998</v>
      </c>
      <c r="T3719" s="13">
        <v>4.8718161609999999</v>
      </c>
      <c r="U3719" s="13">
        <v>2.3387392770000002</v>
      </c>
      <c r="V3719" s="13">
        <v>7.2105554380000001</v>
      </c>
      <c r="W3719" s="13">
        <v>-0.34426311599999998</v>
      </c>
    </row>
    <row r="3720" spans="1:23" x14ac:dyDescent="0.3">
      <c r="A3720" s="13" t="s">
        <v>1589</v>
      </c>
      <c r="B3720" s="13" t="s">
        <v>1590</v>
      </c>
      <c r="C3720" s="15">
        <v>2015</v>
      </c>
      <c r="D3720" s="15" t="s">
        <v>27</v>
      </c>
      <c r="E3720" s="15" t="s">
        <v>78</v>
      </c>
      <c r="F3720" s="15">
        <v>3073</v>
      </c>
      <c r="G3720" s="15">
        <v>1530</v>
      </c>
      <c r="H3720" s="13">
        <v>-0.129664579</v>
      </c>
      <c r="I3720" s="13">
        <v>0.63280258099999998</v>
      </c>
      <c r="J3720" s="13">
        <v>0.50313800200000003</v>
      </c>
      <c r="K3720" s="13">
        <v>1.119984085</v>
      </c>
      <c r="L3720" s="13">
        <v>1.3723357190000001</v>
      </c>
      <c r="M3720" s="13">
        <v>2.4923198040000001</v>
      </c>
      <c r="N3720" s="13">
        <v>0.14573461099999999</v>
      </c>
      <c r="O3720" s="13">
        <v>0.814441058</v>
      </c>
      <c r="P3720" s="13">
        <v>0.96017566899999995</v>
      </c>
      <c r="Q3720" s="13">
        <v>2.92470125</v>
      </c>
      <c r="R3720" s="13">
        <v>2.92470125</v>
      </c>
      <c r="S3720" s="13">
        <v>0</v>
      </c>
      <c r="T3720" s="13">
        <v>0.65023747799999998</v>
      </c>
      <c r="U3720" s="13">
        <v>0.10771900600000001</v>
      </c>
      <c r="V3720" s="13">
        <v>0.75795648400000004</v>
      </c>
      <c r="W3720" s="13">
        <v>0.94417829099999995</v>
      </c>
    </row>
    <row r="3721" spans="1:23" x14ac:dyDescent="0.3">
      <c r="A3721" s="13" t="s">
        <v>1589</v>
      </c>
      <c r="B3721" s="13" t="s">
        <v>1590</v>
      </c>
      <c r="C3721" s="15">
        <v>2016</v>
      </c>
      <c r="D3721" s="15" t="s">
        <v>27</v>
      </c>
      <c r="E3721" s="15" t="s">
        <v>78</v>
      </c>
      <c r="F3721" s="15">
        <v>4277</v>
      </c>
      <c r="G3721" s="15">
        <v>2097</v>
      </c>
      <c r="H3721" s="13">
        <v>-1.168443675</v>
      </c>
      <c r="I3721" s="13">
        <v>-0.86597827500000002</v>
      </c>
      <c r="J3721" s="13">
        <v>-2.03442195</v>
      </c>
      <c r="K3721" s="13">
        <v>-1.6233501370000001</v>
      </c>
      <c r="L3721" s="13">
        <v>-3.1533325740000002</v>
      </c>
      <c r="M3721" s="13">
        <v>-4.7766827100000002</v>
      </c>
      <c r="N3721" s="13">
        <v>-1.3025554559999999</v>
      </c>
      <c r="O3721" s="13">
        <v>-1.4010536659999999</v>
      </c>
      <c r="P3721" s="13">
        <v>-2.703609122</v>
      </c>
      <c r="Q3721" s="13">
        <v>4.9776980999999998E-2</v>
      </c>
      <c r="R3721" s="13">
        <v>4.9776980999999998E-2</v>
      </c>
      <c r="S3721" s="13">
        <v>0</v>
      </c>
      <c r="T3721" s="13">
        <v>-1.012206918</v>
      </c>
      <c r="U3721" s="13">
        <v>-1.7408274850000001</v>
      </c>
      <c r="V3721" s="13">
        <v>-2.753034403</v>
      </c>
      <c r="W3721" s="13">
        <v>0.28323277499999999</v>
      </c>
    </row>
    <row r="3722" spans="1:23" x14ac:dyDescent="0.3">
      <c r="A3722" s="13" t="s">
        <v>1589</v>
      </c>
      <c r="B3722" s="13" t="s">
        <v>1590</v>
      </c>
      <c r="C3722" s="15">
        <v>2017</v>
      </c>
      <c r="D3722" s="15" t="s">
        <v>27</v>
      </c>
      <c r="E3722" s="15" t="s">
        <v>32</v>
      </c>
      <c r="F3722" s="15">
        <v>4237</v>
      </c>
      <c r="G3722" s="15">
        <v>2082</v>
      </c>
      <c r="H3722" s="13">
        <v>0.71758588300000004</v>
      </c>
      <c r="I3722" s="13">
        <v>-0.84717047099999998</v>
      </c>
      <c r="J3722" s="13">
        <v>-0.129584589</v>
      </c>
      <c r="K3722" s="13">
        <v>2.6559608410000002</v>
      </c>
      <c r="L3722" s="13">
        <v>-3.3858170869999999</v>
      </c>
      <c r="M3722" s="13">
        <v>-0.72985624599999999</v>
      </c>
      <c r="N3722" s="13">
        <v>1.186415835</v>
      </c>
      <c r="O3722" s="13">
        <v>-1.395055613</v>
      </c>
      <c r="P3722" s="13">
        <v>-0.208639778</v>
      </c>
      <c r="Q3722" s="13">
        <v>2.6949049669999998</v>
      </c>
      <c r="R3722" s="13">
        <v>2.6949049669999998</v>
      </c>
      <c r="S3722" s="13">
        <v>0</v>
      </c>
      <c r="T3722" s="13">
        <v>0.48452230200000002</v>
      </c>
      <c r="U3722" s="13">
        <v>-1.833858945</v>
      </c>
      <c r="V3722" s="13">
        <v>-1.349336643</v>
      </c>
      <c r="W3722" s="13">
        <v>-0.16788703499999999</v>
      </c>
    </row>
    <row r="3723" spans="1:23" x14ac:dyDescent="0.3">
      <c r="A3723" s="13" t="s">
        <v>1589</v>
      </c>
      <c r="B3723" s="13" t="s">
        <v>1590</v>
      </c>
      <c r="C3723" s="15">
        <v>2018</v>
      </c>
      <c r="D3723" s="15" t="s">
        <v>25</v>
      </c>
      <c r="E3723" s="15" t="s">
        <v>54</v>
      </c>
      <c r="F3723" s="15">
        <v>242</v>
      </c>
      <c r="G3723" s="15">
        <v>119</v>
      </c>
      <c r="H3723" s="13">
        <v>1.927958783</v>
      </c>
      <c r="I3723" s="13">
        <v>-6.2209266660000004</v>
      </c>
      <c r="J3723" s="13">
        <v>-4.2929678830000002</v>
      </c>
      <c r="K3723" s="13">
        <v>13.551289649999999</v>
      </c>
      <c r="L3723" s="13">
        <v>0.24153659799999999</v>
      </c>
      <c r="M3723" s="13">
        <v>13.792826249999999</v>
      </c>
      <c r="N3723" s="13">
        <v>4.4332881840000002</v>
      </c>
      <c r="O3723" s="13">
        <v>-5.2287533909999997</v>
      </c>
      <c r="P3723" s="13">
        <v>-0.79546520799999998</v>
      </c>
      <c r="Q3723" s="13">
        <v>0.123416758</v>
      </c>
      <c r="R3723" s="13">
        <v>0</v>
      </c>
      <c r="S3723" s="13">
        <v>0.123416758</v>
      </c>
      <c r="T3723" s="13">
        <v>3.3946351219999999</v>
      </c>
      <c r="U3723" s="13">
        <v>-4.3040096710000002</v>
      </c>
      <c r="V3723" s="13">
        <v>-0.90937455</v>
      </c>
      <c r="W3723" s="13">
        <v>0.819358009</v>
      </c>
    </row>
    <row r="3724" spans="1:23" x14ac:dyDescent="0.3">
      <c r="A3724" s="13" t="s">
        <v>1589</v>
      </c>
      <c r="B3724" s="13" t="s">
        <v>1590</v>
      </c>
      <c r="C3724" s="15">
        <v>2018</v>
      </c>
      <c r="D3724" s="15" t="s">
        <v>27</v>
      </c>
      <c r="E3724" s="15" t="s">
        <v>49</v>
      </c>
      <c r="F3724" s="15">
        <v>666</v>
      </c>
      <c r="G3724" s="15">
        <v>308</v>
      </c>
      <c r="H3724" s="13">
        <v>-3.103882574</v>
      </c>
      <c r="I3724" s="13">
        <v>-1.353954168</v>
      </c>
      <c r="J3724" s="13">
        <v>-4.4578367410000004</v>
      </c>
      <c r="K3724" s="13">
        <v>-2.205143998</v>
      </c>
      <c r="L3724" s="13">
        <v>-3.25263393</v>
      </c>
      <c r="M3724" s="13">
        <v>-5.4577779279999996</v>
      </c>
      <c r="N3724" s="13">
        <v>-3.1626026519999999</v>
      </c>
      <c r="O3724" s="13">
        <v>-1.794863128</v>
      </c>
      <c r="P3724" s="13">
        <v>-4.9574657799999997</v>
      </c>
      <c r="Q3724" s="13">
        <v>-0.349443053</v>
      </c>
      <c r="R3724" s="13">
        <v>-0.349443053</v>
      </c>
      <c r="S3724" s="13">
        <v>0</v>
      </c>
      <c r="T3724" s="13">
        <v>-3.0009111439999998</v>
      </c>
      <c r="U3724" s="13">
        <v>-3.2472426749999999</v>
      </c>
      <c r="V3724" s="13">
        <v>-6.2481538189999997</v>
      </c>
      <c r="W3724" s="13">
        <v>0.73159458499999996</v>
      </c>
    </row>
    <row r="3725" spans="1:23" x14ac:dyDescent="0.3">
      <c r="A3725" s="13" t="s">
        <v>1589</v>
      </c>
      <c r="B3725" s="13" t="s">
        <v>1590</v>
      </c>
      <c r="C3725" s="15">
        <v>2018</v>
      </c>
      <c r="D3725" s="15" t="s">
        <v>27</v>
      </c>
      <c r="E3725" s="15" t="s">
        <v>54</v>
      </c>
      <c r="F3725" s="15">
        <v>231</v>
      </c>
      <c r="G3725" s="15">
        <v>112</v>
      </c>
      <c r="H3725" s="13">
        <v>-3.0303719060000001</v>
      </c>
      <c r="I3725" s="13">
        <v>-1.2724674970000001</v>
      </c>
      <c r="J3725" s="13">
        <v>-4.3028394030000001</v>
      </c>
      <c r="K3725" s="13">
        <v>-0.311243406</v>
      </c>
      <c r="L3725" s="13">
        <v>3.9256739999999997E-3</v>
      </c>
      <c r="M3725" s="13">
        <v>-0.30731773299999998</v>
      </c>
      <c r="N3725" s="13">
        <v>-2.7210672709999999</v>
      </c>
      <c r="O3725" s="13">
        <v>-1.0471860930000001</v>
      </c>
      <c r="P3725" s="13">
        <v>-3.7682533650000001</v>
      </c>
      <c r="Q3725" s="13">
        <v>-5.8135510000000001E-2</v>
      </c>
      <c r="R3725" s="13">
        <v>-5.8135510000000001E-2</v>
      </c>
      <c r="S3725" s="13">
        <v>0</v>
      </c>
      <c r="T3725" s="13">
        <v>-3.5899998339999999</v>
      </c>
      <c r="U3725" s="13">
        <v>-1.3952459079999999</v>
      </c>
      <c r="V3725" s="13">
        <v>-4.985245742</v>
      </c>
      <c r="W3725" s="13">
        <v>-8.5123300999999998E-2</v>
      </c>
    </row>
    <row r="3726" spans="1:23" x14ac:dyDescent="0.3">
      <c r="A3726" s="13" t="s">
        <v>1589</v>
      </c>
      <c r="B3726" s="13" t="s">
        <v>1590</v>
      </c>
      <c r="C3726" s="15">
        <v>2019</v>
      </c>
      <c r="D3726" s="15" t="s">
        <v>27</v>
      </c>
      <c r="E3726" s="15" t="s">
        <v>54</v>
      </c>
      <c r="F3726" s="15">
        <v>3005</v>
      </c>
      <c r="G3726" s="15">
        <v>1392</v>
      </c>
      <c r="H3726" s="13">
        <v>2.8118697620000002</v>
      </c>
      <c r="I3726" s="13">
        <v>-1.052444994</v>
      </c>
      <c r="J3726" s="13">
        <v>1.7594247670000001</v>
      </c>
      <c r="K3726" s="13">
        <v>1.6913418739999999</v>
      </c>
      <c r="L3726" s="13">
        <v>-1.696248566</v>
      </c>
      <c r="M3726" s="13">
        <v>-4.9066930000000002E-3</v>
      </c>
      <c r="N3726" s="13">
        <v>2.7385554220000001</v>
      </c>
      <c r="O3726" s="13">
        <v>-1.233260732</v>
      </c>
      <c r="P3726" s="13">
        <v>1.5052946899999999</v>
      </c>
      <c r="Q3726" s="13">
        <v>3.0147259609999999</v>
      </c>
      <c r="R3726" s="13">
        <v>3.0147259609999999</v>
      </c>
      <c r="S3726" s="13">
        <v>0</v>
      </c>
      <c r="T3726" s="13">
        <v>1.3843199260000001</v>
      </c>
      <c r="U3726" s="13">
        <v>-1.530387645</v>
      </c>
      <c r="V3726" s="13">
        <v>-0.14606772000000001</v>
      </c>
      <c r="W3726" s="13">
        <v>-0.24878982799999999</v>
      </c>
    </row>
    <row r="3727" spans="1:23" x14ac:dyDescent="0.3">
      <c r="A3727" s="13" t="s">
        <v>1591</v>
      </c>
      <c r="B3727" s="13" t="s">
        <v>1592</v>
      </c>
      <c r="C3727" s="15">
        <v>2014</v>
      </c>
      <c r="D3727" s="15" t="s">
        <v>25</v>
      </c>
      <c r="E3727" s="15" t="s">
        <v>30</v>
      </c>
      <c r="F3727" s="15">
        <v>302</v>
      </c>
      <c r="G3727" s="15">
        <v>158</v>
      </c>
      <c r="H3727" s="13">
        <v>-4.3588140160000002</v>
      </c>
      <c r="I3727" s="13">
        <v>2.960544611</v>
      </c>
      <c r="J3727" s="13">
        <v>-1.398269405</v>
      </c>
      <c r="K3727" s="13">
        <v>-1.167562711</v>
      </c>
      <c r="L3727" s="13">
        <v>-9.6913801280000005</v>
      </c>
      <c r="M3727" s="13">
        <v>-10.858942839999999</v>
      </c>
      <c r="N3727" s="13">
        <v>-3.9074418569999998</v>
      </c>
      <c r="O3727" s="13">
        <v>0.46588300300000002</v>
      </c>
      <c r="P3727" s="13">
        <v>-3.4415588540000002</v>
      </c>
      <c r="Q3727" s="13">
        <v>-5.826025E-2</v>
      </c>
      <c r="R3727" s="13">
        <v>0</v>
      </c>
      <c r="S3727" s="13">
        <v>-5.826025E-2</v>
      </c>
      <c r="T3727" s="13">
        <v>-5.1672526879999996</v>
      </c>
      <c r="U3727" s="13">
        <v>0.381525909</v>
      </c>
      <c r="V3727" s="13">
        <v>-4.785726779</v>
      </c>
      <c r="W3727" s="13">
        <v>1.2337146400000001</v>
      </c>
    </row>
    <row r="3728" spans="1:23" x14ac:dyDescent="0.3">
      <c r="A3728" s="13" t="s">
        <v>1591</v>
      </c>
      <c r="B3728" s="13" t="s">
        <v>1592</v>
      </c>
      <c r="C3728" s="15">
        <v>2014</v>
      </c>
      <c r="D3728" s="15" t="s">
        <v>27</v>
      </c>
      <c r="E3728" s="15" t="s">
        <v>30</v>
      </c>
      <c r="F3728" s="15">
        <v>4224</v>
      </c>
      <c r="G3728" s="15">
        <v>2159</v>
      </c>
      <c r="H3728" s="13">
        <v>0.18710325799999999</v>
      </c>
      <c r="I3728" s="13">
        <v>0.30543330699999999</v>
      </c>
      <c r="J3728" s="13">
        <v>0.49253656499999998</v>
      </c>
      <c r="K3728" s="13">
        <v>1.773361448</v>
      </c>
      <c r="L3728" s="13">
        <v>-1.4291668129999999</v>
      </c>
      <c r="M3728" s="13">
        <v>0.34419463500000003</v>
      </c>
      <c r="N3728" s="13">
        <v>0.49867531700000001</v>
      </c>
      <c r="O3728" s="13">
        <v>-5.1179219999999997E-2</v>
      </c>
      <c r="P3728" s="13">
        <v>0.44749609699999998</v>
      </c>
      <c r="Q3728" s="13">
        <v>3.531840061</v>
      </c>
      <c r="R3728" s="13">
        <v>3.531840061</v>
      </c>
      <c r="S3728" s="13">
        <v>0</v>
      </c>
      <c r="T3728" s="13">
        <v>0.82941188300000002</v>
      </c>
      <c r="U3728" s="13">
        <v>-5.6346350000000003E-2</v>
      </c>
      <c r="V3728" s="13">
        <v>0.77306553200000006</v>
      </c>
      <c r="W3728" s="13">
        <v>0.26492602500000001</v>
      </c>
    </row>
    <row r="3729" spans="1:23" x14ac:dyDescent="0.3">
      <c r="A3729" s="13" t="s">
        <v>1591</v>
      </c>
      <c r="B3729" s="13" t="s">
        <v>1592</v>
      </c>
      <c r="C3729" s="15">
        <v>2015</v>
      </c>
      <c r="D3729" s="15" t="s">
        <v>25</v>
      </c>
      <c r="E3729" s="15" t="s">
        <v>30</v>
      </c>
      <c r="F3729" s="15">
        <v>220</v>
      </c>
      <c r="G3729" s="15">
        <v>107</v>
      </c>
      <c r="H3729" s="13">
        <v>-0.79041464100000003</v>
      </c>
      <c r="I3729" s="13">
        <v>2.1167386779999999</v>
      </c>
      <c r="J3729" s="13">
        <v>1.326324037</v>
      </c>
      <c r="K3729" s="13">
        <v>-0.88924721600000001</v>
      </c>
      <c r="L3729" s="13">
        <v>-4.1460614600000003</v>
      </c>
      <c r="M3729" s="13">
        <v>-5.0353086769999997</v>
      </c>
      <c r="N3729" s="13">
        <v>-0.86697988400000003</v>
      </c>
      <c r="O3729" s="13">
        <v>1.0796926979999999</v>
      </c>
      <c r="P3729" s="13">
        <v>0.212712815</v>
      </c>
      <c r="Q3729" s="13">
        <v>0.16896899900000001</v>
      </c>
      <c r="R3729" s="13">
        <v>0</v>
      </c>
      <c r="S3729" s="13">
        <v>0.16896899900000001</v>
      </c>
      <c r="T3729" s="13">
        <v>4.1199050000000001E-2</v>
      </c>
      <c r="U3729" s="13">
        <v>-1.248239793</v>
      </c>
      <c r="V3729" s="13">
        <v>-1.2070407430000001</v>
      </c>
      <c r="W3729" s="13">
        <v>1.248426475</v>
      </c>
    </row>
    <row r="3730" spans="1:23" x14ac:dyDescent="0.3">
      <c r="A3730" s="13" t="s">
        <v>1591</v>
      </c>
      <c r="B3730" s="13" t="s">
        <v>1592</v>
      </c>
      <c r="C3730" s="15">
        <v>2015</v>
      </c>
      <c r="D3730" s="15" t="s">
        <v>27</v>
      </c>
      <c r="E3730" s="15" t="s">
        <v>30</v>
      </c>
      <c r="F3730" s="15">
        <v>4095</v>
      </c>
      <c r="G3730" s="15">
        <v>2092</v>
      </c>
      <c r="H3730" s="13">
        <v>-0.37508842799999997</v>
      </c>
      <c r="I3730" s="13">
        <v>-0.83488626200000005</v>
      </c>
      <c r="J3730" s="13">
        <v>-1.2099746899999999</v>
      </c>
      <c r="K3730" s="13">
        <v>3.1631798419999999</v>
      </c>
      <c r="L3730" s="13">
        <v>-5.3887358970000001</v>
      </c>
      <c r="M3730" s="13">
        <v>-2.2255560550000002</v>
      </c>
      <c r="N3730" s="13">
        <v>0.27571453099999998</v>
      </c>
      <c r="O3730" s="13">
        <v>-1.8030687990000001</v>
      </c>
      <c r="P3730" s="13">
        <v>-1.5273542680000001</v>
      </c>
      <c r="Q3730" s="13">
        <v>1.296545778</v>
      </c>
      <c r="R3730" s="13">
        <v>1.296545778</v>
      </c>
      <c r="S3730" s="13">
        <v>0</v>
      </c>
      <c r="T3730" s="13">
        <v>0.64644273900000004</v>
      </c>
      <c r="U3730" s="13">
        <v>-1.9408391199999999</v>
      </c>
      <c r="V3730" s="13">
        <v>-1.294396382</v>
      </c>
      <c r="W3730" s="13">
        <v>-0.61953839099999997</v>
      </c>
    </row>
    <row r="3731" spans="1:23" x14ac:dyDescent="0.3">
      <c r="A3731" s="13" t="s">
        <v>1591</v>
      </c>
      <c r="B3731" s="13" t="s">
        <v>1592</v>
      </c>
      <c r="C3731" s="15">
        <v>2016</v>
      </c>
      <c r="D3731" s="15" t="s">
        <v>25</v>
      </c>
      <c r="E3731" s="15" t="s">
        <v>30</v>
      </c>
      <c r="F3731" s="15">
        <v>639</v>
      </c>
      <c r="G3731" s="15">
        <v>335</v>
      </c>
      <c r="H3731" s="13">
        <v>-0.79656637500000005</v>
      </c>
      <c r="I3731" s="13">
        <v>-0.93223266999999999</v>
      </c>
      <c r="J3731" s="13">
        <v>-1.7287990449999999</v>
      </c>
      <c r="K3731" s="13">
        <v>-9.2462880629999997</v>
      </c>
      <c r="L3731" s="13">
        <v>-2.8247983520000002</v>
      </c>
      <c r="M3731" s="13">
        <v>-12.071086409999999</v>
      </c>
      <c r="N3731" s="13">
        <v>-2.6049074079999999</v>
      </c>
      <c r="O3731" s="13">
        <v>-1.365410185</v>
      </c>
      <c r="P3731" s="13">
        <v>-3.9703175929999999</v>
      </c>
      <c r="Q3731" s="13">
        <v>-0.21550625000000001</v>
      </c>
      <c r="R3731" s="13">
        <v>0</v>
      </c>
      <c r="S3731" s="13">
        <v>-0.21550625000000001</v>
      </c>
      <c r="T3731" s="13">
        <v>-1.762863995</v>
      </c>
      <c r="U3731" s="13">
        <v>-2.6940314519999999</v>
      </c>
      <c r="V3731" s="13">
        <v>-4.456895447</v>
      </c>
      <c r="W3731" s="13">
        <v>0.173447186</v>
      </c>
    </row>
    <row r="3732" spans="1:23" x14ac:dyDescent="0.3">
      <c r="A3732" s="13" t="s">
        <v>1591</v>
      </c>
      <c r="B3732" s="13" t="s">
        <v>1592</v>
      </c>
      <c r="C3732" s="15">
        <v>2016</v>
      </c>
      <c r="D3732" s="15" t="s">
        <v>27</v>
      </c>
      <c r="E3732" s="15" t="s">
        <v>30</v>
      </c>
      <c r="F3732" s="15">
        <v>3429</v>
      </c>
      <c r="G3732" s="15">
        <v>1747</v>
      </c>
      <c r="H3732" s="13">
        <v>1.184864594</v>
      </c>
      <c r="I3732" s="13">
        <v>1.6192721E-2</v>
      </c>
      <c r="J3732" s="13">
        <v>1.2010573149999999</v>
      </c>
      <c r="K3732" s="13">
        <v>0.63966743599999998</v>
      </c>
      <c r="L3732" s="13">
        <v>1.734404676</v>
      </c>
      <c r="M3732" s="13">
        <v>2.3740721119999999</v>
      </c>
      <c r="N3732" s="13">
        <v>1.0907208319999999</v>
      </c>
      <c r="O3732" s="13">
        <v>0.36380672400000003</v>
      </c>
      <c r="P3732" s="13">
        <v>1.4545275559999999</v>
      </c>
      <c r="Q3732" s="13">
        <v>3.7147380289999998</v>
      </c>
      <c r="R3732" s="13">
        <v>3.7147380289999998</v>
      </c>
      <c r="S3732" s="13">
        <v>0</v>
      </c>
      <c r="T3732" s="13">
        <v>1.3088345850000001</v>
      </c>
      <c r="U3732" s="13">
        <v>0.18821927899999999</v>
      </c>
      <c r="V3732" s="13">
        <v>1.497053865</v>
      </c>
      <c r="W3732" s="13">
        <v>-0.856200144</v>
      </c>
    </row>
    <row r="3733" spans="1:23" x14ac:dyDescent="0.3">
      <c r="A3733" s="13" t="s">
        <v>1591</v>
      </c>
      <c r="B3733" s="13" t="s">
        <v>1592</v>
      </c>
      <c r="C3733" s="15">
        <v>2017</v>
      </c>
      <c r="D3733" s="15" t="s">
        <v>27</v>
      </c>
      <c r="E3733" s="15" t="s">
        <v>30</v>
      </c>
      <c r="F3733" s="15">
        <v>2465</v>
      </c>
      <c r="G3733" s="15">
        <v>1207</v>
      </c>
      <c r="H3733" s="13">
        <v>1.9119385310000001</v>
      </c>
      <c r="I3733" s="13">
        <v>0.35405576799999999</v>
      </c>
      <c r="J3733" s="13">
        <v>2.2659942989999999</v>
      </c>
      <c r="K3733" s="13">
        <v>3.5856993039999998</v>
      </c>
      <c r="L3733" s="13">
        <v>-0.22886875200000001</v>
      </c>
      <c r="M3733" s="13">
        <v>3.3568305519999999</v>
      </c>
      <c r="N3733" s="13">
        <v>2.3354147570000001</v>
      </c>
      <c r="O3733" s="13">
        <v>0.244349656</v>
      </c>
      <c r="P3733" s="13">
        <v>2.5797644129999999</v>
      </c>
      <c r="Q3733" s="13">
        <v>3.2898291149999999</v>
      </c>
      <c r="R3733" s="13">
        <v>3.2898291149999999</v>
      </c>
      <c r="S3733" s="13">
        <v>0</v>
      </c>
      <c r="T3733" s="13">
        <v>2.4042033840000001</v>
      </c>
      <c r="U3733" s="13">
        <v>6.4864486999999998E-2</v>
      </c>
      <c r="V3733" s="13">
        <v>2.4690678699999999</v>
      </c>
      <c r="W3733" s="13">
        <v>0.230107647</v>
      </c>
    </row>
    <row r="3734" spans="1:23" x14ac:dyDescent="0.3">
      <c r="A3734" s="13" t="s">
        <v>1591</v>
      </c>
      <c r="B3734" s="13" t="s">
        <v>1592</v>
      </c>
      <c r="C3734" s="15">
        <v>2017</v>
      </c>
      <c r="D3734" s="15" t="s">
        <v>27</v>
      </c>
      <c r="E3734" s="15" t="s">
        <v>57</v>
      </c>
      <c r="F3734" s="15">
        <v>1565</v>
      </c>
      <c r="G3734" s="15">
        <v>748</v>
      </c>
      <c r="H3734" s="13">
        <v>-0.50973890099999997</v>
      </c>
      <c r="I3734" s="13">
        <v>0.255671388</v>
      </c>
      <c r="J3734" s="13">
        <v>-0.25406751300000002</v>
      </c>
      <c r="K3734" s="13">
        <v>2.087319688</v>
      </c>
      <c r="L3734" s="13">
        <v>-2.4209244069999998</v>
      </c>
      <c r="M3734" s="13">
        <v>-0.33360471800000002</v>
      </c>
      <c r="N3734" s="13">
        <v>5.2649096999999999E-2</v>
      </c>
      <c r="O3734" s="13">
        <v>-0.25863163900000002</v>
      </c>
      <c r="P3734" s="13">
        <v>-0.20598254199999999</v>
      </c>
      <c r="Q3734" s="13">
        <v>0.979545208</v>
      </c>
      <c r="R3734" s="13">
        <v>0.979545208</v>
      </c>
      <c r="S3734" s="13">
        <v>0</v>
      </c>
      <c r="T3734" s="13">
        <v>-0.29285929999999999</v>
      </c>
      <c r="U3734" s="13">
        <v>0.38988107100000002</v>
      </c>
      <c r="V3734" s="13">
        <v>9.7021771000000007E-2</v>
      </c>
      <c r="W3734" s="13">
        <v>0.876249006</v>
      </c>
    </row>
    <row r="3735" spans="1:23" x14ac:dyDescent="0.3">
      <c r="A3735" s="13" t="s">
        <v>1591</v>
      </c>
      <c r="B3735" s="13" t="s">
        <v>1592</v>
      </c>
      <c r="C3735" s="15">
        <v>2018</v>
      </c>
      <c r="D3735" s="15" t="s">
        <v>27</v>
      </c>
      <c r="E3735" s="15" t="s">
        <v>57</v>
      </c>
      <c r="F3735" s="15">
        <v>1278</v>
      </c>
      <c r="G3735" s="15">
        <v>600</v>
      </c>
      <c r="H3735" s="13">
        <v>-1.1919923539999999</v>
      </c>
      <c r="I3735" s="13">
        <v>1.1783458179999999</v>
      </c>
      <c r="J3735" s="13">
        <v>-1.3646536000000001E-2</v>
      </c>
      <c r="K3735" s="13">
        <v>-0.737744344</v>
      </c>
      <c r="L3735" s="13">
        <v>0.19464558200000001</v>
      </c>
      <c r="M3735" s="13">
        <v>-0.54309876199999996</v>
      </c>
      <c r="N3735" s="13">
        <v>-1.132492265</v>
      </c>
      <c r="O3735" s="13">
        <v>1.072455749</v>
      </c>
      <c r="P3735" s="13">
        <v>-6.0036515999999998E-2</v>
      </c>
      <c r="Q3735" s="13">
        <v>0.828992489</v>
      </c>
      <c r="R3735" s="13">
        <v>0.828992489</v>
      </c>
      <c r="S3735" s="13">
        <v>0</v>
      </c>
      <c r="T3735" s="13">
        <v>-0.85419378800000001</v>
      </c>
      <c r="U3735" s="13">
        <v>1.0257841029999999</v>
      </c>
      <c r="V3735" s="13">
        <v>0.17159031599999999</v>
      </c>
      <c r="W3735" s="13">
        <v>0.667475873</v>
      </c>
    </row>
    <row r="3736" spans="1:23" x14ac:dyDescent="0.3">
      <c r="A3736" s="13" t="s">
        <v>1591</v>
      </c>
      <c r="B3736" s="13" t="s">
        <v>1592</v>
      </c>
      <c r="C3736" s="15">
        <v>2019</v>
      </c>
      <c r="D3736" s="15" t="s">
        <v>25</v>
      </c>
      <c r="E3736" s="15" t="s">
        <v>57</v>
      </c>
      <c r="F3736" s="15">
        <v>291</v>
      </c>
      <c r="G3736" s="15">
        <v>146</v>
      </c>
      <c r="H3736" s="13">
        <v>1.7138131050000001</v>
      </c>
      <c r="I3736" s="13">
        <v>-2.8566529379999999</v>
      </c>
      <c r="J3736" s="13">
        <v>-1.142839833</v>
      </c>
      <c r="K3736" s="13">
        <v>3.7254201679999999</v>
      </c>
      <c r="L3736" s="13">
        <v>5.7316616829999996</v>
      </c>
      <c r="M3736" s="13">
        <v>9.457081852</v>
      </c>
      <c r="N3736" s="13">
        <v>2.3633189429999999</v>
      </c>
      <c r="O3736" s="13">
        <v>-1.222036401</v>
      </c>
      <c r="P3736" s="13">
        <v>1.1412825419999999</v>
      </c>
      <c r="Q3736" s="13">
        <v>0.299356487</v>
      </c>
      <c r="R3736" s="13">
        <v>0</v>
      </c>
      <c r="S3736" s="13">
        <v>0.299356487</v>
      </c>
      <c r="T3736" s="13">
        <v>3.0935841810000002</v>
      </c>
      <c r="U3736" s="13">
        <v>-0.77920021900000003</v>
      </c>
      <c r="V3736" s="13">
        <v>2.314383962</v>
      </c>
      <c r="W3736" s="13">
        <v>0.13565903600000001</v>
      </c>
    </row>
    <row r="3737" spans="1:23" x14ac:dyDescent="0.3">
      <c r="A3737" s="13" t="s">
        <v>1591</v>
      </c>
      <c r="B3737" s="13" t="s">
        <v>1592</v>
      </c>
      <c r="C3737" s="15">
        <v>2019</v>
      </c>
      <c r="D3737" s="15" t="s">
        <v>27</v>
      </c>
      <c r="E3737" s="15" t="s">
        <v>57</v>
      </c>
      <c r="F3737" s="15">
        <v>4475</v>
      </c>
      <c r="G3737" s="15">
        <v>2150</v>
      </c>
      <c r="H3737" s="13">
        <v>2.1718982649999998</v>
      </c>
      <c r="I3737" s="13">
        <v>-0.86375854299999999</v>
      </c>
      <c r="J3737" s="13">
        <v>1.308139723</v>
      </c>
      <c r="K3737" s="13">
        <v>-4.5562847929999997</v>
      </c>
      <c r="L3737" s="13">
        <v>2.3369608209999999</v>
      </c>
      <c r="M3737" s="13">
        <v>-2.2193239720000002</v>
      </c>
      <c r="N3737" s="13">
        <v>0.90461692699999996</v>
      </c>
      <c r="O3737" s="13">
        <v>-0.27129977</v>
      </c>
      <c r="P3737" s="13">
        <v>0.63331715700000002</v>
      </c>
      <c r="Q3737" s="13">
        <v>3.7169952689999999</v>
      </c>
      <c r="R3737" s="13">
        <v>3.7169952689999999</v>
      </c>
      <c r="S3737" s="13">
        <v>0</v>
      </c>
      <c r="T3737" s="13">
        <v>1.0530490269999999</v>
      </c>
      <c r="U3737" s="13">
        <v>-0.59108244700000001</v>
      </c>
      <c r="V3737" s="13">
        <v>0.46196658000000002</v>
      </c>
      <c r="W3737" s="13">
        <v>0.15743654100000001</v>
      </c>
    </row>
    <row r="3738" spans="1:23" x14ac:dyDescent="0.3">
      <c r="A3738" s="13" t="s">
        <v>1593</v>
      </c>
      <c r="B3738" s="13" t="s">
        <v>1594</v>
      </c>
      <c r="C3738" s="15">
        <v>2016</v>
      </c>
      <c r="D3738" s="15" t="s">
        <v>25</v>
      </c>
      <c r="E3738" s="15" t="s">
        <v>86</v>
      </c>
      <c r="F3738" s="15">
        <v>195</v>
      </c>
      <c r="G3738" s="15">
        <v>99</v>
      </c>
      <c r="H3738" s="13">
        <v>0.66453043099999998</v>
      </c>
      <c r="I3738" s="13">
        <v>2.035731036</v>
      </c>
      <c r="J3738" s="13">
        <v>2.7002614669999998</v>
      </c>
      <c r="K3738" s="13">
        <v>-4.970170854</v>
      </c>
      <c r="L3738" s="13">
        <v>-4.4555422699999996</v>
      </c>
      <c r="M3738" s="13">
        <v>-9.4257131239999996</v>
      </c>
      <c r="N3738" s="13">
        <v>-0.47478741400000002</v>
      </c>
      <c r="O3738" s="13">
        <v>0.88226711499999999</v>
      </c>
      <c r="P3738" s="13">
        <v>0.40747970100000003</v>
      </c>
      <c r="Q3738" s="13">
        <v>0.16085825100000001</v>
      </c>
      <c r="R3738" s="13">
        <v>0</v>
      </c>
      <c r="S3738" s="13">
        <v>0.16085825100000001</v>
      </c>
      <c r="T3738" s="13">
        <v>0.84883059199999999</v>
      </c>
      <c r="U3738" s="13">
        <v>-3.1311840819999999</v>
      </c>
      <c r="V3738" s="13">
        <v>-2.2823534900000002</v>
      </c>
      <c r="W3738" s="13">
        <v>-2.096975214</v>
      </c>
    </row>
    <row r="3739" spans="1:23" x14ac:dyDescent="0.3">
      <c r="A3739" s="13" t="s">
        <v>1593</v>
      </c>
      <c r="B3739" s="13" t="s">
        <v>1594</v>
      </c>
      <c r="C3739" s="15">
        <v>2016</v>
      </c>
      <c r="D3739" s="15" t="s">
        <v>27</v>
      </c>
      <c r="E3739" s="15" t="s">
        <v>86</v>
      </c>
      <c r="F3739" s="15">
        <v>655</v>
      </c>
      <c r="G3739" s="15">
        <v>311</v>
      </c>
      <c r="H3739" s="13">
        <v>-4.3040165869999996</v>
      </c>
      <c r="I3739" s="13">
        <v>-2.368627579</v>
      </c>
      <c r="J3739" s="13">
        <v>-6.6726441660000004</v>
      </c>
      <c r="K3739" s="13">
        <v>-7.0077614480000001</v>
      </c>
      <c r="L3739" s="13">
        <v>0.18638091700000001</v>
      </c>
      <c r="M3739" s="13">
        <v>-6.821380531</v>
      </c>
      <c r="N3739" s="13">
        <v>-5.152095697</v>
      </c>
      <c r="O3739" s="13">
        <v>-2.0129825879999999</v>
      </c>
      <c r="P3739" s="13">
        <v>-7.1650782849999999</v>
      </c>
      <c r="Q3739" s="13">
        <v>-0.69619229800000004</v>
      </c>
      <c r="R3739" s="13">
        <v>-0.69619229800000004</v>
      </c>
      <c r="S3739" s="13">
        <v>0</v>
      </c>
      <c r="T3739" s="13">
        <v>-4.8850872790000004</v>
      </c>
      <c r="U3739" s="13">
        <v>-3.0771081730000001</v>
      </c>
      <c r="V3739" s="13">
        <v>-7.9621954519999996</v>
      </c>
      <c r="W3739" s="13">
        <v>-0.60781766100000001</v>
      </c>
    </row>
    <row r="3740" spans="1:23" x14ac:dyDescent="0.3">
      <c r="A3740" s="13" t="s">
        <v>1593</v>
      </c>
      <c r="B3740" s="13" t="s">
        <v>1594</v>
      </c>
      <c r="C3740" s="15">
        <v>2017</v>
      </c>
      <c r="D3740" s="15" t="s">
        <v>25</v>
      </c>
      <c r="E3740" s="15" t="s">
        <v>86</v>
      </c>
      <c r="F3740" s="15">
        <v>574</v>
      </c>
      <c r="G3740" s="15">
        <v>277</v>
      </c>
      <c r="H3740" s="13">
        <v>1.0057588</v>
      </c>
      <c r="I3740" s="13">
        <v>0.58933139899999998</v>
      </c>
      <c r="J3740" s="13">
        <v>1.5950902</v>
      </c>
      <c r="K3740" s="13">
        <v>3.7987985800000001</v>
      </c>
      <c r="L3740" s="13">
        <v>6.5882824099999997</v>
      </c>
      <c r="M3740" s="13">
        <v>10.387080989999999</v>
      </c>
      <c r="N3740" s="13">
        <v>1.6550472620000001</v>
      </c>
      <c r="O3740" s="13">
        <v>1.9087599449999999</v>
      </c>
      <c r="P3740" s="13">
        <v>3.563807207</v>
      </c>
      <c r="Q3740" s="13">
        <v>0.92461284899999996</v>
      </c>
      <c r="R3740" s="13">
        <v>0</v>
      </c>
      <c r="S3740" s="13">
        <v>0.92461284899999996</v>
      </c>
      <c r="T3740" s="13">
        <v>-6.1524187000000001E-2</v>
      </c>
      <c r="U3740" s="13">
        <v>0.43224078100000002</v>
      </c>
      <c r="V3740" s="13">
        <v>0.37071659299999998</v>
      </c>
      <c r="W3740" s="13">
        <v>0.45432648199999998</v>
      </c>
    </row>
    <row r="3741" spans="1:23" x14ac:dyDescent="0.3">
      <c r="A3741" s="13" t="s">
        <v>1593</v>
      </c>
      <c r="B3741" s="13" t="s">
        <v>1594</v>
      </c>
      <c r="C3741" s="15">
        <v>2017</v>
      </c>
      <c r="D3741" s="15" t="s">
        <v>27</v>
      </c>
      <c r="E3741" s="15" t="s">
        <v>86</v>
      </c>
      <c r="F3741" s="15">
        <v>2585</v>
      </c>
      <c r="G3741" s="15">
        <v>1263</v>
      </c>
      <c r="H3741" s="13">
        <v>-1.068524493</v>
      </c>
      <c r="I3741" s="13">
        <v>-0.27054055700000001</v>
      </c>
      <c r="J3741" s="13">
        <v>-1.3390650500000001</v>
      </c>
      <c r="K3741" s="13">
        <v>-4.8889149390000002</v>
      </c>
      <c r="L3741" s="13">
        <v>2.2318039199999999</v>
      </c>
      <c r="M3741" s="13">
        <v>-2.6571110199999999</v>
      </c>
      <c r="N3741" s="13">
        <v>-1.967826386</v>
      </c>
      <c r="O3741" s="13">
        <v>0.23533876400000001</v>
      </c>
      <c r="P3741" s="13">
        <v>-1.7324876220000001</v>
      </c>
      <c r="Q3741" s="13">
        <v>0.64749474900000004</v>
      </c>
      <c r="R3741" s="13">
        <v>0.64749474900000004</v>
      </c>
      <c r="S3741" s="13">
        <v>0</v>
      </c>
      <c r="T3741" s="13">
        <v>-1.3512423570000001</v>
      </c>
      <c r="U3741" s="13">
        <v>-0.25318197599999998</v>
      </c>
      <c r="V3741" s="13">
        <v>-1.604424332</v>
      </c>
      <c r="W3741" s="13">
        <v>-1.222646246</v>
      </c>
    </row>
    <row r="3742" spans="1:23" x14ac:dyDescent="0.3">
      <c r="A3742" s="13" t="s">
        <v>1593</v>
      </c>
      <c r="B3742" s="13" t="s">
        <v>1594</v>
      </c>
      <c r="C3742" s="15">
        <v>2018</v>
      </c>
      <c r="D3742" s="15" t="s">
        <v>25</v>
      </c>
      <c r="E3742" s="15" t="s">
        <v>86</v>
      </c>
      <c r="F3742" s="15">
        <v>1366</v>
      </c>
      <c r="G3742" s="15">
        <v>696</v>
      </c>
      <c r="H3742" s="13">
        <v>2.8452262259999999</v>
      </c>
      <c r="I3742" s="13">
        <v>2.3300835119999999</v>
      </c>
      <c r="J3742" s="13">
        <v>5.1753097380000002</v>
      </c>
      <c r="K3742" s="13">
        <v>2.962869456</v>
      </c>
      <c r="L3742" s="13">
        <v>-1.021925583</v>
      </c>
      <c r="M3742" s="13">
        <v>1.9409438729999999</v>
      </c>
      <c r="N3742" s="13">
        <v>3.0463112300000001</v>
      </c>
      <c r="O3742" s="13">
        <v>1.740062955</v>
      </c>
      <c r="P3742" s="13">
        <v>4.7863741849999997</v>
      </c>
      <c r="Q3742" s="13">
        <v>2.7053659579999998</v>
      </c>
      <c r="R3742" s="13">
        <v>0</v>
      </c>
      <c r="S3742" s="13">
        <v>2.7053659579999998</v>
      </c>
      <c r="T3742" s="13">
        <v>0.63275803399999997</v>
      </c>
      <c r="U3742" s="13">
        <v>1.4536731919999999</v>
      </c>
      <c r="V3742" s="13">
        <v>2.0864312250000001</v>
      </c>
      <c r="W3742" s="13">
        <v>-1.933766272</v>
      </c>
    </row>
    <row r="3743" spans="1:23" x14ac:dyDescent="0.3">
      <c r="A3743" s="13" t="s">
        <v>1593</v>
      </c>
      <c r="B3743" s="13" t="s">
        <v>1594</v>
      </c>
      <c r="C3743" s="15">
        <v>2018</v>
      </c>
      <c r="D3743" s="15" t="s">
        <v>27</v>
      </c>
      <c r="E3743" s="15" t="s">
        <v>86</v>
      </c>
      <c r="F3743" s="15">
        <v>4205</v>
      </c>
      <c r="G3743" s="15">
        <v>2068</v>
      </c>
      <c r="H3743" s="13">
        <v>1.3349414690000001</v>
      </c>
      <c r="I3743" s="13">
        <v>1.3444647139999999</v>
      </c>
      <c r="J3743" s="13">
        <v>2.6794061830000002</v>
      </c>
      <c r="K3743" s="13">
        <v>-3.3420040150000001</v>
      </c>
      <c r="L3743" s="13">
        <v>1.5589187289999999</v>
      </c>
      <c r="M3743" s="13">
        <v>-1.7830852859999999</v>
      </c>
      <c r="N3743" s="13">
        <v>0.45118055200000001</v>
      </c>
      <c r="O3743" s="13">
        <v>1.421572244</v>
      </c>
      <c r="P3743" s="13">
        <v>1.8727527960000001</v>
      </c>
      <c r="Q3743" s="13">
        <v>4.827390125</v>
      </c>
      <c r="R3743" s="13">
        <v>4.827390125</v>
      </c>
      <c r="S3743" s="13">
        <v>0</v>
      </c>
      <c r="T3743" s="13">
        <v>0.235305351</v>
      </c>
      <c r="U3743" s="13">
        <v>1.3597562729999999</v>
      </c>
      <c r="V3743" s="13">
        <v>1.595061624</v>
      </c>
      <c r="W3743" s="13">
        <v>-1.0178418499999999</v>
      </c>
    </row>
    <row r="3744" spans="1:23" x14ac:dyDescent="0.3">
      <c r="A3744" s="13" t="s">
        <v>1593</v>
      </c>
      <c r="B3744" s="13" t="s">
        <v>1594</v>
      </c>
      <c r="C3744" s="15">
        <v>2019</v>
      </c>
      <c r="D3744" s="15" t="s">
        <v>25</v>
      </c>
      <c r="E3744" s="15" t="s">
        <v>86</v>
      </c>
      <c r="F3744" s="15">
        <v>335</v>
      </c>
      <c r="G3744" s="15">
        <v>162</v>
      </c>
      <c r="H3744" s="13">
        <v>-0.57012286000000001</v>
      </c>
      <c r="I3744" s="13">
        <v>3.0723951860000001</v>
      </c>
      <c r="J3744" s="13">
        <v>2.5022723259999999</v>
      </c>
      <c r="K3744" s="13">
        <v>-6.5940882109999999</v>
      </c>
      <c r="L3744" s="13">
        <v>9.6441173100000004</v>
      </c>
      <c r="M3744" s="13">
        <v>3.0500290990000001</v>
      </c>
      <c r="N3744" s="13">
        <v>-1.8335557950000001</v>
      </c>
      <c r="O3744" s="13">
        <v>4.5703747210000003</v>
      </c>
      <c r="P3744" s="13">
        <v>2.7368189260000002</v>
      </c>
      <c r="Q3744" s="13">
        <v>0.46092525699999998</v>
      </c>
      <c r="R3744" s="13">
        <v>0</v>
      </c>
      <c r="S3744" s="13">
        <v>0.46092525699999998</v>
      </c>
      <c r="T3744" s="13">
        <v>0.28359581699999997</v>
      </c>
      <c r="U3744" s="13">
        <v>3.0415700270000001</v>
      </c>
      <c r="V3744" s="13">
        <v>3.3251658439999998</v>
      </c>
      <c r="W3744" s="13">
        <v>-1.444394682</v>
      </c>
    </row>
    <row r="3745" spans="1:23" x14ac:dyDescent="0.3">
      <c r="A3745" s="13" t="s">
        <v>1593</v>
      </c>
      <c r="B3745" s="13" t="s">
        <v>1594</v>
      </c>
      <c r="C3745" s="15">
        <v>2019</v>
      </c>
      <c r="D3745" s="15" t="s">
        <v>27</v>
      </c>
      <c r="E3745" s="15" t="s">
        <v>86</v>
      </c>
      <c r="F3745" s="15">
        <v>3765</v>
      </c>
      <c r="G3745" s="15">
        <v>1791</v>
      </c>
      <c r="H3745" s="13">
        <v>-0.59563387300000004</v>
      </c>
      <c r="I3745" s="13">
        <v>-6.5672890999999997E-2</v>
      </c>
      <c r="J3745" s="13">
        <v>-0.66130676399999999</v>
      </c>
      <c r="K3745" s="13">
        <v>-5.6184760650000003</v>
      </c>
      <c r="L3745" s="13">
        <v>-0.20497562999999999</v>
      </c>
      <c r="M3745" s="13">
        <v>-5.8234516960000002</v>
      </c>
      <c r="N3745" s="13">
        <v>-1.7008056760000001</v>
      </c>
      <c r="O3745" s="13">
        <v>-0.130176133</v>
      </c>
      <c r="P3745" s="13">
        <v>-1.8309818090000001</v>
      </c>
      <c r="Q3745" s="13">
        <v>0.82816726799999996</v>
      </c>
      <c r="R3745" s="13">
        <v>0.82816726799999996</v>
      </c>
      <c r="S3745" s="13">
        <v>0</v>
      </c>
      <c r="T3745" s="13">
        <v>-0.88986279599999996</v>
      </c>
      <c r="U3745" s="13">
        <v>0.21530703800000001</v>
      </c>
      <c r="V3745" s="13">
        <v>-0.67455575700000003</v>
      </c>
      <c r="W3745" s="13">
        <v>-1.4080454280000001</v>
      </c>
    </row>
    <row r="3746" spans="1:23" x14ac:dyDescent="0.3">
      <c r="A3746" s="13" t="s">
        <v>1595</v>
      </c>
      <c r="B3746" s="13" t="s">
        <v>1596</v>
      </c>
      <c r="C3746" s="15">
        <v>2014</v>
      </c>
      <c r="D3746" s="15" t="s">
        <v>27</v>
      </c>
      <c r="E3746" s="15" t="s">
        <v>54</v>
      </c>
      <c r="F3746" s="15">
        <v>5515</v>
      </c>
      <c r="G3746" s="15">
        <v>2638</v>
      </c>
      <c r="H3746" s="13">
        <v>0.89865130000000004</v>
      </c>
      <c r="I3746" s="13">
        <v>1.868537984</v>
      </c>
      <c r="J3746" s="13">
        <v>2.767189283</v>
      </c>
      <c r="K3746" s="13">
        <v>5.463765317</v>
      </c>
      <c r="L3746" s="13">
        <v>1.2874538820000001</v>
      </c>
      <c r="M3746" s="13">
        <v>6.7512191980000003</v>
      </c>
      <c r="N3746" s="13">
        <v>1.8791059699999999</v>
      </c>
      <c r="O3746" s="13">
        <v>1.8493586</v>
      </c>
      <c r="P3746" s="13">
        <v>3.7284645699999999</v>
      </c>
      <c r="Q3746" s="13">
        <v>8.8232583219999992</v>
      </c>
      <c r="R3746" s="13">
        <v>8.8232583219999992</v>
      </c>
      <c r="S3746" s="13">
        <v>0</v>
      </c>
      <c r="T3746" s="13">
        <v>2.3810507169999999</v>
      </c>
      <c r="U3746" s="13">
        <v>2.871489897</v>
      </c>
      <c r="V3746" s="13">
        <v>5.2525406139999999</v>
      </c>
      <c r="W3746" s="13">
        <v>1.142295855</v>
      </c>
    </row>
    <row r="3747" spans="1:23" x14ac:dyDescent="0.3">
      <c r="A3747" s="13" t="s">
        <v>1595</v>
      </c>
      <c r="B3747" s="13" t="s">
        <v>1596</v>
      </c>
      <c r="C3747" s="15">
        <v>2015</v>
      </c>
      <c r="D3747" s="15" t="s">
        <v>27</v>
      </c>
      <c r="E3747" s="15" t="s">
        <v>54</v>
      </c>
      <c r="F3747" s="15">
        <v>1401</v>
      </c>
      <c r="G3747" s="15">
        <v>692</v>
      </c>
      <c r="H3747" s="13">
        <v>4.5161754999999998E-2</v>
      </c>
      <c r="I3747" s="13">
        <v>5.7015165229999996</v>
      </c>
      <c r="J3747" s="13">
        <v>5.7466782780000001</v>
      </c>
      <c r="K3747" s="13">
        <v>8.5971443999999994E-2</v>
      </c>
      <c r="L3747" s="13">
        <v>4.9863863999999998</v>
      </c>
      <c r="M3747" s="13">
        <v>5.0723578439999999</v>
      </c>
      <c r="N3747" s="13">
        <v>9.3494353000000002E-2</v>
      </c>
      <c r="O3747" s="13">
        <v>5.9913870530000004</v>
      </c>
      <c r="P3747" s="13">
        <v>6.084881406</v>
      </c>
      <c r="Q3747" s="13">
        <v>3.1551032779999999</v>
      </c>
      <c r="R3747" s="13">
        <v>3.1551032779999999</v>
      </c>
      <c r="S3747" s="13">
        <v>0</v>
      </c>
      <c r="T3747" s="13">
        <v>0.55608918500000004</v>
      </c>
      <c r="U3747" s="13">
        <v>4.9335940569999996</v>
      </c>
      <c r="V3747" s="13">
        <v>5.4896832419999999</v>
      </c>
      <c r="W3747" s="13">
        <v>1.102880952</v>
      </c>
    </row>
    <row r="3748" spans="1:23" x14ac:dyDescent="0.3">
      <c r="A3748" s="13" t="s">
        <v>1595</v>
      </c>
      <c r="B3748" s="13" t="s">
        <v>1596</v>
      </c>
      <c r="C3748" s="15">
        <v>2016</v>
      </c>
      <c r="D3748" s="15" t="s">
        <v>27</v>
      </c>
      <c r="E3748" s="15" t="s">
        <v>54</v>
      </c>
      <c r="F3748" s="15">
        <v>4700</v>
      </c>
      <c r="G3748" s="15">
        <v>2323</v>
      </c>
      <c r="H3748" s="13">
        <v>1.2011314689999999</v>
      </c>
      <c r="I3748" s="13">
        <v>2.6737654900000001</v>
      </c>
      <c r="J3748" s="13">
        <v>3.874896959</v>
      </c>
      <c r="K3748" s="13">
        <v>1.4205731130000001</v>
      </c>
      <c r="L3748" s="13">
        <v>1.5770976029999999</v>
      </c>
      <c r="M3748" s="13">
        <v>2.997670716</v>
      </c>
      <c r="N3748" s="13">
        <v>1.3244561029999999</v>
      </c>
      <c r="O3748" s="13">
        <v>2.6582247309999998</v>
      </c>
      <c r="P3748" s="13">
        <v>3.9826808339999999</v>
      </c>
      <c r="Q3748" s="13">
        <v>8.0361701270000001</v>
      </c>
      <c r="R3748" s="13">
        <v>8.0361701270000001</v>
      </c>
      <c r="S3748" s="13">
        <v>0</v>
      </c>
      <c r="T3748" s="13">
        <v>1.0447937650000001</v>
      </c>
      <c r="U3748" s="13">
        <v>3.4075630110000001</v>
      </c>
      <c r="V3748" s="13">
        <v>4.4523567760000002</v>
      </c>
      <c r="W3748" s="13">
        <v>0.69347322700000003</v>
      </c>
    </row>
    <row r="3749" spans="1:23" x14ac:dyDescent="0.3">
      <c r="A3749" s="13" t="s">
        <v>1595</v>
      </c>
      <c r="B3749" s="13" t="s">
        <v>1596</v>
      </c>
      <c r="C3749" s="15">
        <v>2017</v>
      </c>
      <c r="D3749" s="15" t="s">
        <v>27</v>
      </c>
      <c r="E3749" s="15" t="s">
        <v>54</v>
      </c>
      <c r="F3749" s="15">
        <v>4929</v>
      </c>
      <c r="G3749" s="15">
        <v>2469</v>
      </c>
      <c r="H3749" s="13">
        <v>2.0760438959999998</v>
      </c>
      <c r="I3749" s="13">
        <v>0.54715265000000002</v>
      </c>
      <c r="J3749" s="13">
        <v>2.623196547</v>
      </c>
      <c r="K3749" s="13">
        <v>-1.1012044000000001</v>
      </c>
      <c r="L3749" s="13">
        <v>-0.72147552199999998</v>
      </c>
      <c r="M3749" s="13">
        <v>-1.8226799220000001</v>
      </c>
      <c r="N3749" s="13">
        <v>1.5194406810000001</v>
      </c>
      <c r="O3749" s="13">
        <v>0.34691554699999999</v>
      </c>
      <c r="P3749" s="13">
        <v>1.8663562279999999</v>
      </c>
      <c r="Q3749" s="13">
        <v>5.8135117599999999</v>
      </c>
      <c r="R3749" s="13">
        <v>5.8135117599999999</v>
      </c>
      <c r="S3749" s="13">
        <v>0</v>
      </c>
      <c r="T3749" s="13">
        <v>1.5338378619999999</v>
      </c>
      <c r="U3749" s="13">
        <v>1.2337040889999999</v>
      </c>
      <c r="V3749" s="13">
        <v>2.7675419510000001</v>
      </c>
      <c r="W3749" s="13">
        <v>-2.7619826E-2</v>
      </c>
    </row>
    <row r="3750" spans="1:23" x14ac:dyDescent="0.3">
      <c r="A3750" s="13" t="s">
        <v>1595</v>
      </c>
      <c r="B3750" s="13" t="s">
        <v>1596</v>
      </c>
      <c r="C3750" s="15">
        <v>2018</v>
      </c>
      <c r="D3750" s="15" t="s">
        <v>25</v>
      </c>
      <c r="E3750" s="15" t="s">
        <v>81</v>
      </c>
      <c r="F3750" s="15">
        <v>377</v>
      </c>
      <c r="G3750" s="15">
        <v>181</v>
      </c>
      <c r="H3750" s="13">
        <v>-1.033886187</v>
      </c>
      <c r="I3750" s="13">
        <v>-0.69707601299999999</v>
      </c>
      <c r="J3750" s="13">
        <v>-1.7309622</v>
      </c>
      <c r="K3750" s="13">
        <v>0.83639648200000005</v>
      </c>
      <c r="L3750" s="13">
        <v>7.2396899469999996</v>
      </c>
      <c r="M3750" s="13">
        <v>8.0760864290000001</v>
      </c>
      <c r="N3750" s="13">
        <v>-0.71296904800000005</v>
      </c>
      <c r="O3750" s="13">
        <v>0.85186244600000005</v>
      </c>
      <c r="P3750" s="13">
        <v>0.138893398</v>
      </c>
      <c r="Q3750" s="13">
        <v>0.27960705000000002</v>
      </c>
      <c r="R3750" s="13">
        <v>0</v>
      </c>
      <c r="S3750" s="13">
        <v>0.27960705000000002</v>
      </c>
      <c r="T3750" s="13">
        <v>-1.499375197</v>
      </c>
      <c r="U3750" s="13">
        <v>1.599777644</v>
      </c>
      <c r="V3750" s="13">
        <v>0.10040244700000001</v>
      </c>
      <c r="W3750" s="13">
        <v>1.5819764620000001</v>
      </c>
    </row>
    <row r="3751" spans="1:23" x14ac:dyDescent="0.3">
      <c r="A3751" s="13" t="s">
        <v>1595</v>
      </c>
      <c r="B3751" s="13" t="s">
        <v>1596</v>
      </c>
      <c r="C3751" s="15">
        <v>2018</v>
      </c>
      <c r="D3751" s="15" t="s">
        <v>27</v>
      </c>
      <c r="E3751" s="15" t="s">
        <v>81</v>
      </c>
      <c r="F3751" s="15">
        <v>4577</v>
      </c>
      <c r="G3751" s="15">
        <v>2254</v>
      </c>
      <c r="H3751" s="13">
        <v>1.9247437999999999E-2</v>
      </c>
      <c r="I3751" s="13">
        <v>1.502263305</v>
      </c>
      <c r="J3751" s="13">
        <v>1.5215107430000001</v>
      </c>
      <c r="K3751" s="13">
        <v>-0.55641612500000004</v>
      </c>
      <c r="L3751" s="13">
        <v>0.60982941599999996</v>
      </c>
      <c r="M3751" s="13">
        <v>5.3413291000000002E-2</v>
      </c>
      <c r="N3751" s="13">
        <v>-9.6602464999999998E-2</v>
      </c>
      <c r="O3751" s="13">
        <v>1.3369404410000001</v>
      </c>
      <c r="P3751" s="13">
        <v>1.240337976</v>
      </c>
      <c r="Q3751" s="13">
        <v>4.612593951</v>
      </c>
      <c r="R3751" s="13">
        <v>4.612593951</v>
      </c>
      <c r="S3751" s="13">
        <v>0</v>
      </c>
      <c r="T3751" s="13">
        <v>0.49268123899999999</v>
      </c>
      <c r="U3751" s="13">
        <v>2.9276044749999999</v>
      </c>
      <c r="V3751" s="13">
        <v>3.4202857139999998</v>
      </c>
      <c r="W3751" s="13">
        <v>0.51322642299999999</v>
      </c>
    </row>
    <row r="3752" spans="1:23" x14ac:dyDescent="0.3">
      <c r="A3752" s="13" t="s">
        <v>1595</v>
      </c>
      <c r="B3752" s="13" t="s">
        <v>1596</v>
      </c>
      <c r="C3752" s="15">
        <v>2019</v>
      </c>
      <c r="D3752" s="15" t="s">
        <v>25</v>
      </c>
      <c r="E3752" s="15" t="s">
        <v>81</v>
      </c>
      <c r="F3752" s="15">
        <v>351</v>
      </c>
      <c r="G3752" s="15">
        <v>168</v>
      </c>
      <c r="H3752" s="13">
        <v>2.5199454029999999</v>
      </c>
      <c r="I3752" s="13">
        <v>-2.0243721969999999</v>
      </c>
      <c r="J3752" s="13">
        <v>0.49557320599999999</v>
      </c>
      <c r="K3752" s="13">
        <v>17.46446804</v>
      </c>
      <c r="L3752" s="13">
        <v>-2.734433004</v>
      </c>
      <c r="M3752" s="13">
        <v>14.730035040000001</v>
      </c>
      <c r="N3752" s="13">
        <v>5.9024139590000004</v>
      </c>
      <c r="O3752" s="13">
        <v>-2.3543152580000002</v>
      </c>
      <c r="P3752" s="13">
        <v>3.5480987009999998</v>
      </c>
      <c r="Q3752" s="13">
        <v>0.56942184699999998</v>
      </c>
      <c r="R3752" s="13">
        <v>0</v>
      </c>
      <c r="S3752" s="13">
        <v>0.56942184699999998</v>
      </c>
      <c r="T3752" s="13">
        <v>3.6984279500000001</v>
      </c>
      <c r="U3752" s="13">
        <v>-0.53078042700000005</v>
      </c>
      <c r="V3752" s="13">
        <v>3.1676475229999999</v>
      </c>
      <c r="W3752" s="13">
        <v>2.2605836620000002</v>
      </c>
    </row>
    <row r="3753" spans="1:23" x14ac:dyDescent="0.3">
      <c r="A3753" s="13" t="s">
        <v>1595</v>
      </c>
      <c r="B3753" s="13" t="s">
        <v>1596</v>
      </c>
      <c r="C3753" s="15">
        <v>2019</v>
      </c>
      <c r="D3753" s="15" t="s">
        <v>27</v>
      </c>
      <c r="E3753" s="15" t="s">
        <v>81</v>
      </c>
      <c r="F3753" s="15">
        <v>4032</v>
      </c>
      <c r="G3753" s="15">
        <v>1899</v>
      </c>
      <c r="H3753" s="13">
        <v>-0.38073801600000001</v>
      </c>
      <c r="I3753" s="13">
        <v>1.2554093500000001</v>
      </c>
      <c r="J3753" s="13">
        <v>0.87467133399999997</v>
      </c>
      <c r="K3753" s="13">
        <v>1.338379454</v>
      </c>
      <c r="L3753" s="13">
        <v>1.0940119720000001</v>
      </c>
      <c r="M3753" s="13">
        <v>2.4323914260000001</v>
      </c>
      <c r="N3753" s="13">
        <v>-5.2665778000000003E-2</v>
      </c>
      <c r="O3753" s="13">
        <v>1.2297516319999999</v>
      </c>
      <c r="P3753" s="13">
        <v>1.177085854</v>
      </c>
      <c r="Q3753" s="13">
        <v>3.8388322129999999</v>
      </c>
      <c r="R3753" s="13">
        <v>3.8388322129999999</v>
      </c>
      <c r="S3753" s="13">
        <v>0</v>
      </c>
      <c r="T3753" s="13">
        <v>0.25926706900000002</v>
      </c>
      <c r="U3753" s="13">
        <v>2.3354361429999999</v>
      </c>
      <c r="V3753" s="13">
        <v>2.5947032120000002</v>
      </c>
      <c r="W3753" s="13">
        <v>0.910627093</v>
      </c>
    </row>
    <row r="3754" spans="1:23" x14ac:dyDescent="0.3">
      <c r="A3754" s="13" t="s">
        <v>1597</v>
      </c>
      <c r="B3754" s="13" t="s">
        <v>1598</v>
      </c>
      <c r="C3754" s="15">
        <v>2015</v>
      </c>
      <c r="D3754" s="15" t="s">
        <v>27</v>
      </c>
      <c r="E3754" s="15" t="s">
        <v>89</v>
      </c>
      <c r="F3754" s="15">
        <v>2091</v>
      </c>
      <c r="G3754" s="15">
        <v>1047</v>
      </c>
      <c r="H3754" s="13">
        <v>-1.353882356</v>
      </c>
      <c r="I3754" s="13">
        <v>-3.584824679</v>
      </c>
      <c r="J3754" s="13">
        <v>-4.9387070350000002</v>
      </c>
      <c r="K3754" s="13">
        <v>-1.053211852</v>
      </c>
      <c r="L3754" s="13">
        <v>1.2201037320000001</v>
      </c>
      <c r="M3754" s="13">
        <v>0.16689187999999999</v>
      </c>
      <c r="N3754" s="13">
        <v>-1.360641628</v>
      </c>
      <c r="O3754" s="13">
        <v>-2.8031096739999999</v>
      </c>
      <c r="P3754" s="13">
        <v>-4.1637513029999997</v>
      </c>
      <c r="Q3754" s="13">
        <v>-0.75727261099999998</v>
      </c>
      <c r="R3754" s="13">
        <v>-0.75727261099999998</v>
      </c>
      <c r="S3754" s="13">
        <v>0</v>
      </c>
      <c r="T3754" s="13">
        <v>-1.7930343070000001</v>
      </c>
      <c r="U3754" s="13">
        <v>-3.4718434139999999</v>
      </c>
      <c r="V3754" s="13">
        <v>-5.2648777210000004</v>
      </c>
      <c r="W3754" s="13">
        <v>0.26358267699999999</v>
      </c>
    </row>
    <row r="3755" spans="1:23" x14ac:dyDescent="0.3">
      <c r="A3755" s="13" t="s">
        <v>1597</v>
      </c>
      <c r="B3755" s="13" t="s">
        <v>1598</v>
      </c>
      <c r="C3755" s="15">
        <v>2016</v>
      </c>
      <c r="D3755" s="15" t="s">
        <v>27</v>
      </c>
      <c r="E3755" s="15" t="s">
        <v>54</v>
      </c>
      <c r="F3755" s="15">
        <v>568</v>
      </c>
      <c r="G3755" s="15">
        <v>277</v>
      </c>
      <c r="H3755" s="13">
        <v>-1.881892436</v>
      </c>
      <c r="I3755" s="13">
        <v>-3.9497355280000002</v>
      </c>
      <c r="J3755" s="13">
        <v>-5.8316279639999999</v>
      </c>
      <c r="K3755" s="13">
        <v>0.88140267000000005</v>
      </c>
      <c r="L3755" s="13">
        <v>-0.71658656300000001</v>
      </c>
      <c r="M3755" s="13">
        <v>0.16481610699999999</v>
      </c>
      <c r="N3755" s="13">
        <v>-1.402576177</v>
      </c>
      <c r="O3755" s="13">
        <v>-3.4606606200000001</v>
      </c>
      <c r="P3755" s="13">
        <v>-4.8632367959999998</v>
      </c>
      <c r="Q3755" s="13">
        <v>-0.29956522099999999</v>
      </c>
      <c r="R3755" s="13">
        <v>-0.29956522099999999</v>
      </c>
      <c r="S3755" s="13">
        <v>0</v>
      </c>
      <c r="T3755" s="13">
        <v>-1.863024939</v>
      </c>
      <c r="U3755" s="13">
        <v>-4.0718753879999996</v>
      </c>
      <c r="V3755" s="13">
        <v>-5.9349003270000003</v>
      </c>
      <c r="W3755" s="13">
        <v>0.29810880099999998</v>
      </c>
    </row>
    <row r="3756" spans="1:23" x14ac:dyDescent="0.3">
      <c r="A3756" s="13" t="s">
        <v>1597</v>
      </c>
      <c r="B3756" s="13" t="s">
        <v>1598</v>
      </c>
      <c r="C3756" s="15">
        <v>2017</v>
      </c>
      <c r="D3756" s="15" t="s">
        <v>27</v>
      </c>
      <c r="E3756" s="15" t="s">
        <v>57</v>
      </c>
      <c r="F3756" s="15">
        <v>643</v>
      </c>
      <c r="G3756" s="15">
        <v>314</v>
      </c>
      <c r="H3756" s="13">
        <v>-3.2911901779999999</v>
      </c>
      <c r="I3756" s="13">
        <v>-4.2320785589999996</v>
      </c>
      <c r="J3756" s="13">
        <v>-7.5232687370000004</v>
      </c>
      <c r="K3756" s="13">
        <v>-4.4078553129999998</v>
      </c>
      <c r="L3756" s="13">
        <v>-0.98187517000000002</v>
      </c>
      <c r="M3756" s="13">
        <v>-5.3897304830000001</v>
      </c>
      <c r="N3756" s="13">
        <v>-3.6474343290000002</v>
      </c>
      <c r="O3756" s="13">
        <v>-3.7464015289999999</v>
      </c>
      <c r="P3756" s="13">
        <v>-7.3938358580000001</v>
      </c>
      <c r="Q3756" s="13">
        <v>-0.74741529399999995</v>
      </c>
      <c r="R3756" s="13">
        <v>-0.74741529399999995</v>
      </c>
      <c r="S3756" s="13">
        <v>0</v>
      </c>
      <c r="T3756" s="13">
        <v>-2.8313359039999999</v>
      </c>
      <c r="U3756" s="13">
        <v>-4.4055925660000002</v>
      </c>
      <c r="V3756" s="13">
        <v>-7.2369284699999996</v>
      </c>
      <c r="W3756" s="13">
        <v>0.45617398999999997</v>
      </c>
    </row>
    <row r="3757" spans="1:23" x14ac:dyDescent="0.3">
      <c r="A3757" s="13" t="s">
        <v>1599</v>
      </c>
      <c r="B3757" s="13" t="s">
        <v>1600</v>
      </c>
      <c r="C3757" s="15">
        <v>2014</v>
      </c>
      <c r="D3757" s="15" t="s">
        <v>27</v>
      </c>
      <c r="E3757" s="15" t="s">
        <v>81</v>
      </c>
      <c r="F3757" s="15">
        <v>826</v>
      </c>
      <c r="G3757" s="15">
        <v>418</v>
      </c>
      <c r="H3757" s="13">
        <v>-4.0761189399999997</v>
      </c>
      <c r="I3757" s="13">
        <v>-5.2215163789999997</v>
      </c>
      <c r="J3757" s="13">
        <v>-9.2976353199999995</v>
      </c>
      <c r="K3757" s="13">
        <v>-2.5751669389999998</v>
      </c>
      <c r="L3757" s="13">
        <v>-1.2439779019999999</v>
      </c>
      <c r="M3757" s="13">
        <v>-3.819144841</v>
      </c>
      <c r="N3757" s="13">
        <v>-3.9652775949999999</v>
      </c>
      <c r="O3757" s="13">
        <v>-4.6551698650000004</v>
      </c>
      <c r="P3757" s="13">
        <v>-8.6204474599999994</v>
      </c>
      <c r="Q3757" s="13">
        <v>-1.251372307</v>
      </c>
      <c r="R3757" s="13">
        <v>-1.251372307</v>
      </c>
      <c r="S3757" s="13">
        <v>0</v>
      </c>
      <c r="T3757" s="13">
        <v>-4.1065897509999996</v>
      </c>
      <c r="U3757" s="13">
        <v>-5.4172366150000002</v>
      </c>
      <c r="V3757" s="13">
        <v>-9.5238263649999997</v>
      </c>
      <c r="W3757" s="13">
        <v>-4.4469730999999998E-2</v>
      </c>
    </row>
    <row r="3758" spans="1:23" x14ac:dyDescent="0.3">
      <c r="A3758" s="13" t="s">
        <v>1599</v>
      </c>
      <c r="B3758" s="13" t="s">
        <v>1600</v>
      </c>
      <c r="C3758" s="15">
        <v>2015</v>
      </c>
      <c r="D3758" s="15" t="s">
        <v>25</v>
      </c>
      <c r="E3758" s="15" t="s">
        <v>137</v>
      </c>
      <c r="F3758" s="15">
        <v>14</v>
      </c>
      <c r="G3758" s="15">
        <v>7</v>
      </c>
      <c r="H3758" s="13">
        <v>0.70670752599999997</v>
      </c>
      <c r="I3758" s="13">
        <v>-6.8968015549999997</v>
      </c>
      <c r="J3758" s="13">
        <v>-6.1900940289999999</v>
      </c>
      <c r="K3758" s="13">
        <v>-18.74484713</v>
      </c>
      <c r="L3758" s="13">
        <v>16.1799599</v>
      </c>
      <c r="M3758" s="13">
        <v>-2.5648872250000001</v>
      </c>
      <c r="N3758" s="13">
        <v>-3.4838392580000002</v>
      </c>
      <c r="O3758" s="13">
        <v>-2.6083334329999999</v>
      </c>
      <c r="P3758" s="13">
        <v>-6.0921726920000001</v>
      </c>
      <c r="Q3758" s="13">
        <v>-1.2297538E-2</v>
      </c>
      <c r="R3758" s="13">
        <v>0</v>
      </c>
      <c r="S3758" s="13">
        <v>-1.2297538E-2</v>
      </c>
      <c r="T3758" s="13">
        <v>-0.56809589500000002</v>
      </c>
      <c r="U3758" s="13">
        <v>-5.2838773290000001</v>
      </c>
      <c r="V3758" s="13">
        <v>-5.851973224</v>
      </c>
      <c r="W3758" s="13">
        <v>-0.10205932199999999</v>
      </c>
    </row>
    <row r="3759" spans="1:23" x14ac:dyDescent="0.3">
      <c r="A3759" s="13" t="s">
        <v>1599</v>
      </c>
      <c r="B3759" s="13" t="s">
        <v>1600</v>
      </c>
      <c r="C3759" s="15">
        <v>2015</v>
      </c>
      <c r="D3759" s="15" t="s">
        <v>27</v>
      </c>
      <c r="E3759" s="15" t="s">
        <v>137</v>
      </c>
      <c r="F3759" s="15">
        <v>589</v>
      </c>
      <c r="G3759" s="15">
        <v>271</v>
      </c>
      <c r="H3759" s="13">
        <v>-5.7764362040000004</v>
      </c>
      <c r="I3759" s="13">
        <v>-5.8594292550000002</v>
      </c>
      <c r="J3759" s="13">
        <v>-11.63586546</v>
      </c>
      <c r="K3759" s="13">
        <v>-9.3747240129999998</v>
      </c>
      <c r="L3759" s="13">
        <v>-8.8874783950000005</v>
      </c>
      <c r="M3759" s="13">
        <v>-18.26220241</v>
      </c>
      <c r="N3759" s="13">
        <v>-6.8910097830000003</v>
      </c>
      <c r="O3759" s="13">
        <v>-6.9455706209999999</v>
      </c>
      <c r="P3759" s="13">
        <v>-13.836580400000001</v>
      </c>
      <c r="Q3759" s="13">
        <v>-1.5401763850000001</v>
      </c>
      <c r="R3759" s="13">
        <v>-1.5401763850000001</v>
      </c>
      <c r="S3759" s="13">
        <v>0</v>
      </c>
      <c r="T3759" s="13">
        <v>-5.8208675679999997</v>
      </c>
      <c r="U3759" s="13">
        <v>-5.5056489749999997</v>
      </c>
      <c r="V3759" s="13">
        <v>-11.32651654</v>
      </c>
      <c r="W3759" s="13">
        <v>0.45662810199999998</v>
      </c>
    </row>
    <row r="3760" spans="1:23" x14ac:dyDescent="0.3">
      <c r="A3760" s="13" t="s">
        <v>1599</v>
      </c>
      <c r="B3760" s="13" t="s">
        <v>1600</v>
      </c>
      <c r="C3760" s="15">
        <v>2016</v>
      </c>
      <c r="D3760" s="15" t="s">
        <v>25</v>
      </c>
      <c r="E3760" s="15" t="s">
        <v>137</v>
      </c>
      <c r="F3760" s="15">
        <v>226</v>
      </c>
      <c r="G3760" s="15">
        <v>110</v>
      </c>
      <c r="H3760" s="13">
        <v>-1.6077571719999999</v>
      </c>
      <c r="I3760" s="13">
        <v>-1.2188933550000001</v>
      </c>
      <c r="J3760" s="13">
        <v>-2.8266505259999999</v>
      </c>
      <c r="K3760" s="13">
        <v>-1.0690945160000001</v>
      </c>
      <c r="L3760" s="13">
        <v>1.0384471179999999</v>
      </c>
      <c r="M3760" s="13">
        <v>-3.0647397999999999E-2</v>
      </c>
      <c r="N3760" s="13">
        <v>-1.6094954610000001</v>
      </c>
      <c r="O3760" s="13">
        <v>-0.87374353699999996</v>
      </c>
      <c r="P3760" s="13">
        <v>-2.483238998</v>
      </c>
      <c r="Q3760" s="13">
        <v>1.5430554000000001E-2</v>
      </c>
      <c r="R3760" s="13">
        <v>0</v>
      </c>
      <c r="S3760" s="13">
        <v>1.5430554000000001E-2</v>
      </c>
      <c r="T3760" s="13">
        <v>-2.3525476859999999</v>
      </c>
      <c r="U3760" s="13">
        <v>-0.96779639500000003</v>
      </c>
      <c r="V3760" s="13">
        <v>-3.320344081</v>
      </c>
      <c r="W3760" s="13">
        <v>-6.2245254999999999E-2</v>
      </c>
    </row>
    <row r="3761" spans="1:23" x14ac:dyDescent="0.3">
      <c r="A3761" s="13" t="s">
        <v>1599</v>
      </c>
      <c r="B3761" s="13" t="s">
        <v>1600</v>
      </c>
      <c r="C3761" s="15">
        <v>2016</v>
      </c>
      <c r="D3761" s="15" t="s">
        <v>27</v>
      </c>
      <c r="E3761" s="15" t="s">
        <v>137</v>
      </c>
      <c r="F3761" s="15">
        <v>2230</v>
      </c>
      <c r="G3761" s="15">
        <v>1055</v>
      </c>
      <c r="H3761" s="13">
        <v>-0.77228928500000005</v>
      </c>
      <c r="I3761" s="13">
        <v>-1.9144548079999999</v>
      </c>
      <c r="J3761" s="13">
        <v>-2.6867440930000002</v>
      </c>
      <c r="K3761" s="13">
        <v>-2.8588554909999999</v>
      </c>
      <c r="L3761" s="13">
        <v>-6.0902093060000002</v>
      </c>
      <c r="M3761" s="13">
        <v>-8.9490647970000001</v>
      </c>
      <c r="N3761" s="13">
        <v>-1.2885303530000001</v>
      </c>
      <c r="O3761" s="13">
        <v>-2.950290329</v>
      </c>
      <c r="P3761" s="13">
        <v>-4.2388206830000001</v>
      </c>
      <c r="Q3761" s="13">
        <v>-0.79562381599999998</v>
      </c>
      <c r="R3761" s="13">
        <v>-0.79562381599999998</v>
      </c>
      <c r="S3761" s="13">
        <v>0</v>
      </c>
      <c r="T3761" s="13">
        <v>-1.275764814</v>
      </c>
      <c r="U3761" s="13">
        <v>-2.9658993950000001</v>
      </c>
      <c r="V3761" s="13">
        <v>-4.2416642089999996</v>
      </c>
      <c r="W3761" s="13">
        <v>-0.701118303</v>
      </c>
    </row>
    <row r="3762" spans="1:23" x14ac:dyDescent="0.3">
      <c r="A3762" s="13" t="s">
        <v>1599</v>
      </c>
      <c r="B3762" s="13" t="s">
        <v>1600</v>
      </c>
      <c r="C3762" s="15">
        <v>2017</v>
      </c>
      <c r="D3762" s="15" t="s">
        <v>27</v>
      </c>
      <c r="E3762" s="15" t="s">
        <v>54</v>
      </c>
      <c r="F3762" s="15">
        <v>2059</v>
      </c>
      <c r="G3762" s="15">
        <v>1030</v>
      </c>
      <c r="H3762" s="13">
        <v>-2.4250832419999999</v>
      </c>
      <c r="I3762" s="13">
        <v>-0.97989376800000005</v>
      </c>
      <c r="J3762" s="13">
        <v>-3.4049770100000001</v>
      </c>
      <c r="K3762" s="13">
        <v>-1.2045608080000001</v>
      </c>
      <c r="L3762" s="13">
        <v>-0.38793643900000002</v>
      </c>
      <c r="M3762" s="13">
        <v>-1.5924972470000001</v>
      </c>
      <c r="N3762" s="13">
        <v>-2.3100009269999999</v>
      </c>
      <c r="O3762" s="13">
        <v>-0.898958072</v>
      </c>
      <c r="P3762" s="13">
        <v>-3.208958999</v>
      </c>
      <c r="Q3762" s="13">
        <v>-0.239873594</v>
      </c>
      <c r="R3762" s="13">
        <v>-0.239873594</v>
      </c>
      <c r="S3762" s="13">
        <v>0</v>
      </c>
      <c r="T3762" s="13">
        <v>-2.7288190029999999</v>
      </c>
      <c r="U3762" s="13">
        <v>-1.306217883</v>
      </c>
      <c r="V3762" s="13">
        <v>-4.0350368860000003</v>
      </c>
      <c r="W3762" s="13">
        <v>-0.533639682</v>
      </c>
    </row>
    <row r="3763" spans="1:23" x14ac:dyDescent="0.3">
      <c r="A3763" s="13" t="s">
        <v>1601</v>
      </c>
      <c r="B3763" s="13" t="s">
        <v>1602</v>
      </c>
      <c r="C3763" s="15">
        <v>2016</v>
      </c>
      <c r="D3763" s="15" t="s">
        <v>27</v>
      </c>
      <c r="E3763" s="15" t="s">
        <v>140</v>
      </c>
      <c r="F3763" s="15">
        <v>4573</v>
      </c>
      <c r="G3763" s="15">
        <v>2259</v>
      </c>
      <c r="H3763" s="13">
        <v>-1.6201843410000001</v>
      </c>
      <c r="I3763" s="13">
        <v>-2.055100505</v>
      </c>
      <c r="J3763" s="13">
        <v>-3.6752848459999998</v>
      </c>
      <c r="K3763" s="13">
        <v>-1.9302887399999999</v>
      </c>
      <c r="L3763" s="13">
        <v>-0.52564573800000003</v>
      </c>
      <c r="M3763" s="13">
        <v>-2.4559344780000001</v>
      </c>
      <c r="N3763" s="13">
        <v>-1.6706228219999999</v>
      </c>
      <c r="O3763" s="13">
        <v>-1.78874899</v>
      </c>
      <c r="P3763" s="13">
        <v>-3.4593718130000002</v>
      </c>
      <c r="Q3763" s="13">
        <v>-0.81787246800000002</v>
      </c>
      <c r="R3763" s="13">
        <v>-0.81787246800000002</v>
      </c>
      <c r="S3763" s="13">
        <v>0</v>
      </c>
      <c r="T3763" s="13">
        <v>-1.4447171480000001</v>
      </c>
      <c r="U3763" s="13">
        <v>-1.7040514040000001</v>
      </c>
      <c r="V3763" s="13">
        <v>-3.1487685519999999</v>
      </c>
      <c r="W3763" s="13">
        <v>3.4873448000000001E-2</v>
      </c>
    </row>
    <row r="3764" spans="1:23" x14ac:dyDescent="0.3">
      <c r="A3764" s="13" t="s">
        <v>1601</v>
      </c>
      <c r="B3764" s="13" t="s">
        <v>1602</v>
      </c>
      <c r="C3764" s="15">
        <v>2017</v>
      </c>
      <c r="D3764" s="15" t="s">
        <v>27</v>
      </c>
      <c r="E3764" s="15" t="s">
        <v>140</v>
      </c>
      <c r="F3764" s="15">
        <v>3782</v>
      </c>
      <c r="G3764" s="15">
        <v>1811</v>
      </c>
      <c r="H3764" s="13">
        <v>-0.26384164700000001</v>
      </c>
      <c r="I3764" s="13">
        <v>-2.1957114980000001</v>
      </c>
      <c r="J3764" s="13">
        <v>-2.4595531450000001</v>
      </c>
      <c r="K3764" s="13">
        <v>-0.57078815100000002</v>
      </c>
      <c r="L3764" s="13">
        <v>-3.4364802939999999</v>
      </c>
      <c r="M3764" s="13">
        <v>-4.0072684450000002</v>
      </c>
      <c r="N3764" s="13">
        <v>-0.284344663</v>
      </c>
      <c r="O3764" s="13">
        <v>-2.5397389459999999</v>
      </c>
      <c r="P3764" s="13">
        <v>-2.8240836090000001</v>
      </c>
      <c r="Q3764" s="13">
        <v>-6.9336439999999999E-2</v>
      </c>
      <c r="R3764" s="13">
        <v>-6.9336439999999999E-2</v>
      </c>
      <c r="S3764" s="13">
        <v>0</v>
      </c>
      <c r="T3764" s="13">
        <v>8.6502555999999994E-2</v>
      </c>
      <c r="U3764" s="13">
        <v>-2.0597324609999998</v>
      </c>
      <c r="V3764" s="13">
        <v>-1.973229905</v>
      </c>
      <c r="W3764" s="13">
        <v>1.2685586470000001</v>
      </c>
    </row>
    <row r="3765" spans="1:23" x14ac:dyDescent="0.3">
      <c r="A3765" s="13" t="s">
        <v>1601</v>
      </c>
      <c r="B3765" s="13" t="s">
        <v>1602</v>
      </c>
      <c r="C3765" s="15">
        <v>2018</v>
      </c>
      <c r="D3765" s="15" t="s">
        <v>27</v>
      </c>
      <c r="E3765" s="15" t="s">
        <v>34</v>
      </c>
      <c r="F3765" s="15">
        <v>2649</v>
      </c>
      <c r="G3765" s="15">
        <v>1234</v>
      </c>
      <c r="H3765" s="13">
        <v>-0.374915208</v>
      </c>
      <c r="I3765" s="13">
        <v>-3.2712298999999998</v>
      </c>
      <c r="J3765" s="13">
        <v>-3.6461451079999998</v>
      </c>
      <c r="K3765" s="13">
        <v>-1.526047368</v>
      </c>
      <c r="L3765" s="13">
        <v>-3.6557727959999999</v>
      </c>
      <c r="M3765" s="13">
        <v>-5.1818201640000003</v>
      </c>
      <c r="N3765" s="13">
        <v>-0.58187953699999995</v>
      </c>
      <c r="O3765" s="13">
        <v>-3.5289336649999998</v>
      </c>
      <c r="P3765" s="13">
        <v>-4.1108132020000001</v>
      </c>
      <c r="Q3765" s="13">
        <v>-0.869890198</v>
      </c>
      <c r="R3765" s="13">
        <v>-0.869890198</v>
      </c>
      <c r="S3765" s="13">
        <v>0</v>
      </c>
      <c r="T3765" s="13">
        <v>-7.3175953000000002E-2</v>
      </c>
      <c r="U3765" s="13">
        <v>-3.5699667829999999</v>
      </c>
      <c r="V3765" s="13">
        <v>-3.6431427360000002</v>
      </c>
      <c r="W3765" s="13">
        <v>1.521397825</v>
      </c>
    </row>
    <row r="3766" spans="1:23" x14ac:dyDescent="0.3">
      <c r="A3766" s="13" t="s">
        <v>1601</v>
      </c>
      <c r="B3766" s="13" t="s">
        <v>1602</v>
      </c>
      <c r="C3766" s="15">
        <v>2019</v>
      </c>
      <c r="D3766" s="15" t="s">
        <v>25</v>
      </c>
      <c r="E3766" s="15" t="s">
        <v>34</v>
      </c>
      <c r="F3766" s="15">
        <v>323</v>
      </c>
      <c r="G3766" s="15">
        <v>148</v>
      </c>
      <c r="H3766" s="13">
        <v>-1.535210867</v>
      </c>
      <c r="I3766" s="13">
        <v>-4.209500544</v>
      </c>
      <c r="J3766" s="13">
        <v>-5.7447114099999999</v>
      </c>
      <c r="K3766" s="13">
        <v>-8.6416789470000008</v>
      </c>
      <c r="L3766" s="13">
        <v>-13.31934472</v>
      </c>
      <c r="M3766" s="13">
        <v>-21.961023669999999</v>
      </c>
      <c r="N3766" s="13">
        <v>-3.155283389</v>
      </c>
      <c r="O3766" s="13">
        <v>-6.2732145929999996</v>
      </c>
      <c r="P3766" s="13">
        <v>-9.4284979819999997</v>
      </c>
      <c r="Q3766" s="13">
        <v>-0.528350494</v>
      </c>
      <c r="R3766" s="13">
        <v>0</v>
      </c>
      <c r="S3766" s="13">
        <v>-0.528350494</v>
      </c>
      <c r="T3766" s="13">
        <v>-3.4721973660000001</v>
      </c>
      <c r="U3766" s="13">
        <v>-7.6862726649999997</v>
      </c>
      <c r="V3766" s="13">
        <v>-11.15847003</v>
      </c>
      <c r="W3766" s="13">
        <v>1.57603659</v>
      </c>
    </row>
    <row r="3767" spans="1:23" x14ac:dyDescent="0.3">
      <c r="A3767" s="13" t="s">
        <v>1601</v>
      </c>
      <c r="B3767" s="13" t="s">
        <v>1602</v>
      </c>
      <c r="C3767" s="15">
        <v>2019</v>
      </c>
      <c r="D3767" s="15" t="s">
        <v>27</v>
      </c>
      <c r="E3767" s="15" t="s">
        <v>34</v>
      </c>
      <c r="F3767" s="15">
        <v>5222</v>
      </c>
      <c r="G3767" s="15">
        <v>2448</v>
      </c>
      <c r="H3767" s="13">
        <v>2.969863701</v>
      </c>
      <c r="I3767" s="13">
        <v>-0.56902713400000005</v>
      </c>
      <c r="J3767" s="13">
        <v>2.4008365669999998</v>
      </c>
      <c r="K3767" s="13">
        <v>0.80463876999999995</v>
      </c>
      <c r="L3767" s="13">
        <v>-0.40804164999999998</v>
      </c>
      <c r="M3767" s="13">
        <v>0.39659712000000003</v>
      </c>
      <c r="N3767" s="13">
        <v>2.7350935540000001</v>
      </c>
      <c r="O3767" s="13">
        <v>-0.57617102099999995</v>
      </c>
      <c r="P3767" s="13">
        <v>2.1589225330000001</v>
      </c>
      <c r="Q3767" s="13">
        <v>6.1809594509999997</v>
      </c>
      <c r="R3767" s="13">
        <v>6.1809594509999997</v>
      </c>
      <c r="S3767" s="13">
        <v>0</v>
      </c>
      <c r="T3767" s="13">
        <v>3.1735059890000001</v>
      </c>
      <c r="U3767" s="13">
        <v>-0.61980720600000005</v>
      </c>
      <c r="V3767" s="13">
        <v>2.5536987830000002</v>
      </c>
      <c r="W3767" s="13">
        <v>0.82886632599999999</v>
      </c>
    </row>
    <row r="3768" spans="1:23" x14ac:dyDescent="0.3">
      <c r="A3768" s="13" t="s">
        <v>1603</v>
      </c>
      <c r="B3768" s="13" t="s">
        <v>1604</v>
      </c>
      <c r="C3768" s="15">
        <v>2017</v>
      </c>
      <c r="D3768" s="15" t="s">
        <v>25</v>
      </c>
      <c r="E3768" s="15" t="s">
        <v>26</v>
      </c>
      <c r="F3768" s="15">
        <v>14</v>
      </c>
      <c r="G3768" s="15">
        <v>6</v>
      </c>
      <c r="H3768" s="13">
        <v>-11.613833530000001</v>
      </c>
      <c r="I3768" s="13">
        <v>20.446733930000001</v>
      </c>
      <c r="J3768" s="13">
        <v>8.8329003989999997</v>
      </c>
      <c r="K3768" s="13">
        <v>-38.523157050000002</v>
      </c>
      <c r="L3768" s="13">
        <v>-0.27053039800000001</v>
      </c>
      <c r="M3768" s="13">
        <v>-38.79368745</v>
      </c>
      <c r="N3768" s="13">
        <v>-17.860626289999999</v>
      </c>
      <c r="O3768" s="13">
        <v>17.586600350000001</v>
      </c>
      <c r="P3768" s="13">
        <v>-0.274025941</v>
      </c>
      <c r="Q3768" s="13">
        <v>8.0531990000000005E-3</v>
      </c>
      <c r="R3768" s="13">
        <v>0</v>
      </c>
      <c r="S3768" s="13">
        <v>8.0531990000000005E-3</v>
      </c>
      <c r="T3768" s="13">
        <v>-12.863920480000001</v>
      </c>
      <c r="U3768" s="13">
        <v>27.264343570000001</v>
      </c>
      <c r="V3768" s="13">
        <v>14.400423079999999</v>
      </c>
      <c r="W3768" s="13">
        <v>2.9167026069999999</v>
      </c>
    </row>
    <row r="3769" spans="1:23" x14ac:dyDescent="0.3">
      <c r="A3769" s="13" t="s">
        <v>1603</v>
      </c>
      <c r="B3769" s="13" t="s">
        <v>1604</v>
      </c>
      <c r="C3769" s="15">
        <v>2017</v>
      </c>
      <c r="D3769" s="15" t="s">
        <v>27</v>
      </c>
      <c r="E3769" s="15" t="s">
        <v>26</v>
      </c>
      <c r="F3769" s="15">
        <v>3341</v>
      </c>
      <c r="G3769" s="15">
        <v>1632</v>
      </c>
      <c r="H3769" s="13">
        <v>-3.642657249</v>
      </c>
      <c r="I3769" s="13">
        <v>0.88888874299999998</v>
      </c>
      <c r="J3769" s="13">
        <v>-2.7537685060000001</v>
      </c>
      <c r="K3769" s="13">
        <v>-3.2273789690000001</v>
      </c>
      <c r="L3769" s="13">
        <v>2.3095980109999998</v>
      </c>
      <c r="M3769" s="13">
        <v>-0.91778095800000004</v>
      </c>
      <c r="N3769" s="13">
        <v>-3.7878370459999999</v>
      </c>
      <c r="O3769" s="13">
        <v>1.2144580410000001</v>
      </c>
      <c r="P3769" s="13">
        <v>-2.573379004</v>
      </c>
      <c r="Q3769" s="13">
        <v>0.146058717</v>
      </c>
      <c r="R3769" s="13">
        <v>0.146058717</v>
      </c>
      <c r="S3769" s="13">
        <v>0</v>
      </c>
      <c r="T3769" s="13">
        <v>-3.7454240009999999</v>
      </c>
      <c r="U3769" s="13">
        <v>0.87998885800000004</v>
      </c>
      <c r="V3769" s="13">
        <v>-2.865435143</v>
      </c>
      <c r="W3769" s="13">
        <v>-0.66974644400000005</v>
      </c>
    </row>
    <row r="3770" spans="1:23" x14ac:dyDescent="0.3">
      <c r="A3770" s="13" t="s">
        <v>1603</v>
      </c>
      <c r="B3770" s="13" t="s">
        <v>1604</v>
      </c>
      <c r="C3770" s="15">
        <v>2018</v>
      </c>
      <c r="D3770" s="15" t="s">
        <v>25</v>
      </c>
      <c r="E3770" s="15" t="s">
        <v>89</v>
      </c>
      <c r="F3770" s="15">
        <v>314</v>
      </c>
      <c r="G3770" s="15">
        <v>166</v>
      </c>
      <c r="H3770" s="13">
        <v>2.0742178600000001</v>
      </c>
      <c r="I3770" s="13">
        <v>-5.3493688239999999</v>
      </c>
      <c r="J3770" s="13">
        <v>-3.2751509639999998</v>
      </c>
      <c r="K3770" s="13">
        <v>8.9586752650000001</v>
      </c>
      <c r="L3770" s="13">
        <v>-7.0648141710000001</v>
      </c>
      <c r="M3770" s="13">
        <v>1.8938610929999999</v>
      </c>
      <c r="N3770" s="13">
        <v>3.6090693219999999</v>
      </c>
      <c r="O3770" s="13">
        <v>-6.1552742399999998</v>
      </c>
      <c r="P3770" s="13">
        <v>-2.5462049179999999</v>
      </c>
      <c r="Q3770" s="13">
        <v>1.7554294000000002E-2</v>
      </c>
      <c r="R3770" s="13">
        <v>0</v>
      </c>
      <c r="S3770" s="13">
        <v>1.7554294000000002E-2</v>
      </c>
      <c r="T3770" s="13">
        <v>-0.84870139</v>
      </c>
      <c r="U3770" s="13">
        <v>-6.1964157689999997</v>
      </c>
      <c r="V3770" s="13">
        <v>-7.0451171590000001</v>
      </c>
      <c r="W3770" s="13">
        <v>-1.353642365</v>
      </c>
    </row>
    <row r="3771" spans="1:23" x14ac:dyDescent="0.3">
      <c r="A3771" s="13" t="s">
        <v>1603</v>
      </c>
      <c r="B3771" s="13" t="s">
        <v>1604</v>
      </c>
      <c r="C3771" s="15">
        <v>2018</v>
      </c>
      <c r="D3771" s="15" t="s">
        <v>27</v>
      </c>
      <c r="E3771" s="15" t="s">
        <v>89</v>
      </c>
      <c r="F3771" s="15">
        <v>3686</v>
      </c>
      <c r="G3771" s="15">
        <v>1810</v>
      </c>
      <c r="H3771" s="13">
        <v>-1.31548135</v>
      </c>
      <c r="I3771" s="13">
        <v>-4.0301756000000001E-2</v>
      </c>
      <c r="J3771" s="13">
        <v>-1.3557831060000001</v>
      </c>
      <c r="K3771" s="13">
        <v>6.6555900000000001E-2</v>
      </c>
      <c r="L3771" s="13">
        <v>-0.84031729499999996</v>
      </c>
      <c r="M3771" s="13">
        <v>-0.77376139399999999</v>
      </c>
      <c r="N3771" s="13">
        <v>-1.1260684599999999</v>
      </c>
      <c r="O3771" s="13">
        <v>-0.21661534499999999</v>
      </c>
      <c r="P3771" s="13">
        <v>-1.3426838050000001</v>
      </c>
      <c r="Q3771" s="13">
        <v>1.2979214720000001</v>
      </c>
      <c r="R3771" s="13">
        <v>1.2979214720000001</v>
      </c>
      <c r="S3771" s="13">
        <v>0</v>
      </c>
      <c r="T3771" s="13">
        <v>-1.040474557</v>
      </c>
      <c r="U3771" s="13">
        <v>1.1106741E-2</v>
      </c>
      <c r="V3771" s="13">
        <v>-1.0293678159999999</v>
      </c>
      <c r="W3771" s="13">
        <v>-0.128350201</v>
      </c>
    </row>
    <row r="3772" spans="1:23" x14ac:dyDescent="0.3">
      <c r="A3772" s="13" t="s">
        <v>1603</v>
      </c>
      <c r="B3772" s="13" t="s">
        <v>1604</v>
      </c>
      <c r="C3772" s="15">
        <v>2019</v>
      </c>
      <c r="D3772" s="15" t="s">
        <v>25</v>
      </c>
      <c r="E3772" s="15" t="s">
        <v>89</v>
      </c>
      <c r="F3772" s="15">
        <v>188</v>
      </c>
      <c r="G3772" s="15">
        <v>96</v>
      </c>
      <c r="H3772" s="13">
        <v>-1.1011604850000001</v>
      </c>
      <c r="I3772" s="13">
        <v>5.2669844169999998</v>
      </c>
      <c r="J3772" s="13">
        <v>4.1658239320000003</v>
      </c>
      <c r="K3772" s="13">
        <v>-16.01306422</v>
      </c>
      <c r="L3772" s="13">
        <v>1.086896906</v>
      </c>
      <c r="M3772" s="13">
        <v>-14.92616731</v>
      </c>
      <c r="N3772" s="13">
        <v>-4.1737408780000003</v>
      </c>
      <c r="O3772" s="13">
        <v>4.6647672360000003</v>
      </c>
      <c r="P3772" s="13">
        <v>0.49102635700000002</v>
      </c>
      <c r="Q3772" s="13">
        <v>0.161835173</v>
      </c>
      <c r="R3772" s="13">
        <v>0</v>
      </c>
      <c r="S3772" s="13">
        <v>0.161835173</v>
      </c>
      <c r="T3772" s="13">
        <v>-2.7114912379999998</v>
      </c>
      <c r="U3772" s="13">
        <v>4.8646529989999996</v>
      </c>
      <c r="V3772" s="13">
        <v>2.1531617609999998</v>
      </c>
      <c r="W3772" s="13">
        <v>-1.145198221</v>
      </c>
    </row>
    <row r="3773" spans="1:23" x14ac:dyDescent="0.3">
      <c r="A3773" s="13" t="s">
        <v>1603</v>
      </c>
      <c r="B3773" s="13" t="s">
        <v>1604</v>
      </c>
      <c r="C3773" s="15">
        <v>2019</v>
      </c>
      <c r="D3773" s="15" t="s">
        <v>27</v>
      </c>
      <c r="E3773" s="15" t="s">
        <v>89</v>
      </c>
      <c r="F3773" s="15">
        <v>3804</v>
      </c>
      <c r="G3773" s="15">
        <v>1838</v>
      </c>
      <c r="H3773" s="13">
        <v>1.2898048660000001</v>
      </c>
      <c r="I3773" s="13">
        <v>0.21422097200000001</v>
      </c>
      <c r="J3773" s="13">
        <v>1.504025838</v>
      </c>
      <c r="K3773" s="13">
        <v>0.449766691</v>
      </c>
      <c r="L3773" s="13">
        <v>0.91830881799999997</v>
      </c>
      <c r="M3773" s="13">
        <v>1.3680755090000001</v>
      </c>
      <c r="N3773" s="13">
        <v>1.184033919</v>
      </c>
      <c r="O3773" s="13">
        <v>0.32610173999999997</v>
      </c>
      <c r="P3773" s="13">
        <v>1.51013566</v>
      </c>
      <c r="Q3773" s="13">
        <v>4.0037284729999998</v>
      </c>
      <c r="R3773" s="13">
        <v>4.0037284729999998</v>
      </c>
      <c r="S3773" s="13">
        <v>0</v>
      </c>
      <c r="T3773" s="13">
        <v>1.0033955450000001</v>
      </c>
      <c r="U3773" s="13">
        <v>0.78649990000000003</v>
      </c>
      <c r="V3773" s="13">
        <v>1.7898954460000001</v>
      </c>
      <c r="W3773" s="13">
        <v>0.224404351</v>
      </c>
    </row>
    <row r="3774" spans="1:23" x14ac:dyDescent="0.3">
      <c r="A3774" s="13" t="s">
        <v>1605</v>
      </c>
      <c r="B3774" s="13" t="s">
        <v>1606</v>
      </c>
      <c r="C3774" s="15">
        <v>2014</v>
      </c>
      <c r="D3774" s="15" t="s">
        <v>27</v>
      </c>
      <c r="E3774" s="15" t="s">
        <v>140</v>
      </c>
      <c r="F3774" s="15">
        <v>2307</v>
      </c>
      <c r="G3774" s="15">
        <v>1089</v>
      </c>
      <c r="H3774" s="13">
        <v>-4.2992807219999998</v>
      </c>
      <c r="I3774" s="13">
        <v>0.29190477599999998</v>
      </c>
      <c r="J3774" s="13">
        <v>-4.0073759459999998</v>
      </c>
      <c r="K3774" s="13">
        <v>-1.7454353709999999</v>
      </c>
      <c r="L3774" s="13">
        <v>-0.60306122900000003</v>
      </c>
      <c r="M3774" s="13">
        <v>-2.3484965999999998</v>
      </c>
      <c r="N3774" s="13">
        <v>-3.9945144859999999</v>
      </c>
      <c r="O3774" s="13">
        <v>0.211099328</v>
      </c>
      <c r="P3774" s="13">
        <v>-3.783415159</v>
      </c>
      <c r="Q3774" s="13">
        <v>-0.57332006199999996</v>
      </c>
      <c r="R3774" s="13">
        <v>-0.57332006199999996</v>
      </c>
      <c r="S3774" s="13">
        <v>0</v>
      </c>
      <c r="T3774" s="13">
        <v>-3.801750261</v>
      </c>
      <c r="U3774" s="13">
        <v>-0.48005470300000003</v>
      </c>
      <c r="V3774" s="13">
        <v>-4.281804964</v>
      </c>
      <c r="W3774" s="13">
        <v>-0.142569431</v>
      </c>
    </row>
    <row r="3775" spans="1:23" x14ac:dyDescent="0.3">
      <c r="A3775" s="13" t="s">
        <v>1605</v>
      </c>
      <c r="B3775" s="13" t="s">
        <v>1606</v>
      </c>
      <c r="C3775" s="15">
        <v>2015</v>
      </c>
      <c r="D3775" s="15" t="s">
        <v>27</v>
      </c>
      <c r="E3775" s="15" t="s">
        <v>140</v>
      </c>
      <c r="F3775" s="15">
        <v>2258</v>
      </c>
      <c r="G3775" s="15">
        <v>1133</v>
      </c>
      <c r="H3775" s="13">
        <v>-3.8922976930000002</v>
      </c>
      <c r="I3775" s="13">
        <v>1.1391824E-2</v>
      </c>
      <c r="J3775" s="13">
        <v>-3.8809058689999998</v>
      </c>
      <c r="K3775" s="13">
        <v>-1.3555497599999999</v>
      </c>
      <c r="L3775" s="13">
        <v>1.87806217</v>
      </c>
      <c r="M3775" s="13">
        <v>0.52251241000000004</v>
      </c>
      <c r="N3775" s="13">
        <v>-3.5809870030000002</v>
      </c>
      <c r="O3775" s="13">
        <v>0.480467959</v>
      </c>
      <c r="P3775" s="13">
        <v>-3.1005190439999999</v>
      </c>
      <c r="Q3775" s="13">
        <v>-0.20091969100000001</v>
      </c>
      <c r="R3775" s="13">
        <v>-0.20091969100000001</v>
      </c>
      <c r="S3775" s="13">
        <v>0</v>
      </c>
      <c r="T3775" s="13">
        <v>-3.7509083539999999</v>
      </c>
      <c r="U3775" s="13">
        <v>-0.30116816600000001</v>
      </c>
      <c r="V3775" s="13">
        <v>-4.05207652</v>
      </c>
      <c r="W3775" s="13">
        <v>-0.804638254</v>
      </c>
    </row>
    <row r="3776" spans="1:23" x14ac:dyDescent="0.3">
      <c r="A3776" s="13" t="s">
        <v>1605</v>
      </c>
      <c r="B3776" s="13" t="s">
        <v>1606</v>
      </c>
      <c r="C3776" s="15">
        <v>2016</v>
      </c>
      <c r="D3776" s="15" t="s">
        <v>27</v>
      </c>
      <c r="E3776" s="15" t="s">
        <v>140</v>
      </c>
      <c r="F3776" s="15">
        <v>661</v>
      </c>
      <c r="G3776" s="15">
        <v>320</v>
      </c>
      <c r="H3776" s="13">
        <v>-4.0339042249999997</v>
      </c>
      <c r="I3776" s="13">
        <v>-0.841175118</v>
      </c>
      <c r="J3776" s="13">
        <v>-4.8750793430000003</v>
      </c>
      <c r="K3776" s="13">
        <v>-2.5630467939999999</v>
      </c>
      <c r="L3776" s="13">
        <v>3.518812585</v>
      </c>
      <c r="M3776" s="13">
        <v>0.95576578999999995</v>
      </c>
      <c r="N3776" s="13">
        <v>-3.9414498240000002</v>
      </c>
      <c r="O3776" s="13">
        <v>0.12456287100000001</v>
      </c>
      <c r="P3776" s="13">
        <v>-3.816886953</v>
      </c>
      <c r="Q3776" s="13">
        <v>-0.17360025100000001</v>
      </c>
      <c r="R3776" s="13">
        <v>-0.17360025100000001</v>
      </c>
      <c r="S3776" s="13">
        <v>0</v>
      </c>
      <c r="T3776" s="13">
        <v>-4.6409998549999996</v>
      </c>
      <c r="U3776" s="13">
        <v>-1.739860797</v>
      </c>
      <c r="V3776" s="13">
        <v>-6.380860652</v>
      </c>
      <c r="W3776" s="13">
        <v>-0.32758677400000002</v>
      </c>
    </row>
    <row r="3777" spans="1:23" x14ac:dyDescent="0.3">
      <c r="A3777" s="13" t="s">
        <v>1607</v>
      </c>
      <c r="B3777" s="13" t="s">
        <v>1608</v>
      </c>
      <c r="C3777" s="15">
        <v>2014</v>
      </c>
      <c r="D3777" s="15" t="s">
        <v>25</v>
      </c>
      <c r="E3777" s="15" t="s">
        <v>30</v>
      </c>
      <c r="F3777" s="15">
        <v>153</v>
      </c>
      <c r="G3777" s="15">
        <v>77</v>
      </c>
      <c r="H3777" s="13">
        <v>-3.3728993439999999</v>
      </c>
      <c r="I3777" s="13">
        <v>-0.214837636</v>
      </c>
      <c r="J3777" s="13">
        <v>-3.5877369809999999</v>
      </c>
      <c r="K3777" s="13">
        <v>-9.3470983800000003</v>
      </c>
      <c r="L3777" s="13">
        <v>-4.9761615680000002</v>
      </c>
      <c r="M3777" s="13">
        <v>-14.323259950000001</v>
      </c>
      <c r="N3777" s="13">
        <v>-4.7348784869999996</v>
      </c>
      <c r="O3777" s="13">
        <v>-1.230019091</v>
      </c>
      <c r="P3777" s="13">
        <v>-5.9648975780000004</v>
      </c>
      <c r="Q3777" s="13">
        <v>-0.13097773300000001</v>
      </c>
      <c r="R3777" s="13">
        <v>0</v>
      </c>
      <c r="S3777" s="13">
        <v>-0.13097773300000001</v>
      </c>
      <c r="T3777" s="13">
        <v>-6.2327979710000001</v>
      </c>
      <c r="U3777" s="13">
        <v>-2.9768534299999998</v>
      </c>
      <c r="V3777" s="13">
        <v>-9.2096514010000003</v>
      </c>
      <c r="W3777" s="13">
        <v>0.51186726999999999</v>
      </c>
    </row>
    <row r="3778" spans="1:23" x14ac:dyDescent="0.3">
      <c r="A3778" s="13" t="s">
        <v>1607</v>
      </c>
      <c r="B3778" s="13" t="s">
        <v>1608</v>
      </c>
      <c r="C3778" s="15">
        <v>2014</v>
      </c>
      <c r="D3778" s="15" t="s">
        <v>27</v>
      </c>
      <c r="E3778" s="15" t="s">
        <v>31</v>
      </c>
      <c r="F3778" s="15">
        <v>875</v>
      </c>
      <c r="G3778" s="15">
        <v>445</v>
      </c>
      <c r="H3778" s="13">
        <v>-2.1919262270000002</v>
      </c>
      <c r="I3778" s="13">
        <v>-0.81371950199999998</v>
      </c>
      <c r="J3778" s="13">
        <v>-3.0056457289999998</v>
      </c>
      <c r="K3778" s="13">
        <v>-1.4580243740000001</v>
      </c>
      <c r="L3778" s="13">
        <v>0.69692696200000004</v>
      </c>
      <c r="M3778" s="13">
        <v>-0.76109741200000003</v>
      </c>
      <c r="N3778" s="13">
        <v>-2.1904687090000001</v>
      </c>
      <c r="O3778" s="13">
        <v>-0.523257097</v>
      </c>
      <c r="P3778" s="13">
        <v>-2.7137258059999998</v>
      </c>
      <c r="Q3778" s="13">
        <v>8.1484390000000004E-3</v>
      </c>
      <c r="R3778" s="13">
        <v>8.1484390000000004E-3</v>
      </c>
      <c r="S3778" s="13">
        <v>0</v>
      </c>
      <c r="T3778" s="13">
        <v>-2.1889869690000001</v>
      </c>
      <c r="U3778" s="13">
        <v>-1.6575468840000001</v>
      </c>
      <c r="V3778" s="13">
        <v>-3.8465338529999999</v>
      </c>
      <c r="W3778" s="13">
        <v>-1.015760913</v>
      </c>
    </row>
    <row r="3779" spans="1:23" x14ac:dyDescent="0.3">
      <c r="A3779" s="13" t="s">
        <v>1607</v>
      </c>
      <c r="B3779" s="13" t="s">
        <v>1608</v>
      </c>
      <c r="C3779" s="15">
        <v>2014</v>
      </c>
      <c r="D3779" s="15" t="s">
        <v>27</v>
      </c>
      <c r="E3779" s="15" t="s">
        <v>30</v>
      </c>
      <c r="F3779" s="15">
        <v>2533</v>
      </c>
      <c r="G3779" s="15">
        <v>1281</v>
      </c>
      <c r="H3779" s="13">
        <v>-1.8008054499999999</v>
      </c>
      <c r="I3779" s="13">
        <v>-0.58292190099999996</v>
      </c>
      <c r="J3779" s="13">
        <v>-2.3837273510000001</v>
      </c>
      <c r="K3779" s="13">
        <v>-3.4965390350000001</v>
      </c>
      <c r="L3779" s="13">
        <v>1.9221093069999999</v>
      </c>
      <c r="M3779" s="13">
        <v>-1.5744297279999999</v>
      </c>
      <c r="N3779" s="13">
        <v>-2.3041132210000002</v>
      </c>
      <c r="O3779" s="13">
        <v>-0.101382414</v>
      </c>
      <c r="P3779" s="13">
        <v>-2.4054956340000002</v>
      </c>
      <c r="Q3779" s="13">
        <v>0.22429455000000001</v>
      </c>
      <c r="R3779" s="13">
        <v>0.22429455000000001</v>
      </c>
      <c r="S3779" s="13">
        <v>0</v>
      </c>
      <c r="T3779" s="13">
        <v>-2.2290456010000002</v>
      </c>
      <c r="U3779" s="13">
        <v>-0.92234710799999997</v>
      </c>
      <c r="V3779" s="13">
        <v>-3.151392709</v>
      </c>
      <c r="W3779" s="13">
        <v>-0.36714532999999999</v>
      </c>
    </row>
    <row r="3780" spans="1:23" x14ac:dyDescent="0.3">
      <c r="A3780" s="13" t="s">
        <v>1607</v>
      </c>
      <c r="B3780" s="13" t="s">
        <v>1608</v>
      </c>
      <c r="C3780" s="15">
        <v>2015</v>
      </c>
      <c r="D3780" s="15" t="s">
        <v>27</v>
      </c>
      <c r="E3780" s="15" t="s">
        <v>62</v>
      </c>
      <c r="F3780" s="15">
        <v>529</v>
      </c>
      <c r="G3780" s="15">
        <v>270</v>
      </c>
      <c r="H3780" s="13">
        <v>-1.2720380490000001</v>
      </c>
      <c r="I3780" s="13">
        <v>-5.3652301710000003</v>
      </c>
      <c r="J3780" s="13">
        <v>-6.6372682210000002</v>
      </c>
      <c r="K3780" s="13">
        <v>-5.3025964989999999</v>
      </c>
      <c r="L3780" s="13">
        <v>-1.443099436</v>
      </c>
      <c r="M3780" s="13">
        <v>-6.7456959349999996</v>
      </c>
      <c r="N3780" s="13">
        <v>-2.171401243</v>
      </c>
      <c r="O3780" s="13">
        <v>-4.8612192580000002</v>
      </c>
      <c r="P3780" s="13">
        <v>-7.0326205010000002</v>
      </c>
      <c r="Q3780" s="13">
        <v>-0.58297142300000004</v>
      </c>
      <c r="R3780" s="13">
        <v>-0.58297142300000004</v>
      </c>
      <c r="S3780" s="13">
        <v>0</v>
      </c>
      <c r="T3780" s="13">
        <v>-1.9429651619999999</v>
      </c>
      <c r="U3780" s="13">
        <v>-4.6230935620000002</v>
      </c>
      <c r="V3780" s="13">
        <v>-6.5660587230000003</v>
      </c>
      <c r="W3780" s="13">
        <v>-1.1340414640000001</v>
      </c>
    </row>
    <row r="3781" spans="1:23" x14ac:dyDescent="0.3">
      <c r="A3781" s="13" t="s">
        <v>1609</v>
      </c>
      <c r="B3781" s="13" t="s">
        <v>1610</v>
      </c>
      <c r="C3781" s="15">
        <v>2019</v>
      </c>
      <c r="D3781" s="15" t="s">
        <v>27</v>
      </c>
      <c r="E3781" s="15" t="s">
        <v>78</v>
      </c>
      <c r="F3781" s="15">
        <v>444</v>
      </c>
      <c r="G3781" s="15">
        <v>214</v>
      </c>
      <c r="H3781" s="13">
        <v>-4.3987761729999999</v>
      </c>
      <c r="I3781" s="13">
        <v>-4.5138962779999998</v>
      </c>
      <c r="J3781" s="13">
        <v>-8.9126724510000006</v>
      </c>
      <c r="K3781" s="13">
        <v>1.648806124</v>
      </c>
      <c r="L3781" s="13">
        <v>-4.0532567510000002</v>
      </c>
      <c r="M3781" s="13">
        <v>-2.4044506270000001</v>
      </c>
      <c r="N3781" s="13">
        <v>-3.3238935519999999</v>
      </c>
      <c r="O3781" s="13">
        <v>-4.6319911579999999</v>
      </c>
      <c r="P3781" s="13">
        <v>-7.9558847100000003</v>
      </c>
      <c r="Q3781" s="13">
        <v>-0.56799868499999995</v>
      </c>
      <c r="R3781" s="13">
        <v>-0.56799868499999995</v>
      </c>
      <c r="S3781" s="13">
        <v>0</v>
      </c>
      <c r="T3781" s="13">
        <v>-3.5692459090000002</v>
      </c>
      <c r="U3781" s="13">
        <v>-4.5044896100000003</v>
      </c>
      <c r="V3781" s="13">
        <v>-8.0737355189999995</v>
      </c>
      <c r="W3781" s="13">
        <v>-7.0713410000000004E-2</v>
      </c>
    </row>
    <row r="3782" spans="1:23" x14ac:dyDescent="0.3">
      <c r="A3782" s="13" t="s">
        <v>1611</v>
      </c>
      <c r="B3782" s="13" t="s">
        <v>1612</v>
      </c>
      <c r="C3782" s="15">
        <v>2015</v>
      </c>
      <c r="D3782" s="15" t="s">
        <v>27</v>
      </c>
      <c r="E3782" s="15" t="s">
        <v>67</v>
      </c>
      <c r="F3782" s="15">
        <v>2377</v>
      </c>
      <c r="G3782" s="15">
        <v>1131</v>
      </c>
      <c r="H3782" s="13">
        <v>-3.7660187060000001</v>
      </c>
      <c r="I3782" s="13">
        <v>-0.57260456500000001</v>
      </c>
      <c r="J3782" s="13">
        <v>-4.3386232710000003</v>
      </c>
      <c r="K3782" s="13">
        <v>-2.4629796850000001</v>
      </c>
      <c r="L3782" s="13">
        <v>-3.2400793160000001</v>
      </c>
      <c r="M3782" s="13">
        <v>-5.7030590009999997</v>
      </c>
      <c r="N3782" s="13">
        <v>-3.6121653810000001</v>
      </c>
      <c r="O3782" s="13">
        <v>-1.15964299</v>
      </c>
      <c r="P3782" s="13">
        <v>-4.7718083709999997</v>
      </c>
      <c r="Q3782" s="13">
        <v>-1.1772169779999999</v>
      </c>
      <c r="R3782" s="13">
        <v>-1.1772169779999999</v>
      </c>
      <c r="S3782" s="13">
        <v>0</v>
      </c>
      <c r="T3782" s="13">
        <v>-4.3204348509999999</v>
      </c>
      <c r="U3782" s="13">
        <v>-1.7411793449999999</v>
      </c>
      <c r="V3782" s="13">
        <v>-6.0616141959999998</v>
      </c>
      <c r="W3782" s="13">
        <v>0.86801947800000001</v>
      </c>
    </row>
    <row r="3783" spans="1:23" x14ac:dyDescent="0.3">
      <c r="A3783" s="13" t="s">
        <v>1611</v>
      </c>
      <c r="B3783" s="13" t="s">
        <v>1612</v>
      </c>
      <c r="C3783" s="15">
        <v>2016</v>
      </c>
      <c r="D3783" s="15" t="s">
        <v>27</v>
      </c>
      <c r="E3783" s="15" t="s">
        <v>59</v>
      </c>
      <c r="F3783" s="15">
        <v>947</v>
      </c>
      <c r="G3783" s="15">
        <v>469</v>
      </c>
      <c r="H3783" s="13">
        <v>-4.3382527939999997</v>
      </c>
      <c r="I3783" s="13">
        <v>-0.147685926</v>
      </c>
      <c r="J3783" s="13">
        <v>-4.48593872</v>
      </c>
      <c r="K3783" s="13">
        <v>-0.33530417400000001</v>
      </c>
      <c r="L3783" s="13">
        <v>0.203916662</v>
      </c>
      <c r="M3783" s="13">
        <v>-0.13138751200000001</v>
      </c>
      <c r="N3783" s="13">
        <v>-3.776226624</v>
      </c>
      <c r="O3783" s="13">
        <v>-5.2474084999999997E-2</v>
      </c>
      <c r="P3783" s="13">
        <v>-3.828700709</v>
      </c>
      <c r="Q3783" s="13">
        <v>-0.256652667</v>
      </c>
      <c r="R3783" s="13">
        <v>-0.256652667</v>
      </c>
      <c r="S3783" s="13">
        <v>0</v>
      </c>
      <c r="T3783" s="13">
        <v>-4.7453872639999997</v>
      </c>
      <c r="U3783" s="13">
        <v>-0.88467116700000004</v>
      </c>
      <c r="V3783" s="13">
        <v>-5.6300584310000001</v>
      </c>
      <c r="W3783" s="13">
        <v>-0.553793855</v>
      </c>
    </row>
    <row r="3784" spans="1:23" x14ac:dyDescent="0.3">
      <c r="A3784" s="13" t="s">
        <v>1611</v>
      </c>
      <c r="B3784" s="13" t="s">
        <v>1612</v>
      </c>
      <c r="C3784" s="15">
        <v>2016</v>
      </c>
      <c r="D3784" s="15" t="s">
        <v>27</v>
      </c>
      <c r="E3784" s="15" t="s">
        <v>67</v>
      </c>
      <c r="F3784" s="15">
        <v>1459</v>
      </c>
      <c r="G3784" s="15">
        <v>691</v>
      </c>
      <c r="H3784" s="13">
        <v>-4.3371357049999997</v>
      </c>
      <c r="I3784" s="13">
        <v>-3.7234979510000001</v>
      </c>
      <c r="J3784" s="13">
        <v>-8.0606336550000002</v>
      </c>
      <c r="K3784" s="13">
        <v>-2.6154006669999998</v>
      </c>
      <c r="L3784" s="13">
        <v>-0.608243494</v>
      </c>
      <c r="M3784" s="13">
        <v>-3.2236441610000002</v>
      </c>
      <c r="N3784" s="13">
        <v>-4.1396319459999997</v>
      </c>
      <c r="O3784" s="13">
        <v>-3.2485363</v>
      </c>
      <c r="P3784" s="13">
        <v>-7.3881682460000002</v>
      </c>
      <c r="Q3784" s="13">
        <v>-1.6432244119999999</v>
      </c>
      <c r="R3784" s="13">
        <v>-1.6432244119999999</v>
      </c>
      <c r="S3784" s="13">
        <v>0</v>
      </c>
      <c r="T3784" s="13">
        <v>-4.9435417209999999</v>
      </c>
      <c r="U3784" s="13">
        <v>-4.1180596060000001</v>
      </c>
      <c r="V3784" s="13">
        <v>-9.061601327</v>
      </c>
      <c r="W3784" s="13">
        <v>0.480818413</v>
      </c>
    </row>
    <row r="3785" spans="1:23" x14ac:dyDescent="0.3">
      <c r="A3785" s="13" t="s">
        <v>1611</v>
      </c>
      <c r="B3785" s="13" t="s">
        <v>1612</v>
      </c>
      <c r="C3785" s="15">
        <v>2018</v>
      </c>
      <c r="D3785" s="15" t="s">
        <v>27</v>
      </c>
      <c r="E3785" s="15" t="s">
        <v>31</v>
      </c>
      <c r="F3785" s="15">
        <v>683</v>
      </c>
      <c r="G3785" s="15">
        <v>344</v>
      </c>
      <c r="H3785" s="13">
        <v>-1.5415073180000001</v>
      </c>
      <c r="I3785" s="13">
        <v>1.1710364710000001</v>
      </c>
      <c r="J3785" s="13">
        <v>-0.37047084699999999</v>
      </c>
      <c r="K3785" s="13">
        <v>-2.9602036840000001</v>
      </c>
      <c r="L3785" s="13">
        <v>7.0563909120000003</v>
      </c>
      <c r="M3785" s="13">
        <v>4.0961872279999998</v>
      </c>
      <c r="N3785" s="13">
        <v>-1.873367593</v>
      </c>
      <c r="O3785" s="13">
        <v>2.5219408429999999</v>
      </c>
      <c r="P3785" s="13">
        <v>0.64857324999999999</v>
      </c>
      <c r="Q3785" s="13">
        <v>0.59135523800000001</v>
      </c>
      <c r="R3785" s="13">
        <v>0.59135523800000001</v>
      </c>
      <c r="S3785" s="13">
        <v>0</v>
      </c>
      <c r="T3785" s="13">
        <v>-2.62029939</v>
      </c>
      <c r="U3785" s="13">
        <v>1.5855707320000001</v>
      </c>
      <c r="V3785" s="13">
        <v>-1.0347286579999999</v>
      </c>
      <c r="W3785" s="13">
        <v>-0.85218299200000003</v>
      </c>
    </row>
    <row r="3786" spans="1:23" x14ac:dyDescent="0.3">
      <c r="A3786" s="13" t="s">
        <v>1611</v>
      </c>
      <c r="B3786" s="13" t="s">
        <v>1612</v>
      </c>
      <c r="C3786" s="15">
        <v>2019</v>
      </c>
      <c r="D3786" s="15" t="s">
        <v>27</v>
      </c>
      <c r="E3786" s="15" t="s">
        <v>78</v>
      </c>
      <c r="F3786" s="15">
        <v>260</v>
      </c>
      <c r="G3786" s="15">
        <v>127</v>
      </c>
      <c r="H3786" s="13">
        <v>1.548543419</v>
      </c>
      <c r="I3786" s="13">
        <v>-0.87161227699999999</v>
      </c>
      <c r="J3786" s="13">
        <v>0.67693114200000004</v>
      </c>
      <c r="K3786" s="13">
        <v>-2.1785118639999999</v>
      </c>
      <c r="L3786" s="13">
        <v>-0.59586970800000005</v>
      </c>
      <c r="M3786" s="13">
        <v>-2.7743815729999999</v>
      </c>
      <c r="N3786" s="13">
        <v>0.966788592</v>
      </c>
      <c r="O3786" s="13">
        <v>-0.79768930800000004</v>
      </c>
      <c r="P3786" s="13">
        <v>0.16909928399999999</v>
      </c>
      <c r="Q3786" s="13">
        <v>0.18787897000000001</v>
      </c>
      <c r="R3786" s="13">
        <v>0.18787897000000001</v>
      </c>
      <c r="S3786" s="13">
        <v>0</v>
      </c>
      <c r="T3786" s="13">
        <v>-1.173835161</v>
      </c>
      <c r="U3786" s="13">
        <v>-1.3491355540000001</v>
      </c>
      <c r="V3786" s="13">
        <v>-2.522970715</v>
      </c>
      <c r="W3786" s="13">
        <v>-0.68172633599999999</v>
      </c>
    </row>
    <row r="3787" spans="1:23" x14ac:dyDescent="0.3">
      <c r="A3787" s="13" t="s">
        <v>1613</v>
      </c>
      <c r="B3787" s="13" t="s">
        <v>1614</v>
      </c>
      <c r="C3787" s="15">
        <v>2014</v>
      </c>
      <c r="D3787" s="15" t="s">
        <v>27</v>
      </c>
      <c r="E3787" s="15" t="s">
        <v>52</v>
      </c>
      <c r="F3787" s="15">
        <v>1134</v>
      </c>
      <c r="G3787" s="15">
        <v>584</v>
      </c>
      <c r="H3787" s="13">
        <v>-3.3797834899999999</v>
      </c>
      <c r="I3787" s="13">
        <v>0.96170774199999998</v>
      </c>
      <c r="J3787" s="13">
        <v>-2.4180757480000001</v>
      </c>
      <c r="K3787" s="13">
        <v>-4.0758572690000001</v>
      </c>
      <c r="L3787" s="13">
        <v>2.7733925340000001</v>
      </c>
      <c r="M3787" s="13">
        <v>-1.302464735</v>
      </c>
      <c r="N3787" s="13">
        <v>-3.6904808920000001</v>
      </c>
      <c r="O3787" s="13">
        <v>1.487611818</v>
      </c>
      <c r="P3787" s="13">
        <v>-2.202869073</v>
      </c>
      <c r="Q3787" s="13">
        <v>0.16209312400000001</v>
      </c>
      <c r="R3787" s="13">
        <v>0.16209312400000001</v>
      </c>
      <c r="S3787" s="13">
        <v>0</v>
      </c>
      <c r="T3787" s="13">
        <v>-3.691948263</v>
      </c>
      <c r="U3787" s="13">
        <v>0.40065334499999999</v>
      </c>
      <c r="V3787" s="13">
        <v>-3.2912949180000002</v>
      </c>
      <c r="W3787" s="13">
        <v>-0.54614668200000005</v>
      </c>
    </row>
    <row r="3788" spans="1:23" x14ac:dyDescent="0.3">
      <c r="A3788" s="13" t="s">
        <v>1613</v>
      </c>
      <c r="B3788" s="13" t="s">
        <v>1614</v>
      </c>
      <c r="C3788" s="15">
        <v>2015</v>
      </c>
      <c r="D3788" s="15" t="s">
        <v>27</v>
      </c>
      <c r="E3788" s="15" t="s">
        <v>52</v>
      </c>
      <c r="F3788" s="15">
        <v>1191</v>
      </c>
      <c r="G3788" s="15">
        <v>586</v>
      </c>
      <c r="H3788" s="13">
        <v>-2.5815966440000002</v>
      </c>
      <c r="I3788" s="13">
        <v>3.3126042980000001</v>
      </c>
      <c r="J3788" s="13">
        <v>0.73100765400000001</v>
      </c>
      <c r="K3788" s="13">
        <v>-4.7840473909999996</v>
      </c>
      <c r="L3788" s="13">
        <v>-0.30087534199999999</v>
      </c>
      <c r="M3788" s="13">
        <v>-5.084922733</v>
      </c>
      <c r="N3788" s="13">
        <v>-3.1763512180000002</v>
      </c>
      <c r="O3788" s="13">
        <v>2.7089708620000001</v>
      </c>
      <c r="P3788" s="13">
        <v>-0.46738035500000003</v>
      </c>
      <c r="Q3788" s="13">
        <v>0.68483515500000003</v>
      </c>
      <c r="R3788" s="13">
        <v>0.68483515500000003</v>
      </c>
      <c r="S3788" s="13">
        <v>0</v>
      </c>
      <c r="T3788" s="13">
        <v>-3.1841797120000002</v>
      </c>
      <c r="U3788" s="13">
        <v>3.5421573249999998</v>
      </c>
      <c r="V3788" s="13">
        <v>0.35797761299999997</v>
      </c>
      <c r="W3788" s="13">
        <v>0.33497687199999998</v>
      </c>
    </row>
    <row r="3789" spans="1:23" x14ac:dyDescent="0.3">
      <c r="A3789" s="13" t="s">
        <v>1613</v>
      </c>
      <c r="B3789" s="13" t="s">
        <v>1614</v>
      </c>
      <c r="C3789" s="15">
        <v>2017</v>
      </c>
      <c r="D3789" s="15" t="s">
        <v>27</v>
      </c>
      <c r="E3789" s="15" t="s">
        <v>49</v>
      </c>
      <c r="F3789" s="15">
        <v>28</v>
      </c>
      <c r="G3789" s="15">
        <v>13</v>
      </c>
      <c r="H3789" s="13">
        <v>-5.5836580339999999</v>
      </c>
      <c r="I3789" s="13">
        <v>13.494873520000001</v>
      </c>
      <c r="J3789" s="13">
        <v>7.9112154849999996</v>
      </c>
      <c r="K3789" s="13">
        <v>-8.4642319740000005</v>
      </c>
      <c r="L3789" s="13">
        <v>4.4233936470000002</v>
      </c>
      <c r="M3789" s="13">
        <v>-4.0408383270000003</v>
      </c>
      <c r="N3789" s="13">
        <v>-6.6413922100000002</v>
      </c>
      <c r="O3789" s="13">
        <v>12.49415967</v>
      </c>
      <c r="P3789" s="13">
        <v>5.8527674630000002</v>
      </c>
      <c r="Q3789" s="13">
        <v>5.9279490999999997E-2</v>
      </c>
      <c r="R3789" s="13">
        <v>5.9279490999999997E-2</v>
      </c>
      <c r="S3789" s="13">
        <v>0</v>
      </c>
      <c r="T3789" s="13">
        <v>-3.4719309960000002</v>
      </c>
      <c r="U3789" s="13">
        <v>9.5171155170000006</v>
      </c>
      <c r="V3789" s="13">
        <v>6.0451845219999996</v>
      </c>
      <c r="W3789" s="13">
        <v>3.817780408</v>
      </c>
    </row>
    <row r="3790" spans="1:23" x14ac:dyDescent="0.3">
      <c r="A3790" s="13" t="s">
        <v>1615</v>
      </c>
      <c r="B3790" s="13" t="s">
        <v>1616</v>
      </c>
      <c r="C3790" s="15">
        <v>2017</v>
      </c>
      <c r="D3790" s="15" t="s">
        <v>27</v>
      </c>
      <c r="E3790" s="15" t="s">
        <v>67</v>
      </c>
      <c r="F3790" s="15">
        <v>4482</v>
      </c>
      <c r="G3790" s="15">
        <v>2129</v>
      </c>
      <c r="H3790" s="13">
        <v>-1.952487276</v>
      </c>
      <c r="I3790" s="13">
        <v>0.303797871</v>
      </c>
      <c r="J3790" s="13">
        <v>-1.6486894050000001</v>
      </c>
      <c r="K3790" s="13">
        <v>-2.7563111259999999</v>
      </c>
      <c r="L3790" s="13">
        <v>1.1676618E-2</v>
      </c>
      <c r="M3790" s="13">
        <v>-2.7446345079999999</v>
      </c>
      <c r="N3790" s="13">
        <v>-2.1401545940000002</v>
      </c>
      <c r="O3790" s="13">
        <v>0.26607905500000001</v>
      </c>
      <c r="P3790" s="13">
        <v>-1.8740755389999999</v>
      </c>
      <c r="Q3790" s="13">
        <v>0.96045296199999997</v>
      </c>
      <c r="R3790" s="13">
        <v>0.96045296199999997</v>
      </c>
      <c r="S3790" s="13">
        <v>0</v>
      </c>
      <c r="T3790" s="13">
        <v>-1.8902362399999999</v>
      </c>
      <c r="U3790" s="13">
        <v>-0.27822303599999998</v>
      </c>
      <c r="V3790" s="13">
        <v>-2.1684592760000001</v>
      </c>
      <c r="W3790" s="13">
        <v>0.92889988199999995</v>
      </c>
    </row>
    <row r="3791" spans="1:23" x14ac:dyDescent="0.3">
      <c r="A3791" s="13" t="s">
        <v>1615</v>
      </c>
      <c r="B3791" s="13" t="s">
        <v>1616</v>
      </c>
      <c r="C3791" s="15">
        <v>2018</v>
      </c>
      <c r="D3791" s="15" t="s">
        <v>25</v>
      </c>
      <c r="E3791" s="15" t="s">
        <v>67</v>
      </c>
      <c r="F3791" s="15">
        <v>675</v>
      </c>
      <c r="G3791" s="15">
        <v>329</v>
      </c>
      <c r="H3791" s="13">
        <v>3.4855638350000002</v>
      </c>
      <c r="I3791" s="13">
        <v>1.570778947</v>
      </c>
      <c r="J3791" s="13">
        <v>5.0563427809999997</v>
      </c>
      <c r="K3791" s="13">
        <v>1.04923287</v>
      </c>
      <c r="L3791" s="13">
        <v>-12.54616588</v>
      </c>
      <c r="M3791" s="13">
        <v>-11.496933009999999</v>
      </c>
      <c r="N3791" s="13">
        <v>3.150595188</v>
      </c>
      <c r="O3791" s="13">
        <v>-1.3422665279999999</v>
      </c>
      <c r="P3791" s="13">
        <v>1.8083286599999999</v>
      </c>
      <c r="Q3791" s="13">
        <v>0.78914129200000005</v>
      </c>
      <c r="R3791" s="13">
        <v>0</v>
      </c>
      <c r="S3791" s="13">
        <v>0.78914129200000005</v>
      </c>
      <c r="T3791" s="13">
        <v>5.0836012070000001</v>
      </c>
      <c r="U3791" s="13">
        <v>-2.023868556</v>
      </c>
      <c r="V3791" s="13">
        <v>3.059732651</v>
      </c>
      <c r="W3791" s="13">
        <v>5.3716099999999998E-4</v>
      </c>
    </row>
    <row r="3792" spans="1:23" x14ac:dyDescent="0.3">
      <c r="A3792" s="13" t="s">
        <v>1615</v>
      </c>
      <c r="B3792" s="13" t="s">
        <v>1616</v>
      </c>
      <c r="C3792" s="15">
        <v>2018</v>
      </c>
      <c r="D3792" s="15" t="s">
        <v>27</v>
      </c>
      <c r="E3792" s="15" t="s">
        <v>67</v>
      </c>
      <c r="F3792" s="15">
        <v>4868</v>
      </c>
      <c r="G3792" s="15">
        <v>2310</v>
      </c>
      <c r="H3792" s="13">
        <v>0.73968198900000004</v>
      </c>
      <c r="I3792" s="13">
        <v>-0.17137670999999999</v>
      </c>
      <c r="J3792" s="13">
        <v>0.56830527900000005</v>
      </c>
      <c r="K3792" s="13">
        <v>1.001278645</v>
      </c>
      <c r="L3792" s="13">
        <v>-0.87774506200000002</v>
      </c>
      <c r="M3792" s="13">
        <v>0.123533583</v>
      </c>
      <c r="N3792" s="13">
        <v>0.83155714000000003</v>
      </c>
      <c r="O3792" s="13">
        <v>-0.38693736499999998</v>
      </c>
      <c r="P3792" s="13">
        <v>0.44461977499999999</v>
      </c>
      <c r="Q3792" s="13">
        <v>3.7766656049999998</v>
      </c>
      <c r="R3792" s="13">
        <v>3.7766656049999998</v>
      </c>
      <c r="S3792" s="13">
        <v>0</v>
      </c>
      <c r="T3792" s="13">
        <v>1.3164638630000001</v>
      </c>
      <c r="U3792" s="13">
        <v>-0.238085253</v>
      </c>
      <c r="V3792" s="13">
        <v>1.0783786099999999</v>
      </c>
      <c r="W3792" s="13">
        <v>0.30583470000000001</v>
      </c>
    </row>
    <row r="3793" spans="1:23" x14ac:dyDescent="0.3">
      <c r="A3793" s="13" t="s">
        <v>1615</v>
      </c>
      <c r="B3793" s="13" t="s">
        <v>1616</v>
      </c>
      <c r="C3793" s="15">
        <v>2019</v>
      </c>
      <c r="D3793" s="15" t="s">
        <v>27</v>
      </c>
      <c r="E3793" s="15" t="s">
        <v>67</v>
      </c>
      <c r="F3793" s="15">
        <v>865</v>
      </c>
      <c r="G3793" s="15">
        <v>396</v>
      </c>
      <c r="H3793" s="13">
        <v>-3.392976864</v>
      </c>
      <c r="I3793" s="13">
        <v>-1.0850836210000001</v>
      </c>
      <c r="J3793" s="13">
        <v>-4.4780604860000004</v>
      </c>
      <c r="K3793" s="13">
        <v>-3.9254350740000001</v>
      </c>
      <c r="L3793" s="13">
        <v>-0.404496674</v>
      </c>
      <c r="M3793" s="13">
        <v>-4.3299317479999999</v>
      </c>
      <c r="N3793" s="13">
        <v>-3.7353967159999999</v>
      </c>
      <c r="O3793" s="13">
        <v>-1.021442838</v>
      </c>
      <c r="P3793" s="13">
        <v>-4.7568395539999999</v>
      </c>
      <c r="Q3793" s="13">
        <v>-0.40614922199999998</v>
      </c>
      <c r="R3793" s="13">
        <v>-0.40614922199999998</v>
      </c>
      <c r="S3793" s="13">
        <v>0</v>
      </c>
      <c r="T3793" s="13">
        <v>-2.2549551280000002</v>
      </c>
      <c r="U3793" s="13">
        <v>-1.019775071</v>
      </c>
      <c r="V3793" s="13">
        <v>-3.274730199</v>
      </c>
      <c r="W3793" s="13">
        <v>0.17317289499999999</v>
      </c>
    </row>
    <row r="3794" spans="1:23" x14ac:dyDescent="0.3">
      <c r="A3794" s="13" t="s">
        <v>1615</v>
      </c>
      <c r="B3794" s="13" t="s">
        <v>1616</v>
      </c>
      <c r="C3794" s="15">
        <v>2019</v>
      </c>
      <c r="D3794" s="15" t="s">
        <v>27</v>
      </c>
      <c r="E3794" s="15" t="s">
        <v>54</v>
      </c>
      <c r="F3794" s="15">
        <v>3479</v>
      </c>
      <c r="G3794" s="15">
        <v>1627</v>
      </c>
      <c r="H3794" s="13">
        <v>0.16587205099999999</v>
      </c>
      <c r="I3794" s="13">
        <v>-0.55367688800000003</v>
      </c>
      <c r="J3794" s="13">
        <v>-0.38780483700000001</v>
      </c>
      <c r="K3794" s="13">
        <v>0.54150994799999996</v>
      </c>
      <c r="L3794" s="13">
        <v>-2.5032706199999999</v>
      </c>
      <c r="M3794" s="13">
        <v>-1.961760671</v>
      </c>
      <c r="N3794" s="13">
        <v>0.24070139600000001</v>
      </c>
      <c r="O3794" s="13">
        <v>-0.95922989599999997</v>
      </c>
      <c r="P3794" s="13">
        <v>-0.71852850000000001</v>
      </c>
      <c r="Q3794" s="13">
        <v>1.689885463</v>
      </c>
      <c r="R3794" s="13">
        <v>1.689885463</v>
      </c>
      <c r="S3794" s="13">
        <v>0</v>
      </c>
      <c r="T3794" s="13">
        <v>0.45102880699999998</v>
      </c>
      <c r="U3794" s="13">
        <v>-0.78680758799999995</v>
      </c>
      <c r="V3794" s="13">
        <v>-0.33577878</v>
      </c>
      <c r="W3794" s="13">
        <v>0.215774199</v>
      </c>
    </row>
    <row r="3795" spans="1:23" x14ac:dyDescent="0.3">
      <c r="A3795" s="13" t="s">
        <v>1617</v>
      </c>
      <c r="B3795" s="13" t="s">
        <v>1618</v>
      </c>
      <c r="C3795" s="15">
        <v>2017</v>
      </c>
      <c r="D3795" s="15" t="s">
        <v>25</v>
      </c>
      <c r="E3795" s="15" t="s">
        <v>100</v>
      </c>
      <c r="F3795" s="15">
        <v>78</v>
      </c>
      <c r="G3795" s="15">
        <v>36</v>
      </c>
      <c r="H3795" s="13">
        <v>-1.8881989100000001</v>
      </c>
      <c r="I3795" s="13">
        <v>-2.944830992</v>
      </c>
      <c r="J3795" s="13">
        <v>-4.8330299019999998</v>
      </c>
      <c r="K3795" s="13">
        <v>-5.0607135830000001</v>
      </c>
      <c r="L3795" s="13">
        <v>4.834967926</v>
      </c>
      <c r="M3795" s="13">
        <v>-0.22574565699999999</v>
      </c>
      <c r="N3795" s="13">
        <v>-2.7297667880000001</v>
      </c>
      <c r="O3795" s="13">
        <v>-1.45295727</v>
      </c>
      <c r="P3795" s="13">
        <v>-4.1827240579999998</v>
      </c>
      <c r="Q3795" s="13">
        <v>-2.7024382999999999E-2</v>
      </c>
      <c r="R3795" s="13">
        <v>0</v>
      </c>
      <c r="S3795" s="13">
        <v>-2.7024382999999999E-2</v>
      </c>
      <c r="T3795" s="13">
        <v>-2.6446476140000001</v>
      </c>
      <c r="U3795" s="13">
        <v>-4.8266324679999997</v>
      </c>
      <c r="V3795" s="13">
        <v>-7.4712800819999998</v>
      </c>
      <c r="W3795" s="13">
        <v>-0.41281252099999999</v>
      </c>
    </row>
    <row r="3796" spans="1:23" x14ac:dyDescent="0.3">
      <c r="A3796" s="13" t="s">
        <v>1617</v>
      </c>
      <c r="B3796" s="13" t="s">
        <v>1618</v>
      </c>
      <c r="C3796" s="15">
        <v>2017</v>
      </c>
      <c r="D3796" s="15" t="s">
        <v>27</v>
      </c>
      <c r="E3796" s="15" t="s">
        <v>100</v>
      </c>
      <c r="F3796" s="15">
        <v>1453</v>
      </c>
      <c r="G3796" s="15">
        <v>719</v>
      </c>
      <c r="H3796" s="13">
        <v>-2.3909529859999998</v>
      </c>
      <c r="I3796" s="13">
        <v>2.6957481840000002</v>
      </c>
      <c r="J3796" s="13">
        <v>0.30479519700000002</v>
      </c>
      <c r="K3796" s="13">
        <v>-3.5161299760000002</v>
      </c>
      <c r="L3796" s="13">
        <v>2.4980497590000001</v>
      </c>
      <c r="M3796" s="13">
        <v>-1.0180802170000001</v>
      </c>
      <c r="N3796" s="13">
        <v>-2.7509951109999999</v>
      </c>
      <c r="O3796" s="13">
        <v>2.8268639719999999</v>
      </c>
      <c r="P3796" s="13">
        <v>7.5868860999999996E-2</v>
      </c>
      <c r="Q3796" s="13">
        <v>1.0262742970000001</v>
      </c>
      <c r="R3796" s="13">
        <v>1.0262742970000001</v>
      </c>
      <c r="S3796" s="13">
        <v>0</v>
      </c>
      <c r="T3796" s="13">
        <v>-2.0522040810000002</v>
      </c>
      <c r="U3796" s="13">
        <v>1.0027062849999999</v>
      </c>
      <c r="V3796" s="13">
        <v>-1.0494977969999999</v>
      </c>
      <c r="W3796" s="13">
        <v>-0.97936284600000001</v>
      </c>
    </row>
    <row r="3797" spans="1:23" x14ac:dyDescent="0.3">
      <c r="A3797" s="13" t="s">
        <v>1617</v>
      </c>
      <c r="B3797" s="13" t="s">
        <v>1618</v>
      </c>
      <c r="C3797" s="15">
        <v>2018</v>
      </c>
      <c r="D3797" s="15" t="s">
        <v>25</v>
      </c>
      <c r="E3797" s="15" t="s">
        <v>100</v>
      </c>
      <c r="F3797" s="15">
        <v>129</v>
      </c>
      <c r="G3797" s="15">
        <v>60</v>
      </c>
      <c r="H3797" s="13">
        <v>-1.0631962429999999</v>
      </c>
      <c r="I3797" s="13">
        <v>-3.9622876210000002</v>
      </c>
      <c r="J3797" s="13">
        <v>-5.0254838639999999</v>
      </c>
      <c r="K3797" s="13">
        <v>-8.7686422700000008</v>
      </c>
      <c r="L3797" s="13">
        <v>5.9838689279999997</v>
      </c>
      <c r="M3797" s="13">
        <v>-2.7847733419999998</v>
      </c>
      <c r="N3797" s="13">
        <v>-2.7820343040000002</v>
      </c>
      <c r="O3797" s="13">
        <v>-2.2006337729999998</v>
      </c>
      <c r="P3797" s="13">
        <v>-4.9826680769999996</v>
      </c>
      <c r="Q3797" s="13">
        <v>-7.1009981E-2</v>
      </c>
      <c r="R3797" s="13">
        <v>0</v>
      </c>
      <c r="S3797" s="13">
        <v>-7.1009981E-2</v>
      </c>
      <c r="T3797" s="13">
        <v>-3.5550110039999998</v>
      </c>
      <c r="U3797" s="13">
        <v>-3.6052522100000002</v>
      </c>
      <c r="V3797" s="13">
        <v>-7.1602632140000004</v>
      </c>
      <c r="W3797" s="13">
        <v>0.719805955</v>
      </c>
    </row>
    <row r="3798" spans="1:23" x14ac:dyDescent="0.3">
      <c r="A3798" s="13" t="s">
        <v>1617</v>
      </c>
      <c r="B3798" s="13" t="s">
        <v>1618</v>
      </c>
      <c r="C3798" s="15">
        <v>2018</v>
      </c>
      <c r="D3798" s="15" t="s">
        <v>27</v>
      </c>
      <c r="E3798" s="15" t="s">
        <v>100</v>
      </c>
      <c r="F3798" s="15">
        <v>3354</v>
      </c>
      <c r="G3798" s="15">
        <v>1643</v>
      </c>
      <c r="H3798" s="13">
        <v>1.3470102450000001</v>
      </c>
      <c r="I3798" s="13">
        <v>-0.17687122299999999</v>
      </c>
      <c r="J3798" s="13">
        <v>1.1701390220000001</v>
      </c>
      <c r="K3798" s="13">
        <v>0.24053651700000001</v>
      </c>
      <c r="L3798" s="13">
        <v>1.063898013</v>
      </c>
      <c r="M3798" s="13">
        <v>1.3044345289999999</v>
      </c>
      <c r="N3798" s="13">
        <v>1.2038388849999999</v>
      </c>
      <c r="O3798" s="13">
        <v>7.4494320000000003E-2</v>
      </c>
      <c r="P3798" s="13">
        <v>1.278333205</v>
      </c>
      <c r="Q3798" s="13">
        <v>3.3490584989999999</v>
      </c>
      <c r="R3798" s="13">
        <v>3.3490584989999999</v>
      </c>
      <c r="S3798" s="13">
        <v>0</v>
      </c>
      <c r="T3798" s="13">
        <v>0.53310640300000001</v>
      </c>
      <c r="U3798" s="13">
        <v>-0.21208439200000001</v>
      </c>
      <c r="V3798" s="13">
        <v>0.321022011</v>
      </c>
      <c r="W3798" s="13">
        <v>-0.81449208799999995</v>
      </c>
    </row>
    <row r="3799" spans="1:23" x14ac:dyDescent="0.3">
      <c r="A3799" s="13" t="s">
        <v>1617</v>
      </c>
      <c r="B3799" s="13" t="s">
        <v>1618</v>
      </c>
      <c r="C3799" s="15">
        <v>2019</v>
      </c>
      <c r="D3799" s="15" t="s">
        <v>27</v>
      </c>
      <c r="E3799" s="15" t="s">
        <v>100</v>
      </c>
      <c r="F3799" s="15">
        <v>4614</v>
      </c>
      <c r="G3799" s="15">
        <v>2164</v>
      </c>
      <c r="H3799" s="13">
        <v>0.458877798</v>
      </c>
      <c r="I3799" s="13">
        <v>-0.86765931900000004</v>
      </c>
      <c r="J3799" s="13">
        <v>-0.40878152099999998</v>
      </c>
      <c r="K3799" s="13">
        <v>-0.275310316</v>
      </c>
      <c r="L3799" s="13">
        <v>0.66379856699999995</v>
      </c>
      <c r="M3799" s="13">
        <v>0.38848825100000001</v>
      </c>
      <c r="N3799" s="13">
        <v>0.31964485199999998</v>
      </c>
      <c r="O3799" s="13">
        <v>-0.55026199499999995</v>
      </c>
      <c r="P3799" s="13">
        <v>-0.230617143</v>
      </c>
      <c r="Q3799" s="13">
        <v>2.75941715</v>
      </c>
      <c r="R3799" s="13">
        <v>2.75941715</v>
      </c>
      <c r="S3799" s="13">
        <v>0</v>
      </c>
      <c r="T3799" s="13">
        <v>-0.170902465</v>
      </c>
      <c r="U3799" s="13">
        <v>-0.32786926799999999</v>
      </c>
      <c r="V3799" s="13">
        <v>-0.49877173299999999</v>
      </c>
      <c r="W3799" s="13">
        <v>-0.81209378700000001</v>
      </c>
    </row>
    <row r="3800" spans="1:23" x14ac:dyDescent="0.3">
      <c r="A3800" s="13" t="s">
        <v>1619</v>
      </c>
      <c r="B3800" s="13" t="s">
        <v>1620</v>
      </c>
      <c r="C3800" s="15">
        <v>2014</v>
      </c>
      <c r="D3800" s="15" t="s">
        <v>25</v>
      </c>
      <c r="E3800" s="15" t="s">
        <v>38</v>
      </c>
      <c r="F3800" s="15">
        <v>13</v>
      </c>
      <c r="G3800" s="15">
        <v>7</v>
      </c>
      <c r="H3800" s="13">
        <v>11.53696873</v>
      </c>
      <c r="I3800" s="13">
        <v>-3.5600984100000002</v>
      </c>
      <c r="J3800" s="13">
        <v>7.9768703219999999</v>
      </c>
      <c r="K3800" s="13">
        <v>18.769898990000002</v>
      </c>
      <c r="L3800" s="13">
        <v>23.424131729999999</v>
      </c>
      <c r="M3800" s="13">
        <v>42.194030720000001</v>
      </c>
      <c r="N3800" s="13">
        <v>13.718573210000001</v>
      </c>
      <c r="O3800" s="13">
        <v>1.9208668149999999</v>
      </c>
      <c r="P3800" s="13">
        <v>15.639440029999999</v>
      </c>
      <c r="Q3800" s="13">
        <v>6.6451985000000005E-2</v>
      </c>
      <c r="R3800" s="13">
        <v>0</v>
      </c>
      <c r="S3800" s="13">
        <v>6.6451985000000005E-2</v>
      </c>
      <c r="T3800" s="13">
        <v>8.8240489830000008</v>
      </c>
      <c r="U3800" s="13">
        <v>-4.5291486900000004</v>
      </c>
      <c r="V3800" s="13">
        <v>4.2949002930000004</v>
      </c>
      <c r="W3800" s="13">
        <v>-1.7587886500000001</v>
      </c>
    </row>
    <row r="3801" spans="1:23" x14ac:dyDescent="0.3">
      <c r="A3801" s="13" t="s">
        <v>1619</v>
      </c>
      <c r="B3801" s="13" t="s">
        <v>1620</v>
      </c>
      <c r="C3801" s="15">
        <v>2014</v>
      </c>
      <c r="D3801" s="15" t="s">
        <v>27</v>
      </c>
      <c r="E3801" s="15" t="s">
        <v>38</v>
      </c>
      <c r="F3801" s="15">
        <v>1280</v>
      </c>
      <c r="G3801" s="15">
        <v>641</v>
      </c>
      <c r="H3801" s="13">
        <v>-5.2188473350000004</v>
      </c>
      <c r="I3801" s="13">
        <v>-3.2045967119999998</v>
      </c>
      <c r="J3801" s="13">
        <v>-8.4234440460000002</v>
      </c>
      <c r="K3801" s="13">
        <v>-5.6447962709999997</v>
      </c>
      <c r="L3801" s="13">
        <v>-5.704253971</v>
      </c>
      <c r="M3801" s="13">
        <v>-11.34905024</v>
      </c>
      <c r="N3801" s="13">
        <v>-5.6108872610000002</v>
      </c>
      <c r="O3801" s="13">
        <v>-3.9110253269999999</v>
      </c>
      <c r="P3801" s="13">
        <v>-9.5219125879999993</v>
      </c>
      <c r="Q3801" s="13">
        <v>-2.2120944250000001</v>
      </c>
      <c r="R3801" s="13">
        <v>-2.2120944250000001</v>
      </c>
      <c r="S3801" s="13">
        <v>0</v>
      </c>
      <c r="T3801" s="13">
        <v>-4.8544656890000004</v>
      </c>
      <c r="U3801" s="13">
        <v>-4.461023784</v>
      </c>
      <c r="V3801" s="13">
        <v>-9.3154894729999995</v>
      </c>
      <c r="W3801" s="13">
        <v>-0.111722796</v>
      </c>
    </row>
    <row r="3802" spans="1:23" x14ac:dyDescent="0.3">
      <c r="A3802" s="13" t="s">
        <v>1619</v>
      </c>
      <c r="B3802" s="13" t="s">
        <v>1620</v>
      </c>
      <c r="C3802" s="15">
        <v>2015</v>
      </c>
      <c r="D3802" s="15" t="s">
        <v>25</v>
      </c>
      <c r="E3802" s="15" t="s">
        <v>38</v>
      </c>
      <c r="F3802" s="15">
        <v>578</v>
      </c>
      <c r="G3802" s="15">
        <v>290</v>
      </c>
      <c r="H3802" s="13">
        <v>-2.4294013290000001</v>
      </c>
      <c r="I3802" s="13">
        <v>-4.7381384229999997</v>
      </c>
      <c r="J3802" s="13">
        <v>-7.1675397529999998</v>
      </c>
      <c r="K3802" s="13">
        <v>-11.031998590000001</v>
      </c>
      <c r="L3802" s="13">
        <v>-5.9292376979999997</v>
      </c>
      <c r="M3802" s="13">
        <v>-16.961236289999999</v>
      </c>
      <c r="N3802" s="13">
        <v>-4.3821988410000001</v>
      </c>
      <c r="O3802" s="13">
        <v>-5.2918731049999996</v>
      </c>
      <c r="P3802" s="13">
        <v>-9.6740719459999998</v>
      </c>
      <c r="Q3802" s="13">
        <v>-1.0540997249999999</v>
      </c>
      <c r="R3802" s="13">
        <v>0</v>
      </c>
      <c r="S3802" s="13">
        <v>-1.0540997249999999</v>
      </c>
      <c r="T3802" s="13">
        <v>-5.1862359600000003</v>
      </c>
      <c r="U3802" s="13">
        <v>-6.0465584830000001</v>
      </c>
      <c r="V3802" s="13">
        <v>-11.232794439999999</v>
      </c>
      <c r="W3802" s="13">
        <v>-0.22829292500000001</v>
      </c>
    </row>
    <row r="3803" spans="1:23" x14ac:dyDescent="0.3">
      <c r="A3803" s="13" t="s">
        <v>1619</v>
      </c>
      <c r="B3803" s="13" t="s">
        <v>1620</v>
      </c>
      <c r="C3803" s="15">
        <v>2015</v>
      </c>
      <c r="D3803" s="15" t="s">
        <v>27</v>
      </c>
      <c r="E3803" s="15" t="s">
        <v>38</v>
      </c>
      <c r="F3803" s="15">
        <v>2985</v>
      </c>
      <c r="G3803" s="15">
        <v>1516</v>
      </c>
      <c r="H3803" s="13">
        <v>-2.4957400000000001E-2</v>
      </c>
      <c r="I3803" s="13">
        <v>-2.0727004249999998</v>
      </c>
      <c r="J3803" s="13">
        <v>-2.0976578250000002</v>
      </c>
      <c r="K3803" s="13">
        <v>-2.9876160889999999</v>
      </c>
      <c r="L3803" s="13">
        <v>-1.1508997599999999</v>
      </c>
      <c r="M3803" s="13">
        <v>-4.138515849</v>
      </c>
      <c r="N3803" s="13">
        <v>-0.72682025400000005</v>
      </c>
      <c r="O3803" s="13">
        <v>-2.0372563659999998</v>
      </c>
      <c r="P3803" s="13">
        <v>-2.76407662</v>
      </c>
      <c r="Q3803" s="13">
        <v>-1.0788466E-2</v>
      </c>
      <c r="R3803" s="13">
        <v>-1.0788466E-2</v>
      </c>
      <c r="S3803" s="13">
        <v>0</v>
      </c>
      <c r="T3803" s="13">
        <v>-0.129227536</v>
      </c>
      <c r="U3803" s="13">
        <v>-2.5882933619999999</v>
      </c>
      <c r="V3803" s="13">
        <v>-2.7175208980000001</v>
      </c>
      <c r="W3803" s="13">
        <v>-0.87442695400000003</v>
      </c>
    </row>
    <row r="3804" spans="1:23" x14ac:dyDescent="0.3">
      <c r="A3804" s="13" t="s">
        <v>1619</v>
      </c>
      <c r="B3804" s="13" t="s">
        <v>1620</v>
      </c>
      <c r="C3804" s="15">
        <v>2016</v>
      </c>
      <c r="D3804" s="15" t="s">
        <v>25</v>
      </c>
      <c r="E3804" s="15" t="s">
        <v>38</v>
      </c>
      <c r="F3804" s="15">
        <v>376</v>
      </c>
      <c r="G3804" s="15">
        <v>191</v>
      </c>
      <c r="H3804" s="13">
        <v>1.7480039869999999</v>
      </c>
      <c r="I3804" s="13">
        <v>-0.65682890999999999</v>
      </c>
      <c r="J3804" s="13">
        <v>1.0911750769999999</v>
      </c>
      <c r="K3804" s="13">
        <v>3.6672242740000001</v>
      </c>
      <c r="L3804" s="13">
        <v>0.53408932200000003</v>
      </c>
      <c r="M3804" s="13">
        <v>4.2013135960000003</v>
      </c>
      <c r="N3804" s="13">
        <v>2.2910019749999999</v>
      </c>
      <c r="O3804" s="13">
        <v>-0.47184732299999999</v>
      </c>
      <c r="P3804" s="13">
        <v>1.8191546519999999</v>
      </c>
      <c r="Q3804" s="13">
        <v>0.45666158299999998</v>
      </c>
      <c r="R3804" s="13">
        <v>0</v>
      </c>
      <c r="S3804" s="13">
        <v>0.45666158299999998</v>
      </c>
      <c r="T3804" s="13">
        <v>3.610697102</v>
      </c>
      <c r="U3804" s="13">
        <v>-2.0296217699999999</v>
      </c>
      <c r="V3804" s="13">
        <v>1.5810753319999999</v>
      </c>
      <c r="W3804" s="13">
        <v>-0.529675067</v>
      </c>
    </row>
    <row r="3805" spans="1:23" x14ac:dyDescent="0.3">
      <c r="A3805" s="13" t="s">
        <v>1619</v>
      </c>
      <c r="B3805" s="13" t="s">
        <v>1620</v>
      </c>
      <c r="C3805" s="15">
        <v>2016</v>
      </c>
      <c r="D3805" s="15" t="s">
        <v>27</v>
      </c>
      <c r="E3805" s="15" t="s">
        <v>38</v>
      </c>
      <c r="F3805" s="15">
        <v>3307</v>
      </c>
      <c r="G3805" s="15">
        <v>1621</v>
      </c>
      <c r="H3805" s="13">
        <v>-4.0076503999999999E-2</v>
      </c>
      <c r="I3805" s="13">
        <v>0.47300840199999999</v>
      </c>
      <c r="J3805" s="13">
        <v>0.43293189900000001</v>
      </c>
      <c r="K3805" s="13">
        <v>0.72687055599999995</v>
      </c>
      <c r="L3805" s="13">
        <v>4.1177991880000002</v>
      </c>
      <c r="M3805" s="13">
        <v>4.844669745</v>
      </c>
      <c r="N3805" s="13">
        <v>0.11812106</v>
      </c>
      <c r="O3805" s="13">
        <v>1.2067625980000001</v>
      </c>
      <c r="P3805" s="13">
        <v>1.324883657</v>
      </c>
      <c r="Q3805" s="13">
        <v>3.3735418799999999</v>
      </c>
      <c r="R3805" s="13">
        <v>3.3735418799999999</v>
      </c>
      <c r="S3805" s="13">
        <v>0</v>
      </c>
      <c r="T3805" s="13">
        <v>0.76263036699999998</v>
      </c>
      <c r="U3805" s="13">
        <v>0.48843067299999998</v>
      </c>
      <c r="V3805" s="13">
        <v>1.251061041</v>
      </c>
      <c r="W3805" s="13">
        <v>0.100715098</v>
      </c>
    </row>
    <row r="3806" spans="1:23" x14ac:dyDescent="0.3">
      <c r="A3806" s="13" t="s">
        <v>1619</v>
      </c>
      <c r="B3806" s="13" t="s">
        <v>1620</v>
      </c>
      <c r="C3806" s="15">
        <v>2017</v>
      </c>
      <c r="D3806" s="15" t="s">
        <v>25</v>
      </c>
      <c r="E3806" s="15" t="s">
        <v>38</v>
      </c>
      <c r="F3806" s="15">
        <v>430</v>
      </c>
      <c r="G3806" s="15">
        <v>211</v>
      </c>
      <c r="H3806" s="13">
        <v>7.5436464150000004</v>
      </c>
      <c r="I3806" s="13">
        <v>-1.890707497</v>
      </c>
      <c r="J3806" s="13">
        <v>5.6529389180000003</v>
      </c>
      <c r="K3806" s="13">
        <v>1.978920513</v>
      </c>
      <c r="L3806" s="13">
        <v>-7.7687094229999998</v>
      </c>
      <c r="M3806" s="13">
        <v>-5.7897889100000004</v>
      </c>
      <c r="N3806" s="13">
        <v>6.8473871730000004</v>
      </c>
      <c r="O3806" s="13">
        <v>-3.2942858319999999</v>
      </c>
      <c r="P3806" s="13">
        <v>3.5531013410000001</v>
      </c>
      <c r="Q3806" s="13">
        <v>0.68793256800000002</v>
      </c>
      <c r="R3806" s="13">
        <v>0</v>
      </c>
      <c r="S3806" s="13">
        <v>0.68793256800000002</v>
      </c>
      <c r="T3806" s="13">
        <v>2.680453864</v>
      </c>
      <c r="U3806" s="13">
        <v>-0.91529739399999999</v>
      </c>
      <c r="V3806" s="13">
        <v>1.76515647</v>
      </c>
      <c r="W3806" s="13">
        <v>-1.6409797500000001</v>
      </c>
    </row>
    <row r="3807" spans="1:23" x14ac:dyDescent="0.3">
      <c r="A3807" s="13" t="s">
        <v>1619</v>
      </c>
      <c r="B3807" s="13" t="s">
        <v>1620</v>
      </c>
      <c r="C3807" s="15">
        <v>2017</v>
      </c>
      <c r="D3807" s="15" t="s">
        <v>27</v>
      </c>
      <c r="E3807" s="15" t="s">
        <v>38</v>
      </c>
      <c r="F3807" s="15">
        <v>5112</v>
      </c>
      <c r="G3807" s="15">
        <v>2485</v>
      </c>
      <c r="H3807" s="13">
        <v>-2.7112456E-2</v>
      </c>
      <c r="I3807" s="13">
        <v>-2.1952580149999998</v>
      </c>
      <c r="J3807" s="13">
        <v>-2.2223704710000001</v>
      </c>
      <c r="K3807" s="13">
        <v>1.049006589</v>
      </c>
      <c r="L3807" s="13">
        <v>-3.119175603</v>
      </c>
      <c r="M3807" s="13">
        <v>-2.0701690140000002</v>
      </c>
      <c r="N3807" s="13">
        <v>0.30800869800000003</v>
      </c>
      <c r="O3807" s="13">
        <v>-2.5582924579999999</v>
      </c>
      <c r="P3807" s="13">
        <v>-2.2502837599999999</v>
      </c>
      <c r="Q3807" s="13">
        <v>0.636966437</v>
      </c>
      <c r="R3807" s="13">
        <v>0.636966437</v>
      </c>
      <c r="S3807" s="13">
        <v>0</v>
      </c>
      <c r="T3807" s="13">
        <v>-0.175249925</v>
      </c>
      <c r="U3807" s="13">
        <v>-2.2577266979999999</v>
      </c>
      <c r="V3807" s="13">
        <v>-2.4329766230000001</v>
      </c>
      <c r="W3807" s="13">
        <v>0.52681925299999999</v>
      </c>
    </row>
    <row r="3808" spans="1:23" x14ac:dyDescent="0.3">
      <c r="A3808" s="13" t="s">
        <v>1619</v>
      </c>
      <c r="B3808" s="13" t="s">
        <v>1620</v>
      </c>
      <c r="C3808" s="15">
        <v>2018</v>
      </c>
      <c r="D3808" s="15" t="s">
        <v>27</v>
      </c>
      <c r="E3808" s="15" t="s">
        <v>38</v>
      </c>
      <c r="F3808" s="15">
        <v>4283</v>
      </c>
      <c r="G3808" s="15">
        <v>2078</v>
      </c>
      <c r="H3808" s="13">
        <v>1.547619079</v>
      </c>
      <c r="I3808" s="13">
        <v>-0.88409868999999996</v>
      </c>
      <c r="J3808" s="13">
        <v>0.66352038800000002</v>
      </c>
      <c r="K3808" s="13">
        <v>0.870641899</v>
      </c>
      <c r="L3808" s="13">
        <v>-3.3422646189999998</v>
      </c>
      <c r="M3808" s="13">
        <v>-2.4716227200000001</v>
      </c>
      <c r="N3808" s="13">
        <v>1.59483051</v>
      </c>
      <c r="O3808" s="13">
        <v>-1.4287300270000001</v>
      </c>
      <c r="P3808" s="13">
        <v>0.16610048299999999</v>
      </c>
      <c r="Q3808" s="13">
        <v>3.0937084590000001</v>
      </c>
      <c r="R3808" s="13">
        <v>3.0937084590000001</v>
      </c>
      <c r="S3808" s="13">
        <v>0</v>
      </c>
      <c r="T3808" s="13">
        <v>1.134469586</v>
      </c>
      <c r="U3808" s="13">
        <v>-1.3792059780000001</v>
      </c>
      <c r="V3808" s="13">
        <v>-0.244736392</v>
      </c>
      <c r="W3808" s="13">
        <v>6.6466749000000006E-2</v>
      </c>
    </row>
    <row r="3809" spans="1:23" x14ac:dyDescent="0.3">
      <c r="A3809" s="13" t="s">
        <v>1619</v>
      </c>
      <c r="B3809" s="13" t="s">
        <v>1620</v>
      </c>
      <c r="C3809" s="15">
        <v>2019</v>
      </c>
      <c r="D3809" s="15" t="s">
        <v>25</v>
      </c>
      <c r="E3809" s="15" t="s">
        <v>26</v>
      </c>
      <c r="F3809" s="15">
        <v>323</v>
      </c>
      <c r="G3809" s="15">
        <v>151</v>
      </c>
      <c r="H3809" s="13">
        <v>1.590577653</v>
      </c>
      <c r="I3809" s="13">
        <v>-1.859114889</v>
      </c>
      <c r="J3809" s="13">
        <v>-0.26853723600000001</v>
      </c>
      <c r="K3809" s="13">
        <v>-13.57409597</v>
      </c>
      <c r="L3809" s="13">
        <v>4.4508450609999999</v>
      </c>
      <c r="M3809" s="13">
        <v>-9.1232509060000009</v>
      </c>
      <c r="N3809" s="13">
        <v>-1.4469542010000001</v>
      </c>
      <c r="O3809" s="13">
        <v>-0.69247695899999995</v>
      </c>
      <c r="P3809" s="13">
        <v>-2.13943116</v>
      </c>
      <c r="Q3809" s="13">
        <v>4.8779305000000002E-2</v>
      </c>
      <c r="R3809" s="13">
        <v>0</v>
      </c>
      <c r="S3809" s="13">
        <v>4.8779305000000002E-2</v>
      </c>
      <c r="T3809" s="13">
        <v>-5.6549788100000002</v>
      </c>
      <c r="U3809" s="13">
        <v>0.51458803099999995</v>
      </c>
      <c r="V3809" s="13">
        <v>-5.1403907789999996</v>
      </c>
      <c r="W3809" s="13">
        <v>0.54474777500000005</v>
      </c>
    </row>
    <row r="3810" spans="1:23" x14ac:dyDescent="0.3">
      <c r="A3810" s="13" t="s">
        <v>1619</v>
      </c>
      <c r="B3810" s="13" t="s">
        <v>1620</v>
      </c>
      <c r="C3810" s="15">
        <v>2019</v>
      </c>
      <c r="D3810" s="15" t="s">
        <v>27</v>
      </c>
      <c r="E3810" s="15" t="s">
        <v>26</v>
      </c>
      <c r="F3810" s="15">
        <v>5028</v>
      </c>
      <c r="G3810" s="15">
        <v>2314</v>
      </c>
      <c r="H3810" s="13">
        <v>0.25845615500000002</v>
      </c>
      <c r="I3810" s="13">
        <v>-0.49406531300000001</v>
      </c>
      <c r="J3810" s="13">
        <v>-0.23560915800000001</v>
      </c>
      <c r="K3810" s="13">
        <v>-1.624538357</v>
      </c>
      <c r="L3810" s="13">
        <v>-0.56740606400000004</v>
      </c>
      <c r="M3810" s="13">
        <v>-2.1919444210000001</v>
      </c>
      <c r="N3810" s="13">
        <v>-0.126113472</v>
      </c>
      <c r="O3810" s="13">
        <v>-0.580137499</v>
      </c>
      <c r="P3810" s="13">
        <v>-0.70625097100000001</v>
      </c>
      <c r="Q3810" s="13">
        <v>2.419353069</v>
      </c>
      <c r="R3810" s="13">
        <v>2.419353069</v>
      </c>
      <c r="S3810" s="13">
        <v>0</v>
      </c>
      <c r="T3810" s="13">
        <v>-0.48517813599999998</v>
      </c>
      <c r="U3810" s="13">
        <v>4.9920259000000002E-2</v>
      </c>
      <c r="V3810" s="13">
        <v>-0.43525787700000002</v>
      </c>
      <c r="W3810" s="13">
        <v>0.27442858399999998</v>
      </c>
    </row>
    <row r="3811" spans="1:23" x14ac:dyDescent="0.3">
      <c r="A3811" s="13" t="s">
        <v>1621</v>
      </c>
      <c r="B3811" s="13" t="s">
        <v>1622</v>
      </c>
      <c r="C3811" s="15">
        <v>2014</v>
      </c>
      <c r="D3811" s="15" t="s">
        <v>25</v>
      </c>
      <c r="E3811" s="15" t="s">
        <v>89</v>
      </c>
      <c r="F3811" s="15">
        <v>460</v>
      </c>
      <c r="G3811" s="15">
        <v>243</v>
      </c>
      <c r="H3811" s="13">
        <v>-2.875583673</v>
      </c>
      <c r="I3811" s="13">
        <v>-0.95246247500000003</v>
      </c>
      <c r="J3811" s="13">
        <v>-3.8280461479999999</v>
      </c>
      <c r="K3811" s="13">
        <v>-10.890100289999999</v>
      </c>
      <c r="L3811" s="13">
        <v>-4.8978088959999999</v>
      </c>
      <c r="M3811" s="13">
        <v>-15.787909190000001</v>
      </c>
      <c r="N3811" s="13">
        <v>-4.6603335460000004</v>
      </c>
      <c r="O3811" s="13">
        <v>-1.8850067180000001</v>
      </c>
      <c r="P3811" s="13">
        <v>-6.545340264</v>
      </c>
      <c r="Q3811" s="13">
        <v>-0.48656060899999998</v>
      </c>
      <c r="R3811" s="13">
        <v>0</v>
      </c>
      <c r="S3811" s="13">
        <v>-0.48656060899999998</v>
      </c>
      <c r="T3811" s="13">
        <v>-4.2346271030000002</v>
      </c>
      <c r="U3811" s="13">
        <v>-2.941360961</v>
      </c>
      <c r="V3811" s="13">
        <v>-7.1759880640000002</v>
      </c>
      <c r="W3811" s="13">
        <v>0.241597109</v>
      </c>
    </row>
    <row r="3812" spans="1:23" x14ac:dyDescent="0.3">
      <c r="A3812" s="13" t="s">
        <v>1621</v>
      </c>
      <c r="B3812" s="13" t="s">
        <v>1622</v>
      </c>
      <c r="C3812" s="15">
        <v>2014</v>
      </c>
      <c r="D3812" s="15" t="s">
        <v>27</v>
      </c>
      <c r="E3812" s="15" t="s">
        <v>89</v>
      </c>
      <c r="F3812" s="15">
        <v>2756</v>
      </c>
      <c r="G3812" s="15">
        <v>1399</v>
      </c>
      <c r="H3812" s="13">
        <v>-2.848232758</v>
      </c>
      <c r="I3812" s="13">
        <v>0.103496161</v>
      </c>
      <c r="J3812" s="13">
        <v>-2.7447365970000002</v>
      </c>
      <c r="K3812" s="13">
        <v>-4.4125335310000002</v>
      </c>
      <c r="L3812" s="13">
        <v>-0.24986461500000001</v>
      </c>
      <c r="M3812" s="13">
        <v>-4.6623981460000001</v>
      </c>
      <c r="N3812" s="13">
        <v>-3.3361565959999999</v>
      </c>
      <c r="O3812" s="13">
        <v>-4.5220837999999999E-2</v>
      </c>
      <c r="P3812" s="13">
        <v>-3.381377434</v>
      </c>
      <c r="Q3812" s="13">
        <v>-0.453274446</v>
      </c>
      <c r="R3812" s="13">
        <v>-0.453274446</v>
      </c>
      <c r="S3812" s="13">
        <v>0</v>
      </c>
      <c r="T3812" s="13">
        <v>-3.7161581520000002</v>
      </c>
      <c r="U3812" s="13">
        <v>0.25124194100000002</v>
      </c>
      <c r="V3812" s="13">
        <v>-3.4649162109999998</v>
      </c>
      <c r="W3812" s="13">
        <v>0.55683510800000002</v>
      </c>
    </row>
    <row r="3813" spans="1:23" x14ac:dyDescent="0.3">
      <c r="A3813" s="13" t="s">
        <v>1621</v>
      </c>
      <c r="B3813" s="13" t="s">
        <v>1622</v>
      </c>
      <c r="C3813" s="15">
        <v>2015</v>
      </c>
      <c r="D3813" s="15" t="s">
        <v>27</v>
      </c>
      <c r="E3813" s="15" t="s">
        <v>89</v>
      </c>
      <c r="F3813" s="15">
        <v>3321</v>
      </c>
      <c r="G3813" s="15">
        <v>1659</v>
      </c>
      <c r="H3813" s="13">
        <v>8.1456614999999996E-2</v>
      </c>
      <c r="I3813" s="13">
        <v>0.39722010699999999</v>
      </c>
      <c r="J3813" s="13">
        <v>0.478676722</v>
      </c>
      <c r="K3813" s="13">
        <v>-0.121055437</v>
      </c>
      <c r="L3813" s="13">
        <v>1.3907272449999999</v>
      </c>
      <c r="M3813" s="13">
        <v>1.269671808</v>
      </c>
      <c r="N3813" s="13">
        <v>7.6264235999999999E-2</v>
      </c>
      <c r="O3813" s="13">
        <v>0.61677314800000005</v>
      </c>
      <c r="P3813" s="13">
        <v>0.69303738500000001</v>
      </c>
      <c r="Q3813" s="13">
        <v>2.9376036390000002</v>
      </c>
      <c r="R3813" s="13">
        <v>2.9376036390000002</v>
      </c>
      <c r="S3813" s="13">
        <v>0</v>
      </c>
      <c r="T3813" s="13">
        <v>6.8750347000000003E-2</v>
      </c>
      <c r="U3813" s="13">
        <v>0.59820220700000004</v>
      </c>
      <c r="V3813" s="13">
        <v>0.66695255399999998</v>
      </c>
      <c r="W3813" s="13">
        <v>0.76806590900000005</v>
      </c>
    </row>
    <row r="3814" spans="1:23" x14ac:dyDescent="0.3">
      <c r="A3814" s="13" t="s">
        <v>1621</v>
      </c>
      <c r="B3814" s="13" t="s">
        <v>1622</v>
      </c>
      <c r="C3814" s="15">
        <v>2016</v>
      </c>
      <c r="D3814" s="15" t="s">
        <v>25</v>
      </c>
      <c r="E3814" s="15" t="s">
        <v>30</v>
      </c>
      <c r="F3814" s="15">
        <v>272</v>
      </c>
      <c r="G3814" s="15">
        <v>140</v>
      </c>
      <c r="H3814" s="13">
        <v>-3.7457017179999998</v>
      </c>
      <c r="I3814" s="13">
        <v>0.38582329900000001</v>
      </c>
      <c r="J3814" s="13">
        <v>-3.3598784190000002</v>
      </c>
      <c r="K3814" s="13">
        <v>-12.76980472</v>
      </c>
      <c r="L3814" s="13">
        <v>-1.7590782300000001</v>
      </c>
      <c r="M3814" s="13">
        <v>-14.52888295</v>
      </c>
      <c r="N3814" s="13">
        <v>-5.8711125879999999</v>
      </c>
      <c r="O3814" s="13">
        <v>-2.7579853000000001E-2</v>
      </c>
      <c r="P3814" s="13">
        <v>-5.8986924399999996</v>
      </c>
      <c r="Q3814" s="13">
        <v>-0.23344451899999999</v>
      </c>
      <c r="R3814" s="13">
        <v>0</v>
      </c>
      <c r="S3814" s="13">
        <v>-0.23344451899999999</v>
      </c>
      <c r="T3814" s="13">
        <v>-5.6979846849999998</v>
      </c>
      <c r="U3814" s="13">
        <v>-0.119415068</v>
      </c>
      <c r="V3814" s="13">
        <v>-5.8173997530000001</v>
      </c>
      <c r="W3814" s="13">
        <v>0.60951793499999996</v>
      </c>
    </row>
    <row r="3815" spans="1:23" x14ac:dyDescent="0.3">
      <c r="A3815" s="13" t="s">
        <v>1621</v>
      </c>
      <c r="B3815" s="13" t="s">
        <v>1622</v>
      </c>
      <c r="C3815" s="15">
        <v>2016</v>
      </c>
      <c r="D3815" s="15" t="s">
        <v>27</v>
      </c>
      <c r="E3815" s="15" t="s">
        <v>30</v>
      </c>
      <c r="F3815" s="15">
        <v>3241</v>
      </c>
      <c r="G3815" s="15">
        <v>1636</v>
      </c>
      <c r="H3815" s="13">
        <v>-0.97901191200000004</v>
      </c>
      <c r="I3815" s="13">
        <v>-0.47140004099999999</v>
      </c>
      <c r="J3815" s="13">
        <v>-1.450411954</v>
      </c>
      <c r="K3815" s="13">
        <v>-1.1636021409999999</v>
      </c>
      <c r="L3815" s="13">
        <v>-3.5704254710000001</v>
      </c>
      <c r="M3815" s="13">
        <v>-4.7340276120000002</v>
      </c>
      <c r="N3815" s="13">
        <v>-1.129009288</v>
      </c>
      <c r="O3815" s="13">
        <v>-1.154305621</v>
      </c>
      <c r="P3815" s="13">
        <v>-2.2833149079999999</v>
      </c>
      <c r="Q3815" s="13">
        <v>0.38804860899999999</v>
      </c>
      <c r="R3815" s="13">
        <v>0.38804860899999999</v>
      </c>
      <c r="S3815" s="13">
        <v>0</v>
      </c>
      <c r="T3815" s="13">
        <v>-0.71457072600000004</v>
      </c>
      <c r="U3815" s="13">
        <v>-0.474081378</v>
      </c>
      <c r="V3815" s="13">
        <v>-1.188652104</v>
      </c>
      <c r="W3815" s="13">
        <v>-0.373108512</v>
      </c>
    </row>
    <row r="3816" spans="1:23" x14ac:dyDescent="0.3">
      <c r="A3816" s="13" t="s">
        <v>1621</v>
      </c>
      <c r="B3816" s="13" t="s">
        <v>1622</v>
      </c>
      <c r="C3816" s="15">
        <v>2017</v>
      </c>
      <c r="D3816" s="15" t="s">
        <v>27</v>
      </c>
      <c r="E3816" s="15" t="s">
        <v>34</v>
      </c>
      <c r="F3816" s="15">
        <v>986</v>
      </c>
      <c r="G3816" s="15">
        <v>461</v>
      </c>
      <c r="H3816" s="13">
        <v>-1.915904236</v>
      </c>
      <c r="I3816" s="13">
        <v>-1.672334432</v>
      </c>
      <c r="J3816" s="13">
        <v>-3.5882386679999998</v>
      </c>
      <c r="K3816" s="13">
        <v>0.42525463899999999</v>
      </c>
      <c r="L3816" s="13">
        <v>-2.90254798</v>
      </c>
      <c r="M3816" s="13">
        <v>-2.4772933419999998</v>
      </c>
      <c r="N3816" s="13">
        <v>-1.472043894</v>
      </c>
      <c r="O3816" s="13">
        <v>-1.984246511</v>
      </c>
      <c r="P3816" s="13">
        <v>-3.4562904049999998</v>
      </c>
      <c r="Q3816" s="13">
        <v>-0.167365496</v>
      </c>
      <c r="R3816" s="13">
        <v>-0.167365496</v>
      </c>
      <c r="S3816" s="13">
        <v>0</v>
      </c>
      <c r="T3816" s="13">
        <v>-2.208273583</v>
      </c>
      <c r="U3816" s="13">
        <v>-2.5231412529999999</v>
      </c>
      <c r="V3816" s="13">
        <v>-4.7314148359999999</v>
      </c>
      <c r="W3816" s="13">
        <v>0.73481352099999997</v>
      </c>
    </row>
    <row r="3817" spans="1:23" x14ac:dyDescent="0.3">
      <c r="A3817" s="13" t="s">
        <v>1623</v>
      </c>
      <c r="B3817" s="13" t="s">
        <v>1624</v>
      </c>
      <c r="C3817" s="15">
        <v>2014</v>
      </c>
      <c r="D3817" s="15" t="s">
        <v>25</v>
      </c>
      <c r="E3817" s="15" t="s">
        <v>38</v>
      </c>
      <c r="F3817" s="15">
        <v>292</v>
      </c>
      <c r="G3817" s="15">
        <v>146</v>
      </c>
      <c r="H3817" s="13">
        <v>0.18264065299999999</v>
      </c>
      <c r="I3817" s="13">
        <v>-3.4976395079999998</v>
      </c>
      <c r="J3817" s="13">
        <v>-3.3149988549999998</v>
      </c>
      <c r="K3817" s="13">
        <v>3.6534188599999999</v>
      </c>
      <c r="L3817" s="13">
        <v>-1.0231403720000001</v>
      </c>
      <c r="M3817" s="13">
        <v>2.6302784880000001</v>
      </c>
      <c r="N3817" s="13">
        <v>0.93841751100000004</v>
      </c>
      <c r="O3817" s="13">
        <v>-3.2224472999999998</v>
      </c>
      <c r="P3817" s="13">
        <v>-2.2840297889999999</v>
      </c>
      <c r="Q3817" s="13">
        <v>3.5952504000000003E-2</v>
      </c>
      <c r="R3817" s="13">
        <v>0</v>
      </c>
      <c r="S3817" s="13">
        <v>3.5952504000000003E-2</v>
      </c>
      <c r="T3817" s="13">
        <v>4.4574858089999996</v>
      </c>
      <c r="U3817" s="13">
        <v>-4.8923309799999997</v>
      </c>
      <c r="V3817" s="13">
        <v>-0.43484517099999997</v>
      </c>
      <c r="W3817" s="13">
        <v>0.39988720900000002</v>
      </c>
    </row>
    <row r="3818" spans="1:23" x14ac:dyDescent="0.3">
      <c r="A3818" s="13" t="s">
        <v>1623</v>
      </c>
      <c r="B3818" s="13" t="s">
        <v>1624</v>
      </c>
      <c r="C3818" s="15">
        <v>2014</v>
      </c>
      <c r="D3818" s="15" t="s">
        <v>27</v>
      </c>
      <c r="E3818" s="15" t="s">
        <v>38</v>
      </c>
      <c r="F3818" s="15">
        <v>2993</v>
      </c>
      <c r="G3818" s="15">
        <v>1482</v>
      </c>
      <c r="H3818" s="13">
        <v>-1.5740784350000001</v>
      </c>
      <c r="I3818" s="13">
        <v>-2.5335020859999999</v>
      </c>
      <c r="J3818" s="13">
        <v>-4.107580521</v>
      </c>
      <c r="K3818" s="13">
        <v>-2.1457938090000002</v>
      </c>
      <c r="L3818" s="13">
        <v>-3.663101959</v>
      </c>
      <c r="M3818" s="13">
        <v>-5.8088957670000001</v>
      </c>
      <c r="N3818" s="13">
        <v>-1.7701343519999999</v>
      </c>
      <c r="O3818" s="13">
        <v>-2.9179213399999999</v>
      </c>
      <c r="P3818" s="13">
        <v>-4.6880556919999998</v>
      </c>
      <c r="Q3818" s="13">
        <v>-1.4669339130000001</v>
      </c>
      <c r="R3818" s="13">
        <v>-1.4669339130000001</v>
      </c>
      <c r="S3818" s="13">
        <v>0</v>
      </c>
      <c r="T3818" s="13">
        <v>-1.134524731</v>
      </c>
      <c r="U3818" s="13">
        <v>-3.8957114069999998</v>
      </c>
      <c r="V3818" s="13">
        <v>-5.0302361380000002</v>
      </c>
      <c r="W3818" s="13">
        <v>0.100681493</v>
      </c>
    </row>
    <row r="3819" spans="1:23" x14ac:dyDescent="0.3">
      <c r="A3819" s="13" t="s">
        <v>1623</v>
      </c>
      <c r="B3819" s="13" t="s">
        <v>1624</v>
      </c>
      <c r="C3819" s="15">
        <v>2015</v>
      </c>
      <c r="D3819" s="15" t="s">
        <v>25</v>
      </c>
      <c r="E3819" s="15" t="s">
        <v>38</v>
      </c>
      <c r="F3819" s="15">
        <v>340</v>
      </c>
      <c r="G3819" s="15">
        <v>172</v>
      </c>
      <c r="H3819" s="13">
        <v>-4.4131958259999999</v>
      </c>
      <c r="I3819" s="13">
        <v>-3.3191199789999999</v>
      </c>
      <c r="J3819" s="13">
        <v>-7.7323158059999999</v>
      </c>
      <c r="K3819" s="13">
        <v>-10.003704389999999</v>
      </c>
      <c r="L3819" s="13">
        <v>-5.8621015200000004</v>
      </c>
      <c r="M3819" s="13">
        <v>-15.865805910000001</v>
      </c>
      <c r="N3819" s="13">
        <v>-5.8419552829999999</v>
      </c>
      <c r="O3819" s="13">
        <v>-4.062289732</v>
      </c>
      <c r="P3819" s="13">
        <v>-9.9042450150000008</v>
      </c>
      <c r="Q3819" s="13">
        <v>-0.64972708599999995</v>
      </c>
      <c r="R3819" s="13">
        <v>0</v>
      </c>
      <c r="S3819" s="13">
        <v>-0.64972708599999995</v>
      </c>
      <c r="T3819" s="13">
        <v>-6.2933274910000003</v>
      </c>
      <c r="U3819" s="13">
        <v>-5.3031539429999999</v>
      </c>
      <c r="V3819" s="13">
        <v>-11.596481430000001</v>
      </c>
      <c r="W3819" s="13">
        <v>0.331147835</v>
      </c>
    </row>
    <row r="3820" spans="1:23" x14ac:dyDescent="0.3">
      <c r="A3820" s="13" t="s">
        <v>1623</v>
      </c>
      <c r="B3820" s="13" t="s">
        <v>1624</v>
      </c>
      <c r="C3820" s="15">
        <v>2015</v>
      </c>
      <c r="D3820" s="15" t="s">
        <v>27</v>
      </c>
      <c r="E3820" s="15" t="s">
        <v>38</v>
      </c>
      <c r="F3820" s="15">
        <v>2235</v>
      </c>
      <c r="G3820" s="15">
        <v>1123</v>
      </c>
      <c r="H3820" s="13">
        <v>-0.37092687200000002</v>
      </c>
      <c r="I3820" s="13">
        <v>-2.0787155190000002</v>
      </c>
      <c r="J3820" s="13">
        <v>-2.4496423919999999</v>
      </c>
      <c r="K3820" s="13">
        <v>-1.7913572870000001</v>
      </c>
      <c r="L3820" s="13">
        <v>-0.26541838800000001</v>
      </c>
      <c r="M3820" s="13">
        <v>-2.0567756739999998</v>
      </c>
      <c r="N3820" s="13">
        <v>-0.74686734099999996</v>
      </c>
      <c r="O3820" s="13">
        <v>-1.86354362</v>
      </c>
      <c r="P3820" s="13">
        <v>-2.610410962</v>
      </c>
      <c r="Q3820" s="13">
        <v>7.9420869000000005E-2</v>
      </c>
      <c r="R3820" s="13">
        <v>7.9420869000000005E-2</v>
      </c>
      <c r="S3820" s="13">
        <v>0</v>
      </c>
      <c r="T3820" s="13">
        <v>-1.7950023999999998E-2</v>
      </c>
      <c r="U3820" s="13">
        <v>-2.9495776980000001</v>
      </c>
      <c r="V3820" s="13">
        <v>-2.9675277219999998</v>
      </c>
      <c r="W3820" s="13">
        <v>-0.66822221999999998</v>
      </c>
    </row>
    <row r="3821" spans="1:23" x14ac:dyDescent="0.3">
      <c r="A3821" s="13" t="s">
        <v>1623</v>
      </c>
      <c r="B3821" s="13" t="s">
        <v>1624</v>
      </c>
      <c r="C3821" s="15">
        <v>2016</v>
      </c>
      <c r="D3821" s="15" t="s">
        <v>25</v>
      </c>
      <c r="E3821" s="15" t="s">
        <v>38</v>
      </c>
      <c r="F3821" s="15">
        <v>327</v>
      </c>
      <c r="G3821" s="15">
        <v>161</v>
      </c>
      <c r="H3821" s="13">
        <v>2.6053924159999999</v>
      </c>
      <c r="I3821" s="13">
        <v>-0.82361494499999999</v>
      </c>
      <c r="J3821" s="13">
        <v>1.78177747</v>
      </c>
      <c r="K3821" s="13">
        <v>8.2508802069999998</v>
      </c>
      <c r="L3821" s="13">
        <v>-5.3646960799999999</v>
      </c>
      <c r="M3821" s="13">
        <v>2.8861841269999999</v>
      </c>
      <c r="N3821" s="13">
        <v>3.9012598380000001</v>
      </c>
      <c r="O3821" s="13">
        <v>-1.8761891159999999</v>
      </c>
      <c r="P3821" s="13">
        <v>2.0250707220000002</v>
      </c>
      <c r="Q3821" s="13">
        <v>0.40461956999999998</v>
      </c>
      <c r="R3821" s="13">
        <v>0</v>
      </c>
      <c r="S3821" s="13">
        <v>0.40461956999999998</v>
      </c>
      <c r="T3821" s="13">
        <v>3.9933032580000001</v>
      </c>
      <c r="U3821" s="13">
        <v>-3.0769277599999998</v>
      </c>
      <c r="V3821" s="13">
        <v>0.91637549699999998</v>
      </c>
      <c r="W3821" s="13">
        <v>1.9788285999999999E-2</v>
      </c>
    </row>
    <row r="3822" spans="1:23" x14ac:dyDescent="0.3">
      <c r="A3822" s="13" t="s">
        <v>1623</v>
      </c>
      <c r="B3822" s="13" t="s">
        <v>1624</v>
      </c>
      <c r="C3822" s="15">
        <v>2016</v>
      </c>
      <c r="D3822" s="15" t="s">
        <v>27</v>
      </c>
      <c r="E3822" s="15" t="s">
        <v>38</v>
      </c>
      <c r="F3822" s="15">
        <v>2380</v>
      </c>
      <c r="G3822" s="15">
        <v>1146</v>
      </c>
      <c r="H3822" s="13">
        <v>-0.98666103100000002</v>
      </c>
      <c r="I3822" s="13">
        <v>-2.0802474599999998</v>
      </c>
      <c r="J3822" s="13">
        <v>-3.066908491</v>
      </c>
      <c r="K3822" s="13">
        <v>-1.461285859</v>
      </c>
      <c r="L3822" s="13">
        <v>4.2839994969999999</v>
      </c>
      <c r="M3822" s="13">
        <v>2.8227136370000001</v>
      </c>
      <c r="N3822" s="13">
        <v>-1.135898187</v>
      </c>
      <c r="O3822" s="13">
        <v>-0.94499903299999999</v>
      </c>
      <c r="P3822" s="13">
        <v>-2.0808972209999999</v>
      </c>
      <c r="Q3822" s="13">
        <v>0.39046222800000002</v>
      </c>
      <c r="R3822" s="13">
        <v>0.39046222800000002</v>
      </c>
      <c r="S3822" s="13">
        <v>0</v>
      </c>
      <c r="T3822" s="13">
        <v>-0.89076608999999995</v>
      </c>
      <c r="U3822" s="13">
        <v>-1.6004903829999999</v>
      </c>
      <c r="V3822" s="13">
        <v>-2.4912564719999999</v>
      </c>
      <c r="W3822" s="13">
        <v>-0.18855221899999999</v>
      </c>
    </row>
    <row r="3823" spans="1:23" x14ac:dyDescent="0.3">
      <c r="A3823" s="13" t="s">
        <v>1623</v>
      </c>
      <c r="B3823" s="13" t="s">
        <v>1624</v>
      </c>
      <c r="C3823" s="15">
        <v>2017</v>
      </c>
      <c r="D3823" s="15" t="s">
        <v>27</v>
      </c>
      <c r="E3823" s="15" t="s">
        <v>38</v>
      </c>
      <c r="F3823" s="15">
        <v>397</v>
      </c>
      <c r="G3823" s="15">
        <v>195</v>
      </c>
      <c r="H3823" s="13">
        <v>-4.5897360389999999</v>
      </c>
      <c r="I3823" s="13">
        <v>-0.78258688700000001</v>
      </c>
      <c r="J3823" s="13">
        <v>-5.3723229269999999</v>
      </c>
      <c r="K3823" s="13">
        <v>-7.3393848259999999</v>
      </c>
      <c r="L3823" s="13">
        <v>0.97694420500000001</v>
      </c>
      <c r="M3823" s="13">
        <v>-6.3624406210000002</v>
      </c>
      <c r="N3823" s="13">
        <v>-5.3963413219999996</v>
      </c>
      <c r="O3823" s="13">
        <v>-0.47130778000000001</v>
      </c>
      <c r="P3823" s="13">
        <v>-5.8676491019999997</v>
      </c>
      <c r="Q3823" s="13">
        <v>-0.31129102199999997</v>
      </c>
      <c r="R3823" s="13">
        <v>-0.31129102199999997</v>
      </c>
      <c r="S3823" s="13">
        <v>0</v>
      </c>
      <c r="T3823" s="13">
        <v>-5.3916816230000002</v>
      </c>
      <c r="U3823" s="13">
        <v>-2.3674371700000001</v>
      </c>
      <c r="V3823" s="13">
        <v>-7.7591187929999998</v>
      </c>
      <c r="W3823" s="13">
        <v>0.35395301200000001</v>
      </c>
    </row>
    <row r="3824" spans="1:23" x14ac:dyDescent="0.3">
      <c r="A3824" s="13" t="s">
        <v>1623</v>
      </c>
      <c r="B3824" s="13" t="s">
        <v>1624</v>
      </c>
      <c r="C3824" s="15">
        <v>2018</v>
      </c>
      <c r="D3824" s="15" t="s">
        <v>25</v>
      </c>
      <c r="E3824" s="15" t="s">
        <v>100</v>
      </c>
      <c r="F3824" s="15">
        <v>267</v>
      </c>
      <c r="G3824" s="15">
        <v>126</v>
      </c>
      <c r="H3824" s="13">
        <v>2.2217996690000001</v>
      </c>
      <c r="I3824" s="13">
        <v>5.1354785999999999E-2</v>
      </c>
      <c r="J3824" s="13">
        <v>2.2731544549999998</v>
      </c>
      <c r="K3824" s="13">
        <v>12.470775310000001</v>
      </c>
      <c r="L3824" s="13">
        <v>5.61116729</v>
      </c>
      <c r="M3824" s="13">
        <v>18.081942600000001</v>
      </c>
      <c r="N3824" s="13">
        <v>4.4498500160000001</v>
      </c>
      <c r="O3824" s="13">
        <v>1.1820547640000001</v>
      </c>
      <c r="P3824" s="13">
        <v>5.6319047800000002</v>
      </c>
      <c r="Q3824" s="13">
        <v>0.56444748300000003</v>
      </c>
      <c r="R3824" s="13">
        <v>0</v>
      </c>
      <c r="S3824" s="13">
        <v>0.56444748300000003</v>
      </c>
      <c r="T3824" s="13">
        <v>3.785410658</v>
      </c>
      <c r="U3824" s="13">
        <v>0.77336313199999995</v>
      </c>
      <c r="V3824" s="13">
        <v>4.55877379</v>
      </c>
      <c r="W3824" s="13">
        <v>1.530008357</v>
      </c>
    </row>
    <row r="3825" spans="1:23" x14ac:dyDescent="0.3">
      <c r="A3825" s="13" t="s">
        <v>1623</v>
      </c>
      <c r="B3825" s="13" t="s">
        <v>1624</v>
      </c>
      <c r="C3825" s="15">
        <v>2018</v>
      </c>
      <c r="D3825" s="15" t="s">
        <v>27</v>
      </c>
      <c r="E3825" s="15" t="s">
        <v>100</v>
      </c>
      <c r="F3825" s="15">
        <v>2904</v>
      </c>
      <c r="G3825" s="15">
        <v>1406</v>
      </c>
      <c r="H3825" s="13">
        <v>-0.70381596300000004</v>
      </c>
      <c r="I3825" s="13">
        <v>-2.1284071849999999</v>
      </c>
      <c r="J3825" s="13">
        <v>-2.8322231480000002</v>
      </c>
      <c r="K3825" s="13">
        <v>-0.94260047400000002</v>
      </c>
      <c r="L3825" s="13">
        <v>-1.7390602980000001</v>
      </c>
      <c r="M3825" s="13">
        <v>-2.6816607729999999</v>
      </c>
      <c r="N3825" s="13">
        <v>-0.80668665699999997</v>
      </c>
      <c r="O3825" s="13">
        <v>-2.1749554999999998</v>
      </c>
      <c r="P3825" s="13">
        <v>-2.981642157</v>
      </c>
      <c r="Q3825" s="13">
        <v>-0.165663439</v>
      </c>
      <c r="R3825" s="13">
        <v>-0.165663439</v>
      </c>
      <c r="S3825" s="13">
        <v>0</v>
      </c>
      <c r="T3825" s="13">
        <v>-1.203186173</v>
      </c>
      <c r="U3825" s="13">
        <v>-2.8052665750000001</v>
      </c>
      <c r="V3825" s="13">
        <v>-4.0084527479999998</v>
      </c>
      <c r="W3825" s="13">
        <v>-0.30028982999999998</v>
      </c>
    </row>
    <row r="3826" spans="1:23" x14ac:dyDescent="0.3">
      <c r="A3826" s="13" t="s">
        <v>1623</v>
      </c>
      <c r="B3826" s="13" t="s">
        <v>1624</v>
      </c>
      <c r="C3826" s="15">
        <v>2019</v>
      </c>
      <c r="D3826" s="15" t="s">
        <v>25</v>
      </c>
      <c r="E3826" s="15" t="s">
        <v>67</v>
      </c>
      <c r="F3826" s="15">
        <v>412</v>
      </c>
      <c r="G3826" s="15">
        <v>193</v>
      </c>
      <c r="H3826" s="13">
        <v>0.37055263399999999</v>
      </c>
      <c r="I3826" s="13">
        <v>-3.7534550649999998</v>
      </c>
      <c r="J3826" s="13">
        <v>-3.3829024300000001</v>
      </c>
      <c r="K3826" s="13">
        <v>-1.8834660139999999</v>
      </c>
      <c r="L3826" s="13">
        <v>-3.3839922900000001</v>
      </c>
      <c r="M3826" s="13">
        <v>-5.2674583029999997</v>
      </c>
      <c r="N3826" s="13">
        <v>-0.13993398500000001</v>
      </c>
      <c r="O3826" s="13">
        <v>-3.9371184819999998</v>
      </c>
      <c r="P3826" s="13">
        <v>-4.0770524669999997</v>
      </c>
      <c r="Q3826" s="13">
        <v>-0.135151508</v>
      </c>
      <c r="R3826" s="13">
        <v>0</v>
      </c>
      <c r="S3826" s="13">
        <v>-0.135151508</v>
      </c>
      <c r="T3826" s="13">
        <v>-0.87481642199999998</v>
      </c>
      <c r="U3826" s="13">
        <v>-5.0819406669999996</v>
      </c>
      <c r="V3826" s="13">
        <v>-5.9567570889999999</v>
      </c>
      <c r="W3826" s="13">
        <v>0.28073832199999998</v>
      </c>
    </row>
    <row r="3827" spans="1:23" x14ac:dyDescent="0.3">
      <c r="A3827" s="13" t="s">
        <v>1623</v>
      </c>
      <c r="B3827" s="13" t="s">
        <v>1624</v>
      </c>
      <c r="C3827" s="15">
        <v>2019</v>
      </c>
      <c r="D3827" s="15" t="s">
        <v>27</v>
      </c>
      <c r="E3827" s="15" t="s">
        <v>70</v>
      </c>
      <c r="F3827" s="15">
        <v>1675</v>
      </c>
      <c r="G3827" s="15">
        <v>748</v>
      </c>
      <c r="H3827" s="13">
        <v>-1.5623114170000001</v>
      </c>
      <c r="I3827" s="13">
        <v>-1.9570989270000001</v>
      </c>
      <c r="J3827" s="13">
        <v>-3.5194103440000002</v>
      </c>
      <c r="K3827" s="13">
        <v>-0.70716445400000005</v>
      </c>
      <c r="L3827" s="13">
        <v>2.7230740349999998</v>
      </c>
      <c r="M3827" s="13">
        <v>2.0159095809999998</v>
      </c>
      <c r="N3827" s="13">
        <v>-1.5201823299999999</v>
      </c>
      <c r="O3827" s="13">
        <v>-1.084736489</v>
      </c>
      <c r="P3827" s="13">
        <v>-2.6049188189999999</v>
      </c>
      <c r="Q3827" s="13">
        <v>5.5401392000000001E-2</v>
      </c>
      <c r="R3827" s="13">
        <v>5.5401392000000001E-2</v>
      </c>
      <c r="S3827" s="13">
        <v>0</v>
      </c>
      <c r="T3827" s="13">
        <v>-1.8580297779999999</v>
      </c>
      <c r="U3827" s="13">
        <v>-2.061533845</v>
      </c>
      <c r="V3827" s="13">
        <v>-3.9195636239999998</v>
      </c>
      <c r="W3827" s="13">
        <v>6.2802808000000002E-2</v>
      </c>
    </row>
    <row r="3828" spans="1:23" x14ac:dyDescent="0.3">
      <c r="A3828" s="13" t="s">
        <v>1623</v>
      </c>
      <c r="B3828" s="13" t="s">
        <v>1624</v>
      </c>
      <c r="C3828" s="15">
        <v>2019</v>
      </c>
      <c r="D3828" s="15" t="s">
        <v>27</v>
      </c>
      <c r="E3828" s="15" t="s">
        <v>67</v>
      </c>
      <c r="F3828" s="15">
        <v>1389</v>
      </c>
      <c r="G3828" s="15">
        <v>647</v>
      </c>
      <c r="H3828" s="13">
        <v>-1.738885231</v>
      </c>
      <c r="I3828" s="13">
        <v>-3.2851409579999999</v>
      </c>
      <c r="J3828" s="13">
        <v>-5.0240261889999998</v>
      </c>
      <c r="K3828" s="13">
        <v>-1.4272147500000001</v>
      </c>
      <c r="L3828" s="13">
        <v>-0.86817007700000004</v>
      </c>
      <c r="M3828" s="13">
        <v>-2.2953848269999999</v>
      </c>
      <c r="N3828" s="13">
        <v>-1.804539567</v>
      </c>
      <c r="O3828" s="13">
        <v>-2.9863240750000002</v>
      </c>
      <c r="P3828" s="13">
        <v>-4.7908636429999998</v>
      </c>
      <c r="Q3828" s="13">
        <v>-0.66936828199999998</v>
      </c>
      <c r="R3828" s="13">
        <v>-0.66936828199999998</v>
      </c>
      <c r="S3828" s="13">
        <v>0</v>
      </c>
      <c r="T3828" s="13">
        <v>-1.7945946690000001</v>
      </c>
      <c r="U3828" s="13">
        <v>-2.9764294310000001</v>
      </c>
      <c r="V3828" s="13">
        <v>-4.7710241</v>
      </c>
      <c r="W3828" s="13">
        <v>-0.65345333400000005</v>
      </c>
    </row>
    <row r="3829" spans="1:23" x14ac:dyDescent="0.3">
      <c r="A3829" s="13" t="s">
        <v>1625</v>
      </c>
      <c r="B3829" s="13" t="s">
        <v>1626</v>
      </c>
      <c r="C3829" s="15">
        <v>2014</v>
      </c>
      <c r="D3829" s="15" t="s">
        <v>25</v>
      </c>
      <c r="E3829" s="15" t="s">
        <v>26</v>
      </c>
      <c r="F3829" s="15">
        <v>473</v>
      </c>
      <c r="G3829" s="15">
        <v>236</v>
      </c>
      <c r="H3829" s="13">
        <v>-2.2402228229999999</v>
      </c>
      <c r="I3829" s="13">
        <v>2.011142853</v>
      </c>
      <c r="J3829" s="13">
        <v>-0.22907996899999999</v>
      </c>
      <c r="K3829" s="13">
        <v>-2.1619300620000002</v>
      </c>
      <c r="L3829" s="13">
        <v>-1.5963570309999999</v>
      </c>
      <c r="M3829" s="13">
        <v>-3.7582870929999999</v>
      </c>
      <c r="N3829" s="13">
        <v>-2.3843320600000002</v>
      </c>
      <c r="O3829" s="13">
        <v>1.3339799320000001</v>
      </c>
      <c r="P3829" s="13">
        <v>-1.0503521280000001</v>
      </c>
      <c r="Q3829" s="13">
        <v>0.210505887</v>
      </c>
      <c r="R3829" s="13">
        <v>0</v>
      </c>
      <c r="S3829" s="13">
        <v>0.210505887</v>
      </c>
      <c r="T3829" s="13">
        <v>-2.5818901749999998</v>
      </c>
      <c r="U3829" s="13">
        <v>0.87713728800000001</v>
      </c>
      <c r="V3829" s="13">
        <v>-1.7047528869999999</v>
      </c>
      <c r="W3829" s="13">
        <v>-0.247032373</v>
      </c>
    </row>
    <row r="3830" spans="1:23" x14ac:dyDescent="0.3">
      <c r="A3830" s="13" t="s">
        <v>1625</v>
      </c>
      <c r="B3830" s="13" t="s">
        <v>1626</v>
      </c>
      <c r="C3830" s="15">
        <v>2014</v>
      </c>
      <c r="D3830" s="15" t="s">
        <v>27</v>
      </c>
      <c r="E3830" s="15" t="s">
        <v>26</v>
      </c>
      <c r="F3830" s="15">
        <v>3221</v>
      </c>
      <c r="G3830" s="15">
        <v>1584</v>
      </c>
      <c r="H3830" s="13">
        <v>-1.302415179</v>
      </c>
      <c r="I3830" s="13">
        <v>2.3924253549999999</v>
      </c>
      <c r="J3830" s="13">
        <v>1.0900101760000001</v>
      </c>
      <c r="K3830" s="13">
        <v>-2.9911659070000001</v>
      </c>
      <c r="L3830" s="13">
        <v>1.5950854590000001</v>
      </c>
      <c r="M3830" s="13">
        <v>-1.396080448</v>
      </c>
      <c r="N3830" s="13">
        <v>-1.7942255899999999</v>
      </c>
      <c r="O3830" s="13">
        <v>2.33505823</v>
      </c>
      <c r="P3830" s="13">
        <v>0.54083263999999998</v>
      </c>
      <c r="Q3830" s="13">
        <v>2.6535726560000001</v>
      </c>
      <c r="R3830" s="13">
        <v>2.6535726560000001</v>
      </c>
      <c r="S3830" s="13">
        <v>0</v>
      </c>
      <c r="T3830" s="13">
        <v>-1.4999039240000001</v>
      </c>
      <c r="U3830" s="13">
        <v>2.8774776169999998</v>
      </c>
      <c r="V3830" s="13">
        <v>1.377573693</v>
      </c>
      <c r="W3830" s="13">
        <v>-0.21408551200000001</v>
      </c>
    </row>
    <row r="3831" spans="1:23" x14ac:dyDescent="0.3">
      <c r="A3831" s="13" t="s">
        <v>1625</v>
      </c>
      <c r="B3831" s="13" t="s">
        <v>1626</v>
      </c>
      <c r="C3831" s="15">
        <v>2015</v>
      </c>
      <c r="D3831" s="15" t="s">
        <v>27</v>
      </c>
      <c r="E3831" s="15" t="s">
        <v>38</v>
      </c>
      <c r="F3831" s="15">
        <v>1935</v>
      </c>
      <c r="G3831" s="15">
        <v>976</v>
      </c>
      <c r="H3831" s="13">
        <v>0.14686727899999999</v>
      </c>
      <c r="I3831" s="13">
        <v>3.398353008</v>
      </c>
      <c r="J3831" s="13">
        <v>3.5452202879999999</v>
      </c>
      <c r="K3831" s="13">
        <v>-0.17466712300000001</v>
      </c>
      <c r="L3831" s="13">
        <v>5.3642744010000003</v>
      </c>
      <c r="M3831" s="13">
        <v>5.1896072780000004</v>
      </c>
      <c r="N3831" s="13">
        <v>6.1159371999999997E-2</v>
      </c>
      <c r="O3831" s="13">
        <v>3.978436785</v>
      </c>
      <c r="P3831" s="13">
        <v>4.0395961570000001</v>
      </c>
      <c r="Q3831" s="13">
        <v>3.358694308</v>
      </c>
      <c r="R3831" s="13">
        <v>3.358694308</v>
      </c>
      <c r="S3831" s="13">
        <v>0</v>
      </c>
      <c r="T3831" s="13">
        <v>0.18764434799999999</v>
      </c>
      <c r="U3831" s="13">
        <v>3.0942734029999999</v>
      </c>
      <c r="V3831" s="13">
        <v>3.2819177509999999</v>
      </c>
      <c r="W3831" s="13">
        <v>-0.63024820299999995</v>
      </c>
    </row>
    <row r="3832" spans="1:23" x14ac:dyDescent="0.3">
      <c r="A3832" s="13" t="s">
        <v>1625</v>
      </c>
      <c r="B3832" s="13" t="s">
        <v>1626</v>
      </c>
      <c r="C3832" s="15">
        <v>2016</v>
      </c>
      <c r="D3832" s="15" t="s">
        <v>25</v>
      </c>
      <c r="E3832" s="15" t="s">
        <v>38</v>
      </c>
      <c r="F3832" s="15">
        <v>409</v>
      </c>
      <c r="G3832" s="15">
        <v>203</v>
      </c>
      <c r="H3832" s="13">
        <v>0.76754495899999997</v>
      </c>
      <c r="I3832" s="13">
        <v>2.8386515750000001</v>
      </c>
      <c r="J3832" s="13">
        <v>3.606196535</v>
      </c>
      <c r="K3832" s="13">
        <v>3.0808145539999998</v>
      </c>
      <c r="L3832" s="13">
        <v>-4.1093584410000004</v>
      </c>
      <c r="M3832" s="13">
        <v>-1.0285438870000001</v>
      </c>
      <c r="N3832" s="13">
        <v>1.253617405</v>
      </c>
      <c r="O3832" s="13">
        <v>1.5281245459999999</v>
      </c>
      <c r="P3832" s="13">
        <v>2.7817419499999998</v>
      </c>
      <c r="Q3832" s="13">
        <v>0.58845352699999998</v>
      </c>
      <c r="R3832" s="13">
        <v>0</v>
      </c>
      <c r="S3832" s="13">
        <v>0.58845352699999998</v>
      </c>
      <c r="T3832" s="13">
        <v>1.810968653</v>
      </c>
      <c r="U3832" s="13">
        <v>0.49446298100000002</v>
      </c>
      <c r="V3832" s="13">
        <v>2.3054316340000001</v>
      </c>
      <c r="W3832" s="13">
        <v>-0.39261186599999998</v>
      </c>
    </row>
    <row r="3833" spans="1:23" x14ac:dyDescent="0.3">
      <c r="A3833" s="13" t="s">
        <v>1625</v>
      </c>
      <c r="B3833" s="13" t="s">
        <v>1626</v>
      </c>
      <c r="C3833" s="15">
        <v>2016</v>
      </c>
      <c r="D3833" s="15" t="s">
        <v>27</v>
      </c>
      <c r="E3833" s="15" t="s">
        <v>38</v>
      </c>
      <c r="F3833" s="15">
        <v>3626</v>
      </c>
      <c r="G3833" s="15">
        <v>1758</v>
      </c>
      <c r="H3833" s="13">
        <v>-0.65112868700000004</v>
      </c>
      <c r="I3833" s="13">
        <v>1.9296737349999999</v>
      </c>
      <c r="J3833" s="13">
        <v>1.2785450490000001</v>
      </c>
      <c r="K3833" s="13">
        <v>-2.8044191810000001</v>
      </c>
      <c r="L3833" s="13">
        <v>2.1910449089999999</v>
      </c>
      <c r="M3833" s="13">
        <v>-0.61337427200000005</v>
      </c>
      <c r="N3833" s="13">
        <v>-1.115985488</v>
      </c>
      <c r="O3833" s="13">
        <v>2.0417397780000002</v>
      </c>
      <c r="P3833" s="13">
        <v>0.92575428999999998</v>
      </c>
      <c r="Q3833" s="13">
        <v>3.2726610030000001</v>
      </c>
      <c r="R3833" s="13">
        <v>3.2726610030000001</v>
      </c>
      <c r="S3833" s="13">
        <v>0</v>
      </c>
      <c r="T3833" s="13">
        <v>-1.1219033460000001</v>
      </c>
      <c r="U3833" s="13">
        <v>2.3483962300000001</v>
      </c>
      <c r="V3833" s="13">
        <v>1.2264928850000001</v>
      </c>
      <c r="W3833" s="13">
        <v>-0.71837070700000005</v>
      </c>
    </row>
    <row r="3834" spans="1:23" x14ac:dyDescent="0.3">
      <c r="A3834" s="13" t="s">
        <v>1625</v>
      </c>
      <c r="B3834" s="13" t="s">
        <v>1626</v>
      </c>
      <c r="C3834" s="15">
        <v>2017</v>
      </c>
      <c r="D3834" s="15" t="s">
        <v>25</v>
      </c>
      <c r="E3834" s="15" t="s">
        <v>38</v>
      </c>
      <c r="F3834" s="15">
        <v>22</v>
      </c>
      <c r="G3834" s="15">
        <v>9</v>
      </c>
      <c r="H3834" s="13">
        <v>-6.6322506490000004</v>
      </c>
      <c r="I3834" s="13">
        <v>-12.03823729</v>
      </c>
      <c r="J3834" s="13">
        <v>-18.670487940000001</v>
      </c>
      <c r="K3834" s="13">
        <v>-15.215461850000001</v>
      </c>
      <c r="L3834" s="13">
        <v>-2.0553608919999999</v>
      </c>
      <c r="M3834" s="13">
        <v>-17.27082274</v>
      </c>
      <c r="N3834" s="13">
        <v>-8.7754619320000007</v>
      </c>
      <c r="O3834" s="13">
        <v>-10.77419175</v>
      </c>
      <c r="P3834" s="13">
        <v>-19.549653679999999</v>
      </c>
      <c r="Q3834" s="13">
        <v>-7.9916834000000006E-2</v>
      </c>
      <c r="R3834" s="13">
        <v>0</v>
      </c>
      <c r="S3834" s="13">
        <v>-7.9916834000000006E-2</v>
      </c>
      <c r="T3834" s="13">
        <v>-9.3880702239999998</v>
      </c>
      <c r="U3834" s="13">
        <v>-13.466287250000001</v>
      </c>
      <c r="V3834" s="13">
        <v>-22.85435747</v>
      </c>
      <c r="W3834" s="13">
        <v>0.43345641699999998</v>
      </c>
    </row>
    <row r="3835" spans="1:23" x14ac:dyDescent="0.3">
      <c r="A3835" s="13" t="s">
        <v>1625</v>
      </c>
      <c r="B3835" s="13" t="s">
        <v>1626</v>
      </c>
      <c r="C3835" s="15">
        <v>2017</v>
      </c>
      <c r="D3835" s="15" t="s">
        <v>27</v>
      </c>
      <c r="E3835" s="15" t="s">
        <v>38</v>
      </c>
      <c r="F3835" s="15">
        <v>3291</v>
      </c>
      <c r="G3835" s="15">
        <v>1596</v>
      </c>
      <c r="H3835" s="13">
        <v>-1.6029296129999999</v>
      </c>
      <c r="I3835" s="13">
        <v>2.4598885739999998</v>
      </c>
      <c r="J3835" s="13">
        <v>0.85695896100000002</v>
      </c>
      <c r="K3835" s="13">
        <v>-1.152476963</v>
      </c>
      <c r="L3835" s="13">
        <v>1.0978932589999999</v>
      </c>
      <c r="M3835" s="13">
        <v>-5.4583703999999997E-2</v>
      </c>
      <c r="N3835" s="13">
        <v>-1.605064584</v>
      </c>
      <c r="O3835" s="13">
        <v>2.2918071200000001</v>
      </c>
      <c r="P3835" s="13">
        <v>0.68674253600000001</v>
      </c>
      <c r="Q3835" s="13">
        <v>2.7958231260000002</v>
      </c>
      <c r="R3835" s="13">
        <v>2.7958231260000002</v>
      </c>
      <c r="S3835" s="13">
        <v>0</v>
      </c>
      <c r="T3835" s="13">
        <v>-1.6722171699999999</v>
      </c>
      <c r="U3835" s="13">
        <v>2.8647943769999999</v>
      </c>
      <c r="V3835" s="13">
        <v>1.192577207</v>
      </c>
      <c r="W3835" s="13">
        <v>-9.2705753000000002E-2</v>
      </c>
    </row>
    <row r="3836" spans="1:23" x14ac:dyDescent="0.3">
      <c r="A3836" s="13" t="s">
        <v>1625</v>
      </c>
      <c r="B3836" s="13" t="s">
        <v>1626</v>
      </c>
      <c r="C3836" s="15">
        <v>2018</v>
      </c>
      <c r="D3836" s="15" t="s">
        <v>27</v>
      </c>
      <c r="E3836" s="15" t="s">
        <v>81</v>
      </c>
      <c r="F3836" s="15">
        <v>1653</v>
      </c>
      <c r="G3836" s="15">
        <v>806</v>
      </c>
      <c r="H3836" s="13">
        <v>5.6258136E-2</v>
      </c>
      <c r="I3836" s="13">
        <v>3.6411692210000002</v>
      </c>
      <c r="J3836" s="13">
        <v>3.6974273559999999</v>
      </c>
      <c r="K3836" s="13">
        <v>-1.4899146210000001</v>
      </c>
      <c r="L3836" s="13">
        <v>1.7552753189999999</v>
      </c>
      <c r="M3836" s="13">
        <v>0.26536069800000001</v>
      </c>
      <c r="N3836" s="13">
        <v>-0.24755195399999999</v>
      </c>
      <c r="O3836" s="13">
        <v>3.4048639039999999</v>
      </c>
      <c r="P3836" s="13">
        <v>3.15731195</v>
      </c>
      <c r="Q3836" s="13">
        <v>2.4229689520000002</v>
      </c>
      <c r="R3836" s="13">
        <v>2.4229689520000002</v>
      </c>
      <c r="S3836" s="13">
        <v>0</v>
      </c>
      <c r="T3836" s="13">
        <v>-0.15191339800000001</v>
      </c>
      <c r="U3836" s="13">
        <v>4.1979817070000003</v>
      </c>
      <c r="V3836" s="13">
        <v>4.0460683089999998</v>
      </c>
      <c r="W3836" s="13">
        <v>-0.25492997699999997</v>
      </c>
    </row>
    <row r="3837" spans="1:23" x14ac:dyDescent="0.3">
      <c r="A3837" s="13" t="s">
        <v>1625</v>
      </c>
      <c r="B3837" s="13" t="s">
        <v>1626</v>
      </c>
      <c r="C3837" s="15">
        <v>2019</v>
      </c>
      <c r="D3837" s="15" t="s">
        <v>25</v>
      </c>
      <c r="E3837" s="15" t="s">
        <v>81</v>
      </c>
      <c r="F3837" s="15">
        <v>88</v>
      </c>
      <c r="G3837" s="15">
        <v>42</v>
      </c>
      <c r="H3837" s="13">
        <v>-6.7494011360000004</v>
      </c>
      <c r="I3837" s="13">
        <v>1.060902947</v>
      </c>
      <c r="J3837" s="13">
        <v>-5.6884981889999997</v>
      </c>
      <c r="K3837" s="13">
        <v>-7.3116664870000001</v>
      </c>
      <c r="L3837" s="13">
        <v>2.2662239550000001</v>
      </c>
      <c r="M3837" s="13">
        <v>-5.045442532</v>
      </c>
      <c r="N3837" s="13">
        <v>-7.1908327280000002</v>
      </c>
      <c r="O3837" s="13">
        <v>1.3196417410000001</v>
      </c>
      <c r="P3837" s="13">
        <v>-5.8711909870000003</v>
      </c>
      <c r="Q3837" s="13">
        <v>-6.8428445000000004E-2</v>
      </c>
      <c r="R3837" s="13">
        <v>0</v>
      </c>
      <c r="S3837" s="13">
        <v>-6.8428445000000004E-2</v>
      </c>
      <c r="T3837" s="13">
        <v>-9.552041633</v>
      </c>
      <c r="U3837" s="13">
        <v>0.67747952300000003</v>
      </c>
      <c r="V3837" s="13">
        <v>-8.8745621099999994</v>
      </c>
      <c r="W3837" s="13">
        <v>-0.79431148699999998</v>
      </c>
    </row>
    <row r="3838" spans="1:23" x14ac:dyDescent="0.3">
      <c r="A3838" s="13" t="s">
        <v>1625</v>
      </c>
      <c r="B3838" s="13" t="s">
        <v>1626</v>
      </c>
      <c r="C3838" s="15">
        <v>2019</v>
      </c>
      <c r="D3838" s="15" t="s">
        <v>27</v>
      </c>
      <c r="E3838" s="15" t="s">
        <v>81</v>
      </c>
      <c r="F3838" s="15">
        <v>1290</v>
      </c>
      <c r="G3838" s="15">
        <v>609</v>
      </c>
      <c r="H3838" s="13">
        <v>-2.0969286130000002</v>
      </c>
      <c r="I3838" s="13">
        <v>4.2857065050000003</v>
      </c>
      <c r="J3838" s="13">
        <v>2.1887778920000001</v>
      </c>
      <c r="K3838" s="13">
        <v>0.98598979600000003</v>
      </c>
      <c r="L3838" s="13">
        <v>2.6931492850000001</v>
      </c>
      <c r="M3838" s="13">
        <v>3.6791390810000002</v>
      </c>
      <c r="N3838" s="13">
        <v>-1.598363033</v>
      </c>
      <c r="O3838" s="13">
        <v>4.1456223779999997</v>
      </c>
      <c r="P3838" s="13">
        <v>2.5472593460000001</v>
      </c>
      <c r="Q3838" s="13">
        <v>1.6404168180000001</v>
      </c>
      <c r="R3838" s="13">
        <v>1.6404168180000001</v>
      </c>
      <c r="S3838" s="13">
        <v>0</v>
      </c>
      <c r="T3838" s="13">
        <v>-1.360571934</v>
      </c>
      <c r="U3838" s="13">
        <v>3.3740118940000001</v>
      </c>
      <c r="V3838" s="13">
        <v>2.0134399589999998</v>
      </c>
      <c r="W3838" s="13">
        <v>-0.34081156600000001</v>
      </c>
    </row>
    <row r="3839" spans="1:23" x14ac:dyDescent="0.3">
      <c r="A3839" s="13" t="s">
        <v>1627</v>
      </c>
      <c r="B3839" s="13" t="s">
        <v>1628</v>
      </c>
      <c r="C3839" s="15">
        <v>2017</v>
      </c>
      <c r="D3839" s="15" t="s">
        <v>25</v>
      </c>
      <c r="E3839" s="15" t="s">
        <v>41</v>
      </c>
      <c r="F3839" s="15">
        <v>198</v>
      </c>
      <c r="G3839" s="15">
        <v>106</v>
      </c>
      <c r="H3839" s="13">
        <v>-0.34128314100000001</v>
      </c>
      <c r="I3839" s="13">
        <v>-4.7079094709999998</v>
      </c>
      <c r="J3839" s="13">
        <v>-5.0491926119999997</v>
      </c>
      <c r="K3839" s="13">
        <v>6.538662145</v>
      </c>
      <c r="L3839" s="13">
        <v>3.4112712470000002</v>
      </c>
      <c r="M3839" s="13">
        <v>9.9499333930000002</v>
      </c>
      <c r="N3839" s="13">
        <v>0.999665472</v>
      </c>
      <c r="O3839" s="13">
        <v>-3.2399802590000002</v>
      </c>
      <c r="P3839" s="13">
        <v>-2.240314787</v>
      </c>
      <c r="Q3839" s="13">
        <v>2.8260022999999999E-2</v>
      </c>
      <c r="R3839" s="13">
        <v>0</v>
      </c>
      <c r="S3839" s="13">
        <v>2.8260022999999999E-2</v>
      </c>
      <c r="T3839" s="13">
        <v>2.237316485</v>
      </c>
      <c r="U3839" s="13">
        <v>-4.6941410919999997</v>
      </c>
      <c r="V3839" s="13">
        <v>-2.4568246070000002</v>
      </c>
      <c r="W3839" s="13">
        <v>-0.57348316899999996</v>
      </c>
    </row>
    <row r="3840" spans="1:23" x14ac:dyDescent="0.3">
      <c r="A3840" s="13" t="s">
        <v>1627</v>
      </c>
      <c r="B3840" s="13" t="s">
        <v>1628</v>
      </c>
      <c r="C3840" s="15">
        <v>2017</v>
      </c>
      <c r="D3840" s="15" t="s">
        <v>27</v>
      </c>
      <c r="E3840" s="15" t="s">
        <v>62</v>
      </c>
      <c r="F3840" s="15">
        <v>105</v>
      </c>
      <c r="G3840" s="15">
        <v>47</v>
      </c>
      <c r="H3840" s="13">
        <v>-2.6444534499999999</v>
      </c>
      <c r="I3840" s="13">
        <v>0.90508472900000003</v>
      </c>
      <c r="J3840" s="13">
        <v>-1.739368721</v>
      </c>
      <c r="K3840" s="13">
        <v>-5.8810233030000001</v>
      </c>
      <c r="L3840" s="13">
        <v>7.4529027780000003</v>
      </c>
      <c r="M3840" s="13">
        <v>1.571879475</v>
      </c>
      <c r="N3840" s="13">
        <v>-3.4616460579999999</v>
      </c>
      <c r="O3840" s="13">
        <v>2.2821885160000002</v>
      </c>
      <c r="P3840" s="13">
        <v>-1.179457542</v>
      </c>
      <c r="Q3840" s="13">
        <v>3.7849906000000003E-2</v>
      </c>
      <c r="R3840" s="13">
        <v>3.7849906000000003E-2</v>
      </c>
      <c r="S3840" s="13">
        <v>0</v>
      </c>
      <c r="T3840" s="13">
        <v>-4.4619341800000001</v>
      </c>
      <c r="U3840" s="13">
        <v>0.74452643500000004</v>
      </c>
      <c r="V3840" s="13">
        <v>-3.717407745</v>
      </c>
      <c r="W3840" s="13">
        <v>0.49289461800000001</v>
      </c>
    </row>
    <row r="3841" spans="1:23" x14ac:dyDescent="0.3">
      <c r="A3841" s="13" t="s">
        <v>1627</v>
      </c>
      <c r="B3841" s="13" t="s">
        <v>1628</v>
      </c>
      <c r="C3841" s="15">
        <v>2017</v>
      </c>
      <c r="D3841" s="15" t="s">
        <v>27</v>
      </c>
      <c r="E3841" s="15" t="s">
        <v>41</v>
      </c>
      <c r="F3841" s="15">
        <v>359</v>
      </c>
      <c r="G3841" s="15">
        <v>189</v>
      </c>
      <c r="H3841" s="13">
        <v>-3.981878778</v>
      </c>
      <c r="I3841" s="13">
        <v>-2.8651460420000001</v>
      </c>
      <c r="J3841" s="13">
        <v>-6.8470248189999996</v>
      </c>
      <c r="K3841" s="13">
        <v>-4.22253217</v>
      </c>
      <c r="L3841" s="13">
        <v>-3.0777913610000001</v>
      </c>
      <c r="M3841" s="13">
        <v>-7.30032353</v>
      </c>
      <c r="N3841" s="13">
        <v>-4.2814610599999998</v>
      </c>
      <c r="O3841" s="13">
        <v>-3.105999513</v>
      </c>
      <c r="P3841" s="13">
        <v>-7.3874605740000003</v>
      </c>
      <c r="Q3841" s="13">
        <v>-0.44491090599999999</v>
      </c>
      <c r="R3841" s="13">
        <v>-0.44491090599999999</v>
      </c>
      <c r="S3841" s="13">
        <v>0</v>
      </c>
      <c r="T3841" s="13">
        <v>-3.1092649649999999</v>
      </c>
      <c r="U3841" s="13">
        <v>-3.0382166210000001</v>
      </c>
      <c r="V3841" s="13">
        <v>-6.1474815859999996</v>
      </c>
      <c r="W3841" s="13">
        <v>-0.497761536</v>
      </c>
    </row>
    <row r="3842" spans="1:23" x14ac:dyDescent="0.3">
      <c r="A3842" s="13" t="s">
        <v>1627</v>
      </c>
      <c r="B3842" s="13" t="s">
        <v>1628</v>
      </c>
      <c r="C3842" s="15">
        <v>2018</v>
      </c>
      <c r="D3842" s="15" t="s">
        <v>27</v>
      </c>
      <c r="E3842" s="15" t="s">
        <v>41</v>
      </c>
      <c r="F3842" s="15">
        <v>1447</v>
      </c>
      <c r="G3842" s="15">
        <v>692</v>
      </c>
      <c r="H3842" s="13">
        <v>-0.46198087900000001</v>
      </c>
      <c r="I3842" s="13">
        <v>-4.8474896809999999</v>
      </c>
      <c r="J3842" s="13">
        <v>-5.3094705600000003</v>
      </c>
      <c r="K3842" s="13">
        <v>-2.1949155720000002</v>
      </c>
      <c r="L3842" s="13">
        <v>-1.189388632</v>
      </c>
      <c r="M3842" s="13">
        <v>-3.3843042040000002</v>
      </c>
      <c r="N3842" s="13">
        <v>-0.77996469300000004</v>
      </c>
      <c r="O3842" s="13">
        <v>-4.337275687</v>
      </c>
      <c r="P3842" s="13">
        <v>-5.1172403800000001</v>
      </c>
      <c r="Q3842" s="13">
        <v>-0.84169522200000002</v>
      </c>
      <c r="R3842" s="13">
        <v>-0.84169522200000002</v>
      </c>
      <c r="S3842" s="13">
        <v>0</v>
      </c>
      <c r="T3842" s="13">
        <v>-1.4259243429999999</v>
      </c>
      <c r="U3842" s="13">
        <v>-4.4616973609999997</v>
      </c>
      <c r="V3842" s="13">
        <v>-5.8876217039999998</v>
      </c>
      <c r="W3842" s="13">
        <v>0.70276642199999995</v>
      </c>
    </row>
    <row r="3843" spans="1:23" x14ac:dyDescent="0.3">
      <c r="A3843" s="13" t="s">
        <v>1627</v>
      </c>
      <c r="B3843" s="13" t="s">
        <v>1628</v>
      </c>
      <c r="C3843" s="15">
        <v>2019</v>
      </c>
      <c r="D3843" s="15" t="s">
        <v>27</v>
      </c>
      <c r="E3843" s="15" t="s">
        <v>41</v>
      </c>
      <c r="F3843" s="15">
        <v>952</v>
      </c>
      <c r="G3843" s="15">
        <v>455</v>
      </c>
      <c r="H3843" s="13">
        <v>-2.6402533799999999</v>
      </c>
      <c r="I3843" s="13">
        <v>-3.6079630530000002</v>
      </c>
      <c r="J3843" s="13">
        <v>-6.2482164329999996</v>
      </c>
      <c r="K3843" s="13">
        <v>-0.67342263000000002</v>
      </c>
      <c r="L3843" s="13">
        <v>-1.4737268910000001</v>
      </c>
      <c r="M3843" s="13">
        <v>-2.1471495209999998</v>
      </c>
      <c r="N3843" s="13">
        <v>-2.3454444419999998</v>
      </c>
      <c r="O3843" s="13">
        <v>-3.3862353949999999</v>
      </c>
      <c r="P3843" s="13">
        <v>-5.7316798359999996</v>
      </c>
      <c r="Q3843" s="13">
        <v>-0.69287762900000005</v>
      </c>
      <c r="R3843" s="13">
        <v>-0.69287762900000005</v>
      </c>
      <c r="S3843" s="13">
        <v>0</v>
      </c>
      <c r="T3843" s="13">
        <v>-2.9713485839999998</v>
      </c>
      <c r="U3843" s="13">
        <v>-3.1806214580000001</v>
      </c>
      <c r="V3843" s="13">
        <v>-6.1519700410000002</v>
      </c>
      <c r="W3843" s="13">
        <v>0.104169205</v>
      </c>
    </row>
    <row r="3844" spans="1:23" x14ac:dyDescent="0.3">
      <c r="A3844" s="13" t="s">
        <v>1627</v>
      </c>
      <c r="B3844" s="13" t="s">
        <v>1628</v>
      </c>
      <c r="C3844" s="15">
        <v>2019</v>
      </c>
      <c r="D3844" s="15" t="s">
        <v>27</v>
      </c>
      <c r="E3844" s="15" t="s">
        <v>78</v>
      </c>
      <c r="F3844" s="15">
        <v>2071</v>
      </c>
      <c r="G3844" s="15">
        <v>984</v>
      </c>
      <c r="H3844" s="13">
        <v>-3.3181900600000001</v>
      </c>
      <c r="I3844" s="13">
        <v>-2.9252993520000001</v>
      </c>
      <c r="J3844" s="13">
        <v>-6.2434894109999997</v>
      </c>
      <c r="K3844" s="13">
        <v>-2.7446137140000002</v>
      </c>
      <c r="L3844" s="13">
        <v>-3.5055549250000002</v>
      </c>
      <c r="M3844" s="13">
        <v>-6.250168639</v>
      </c>
      <c r="N3844" s="13">
        <v>-3.3341321590000002</v>
      </c>
      <c r="O3844" s="13">
        <v>-3.179731232</v>
      </c>
      <c r="P3844" s="13">
        <v>-6.5138633920000002</v>
      </c>
      <c r="Q3844" s="13">
        <v>-1.88864531</v>
      </c>
      <c r="R3844" s="13">
        <v>-1.88864531</v>
      </c>
      <c r="S3844" s="13">
        <v>0</v>
      </c>
      <c r="T3844" s="13">
        <v>-4.1233667660000002</v>
      </c>
      <c r="U3844" s="13">
        <v>-3.2661483370000002</v>
      </c>
      <c r="V3844" s="13">
        <v>-7.3895151029999999</v>
      </c>
      <c r="W3844" s="13">
        <v>-5.1378689999999998E-2</v>
      </c>
    </row>
    <row r="3845" spans="1:23" x14ac:dyDescent="0.3">
      <c r="A3845" s="13" t="s">
        <v>1629</v>
      </c>
      <c r="B3845" s="13" t="s">
        <v>1630</v>
      </c>
      <c r="C3845" s="15">
        <v>2014</v>
      </c>
      <c r="D3845" s="15" t="s">
        <v>25</v>
      </c>
      <c r="E3845" s="15" t="s">
        <v>100</v>
      </c>
      <c r="F3845" s="15">
        <v>14</v>
      </c>
      <c r="G3845" s="15">
        <v>6</v>
      </c>
      <c r="H3845" s="13">
        <v>-23.543824130000001</v>
      </c>
      <c r="I3845" s="13">
        <v>-31.194344480000002</v>
      </c>
      <c r="J3845" s="13">
        <v>-54.738168610000002</v>
      </c>
      <c r="K3845" s="13">
        <v>-18.76656513</v>
      </c>
      <c r="L3845" s="13">
        <v>-35.812888100000002</v>
      </c>
      <c r="M3845" s="13">
        <v>-54.579453229999999</v>
      </c>
      <c r="N3845" s="13">
        <v>-23.911785009999999</v>
      </c>
      <c r="O3845" s="13">
        <v>-34.159197339999999</v>
      </c>
      <c r="P3845" s="13">
        <v>-58.070982360000002</v>
      </c>
      <c r="Q3845" s="13">
        <v>-0.17897891099999999</v>
      </c>
      <c r="R3845" s="13">
        <v>0</v>
      </c>
      <c r="S3845" s="13">
        <v>-0.17897891099999999</v>
      </c>
      <c r="T3845" s="13">
        <v>-15.554395469999999</v>
      </c>
      <c r="U3845" s="13">
        <v>-27.51465086</v>
      </c>
      <c r="V3845" s="13">
        <v>-43.069046319999998</v>
      </c>
      <c r="W3845" s="13">
        <v>2.2951800379999998</v>
      </c>
    </row>
    <row r="3846" spans="1:23" x14ac:dyDescent="0.3">
      <c r="A3846" s="13" t="s">
        <v>1629</v>
      </c>
      <c r="B3846" s="13" t="s">
        <v>1630</v>
      </c>
      <c r="C3846" s="15">
        <v>2014</v>
      </c>
      <c r="D3846" s="15" t="s">
        <v>27</v>
      </c>
      <c r="E3846" s="15" t="s">
        <v>100</v>
      </c>
      <c r="F3846" s="15">
        <v>1134</v>
      </c>
      <c r="G3846" s="15">
        <v>578</v>
      </c>
      <c r="H3846" s="13">
        <v>-2.6403417619999998</v>
      </c>
      <c r="I3846" s="13">
        <v>1.291425525</v>
      </c>
      <c r="J3846" s="13">
        <v>-1.3489162379999999</v>
      </c>
      <c r="K3846" s="13">
        <v>-4.2415014659999999</v>
      </c>
      <c r="L3846" s="13">
        <v>2.7432166360000001</v>
      </c>
      <c r="M3846" s="13">
        <v>-1.49828483</v>
      </c>
      <c r="N3846" s="13">
        <v>-3.12678067</v>
      </c>
      <c r="O3846" s="13">
        <v>1.607019822</v>
      </c>
      <c r="P3846" s="13">
        <v>-1.5197608469999999</v>
      </c>
      <c r="Q3846" s="13">
        <v>0.360853431</v>
      </c>
      <c r="R3846" s="13">
        <v>0.360853431</v>
      </c>
      <c r="S3846" s="13">
        <v>0</v>
      </c>
      <c r="T3846" s="13">
        <v>-3.792904633</v>
      </c>
      <c r="U3846" s="13">
        <v>0.217122488</v>
      </c>
      <c r="V3846" s="13">
        <v>-3.5757821449999998</v>
      </c>
      <c r="W3846" s="13">
        <v>-0.51254848600000003</v>
      </c>
    </row>
    <row r="3847" spans="1:23" x14ac:dyDescent="0.3">
      <c r="A3847" s="13" t="s">
        <v>1629</v>
      </c>
      <c r="B3847" s="13" t="s">
        <v>1630</v>
      </c>
      <c r="C3847" s="15">
        <v>2015</v>
      </c>
      <c r="D3847" s="15" t="s">
        <v>25</v>
      </c>
      <c r="E3847" s="15" t="s">
        <v>100</v>
      </c>
      <c r="F3847" s="15">
        <v>148</v>
      </c>
      <c r="G3847" s="15">
        <v>72</v>
      </c>
      <c r="H3847" s="13">
        <v>-3.1384642600000001</v>
      </c>
      <c r="I3847" s="13">
        <v>2.709197815</v>
      </c>
      <c r="J3847" s="13">
        <v>-0.429266445</v>
      </c>
      <c r="K3847" s="13">
        <v>-0.33979521000000001</v>
      </c>
      <c r="L3847" s="13">
        <v>7.3541790300000001</v>
      </c>
      <c r="M3847" s="13">
        <v>7.014383821</v>
      </c>
      <c r="N3847" s="13">
        <v>-2.799416296</v>
      </c>
      <c r="O3847" s="13">
        <v>3.8022449210000002</v>
      </c>
      <c r="P3847" s="13">
        <v>1.002828625</v>
      </c>
      <c r="Q3847" s="13">
        <v>0.14238503799999999</v>
      </c>
      <c r="R3847" s="13">
        <v>0</v>
      </c>
      <c r="S3847" s="13">
        <v>0.14238503799999999</v>
      </c>
      <c r="T3847" s="13">
        <v>-4.2570598039999998</v>
      </c>
      <c r="U3847" s="13">
        <v>4.1225956779999997</v>
      </c>
      <c r="V3847" s="13">
        <v>-0.13446412599999999</v>
      </c>
      <c r="W3847" s="13">
        <v>0.138360182</v>
      </c>
    </row>
    <row r="3848" spans="1:23" x14ac:dyDescent="0.3">
      <c r="A3848" s="13" t="s">
        <v>1629</v>
      </c>
      <c r="B3848" s="13" t="s">
        <v>1630</v>
      </c>
      <c r="C3848" s="15">
        <v>2015</v>
      </c>
      <c r="D3848" s="15" t="s">
        <v>27</v>
      </c>
      <c r="E3848" s="15" t="s">
        <v>100</v>
      </c>
      <c r="F3848" s="15">
        <v>2376</v>
      </c>
      <c r="G3848" s="15">
        <v>1235</v>
      </c>
      <c r="H3848" s="13">
        <v>-2.7745746570000001</v>
      </c>
      <c r="I3848" s="13">
        <v>-0.20294516900000001</v>
      </c>
      <c r="J3848" s="13">
        <v>-2.977519826</v>
      </c>
      <c r="K3848" s="13">
        <v>-2.9887072350000001</v>
      </c>
      <c r="L3848" s="13">
        <v>-3.0405295990000001</v>
      </c>
      <c r="M3848" s="13">
        <v>-6.0292368349999999</v>
      </c>
      <c r="N3848" s="13">
        <v>-2.9705939840000002</v>
      </c>
      <c r="O3848" s="13">
        <v>-0.84674841599999995</v>
      </c>
      <c r="P3848" s="13">
        <v>-3.8173423999999998</v>
      </c>
      <c r="Q3848" s="13">
        <v>-0.66386576799999997</v>
      </c>
      <c r="R3848" s="13">
        <v>-0.66386576799999997</v>
      </c>
      <c r="S3848" s="13">
        <v>0</v>
      </c>
      <c r="T3848" s="13">
        <v>-3.732796451</v>
      </c>
      <c r="U3848" s="13">
        <v>-1.01348339</v>
      </c>
      <c r="V3848" s="13">
        <v>-4.7462798409999998</v>
      </c>
      <c r="W3848" s="13">
        <v>-1.2353069569999999</v>
      </c>
    </row>
    <row r="3849" spans="1:23" x14ac:dyDescent="0.3">
      <c r="A3849" s="13" t="s">
        <v>1629</v>
      </c>
      <c r="B3849" s="13" t="s">
        <v>1630</v>
      </c>
      <c r="C3849" s="15">
        <v>2016</v>
      </c>
      <c r="D3849" s="15" t="s">
        <v>27</v>
      </c>
      <c r="E3849" s="15" t="s">
        <v>32</v>
      </c>
      <c r="F3849" s="15">
        <v>1073</v>
      </c>
      <c r="G3849" s="15">
        <v>526</v>
      </c>
      <c r="H3849" s="13">
        <v>-7.6205093269999997</v>
      </c>
      <c r="I3849" s="13">
        <v>1.779907312</v>
      </c>
      <c r="J3849" s="13">
        <v>-5.840602015</v>
      </c>
      <c r="K3849" s="13">
        <v>-5.7899220820000004</v>
      </c>
      <c r="L3849" s="13">
        <v>3.0120330289999999</v>
      </c>
      <c r="M3849" s="13">
        <v>-2.777889053</v>
      </c>
      <c r="N3849" s="13">
        <v>-7.6787217739999996</v>
      </c>
      <c r="O3849" s="13">
        <v>2.167527362</v>
      </c>
      <c r="P3849" s="13">
        <v>-5.5111944130000001</v>
      </c>
      <c r="Q3849" s="13">
        <v>-0.74022215700000005</v>
      </c>
      <c r="R3849" s="13">
        <v>-0.74022215700000005</v>
      </c>
      <c r="S3849" s="13">
        <v>0</v>
      </c>
      <c r="T3849" s="13">
        <v>-6.1950340800000001</v>
      </c>
      <c r="U3849" s="13">
        <v>-0.228240991</v>
      </c>
      <c r="V3849" s="13">
        <v>-6.4232750709999999</v>
      </c>
      <c r="W3849" s="13">
        <v>-0.10368611599999999</v>
      </c>
    </row>
    <row r="3850" spans="1:23" x14ac:dyDescent="0.3">
      <c r="A3850" s="13" t="s">
        <v>1629</v>
      </c>
      <c r="B3850" s="13" t="s">
        <v>1630</v>
      </c>
      <c r="C3850" s="15">
        <v>2017</v>
      </c>
      <c r="D3850" s="15" t="s">
        <v>25</v>
      </c>
      <c r="E3850" s="15" t="s">
        <v>89</v>
      </c>
      <c r="F3850" s="15">
        <v>121</v>
      </c>
      <c r="G3850" s="15">
        <v>59</v>
      </c>
      <c r="H3850" s="13">
        <v>-4.8204796600000002</v>
      </c>
      <c r="I3850" s="13">
        <v>-8.5656382250000007</v>
      </c>
      <c r="J3850" s="13">
        <v>-13.38611788</v>
      </c>
      <c r="K3850" s="13">
        <v>-1.566393358</v>
      </c>
      <c r="L3850" s="13">
        <v>-8.3382754909999992</v>
      </c>
      <c r="M3850" s="13">
        <v>-9.904668848</v>
      </c>
      <c r="N3850" s="13">
        <v>-4.5122209590000004</v>
      </c>
      <c r="O3850" s="13">
        <v>-8.8714161399999991</v>
      </c>
      <c r="P3850" s="13">
        <v>-13.3836371</v>
      </c>
      <c r="Q3850" s="13">
        <v>-0.33080648400000001</v>
      </c>
      <c r="R3850" s="13">
        <v>0</v>
      </c>
      <c r="S3850" s="13">
        <v>-0.33080648400000001</v>
      </c>
      <c r="T3850" s="13">
        <v>-5.5967009079999999</v>
      </c>
      <c r="U3850" s="13">
        <v>-6.4821835410000004</v>
      </c>
      <c r="V3850" s="13">
        <v>-12.07888445</v>
      </c>
      <c r="W3850" s="13">
        <v>0.19799301899999999</v>
      </c>
    </row>
    <row r="3851" spans="1:23" x14ac:dyDescent="0.3">
      <c r="A3851" s="13" t="s">
        <v>1629</v>
      </c>
      <c r="B3851" s="13" t="s">
        <v>1630</v>
      </c>
      <c r="C3851" s="15">
        <v>2017</v>
      </c>
      <c r="D3851" s="15" t="s">
        <v>27</v>
      </c>
      <c r="E3851" s="15" t="s">
        <v>89</v>
      </c>
      <c r="F3851" s="15">
        <v>1145</v>
      </c>
      <c r="G3851" s="15">
        <v>559</v>
      </c>
      <c r="H3851" s="13">
        <v>-3.3415772800000001</v>
      </c>
      <c r="I3851" s="13">
        <v>-0.92131679200000005</v>
      </c>
      <c r="J3851" s="13">
        <v>-4.2628940719999999</v>
      </c>
      <c r="K3851" s="13">
        <v>-3.4299100810000001</v>
      </c>
      <c r="L3851" s="13">
        <v>-3.0668477790000002</v>
      </c>
      <c r="M3851" s="13">
        <v>-6.4967578599999998</v>
      </c>
      <c r="N3851" s="13">
        <v>-3.5552831079999998</v>
      </c>
      <c r="O3851" s="13">
        <v>-1.4359551829999999</v>
      </c>
      <c r="P3851" s="13">
        <v>-4.9912382910000002</v>
      </c>
      <c r="Q3851" s="13">
        <v>-0.63626864000000005</v>
      </c>
      <c r="R3851" s="13">
        <v>-0.63626864000000005</v>
      </c>
      <c r="S3851" s="13">
        <v>0</v>
      </c>
      <c r="T3851" s="13">
        <v>-3.6611141530000002</v>
      </c>
      <c r="U3851" s="13">
        <v>-2.6586553319999999</v>
      </c>
      <c r="V3851" s="13">
        <v>-6.3197694850000001</v>
      </c>
      <c r="W3851" s="13">
        <v>-0.45063619100000002</v>
      </c>
    </row>
    <row r="3852" spans="1:23" x14ac:dyDescent="0.3">
      <c r="A3852" s="13" t="s">
        <v>1631</v>
      </c>
      <c r="B3852" s="13" t="s">
        <v>1632</v>
      </c>
      <c r="C3852" s="15">
        <v>2014</v>
      </c>
      <c r="D3852" s="15" t="s">
        <v>27</v>
      </c>
      <c r="E3852" s="15" t="s">
        <v>53</v>
      </c>
      <c r="F3852" s="15">
        <v>2601</v>
      </c>
      <c r="G3852" s="15">
        <v>1305</v>
      </c>
      <c r="H3852" s="13">
        <v>-0.15607723200000001</v>
      </c>
      <c r="I3852" s="13">
        <v>-1.4799985360000001</v>
      </c>
      <c r="J3852" s="13">
        <v>-1.6360757690000001</v>
      </c>
      <c r="K3852" s="13">
        <v>-4.0242683880000003</v>
      </c>
      <c r="L3852" s="13">
        <v>0.88532018300000004</v>
      </c>
      <c r="M3852" s="13">
        <v>-3.1389482050000002</v>
      </c>
      <c r="N3852" s="13">
        <v>-0.93452790699999999</v>
      </c>
      <c r="O3852" s="13">
        <v>-1.1055322400000001</v>
      </c>
      <c r="P3852" s="13">
        <v>-2.0400601479999998</v>
      </c>
      <c r="Q3852" s="13">
        <v>0.47196929399999998</v>
      </c>
      <c r="R3852" s="13">
        <v>0.47196929399999998</v>
      </c>
      <c r="S3852" s="13">
        <v>0</v>
      </c>
      <c r="T3852" s="13">
        <v>-1.955475071</v>
      </c>
      <c r="U3852" s="13">
        <v>-2.1312740130000001</v>
      </c>
      <c r="V3852" s="13">
        <v>-4.086749084</v>
      </c>
      <c r="W3852" s="13">
        <v>-0.14538213699999999</v>
      </c>
    </row>
    <row r="3853" spans="1:23" x14ac:dyDescent="0.3">
      <c r="A3853" s="13" t="s">
        <v>1631</v>
      </c>
      <c r="B3853" s="13" t="s">
        <v>1632</v>
      </c>
      <c r="C3853" s="15">
        <v>2014</v>
      </c>
      <c r="D3853" s="15" t="s">
        <v>27</v>
      </c>
      <c r="E3853" s="15" t="s">
        <v>52</v>
      </c>
      <c r="F3853" s="15">
        <v>1784</v>
      </c>
      <c r="G3853" s="15">
        <v>909</v>
      </c>
      <c r="H3853" s="13">
        <v>2.8061910459999999</v>
      </c>
      <c r="I3853" s="13">
        <v>-4.4565697850000001</v>
      </c>
      <c r="J3853" s="13">
        <v>-1.6503787379999999</v>
      </c>
      <c r="K3853" s="13">
        <v>1.7587364409999999</v>
      </c>
      <c r="L3853" s="13">
        <v>-3.1228905949999999</v>
      </c>
      <c r="M3853" s="13">
        <v>-1.364154155</v>
      </c>
      <c r="N3853" s="13">
        <v>2.8279810670000001</v>
      </c>
      <c r="O3853" s="13">
        <v>-4.3938424490000001</v>
      </c>
      <c r="P3853" s="13">
        <v>-1.5658613809999999</v>
      </c>
      <c r="Q3853" s="13">
        <v>0.54693766099999996</v>
      </c>
      <c r="R3853" s="13">
        <v>0.54693766099999996</v>
      </c>
      <c r="S3853" s="13">
        <v>0</v>
      </c>
      <c r="T3853" s="13">
        <v>1.7436772700000001</v>
      </c>
      <c r="U3853" s="13">
        <v>-4.455077406</v>
      </c>
      <c r="V3853" s="13">
        <v>-2.711400136</v>
      </c>
      <c r="W3853" s="13">
        <v>-0.38990471399999999</v>
      </c>
    </row>
    <row r="3854" spans="1:23" x14ac:dyDescent="0.3">
      <c r="A3854" s="13" t="s">
        <v>1631</v>
      </c>
      <c r="B3854" s="13" t="s">
        <v>1632</v>
      </c>
      <c r="C3854" s="15">
        <v>2015</v>
      </c>
      <c r="D3854" s="15" t="s">
        <v>25</v>
      </c>
      <c r="E3854" s="15" t="s">
        <v>100</v>
      </c>
      <c r="F3854" s="15">
        <v>436</v>
      </c>
      <c r="G3854" s="15">
        <v>218</v>
      </c>
      <c r="H3854" s="13">
        <v>0.109591175</v>
      </c>
      <c r="I3854" s="13">
        <v>1.9639534240000001</v>
      </c>
      <c r="J3854" s="13">
        <v>2.0735445989999999</v>
      </c>
      <c r="K3854" s="13">
        <v>0.69183016100000005</v>
      </c>
      <c r="L3854" s="13">
        <v>9.3772646769999994</v>
      </c>
      <c r="M3854" s="13">
        <v>10.06909484</v>
      </c>
      <c r="N3854" s="13">
        <v>0.21199441499999999</v>
      </c>
      <c r="O3854" s="13">
        <v>3.5399070699999999</v>
      </c>
      <c r="P3854" s="13">
        <v>3.751901486</v>
      </c>
      <c r="Q3854" s="13">
        <v>0.73913000500000003</v>
      </c>
      <c r="R3854" s="13">
        <v>0</v>
      </c>
      <c r="S3854" s="13">
        <v>0.73913000500000003</v>
      </c>
      <c r="T3854" s="13">
        <v>-1.45393573</v>
      </c>
      <c r="U3854" s="13">
        <v>3.1137467939999999</v>
      </c>
      <c r="V3854" s="13">
        <v>1.6598110639999999</v>
      </c>
      <c r="W3854" s="13">
        <v>-0.86855834700000001</v>
      </c>
    </row>
    <row r="3855" spans="1:23" x14ac:dyDescent="0.3">
      <c r="A3855" s="13" t="s">
        <v>1631</v>
      </c>
      <c r="B3855" s="13" t="s">
        <v>1632</v>
      </c>
      <c r="C3855" s="15">
        <v>2015</v>
      </c>
      <c r="D3855" s="15" t="s">
        <v>27</v>
      </c>
      <c r="E3855" s="15" t="s">
        <v>31</v>
      </c>
      <c r="F3855" s="15">
        <v>1258</v>
      </c>
      <c r="G3855" s="15">
        <v>642</v>
      </c>
      <c r="H3855" s="13">
        <v>-3.1479678510000002</v>
      </c>
      <c r="I3855" s="13">
        <v>-4.4352528409999996</v>
      </c>
      <c r="J3855" s="13">
        <v>-7.5832206920000003</v>
      </c>
      <c r="K3855" s="13">
        <v>-4.406926522</v>
      </c>
      <c r="L3855" s="13">
        <v>-3.4410843899999999</v>
      </c>
      <c r="M3855" s="13">
        <v>-7.8480109120000003</v>
      </c>
      <c r="N3855" s="13">
        <v>-3.5997604609999998</v>
      </c>
      <c r="O3855" s="13">
        <v>-4.455055872</v>
      </c>
      <c r="P3855" s="13">
        <v>-8.0548163339999999</v>
      </c>
      <c r="Q3855" s="13">
        <v>-1.7221337080000001</v>
      </c>
      <c r="R3855" s="13">
        <v>-1.7221337080000001</v>
      </c>
      <c r="S3855" s="13">
        <v>0</v>
      </c>
      <c r="T3855" s="13">
        <v>-3.47580044</v>
      </c>
      <c r="U3855" s="13">
        <v>-4.7006043279999998</v>
      </c>
      <c r="V3855" s="13">
        <v>-8.1764047679999994</v>
      </c>
      <c r="W3855" s="13">
        <v>-0.85268302600000001</v>
      </c>
    </row>
    <row r="3856" spans="1:23" x14ac:dyDescent="0.3">
      <c r="A3856" s="13" t="s">
        <v>1631</v>
      </c>
      <c r="B3856" s="13" t="s">
        <v>1632</v>
      </c>
      <c r="C3856" s="15">
        <v>2015</v>
      </c>
      <c r="D3856" s="15" t="s">
        <v>27</v>
      </c>
      <c r="E3856" s="15" t="s">
        <v>100</v>
      </c>
      <c r="F3856" s="15">
        <v>1089</v>
      </c>
      <c r="G3856" s="15">
        <v>546</v>
      </c>
      <c r="H3856" s="13">
        <v>0.77877716299999999</v>
      </c>
      <c r="I3856" s="13">
        <v>0.97205768800000003</v>
      </c>
      <c r="J3856" s="13">
        <v>1.750834851</v>
      </c>
      <c r="K3856" s="13">
        <v>-5.0474666920000004</v>
      </c>
      <c r="L3856" s="13">
        <v>3.2108576590000002</v>
      </c>
      <c r="M3856" s="13">
        <v>-1.836609033</v>
      </c>
      <c r="N3856" s="13">
        <v>-0.37177417099999999</v>
      </c>
      <c r="O3856" s="13">
        <v>1.4854609439999999</v>
      </c>
      <c r="P3856" s="13">
        <v>1.113686773</v>
      </c>
      <c r="Q3856" s="13">
        <v>1.074775037</v>
      </c>
      <c r="R3856" s="13">
        <v>1.074775037</v>
      </c>
      <c r="S3856" s="13">
        <v>0</v>
      </c>
      <c r="T3856" s="13">
        <v>-0.61258524199999997</v>
      </c>
      <c r="U3856" s="13">
        <v>0.19382484999999999</v>
      </c>
      <c r="V3856" s="13">
        <v>-0.41876039199999998</v>
      </c>
      <c r="W3856" s="13">
        <v>-0.13623655300000001</v>
      </c>
    </row>
    <row r="3857" spans="1:23" x14ac:dyDescent="0.3">
      <c r="A3857" s="13" t="s">
        <v>1631</v>
      </c>
      <c r="B3857" s="13" t="s">
        <v>1632</v>
      </c>
      <c r="C3857" s="15">
        <v>2016</v>
      </c>
      <c r="D3857" s="15" t="s">
        <v>27</v>
      </c>
      <c r="E3857" s="15" t="s">
        <v>100</v>
      </c>
      <c r="F3857" s="15">
        <v>3515</v>
      </c>
      <c r="G3857" s="15">
        <v>1667</v>
      </c>
      <c r="H3857" s="13">
        <v>0.28359851400000002</v>
      </c>
      <c r="I3857" s="13">
        <v>-3.4044771659999999</v>
      </c>
      <c r="J3857" s="13">
        <v>-3.120878652</v>
      </c>
      <c r="K3857" s="13">
        <v>-2.4044247030000001</v>
      </c>
      <c r="L3857" s="13">
        <v>-0.10440775300000001</v>
      </c>
      <c r="M3857" s="13">
        <v>-2.5088324559999999</v>
      </c>
      <c r="N3857" s="13">
        <v>-0.25056814599999999</v>
      </c>
      <c r="O3857" s="13">
        <v>-2.9248604189999998</v>
      </c>
      <c r="P3857" s="13">
        <v>-3.1754285649999998</v>
      </c>
      <c r="Q3857" s="13">
        <v>-0.36287723900000002</v>
      </c>
      <c r="R3857" s="13">
        <v>-0.36287723900000002</v>
      </c>
      <c r="S3857" s="13">
        <v>0</v>
      </c>
      <c r="T3857" s="13">
        <v>-0.32588091699999999</v>
      </c>
      <c r="U3857" s="13">
        <v>-2.9594084010000001</v>
      </c>
      <c r="V3857" s="13">
        <v>-3.2852893189999999</v>
      </c>
      <c r="W3857" s="13">
        <v>0.28322114700000001</v>
      </c>
    </row>
    <row r="3858" spans="1:23" x14ac:dyDescent="0.3">
      <c r="A3858" s="13" t="s">
        <v>1631</v>
      </c>
      <c r="B3858" s="13" t="s">
        <v>1632</v>
      </c>
      <c r="C3858" s="15">
        <v>2017</v>
      </c>
      <c r="D3858" s="15" t="s">
        <v>27</v>
      </c>
      <c r="E3858" s="15" t="s">
        <v>53</v>
      </c>
      <c r="F3858" s="15">
        <v>1699</v>
      </c>
      <c r="G3858" s="15">
        <v>811</v>
      </c>
      <c r="H3858" s="13">
        <v>-1.2856165070000001</v>
      </c>
      <c r="I3858" s="13">
        <v>-1.5988956670000001</v>
      </c>
      <c r="J3858" s="13">
        <v>-2.8845121740000002</v>
      </c>
      <c r="K3858" s="13">
        <v>-2.6272229029999998</v>
      </c>
      <c r="L3858" s="13">
        <v>-2.0769945930000002</v>
      </c>
      <c r="M3858" s="13">
        <v>-4.7042174960000001</v>
      </c>
      <c r="N3858" s="13">
        <v>-1.6511900209999999</v>
      </c>
      <c r="O3858" s="13">
        <v>-1.809117313</v>
      </c>
      <c r="P3858" s="13">
        <v>-3.4603073339999999</v>
      </c>
      <c r="Q3858" s="13">
        <v>-0.293588933</v>
      </c>
      <c r="R3858" s="13">
        <v>-0.293588933</v>
      </c>
      <c r="S3858" s="13">
        <v>0</v>
      </c>
      <c r="T3858" s="13">
        <v>-1.6395955230000001</v>
      </c>
      <c r="U3858" s="13">
        <v>-2.4620986089999999</v>
      </c>
      <c r="V3858" s="13">
        <v>-4.1016941310000004</v>
      </c>
      <c r="W3858" s="13">
        <v>-0.105629974</v>
      </c>
    </row>
    <row r="3859" spans="1:23" x14ac:dyDescent="0.3">
      <c r="A3859" s="13" t="s">
        <v>1631</v>
      </c>
      <c r="B3859" s="13" t="s">
        <v>1632</v>
      </c>
      <c r="C3859" s="15">
        <v>2018</v>
      </c>
      <c r="D3859" s="15" t="s">
        <v>27</v>
      </c>
      <c r="E3859" s="15" t="s">
        <v>32</v>
      </c>
      <c r="F3859" s="15">
        <v>338</v>
      </c>
      <c r="G3859" s="15">
        <v>167</v>
      </c>
      <c r="H3859" s="13">
        <v>-2.0671042609999999</v>
      </c>
      <c r="I3859" s="13">
        <v>0.89787044999999999</v>
      </c>
      <c r="J3859" s="13">
        <v>-1.169233811</v>
      </c>
      <c r="K3859" s="13">
        <v>-6.7314529219999999</v>
      </c>
      <c r="L3859" s="13">
        <v>4.1812961519999998</v>
      </c>
      <c r="M3859" s="13">
        <v>-2.5501567700000001</v>
      </c>
      <c r="N3859" s="13">
        <v>-3.139001538</v>
      </c>
      <c r="O3859" s="13">
        <v>1.6757449870000001</v>
      </c>
      <c r="P3859" s="13">
        <v>-1.463256551</v>
      </c>
      <c r="Q3859" s="13">
        <v>0.110195244</v>
      </c>
      <c r="R3859" s="13">
        <v>0.110195244</v>
      </c>
      <c r="S3859" s="13">
        <v>0</v>
      </c>
      <c r="T3859" s="13">
        <v>-2.4392147450000001</v>
      </c>
      <c r="U3859" s="13">
        <v>-1.050482455</v>
      </c>
      <c r="V3859" s="13">
        <v>-3.4896972000000002</v>
      </c>
      <c r="W3859" s="13">
        <v>0.50697755499999997</v>
      </c>
    </row>
    <row r="3860" spans="1:23" x14ac:dyDescent="0.3">
      <c r="A3860" s="13" t="s">
        <v>1631</v>
      </c>
      <c r="B3860" s="13" t="s">
        <v>1632</v>
      </c>
      <c r="C3860" s="15">
        <v>2018</v>
      </c>
      <c r="D3860" s="15" t="s">
        <v>27</v>
      </c>
      <c r="E3860" s="15" t="s">
        <v>100</v>
      </c>
      <c r="F3860" s="15">
        <v>469</v>
      </c>
      <c r="G3860" s="15">
        <v>225</v>
      </c>
      <c r="H3860" s="13">
        <v>0.48835630600000002</v>
      </c>
      <c r="I3860" s="13">
        <v>-2.0044935439999998</v>
      </c>
      <c r="J3860" s="13">
        <v>-1.5161372390000001</v>
      </c>
      <c r="K3860" s="13">
        <v>-0.52460324700000005</v>
      </c>
      <c r="L3860" s="13">
        <v>-8.6945979760000007</v>
      </c>
      <c r="M3860" s="13">
        <v>-9.2192012230000007</v>
      </c>
      <c r="N3860" s="13">
        <v>0.30821110899999998</v>
      </c>
      <c r="O3860" s="13">
        <v>-3.5035280260000001</v>
      </c>
      <c r="P3860" s="13">
        <v>-3.195316917</v>
      </c>
      <c r="Q3860" s="13">
        <v>-5.1078470000000001E-2</v>
      </c>
      <c r="R3860" s="13">
        <v>-5.1078470000000001E-2</v>
      </c>
      <c r="S3860" s="13">
        <v>0</v>
      </c>
      <c r="T3860" s="13">
        <v>-0.12274992799999999</v>
      </c>
      <c r="U3860" s="13">
        <v>-3.6104054900000002</v>
      </c>
      <c r="V3860" s="13">
        <v>-3.7331554179999999</v>
      </c>
      <c r="W3860" s="13">
        <v>-8.0889740000000002E-2</v>
      </c>
    </row>
    <row r="3861" spans="1:23" x14ac:dyDescent="0.3">
      <c r="A3861" s="13" t="s">
        <v>1633</v>
      </c>
      <c r="B3861" s="13" t="s">
        <v>1634</v>
      </c>
      <c r="C3861" s="15">
        <v>2019</v>
      </c>
      <c r="D3861" s="15" t="s">
        <v>27</v>
      </c>
      <c r="E3861" s="15" t="s">
        <v>49</v>
      </c>
      <c r="F3861" s="15">
        <v>5348</v>
      </c>
      <c r="G3861" s="15">
        <v>2605</v>
      </c>
      <c r="H3861" s="13">
        <v>-2.8373225290000001</v>
      </c>
      <c r="I3861" s="13">
        <v>-5.0725429269999998</v>
      </c>
      <c r="J3861" s="13">
        <v>-7.9098654560000003</v>
      </c>
      <c r="K3861" s="13">
        <v>-2.3165728130000001</v>
      </c>
      <c r="L3861" s="13">
        <v>-6.1083035990000001</v>
      </c>
      <c r="M3861" s="13">
        <v>-8.4248764109999996</v>
      </c>
      <c r="N3861" s="13">
        <v>-2.8395309540000002</v>
      </c>
      <c r="O3861" s="13">
        <v>-5.5083702260000003</v>
      </c>
      <c r="P3861" s="13">
        <v>-8.3479011799999991</v>
      </c>
      <c r="Q3861" s="13">
        <v>-7.3829777730000004</v>
      </c>
      <c r="R3861" s="13">
        <v>-7.3829777730000004</v>
      </c>
      <c r="S3861" s="13">
        <v>0</v>
      </c>
      <c r="T3861" s="13">
        <v>-2.4532238309999999</v>
      </c>
      <c r="U3861" s="13">
        <v>-4.6937362340000002</v>
      </c>
      <c r="V3861" s="13">
        <v>-7.1469600660000001</v>
      </c>
      <c r="W3861" s="13">
        <v>-0.78120355399999997</v>
      </c>
    </row>
    <row r="3862" spans="1:23" x14ac:dyDescent="0.3">
      <c r="A3862" s="13" t="s">
        <v>1635</v>
      </c>
      <c r="B3862" s="13" t="s">
        <v>1636</v>
      </c>
      <c r="C3862" s="15">
        <v>2014</v>
      </c>
      <c r="D3862" s="15" t="s">
        <v>27</v>
      </c>
      <c r="E3862" s="15" t="s">
        <v>26</v>
      </c>
      <c r="F3862" s="15">
        <v>25</v>
      </c>
      <c r="G3862" s="15">
        <v>11</v>
      </c>
      <c r="H3862" s="13">
        <v>-14.50264232</v>
      </c>
      <c r="I3862" s="13">
        <v>-1.17212965</v>
      </c>
      <c r="J3862" s="13">
        <v>-15.67477197</v>
      </c>
      <c r="K3862" s="13">
        <v>-24.979797680000001</v>
      </c>
      <c r="L3862" s="13">
        <v>5.399705837</v>
      </c>
      <c r="M3862" s="13">
        <v>-19.580091840000001</v>
      </c>
      <c r="N3862" s="13">
        <v>-17.615435349999998</v>
      </c>
      <c r="O3862" s="13">
        <v>0.108262627</v>
      </c>
      <c r="P3862" s="13">
        <v>-17.50717272</v>
      </c>
      <c r="Q3862" s="13">
        <v>-8.7582261999999994E-2</v>
      </c>
      <c r="R3862" s="13">
        <v>-8.7582261999999994E-2</v>
      </c>
      <c r="S3862" s="13">
        <v>0</v>
      </c>
      <c r="T3862" s="13">
        <v>-12.02492968</v>
      </c>
      <c r="U3862" s="13">
        <v>-0.42912477999999998</v>
      </c>
      <c r="V3862" s="13">
        <v>-12.45405446</v>
      </c>
      <c r="W3862" s="13">
        <v>5.514986189</v>
      </c>
    </row>
    <row r="3863" spans="1:23" x14ac:dyDescent="0.3">
      <c r="A3863" s="13" t="s">
        <v>1637</v>
      </c>
      <c r="B3863" s="13" t="s">
        <v>1638</v>
      </c>
      <c r="C3863" s="15">
        <v>2019</v>
      </c>
      <c r="D3863" s="15" t="s">
        <v>25</v>
      </c>
      <c r="E3863" s="15" t="s">
        <v>70</v>
      </c>
      <c r="F3863" s="15">
        <v>373</v>
      </c>
      <c r="G3863" s="15">
        <v>174</v>
      </c>
      <c r="H3863" s="13">
        <v>-1.375695355</v>
      </c>
      <c r="I3863" s="13">
        <v>1.375253386</v>
      </c>
      <c r="J3863" s="13">
        <v>-4.4196900000000001E-4</v>
      </c>
      <c r="K3863" s="13">
        <v>10.72941088</v>
      </c>
      <c r="L3863" s="13">
        <v>15.26244782</v>
      </c>
      <c r="M3863" s="13">
        <v>25.991858700000002</v>
      </c>
      <c r="N3863" s="13">
        <v>1.0559659320000001</v>
      </c>
      <c r="O3863" s="13">
        <v>4.4482108550000001</v>
      </c>
      <c r="P3863" s="13">
        <v>5.5041767869999996</v>
      </c>
      <c r="Q3863" s="13">
        <v>0.75064525299999996</v>
      </c>
      <c r="R3863" s="13">
        <v>0</v>
      </c>
      <c r="S3863" s="13">
        <v>0.75064525299999996</v>
      </c>
      <c r="T3863" s="13">
        <v>0.30971566699999997</v>
      </c>
      <c r="U3863" s="13">
        <v>5.3986681570000004</v>
      </c>
      <c r="V3863" s="13">
        <v>5.7083838240000002</v>
      </c>
      <c r="W3863" s="13">
        <v>-0.67054119199999995</v>
      </c>
    </row>
    <row r="3864" spans="1:23" x14ac:dyDescent="0.3">
      <c r="A3864" s="13" t="s">
        <v>1637</v>
      </c>
      <c r="B3864" s="13" t="s">
        <v>1638</v>
      </c>
      <c r="C3864" s="15">
        <v>2019</v>
      </c>
      <c r="D3864" s="15" t="s">
        <v>27</v>
      </c>
      <c r="E3864" s="15" t="s">
        <v>67</v>
      </c>
      <c r="F3864" s="15">
        <v>2391</v>
      </c>
      <c r="G3864" s="15">
        <v>1108</v>
      </c>
      <c r="H3864" s="13">
        <v>0.96938860000000004</v>
      </c>
      <c r="I3864" s="13">
        <v>-0.666282025</v>
      </c>
      <c r="J3864" s="13">
        <v>0.30310657499999999</v>
      </c>
      <c r="K3864" s="13">
        <v>-0.21638876900000001</v>
      </c>
      <c r="L3864" s="13">
        <v>-1.486360946</v>
      </c>
      <c r="M3864" s="13">
        <v>-1.7027497149999999</v>
      </c>
      <c r="N3864" s="13">
        <v>0.75380338400000002</v>
      </c>
      <c r="O3864" s="13">
        <v>-0.897340472</v>
      </c>
      <c r="P3864" s="13">
        <v>-0.14353708900000001</v>
      </c>
      <c r="Q3864" s="13">
        <v>1.4698840849999999</v>
      </c>
      <c r="R3864" s="13">
        <v>1.4698840849999999</v>
      </c>
      <c r="S3864" s="13">
        <v>0</v>
      </c>
      <c r="T3864" s="13">
        <v>-9.4410589999999999E-3</v>
      </c>
      <c r="U3864" s="13">
        <v>-0.73375504199999997</v>
      </c>
      <c r="V3864" s="13">
        <v>-0.743196101</v>
      </c>
      <c r="W3864" s="13">
        <v>-0.24579026000000001</v>
      </c>
    </row>
    <row r="3865" spans="1:23" x14ac:dyDescent="0.3">
      <c r="A3865" s="13" t="s">
        <v>1637</v>
      </c>
      <c r="B3865" s="13" t="s">
        <v>1638</v>
      </c>
      <c r="C3865" s="15">
        <v>2019</v>
      </c>
      <c r="D3865" s="15" t="s">
        <v>27</v>
      </c>
      <c r="E3865" s="15" t="s">
        <v>70</v>
      </c>
      <c r="F3865" s="15">
        <v>1499</v>
      </c>
      <c r="G3865" s="15">
        <v>694</v>
      </c>
      <c r="H3865" s="13">
        <v>0.95182261599999995</v>
      </c>
      <c r="I3865" s="13">
        <v>-1.537782821</v>
      </c>
      <c r="J3865" s="13">
        <v>-0.58596020500000001</v>
      </c>
      <c r="K3865" s="13">
        <v>2.5017337419999999</v>
      </c>
      <c r="L3865" s="13">
        <v>0.65450666099999999</v>
      </c>
      <c r="M3865" s="13">
        <v>3.156240403</v>
      </c>
      <c r="N3865" s="13">
        <v>1.2940026280000001</v>
      </c>
      <c r="O3865" s="13">
        <v>-1.1605469749999999</v>
      </c>
      <c r="P3865" s="13">
        <v>0.13345565400000001</v>
      </c>
      <c r="Q3865" s="13">
        <v>1.02323122</v>
      </c>
      <c r="R3865" s="13">
        <v>1.02323122</v>
      </c>
      <c r="S3865" s="13">
        <v>0</v>
      </c>
      <c r="T3865" s="13">
        <v>0.768922722</v>
      </c>
      <c r="U3865" s="13">
        <v>-0.89819997100000004</v>
      </c>
      <c r="V3865" s="13">
        <v>-0.12927724800000001</v>
      </c>
      <c r="W3865" s="13">
        <v>0.225663742</v>
      </c>
    </row>
    <row r="3866" spans="1:23" x14ac:dyDescent="0.3">
      <c r="A3866" s="13" t="s">
        <v>1639</v>
      </c>
      <c r="B3866" s="13" t="s">
        <v>1640</v>
      </c>
      <c r="C3866" s="15">
        <v>2014</v>
      </c>
      <c r="D3866" s="15" t="s">
        <v>27</v>
      </c>
      <c r="E3866" s="15" t="s">
        <v>34</v>
      </c>
      <c r="F3866" s="15">
        <v>277</v>
      </c>
      <c r="G3866" s="15">
        <v>137</v>
      </c>
      <c r="H3866" s="13">
        <v>-4.9424194559999997</v>
      </c>
      <c r="I3866" s="13">
        <v>-5.2833214230000003</v>
      </c>
      <c r="J3866" s="13">
        <v>-10.22574088</v>
      </c>
      <c r="K3866" s="13">
        <v>-1.135621233</v>
      </c>
      <c r="L3866" s="13">
        <v>-4.7528203820000003</v>
      </c>
      <c r="M3866" s="13">
        <v>-5.8884416149999996</v>
      </c>
      <c r="N3866" s="13">
        <v>-4.4306964600000001</v>
      </c>
      <c r="O3866" s="13">
        <v>-5.4385477660000001</v>
      </c>
      <c r="P3866" s="13">
        <v>-9.8692442249999992</v>
      </c>
      <c r="Q3866" s="13">
        <v>-0.50043480600000001</v>
      </c>
      <c r="R3866" s="13">
        <v>-0.50043480600000001</v>
      </c>
      <c r="S3866" s="13">
        <v>0</v>
      </c>
      <c r="T3866" s="13">
        <v>-4.9599761989999998</v>
      </c>
      <c r="U3866" s="13">
        <v>-6.6778003930000001</v>
      </c>
      <c r="V3866" s="13">
        <v>-11.63777659</v>
      </c>
      <c r="W3866" s="13">
        <v>0.54319334399999997</v>
      </c>
    </row>
    <row r="3867" spans="1:23" x14ac:dyDescent="0.3">
      <c r="A3867" s="13" t="s">
        <v>1639</v>
      </c>
      <c r="B3867" s="13" t="s">
        <v>1640</v>
      </c>
      <c r="C3867" s="15">
        <v>2014</v>
      </c>
      <c r="D3867" s="15" t="s">
        <v>27</v>
      </c>
      <c r="E3867" s="15" t="s">
        <v>78</v>
      </c>
      <c r="F3867" s="15">
        <v>39</v>
      </c>
      <c r="G3867" s="15">
        <v>17</v>
      </c>
      <c r="H3867" s="13">
        <v>-7.1914022270000002</v>
      </c>
      <c r="I3867" s="13">
        <v>-6.3580130349999999</v>
      </c>
      <c r="J3867" s="13">
        <v>-13.54941526</v>
      </c>
      <c r="K3867" s="13">
        <v>-14.992462120000001</v>
      </c>
      <c r="L3867" s="13">
        <v>-0.28168773899999999</v>
      </c>
      <c r="M3867" s="13">
        <v>-15.274149850000001</v>
      </c>
      <c r="N3867" s="13">
        <v>-9.3088070900000002</v>
      </c>
      <c r="O3867" s="13">
        <v>-5.5992588259999998</v>
      </c>
      <c r="P3867" s="13">
        <v>-14.90806592</v>
      </c>
      <c r="Q3867" s="13">
        <v>-0.106313475</v>
      </c>
      <c r="R3867" s="13">
        <v>-0.106313475</v>
      </c>
      <c r="S3867" s="13">
        <v>0</v>
      </c>
      <c r="T3867" s="13">
        <v>-9.3137508639999993</v>
      </c>
      <c r="U3867" s="13">
        <v>-4.7119572390000002</v>
      </c>
      <c r="V3867" s="13">
        <v>-14.025708099999999</v>
      </c>
      <c r="W3867" s="13">
        <v>0.78377544099999996</v>
      </c>
    </row>
    <row r="3868" spans="1:23" x14ac:dyDescent="0.3">
      <c r="A3868" s="13" t="s">
        <v>1641</v>
      </c>
      <c r="B3868" s="13" t="s">
        <v>1642</v>
      </c>
      <c r="C3868" s="15">
        <v>2014</v>
      </c>
      <c r="D3868" s="15" t="s">
        <v>27</v>
      </c>
      <c r="E3868" s="15" t="s">
        <v>32</v>
      </c>
      <c r="F3868" s="15">
        <v>3740</v>
      </c>
      <c r="G3868" s="15">
        <v>1962</v>
      </c>
      <c r="H3868" s="13">
        <v>-0.94833887900000002</v>
      </c>
      <c r="I3868" s="13">
        <v>7.7432834000000006E-2</v>
      </c>
      <c r="J3868" s="13">
        <v>-0.87090604599999999</v>
      </c>
      <c r="K3868" s="13">
        <v>2.1442084709999998</v>
      </c>
      <c r="L3868" s="13">
        <v>4.5334943900000004</v>
      </c>
      <c r="M3868" s="13">
        <v>6.6777028610000002</v>
      </c>
      <c r="N3868" s="13">
        <v>-0.36158453800000001</v>
      </c>
      <c r="O3868" s="13">
        <v>1.048552417</v>
      </c>
      <c r="P3868" s="13">
        <v>0.686967879</v>
      </c>
      <c r="Q3868" s="13">
        <v>3.4273414619999998</v>
      </c>
      <c r="R3868" s="13">
        <v>3.4273414619999998</v>
      </c>
      <c r="S3868" s="13">
        <v>0</v>
      </c>
      <c r="T3868" s="13">
        <v>-2.3199623999999999E-2</v>
      </c>
      <c r="U3868" s="13">
        <v>1.9775893879999999</v>
      </c>
      <c r="V3868" s="13">
        <v>1.9543897640000001</v>
      </c>
      <c r="W3868" s="13">
        <v>-0.36537722299999997</v>
      </c>
    </row>
    <row r="3869" spans="1:23" x14ac:dyDescent="0.3">
      <c r="A3869" s="13" t="s">
        <v>1641</v>
      </c>
      <c r="B3869" s="13" t="s">
        <v>1642</v>
      </c>
      <c r="C3869" s="15">
        <v>2015</v>
      </c>
      <c r="D3869" s="15" t="s">
        <v>25</v>
      </c>
      <c r="E3869" s="15" t="s">
        <v>49</v>
      </c>
      <c r="F3869" s="15">
        <v>1330</v>
      </c>
      <c r="G3869" s="15">
        <v>695</v>
      </c>
      <c r="H3869" s="13">
        <v>2.10296511</v>
      </c>
      <c r="I3869" s="13">
        <v>5.959397E-3</v>
      </c>
      <c r="J3869" s="13">
        <v>2.1089245069999998</v>
      </c>
      <c r="K3869" s="13">
        <v>4.636016938</v>
      </c>
      <c r="L3869" s="13">
        <v>1.1703740389999999</v>
      </c>
      <c r="M3869" s="13">
        <v>5.8063909770000004</v>
      </c>
      <c r="N3869" s="13">
        <v>2.6476445310000001</v>
      </c>
      <c r="O3869" s="13">
        <v>0.20181047599999999</v>
      </c>
      <c r="P3869" s="13">
        <v>2.8494550059999999</v>
      </c>
      <c r="Q3869" s="13">
        <v>2.0243959939999998</v>
      </c>
      <c r="R3869" s="13">
        <v>0</v>
      </c>
      <c r="S3869" s="13">
        <v>2.0243959939999998</v>
      </c>
      <c r="T3869" s="13">
        <v>3.304324899</v>
      </c>
      <c r="U3869" s="13">
        <v>1.381220648</v>
      </c>
      <c r="V3869" s="13">
        <v>4.6855455470000003</v>
      </c>
      <c r="W3869" s="13">
        <v>-1.101459602</v>
      </c>
    </row>
    <row r="3870" spans="1:23" x14ac:dyDescent="0.3">
      <c r="A3870" s="13" t="s">
        <v>1641</v>
      </c>
      <c r="B3870" s="13" t="s">
        <v>1642</v>
      </c>
      <c r="C3870" s="15">
        <v>2015</v>
      </c>
      <c r="D3870" s="15" t="s">
        <v>27</v>
      </c>
      <c r="E3870" s="15" t="s">
        <v>32</v>
      </c>
      <c r="F3870" s="15">
        <v>1189</v>
      </c>
      <c r="G3870" s="15">
        <v>625</v>
      </c>
      <c r="H3870" s="13">
        <v>-0.92045044300000001</v>
      </c>
      <c r="I3870" s="13">
        <v>0.26547569500000001</v>
      </c>
      <c r="J3870" s="13">
        <v>-0.65497474700000002</v>
      </c>
      <c r="K3870" s="13">
        <v>0.51125791799999998</v>
      </c>
      <c r="L3870" s="13">
        <v>-5.3523260000000001E-3</v>
      </c>
      <c r="M3870" s="13">
        <v>0.50590559199999996</v>
      </c>
      <c r="N3870" s="13">
        <v>-0.59051966600000005</v>
      </c>
      <c r="O3870" s="13">
        <v>0.28554793499999997</v>
      </c>
      <c r="P3870" s="13">
        <v>-0.30497173100000002</v>
      </c>
      <c r="Q3870" s="13">
        <v>0.78324806800000002</v>
      </c>
      <c r="R3870" s="13">
        <v>0.78324806800000002</v>
      </c>
      <c r="S3870" s="13">
        <v>0</v>
      </c>
      <c r="T3870" s="13">
        <v>-0.39277794700000002</v>
      </c>
      <c r="U3870" s="13">
        <v>0.457685864</v>
      </c>
      <c r="V3870" s="13">
        <v>6.4907915999999996E-2</v>
      </c>
      <c r="W3870" s="13">
        <v>0.441514562</v>
      </c>
    </row>
    <row r="3871" spans="1:23" x14ac:dyDescent="0.3">
      <c r="A3871" s="13" t="s">
        <v>1641</v>
      </c>
      <c r="B3871" s="13" t="s">
        <v>1642</v>
      </c>
      <c r="C3871" s="15">
        <v>2015</v>
      </c>
      <c r="D3871" s="15" t="s">
        <v>27</v>
      </c>
      <c r="E3871" s="15" t="s">
        <v>49</v>
      </c>
      <c r="F3871" s="15">
        <v>1811</v>
      </c>
      <c r="G3871" s="15">
        <v>920</v>
      </c>
      <c r="H3871" s="13">
        <v>-0.49677991999999999</v>
      </c>
      <c r="I3871" s="13">
        <v>3.265297093</v>
      </c>
      <c r="J3871" s="13">
        <v>2.7685171739999999</v>
      </c>
      <c r="K3871" s="13">
        <v>0.89463582600000002</v>
      </c>
      <c r="L3871" s="13">
        <v>4.1594415839999996</v>
      </c>
      <c r="M3871" s="13">
        <v>5.0540774099999997</v>
      </c>
      <c r="N3871" s="13">
        <v>-0.31093596200000001</v>
      </c>
      <c r="O3871" s="13">
        <v>3.6485955140000002</v>
      </c>
      <c r="P3871" s="13">
        <v>3.3376595529999999</v>
      </c>
      <c r="Q3871" s="13">
        <v>2.8613652840000001</v>
      </c>
      <c r="R3871" s="13">
        <v>2.8613652840000001</v>
      </c>
      <c r="S3871" s="13">
        <v>0</v>
      </c>
      <c r="T3871" s="13">
        <v>0.53628669900000003</v>
      </c>
      <c r="U3871" s="13">
        <v>2.9246016770000001</v>
      </c>
      <c r="V3871" s="13">
        <v>3.4608883760000002</v>
      </c>
      <c r="W3871" s="13">
        <v>0.131395178</v>
      </c>
    </row>
    <row r="3872" spans="1:23" x14ac:dyDescent="0.3">
      <c r="A3872" s="13" t="s">
        <v>1641</v>
      </c>
      <c r="B3872" s="13" t="s">
        <v>1642</v>
      </c>
      <c r="C3872" s="15">
        <v>2016</v>
      </c>
      <c r="D3872" s="15" t="s">
        <v>25</v>
      </c>
      <c r="E3872" s="15" t="s">
        <v>49</v>
      </c>
      <c r="F3872" s="15">
        <v>700</v>
      </c>
      <c r="G3872" s="15">
        <v>367</v>
      </c>
      <c r="H3872" s="13">
        <v>-1.259583597</v>
      </c>
      <c r="I3872" s="13">
        <v>-0.12582352199999999</v>
      </c>
      <c r="J3872" s="13">
        <v>-1.3854071189999999</v>
      </c>
      <c r="K3872" s="13">
        <v>-4.5498836469999997</v>
      </c>
      <c r="L3872" s="13">
        <v>-1.984753475</v>
      </c>
      <c r="M3872" s="13">
        <v>-6.5346371220000004</v>
      </c>
      <c r="N3872" s="13">
        <v>-2.1965197540000001</v>
      </c>
      <c r="O3872" s="13">
        <v>-0.56174913500000001</v>
      </c>
      <c r="P3872" s="13">
        <v>-2.758268889</v>
      </c>
      <c r="Q3872" s="13">
        <v>-1.5915440000000001E-3</v>
      </c>
      <c r="R3872" s="13">
        <v>0</v>
      </c>
      <c r="S3872" s="13">
        <v>-1.5915440000000001E-3</v>
      </c>
      <c r="T3872" s="13">
        <v>-0.95633091599999998</v>
      </c>
      <c r="U3872" s="13">
        <v>-0.19024184499999999</v>
      </c>
      <c r="V3872" s="13">
        <v>-1.1465727610000001</v>
      </c>
      <c r="W3872" s="13">
        <v>-0.31599271299999998</v>
      </c>
    </row>
    <row r="3873" spans="1:23" x14ac:dyDescent="0.3">
      <c r="A3873" s="13" t="s">
        <v>1641</v>
      </c>
      <c r="B3873" s="13" t="s">
        <v>1642</v>
      </c>
      <c r="C3873" s="15">
        <v>2016</v>
      </c>
      <c r="D3873" s="15" t="s">
        <v>27</v>
      </c>
      <c r="E3873" s="15" t="s">
        <v>49</v>
      </c>
      <c r="F3873" s="15">
        <v>2624</v>
      </c>
      <c r="G3873" s="15">
        <v>1316</v>
      </c>
      <c r="H3873" s="13">
        <v>-0.983013417</v>
      </c>
      <c r="I3873" s="13">
        <v>0.91822270100000003</v>
      </c>
      <c r="J3873" s="13">
        <v>-6.4790715999999998E-2</v>
      </c>
      <c r="K3873" s="13">
        <v>-0.73657068599999997</v>
      </c>
      <c r="L3873" s="13">
        <v>2.944493987</v>
      </c>
      <c r="M3873" s="13">
        <v>2.2079233010000001</v>
      </c>
      <c r="N3873" s="13">
        <v>-1.020198647</v>
      </c>
      <c r="O3873" s="13">
        <v>1.372786662</v>
      </c>
      <c r="P3873" s="13">
        <v>0.352588016</v>
      </c>
      <c r="Q3873" s="13">
        <v>2.0826945910000001</v>
      </c>
      <c r="R3873" s="13">
        <v>2.0826945910000001</v>
      </c>
      <c r="S3873" s="13">
        <v>0</v>
      </c>
      <c r="T3873" s="13">
        <v>-0.62077444100000001</v>
      </c>
      <c r="U3873" s="13">
        <v>1.221861917</v>
      </c>
      <c r="V3873" s="13">
        <v>0.60108747600000001</v>
      </c>
      <c r="W3873" s="13">
        <v>-2.1340837000000001E-2</v>
      </c>
    </row>
    <row r="3874" spans="1:23" x14ac:dyDescent="0.3">
      <c r="A3874" s="13" t="s">
        <v>1641</v>
      </c>
      <c r="B3874" s="13" t="s">
        <v>1642</v>
      </c>
      <c r="C3874" s="15">
        <v>2017</v>
      </c>
      <c r="D3874" s="15" t="s">
        <v>25</v>
      </c>
      <c r="E3874" s="15" t="s">
        <v>49</v>
      </c>
      <c r="F3874" s="15">
        <v>578</v>
      </c>
      <c r="G3874" s="15">
        <v>275</v>
      </c>
      <c r="H3874" s="13">
        <v>0.18198066700000001</v>
      </c>
      <c r="I3874" s="13">
        <v>2.3211859459999999</v>
      </c>
      <c r="J3874" s="13">
        <v>2.5031666129999999</v>
      </c>
      <c r="K3874" s="13">
        <v>-4.5678990920000002</v>
      </c>
      <c r="L3874" s="13">
        <v>2.5362942770000001</v>
      </c>
      <c r="M3874" s="13">
        <v>-2.0316048150000001</v>
      </c>
      <c r="N3874" s="13">
        <v>-0.939218153</v>
      </c>
      <c r="O3874" s="13">
        <v>2.4827285510000001</v>
      </c>
      <c r="P3874" s="13">
        <v>1.543510398</v>
      </c>
      <c r="Q3874" s="13">
        <v>0.62869801599999997</v>
      </c>
      <c r="R3874" s="13">
        <v>0</v>
      </c>
      <c r="S3874" s="13">
        <v>0.62869801599999997</v>
      </c>
      <c r="T3874" s="13">
        <v>-0.50226781799999998</v>
      </c>
      <c r="U3874" s="13">
        <v>2.0627340240000001</v>
      </c>
      <c r="V3874" s="13">
        <v>1.5604662060000001</v>
      </c>
      <c r="W3874" s="13">
        <v>1.1513136420000001</v>
      </c>
    </row>
    <row r="3875" spans="1:23" x14ac:dyDescent="0.3">
      <c r="A3875" s="13" t="s">
        <v>1641</v>
      </c>
      <c r="B3875" s="13" t="s">
        <v>1642</v>
      </c>
      <c r="C3875" s="15">
        <v>2017</v>
      </c>
      <c r="D3875" s="15" t="s">
        <v>27</v>
      </c>
      <c r="E3875" s="15" t="s">
        <v>49</v>
      </c>
      <c r="F3875" s="15">
        <v>3930</v>
      </c>
      <c r="G3875" s="15">
        <v>1937</v>
      </c>
      <c r="H3875" s="13">
        <v>-1.1609194119999999</v>
      </c>
      <c r="I3875" s="13">
        <v>0.69252204900000003</v>
      </c>
      <c r="J3875" s="13">
        <v>-0.46839736300000001</v>
      </c>
      <c r="K3875" s="13">
        <v>-2.3513178219999999</v>
      </c>
      <c r="L3875" s="13">
        <v>2.5361562000000001E-2</v>
      </c>
      <c r="M3875" s="13">
        <v>-2.3259562599999999</v>
      </c>
      <c r="N3875" s="13">
        <v>-1.5148631509999999</v>
      </c>
      <c r="O3875" s="13">
        <v>0.60673975899999999</v>
      </c>
      <c r="P3875" s="13">
        <v>-0.90812339200000003</v>
      </c>
      <c r="Q3875" s="13">
        <v>1.8180270359999999</v>
      </c>
      <c r="R3875" s="13">
        <v>1.8180270359999999</v>
      </c>
      <c r="S3875" s="13">
        <v>0</v>
      </c>
      <c r="T3875" s="13">
        <v>-1.1112096380000001</v>
      </c>
      <c r="U3875" s="13">
        <v>0.51915228700000005</v>
      </c>
      <c r="V3875" s="13">
        <v>-0.59205735100000001</v>
      </c>
      <c r="W3875" s="13">
        <v>-0.11969492</v>
      </c>
    </row>
    <row r="3876" spans="1:23" x14ac:dyDescent="0.3">
      <c r="A3876" s="13" t="s">
        <v>1641</v>
      </c>
      <c r="B3876" s="13" t="s">
        <v>1642</v>
      </c>
      <c r="C3876" s="15">
        <v>2018</v>
      </c>
      <c r="D3876" s="15" t="s">
        <v>27</v>
      </c>
      <c r="E3876" s="15" t="s">
        <v>49</v>
      </c>
      <c r="F3876" s="15">
        <v>581</v>
      </c>
      <c r="G3876" s="15">
        <v>276</v>
      </c>
      <c r="H3876" s="13">
        <v>-4.6877301859999996</v>
      </c>
      <c r="I3876" s="13">
        <v>-1.457845E-2</v>
      </c>
      <c r="J3876" s="13">
        <v>-4.7023086359999997</v>
      </c>
      <c r="K3876" s="13">
        <v>-2.2405674580000001</v>
      </c>
      <c r="L3876" s="13">
        <v>4.1059854570000001</v>
      </c>
      <c r="M3876" s="13">
        <v>1.8654179980000001</v>
      </c>
      <c r="N3876" s="13">
        <v>-4.4972805549999997</v>
      </c>
      <c r="O3876" s="13">
        <v>0.89513710400000002</v>
      </c>
      <c r="P3876" s="13">
        <v>-3.6021434509999999</v>
      </c>
      <c r="Q3876" s="13">
        <v>-0.12067454</v>
      </c>
      <c r="R3876" s="13">
        <v>-0.12067454</v>
      </c>
      <c r="S3876" s="13">
        <v>0</v>
      </c>
      <c r="T3876" s="13">
        <v>-3.734435425</v>
      </c>
      <c r="U3876" s="13">
        <v>0.235573118</v>
      </c>
      <c r="V3876" s="13">
        <v>-3.4988623080000001</v>
      </c>
      <c r="W3876" s="13">
        <v>0.56196378599999997</v>
      </c>
    </row>
    <row r="3877" spans="1:23" x14ac:dyDescent="0.3">
      <c r="A3877" s="13" t="s">
        <v>1641</v>
      </c>
      <c r="B3877" s="13" t="s">
        <v>1642</v>
      </c>
      <c r="C3877" s="15">
        <v>2019</v>
      </c>
      <c r="D3877" s="15" t="s">
        <v>25</v>
      </c>
      <c r="E3877" s="15" t="s">
        <v>111</v>
      </c>
      <c r="F3877" s="15">
        <v>229</v>
      </c>
      <c r="G3877" s="15">
        <v>109</v>
      </c>
      <c r="H3877" s="13">
        <v>-1.590050618</v>
      </c>
      <c r="I3877" s="13">
        <v>0.25044100600000002</v>
      </c>
      <c r="J3877" s="13">
        <v>-1.339609611</v>
      </c>
      <c r="K3877" s="13">
        <v>5.077968416</v>
      </c>
      <c r="L3877" s="13">
        <v>-2.8731137090000001</v>
      </c>
      <c r="M3877" s="13">
        <v>2.204854707</v>
      </c>
      <c r="N3877" s="13">
        <v>-0.41385108599999998</v>
      </c>
      <c r="O3877" s="13">
        <v>-0.442235402</v>
      </c>
      <c r="P3877" s="13">
        <v>-0.85608648899999995</v>
      </c>
      <c r="Q3877" s="13">
        <v>0.108262371</v>
      </c>
      <c r="R3877" s="13">
        <v>0</v>
      </c>
      <c r="S3877" s="13">
        <v>0.108262371</v>
      </c>
      <c r="T3877" s="13">
        <v>-0.112369442</v>
      </c>
      <c r="U3877" s="13">
        <v>-1.0367839619999999</v>
      </c>
      <c r="V3877" s="13">
        <v>-1.149153404</v>
      </c>
      <c r="W3877" s="13">
        <v>-0.33364618299999999</v>
      </c>
    </row>
    <row r="3878" spans="1:23" x14ac:dyDescent="0.3">
      <c r="A3878" s="13" t="s">
        <v>1641</v>
      </c>
      <c r="B3878" s="13" t="s">
        <v>1642</v>
      </c>
      <c r="C3878" s="15">
        <v>2019</v>
      </c>
      <c r="D3878" s="15" t="s">
        <v>27</v>
      </c>
      <c r="E3878" s="15" t="s">
        <v>111</v>
      </c>
      <c r="F3878" s="15">
        <v>806</v>
      </c>
      <c r="G3878" s="15">
        <v>382</v>
      </c>
      <c r="H3878" s="13">
        <v>-4.1014440560000001</v>
      </c>
      <c r="I3878" s="13">
        <v>-0.30198233299999999</v>
      </c>
      <c r="J3878" s="13">
        <v>-4.4034263889999998</v>
      </c>
      <c r="K3878" s="13">
        <v>-3.942285101</v>
      </c>
      <c r="L3878" s="13">
        <v>0.499666426</v>
      </c>
      <c r="M3878" s="13">
        <v>-3.4426186749999999</v>
      </c>
      <c r="N3878" s="13">
        <v>-4.412882969</v>
      </c>
      <c r="O3878" s="13">
        <v>-0.17406524700000001</v>
      </c>
      <c r="P3878" s="13">
        <v>-4.5869482159999997</v>
      </c>
      <c r="Q3878" s="13">
        <v>-0.35838034099999999</v>
      </c>
      <c r="R3878" s="13">
        <v>-0.35838034099999999</v>
      </c>
      <c r="S3878" s="13">
        <v>0</v>
      </c>
      <c r="T3878" s="13">
        <v>-3.472154572</v>
      </c>
      <c r="U3878" s="13">
        <v>-0.43522317500000002</v>
      </c>
      <c r="V3878" s="13">
        <v>-3.907377747</v>
      </c>
      <c r="W3878" s="13">
        <v>0.104114597</v>
      </c>
    </row>
    <row r="3879" spans="1:23" x14ac:dyDescent="0.3">
      <c r="A3879" s="13" t="s">
        <v>1641</v>
      </c>
      <c r="B3879" s="13" t="s">
        <v>1642</v>
      </c>
      <c r="C3879" s="15">
        <v>2019</v>
      </c>
      <c r="D3879" s="15" t="s">
        <v>27</v>
      </c>
      <c r="E3879" s="15" t="s">
        <v>31</v>
      </c>
      <c r="F3879" s="15">
        <v>2397</v>
      </c>
      <c r="G3879" s="15">
        <v>1099</v>
      </c>
      <c r="H3879" s="13">
        <v>-0.72364374300000001</v>
      </c>
      <c r="I3879" s="13">
        <v>1.9074373419999999</v>
      </c>
      <c r="J3879" s="13">
        <v>1.1837935989999999</v>
      </c>
      <c r="K3879" s="13">
        <v>1.290584865</v>
      </c>
      <c r="L3879" s="13">
        <v>-0.951818567</v>
      </c>
      <c r="M3879" s="13">
        <v>0.33876629699999999</v>
      </c>
      <c r="N3879" s="13">
        <v>-0.34700844199999997</v>
      </c>
      <c r="O3879" s="13">
        <v>1.442017568</v>
      </c>
      <c r="P3879" s="13">
        <v>1.0950091260000001</v>
      </c>
      <c r="Q3879" s="13">
        <v>2.1578816770000002</v>
      </c>
      <c r="R3879" s="13">
        <v>2.1578816770000002</v>
      </c>
      <c r="S3879" s="13">
        <v>0</v>
      </c>
      <c r="T3879" s="13">
        <v>-0.16407740200000001</v>
      </c>
      <c r="U3879" s="13">
        <v>1.2991354340000001</v>
      </c>
      <c r="V3879" s="13">
        <v>1.1350580320000001</v>
      </c>
      <c r="W3879" s="13">
        <v>9.2054856000000004E-2</v>
      </c>
    </row>
    <row r="3880" spans="1:23" x14ac:dyDescent="0.3">
      <c r="A3880" s="13" t="s">
        <v>1643</v>
      </c>
      <c r="B3880" s="13" t="s">
        <v>1644</v>
      </c>
      <c r="C3880" s="15">
        <v>2014</v>
      </c>
      <c r="D3880" s="15" t="s">
        <v>27</v>
      </c>
      <c r="E3880" s="15" t="s">
        <v>54</v>
      </c>
      <c r="F3880" s="15">
        <v>1347</v>
      </c>
      <c r="G3880" s="15">
        <v>664</v>
      </c>
      <c r="H3880" s="13">
        <v>-1.974227457</v>
      </c>
      <c r="I3880" s="13">
        <v>-0.261977393</v>
      </c>
      <c r="J3880" s="13">
        <v>-2.23620485</v>
      </c>
      <c r="K3880" s="13">
        <v>-2.7580223369999999</v>
      </c>
      <c r="L3880" s="13">
        <v>1.127876345</v>
      </c>
      <c r="M3880" s="13">
        <v>-1.6301459920000001</v>
      </c>
      <c r="N3880" s="13">
        <v>-2.3006137760000001</v>
      </c>
      <c r="O3880" s="13">
        <v>-2.1957503E-2</v>
      </c>
      <c r="P3880" s="13">
        <v>-2.3225712789999999</v>
      </c>
      <c r="Q3880" s="13">
        <v>0.14590599300000001</v>
      </c>
      <c r="R3880" s="13">
        <v>0.14590599300000001</v>
      </c>
      <c r="S3880" s="13">
        <v>0</v>
      </c>
      <c r="T3880" s="13">
        <v>-0.96281674799999994</v>
      </c>
      <c r="U3880" s="13">
        <v>-1.287977543</v>
      </c>
      <c r="V3880" s="13">
        <v>-2.2507942910000001</v>
      </c>
      <c r="W3880" s="13">
        <v>0.73178758200000005</v>
      </c>
    </row>
    <row r="3881" spans="1:23" x14ac:dyDescent="0.3">
      <c r="A3881" s="13" t="s">
        <v>1643</v>
      </c>
      <c r="B3881" s="13" t="s">
        <v>1644</v>
      </c>
      <c r="C3881" s="15">
        <v>2015</v>
      </c>
      <c r="D3881" s="15" t="s">
        <v>27</v>
      </c>
      <c r="E3881" s="15" t="s">
        <v>32</v>
      </c>
      <c r="F3881" s="15">
        <v>831</v>
      </c>
      <c r="G3881" s="15">
        <v>423</v>
      </c>
      <c r="H3881" s="13">
        <v>2.5321010780000002</v>
      </c>
      <c r="I3881" s="13">
        <v>-0.76495086000000001</v>
      </c>
      <c r="J3881" s="13">
        <v>1.7671502180000001</v>
      </c>
      <c r="K3881" s="13">
        <v>-1.9978747699999999</v>
      </c>
      <c r="L3881" s="13">
        <v>2.7864644649999999</v>
      </c>
      <c r="M3881" s="13">
        <v>0.78858969499999998</v>
      </c>
      <c r="N3881" s="13">
        <v>1.8734814289999999</v>
      </c>
      <c r="O3881" s="13">
        <v>2.9385799999999998E-4</v>
      </c>
      <c r="P3881" s="13">
        <v>1.873775287</v>
      </c>
      <c r="Q3881" s="13">
        <v>1.001278653</v>
      </c>
      <c r="R3881" s="13">
        <v>1.001278653</v>
      </c>
      <c r="S3881" s="13">
        <v>0</v>
      </c>
      <c r="T3881" s="13">
        <v>1.3850676689999999</v>
      </c>
      <c r="U3881" s="13">
        <v>-0.74062159900000002</v>
      </c>
      <c r="V3881" s="13">
        <v>0.64444606999999998</v>
      </c>
      <c r="W3881" s="13">
        <v>0.326776872</v>
      </c>
    </row>
    <row r="3882" spans="1:23" x14ac:dyDescent="0.3">
      <c r="A3882" s="13" t="s">
        <v>1643</v>
      </c>
      <c r="B3882" s="13" t="s">
        <v>1644</v>
      </c>
      <c r="C3882" s="15">
        <v>2015</v>
      </c>
      <c r="D3882" s="15" t="s">
        <v>27</v>
      </c>
      <c r="E3882" s="15" t="s">
        <v>67</v>
      </c>
      <c r="F3882" s="15">
        <v>600</v>
      </c>
      <c r="G3882" s="15">
        <v>285</v>
      </c>
      <c r="H3882" s="13">
        <v>2.726872084</v>
      </c>
      <c r="I3882" s="13">
        <v>-5.0469301199999999</v>
      </c>
      <c r="J3882" s="13">
        <v>-2.3200580359999998</v>
      </c>
      <c r="K3882" s="13">
        <v>-1.9779865169999999</v>
      </c>
      <c r="L3882" s="13">
        <v>-7.0544809590000002</v>
      </c>
      <c r="M3882" s="13">
        <v>-9.0324674760000008</v>
      </c>
      <c r="N3882" s="13">
        <v>2.1296069989999999</v>
      </c>
      <c r="O3882" s="13">
        <v>-5.7692465940000002</v>
      </c>
      <c r="P3882" s="13">
        <v>-3.6396395949999998</v>
      </c>
      <c r="Q3882" s="13">
        <v>-0.129583314</v>
      </c>
      <c r="R3882" s="13">
        <v>-0.129583314</v>
      </c>
      <c r="S3882" s="13">
        <v>0</v>
      </c>
      <c r="T3882" s="13">
        <v>2.41703044</v>
      </c>
      <c r="U3882" s="13">
        <v>-4.8254197039999998</v>
      </c>
      <c r="V3882" s="13">
        <v>-2.4083892640000002</v>
      </c>
      <c r="W3882" s="13">
        <v>0.16567303999999999</v>
      </c>
    </row>
    <row r="3883" spans="1:23" x14ac:dyDescent="0.3">
      <c r="A3883" s="13" t="s">
        <v>1643</v>
      </c>
      <c r="B3883" s="13" t="s">
        <v>1644</v>
      </c>
      <c r="C3883" s="15">
        <v>2015</v>
      </c>
      <c r="D3883" s="15" t="s">
        <v>27</v>
      </c>
      <c r="E3883" s="15" t="s">
        <v>111</v>
      </c>
      <c r="F3883" s="15">
        <v>133</v>
      </c>
      <c r="G3883" s="15">
        <v>59</v>
      </c>
      <c r="H3883" s="13">
        <v>-4.1657896579999996</v>
      </c>
      <c r="I3883" s="13">
        <v>-6.2556543250000001</v>
      </c>
      <c r="J3883" s="13">
        <v>-10.421443979999999</v>
      </c>
      <c r="K3883" s="13">
        <v>0.86915926799999998</v>
      </c>
      <c r="L3883" s="13">
        <v>-4.0955403070000003</v>
      </c>
      <c r="M3883" s="13">
        <v>-3.226381038</v>
      </c>
      <c r="N3883" s="13">
        <v>-3.3656191930000001</v>
      </c>
      <c r="O3883" s="13">
        <v>-6.1977613219999999</v>
      </c>
      <c r="P3883" s="13">
        <v>-9.5633805140000003</v>
      </c>
      <c r="Q3883" s="13">
        <v>-0.20684787499999999</v>
      </c>
      <c r="R3883" s="13">
        <v>-0.20684787499999999</v>
      </c>
      <c r="S3883" s="13">
        <v>0</v>
      </c>
      <c r="T3883" s="13">
        <v>-2.2964718569999998</v>
      </c>
      <c r="U3883" s="13">
        <v>-6.4817722990000002</v>
      </c>
      <c r="V3883" s="13">
        <v>-8.7782441559999995</v>
      </c>
      <c r="W3883" s="13">
        <v>0.81956875699999998</v>
      </c>
    </row>
    <row r="3884" spans="1:23" x14ac:dyDescent="0.3">
      <c r="A3884" s="13" t="s">
        <v>1645</v>
      </c>
      <c r="B3884" s="13" t="s">
        <v>1646</v>
      </c>
      <c r="C3884" s="15">
        <v>2017</v>
      </c>
      <c r="D3884" s="15" t="s">
        <v>25</v>
      </c>
      <c r="E3884" s="15" t="s">
        <v>30</v>
      </c>
      <c r="F3884" s="15">
        <v>22</v>
      </c>
      <c r="G3884" s="15">
        <v>10</v>
      </c>
      <c r="H3884" s="13">
        <v>-1.7252433</v>
      </c>
      <c r="I3884" s="13">
        <v>-1.1638559129999999</v>
      </c>
      <c r="J3884" s="13">
        <v>-2.8890992139999998</v>
      </c>
      <c r="K3884" s="13">
        <v>26.93192663</v>
      </c>
      <c r="L3884" s="13">
        <v>10.175643859999999</v>
      </c>
      <c r="M3884" s="13">
        <v>37.107570490000001</v>
      </c>
      <c r="N3884" s="13">
        <v>4.3023733200000001</v>
      </c>
      <c r="O3884" s="13">
        <v>1.152128252</v>
      </c>
      <c r="P3884" s="13">
        <v>5.4545015719999999</v>
      </c>
      <c r="Q3884" s="13">
        <v>4.3366317000000001E-2</v>
      </c>
      <c r="R3884" s="13">
        <v>0</v>
      </c>
      <c r="S3884" s="13">
        <v>4.3366317000000001E-2</v>
      </c>
      <c r="T3884" s="13">
        <v>-1.0438934870000001</v>
      </c>
      <c r="U3884" s="13">
        <v>3.2793346520000002</v>
      </c>
      <c r="V3884" s="13">
        <v>2.2354411650000001</v>
      </c>
      <c r="W3884" s="13">
        <v>0.43455307999999998</v>
      </c>
    </row>
    <row r="3885" spans="1:23" x14ac:dyDescent="0.3">
      <c r="A3885" s="13" t="s">
        <v>1645</v>
      </c>
      <c r="B3885" s="13" t="s">
        <v>1646</v>
      </c>
      <c r="C3885" s="15">
        <v>2017</v>
      </c>
      <c r="D3885" s="15" t="s">
        <v>27</v>
      </c>
      <c r="E3885" s="15" t="s">
        <v>30</v>
      </c>
      <c r="F3885" s="15">
        <v>1737</v>
      </c>
      <c r="G3885" s="15">
        <v>859</v>
      </c>
      <c r="H3885" s="13">
        <v>-3.4886289609999999</v>
      </c>
      <c r="I3885" s="13">
        <v>-1.9746946000000001E-2</v>
      </c>
      <c r="J3885" s="13">
        <v>-3.508375907</v>
      </c>
      <c r="K3885" s="13">
        <v>-2.7594503590000001</v>
      </c>
      <c r="L3885" s="13">
        <v>-1.1610514460000001</v>
      </c>
      <c r="M3885" s="13">
        <v>-3.9205018049999998</v>
      </c>
      <c r="N3885" s="13">
        <v>-3.603384288</v>
      </c>
      <c r="O3885" s="13">
        <v>-0.28535389</v>
      </c>
      <c r="P3885" s="13">
        <v>-3.8887381780000001</v>
      </c>
      <c r="Q3885" s="13">
        <v>-0.49720192400000002</v>
      </c>
      <c r="R3885" s="13">
        <v>-0.49720192400000002</v>
      </c>
      <c r="S3885" s="13">
        <v>0</v>
      </c>
      <c r="T3885" s="13">
        <v>-3.6307516670000002</v>
      </c>
      <c r="U3885" s="13">
        <v>0.298039848</v>
      </c>
      <c r="V3885" s="13">
        <v>-3.332711819</v>
      </c>
      <c r="W3885" s="13">
        <v>-0.36627289899999999</v>
      </c>
    </row>
    <row r="3886" spans="1:23" x14ac:dyDescent="0.3">
      <c r="A3886" s="13" t="s">
        <v>1645</v>
      </c>
      <c r="B3886" s="13" t="s">
        <v>1646</v>
      </c>
      <c r="C3886" s="15">
        <v>2018</v>
      </c>
      <c r="D3886" s="15" t="s">
        <v>25</v>
      </c>
      <c r="E3886" s="15" t="s">
        <v>30</v>
      </c>
      <c r="F3886" s="15">
        <v>356</v>
      </c>
      <c r="G3886" s="15">
        <v>179</v>
      </c>
      <c r="H3886" s="13">
        <v>-1.266009411</v>
      </c>
      <c r="I3886" s="13">
        <v>-5.5840758900000003</v>
      </c>
      <c r="J3886" s="13">
        <v>-6.850085301</v>
      </c>
      <c r="K3886" s="13">
        <v>-1.2304197349999999</v>
      </c>
      <c r="L3886" s="13">
        <v>0.16201024999999999</v>
      </c>
      <c r="M3886" s="13">
        <v>-1.0684094850000001</v>
      </c>
      <c r="N3886" s="13">
        <v>-1.323523972</v>
      </c>
      <c r="O3886" s="13">
        <v>-4.6204513870000001</v>
      </c>
      <c r="P3886" s="13">
        <v>-5.9439753590000004</v>
      </c>
      <c r="Q3886" s="13">
        <v>-0.29710550200000002</v>
      </c>
      <c r="R3886" s="13">
        <v>0</v>
      </c>
      <c r="S3886" s="13">
        <v>-0.29710550200000002</v>
      </c>
      <c r="T3886" s="13">
        <v>-3.524904276</v>
      </c>
      <c r="U3886" s="13">
        <v>-4.2467816980000004</v>
      </c>
      <c r="V3886" s="13">
        <v>-7.7716859740000004</v>
      </c>
      <c r="W3886" s="13">
        <v>-1.210791116</v>
      </c>
    </row>
    <row r="3887" spans="1:23" x14ac:dyDescent="0.3">
      <c r="A3887" s="13" t="s">
        <v>1645</v>
      </c>
      <c r="B3887" s="13" t="s">
        <v>1646</v>
      </c>
      <c r="C3887" s="15">
        <v>2018</v>
      </c>
      <c r="D3887" s="15" t="s">
        <v>27</v>
      </c>
      <c r="E3887" s="15" t="s">
        <v>30</v>
      </c>
      <c r="F3887" s="15">
        <v>3442</v>
      </c>
      <c r="G3887" s="15">
        <v>1679</v>
      </c>
      <c r="H3887" s="13">
        <v>-0.21093975000000001</v>
      </c>
      <c r="I3887" s="13">
        <v>0.44697716100000001</v>
      </c>
      <c r="J3887" s="13">
        <v>0.236037411</v>
      </c>
      <c r="K3887" s="13">
        <v>2.6659177729999999</v>
      </c>
      <c r="L3887" s="13">
        <v>2.1622423209999999</v>
      </c>
      <c r="M3887" s="13">
        <v>4.8281600940000002</v>
      </c>
      <c r="N3887" s="13">
        <v>0.32127109700000001</v>
      </c>
      <c r="O3887" s="13">
        <v>0.78874222699999996</v>
      </c>
      <c r="P3887" s="13">
        <v>1.1100133240000001</v>
      </c>
      <c r="Q3887" s="13">
        <v>3.2797070129999999</v>
      </c>
      <c r="R3887" s="13">
        <v>3.2797070129999999</v>
      </c>
      <c r="S3887" s="13">
        <v>0</v>
      </c>
      <c r="T3887" s="13">
        <v>0.67462809300000004</v>
      </c>
      <c r="U3887" s="13">
        <v>0.497395431</v>
      </c>
      <c r="V3887" s="13">
        <v>1.172023523</v>
      </c>
      <c r="W3887" s="13">
        <v>-0.80638990600000005</v>
      </c>
    </row>
    <row r="3888" spans="1:23" x14ac:dyDescent="0.3">
      <c r="A3888" s="13" t="s">
        <v>1645</v>
      </c>
      <c r="B3888" s="13" t="s">
        <v>1646</v>
      </c>
      <c r="C3888" s="15">
        <v>2019</v>
      </c>
      <c r="D3888" s="15" t="s">
        <v>25</v>
      </c>
      <c r="E3888" s="15" t="s">
        <v>30</v>
      </c>
      <c r="F3888" s="15">
        <v>1794</v>
      </c>
      <c r="G3888" s="15">
        <v>891</v>
      </c>
      <c r="H3888" s="13">
        <v>0.39465930300000002</v>
      </c>
      <c r="I3888" s="13">
        <v>1.4075835779999999</v>
      </c>
      <c r="J3888" s="13">
        <v>1.802242881</v>
      </c>
      <c r="K3888" s="13">
        <v>0.214366904</v>
      </c>
      <c r="L3888" s="13">
        <v>0.68567635500000002</v>
      </c>
      <c r="M3888" s="13">
        <v>0.90004325900000004</v>
      </c>
      <c r="N3888" s="13">
        <v>0.32055623799999999</v>
      </c>
      <c r="O3888" s="13">
        <v>1.266248738</v>
      </c>
      <c r="P3888" s="13">
        <v>1.586804975</v>
      </c>
      <c r="Q3888" s="13">
        <v>2.0177602989999999</v>
      </c>
      <c r="R3888" s="13">
        <v>0</v>
      </c>
      <c r="S3888" s="13">
        <v>2.0177602989999999</v>
      </c>
      <c r="T3888" s="13">
        <v>1.3040941720000001</v>
      </c>
      <c r="U3888" s="13">
        <v>1.913863181</v>
      </c>
      <c r="V3888" s="13">
        <v>3.2179573530000001</v>
      </c>
      <c r="W3888" s="13">
        <v>-0.75912029299999995</v>
      </c>
    </row>
    <row r="3889" spans="1:23" x14ac:dyDescent="0.3">
      <c r="A3889" s="13" t="s">
        <v>1645</v>
      </c>
      <c r="B3889" s="13" t="s">
        <v>1646</v>
      </c>
      <c r="C3889" s="15">
        <v>2019</v>
      </c>
      <c r="D3889" s="15" t="s">
        <v>27</v>
      </c>
      <c r="E3889" s="15" t="s">
        <v>30</v>
      </c>
      <c r="F3889" s="15">
        <v>5355</v>
      </c>
      <c r="G3889" s="15">
        <v>2548</v>
      </c>
      <c r="H3889" s="13">
        <v>1.0654017840000001</v>
      </c>
      <c r="I3889" s="13">
        <v>0.504309165</v>
      </c>
      <c r="J3889" s="13">
        <v>1.5697109490000001</v>
      </c>
      <c r="K3889" s="13">
        <v>3.6904075430000001</v>
      </c>
      <c r="L3889" s="13">
        <v>4.078982506</v>
      </c>
      <c r="M3889" s="13">
        <v>7.769390048</v>
      </c>
      <c r="N3889" s="13">
        <v>1.635829303</v>
      </c>
      <c r="O3889" s="13">
        <v>1.2442626969999999</v>
      </c>
      <c r="P3889" s="13">
        <v>2.8800919999999999</v>
      </c>
      <c r="Q3889" s="13">
        <v>7.3032215220000003</v>
      </c>
      <c r="R3889" s="13">
        <v>7.3032215220000003</v>
      </c>
      <c r="S3889" s="13">
        <v>0</v>
      </c>
      <c r="T3889" s="13">
        <v>1.470885172</v>
      </c>
      <c r="U3889" s="13">
        <v>1.3628193639999999</v>
      </c>
      <c r="V3889" s="13">
        <v>2.8337045359999999</v>
      </c>
      <c r="W3889" s="13">
        <v>-0.220555746</v>
      </c>
    </row>
    <row r="3890" spans="1:23" x14ac:dyDescent="0.3">
      <c r="A3890" s="13" t="s">
        <v>1647</v>
      </c>
      <c r="B3890" s="13" t="s">
        <v>1648</v>
      </c>
      <c r="C3890" s="15">
        <v>2019</v>
      </c>
      <c r="D3890" s="15" t="s">
        <v>27</v>
      </c>
      <c r="E3890" s="15" t="s">
        <v>38</v>
      </c>
      <c r="F3890" s="15">
        <v>9</v>
      </c>
      <c r="G3890" s="15">
        <v>4</v>
      </c>
      <c r="H3890" s="13">
        <v>10.52197441</v>
      </c>
      <c r="I3890" s="13">
        <v>-18.081083589999999</v>
      </c>
      <c r="J3890" s="13">
        <v>-7.559109179</v>
      </c>
      <c r="K3890" s="13">
        <v>18.889769139999999</v>
      </c>
      <c r="L3890" s="13">
        <v>-52.57291944</v>
      </c>
      <c r="M3890" s="13">
        <v>-33.683150300000001</v>
      </c>
      <c r="N3890" s="13">
        <v>12.92144429</v>
      </c>
      <c r="O3890" s="13">
        <v>-26.343860039999999</v>
      </c>
      <c r="P3890" s="13">
        <v>-13.42241574</v>
      </c>
      <c r="Q3890" s="13">
        <v>-2.1604133000000001E-2</v>
      </c>
      <c r="R3890" s="13">
        <v>-2.1604133000000001E-2</v>
      </c>
      <c r="S3890" s="13">
        <v>0</v>
      </c>
      <c r="T3890" s="13">
        <v>7.2888029269999999</v>
      </c>
      <c r="U3890" s="13">
        <v>-20.75935827</v>
      </c>
      <c r="V3890" s="13">
        <v>-13.47055535</v>
      </c>
      <c r="W3890" s="13">
        <v>-0.82415751299999995</v>
      </c>
    </row>
    <row r="3891" spans="1:23" x14ac:dyDescent="0.3">
      <c r="A3891" s="13" t="s">
        <v>1649</v>
      </c>
      <c r="B3891" s="13" t="s">
        <v>1650</v>
      </c>
      <c r="C3891" s="15">
        <v>2018</v>
      </c>
      <c r="D3891" s="15" t="s">
        <v>27</v>
      </c>
      <c r="E3891" s="15" t="s">
        <v>86</v>
      </c>
      <c r="F3891" s="15">
        <v>16</v>
      </c>
      <c r="G3891" s="15">
        <v>7</v>
      </c>
      <c r="H3891" s="13">
        <v>-1.6799409869999999</v>
      </c>
      <c r="I3891" s="13">
        <v>22.552565349999998</v>
      </c>
      <c r="J3891" s="13">
        <v>20.87262436</v>
      </c>
      <c r="K3891" s="13">
        <v>4.6247009549999998</v>
      </c>
      <c r="L3891" s="13">
        <v>-1.1419788660000001</v>
      </c>
      <c r="M3891" s="13">
        <v>3.4827220890000001</v>
      </c>
      <c r="N3891" s="13">
        <v>-0.39949015599999999</v>
      </c>
      <c r="O3891" s="13">
        <v>18.962433019999999</v>
      </c>
      <c r="P3891" s="13">
        <v>18.562942870000001</v>
      </c>
      <c r="Q3891" s="13">
        <v>7.6845249000000004E-2</v>
      </c>
      <c r="R3891" s="13">
        <v>7.6845249000000004E-2</v>
      </c>
      <c r="S3891" s="13">
        <v>0</v>
      </c>
      <c r="T3891" s="13">
        <v>-0.80344182799999997</v>
      </c>
      <c r="U3891" s="13">
        <v>17.620850300000001</v>
      </c>
      <c r="V3891" s="13">
        <v>16.81740847</v>
      </c>
      <c r="W3891" s="13">
        <v>0.94900247500000001</v>
      </c>
    </row>
    <row r="3892" spans="1:23" x14ac:dyDescent="0.3">
      <c r="A3892" s="13" t="s">
        <v>1651</v>
      </c>
      <c r="B3892" s="13" t="s">
        <v>1652</v>
      </c>
      <c r="C3892" s="15">
        <v>2018</v>
      </c>
      <c r="D3892" s="15" t="s">
        <v>25</v>
      </c>
      <c r="E3892" s="15" t="s">
        <v>67</v>
      </c>
      <c r="F3892" s="15">
        <v>766</v>
      </c>
      <c r="G3892" s="15">
        <v>369</v>
      </c>
      <c r="H3892" s="13">
        <v>-2.272239801</v>
      </c>
      <c r="I3892" s="13">
        <v>-3.973415143</v>
      </c>
      <c r="J3892" s="13">
        <v>-6.245654944</v>
      </c>
      <c r="K3892" s="13">
        <v>-8.7670046520000007</v>
      </c>
      <c r="L3892" s="13">
        <v>-12.3341873</v>
      </c>
      <c r="M3892" s="13">
        <v>-21.101191960000001</v>
      </c>
      <c r="N3892" s="13">
        <v>-3.8084803300000001</v>
      </c>
      <c r="O3892" s="13">
        <v>-5.952798703</v>
      </c>
      <c r="P3892" s="13">
        <v>-9.7612790339999993</v>
      </c>
      <c r="Q3892" s="13">
        <v>-1.376520078</v>
      </c>
      <c r="R3892" s="13">
        <v>0</v>
      </c>
      <c r="S3892" s="13">
        <v>-1.376520078</v>
      </c>
      <c r="T3892" s="13">
        <v>-0.365022766</v>
      </c>
      <c r="U3892" s="13">
        <v>-5.421024053</v>
      </c>
      <c r="V3892" s="13">
        <v>-5.7860468190000001</v>
      </c>
      <c r="W3892" s="13">
        <v>1.085871598</v>
      </c>
    </row>
    <row r="3893" spans="1:23" x14ac:dyDescent="0.3">
      <c r="A3893" s="13" t="s">
        <v>1651</v>
      </c>
      <c r="B3893" s="13" t="s">
        <v>1652</v>
      </c>
      <c r="C3893" s="15">
        <v>2018</v>
      </c>
      <c r="D3893" s="15" t="s">
        <v>27</v>
      </c>
      <c r="E3893" s="15" t="s">
        <v>67</v>
      </c>
      <c r="F3893" s="15">
        <v>5792</v>
      </c>
      <c r="G3893" s="15">
        <v>2732</v>
      </c>
      <c r="H3893" s="13">
        <v>1.2020517930000001</v>
      </c>
      <c r="I3893" s="13">
        <v>1.878793127</v>
      </c>
      <c r="J3893" s="13">
        <v>3.080844919</v>
      </c>
      <c r="K3893" s="13">
        <v>3.6472916020000001</v>
      </c>
      <c r="L3893" s="13">
        <v>1.5832521349999999</v>
      </c>
      <c r="M3893" s="13">
        <v>5.2305437369999996</v>
      </c>
      <c r="N3893" s="13">
        <v>1.779430531</v>
      </c>
      <c r="O3893" s="13">
        <v>1.875743449</v>
      </c>
      <c r="P3893" s="13">
        <v>3.6551739799999998</v>
      </c>
      <c r="Q3893" s="13">
        <v>9.0023770410000008</v>
      </c>
      <c r="R3893" s="13">
        <v>9.0023770410000008</v>
      </c>
      <c r="S3893" s="13">
        <v>0</v>
      </c>
      <c r="T3893" s="13">
        <v>1.8134803370000001</v>
      </c>
      <c r="U3893" s="13">
        <v>2.3895865889999999</v>
      </c>
      <c r="V3893" s="13">
        <v>4.2030669270000001</v>
      </c>
      <c r="W3893" s="13">
        <v>0.82686567600000005</v>
      </c>
    </row>
    <row r="3894" spans="1:23" x14ac:dyDescent="0.3">
      <c r="A3894" s="13" t="s">
        <v>1651</v>
      </c>
      <c r="B3894" s="13" t="s">
        <v>1652</v>
      </c>
      <c r="C3894" s="15">
        <v>2019</v>
      </c>
      <c r="D3894" s="15" t="s">
        <v>25</v>
      </c>
      <c r="E3894" s="15" t="s">
        <v>67</v>
      </c>
      <c r="F3894" s="15">
        <v>870</v>
      </c>
      <c r="G3894" s="15">
        <v>421</v>
      </c>
      <c r="H3894" s="13">
        <v>1.6787581090000001</v>
      </c>
      <c r="I3894" s="13">
        <v>1.754134332</v>
      </c>
      <c r="J3894" s="13">
        <v>3.4328924409999999</v>
      </c>
      <c r="K3894" s="13">
        <v>-1.9586862840000001</v>
      </c>
      <c r="L3894" s="13">
        <v>4.5545331129999997</v>
      </c>
      <c r="M3894" s="13">
        <v>2.5958468300000002</v>
      </c>
      <c r="N3894" s="13">
        <v>0.96793580700000004</v>
      </c>
      <c r="O3894" s="13">
        <v>2.396443799</v>
      </c>
      <c r="P3894" s="13">
        <v>3.364379606</v>
      </c>
      <c r="Q3894" s="13">
        <v>1.3493354790000001</v>
      </c>
      <c r="R3894" s="13">
        <v>0</v>
      </c>
      <c r="S3894" s="13">
        <v>1.3493354790000001</v>
      </c>
      <c r="T3894" s="13">
        <v>0.97926884800000003</v>
      </c>
      <c r="U3894" s="13">
        <v>1.874391353</v>
      </c>
      <c r="V3894" s="13">
        <v>2.8536602009999998</v>
      </c>
      <c r="W3894" s="13">
        <v>-0.38050734400000003</v>
      </c>
    </row>
    <row r="3895" spans="1:23" x14ac:dyDescent="0.3">
      <c r="A3895" s="13" t="s">
        <v>1651</v>
      </c>
      <c r="B3895" s="13" t="s">
        <v>1652</v>
      </c>
      <c r="C3895" s="15">
        <v>2019</v>
      </c>
      <c r="D3895" s="15" t="s">
        <v>27</v>
      </c>
      <c r="E3895" s="15" t="s">
        <v>67</v>
      </c>
      <c r="F3895" s="15">
        <v>5849</v>
      </c>
      <c r="G3895" s="15">
        <v>2700</v>
      </c>
      <c r="H3895" s="13">
        <v>0.90394908200000001</v>
      </c>
      <c r="I3895" s="13">
        <v>-1.213487481</v>
      </c>
      <c r="J3895" s="13">
        <v>-0.30953839900000002</v>
      </c>
      <c r="K3895" s="13">
        <v>0.18371480400000001</v>
      </c>
      <c r="L3895" s="13">
        <v>-1.5669462949999999</v>
      </c>
      <c r="M3895" s="13">
        <v>-1.3832314910000001</v>
      </c>
      <c r="N3895" s="13">
        <v>0.78456684499999996</v>
      </c>
      <c r="O3895" s="13">
        <v>-1.3650381090000001</v>
      </c>
      <c r="P3895" s="13">
        <v>-0.58047126400000004</v>
      </c>
      <c r="Q3895" s="13">
        <v>3.0213987320000002</v>
      </c>
      <c r="R3895" s="13">
        <v>3.0213987320000002</v>
      </c>
      <c r="S3895" s="13">
        <v>0</v>
      </c>
      <c r="T3895" s="13">
        <v>0.84179911500000004</v>
      </c>
      <c r="U3895" s="13">
        <v>-1.0238948539999999</v>
      </c>
      <c r="V3895" s="13">
        <v>-0.18209573900000001</v>
      </c>
      <c r="W3895" s="13">
        <v>1.118026178</v>
      </c>
    </row>
    <row r="3896" spans="1:23" x14ac:dyDescent="0.3">
      <c r="A3896" s="13" t="s">
        <v>1653</v>
      </c>
      <c r="B3896" s="13" t="s">
        <v>1654</v>
      </c>
      <c r="C3896" s="15">
        <v>2016</v>
      </c>
      <c r="D3896" s="15" t="s">
        <v>25</v>
      </c>
      <c r="E3896" s="15" t="s">
        <v>73</v>
      </c>
      <c r="F3896" s="15">
        <v>48</v>
      </c>
      <c r="G3896" s="15">
        <v>26</v>
      </c>
      <c r="H3896" s="13">
        <v>6.3223301430000003</v>
      </c>
      <c r="I3896" s="13">
        <v>2.5474407210000001</v>
      </c>
      <c r="J3896" s="13">
        <v>8.8697708629999994</v>
      </c>
      <c r="K3896" s="13">
        <v>10.549329520000001</v>
      </c>
      <c r="L3896" s="13">
        <v>-26.724106519999999</v>
      </c>
      <c r="M3896" s="13">
        <v>-16.174776990000002</v>
      </c>
      <c r="N3896" s="13">
        <v>7.4554650240000004</v>
      </c>
      <c r="O3896" s="13">
        <v>-3.5460501870000001</v>
      </c>
      <c r="P3896" s="13">
        <v>3.9094148359999998</v>
      </c>
      <c r="Q3896" s="13">
        <v>8.9536706999999993E-2</v>
      </c>
      <c r="R3896" s="13">
        <v>0</v>
      </c>
      <c r="S3896" s="13">
        <v>8.9536706999999993E-2</v>
      </c>
      <c r="T3896" s="13">
        <v>0.57963140300000005</v>
      </c>
      <c r="U3896" s="13">
        <v>0.69068295400000002</v>
      </c>
      <c r="V3896" s="13">
        <v>1.270314358</v>
      </c>
      <c r="W3896" s="13">
        <v>-1.6409771559999999</v>
      </c>
    </row>
    <row r="3897" spans="1:23" x14ac:dyDescent="0.3">
      <c r="A3897" s="13" t="s">
        <v>1653</v>
      </c>
      <c r="B3897" s="13" t="s">
        <v>1654</v>
      </c>
      <c r="C3897" s="15">
        <v>2016</v>
      </c>
      <c r="D3897" s="15" t="s">
        <v>27</v>
      </c>
      <c r="E3897" s="15" t="s">
        <v>73</v>
      </c>
      <c r="F3897" s="15">
        <v>1647</v>
      </c>
      <c r="G3897" s="15">
        <v>813</v>
      </c>
      <c r="H3897" s="13">
        <v>-0.83689551600000001</v>
      </c>
      <c r="I3897" s="13">
        <v>-0.58196193699999998</v>
      </c>
      <c r="J3897" s="13">
        <v>-1.418857453</v>
      </c>
      <c r="K3897" s="13">
        <v>-0.40629303900000002</v>
      </c>
      <c r="L3897" s="13">
        <v>-1.8231648140000001</v>
      </c>
      <c r="M3897" s="13">
        <v>-2.2294578540000001</v>
      </c>
      <c r="N3897" s="13">
        <v>-0.85535474</v>
      </c>
      <c r="O3897" s="13">
        <v>-0.98698102700000001</v>
      </c>
      <c r="P3897" s="13">
        <v>-1.842335767</v>
      </c>
      <c r="Q3897" s="13">
        <v>0.37695094800000001</v>
      </c>
      <c r="R3897" s="13">
        <v>0.37695094800000001</v>
      </c>
      <c r="S3897" s="13">
        <v>0</v>
      </c>
      <c r="T3897" s="13">
        <v>-1.724303967</v>
      </c>
      <c r="U3897" s="13">
        <v>-0.32608645600000002</v>
      </c>
      <c r="V3897" s="13">
        <v>-2.0503904230000001</v>
      </c>
      <c r="W3897" s="13">
        <v>0.119003084</v>
      </c>
    </row>
    <row r="3898" spans="1:23" x14ac:dyDescent="0.3">
      <c r="A3898" s="13" t="s">
        <v>1653</v>
      </c>
      <c r="B3898" s="13" t="s">
        <v>1654</v>
      </c>
      <c r="C3898" s="15">
        <v>2017</v>
      </c>
      <c r="D3898" s="15" t="s">
        <v>25</v>
      </c>
      <c r="E3898" s="15" t="s">
        <v>73</v>
      </c>
      <c r="F3898" s="15">
        <v>623</v>
      </c>
      <c r="G3898" s="15">
        <v>306</v>
      </c>
      <c r="H3898" s="13">
        <v>2.008207681</v>
      </c>
      <c r="I3898" s="13">
        <v>1.1785365910000001</v>
      </c>
      <c r="J3898" s="13">
        <v>3.1867442719999999</v>
      </c>
      <c r="K3898" s="13">
        <v>0.134763566</v>
      </c>
      <c r="L3898" s="13">
        <v>2.201313318</v>
      </c>
      <c r="M3898" s="13">
        <v>2.336076883</v>
      </c>
      <c r="N3898" s="13">
        <v>1.6836300420000001</v>
      </c>
      <c r="O3898" s="13">
        <v>1.4321573830000001</v>
      </c>
      <c r="P3898" s="13">
        <v>3.1157874250000002</v>
      </c>
      <c r="Q3898" s="13">
        <v>0.94192574699999998</v>
      </c>
      <c r="R3898" s="13">
        <v>0</v>
      </c>
      <c r="S3898" s="13">
        <v>0.94192574699999998</v>
      </c>
      <c r="T3898" s="13">
        <v>2.0170457229999998</v>
      </c>
      <c r="U3898" s="13">
        <v>1.3435789069999999</v>
      </c>
      <c r="V3898" s="13">
        <v>3.3606246299999998</v>
      </c>
      <c r="W3898" s="13">
        <v>-0.26250865899999998</v>
      </c>
    </row>
    <row r="3899" spans="1:23" x14ac:dyDescent="0.3">
      <c r="A3899" s="13" t="s">
        <v>1653</v>
      </c>
      <c r="B3899" s="13" t="s">
        <v>1654</v>
      </c>
      <c r="C3899" s="15">
        <v>2017</v>
      </c>
      <c r="D3899" s="15" t="s">
        <v>27</v>
      </c>
      <c r="E3899" s="15" t="s">
        <v>73</v>
      </c>
      <c r="F3899" s="15">
        <v>2836</v>
      </c>
      <c r="G3899" s="15">
        <v>1392</v>
      </c>
      <c r="H3899" s="13">
        <v>-2.0455157420000001</v>
      </c>
      <c r="I3899" s="13">
        <v>-0.52778339600000002</v>
      </c>
      <c r="J3899" s="13">
        <v>-2.5732991379999999</v>
      </c>
      <c r="K3899" s="13">
        <v>-3.207280956</v>
      </c>
      <c r="L3899" s="13">
        <v>5.719170611</v>
      </c>
      <c r="M3899" s="13">
        <v>2.5118896550000001</v>
      </c>
      <c r="N3899" s="13">
        <v>-2.4492818750000001</v>
      </c>
      <c r="O3899" s="13">
        <v>0.66639739399999998</v>
      </c>
      <c r="P3899" s="13">
        <v>-1.782884481</v>
      </c>
      <c r="Q3899" s="13">
        <v>0.68608100000000005</v>
      </c>
      <c r="R3899" s="13">
        <v>0.68608100000000005</v>
      </c>
      <c r="S3899" s="13">
        <v>0</v>
      </c>
      <c r="T3899" s="13">
        <v>-2.7221784960000002</v>
      </c>
      <c r="U3899" s="13">
        <v>0.59714972600000005</v>
      </c>
      <c r="V3899" s="13">
        <v>-2.1250287700000001</v>
      </c>
      <c r="W3899" s="13">
        <v>-0.10895182</v>
      </c>
    </row>
    <row r="3900" spans="1:23" x14ac:dyDescent="0.3">
      <c r="A3900" s="13" t="s">
        <v>1653</v>
      </c>
      <c r="B3900" s="13" t="s">
        <v>1654</v>
      </c>
      <c r="C3900" s="15">
        <v>2018</v>
      </c>
      <c r="D3900" s="15" t="s">
        <v>27</v>
      </c>
      <c r="E3900" s="15" t="s">
        <v>57</v>
      </c>
      <c r="F3900" s="15">
        <v>4217</v>
      </c>
      <c r="G3900" s="15">
        <v>2029</v>
      </c>
      <c r="H3900" s="13">
        <v>-0.55115270999999999</v>
      </c>
      <c r="I3900" s="13">
        <v>-1.3326089590000001</v>
      </c>
      <c r="J3900" s="13">
        <v>-1.8837616690000001</v>
      </c>
      <c r="K3900" s="13">
        <v>-0.22813566199999999</v>
      </c>
      <c r="L3900" s="13">
        <v>-3.9958851910000002</v>
      </c>
      <c r="M3900" s="13">
        <v>-4.2240208519999998</v>
      </c>
      <c r="N3900" s="13">
        <v>-0.46991828699999999</v>
      </c>
      <c r="O3900" s="13">
        <v>-1.942834841</v>
      </c>
      <c r="P3900" s="13">
        <v>-2.4127531279999999</v>
      </c>
      <c r="Q3900" s="13">
        <v>0.34977048700000002</v>
      </c>
      <c r="R3900" s="13">
        <v>0.34977048700000002</v>
      </c>
      <c r="S3900" s="13">
        <v>0</v>
      </c>
      <c r="T3900" s="13">
        <v>-1.3998077870000001</v>
      </c>
      <c r="U3900" s="13">
        <v>-1.6257602309999999</v>
      </c>
      <c r="V3900" s="13">
        <v>-3.025568018</v>
      </c>
      <c r="W3900" s="13">
        <v>0.18580791599999999</v>
      </c>
    </row>
    <row r="3901" spans="1:23" x14ac:dyDescent="0.3">
      <c r="A3901" s="13" t="s">
        <v>1653</v>
      </c>
      <c r="B3901" s="13" t="s">
        <v>1654</v>
      </c>
      <c r="C3901" s="15">
        <v>2019</v>
      </c>
      <c r="D3901" s="15" t="s">
        <v>25</v>
      </c>
      <c r="E3901" s="15" t="s">
        <v>67</v>
      </c>
      <c r="F3901" s="15">
        <v>121</v>
      </c>
      <c r="G3901" s="15">
        <v>52</v>
      </c>
      <c r="H3901" s="13">
        <v>-5.1922364219999997</v>
      </c>
      <c r="I3901" s="13">
        <v>-9.7585607430000003</v>
      </c>
      <c r="J3901" s="13">
        <v>-14.95079716</v>
      </c>
      <c r="K3901" s="13">
        <v>-15.48714266</v>
      </c>
      <c r="L3901" s="13">
        <v>-17.630488840000002</v>
      </c>
      <c r="M3901" s="13">
        <v>-33.117631510000002</v>
      </c>
      <c r="N3901" s="13">
        <v>-7.711358873</v>
      </c>
      <c r="O3901" s="13">
        <v>-12.014965719999999</v>
      </c>
      <c r="P3901" s="13">
        <v>-19.726324600000002</v>
      </c>
      <c r="Q3901" s="13">
        <v>-0.47396158900000002</v>
      </c>
      <c r="R3901" s="13">
        <v>0</v>
      </c>
      <c r="S3901" s="13">
        <v>-0.47396158900000002</v>
      </c>
      <c r="T3901" s="13">
        <v>-5.818853335</v>
      </c>
      <c r="U3901" s="13">
        <v>-15.33408081</v>
      </c>
      <c r="V3901" s="13">
        <v>-21.15293415</v>
      </c>
      <c r="W3901" s="13">
        <v>2.0222348110000001</v>
      </c>
    </row>
    <row r="3902" spans="1:23" x14ac:dyDescent="0.3">
      <c r="A3902" s="13" t="s">
        <v>1653</v>
      </c>
      <c r="B3902" s="13" t="s">
        <v>1654</v>
      </c>
      <c r="C3902" s="15">
        <v>2019</v>
      </c>
      <c r="D3902" s="15" t="s">
        <v>27</v>
      </c>
      <c r="E3902" s="15" t="s">
        <v>67</v>
      </c>
      <c r="F3902" s="15">
        <v>477</v>
      </c>
      <c r="G3902" s="15">
        <v>219</v>
      </c>
      <c r="H3902" s="13">
        <v>1.2751657729999999</v>
      </c>
      <c r="I3902" s="13">
        <v>-2.331943157</v>
      </c>
      <c r="J3902" s="13">
        <v>-1.0567773840000001</v>
      </c>
      <c r="K3902" s="13">
        <v>0.86497078400000005</v>
      </c>
      <c r="L3902" s="13">
        <v>-3.2686380110000002</v>
      </c>
      <c r="M3902" s="13">
        <v>-2.4036672280000002</v>
      </c>
      <c r="N3902" s="13">
        <v>1.250507636</v>
      </c>
      <c r="O3902" s="13">
        <v>-2.6629558119999999</v>
      </c>
      <c r="P3902" s="13">
        <v>-1.4124481760000001</v>
      </c>
      <c r="Q3902" s="13">
        <v>0.14939662200000001</v>
      </c>
      <c r="R3902" s="13">
        <v>0.14939662200000001</v>
      </c>
      <c r="S3902" s="13">
        <v>0</v>
      </c>
      <c r="T3902" s="13">
        <v>0.37804601999999998</v>
      </c>
      <c r="U3902" s="13">
        <v>-2.2340556710000001</v>
      </c>
      <c r="V3902" s="13">
        <v>-1.8560096509999999</v>
      </c>
      <c r="W3902" s="13">
        <v>-3.6227778000000002E-2</v>
      </c>
    </row>
    <row r="3903" spans="1:23" x14ac:dyDescent="0.3">
      <c r="A3903" s="13" t="s">
        <v>1653</v>
      </c>
      <c r="B3903" s="13" t="s">
        <v>1654</v>
      </c>
      <c r="C3903" s="15">
        <v>2019</v>
      </c>
      <c r="D3903" s="15" t="s">
        <v>27</v>
      </c>
      <c r="E3903" s="15" t="s">
        <v>57</v>
      </c>
      <c r="F3903" s="15">
        <v>1792</v>
      </c>
      <c r="G3903" s="15">
        <v>845</v>
      </c>
      <c r="H3903" s="13">
        <v>-3.5404323350000002</v>
      </c>
      <c r="I3903" s="13">
        <v>0.69988930800000004</v>
      </c>
      <c r="J3903" s="13">
        <v>-2.8405430269999998</v>
      </c>
      <c r="K3903" s="13">
        <v>-5.4051603479999999</v>
      </c>
      <c r="L3903" s="13">
        <v>0.54299602400000002</v>
      </c>
      <c r="M3903" s="13">
        <v>-4.8621643240000001</v>
      </c>
      <c r="N3903" s="13">
        <v>-4.1247305900000004</v>
      </c>
      <c r="O3903" s="13">
        <v>0.694256875</v>
      </c>
      <c r="P3903" s="13">
        <v>-3.4304737150000002</v>
      </c>
      <c r="Q3903" s="13">
        <v>-0.29356891099999999</v>
      </c>
      <c r="R3903" s="13">
        <v>-0.29356891099999999</v>
      </c>
      <c r="S3903" s="13">
        <v>0</v>
      </c>
      <c r="T3903" s="13">
        <v>-4.1938326970000004</v>
      </c>
      <c r="U3903" s="13">
        <v>-0.36290938</v>
      </c>
      <c r="V3903" s="13">
        <v>-4.5567420759999999</v>
      </c>
      <c r="W3903" s="13">
        <v>7.0786263000000002E-2</v>
      </c>
    </row>
    <row r="3904" spans="1:23" x14ac:dyDescent="0.3">
      <c r="A3904" s="13" t="s">
        <v>1655</v>
      </c>
      <c r="B3904" s="13" t="s">
        <v>1656</v>
      </c>
      <c r="C3904" s="15">
        <v>2018</v>
      </c>
      <c r="D3904" s="15" t="s">
        <v>27</v>
      </c>
      <c r="E3904" s="15" t="s">
        <v>41</v>
      </c>
      <c r="F3904" s="15">
        <v>1311</v>
      </c>
      <c r="G3904" s="15">
        <v>643</v>
      </c>
      <c r="H3904" s="13">
        <v>-3.9542252840000001</v>
      </c>
      <c r="I3904" s="13">
        <v>-5.5825062589999996</v>
      </c>
      <c r="J3904" s="13">
        <v>-9.5367315430000001</v>
      </c>
      <c r="K3904" s="13">
        <v>-0.54519537100000004</v>
      </c>
      <c r="L3904" s="13">
        <v>-7.9478268180000002</v>
      </c>
      <c r="M3904" s="13">
        <v>-8.4930221889999995</v>
      </c>
      <c r="N3904" s="13">
        <v>-3.4288191299999999</v>
      </c>
      <c r="O3904" s="13">
        <v>-6.3708528219999998</v>
      </c>
      <c r="P3904" s="13">
        <v>-9.7996719520000006</v>
      </c>
      <c r="Q3904" s="13">
        <v>-2.3071516619999999</v>
      </c>
      <c r="R3904" s="13">
        <v>-2.3071516619999999</v>
      </c>
      <c r="S3904" s="13">
        <v>0</v>
      </c>
      <c r="T3904" s="13">
        <v>-3.550004049</v>
      </c>
      <c r="U3904" s="13">
        <v>-5.3118833460000001</v>
      </c>
      <c r="V3904" s="13">
        <v>-8.8618873950000001</v>
      </c>
      <c r="W3904" s="13">
        <v>-0.23821534</v>
      </c>
    </row>
    <row r="3905" spans="1:23" x14ac:dyDescent="0.3">
      <c r="A3905" s="13" t="s">
        <v>1655</v>
      </c>
      <c r="B3905" s="13" t="s">
        <v>1656</v>
      </c>
      <c r="C3905" s="15">
        <v>2019</v>
      </c>
      <c r="D3905" s="15" t="s">
        <v>27</v>
      </c>
      <c r="E3905" s="15" t="s">
        <v>49</v>
      </c>
      <c r="F3905" s="15">
        <v>4</v>
      </c>
      <c r="G3905" s="15">
        <v>2</v>
      </c>
      <c r="H3905" s="13">
        <v>-7.6652154799999996</v>
      </c>
      <c r="I3905" s="13">
        <v>11.96403299</v>
      </c>
      <c r="J3905" s="13">
        <v>4.2988175130000004</v>
      </c>
      <c r="K3905" s="13">
        <v>-17.127968299999999</v>
      </c>
      <c r="L3905" s="13">
        <v>46.685945769999996</v>
      </c>
      <c r="M3905" s="13">
        <v>29.557977470000001</v>
      </c>
      <c r="N3905" s="13">
        <v>-10.097434160000001</v>
      </c>
      <c r="O3905" s="13">
        <v>20.12301012</v>
      </c>
      <c r="P3905" s="13">
        <v>10.02557597</v>
      </c>
      <c r="Q3905" s="13">
        <v>1.2635212E-2</v>
      </c>
      <c r="R3905" s="13">
        <v>1.2635212E-2</v>
      </c>
      <c r="S3905" s="13">
        <v>0</v>
      </c>
      <c r="T3905" s="13">
        <v>-9.7424811219999992</v>
      </c>
      <c r="U3905" s="13">
        <v>15.09525099</v>
      </c>
      <c r="V3905" s="13">
        <v>5.3527698690000003</v>
      </c>
      <c r="W3905" s="13">
        <v>-3.1348010560000001</v>
      </c>
    </row>
    <row r="3906" spans="1:23" x14ac:dyDescent="0.3">
      <c r="A3906" s="13" t="s">
        <v>1657</v>
      </c>
      <c r="B3906" s="13" t="s">
        <v>1658</v>
      </c>
      <c r="C3906" s="15">
        <v>2019</v>
      </c>
      <c r="D3906" s="15" t="s">
        <v>25</v>
      </c>
      <c r="E3906" s="15" t="s">
        <v>58</v>
      </c>
      <c r="F3906" s="15">
        <v>27</v>
      </c>
      <c r="G3906" s="15">
        <v>12</v>
      </c>
      <c r="H3906" s="13">
        <v>-15.232787480000001</v>
      </c>
      <c r="I3906" s="13">
        <v>1.622870526</v>
      </c>
      <c r="J3906" s="13">
        <v>-13.609916950000001</v>
      </c>
      <c r="K3906" s="13">
        <v>-28.14749041</v>
      </c>
      <c r="L3906" s="13">
        <v>2.9293014030000002</v>
      </c>
      <c r="M3906" s="13">
        <v>-25.218188999999999</v>
      </c>
      <c r="N3906" s="13">
        <v>-18.947007419999998</v>
      </c>
      <c r="O3906" s="13">
        <v>2.012150836</v>
      </c>
      <c r="P3906" s="13">
        <v>-16.934856589999999</v>
      </c>
      <c r="Q3906" s="13">
        <v>-9.0234117000000003E-2</v>
      </c>
      <c r="R3906" s="13">
        <v>0</v>
      </c>
      <c r="S3906" s="13">
        <v>-9.0234117000000003E-2</v>
      </c>
      <c r="T3906" s="13">
        <v>-13.821579120000001</v>
      </c>
      <c r="U3906" s="13">
        <v>1.7006185E-2</v>
      </c>
      <c r="V3906" s="13">
        <v>-13.804572930000001</v>
      </c>
      <c r="W3906" s="13">
        <v>0.73840548699999997</v>
      </c>
    </row>
    <row r="3907" spans="1:23" x14ac:dyDescent="0.3">
      <c r="A3907" s="13" t="s">
        <v>1657</v>
      </c>
      <c r="B3907" s="13" t="s">
        <v>1658</v>
      </c>
      <c r="C3907" s="15">
        <v>2019</v>
      </c>
      <c r="D3907" s="15" t="s">
        <v>27</v>
      </c>
      <c r="E3907" s="15" t="s">
        <v>58</v>
      </c>
      <c r="F3907" s="15">
        <v>309</v>
      </c>
      <c r="G3907" s="15">
        <v>141</v>
      </c>
      <c r="H3907" s="13">
        <v>-1.942207781</v>
      </c>
      <c r="I3907" s="13">
        <v>-5.4846896169999999</v>
      </c>
      <c r="J3907" s="13">
        <v>-7.4268973980000004</v>
      </c>
      <c r="K3907" s="13">
        <v>-2.7701554480000001</v>
      </c>
      <c r="L3907" s="13">
        <v>-9.1263247249999999</v>
      </c>
      <c r="M3907" s="13">
        <v>-11.89648017</v>
      </c>
      <c r="N3907" s="13">
        <v>-2.3173013939999998</v>
      </c>
      <c r="O3907" s="13">
        <v>-6.5967222239999996</v>
      </c>
      <c r="P3907" s="13">
        <v>-8.9140236169999998</v>
      </c>
      <c r="Q3907" s="13">
        <v>-0.44490269100000002</v>
      </c>
      <c r="R3907" s="13">
        <v>-0.44490269100000002</v>
      </c>
      <c r="S3907" s="13">
        <v>0</v>
      </c>
      <c r="T3907" s="13">
        <v>-2.6847008680000002</v>
      </c>
      <c r="U3907" s="13">
        <v>-6.8950248700000003</v>
      </c>
      <c r="V3907" s="13">
        <v>-9.5797257380000005</v>
      </c>
      <c r="W3907" s="13">
        <v>0.33875355800000001</v>
      </c>
    </row>
    <row r="3908" spans="1:23" x14ac:dyDescent="0.3">
      <c r="A3908" s="13" t="s">
        <v>1659</v>
      </c>
      <c r="B3908" s="13" t="s">
        <v>1660</v>
      </c>
      <c r="C3908" s="15">
        <v>2014</v>
      </c>
      <c r="D3908" s="15" t="s">
        <v>27</v>
      </c>
      <c r="E3908" s="15" t="s">
        <v>49</v>
      </c>
      <c r="F3908" s="15">
        <v>346</v>
      </c>
      <c r="G3908" s="15">
        <v>168</v>
      </c>
      <c r="H3908" s="13">
        <v>-5.9987780409999996</v>
      </c>
      <c r="I3908" s="13">
        <v>2.8064211120000002</v>
      </c>
      <c r="J3908" s="13">
        <v>-3.1923569289999998</v>
      </c>
      <c r="K3908" s="13">
        <v>-10.500439289999999</v>
      </c>
      <c r="L3908" s="13">
        <v>8.1914654670000004</v>
      </c>
      <c r="M3908" s="13">
        <v>-2.308973822</v>
      </c>
      <c r="N3908" s="13">
        <v>-7.281935496</v>
      </c>
      <c r="O3908" s="13">
        <v>4.1387356630000003</v>
      </c>
      <c r="P3908" s="13">
        <v>-3.1431998330000002</v>
      </c>
      <c r="Q3908" s="13">
        <v>-3.3787998999999999E-2</v>
      </c>
      <c r="R3908" s="13">
        <v>-3.3787998999999999E-2</v>
      </c>
      <c r="S3908" s="13">
        <v>0</v>
      </c>
      <c r="T3908" s="13">
        <v>-6.9920377839999999</v>
      </c>
      <c r="U3908" s="13">
        <v>1.301016664</v>
      </c>
      <c r="V3908" s="13">
        <v>-5.6910211200000003</v>
      </c>
      <c r="W3908" s="13">
        <v>0.243113989</v>
      </c>
    </row>
    <row r="3909" spans="1:23" x14ac:dyDescent="0.3">
      <c r="A3909" s="13" t="s">
        <v>1659</v>
      </c>
      <c r="B3909" s="13" t="s">
        <v>1660</v>
      </c>
      <c r="C3909" s="15">
        <v>2014</v>
      </c>
      <c r="D3909" s="15" t="s">
        <v>27</v>
      </c>
      <c r="E3909" s="15" t="s">
        <v>67</v>
      </c>
      <c r="F3909" s="15">
        <v>1430</v>
      </c>
      <c r="G3909" s="15">
        <v>707</v>
      </c>
      <c r="H3909" s="13">
        <v>0.50027108300000001</v>
      </c>
      <c r="I3909" s="13">
        <v>-1.098126902</v>
      </c>
      <c r="J3909" s="13">
        <v>-0.59785581899999996</v>
      </c>
      <c r="K3909" s="13">
        <v>0.68561140099999995</v>
      </c>
      <c r="L3909" s="13">
        <v>-1.597868262</v>
      </c>
      <c r="M3909" s="13">
        <v>-0.91225685999999995</v>
      </c>
      <c r="N3909" s="13">
        <v>0.66082448900000001</v>
      </c>
      <c r="O3909" s="13">
        <v>-1.217579542</v>
      </c>
      <c r="P3909" s="13">
        <v>-0.55675505300000006</v>
      </c>
      <c r="Q3909" s="13">
        <v>0.79251170400000004</v>
      </c>
      <c r="R3909" s="13">
        <v>0.79251170400000004</v>
      </c>
      <c r="S3909" s="13">
        <v>0</v>
      </c>
      <c r="T3909" s="13">
        <v>0.33859345800000001</v>
      </c>
      <c r="U3909" s="13">
        <v>-0.94753631999999999</v>
      </c>
      <c r="V3909" s="13">
        <v>-0.60894286200000003</v>
      </c>
      <c r="W3909" s="13">
        <v>0.16770243100000001</v>
      </c>
    </row>
    <row r="3910" spans="1:23" x14ac:dyDescent="0.3">
      <c r="A3910" s="13" t="s">
        <v>1659</v>
      </c>
      <c r="B3910" s="13" t="s">
        <v>1660</v>
      </c>
      <c r="C3910" s="15">
        <v>2015</v>
      </c>
      <c r="D3910" s="15" t="s">
        <v>27</v>
      </c>
      <c r="E3910" s="15" t="s">
        <v>67</v>
      </c>
      <c r="F3910" s="15">
        <v>2846</v>
      </c>
      <c r="G3910" s="15">
        <v>1399</v>
      </c>
      <c r="H3910" s="13">
        <v>-2.7760031270000001</v>
      </c>
      <c r="I3910" s="13">
        <v>-1.8930928520000001</v>
      </c>
      <c r="J3910" s="13">
        <v>-4.6690959789999997</v>
      </c>
      <c r="K3910" s="13">
        <v>-4.4272002380000002</v>
      </c>
      <c r="L3910" s="13">
        <v>-1.3492382599999999</v>
      </c>
      <c r="M3910" s="13">
        <v>-5.7764384980000001</v>
      </c>
      <c r="N3910" s="13">
        <v>-3.142223805</v>
      </c>
      <c r="O3910" s="13">
        <v>-1.8973889239999999</v>
      </c>
      <c r="P3910" s="13">
        <v>-5.0396127289999999</v>
      </c>
      <c r="Q3910" s="13">
        <v>-1.644304679</v>
      </c>
      <c r="R3910" s="13">
        <v>-1.644304679</v>
      </c>
      <c r="S3910" s="13">
        <v>0</v>
      </c>
      <c r="T3910" s="13">
        <v>-3.2483998459999999</v>
      </c>
      <c r="U3910" s="13">
        <v>-2.0465937959999998</v>
      </c>
      <c r="V3910" s="13">
        <v>-5.2949936429999998</v>
      </c>
      <c r="W3910" s="13">
        <v>0.58960953400000005</v>
      </c>
    </row>
    <row r="3911" spans="1:23" x14ac:dyDescent="0.3">
      <c r="A3911" s="13" t="s">
        <v>1659</v>
      </c>
      <c r="B3911" s="13" t="s">
        <v>1660</v>
      </c>
      <c r="C3911" s="15">
        <v>2016</v>
      </c>
      <c r="D3911" s="15" t="s">
        <v>27</v>
      </c>
      <c r="E3911" s="15" t="s">
        <v>34</v>
      </c>
      <c r="F3911" s="15">
        <v>545</v>
      </c>
      <c r="G3911" s="15">
        <v>263</v>
      </c>
      <c r="H3911" s="13">
        <v>-2.6983404869999998</v>
      </c>
      <c r="I3911" s="13">
        <v>-6.5269949230000002</v>
      </c>
      <c r="J3911" s="13">
        <v>-9.2253354109999997</v>
      </c>
      <c r="K3911" s="13">
        <v>-3.9185714190000001</v>
      </c>
      <c r="L3911" s="13">
        <v>-4.7218288399999997</v>
      </c>
      <c r="M3911" s="13">
        <v>-8.6404002589999997</v>
      </c>
      <c r="N3911" s="13">
        <v>-3.0561425789999999</v>
      </c>
      <c r="O3911" s="13">
        <v>-6.4375538409999997</v>
      </c>
      <c r="P3911" s="13">
        <v>-9.4936964190000008</v>
      </c>
      <c r="Q3911" s="13">
        <v>-0.91169381999999999</v>
      </c>
      <c r="R3911" s="13">
        <v>-0.91169381999999999</v>
      </c>
      <c r="S3911" s="13">
        <v>0</v>
      </c>
      <c r="T3911" s="13">
        <v>-2.1532713929999998</v>
      </c>
      <c r="U3911" s="13">
        <v>-3.4803341589999999</v>
      </c>
      <c r="V3911" s="13">
        <v>-5.6336055529999998</v>
      </c>
      <c r="W3911" s="13">
        <v>0.73502916799999996</v>
      </c>
    </row>
    <row r="3912" spans="1:23" x14ac:dyDescent="0.3">
      <c r="A3912" s="13" t="s">
        <v>1661</v>
      </c>
      <c r="B3912" s="13" t="s">
        <v>1662</v>
      </c>
      <c r="C3912" s="15">
        <v>2014</v>
      </c>
      <c r="D3912" s="15" t="s">
        <v>27</v>
      </c>
      <c r="E3912" s="15" t="s">
        <v>100</v>
      </c>
      <c r="F3912" s="15">
        <v>499</v>
      </c>
      <c r="G3912" s="15">
        <v>250</v>
      </c>
      <c r="H3912" s="13">
        <v>-3.886387032</v>
      </c>
      <c r="I3912" s="13">
        <v>-2.2244435760000001</v>
      </c>
      <c r="J3912" s="13">
        <v>-6.1108306079999997</v>
      </c>
      <c r="K3912" s="13">
        <v>-9.5309656440000001</v>
      </c>
      <c r="L3912" s="13">
        <v>-3.6967688829999998</v>
      </c>
      <c r="M3912" s="13">
        <v>-13.227734529999999</v>
      </c>
      <c r="N3912" s="13">
        <v>-5.2890510869999998</v>
      </c>
      <c r="O3912" s="13">
        <v>-2.6962029300000001</v>
      </c>
      <c r="P3912" s="13">
        <v>-7.9852540169999999</v>
      </c>
      <c r="Q3912" s="13">
        <v>-0.66433546300000001</v>
      </c>
      <c r="R3912" s="13">
        <v>-0.66433546300000001</v>
      </c>
      <c r="S3912" s="13">
        <v>0</v>
      </c>
      <c r="T3912" s="13">
        <v>-5.5744919570000002</v>
      </c>
      <c r="U3912" s="13">
        <v>-2.6553736990000001</v>
      </c>
      <c r="V3912" s="13">
        <v>-8.2298656559999994</v>
      </c>
      <c r="W3912" s="13">
        <v>-0.491410825</v>
      </c>
    </row>
    <row r="3913" spans="1:23" x14ac:dyDescent="0.3">
      <c r="A3913" s="13" t="s">
        <v>1663</v>
      </c>
      <c r="B3913" s="13" t="s">
        <v>1664</v>
      </c>
      <c r="C3913" s="15">
        <v>2014</v>
      </c>
      <c r="D3913" s="15" t="s">
        <v>27</v>
      </c>
      <c r="E3913" s="15" t="s">
        <v>124</v>
      </c>
      <c r="F3913" s="15">
        <v>4719</v>
      </c>
      <c r="G3913" s="15">
        <v>2337</v>
      </c>
      <c r="H3913" s="13">
        <v>0.47021532399999999</v>
      </c>
      <c r="I3913" s="13">
        <v>-0.33782124000000002</v>
      </c>
      <c r="J3913" s="13">
        <v>0.132394084</v>
      </c>
      <c r="K3913" s="13">
        <v>-1.904997228</v>
      </c>
      <c r="L3913" s="13">
        <v>-0.51235632799999997</v>
      </c>
      <c r="M3913" s="13">
        <v>-2.4173535560000001</v>
      </c>
      <c r="N3913" s="13">
        <v>-1.0128283E-2</v>
      </c>
      <c r="O3913" s="13">
        <v>-0.33846260299999997</v>
      </c>
      <c r="P3913" s="13">
        <v>-0.34859088599999999</v>
      </c>
      <c r="Q3913" s="13">
        <v>2.8618108069999999</v>
      </c>
      <c r="R3913" s="13">
        <v>2.8618108069999999</v>
      </c>
      <c r="S3913" s="13">
        <v>0</v>
      </c>
      <c r="T3913" s="13">
        <v>5.6505404000000002E-2</v>
      </c>
      <c r="U3913" s="13">
        <v>-0.15590240999999999</v>
      </c>
      <c r="V3913" s="13">
        <v>-9.9397005999999996E-2</v>
      </c>
      <c r="W3913" s="13">
        <v>-4.9546829000000001E-2</v>
      </c>
    </row>
    <row r="3914" spans="1:23" x14ac:dyDescent="0.3">
      <c r="A3914" s="13" t="s">
        <v>1663</v>
      </c>
      <c r="B3914" s="13" t="s">
        <v>1664</v>
      </c>
      <c r="C3914" s="15">
        <v>2015</v>
      </c>
      <c r="D3914" s="15" t="s">
        <v>27</v>
      </c>
      <c r="E3914" s="15" t="s">
        <v>26</v>
      </c>
      <c r="F3914" s="15">
        <v>946</v>
      </c>
      <c r="G3914" s="15">
        <v>456</v>
      </c>
      <c r="H3914" s="13">
        <v>-2.3305813089999998</v>
      </c>
      <c r="I3914" s="13">
        <v>-1.5643917700000001</v>
      </c>
      <c r="J3914" s="13">
        <v>-3.8949730790000001</v>
      </c>
      <c r="K3914" s="13">
        <v>0.86474916700000004</v>
      </c>
      <c r="L3914" s="13">
        <v>-3.0898329759999998</v>
      </c>
      <c r="M3914" s="13">
        <v>-2.2250838100000001</v>
      </c>
      <c r="N3914" s="13">
        <v>-1.8483103700000001</v>
      </c>
      <c r="O3914" s="13">
        <v>-1.987312631</v>
      </c>
      <c r="P3914" s="13">
        <v>-3.8356230010000001</v>
      </c>
      <c r="Q3914" s="13">
        <v>-0.252641964</v>
      </c>
      <c r="R3914" s="13">
        <v>-0.252641964</v>
      </c>
      <c r="S3914" s="13">
        <v>0</v>
      </c>
      <c r="T3914" s="13">
        <v>-2.1632936300000001</v>
      </c>
      <c r="U3914" s="13">
        <v>-1.399342324</v>
      </c>
      <c r="V3914" s="13">
        <v>-3.562635953</v>
      </c>
      <c r="W3914" s="13">
        <v>2.6755431E-2</v>
      </c>
    </row>
    <row r="3915" spans="1:23" x14ac:dyDescent="0.3">
      <c r="A3915" s="13" t="s">
        <v>1663</v>
      </c>
      <c r="B3915" s="13" t="s">
        <v>1664</v>
      </c>
      <c r="C3915" s="15">
        <v>2015</v>
      </c>
      <c r="D3915" s="15" t="s">
        <v>27</v>
      </c>
      <c r="E3915" s="15" t="s">
        <v>124</v>
      </c>
      <c r="F3915" s="15">
        <v>2546</v>
      </c>
      <c r="G3915" s="15">
        <v>1287</v>
      </c>
      <c r="H3915" s="13">
        <v>-0.72900027999999994</v>
      </c>
      <c r="I3915" s="13">
        <v>-0.30554393600000002</v>
      </c>
      <c r="J3915" s="13">
        <v>-1.034544216</v>
      </c>
      <c r="K3915" s="13">
        <v>-1.51351002</v>
      </c>
      <c r="L3915" s="13">
        <v>-1.353574901</v>
      </c>
      <c r="M3915" s="13">
        <v>-2.867084921</v>
      </c>
      <c r="N3915" s="13">
        <v>-0.951026382</v>
      </c>
      <c r="O3915" s="13">
        <v>-0.52341527799999998</v>
      </c>
      <c r="P3915" s="13">
        <v>-1.4744416600000001</v>
      </c>
      <c r="Q3915" s="13">
        <v>0.83553506200000005</v>
      </c>
      <c r="R3915" s="13">
        <v>0.83553506200000005</v>
      </c>
      <c r="S3915" s="13">
        <v>0</v>
      </c>
      <c r="T3915" s="13">
        <v>-0.82811145900000005</v>
      </c>
      <c r="U3915" s="13">
        <v>-0.57278955799999998</v>
      </c>
      <c r="V3915" s="13">
        <v>-1.400901017</v>
      </c>
      <c r="W3915" s="13">
        <v>-0.23258952999999999</v>
      </c>
    </row>
    <row r="3916" spans="1:23" x14ac:dyDescent="0.3">
      <c r="A3916" s="13" t="s">
        <v>1663</v>
      </c>
      <c r="B3916" s="13" t="s">
        <v>1664</v>
      </c>
      <c r="C3916" s="15">
        <v>2016</v>
      </c>
      <c r="D3916" s="15" t="s">
        <v>25</v>
      </c>
      <c r="E3916" s="15" t="s">
        <v>26</v>
      </c>
      <c r="F3916" s="15">
        <v>101</v>
      </c>
      <c r="G3916" s="15">
        <v>51</v>
      </c>
      <c r="H3916" s="13">
        <v>-3.325130331</v>
      </c>
      <c r="I3916" s="13">
        <v>-7.0337347000000001</v>
      </c>
      <c r="J3916" s="13">
        <v>-10.35886503</v>
      </c>
      <c r="K3916" s="13">
        <v>-12.042654750000001</v>
      </c>
      <c r="L3916" s="13">
        <v>2.200413562</v>
      </c>
      <c r="M3916" s="13">
        <v>-9.8422411840000006</v>
      </c>
      <c r="N3916" s="13">
        <v>-5.5465803969999996</v>
      </c>
      <c r="O3916" s="13">
        <v>-5.5780110399999998</v>
      </c>
      <c r="P3916" s="13">
        <v>-11.12459144</v>
      </c>
      <c r="Q3916" s="13">
        <v>-0.222165996</v>
      </c>
      <c r="R3916" s="13">
        <v>0</v>
      </c>
      <c r="S3916" s="13">
        <v>-0.222165996</v>
      </c>
      <c r="T3916" s="13">
        <v>-4.3776294809999996</v>
      </c>
      <c r="U3916" s="13">
        <v>-4.6062255179999996</v>
      </c>
      <c r="V3916" s="13">
        <v>-8.9838549990000001</v>
      </c>
      <c r="W3916" s="13">
        <v>-1.090149187</v>
      </c>
    </row>
    <row r="3917" spans="1:23" x14ac:dyDescent="0.3">
      <c r="A3917" s="13" t="s">
        <v>1663</v>
      </c>
      <c r="B3917" s="13" t="s">
        <v>1664</v>
      </c>
      <c r="C3917" s="15">
        <v>2016</v>
      </c>
      <c r="D3917" s="15" t="s">
        <v>27</v>
      </c>
      <c r="E3917" s="15" t="s">
        <v>26</v>
      </c>
      <c r="F3917" s="15">
        <v>2037</v>
      </c>
      <c r="G3917" s="15">
        <v>977</v>
      </c>
      <c r="H3917" s="13">
        <v>-1.423446674</v>
      </c>
      <c r="I3917" s="13">
        <v>-1.1911729820000001</v>
      </c>
      <c r="J3917" s="13">
        <v>-2.6146196559999999</v>
      </c>
      <c r="K3917" s="13">
        <v>-4.8226265140000004</v>
      </c>
      <c r="L3917" s="13">
        <v>-0.78023937700000001</v>
      </c>
      <c r="M3917" s="13">
        <v>-5.6028658910000004</v>
      </c>
      <c r="N3917" s="13">
        <v>-2.275741354</v>
      </c>
      <c r="O3917" s="13">
        <v>-1.207547811</v>
      </c>
      <c r="P3917" s="13">
        <v>-3.483289165</v>
      </c>
      <c r="Q3917" s="13">
        <v>-0.36564277699999997</v>
      </c>
      <c r="R3917" s="13">
        <v>-0.36564277699999997</v>
      </c>
      <c r="S3917" s="13">
        <v>0</v>
      </c>
      <c r="T3917" s="13">
        <v>-2.5505575170000001</v>
      </c>
      <c r="U3917" s="13">
        <v>-0.95136092999999999</v>
      </c>
      <c r="V3917" s="13">
        <v>-3.501918447</v>
      </c>
      <c r="W3917" s="13">
        <v>3.3013644000000002E-2</v>
      </c>
    </row>
    <row r="3918" spans="1:23" x14ac:dyDescent="0.3">
      <c r="A3918" s="13" t="s">
        <v>1663</v>
      </c>
      <c r="B3918" s="13" t="s">
        <v>1664</v>
      </c>
      <c r="C3918" s="15">
        <v>2017</v>
      </c>
      <c r="D3918" s="15" t="s">
        <v>25</v>
      </c>
      <c r="E3918" s="15" t="s">
        <v>26</v>
      </c>
      <c r="F3918" s="15">
        <v>23</v>
      </c>
      <c r="G3918" s="15">
        <v>10</v>
      </c>
      <c r="H3918" s="13">
        <v>-8.9358308980000007</v>
      </c>
      <c r="I3918" s="13">
        <v>4.1973320300000001</v>
      </c>
      <c r="J3918" s="13">
        <v>-4.7384988679999998</v>
      </c>
      <c r="K3918" s="13">
        <v>-9.1114267939999998</v>
      </c>
      <c r="L3918" s="13">
        <v>-21.59510968</v>
      </c>
      <c r="M3918" s="13">
        <v>-30.70653647</v>
      </c>
      <c r="N3918" s="13">
        <v>-9.5028815140000003</v>
      </c>
      <c r="O3918" s="13">
        <v>-0.96890277499999999</v>
      </c>
      <c r="P3918" s="13">
        <v>-10.47178429</v>
      </c>
      <c r="Q3918" s="13">
        <v>-4.0808961999999997E-2</v>
      </c>
      <c r="R3918" s="13">
        <v>0</v>
      </c>
      <c r="S3918" s="13">
        <v>-4.0808961999999997E-2</v>
      </c>
      <c r="T3918" s="13">
        <v>-9.6010312950000003</v>
      </c>
      <c r="U3918" s="13">
        <v>-1.6907986260000001</v>
      </c>
      <c r="V3918" s="13">
        <v>-11.29182992</v>
      </c>
      <c r="W3918" s="13">
        <v>0.42060201600000002</v>
      </c>
    </row>
    <row r="3919" spans="1:23" x14ac:dyDescent="0.3">
      <c r="A3919" s="13" t="s">
        <v>1663</v>
      </c>
      <c r="B3919" s="13" t="s">
        <v>1664</v>
      </c>
      <c r="C3919" s="15">
        <v>2017</v>
      </c>
      <c r="D3919" s="15" t="s">
        <v>27</v>
      </c>
      <c r="E3919" s="15" t="s">
        <v>26</v>
      </c>
      <c r="F3919" s="15">
        <v>791</v>
      </c>
      <c r="G3919" s="15">
        <v>385</v>
      </c>
      <c r="H3919" s="13">
        <v>-4.030438889</v>
      </c>
      <c r="I3919" s="13">
        <v>-1.1650681430000001</v>
      </c>
      <c r="J3919" s="13">
        <v>-5.1955070320000001</v>
      </c>
      <c r="K3919" s="13">
        <v>-4.1042090069999997</v>
      </c>
      <c r="L3919" s="13">
        <v>2.3696881919999999</v>
      </c>
      <c r="M3919" s="13">
        <v>-1.734520815</v>
      </c>
      <c r="N3919" s="13">
        <v>-4.2957624860000001</v>
      </c>
      <c r="O3919" s="13">
        <v>-0.49870241300000001</v>
      </c>
      <c r="P3919" s="13">
        <v>-4.7944648990000003</v>
      </c>
      <c r="Q3919" s="13">
        <v>-0.399285214</v>
      </c>
      <c r="R3919" s="13">
        <v>-0.399285214</v>
      </c>
      <c r="S3919" s="13">
        <v>0</v>
      </c>
      <c r="T3919" s="13">
        <v>-5.8032402840000001</v>
      </c>
      <c r="U3919" s="13">
        <v>-1.0061448749999999</v>
      </c>
      <c r="V3919" s="13">
        <v>-6.8093851599999997</v>
      </c>
      <c r="W3919" s="13">
        <v>-0.56249800800000005</v>
      </c>
    </row>
    <row r="3920" spans="1:23" x14ac:dyDescent="0.3">
      <c r="A3920" s="13" t="s">
        <v>1663</v>
      </c>
      <c r="B3920" s="13" t="s">
        <v>1664</v>
      </c>
      <c r="C3920" s="15">
        <v>2018</v>
      </c>
      <c r="D3920" s="15" t="s">
        <v>27</v>
      </c>
      <c r="E3920" s="15" t="s">
        <v>26</v>
      </c>
      <c r="F3920" s="15">
        <v>122</v>
      </c>
      <c r="G3920" s="15">
        <v>59</v>
      </c>
      <c r="H3920" s="13">
        <v>-6.8433723620000002</v>
      </c>
      <c r="I3920" s="13">
        <v>-3.2430723210000001</v>
      </c>
      <c r="J3920" s="13">
        <v>-10.08644468</v>
      </c>
      <c r="K3920" s="13">
        <v>-7.3084716849999998</v>
      </c>
      <c r="L3920" s="13">
        <v>6.8395463100000002</v>
      </c>
      <c r="M3920" s="13">
        <v>-0.46892537499999998</v>
      </c>
      <c r="N3920" s="13">
        <v>-7.3911935120000001</v>
      </c>
      <c r="O3920" s="13">
        <v>-1.3571132260000001</v>
      </c>
      <c r="P3920" s="13">
        <v>-8.7483067380000001</v>
      </c>
      <c r="Q3920" s="13">
        <v>-0.18120146500000001</v>
      </c>
      <c r="R3920" s="13">
        <v>-0.18120146500000001</v>
      </c>
      <c r="S3920" s="13">
        <v>0</v>
      </c>
      <c r="T3920" s="13">
        <v>-6.3771965110000002</v>
      </c>
      <c r="U3920" s="13">
        <v>-3.6549699539999998</v>
      </c>
      <c r="V3920" s="13">
        <v>-10.032166459999999</v>
      </c>
      <c r="W3920" s="13">
        <v>0.35250337900000001</v>
      </c>
    </row>
    <row r="3921" spans="1:23" x14ac:dyDescent="0.3">
      <c r="A3921" s="13" t="s">
        <v>1665</v>
      </c>
      <c r="B3921" s="13" t="s">
        <v>1666</v>
      </c>
      <c r="C3921" s="15">
        <v>2014</v>
      </c>
      <c r="D3921" s="15" t="s">
        <v>27</v>
      </c>
      <c r="E3921" s="15" t="s">
        <v>124</v>
      </c>
      <c r="F3921" s="15">
        <v>421</v>
      </c>
      <c r="G3921" s="15">
        <v>224</v>
      </c>
      <c r="H3921" s="13">
        <v>-4.2770902409999998</v>
      </c>
      <c r="I3921" s="13">
        <v>-1.4806380029999999</v>
      </c>
      <c r="J3921" s="13">
        <v>-5.7577282439999999</v>
      </c>
      <c r="K3921" s="13">
        <v>-1.7868223839999999</v>
      </c>
      <c r="L3921" s="13">
        <v>-3.6559173720000002</v>
      </c>
      <c r="M3921" s="13">
        <v>-5.4427397559999999</v>
      </c>
      <c r="N3921" s="13">
        <v>-4.008051526</v>
      </c>
      <c r="O3921" s="13">
        <v>-1.9565909969999999</v>
      </c>
      <c r="P3921" s="13">
        <v>-5.9646425230000002</v>
      </c>
      <c r="Q3921" s="13">
        <v>-0.36303766199999998</v>
      </c>
      <c r="R3921" s="13">
        <v>-0.36303766199999998</v>
      </c>
      <c r="S3921" s="13">
        <v>0</v>
      </c>
      <c r="T3921" s="13">
        <v>-3.151920767</v>
      </c>
      <c r="U3921" s="13">
        <v>-1.725337095</v>
      </c>
      <c r="V3921" s="13">
        <v>-4.8772578629999996</v>
      </c>
      <c r="W3921" s="13">
        <v>-1.134922328</v>
      </c>
    </row>
    <row r="3922" spans="1:23" x14ac:dyDescent="0.3">
      <c r="A3922" s="13" t="s">
        <v>1667</v>
      </c>
      <c r="B3922" s="13" t="s">
        <v>1668</v>
      </c>
      <c r="C3922" s="15">
        <v>2014</v>
      </c>
      <c r="D3922" s="15" t="s">
        <v>25</v>
      </c>
      <c r="E3922" s="15" t="s">
        <v>89</v>
      </c>
      <c r="F3922" s="15">
        <v>31</v>
      </c>
      <c r="G3922" s="15">
        <v>15</v>
      </c>
      <c r="H3922" s="13">
        <v>-4.7625566089999998</v>
      </c>
      <c r="I3922" s="13">
        <v>-8.0063705980000002</v>
      </c>
      <c r="J3922" s="13">
        <v>-12.768927209999999</v>
      </c>
      <c r="K3922" s="13">
        <v>6.2889598270000002</v>
      </c>
      <c r="L3922" s="13">
        <v>-0.982627798</v>
      </c>
      <c r="M3922" s="13">
        <v>5.3063320279999999</v>
      </c>
      <c r="N3922" s="13">
        <v>-2.6352689169999999</v>
      </c>
      <c r="O3922" s="13">
        <v>-7.0502499639999998</v>
      </c>
      <c r="P3922" s="13">
        <v>-9.6855188810000001</v>
      </c>
      <c r="Q3922" s="13">
        <v>-5.4717747999999997E-2</v>
      </c>
      <c r="R3922" s="13">
        <v>0</v>
      </c>
      <c r="S3922" s="13">
        <v>-5.4717747999999997E-2</v>
      </c>
      <c r="T3922" s="13">
        <v>-1.9903412709999999</v>
      </c>
      <c r="U3922" s="13">
        <v>-6.8963898510000003</v>
      </c>
      <c r="V3922" s="13">
        <v>-8.8867311230000006</v>
      </c>
      <c r="W3922" s="13">
        <v>-4.1200013000000001E-2</v>
      </c>
    </row>
    <row r="3923" spans="1:23" x14ac:dyDescent="0.3">
      <c r="A3923" s="13" t="s">
        <v>1667</v>
      </c>
      <c r="B3923" s="13" t="s">
        <v>1668</v>
      </c>
      <c r="C3923" s="15">
        <v>2014</v>
      </c>
      <c r="D3923" s="15" t="s">
        <v>27</v>
      </c>
      <c r="E3923" s="15" t="s">
        <v>89</v>
      </c>
      <c r="F3923" s="15">
        <v>775</v>
      </c>
      <c r="G3923" s="15">
        <v>392</v>
      </c>
      <c r="H3923" s="13">
        <v>-3.0067552200000001</v>
      </c>
      <c r="I3923" s="13">
        <v>-2.19469914</v>
      </c>
      <c r="J3923" s="13">
        <v>-5.2014543590000004</v>
      </c>
      <c r="K3923" s="13">
        <v>-6.7816789220000002</v>
      </c>
      <c r="L3923" s="13">
        <v>-2.888434637</v>
      </c>
      <c r="M3923" s="13">
        <v>-9.6701135590000007</v>
      </c>
      <c r="N3923" s="13">
        <v>-3.9553207860000001</v>
      </c>
      <c r="O3923" s="13">
        <v>-2.5486387609999999</v>
      </c>
      <c r="P3923" s="13">
        <v>-6.503959547</v>
      </c>
      <c r="Q3923" s="13">
        <v>-0.74024858599999999</v>
      </c>
      <c r="R3923" s="13">
        <v>-0.74024858599999999</v>
      </c>
      <c r="S3923" s="13">
        <v>0</v>
      </c>
      <c r="T3923" s="13">
        <v>-3.9329681409999999</v>
      </c>
      <c r="U3923" s="13">
        <v>-2.7035340579999998</v>
      </c>
      <c r="V3923" s="13">
        <v>-6.6365021989999997</v>
      </c>
      <c r="W3923" s="13">
        <v>-1.3461703979999999</v>
      </c>
    </row>
    <row r="3924" spans="1:23" x14ac:dyDescent="0.3">
      <c r="A3924" s="13" t="s">
        <v>1667</v>
      </c>
      <c r="B3924" s="13" t="s">
        <v>1668</v>
      </c>
      <c r="C3924" s="15">
        <v>2015</v>
      </c>
      <c r="D3924" s="15" t="s">
        <v>27</v>
      </c>
      <c r="E3924" s="15" t="s">
        <v>89</v>
      </c>
      <c r="F3924" s="15">
        <v>2180</v>
      </c>
      <c r="G3924" s="15">
        <v>1107</v>
      </c>
      <c r="H3924" s="13">
        <v>-0.71101813599999997</v>
      </c>
      <c r="I3924" s="13">
        <v>-2.0964048719999999</v>
      </c>
      <c r="J3924" s="13">
        <v>-2.8074230070000001</v>
      </c>
      <c r="K3924" s="13">
        <v>-2.961092754</v>
      </c>
      <c r="L3924" s="13">
        <v>-0.163553635</v>
      </c>
      <c r="M3924" s="13">
        <v>-3.124646389</v>
      </c>
      <c r="N3924" s="13">
        <v>-1.20488313</v>
      </c>
      <c r="O3924" s="13">
        <v>-1.835356011</v>
      </c>
      <c r="P3924" s="13">
        <v>-3.0402391409999998</v>
      </c>
      <c r="Q3924" s="13">
        <v>-0.16070058400000001</v>
      </c>
      <c r="R3924" s="13">
        <v>-0.16070058400000001</v>
      </c>
      <c r="S3924" s="13">
        <v>0</v>
      </c>
      <c r="T3924" s="13">
        <v>-1.551750937</v>
      </c>
      <c r="U3924" s="13">
        <v>-2.0999517129999998</v>
      </c>
      <c r="V3924" s="13">
        <v>-3.6517026499999998</v>
      </c>
      <c r="W3924" s="13">
        <v>-1.886005835</v>
      </c>
    </row>
    <row r="3925" spans="1:23" x14ac:dyDescent="0.3">
      <c r="A3925" s="13" t="s">
        <v>1667</v>
      </c>
      <c r="B3925" s="13" t="s">
        <v>1668</v>
      </c>
      <c r="C3925" s="15">
        <v>2016</v>
      </c>
      <c r="D3925" s="15" t="s">
        <v>27</v>
      </c>
      <c r="E3925" s="15" t="s">
        <v>34</v>
      </c>
      <c r="F3925" s="15">
        <v>2661</v>
      </c>
      <c r="G3925" s="15">
        <v>1318</v>
      </c>
      <c r="H3925" s="13">
        <v>0.181040954</v>
      </c>
      <c r="I3925" s="13">
        <v>-2.3297792730000002</v>
      </c>
      <c r="J3925" s="13">
        <v>-2.148738319</v>
      </c>
      <c r="K3925" s="13">
        <v>0.90119077000000003</v>
      </c>
      <c r="L3925" s="13">
        <v>-1.614372162</v>
      </c>
      <c r="M3925" s="13">
        <v>-0.713181391</v>
      </c>
      <c r="N3925" s="13">
        <v>0.39004583599999998</v>
      </c>
      <c r="O3925" s="13">
        <v>-2.2694209889999999</v>
      </c>
      <c r="P3925" s="13">
        <v>-1.879375153</v>
      </c>
      <c r="Q3925" s="13">
        <v>0.58134200999999996</v>
      </c>
      <c r="R3925" s="13">
        <v>0.58134200999999996</v>
      </c>
      <c r="S3925" s="13">
        <v>0</v>
      </c>
      <c r="T3925" s="13">
        <v>5.4116967000000002E-2</v>
      </c>
      <c r="U3925" s="13">
        <v>-2.78717645</v>
      </c>
      <c r="V3925" s="13">
        <v>-2.7330594829999999</v>
      </c>
      <c r="W3925" s="13">
        <v>-0.68496329199999995</v>
      </c>
    </row>
    <row r="3926" spans="1:23" x14ac:dyDescent="0.3">
      <c r="A3926" s="13" t="s">
        <v>1669</v>
      </c>
      <c r="B3926" s="13" t="s">
        <v>1670</v>
      </c>
      <c r="C3926" s="15">
        <v>2015</v>
      </c>
      <c r="D3926" s="15" t="s">
        <v>25</v>
      </c>
      <c r="E3926" s="15" t="s">
        <v>86</v>
      </c>
      <c r="F3926" s="15">
        <v>180</v>
      </c>
      <c r="G3926" s="15">
        <v>90</v>
      </c>
      <c r="H3926" s="13">
        <v>0.45185915100000001</v>
      </c>
      <c r="I3926" s="13">
        <v>-3.2715369970000001</v>
      </c>
      <c r="J3926" s="13">
        <v>-2.8196778469999999</v>
      </c>
      <c r="K3926" s="13">
        <v>-8.4265482899999995</v>
      </c>
      <c r="L3926" s="13">
        <v>-12.16256705</v>
      </c>
      <c r="M3926" s="13">
        <v>-20.589115339999999</v>
      </c>
      <c r="N3926" s="13">
        <v>-1.332089855</v>
      </c>
      <c r="O3926" s="13">
        <v>-5.3296416930000001</v>
      </c>
      <c r="P3926" s="13">
        <v>-6.6617315469999996</v>
      </c>
      <c r="Q3926" s="13">
        <v>-0.18520202599999999</v>
      </c>
      <c r="R3926" s="13">
        <v>0</v>
      </c>
      <c r="S3926" s="13">
        <v>-0.18520202599999999</v>
      </c>
      <c r="T3926" s="13">
        <v>-3.41556514</v>
      </c>
      <c r="U3926" s="13">
        <v>-4.2951163750000001</v>
      </c>
      <c r="V3926" s="13">
        <v>-7.7106815150000001</v>
      </c>
      <c r="W3926" s="13">
        <v>-2.5917042000000001E-2</v>
      </c>
    </row>
    <row r="3927" spans="1:23" x14ac:dyDescent="0.3">
      <c r="A3927" s="13" t="s">
        <v>1669</v>
      </c>
      <c r="B3927" s="13" t="s">
        <v>1670</v>
      </c>
      <c r="C3927" s="15">
        <v>2015</v>
      </c>
      <c r="D3927" s="15" t="s">
        <v>27</v>
      </c>
      <c r="E3927" s="15" t="s">
        <v>86</v>
      </c>
      <c r="F3927" s="15">
        <v>3667</v>
      </c>
      <c r="G3927" s="15">
        <v>1808</v>
      </c>
      <c r="H3927" s="13">
        <v>-0.34500709699999998</v>
      </c>
      <c r="I3927" s="13">
        <v>1.8059668310000001</v>
      </c>
      <c r="J3927" s="13">
        <v>1.460959734</v>
      </c>
      <c r="K3927" s="13">
        <v>2.8434013390000001</v>
      </c>
      <c r="L3927" s="13">
        <v>1.1440696539999999</v>
      </c>
      <c r="M3927" s="13">
        <v>3.9874709930000001</v>
      </c>
      <c r="N3927" s="13">
        <v>0.31790865099999999</v>
      </c>
      <c r="O3927" s="13">
        <v>1.7670927750000001</v>
      </c>
      <c r="P3927" s="13">
        <v>2.0850014259999998</v>
      </c>
      <c r="Q3927" s="13">
        <v>4.4743707370000001</v>
      </c>
      <c r="R3927" s="13">
        <v>4.4743707370000001</v>
      </c>
      <c r="S3927" s="13">
        <v>0</v>
      </c>
      <c r="T3927" s="13">
        <v>0.72956983799999997</v>
      </c>
      <c r="U3927" s="13">
        <v>2.3598442610000001</v>
      </c>
      <c r="V3927" s="13">
        <v>3.0894140989999999</v>
      </c>
      <c r="W3927" s="13">
        <v>0.30884629600000002</v>
      </c>
    </row>
    <row r="3928" spans="1:23" x14ac:dyDescent="0.3">
      <c r="A3928" s="13" t="s">
        <v>1669</v>
      </c>
      <c r="B3928" s="13" t="s">
        <v>1670</v>
      </c>
      <c r="C3928" s="15">
        <v>2016</v>
      </c>
      <c r="D3928" s="15" t="s">
        <v>25</v>
      </c>
      <c r="E3928" s="15" t="s">
        <v>86</v>
      </c>
      <c r="F3928" s="15">
        <v>399</v>
      </c>
      <c r="G3928" s="15">
        <v>193</v>
      </c>
      <c r="H3928" s="13">
        <v>1.590369723</v>
      </c>
      <c r="I3928" s="13">
        <v>2.8414198700000002</v>
      </c>
      <c r="J3928" s="13">
        <v>4.4317895930000004</v>
      </c>
      <c r="K3928" s="13">
        <v>1.612878595</v>
      </c>
      <c r="L3928" s="13">
        <v>3.3139664</v>
      </c>
      <c r="M3928" s="13">
        <v>4.9268449949999997</v>
      </c>
      <c r="N3928" s="13">
        <v>1.7443943340000001</v>
      </c>
      <c r="O3928" s="13">
        <v>3.1016010820000002</v>
      </c>
      <c r="P3928" s="13">
        <v>4.8459954160000001</v>
      </c>
      <c r="Q3928" s="13">
        <v>0.77971099499999996</v>
      </c>
      <c r="R3928" s="13">
        <v>0</v>
      </c>
      <c r="S3928" s="13">
        <v>0.77971099499999996</v>
      </c>
      <c r="T3928" s="13">
        <v>3.8176442210000001</v>
      </c>
      <c r="U3928" s="13">
        <v>-0.51711078600000004</v>
      </c>
      <c r="V3928" s="13">
        <v>3.3005334340000001</v>
      </c>
      <c r="W3928" s="13">
        <v>1.021693368</v>
      </c>
    </row>
    <row r="3929" spans="1:23" x14ac:dyDescent="0.3">
      <c r="A3929" s="13" t="s">
        <v>1669</v>
      </c>
      <c r="B3929" s="13" t="s">
        <v>1670</v>
      </c>
      <c r="C3929" s="15">
        <v>2016</v>
      </c>
      <c r="D3929" s="15" t="s">
        <v>27</v>
      </c>
      <c r="E3929" s="15" t="s">
        <v>86</v>
      </c>
      <c r="F3929" s="15">
        <v>3547</v>
      </c>
      <c r="G3929" s="15">
        <v>1667</v>
      </c>
      <c r="H3929" s="13">
        <v>0.22678152100000001</v>
      </c>
      <c r="I3929" s="13">
        <v>1.571485478</v>
      </c>
      <c r="J3929" s="13">
        <v>1.798266999</v>
      </c>
      <c r="K3929" s="13">
        <v>-3.0183532849999999</v>
      </c>
      <c r="L3929" s="13">
        <v>2.905431981</v>
      </c>
      <c r="M3929" s="13">
        <v>-0.112921304</v>
      </c>
      <c r="N3929" s="13">
        <v>-0.44981961199999998</v>
      </c>
      <c r="O3929" s="13">
        <v>1.911222371</v>
      </c>
      <c r="P3929" s="13">
        <v>1.4614027590000001</v>
      </c>
      <c r="Q3929" s="13">
        <v>3.6264568929999998</v>
      </c>
      <c r="R3929" s="13">
        <v>3.6264568929999998</v>
      </c>
      <c r="S3929" s="13">
        <v>0</v>
      </c>
      <c r="T3929" s="13">
        <v>-0.26896909600000002</v>
      </c>
      <c r="U3929" s="13">
        <v>2.4040492709999999</v>
      </c>
      <c r="V3929" s="13">
        <v>2.1350801750000001</v>
      </c>
      <c r="W3929" s="13">
        <v>1.217873011</v>
      </c>
    </row>
    <row r="3930" spans="1:23" x14ac:dyDescent="0.3">
      <c r="A3930" s="13" t="s">
        <v>1669</v>
      </c>
      <c r="B3930" s="13" t="s">
        <v>1670</v>
      </c>
      <c r="C3930" s="15">
        <v>2017</v>
      </c>
      <c r="D3930" s="15" t="s">
        <v>25</v>
      </c>
      <c r="E3930" s="15" t="s">
        <v>86</v>
      </c>
      <c r="F3930" s="15">
        <v>1074</v>
      </c>
      <c r="G3930" s="15">
        <v>538</v>
      </c>
      <c r="H3930" s="13">
        <v>-1.1769171919999999</v>
      </c>
      <c r="I3930" s="13">
        <v>-4.0437448000000001E-2</v>
      </c>
      <c r="J3930" s="13">
        <v>-1.2173546399999999</v>
      </c>
      <c r="K3930" s="13">
        <v>-0.13214355899999999</v>
      </c>
      <c r="L3930" s="13">
        <v>6.48937337</v>
      </c>
      <c r="M3930" s="13">
        <v>6.3572298109999998</v>
      </c>
      <c r="N3930" s="13">
        <v>-1.0310563159999999</v>
      </c>
      <c r="O3930" s="13">
        <v>1.3466547280000001</v>
      </c>
      <c r="P3930" s="13">
        <v>0.31559841199999999</v>
      </c>
      <c r="Q3930" s="13">
        <v>0.87187263400000004</v>
      </c>
      <c r="R3930" s="13">
        <v>0</v>
      </c>
      <c r="S3930" s="13">
        <v>0.87187263400000004</v>
      </c>
      <c r="T3930" s="13">
        <v>-1.2432616540000001</v>
      </c>
      <c r="U3930" s="13">
        <v>1.7623646580000001</v>
      </c>
      <c r="V3930" s="13">
        <v>0.51910300399999998</v>
      </c>
      <c r="W3930" s="13">
        <v>0.446878993</v>
      </c>
    </row>
    <row r="3931" spans="1:23" x14ac:dyDescent="0.3">
      <c r="A3931" s="13" t="s">
        <v>1669</v>
      </c>
      <c r="B3931" s="13" t="s">
        <v>1670</v>
      </c>
      <c r="C3931" s="15">
        <v>2017</v>
      </c>
      <c r="D3931" s="15" t="s">
        <v>27</v>
      </c>
      <c r="E3931" s="15" t="s">
        <v>86</v>
      </c>
      <c r="F3931" s="15">
        <v>4970</v>
      </c>
      <c r="G3931" s="15">
        <v>2399</v>
      </c>
      <c r="H3931" s="13">
        <v>-0.49016985400000002</v>
      </c>
      <c r="I3931" s="13">
        <v>1.6876802420000001</v>
      </c>
      <c r="J3931" s="13">
        <v>1.197510388</v>
      </c>
      <c r="K3931" s="13">
        <v>-3.3761382549999999</v>
      </c>
      <c r="L3931" s="13">
        <v>2.9342977889999999</v>
      </c>
      <c r="M3931" s="13">
        <v>-0.44184046599999999</v>
      </c>
      <c r="N3931" s="13">
        <v>-1.155399372</v>
      </c>
      <c r="O3931" s="13">
        <v>2.0518753159999998</v>
      </c>
      <c r="P3931" s="13">
        <v>0.89647594399999997</v>
      </c>
      <c r="Q3931" s="13">
        <v>4.4936411600000001</v>
      </c>
      <c r="R3931" s="13">
        <v>4.4936411600000001</v>
      </c>
      <c r="S3931" s="13">
        <v>0</v>
      </c>
      <c r="T3931" s="13">
        <v>-0.42455662399999999</v>
      </c>
      <c r="U3931" s="13">
        <v>1.9127448060000001</v>
      </c>
      <c r="V3931" s="13">
        <v>1.488188182</v>
      </c>
      <c r="W3931" s="13">
        <v>0.66954756599999998</v>
      </c>
    </row>
    <row r="3932" spans="1:23" x14ac:dyDescent="0.3">
      <c r="A3932" s="13" t="s">
        <v>1669</v>
      </c>
      <c r="B3932" s="13" t="s">
        <v>1670</v>
      </c>
      <c r="C3932" s="15">
        <v>2018</v>
      </c>
      <c r="D3932" s="15" t="s">
        <v>25</v>
      </c>
      <c r="E3932" s="15" t="s">
        <v>86</v>
      </c>
      <c r="F3932" s="15">
        <v>911</v>
      </c>
      <c r="G3932" s="15">
        <v>449</v>
      </c>
      <c r="H3932" s="13">
        <v>0.23521415500000001</v>
      </c>
      <c r="I3932" s="13">
        <v>5.6020316829999999</v>
      </c>
      <c r="J3932" s="13">
        <v>5.8372458380000003</v>
      </c>
      <c r="K3932" s="13">
        <v>-1.7771850730000001</v>
      </c>
      <c r="L3932" s="13">
        <v>1.0726645699999999</v>
      </c>
      <c r="M3932" s="13">
        <v>-0.70452050300000002</v>
      </c>
      <c r="N3932" s="13">
        <v>-0.16384088299999999</v>
      </c>
      <c r="O3932" s="13">
        <v>4.945674114</v>
      </c>
      <c r="P3932" s="13">
        <v>4.7818332310000002</v>
      </c>
      <c r="Q3932" s="13">
        <v>1.8086218489999999</v>
      </c>
      <c r="R3932" s="13">
        <v>0</v>
      </c>
      <c r="S3932" s="13">
        <v>1.8086218489999999</v>
      </c>
      <c r="T3932" s="13">
        <v>-1.2637000839999999</v>
      </c>
      <c r="U3932" s="13">
        <v>4.5077546770000003</v>
      </c>
      <c r="V3932" s="13">
        <v>3.244054593</v>
      </c>
      <c r="W3932" s="13">
        <v>1.5962905060000001</v>
      </c>
    </row>
    <row r="3933" spans="1:23" x14ac:dyDescent="0.3">
      <c r="A3933" s="13" t="s">
        <v>1669</v>
      </c>
      <c r="B3933" s="13" t="s">
        <v>1670</v>
      </c>
      <c r="C3933" s="15">
        <v>2018</v>
      </c>
      <c r="D3933" s="15" t="s">
        <v>27</v>
      </c>
      <c r="E3933" s="15" t="s">
        <v>86</v>
      </c>
      <c r="F3933" s="15">
        <v>3331</v>
      </c>
      <c r="G3933" s="15">
        <v>1614</v>
      </c>
      <c r="H3933" s="13">
        <v>-0.93434167000000001</v>
      </c>
      <c r="I3933" s="13">
        <v>1.080274046</v>
      </c>
      <c r="J3933" s="13">
        <v>0.145932376</v>
      </c>
      <c r="K3933" s="13">
        <v>-0.69677672599999996</v>
      </c>
      <c r="L3933" s="13">
        <v>3.8688776539999998</v>
      </c>
      <c r="M3933" s="13">
        <v>3.1721009279999999</v>
      </c>
      <c r="N3933" s="13">
        <v>-0.93120457899999998</v>
      </c>
      <c r="O3933" s="13">
        <v>1.6776939230000001</v>
      </c>
      <c r="P3933" s="13">
        <v>0.74648934300000003</v>
      </c>
      <c r="Q3933" s="13">
        <v>2.8981865359999999</v>
      </c>
      <c r="R3933" s="13">
        <v>2.8981865359999999</v>
      </c>
      <c r="S3933" s="13">
        <v>0</v>
      </c>
      <c r="T3933" s="13">
        <v>-0.89557684900000001</v>
      </c>
      <c r="U3933" s="13">
        <v>1.4256877729999999</v>
      </c>
      <c r="V3933" s="13">
        <v>0.53011092299999996</v>
      </c>
      <c r="W3933" s="13">
        <v>0.653136304</v>
      </c>
    </row>
    <row r="3934" spans="1:23" x14ac:dyDescent="0.3">
      <c r="A3934" s="13" t="s">
        <v>1669</v>
      </c>
      <c r="B3934" s="13" t="s">
        <v>1670</v>
      </c>
      <c r="C3934" s="15">
        <v>2019</v>
      </c>
      <c r="D3934" s="15" t="s">
        <v>25</v>
      </c>
      <c r="E3934" s="15" t="s">
        <v>86</v>
      </c>
      <c r="F3934" s="15">
        <v>74</v>
      </c>
      <c r="G3934" s="15">
        <v>32</v>
      </c>
      <c r="H3934" s="13">
        <v>-5.4749035780000002</v>
      </c>
      <c r="I3934" s="13">
        <v>7.1404327170000004</v>
      </c>
      <c r="J3934" s="13">
        <v>1.6655291400000001</v>
      </c>
      <c r="K3934" s="13">
        <v>-20.21039115</v>
      </c>
      <c r="L3934" s="13">
        <v>4.8847423809999997</v>
      </c>
      <c r="M3934" s="13">
        <v>-15.325648770000001</v>
      </c>
      <c r="N3934" s="13">
        <v>-8.8606782650000007</v>
      </c>
      <c r="O3934" s="13">
        <v>7.0027309259999999</v>
      </c>
      <c r="P3934" s="13">
        <v>-1.857947338</v>
      </c>
      <c r="Q3934" s="13">
        <v>1.5589327E-2</v>
      </c>
      <c r="R3934" s="13">
        <v>0</v>
      </c>
      <c r="S3934" s="13">
        <v>1.5589327E-2</v>
      </c>
      <c r="T3934" s="13">
        <v>-3.527990929</v>
      </c>
      <c r="U3934" s="13">
        <v>5.9435202949999999</v>
      </c>
      <c r="V3934" s="13">
        <v>2.4155293659999999</v>
      </c>
      <c r="W3934" s="13">
        <v>3.7632886839999999</v>
      </c>
    </row>
    <row r="3935" spans="1:23" x14ac:dyDescent="0.3">
      <c r="A3935" s="13" t="s">
        <v>1669</v>
      </c>
      <c r="B3935" s="13" t="s">
        <v>1670</v>
      </c>
      <c r="C3935" s="15">
        <v>2019</v>
      </c>
      <c r="D3935" s="15" t="s">
        <v>27</v>
      </c>
      <c r="E3935" s="15" t="s">
        <v>86</v>
      </c>
      <c r="F3935" s="15">
        <v>4640</v>
      </c>
      <c r="G3935" s="15">
        <v>2200</v>
      </c>
      <c r="H3935" s="13">
        <v>-1.9676386000000001E-2</v>
      </c>
      <c r="I3935" s="13">
        <v>2.4149180810000002</v>
      </c>
      <c r="J3935" s="13">
        <v>2.3952416950000002</v>
      </c>
      <c r="K3935" s="13">
        <v>1.172768711</v>
      </c>
      <c r="L3935" s="13">
        <v>0.83090010400000003</v>
      </c>
      <c r="M3935" s="13">
        <v>2.0036688150000002</v>
      </c>
      <c r="N3935" s="13">
        <v>0.23690851199999999</v>
      </c>
      <c r="O3935" s="13">
        <v>2.1921675459999999</v>
      </c>
      <c r="P3935" s="13">
        <v>2.4290760580000001</v>
      </c>
      <c r="Q3935" s="13">
        <v>5.8366727850000002</v>
      </c>
      <c r="R3935" s="13">
        <v>5.8366727850000002</v>
      </c>
      <c r="S3935" s="13">
        <v>0</v>
      </c>
      <c r="T3935" s="13">
        <v>0.80017037700000004</v>
      </c>
      <c r="U3935" s="13">
        <v>2.985747033</v>
      </c>
      <c r="V3935" s="13">
        <v>3.7859174100000001</v>
      </c>
      <c r="W3935" s="13">
        <v>0.41147304299999998</v>
      </c>
    </row>
    <row r="3936" spans="1:23" x14ac:dyDescent="0.3">
      <c r="A3936" s="13" t="s">
        <v>1671</v>
      </c>
      <c r="B3936" s="13" t="s">
        <v>1672</v>
      </c>
      <c r="C3936" s="15">
        <v>2014</v>
      </c>
      <c r="D3936" s="15" t="s">
        <v>27</v>
      </c>
      <c r="E3936" s="15" t="s">
        <v>32</v>
      </c>
      <c r="F3936" s="15">
        <v>5</v>
      </c>
      <c r="G3936" s="15">
        <v>2</v>
      </c>
      <c r="H3936" s="13">
        <v>-10.031265100000001</v>
      </c>
      <c r="I3936" s="13">
        <v>-35.747736539999998</v>
      </c>
      <c r="J3936" s="13">
        <v>-45.779001649999998</v>
      </c>
      <c r="K3936" s="13">
        <v>-9.2930699130000001</v>
      </c>
      <c r="L3936" s="13">
        <v>-61.429819590000001</v>
      </c>
      <c r="M3936" s="13">
        <v>-70.722889499999994</v>
      </c>
      <c r="N3936" s="13">
        <v>-10.37911186</v>
      </c>
      <c r="O3936" s="13">
        <v>-43.212807779999999</v>
      </c>
      <c r="P3936" s="13">
        <v>-53.59191964</v>
      </c>
      <c r="Q3936" s="13">
        <v>-5.2849475999999999E-2</v>
      </c>
      <c r="R3936" s="13">
        <v>-5.2849475999999999E-2</v>
      </c>
      <c r="S3936" s="13">
        <v>0</v>
      </c>
      <c r="T3936" s="13">
        <v>-7.6023906659999998</v>
      </c>
      <c r="U3936" s="13">
        <v>-31.747426820000001</v>
      </c>
      <c r="V3936" s="13">
        <v>-39.34981749</v>
      </c>
      <c r="W3936" s="13">
        <v>1.794056568</v>
      </c>
    </row>
    <row r="3937" spans="1:23" x14ac:dyDescent="0.3">
      <c r="A3937" s="13" t="s">
        <v>1673</v>
      </c>
      <c r="B3937" s="13" t="s">
        <v>1674</v>
      </c>
      <c r="C3937" s="15">
        <v>2018</v>
      </c>
      <c r="D3937" s="15" t="s">
        <v>27</v>
      </c>
      <c r="E3937" s="15" t="s">
        <v>33</v>
      </c>
      <c r="F3937" s="15">
        <v>4190</v>
      </c>
      <c r="G3937" s="15">
        <v>2049</v>
      </c>
      <c r="H3937" s="13">
        <v>-1.9433776810000001</v>
      </c>
      <c r="I3937" s="13">
        <v>-3.054735639</v>
      </c>
      <c r="J3937" s="13">
        <v>-4.9981133189999998</v>
      </c>
      <c r="K3937" s="13">
        <v>-2.8755001579999999</v>
      </c>
      <c r="L3937" s="13">
        <v>-3.418775063</v>
      </c>
      <c r="M3937" s="13">
        <v>-6.2942752210000004</v>
      </c>
      <c r="N3937" s="13">
        <v>-2.2127635670000001</v>
      </c>
      <c r="O3937" s="13">
        <v>-3.314312723</v>
      </c>
      <c r="P3937" s="13">
        <v>-5.5270762900000001</v>
      </c>
      <c r="Q3937" s="13">
        <v>-2.9109993489999999</v>
      </c>
      <c r="R3937" s="13">
        <v>-2.9109993489999999</v>
      </c>
      <c r="S3937" s="13">
        <v>0</v>
      </c>
      <c r="T3937" s="13">
        <v>-1.177785667</v>
      </c>
      <c r="U3937" s="13">
        <v>-2.5996627339999998</v>
      </c>
      <c r="V3937" s="13">
        <v>-3.777448401</v>
      </c>
      <c r="W3937" s="13">
        <v>0.26802956900000002</v>
      </c>
    </row>
    <row r="3938" spans="1:23" x14ac:dyDescent="0.3">
      <c r="A3938" s="13" t="s">
        <v>1673</v>
      </c>
      <c r="B3938" s="13" t="s">
        <v>1674</v>
      </c>
      <c r="C3938" s="15">
        <v>2019</v>
      </c>
      <c r="D3938" s="15" t="s">
        <v>27</v>
      </c>
      <c r="E3938" s="15" t="s">
        <v>33</v>
      </c>
      <c r="F3938" s="15">
        <v>1918</v>
      </c>
      <c r="G3938" s="15">
        <v>908</v>
      </c>
      <c r="H3938" s="13">
        <v>-2.796112865</v>
      </c>
      <c r="I3938" s="13">
        <v>0.72942290399999998</v>
      </c>
      <c r="J3938" s="13">
        <v>-2.0666899609999998</v>
      </c>
      <c r="K3938" s="13">
        <v>-3.6552725239999999</v>
      </c>
      <c r="L3938" s="13">
        <v>1.1754068529999999</v>
      </c>
      <c r="M3938" s="13">
        <v>-2.4798656710000002</v>
      </c>
      <c r="N3938" s="13">
        <v>-3.1242965210000002</v>
      </c>
      <c r="O3938" s="13">
        <v>0.86730456199999995</v>
      </c>
      <c r="P3938" s="13">
        <v>-2.256991959</v>
      </c>
      <c r="Q3938" s="13">
        <v>0.22979973200000001</v>
      </c>
      <c r="R3938" s="13">
        <v>0.22979973200000001</v>
      </c>
      <c r="S3938" s="13">
        <v>0</v>
      </c>
      <c r="T3938" s="13">
        <v>-2.2008023190000001</v>
      </c>
      <c r="U3938" s="13">
        <v>1.1197807559999999</v>
      </c>
      <c r="V3938" s="13">
        <v>-1.081021563</v>
      </c>
      <c r="W3938" s="13">
        <v>0.62829832699999999</v>
      </c>
    </row>
    <row r="3939" spans="1:23" x14ac:dyDescent="0.3">
      <c r="A3939" s="13" t="s">
        <v>1673</v>
      </c>
      <c r="B3939" s="13" t="s">
        <v>1674</v>
      </c>
      <c r="C3939" s="15">
        <v>2019</v>
      </c>
      <c r="D3939" s="15" t="s">
        <v>27</v>
      </c>
      <c r="E3939" s="15" t="s">
        <v>32</v>
      </c>
      <c r="F3939" s="15">
        <v>1265</v>
      </c>
      <c r="G3939" s="15">
        <v>600</v>
      </c>
      <c r="H3939" s="13">
        <v>-2.5150830129999999</v>
      </c>
      <c r="I3939" s="13">
        <v>1.2216309540000001</v>
      </c>
      <c r="J3939" s="13">
        <v>-1.293452059</v>
      </c>
      <c r="K3939" s="13">
        <v>-2.9630450239999999</v>
      </c>
      <c r="L3939" s="13">
        <v>2.5715501939999998</v>
      </c>
      <c r="M3939" s="13">
        <v>-0.39149482899999999</v>
      </c>
      <c r="N3939" s="13">
        <v>-2.6448572879999999</v>
      </c>
      <c r="O3939" s="13">
        <v>1.632869366</v>
      </c>
      <c r="P3939" s="13">
        <v>-1.0119879220000001</v>
      </c>
      <c r="Q3939" s="13">
        <v>0.53256634300000005</v>
      </c>
      <c r="R3939" s="13">
        <v>0.53256634300000005</v>
      </c>
      <c r="S3939" s="13">
        <v>0</v>
      </c>
      <c r="T3939" s="13">
        <v>-2.7024120539999998</v>
      </c>
      <c r="U3939" s="13">
        <v>1.2716809979999999</v>
      </c>
      <c r="V3939" s="13">
        <v>-1.4307310559999999</v>
      </c>
      <c r="W3939" s="13">
        <v>0.100772801</v>
      </c>
    </row>
    <row r="3940" spans="1:23" x14ac:dyDescent="0.3">
      <c r="A3940" s="13" t="s">
        <v>1675</v>
      </c>
      <c r="B3940" s="13" t="s">
        <v>1676</v>
      </c>
      <c r="C3940" s="15">
        <v>2014</v>
      </c>
      <c r="D3940" s="15" t="s">
        <v>27</v>
      </c>
      <c r="E3940" s="15" t="s">
        <v>111</v>
      </c>
      <c r="F3940" s="15">
        <v>208</v>
      </c>
      <c r="G3940" s="15">
        <v>100</v>
      </c>
      <c r="H3940" s="13">
        <v>0.64707672100000002</v>
      </c>
      <c r="I3940" s="13">
        <v>-2.1057100489999998</v>
      </c>
      <c r="J3940" s="13">
        <v>-1.4586333279999999</v>
      </c>
      <c r="K3940" s="13">
        <v>-1.973793374</v>
      </c>
      <c r="L3940" s="13">
        <v>-2.84238803</v>
      </c>
      <c r="M3940" s="13">
        <v>-4.8161814039999999</v>
      </c>
      <c r="N3940" s="13">
        <v>8.4887509E-2</v>
      </c>
      <c r="O3940" s="13">
        <v>-2.382384863</v>
      </c>
      <c r="P3940" s="13">
        <v>-2.297497355</v>
      </c>
      <c r="Q3940" s="13">
        <v>2.3094182000000001E-2</v>
      </c>
      <c r="R3940" s="13">
        <v>2.3094182000000001E-2</v>
      </c>
      <c r="S3940" s="13">
        <v>0</v>
      </c>
      <c r="T3940" s="13">
        <v>-1.1020295</v>
      </c>
      <c r="U3940" s="13">
        <v>-2.6203926310000001</v>
      </c>
      <c r="V3940" s="13">
        <v>-3.7224221320000002</v>
      </c>
      <c r="W3940" s="13">
        <v>3.1146475E-2</v>
      </c>
    </row>
    <row r="3941" spans="1:23" x14ac:dyDescent="0.3">
      <c r="A3941" s="13" t="s">
        <v>1675</v>
      </c>
      <c r="B3941" s="13" t="s">
        <v>1676</v>
      </c>
      <c r="C3941" s="15">
        <v>2015</v>
      </c>
      <c r="D3941" s="15" t="s">
        <v>25</v>
      </c>
      <c r="E3941" s="15" t="s">
        <v>33</v>
      </c>
      <c r="F3941" s="15">
        <v>4</v>
      </c>
      <c r="G3941" s="15">
        <v>1</v>
      </c>
      <c r="H3941" s="13">
        <v>-1.8066807570000001</v>
      </c>
      <c r="I3941" s="13">
        <v>1.536030623</v>
      </c>
      <c r="J3941" s="13">
        <v>-0.27065013300000001</v>
      </c>
      <c r="K3941" s="13">
        <v>31.65108468</v>
      </c>
      <c r="L3941" s="13">
        <v>36.70479272</v>
      </c>
      <c r="M3941" s="13">
        <v>68.355877390000003</v>
      </c>
      <c r="N3941" s="13">
        <v>5.1205228800000002</v>
      </c>
      <c r="O3941" s="13">
        <v>9.2043236349999997</v>
      </c>
      <c r="P3941" s="13">
        <v>14.324846519999999</v>
      </c>
      <c r="Q3941" s="13">
        <v>9.5204550000000006E-3</v>
      </c>
      <c r="R3941" s="13">
        <v>0</v>
      </c>
      <c r="S3941" s="13">
        <v>9.5204550000000006E-3</v>
      </c>
      <c r="T3941" s="13">
        <v>1.7067819150000001</v>
      </c>
      <c r="U3941" s="13">
        <v>-0.124981096</v>
      </c>
      <c r="V3941" s="13">
        <v>1.58180082</v>
      </c>
      <c r="W3941" s="13">
        <v>5.7529041100000002</v>
      </c>
    </row>
    <row r="3942" spans="1:23" x14ac:dyDescent="0.3">
      <c r="A3942" s="13" t="s">
        <v>1675</v>
      </c>
      <c r="B3942" s="13" t="s">
        <v>1676</v>
      </c>
      <c r="C3942" s="15">
        <v>2015</v>
      </c>
      <c r="D3942" s="15" t="s">
        <v>27</v>
      </c>
      <c r="E3942" s="15" t="s">
        <v>33</v>
      </c>
      <c r="F3942" s="15">
        <v>741</v>
      </c>
      <c r="G3942" s="15">
        <v>363</v>
      </c>
      <c r="H3942" s="13">
        <v>-3.0526778069999998</v>
      </c>
      <c r="I3942" s="13">
        <v>-2.8389165240000001</v>
      </c>
      <c r="J3942" s="13">
        <v>-5.8915943310000003</v>
      </c>
      <c r="K3942" s="13">
        <v>-6.7238864620000003</v>
      </c>
      <c r="L3942" s="13">
        <v>3.8350718939999999</v>
      </c>
      <c r="M3942" s="13">
        <v>-2.8888145679999999</v>
      </c>
      <c r="N3942" s="13">
        <v>-4.0091140210000002</v>
      </c>
      <c r="O3942" s="13">
        <v>-1.621577915</v>
      </c>
      <c r="P3942" s="13">
        <v>-5.6306919359999998</v>
      </c>
      <c r="Q3942" s="13">
        <v>-0.53224665599999998</v>
      </c>
      <c r="R3942" s="13">
        <v>-0.53224665599999998</v>
      </c>
      <c r="S3942" s="13">
        <v>0</v>
      </c>
      <c r="T3942" s="13">
        <v>-4.3717822230000003</v>
      </c>
      <c r="U3942" s="13">
        <v>-1.7037577829999999</v>
      </c>
      <c r="V3942" s="13">
        <v>-6.0755400059999998</v>
      </c>
      <c r="W3942" s="13">
        <v>-0.22737026499999999</v>
      </c>
    </row>
    <row r="3943" spans="1:23" x14ac:dyDescent="0.3">
      <c r="A3943" s="13" t="s">
        <v>1675</v>
      </c>
      <c r="B3943" s="13" t="s">
        <v>1676</v>
      </c>
      <c r="C3943" s="15">
        <v>2016</v>
      </c>
      <c r="D3943" s="15" t="s">
        <v>27</v>
      </c>
      <c r="E3943" s="15" t="s">
        <v>54</v>
      </c>
      <c r="F3943" s="15">
        <v>394</v>
      </c>
      <c r="G3943" s="15">
        <v>192</v>
      </c>
      <c r="H3943" s="13">
        <v>-4.278688797</v>
      </c>
      <c r="I3943" s="13">
        <v>-0.87065489399999996</v>
      </c>
      <c r="J3943" s="13">
        <v>-5.1493436910000003</v>
      </c>
      <c r="K3943" s="13">
        <v>-4.0034277930000002</v>
      </c>
      <c r="L3943" s="13">
        <v>-5.6326978939999996</v>
      </c>
      <c r="M3943" s="13">
        <v>-9.6361256869999998</v>
      </c>
      <c r="N3943" s="13">
        <v>-4.4887189860000003</v>
      </c>
      <c r="O3943" s="13">
        <v>-1.8582598749999999</v>
      </c>
      <c r="P3943" s="13">
        <v>-6.3469788600000001</v>
      </c>
      <c r="Q3943" s="13">
        <v>-0.35269549700000002</v>
      </c>
      <c r="R3943" s="13">
        <v>-0.35269549700000002</v>
      </c>
      <c r="S3943" s="13">
        <v>0</v>
      </c>
      <c r="T3943" s="13">
        <v>-5.1873043609999998</v>
      </c>
      <c r="U3943" s="13">
        <v>-1.3161289460000001</v>
      </c>
      <c r="V3943" s="13">
        <v>-6.5034333069999999</v>
      </c>
      <c r="W3943" s="13">
        <v>9.4617105000000007E-2</v>
      </c>
    </row>
    <row r="3944" spans="1:23" x14ac:dyDescent="0.3">
      <c r="A3944" s="13" t="s">
        <v>1677</v>
      </c>
      <c r="B3944" s="13" t="s">
        <v>1678</v>
      </c>
      <c r="C3944" s="15">
        <v>2014</v>
      </c>
      <c r="D3944" s="15" t="s">
        <v>27</v>
      </c>
      <c r="E3944" s="15" t="s">
        <v>35</v>
      </c>
      <c r="F3944" s="15">
        <v>2052</v>
      </c>
      <c r="G3944" s="15">
        <v>1006</v>
      </c>
      <c r="H3944" s="13">
        <v>-0.397117936</v>
      </c>
      <c r="I3944" s="13">
        <v>0.39166410000000002</v>
      </c>
      <c r="J3944" s="13">
        <v>-5.4538360000000001E-3</v>
      </c>
      <c r="K3944" s="13">
        <v>-3.148906132</v>
      </c>
      <c r="L3944" s="13">
        <v>1.6107363210000001</v>
      </c>
      <c r="M3944" s="13">
        <v>-1.5381698109999999</v>
      </c>
      <c r="N3944" s="13">
        <v>-1.0247096790000001</v>
      </c>
      <c r="O3944" s="13">
        <v>0.66292922799999998</v>
      </c>
      <c r="P3944" s="13">
        <v>-0.361780451</v>
      </c>
      <c r="Q3944" s="13">
        <v>1.215226648</v>
      </c>
      <c r="R3944" s="13">
        <v>1.215226648</v>
      </c>
      <c r="S3944" s="13">
        <v>0</v>
      </c>
      <c r="T3944" s="13">
        <v>-1.1617991240000001</v>
      </c>
      <c r="U3944" s="13">
        <v>0.58815843899999998</v>
      </c>
      <c r="V3944" s="13">
        <v>-0.57364068599999996</v>
      </c>
      <c r="W3944" s="13">
        <v>-0.82581282600000006</v>
      </c>
    </row>
    <row r="3945" spans="1:23" x14ac:dyDescent="0.3">
      <c r="A3945" s="13" t="s">
        <v>1677</v>
      </c>
      <c r="B3945" s="13" t="s">
        <v>1678</v>
      </c>
      <c r="C3945" s="15">
        <v>2015</v>
      </c>
      <c r="D3945" s="15" t="s">
        <v>27</v>
      </c>
      <c r="E3945" s="15" t="s">
        <v>26</v>
      </c>
      <c r="F3945" s="15">
        <v>331</v>
      </c>
      <c r="G3945" s="15">
        <v>155</v>
      </c>
      <c r="H3945" s="13">
        <v>-2.8562184049999999</v>
      </c>
      <c r="I3945" s="13">
        <v>-4.1014940830000004</v>
      </c>
      <c r="J3945" s="13">
        <v>-6.9577124880000003</v>
      </c>
      <c r="K3945" s="13">
        <v>-6.9890008330000004</v>
      </c>
      <c r="L3945" s="13">
        <v>-0.59508324400000001</v>
      </c>
      <c r="M3945" s="13">
        <v>-7.584084077</v>
      </c>
      <c r="N3945" s="13">
        <v>-3.945106537</v>
      </c>
      <c r="O3945" s="13">
        <v>-3.6434242719999999</v>
      </c>
      <c r="P3945" s="13">
        <v>-7.58853081</v>
      </c>
      <c r="Q3945" s="13">
        <v>-0.38180633200000003</v>
      </c>
      <c r="R3945" s="13">
        <v>-0.38180633200000003</v>
      </c>
      <c r="S3945" s="13">
        <v>0</v>
      </c>
      <c r="T3945" s="13">
        <v>-3.6386839659999999</v>
      </c>
      <c r="U3945" s="13">
        <v>-3.9005147029999998</v>
      </c>
      <c r="V3945" s="13">
        <v>-7.5391986690000001</v>
      </c>
      <c r="W3945" s="13">
        <v>-0.207891456</v>
      </c>
    </row>
    <row r="3946" spans="1:23" x14ac:dyDescent="0.3">
      <c r="A3946" s="13" t="s">
        <v>1677</v>
      </c>
      <c r="B3946" s="13" t="s">
        <v>1678</v>
      </c>
      <c r="C3946" s="15">
        <v>2015</v>
      </c>
      <c r="D3946" s="15" t="s">
        <v>27</v>
      </c>
      <c r="E3946" s="15" t="s">
        <v>67</v>
      </c>
      <c r="F3946" s="15">
        <v>1385</v>
      </c>
      <c r="G3946" s="15">
        <v>677</v>
      </c>
      <c r="H3946" s="13">
        <v>-1.495004781</v>
      </c>
      <c r="I3946" s="13">
        <v>-1.1167810579999999</v>
      </c>
      <c r="J3946" s="13">
        <v>-2.6117858389999999</v>
      </c>
      <c r="K3946" s="13">
        <v>-0.56986736699999996</v>
      </c>
      <c r="L3946" s="13">
        <v>0.462164242</v>
      </c>
      <c r="M3946" s="13">
        <v>-0.107703125</v>
      </c>
      <c r="N3946" s="13">
        <v>-1.1787380759999999</v>
      </c>
      <c r="O3946" s="13">
        <v>-0.85965531799999995</v>
      </c>
      <c r="P3946" s="13">
        <v>-2.0383933939999999</v>
      </c>
      <c r="Q3946" s="13">
        <v>0.245759374</v>
      </c>
      <c r="R3946" s="13">
        <v>0.245759374</v>
      </c>
      <c r="S3946" s="13">
        <v>0</v>
      </c>
      <c r="T3946" s="13">
        <v>-2.1601447220000001</v>
      </c>
      <c r="U3946" s="13">
        <v>-0.53910189100000006</v>
      </c>
      <c r="V3946" s="13">
        <v>-2.6992466130000001</v>
      </c>
      <c r="W3946" s="13">
        <v>-1.3027171000000001E-2</v>
      </c>
    </row>
    <row r="3947" spans="1:23" x14ac:dyDescent="0.3">
      <c r="A3947" s="13" t="s">
        <v>1677</v>
      </c>
      <c r="B3947" s="13" t="s">
        <v>1678</v>
      </c>
      <c r="C3947" s="15">
        <v>2016</v>
      </c>
      <c r="D3947" s="15" t="s">
        <v>27</v>
      </c>
      <c r="E3947" s="15" t="s">
        <v>62</v>
      </c>
      <c r="F3947" s="15">
        <v>1284</v>
      </c>
      <c r="G3947" s="15">
        <v>617</v>
      </c>
      <c r="H3947" s="13">
        <v>1.8186062629999999</v>
      </c>
      <c r="I3947" s="13">
        <v>-0.96963951400000004</v>
      </c>
      <c r="J3947" s="13">
        <v>0.84896674900000002</v>
      </c>
      <c r="K3947" s="13">
        <v>1.4443935459999999</v>
      </c>
      <c r="L3947" s="13">
        <v>-1.6866139529999999</v>
      </c>
      <c r="M3947" s="13">
        <v>-0.242220407</v>
      </c>
      <c r="N3947" s="13">
        <v>1.87082975</v>
      </c>
      <c r="O3947" s="13">
        <v>-1.1306554259999999</v>
      </c>
      <c r="P3947" s="13">
        <v>0.74017432400000005</v>
      </c>
      <c r="Q3947" s="13">
        <v>1.090605421</v>
      </c>
      <c r="R3947" s="13">
        <v>1.090605421</v>
      </c>
      <c r="S3947" s="13">
        <v>0</v>
      </c>
      <c r="T3947" s="13">
        <v>1.490896113</v>
      </c>
      <c r="U3947" s="13">
        <v>-1.135009709</v>
      </c>
      <c r="V3947" s="13">
        <v>0.35588640399999999</v>
      </c>
      <c r="W3947" s="13">
        <v>-0.71843970000000001</v>
      </c>
    </row>
    <row r="3948" spans="1:23" x14ac:dyDescent="0.3">
      <c r="A3948" s="13" t="s">
        <v>1677</v>
      </c>
      <c r="B3948" s="13" t="s">
        <v>1678</v>
      </c>
      <c r="C3948" s="15">
        <v>2016</v>
      </c>
      <c r="D3948" s="15" t="s">
        <v>27</v>
      </c>
      <c r="E3948" s="15" t="s">
        <v>67</v>
      </c>
      <c r="F3948" s="15">
        <v>3352</v>
      </c>
      <c r="G3948" s="15">
        <v>1622</v>
      </c>
      <c r="H3948" s="13">
        <v>-0.87074377400000003</v>
      </c>
      <c r="I3948" s="13">
        <v>-0.76600128599999995</v>
      </c>
      <c r="J3948" s="13">
        <v>-1.63674506</v>
      </c>
      <c r="K3948" s="13">
        <v>1.250781557</v>
      </c>
      <c r="L3948" s="13">
        <v>-2.0706098100000001</v>
      </c>
      <c r="M3948" s="13">
        <v>-0.81982825299999995</v>
      </c>
      <c r="N3948" s="13">
        <v>-0.34577751200000001</v>
      </c>
      <c r="O3948" s="13">
        <v>-1.0408733100000001</v>
      </c>
      <c r="P3948" s="13">
        <v>-1.386650822</v>
      </c>
      <c r="Q3948" s="13">
        <v>1.1184488829999999</v>
      </c>
      <c r="R3948" s="13">
        <v>1.1184488829999999</v>
      </c>
      <c r="S3948" s="13">
        <v>0</v>
      </c>
      <c r="T3948" s="13">
        <v>-0.46850577300000001</v>
      </c>
      <c r="U3948" s="13">
        <v>-0.86027509300000005</v>
      </c>
      <c r="V3948" s="13">
        <v>-1.328780866</v>
      </c>
      <c r="W3948" s="13">
        <v>-0.84725558300000003</v>
      </c>
    </row>
    <row r="3949" spans="1:23" x14ac:dyDescent="0.3">
      <c r="A3949" s="13" t="s">
        <v>1677</v>
      </c>
      <c r="B3949" s="13" t="s">
        <v>1678</v>
      </c>
      <c r="C3949" s="15">
        <v>2017</v>
      </c>
      <c r="D3949" s="15" t="s">
        <v>27</v>
      </c>
      <c r="E3949" s="15" t="s">
        <v>124</v>
      </c>
      <c r="F3949" s="15">
        <v>3958</v>
      </c>
      <c r="G3949" s="15">
        <v>1955</v>
      </c>
      <c r="H3949" s="13">
        <v>-0.26995608500000001</v>
      </c>
      <c r="I3949" s="13">
        <v>-1.9208604570000001</v>
      </c>
      <c r="J3949" s="13">
        <v>-2.1908165419999999</v>
      </c>
      <c r="K3949" s="13">
        <v>0.51730175199999995</v>
      </c>
      <c r="L3949" s="13">
        <v>3.1363730580000002</v>
      </c>
      <c r="M3949" s="13">
        <v>3.6536748110000001</v>
      </c>
      <c r="N3949" s="13">
        <v>-8.2689525999999999E-2</v>
      </c>
      <c r="O3949" s="13">
        <v>-0.98946129500000002</v>
      </c>
      <c r="P3949" s="13">
        <v>-1.0721508209999999</v>
      </c>
      <c r="Q3949" s="13">
        <v>1.6497774300000001</v>
      </c>
      <c r="R3949" s="13">
        <v>1.6497774300000001</v>
      </c>
      <c r="S3949" s="13">
        <v>0</v>
      </c>
      <c r="T3949" s="13">
        <v>-1.0227285479999999</v>
      </c>
      <c r="U3949" s="13">
        <v>-0.45352295599999998</v>
      </c>
      <c r="V3949" s="13">
        <v>-1.4762515039999999</v>
      </c>
      <c r="W3949" s="13">
        <v>-1.393688805</v>
      </c>
    </row>
    <row r="3950" spans="1:23" x14ac:dyDescent="0.3">
      <c r="A3950" s="13" t="s">
        <v>1677</v>
      </c>
      <c r="B3950" s="13" t="s">
        <v>1678</v>
      </c>
      <c r="C3950" s="15">
        <v>2018</v>
      </c>
      <c r="D3950" s="15" t="s">
        <v>27</v>
      </c>
      <c r="E3950" s="15" t="s">
        <v>124</v>
      </c>
      <c r="F3950" s="15">
        <v>4196</v>
      </c>
      <c r="G3950" s="15">
        <v>2043</v>
      </c>
      <c r="H3950" s="13">
        <v>-0.15250169799999999</v>
      </c>
      <c r="I3950" s="13">
        <v>1.0575609619999999</v>
      </c>
      <c r="J3950" s="13">
        <v>0.90505926400000003</v>
      </c>
      <c r="K3950" s="13">
        <v>1.738274557</v>
      </c>
      <c r="L3950" s="13">
        <v>0.58396997100000003</v>
      </c>
      <c r="M3950" s="13">
        <v>2.3222445280000001</v>
      </c>
      <c r="N3950" s="13">
        <v>0.25162483099999999</v>
      </c>
      <c r="O3950" s="13">
        <v>1.0126975499999999</v>
      </c>
      <c r="P3950" s="13">
        <v>1.2643223809999999</v>
      </c>
      <c r="Q3950" s="13">
        <v>4.1365401940000002</v>
      </c>
      <c r="R3950" s="13">
        <v>4.1365401940000002</v>
      </c>
      <c r="S3950" s="13">
        <v>0</v>
      </c>
      <c r="T3950" s="13">
        <v>-0.29932706100000001</v>
      </c>
      <c r="U3950" s="13">
        <v>0.81286747599999998</v>
      </c>
      <c r="V3950" s="13">
        <v>0.51354041399999995</v>
      </c>
      <c r="W3950" s="13">
        <v>-1.131838286</v>
      </c>
    </row>
    <row r="3951" spans="1:23" x14ac:dyDescent="0.3">
      <c r="A3951" s="13" t="s">
        <v>1677</v>
      </c>
      <c r="B3951" s="13" t="s">
        <v>1678</v>
      </c>
      <c r="C3951" s="15">
        <v>2019</v>
      </c>
      <c r="D3951" s="15" t="s">
        <v>25</v>
      </c>
      <c r="E3951" s="15" t="s">
        <v>124</v>
      </c>
      <c r="F3951" s="15">
        <v>173</v>
      </c>
      <c r="G3951" s="15">
        <v>81</v>
      </c>
      <c r="H3951" s="13">
        <v>-5.9877254039999999</v>
      </c>
      <c r="I3951" s="13">
        <v>-1.9955560960000001</v>
      </c>
      <c r="J3951" s="13">
        <v>-7.9832815000000004</v>
      </c>
      <c r="K3951" s="13">
        <v>-17.51546068</v>
      </c>
      <c r="L3951" s="13">
        <v>16.015261890000001</v>
      </c>
      <c r="M3951" s="13">
        <v>-1.5001987880000001</v>
      </c>
      <c r="N3951" s="13">
        <v>-8.6352080030000007</v>
      </c>
      <c r="O3951" s="13">
        <v>1.7728041459999999</v>
      </c>
      <c r="P3951" s="13">
        <v>-6.8624038570000003</v>
      </c>
      <c r="Q3951" s="13">
        <v>-0.17365485899999999</v>
      </c>
      <c r="R3951" s="13">
        <v>0</v>
      </c>
      <c r="S3951" s="13">
        <v>-0.17365485899999999</v>
      </c>
      <c r="T3951" s="13">
        <v>-4.534824425</v>
      </c>
      <c r="U3951" s="13">
        <v>0.33813504500000002</v>
      </c>
      <c r="V3951" s="13">
        <v>-4.1966893799999996</v>
      </c>
      <c r="W3951" s="13">
        <v>-0.92159672500000001</v>
      </c>
    </row>
    <row r="3952" spans="1:23" x14ac:dyDescent="0.3">
      <c r="A3952" s="13" t="s">
        <v>1677</v>
      </c>
      <c r="B3952" s="13" t="s">
        <v>1678</v>
      </c>
      <c r="C3952" s="15">
        <v>2019</v>
      </c>
      <c r="D3952" s="15" t="s">
        <v>27</v>
      </c>
      <c r="E3952" s="15" t="s">
        <v>124</v>
      </c>
      <c r="F3952" s="15">
        <v>2572</v>
      </c>
      <c r="G3952" s="15">
        <v>1251</v>
      </c>
      <c r="H3952" s="13">
        <v>-0.24993152199999999</v>
      </c>
      <c r="I3952" s="13">
        <v>-1.3334005410000001</v>
      </c>
      <c r="J3952" s="13">
        <v>-1.583332062</v>
      </c>
      <c r="K3952" s="13">
        <v>2.4922969130000001</v>
      </c>
      <c r="L3952" s="13">
        <v>-0.54501073099999997</v>
      </c>
      <c r="M3952" s="13">
        <v>1.947286182</v>
      </c>
      <c r="N3952" s="13">
        <v>0.32092168599999998</v>
      </c>
      <c r="O3952" s="13">
        <v>-1.255536153</v>
      </c>
      <c r="P3952" s="13">
        <v>-0.93461446699999995</v>
      </c>
      <c r="Q3952" s="13">
        <v>1.1378861629999999</v>
      </c>
      <c r="R3952" s="13">
        <v>1.1378861629999999</v>
      </c>
      <c r="S3952" s="13">
        <v>0</v>
      </c>
      <c r="T3952" s="13">
        <v>-0.34872562499999998</v>
      </c>
      <c r="U3952" s="13">
        <v>-1.1374631420000001</v>
      </c>
      <c r="V3952" s="13">
        <v>-1.486188767</v>
      </c>
      <c r="W3952" s="13">
        <v>-1.829673619</v>
      </c>
    </row>
    <row r="3953" spans="1:23" x14ac:dyDescent="0.3">
      <c r="A3953" s="13" t="s">
        <v>1679</v>
      </c>
      <c r="B3953" s="13" t="s">
        <v>1680</v>
      </c>
      <c r="C3953" s="15">
        <v>2014</v>
      </c>
      <c r="D3953" s="15" t="s">
        <v>27</v>
      </c>
      <c r="E3953" s="15" t="s">
        <v>62</v>
      </c>
      <c r="F3953" s="15">
        <v>1634</v>
      </c>
      <c r="G3953" s="15">
        <v>830</v>
      </c>
      <c r="H3953" s="13">
        <v>-2.8895656340000002</v>
      </c>
      <c r="I3953" s="13">
        <v>-1.73515961</v>
      </c>
      <c r="J3953" s="13">
        <v>-4.6247252440000004</v>
      </c>
      <c r="K3953" s="13">
        <v>1.0111919659999999</v>
      </c>
      <c r="L3953" s="13">
        <v>-2.7871977860000001</v>
      </c>
      <c r="M3953" s="13">
        <v>-1.77600582</v>
      </c>
      <c r="N3953" s="13">
        <v>-2.2550061939999999</v>
      </c>
      <c r="O3953" s="13">
        <v>-2.0352161949999998</v>
      </c>
      <c r="P3953" s="13">
        <v>-4.2902223890000002</v>
      </c>
      <c r="Q3953" s="13">
        <v>-0.64486242199999999</v>
      </c>
      <c r="R3953" s="13">
        <v>-0.64486242199999999</v>
      </c>
      <c r="S3953" s="13">
        <v>0</v>
      </c>
      <c r="T3953" s="13">
        <v>-1.845646677</v>
      </c>
      <c r="U3953" s="13">
        <v>-0.72912261</v>
      </c>
      <c r="V3953" s="13">
        <v>-2.5747692870000001</v>
      </c>
      <c r="W3953" s="13">
        <v>-1.0837168100000001</v>
      </c>
    </row>
    <row r="3954" spans="1:23" x14ac:dyDescent="0.3">
      <c r="A3954" s="13" t="s">
        <v>1679</v>
      </c>
      <c r="B3954" s="13" t="s">
        <v>1680</v>
      </c>
      <c r="C3954" s="15">
        <v>2015</v>
      </c>
      <c r="D3954" s="15" t="s">
        <v>27</v>
      </c>
      <c r="E3954" s="15" t="s">
        <v>32</v>
      </c>
      <c r="F3954" s="15">
        <v>3492</v>
      </c>
      <c r="G3954" s="15">
        <v>1785</v>
      </c>
      <c r="H3954" s="13">
        <v>-2.9912619739999999</v>
      </c>
      <c r="I3954" s="13">
        <v>-1.9510766340000001</v>
      </c>
      <c r="J3954" s="13">
        <v>-4.942338608</v>
      </c>
      <c r="K3954" s="13">
        <v>-1.0120101560000001</v>
      </c>
      <c r="L3954" s="13">
        <v>-5.1720180090000003</v>
      </c>
      <c r="M3954" s="13">
        <v>-6.184028165</v>
      </c>
      <c r="N3954" s="13">
        <v>-2.6742780769999999</v>
      </c>
      <c r="O3954" s="13">
        <v>-2.6788645340000001</v>
      </c>
      <c r="P3954" s="13">
        <v>-5.353142611</v>
      </c>
      <c r="Q3954" s="13">
        <v>-2.3707359879999998</v>
      </c>
      <c r="R3954" s="13">
        <v>-2.3707359879999998</v>
      </c>
      <c r="S3954" s="13">
        <v>0</v>
      </c>
      <c r="T3954" s="13">
        <v>-2.8626678299999999</v>
      </c>
      <c r="U3954" s="13">
        <v>-3.3839773370000001</v>
      </c>
      <c r="V3954" s="13">
        <v>-6.2466451669999996</v>
      </c>
      <c r="W3954" s="13">
        <v>1.447713E-3</v>
      </c>
    </row>
    <row r="3955" spans="1:23" x14ac:dyDescent="0.3">
      <c r="A3955" s="13" t="s">
        <v>1679</v>
      </c>
      <c r="B3955" s="13" t="s">
        <v>1680</v>
      </c>
      <c r="C3955" s="15">
        <v>2016</v>
      </c>
      <c r="D3955" s="15" t="s">
        <v>27</v>
      </c>
      <c r="E3955" s="15" t="s">
        <v>57</v>
      </c>
      <c r="F3955" s="15">
        <v>2432</v>
      </c>
      <c r="G3955" s="15">
        <v>1181</v>
      </c>
      <c r="H3955" s="13">
        <v>-2.4779608880000001</v>
      </c>
      <c r="I3955" s="13">
        <v>-0.98177019899999995</v>
      </c>
      <c r="J3955" s="13">
        <v>-3.4597310870000002</v>
      </c>
      <c r="K3955" s="13">
        <v>-0.71564006499999999</v>
      </c>
      <c r="L3955" s="13">
        <v>0.30765085800000003</v>
      </c>
      <c r="M3955" s="13">
        <v>-0.40798920700000002</v>
      </c>
      <c r="N3955" s="13">
        <v>-2.2527077869999999</v>
      </c>
      <c r="O3955" s="13">
        <v>-0.77138663699999999</v>
      </c>
      <c r="P3955" s="13">
        <v>-3.0240944239999998</v>
      </c>
      <c r="Q3955" s="13">
        <v>-0.165043993</v>
      </c>
      <c r="R3955" s="13">
        <v>-0.165043993</v>
      </c>
      <c r="S3955" s="13">
        <v>0</v>
      </c>
      <c r="T3955" s="13">
        <v>-1.6218938540000001</v>
      </c>
      <c r="U3955" s="13">
        <v>-0.89576888099999996</v>
      </c>
      <c r="V3955" s="13">
        <v>-2.5176627360000001</v>
      </c>
      <c r="W3955" s="13">
        <v>-6.5410436000000002E-2</v>
      </c>
    </row>
    <row r="3956" spans="1:23" x14ac:dyDescent="0.3">
      <c r="A3956" s="13" t="s">
        <v>1679</v>
      </c>
      <c r="B3956" s="13" t="s">
        <v>1680</v>
      </c>
      <c r="C3956" s="15">
        <v>2017</v>
      </c>
      <c r="D3956" s="15" t="s">
        <v>25</v>
      </c>
      <c r="E3956" s="15" t="s">
        <v>100</v>
      </c>
      <c r="F3956" s="15">
        <v>330</v>
      </c>
      <c r="G3956" s="15">
        <v>157</v>
      </c>
      <c r="H3956" s="13">
        <v>-3.1201835340000001</v>
      </c>
      <c r="I3956" s="13">
        <v>-2.2886799120000001</v>
      </c>
      <c r="J3956" s="13">
        <v>-5.4088634459999998</v>
      </c>
      <c r="K3956" s="13">
        <v>-15.149683270000001</v>
      </c>
      <c r="L3956" s="13">
        <v>0.72719549800000005</v>
      </c>
      <c r="M3956" s="13">
        <v>-14.42248777</v>
      </c>
      <c r="N3956" s="13">
        <v>-5.8760839860000003</v>
      </c>
      <c r="O3956" s="13">
        <v>-1.8250377849999999</v>
      </c>
      <c r="P3956" s="13">
        <v>-7.7011217719999996</v>
      </c>
      <c r="Q3956" s="13">
        <v>-0.41293710300000003</v>
      </c>
      <c r="R3956" s="13">
        <v>0</v>
      </c>
      <c r="S3956" s="13">
        <v>-0.41293710300000003</v>
      </c>
      <c r="T3956" s="13">
        <v>-4.9751311400000002</v>
      </c>
      <c r="U3956" s="13">
        <v>-4.4165401050000002</v>
      </c>
      <c r="V3956" s="13">
        <v>-9.3916712449999995</v>
      </c>
      <c r="W3956" s="13">
        <v>0.922871687</v>
      </c>
    </row>
    <row r="3957" spans="1:23" x14ac:dyDescent="0.3">
      <c r="A3957" s="13" t="s">
        <v>1679</v>
      </c>
      <c r="B3957" s="13" t="s">
        <v>1680</v>
      </c>
      <c r="C3957" s="15">
        <v>2017</v>
      </c>
      <c r="D3957" s="15" t="s">
        <v>27</v>
      </c>
      <c r="E3957" s="15" t="s">
        <v>100</v>
      </c>
      <c r="F3957" s="15">
        <v>2196</v>
      </c>
      <c r="G3957" s="15">
        <v>1068</v>
      </c>
      <c r="H3957" s="13">
        <v>-1.182015891</v>
      </c>
      <c r="I3957" s="13">
        <v>-0.42898424400000001</v>
      </c>
      <c r="J3957" s="13">
        <v>-1.6110001350000001</v>
      </c>
      <c r="K3957" s="13">
        <v>-1.9912953609999999</v>
      </c>
      <c r="L3957" s="13">
        <v>-0.42817730199999998</v>
      </c>
      <c r="M3957" s="13">
        <v>-2.4194726640000002</v>
      </c>
      <c r="N3957" s="13">
        <v>-1.436673568</v>
      </c>
      <c r="O3957" s="13">
        <v>-0.46519718900000001</v>
      </c>
      <c r="P3957" s="13">
        <v>-1.901870757</v>
      </c>
      <c r="Q3957" s="13">
        <v>0.46078707699999999</v>
      </c>
      <c r="R3957" s="13">
        <v>0.46078707699999999</v>
      </c>
      <c r="S3957" s="13">
        <v>0</v>
      </c>
      <c r="T3957" s="13">
        <v>-1.26900989</v>
      </c>
      <c r="U3957" s="13">
        <v>-0.369423051</v>
      </c>
      <c r="V3957" s="13">
        <v>-1.638432941</v>
      </c>
      <c r="W3957" s="13">
        <v>-0.28720420200000002</v>
      </c>
    </row>
    <row r="3958" spans="1:23" x14ac:dyDescent="0.3">
      <c r="A3958" s="13" t="s">
        <v>1679</v>
      </c>
      <c r="B3958" s="13" t="s">
        <v>1680</v>
      </c>
      <c r="C3958" s="15">
        <v>2018</v>
      </c>
      <c r="D3958" s="15" t="s">
        <v>25</v>
      </c>
      <c r="E3958" s="15" t="s">
        <v>100</v>
      </c>
      <c r="F3958" s="15">
        <v>5</v>
      </c>
      <c r="G3958" s="15">
        <v>2</v>
      </c>
      <c r="H3958" s="13">
        <v>-1.7441095769999999</v>
      </c>
      <c r="I3958" s="13">
        <v>-30.188943089999999</v>
      </c>
      <c r="J3958" s="13">
        <v>-31.933052669999999</v>
      </c>
      <c r="K3958" s="13">
        <v>-8.8076666869999993</v>
      </c>
      <c r="L3958" s="13">
        <v>-16.862050329999999</v>
      </c>
      <c r="M3958" s="13">
        <v>-25.66971702</v>
      </c>
      <c r="N3958" s="13">
        <v>-3.4002826900000001</v>
      </c>
      <c r="O3958" s="13">
        <v>-29.325036870000002</v>
      </c>
      <c r="P3958" s="13">
        <v>-32.725319560000003</v>
      </c>
      <c r="Q3958" s="13">
        <v>-3.1278304999999999E-2</v>
      </c>
      <c r="R3958" s="13">
        <v>0</v>
      </c>
      <c r="S3958" s="13">
        <v>-3.1278304999999999E-2</v>
      </c>
      <c r="T3958" s="13">
        <v>-2.5256187319999999</v>
      </c>
      <c r="U3958" s="13">
        <v>-26.162023139999999</v>
      </c>
      <c r="V3958" s="13">
        <v>-28.68764187</v>
      </c>
      <c r="W3958" s="13">
        <v>-0.82779270299999996</v>
      </c>
    </row>
    <row r="3959" spans="1:23" x14ac:dyDescent="0.3">
      <c r="A3959" s="13" t="s">
        <v>1679</v>
      </c>
      <c r="B3959" s="13" t="s">
        <v>1680</v>
      </c>
      <c r="C3959" s="15">
        <v>2018</v>
      </c>
      <c r="D3959" s="15" t="s">
        <v>27</v>
      </c>
      <c r="E3959" s="15" t="s">
        <v>100</v>
      </c>
      <c r="F3959" s="15">
        <v>610</v>
      </c>
      <c r="G3959" s="15">
        <v>285</v>
      </c>
      <c r="H3959" s="13">
        <v>-6.18917538</v>
      </c>
      <c r="I3959" s="13">
        <v>-2.3270826489999998</v>
      </c>
      <c r="J3959" s="13">
        <v>-8.5162580289999994</v>
      </c>
      <c r="K3959" s="13">
        <v>-7.730507834</v>
      </c>
      <c r="L3959" s="13">
        <v>-3.6116355649999998</v>
      </c>
      <c r="M3959" s="13">
        <v>-11.342143399999999</v>
      </c>
      <c r="N3959" s="13">
        <v>-6.8948754939999999</v>
      </c>
      <c r="O3959" s="13">
        <v>-2.7365191310000001</v>
      </c>
      <c r="P3959" s="13">
        <v>-9.6313946250000004</v>
      </c>
      <c r="Q3959" s="13">
        <v>-1.007598923</v>
      </c>
      <c r="R3959" s="13">
        <v>-1.007598923</v>
      </c>
      <c r="S3959" s="13">
        <v>0</v>
      </c>
      <c r="T3959" s="13">
        <v>-5.7468219659999997</v>
      </c>
      <c r="U3959" s="13">
        <v>-3.9493150699999999</v>
      </c>
      <c r="V3959" s="13">
        <v>-9.6961370359999997</v>
      </c>
      <c r="W3959" s="13">
        <v>0.69355737900000003</v>
      </c>
    </row>
    <row r="3960" spans="1:23" x14ac:dyDescent="0.3">
      <c r="A3960" s="13" t="s">
        <v>1679</v>
      </c>
      <c r="B3960" s="13" t="s">
        <v>1680</v>
      </c>
      <c r="C3960" s="15">
        <v>2019</v>
      </c>
      <c r="D3960" s="15" t="s">
        <v>27</v>
      </c>
      <c r="E3960" s="15" t="s">
        <v>62</v>
      </c>
      <c r="F3960" s="15">
        <v>45</v>
      </c>
      <c r="G3960" s="15">
        <v>20</v>
      </c>
      <c r="H3960" s="13">
        <v>-5.6601163210000003</v>
      </c>
      <c r="I3960" s="13">
        <v>-3.225544652</v>
      </c>
      <c r="J3960" s="13">
        <v>-8.8856609720000002</v>
      </c>
      <c r="K3960" s="13">
        <v>2.1176332119999999</v>
      </c>
      <c r="L3960" s="13">
        <v>1.0827759509999999</v>
      </c>
      <c r="M3960" s="13">
        <v>3.2004091629999998</v>
      </c>
      <c r="N3960" s="13">
        <v>-4.3970464339999999</v>
      </c>
      <c r="O3960" s="13">
        <v>-2.4727075329999999</v>
      </c>
      <c r="P3960" s="13">
        <v>-6.8697539670000003</v>
      </c>
      <c r="Q3960" s="13">
        <v>-4.2423733999999998E-2</v>
      </c>
      <c r="R3960" s="13">
        <v>-4.2423733999999998E-2</v>
      </c>
      <c r="S3960" s="13">
        <v>0</v>
      </c>
      <c r="T3960" s="13">
        <v>-2.1758833900000001</v>
      </c>
      <c r="U3960" s="13">
        <v>-5.6094181770000002</v>
      </c>
      <c r="V3960" s="13">
        <v>-7.7853015660000002</v>
      </c>
      <c r="W3960" s="13">
        <v>0.93521611599999999</v>
      </c>
    </row>
    <row r="3961" spans="1:23" x14ac:dyDescent="0.3">
      <c r="A3961" s="13" t="s">
        <v>1679</v>
      </c>
      <c r="B3961" s="13" t="s">
        <v>1680</v>
      </c>
      <c r="C3961" s="15">
        <v>2019</v>
      </c>
      <c r="D3961" s="15" t="s">
        <v>27</v>
      </c>
      <c r="E3961" s="15" t="s">
        <v>100</v>
      </c>
      <c r="F3961" s="15">
        <v>285</v>
      </c>
      <c r="G3961" s="15">
        <v>130</v>
      </c>
      <c r="H3961" s="13">
        <v>-4.1409215680000004</v>
      </c>
      <c r="I3961" s="13">
        <v>-1.903271658</v>
      </c>
      <c r="J3961" s="13">
        <v>-6.044193226</v>
      </c>
      <c r="K3961" s="13">
        <v>-6.1816112719999996</v>
      </c>
      <c r="L3961" s="13">
        <v>4.3216614900000003</v>
      </c>
      <c r="M3961" s="13">
        <v>-1.8599497819999999</v>
      </c>
      <c r="N3961" s="13">
        <v>-4.8158638979999999</v>
      </c>
      <c r="O3961" s="13">
        <v>-0.63487116399999999</v>
      </c>
      <c r="P3961" s="13">
        <v>-5.4507350619999997</v>
      </c>
      <c r="Q3961" s="13">
        <v>-0.18044502800000001</v>
      </c>
      <c r="R3961" s="13">
        <v>-0.18044502800000001</v>
      </c>
      <c r="S3961" s="13">
        <v>0</v>
      </c>
      <c r="T3961" s="13">
        <v>-3.2272148650000001</v>
      </c>
      <c r="U3961" s="13">
        <v>-1.873777327</v>
      </c>
      <c r="V3961" s="13">
        <v>-5.1009921919999996</v>
      </c>
      <c r="W3961" s="13">
        <v>0.74876624599999997</v>
      </c>
    </row>
    <row r="3962" spans="1:23" x14ac:dyDescent="0.3">
      <c r="A3962" s="13" t="s">
        <v>1679</v>
      </c>
      <c r="B3962" s="13" t="s">
        <v>1680</v>
      </c>
      <c r="C3962" s="15">
        <v>2019</v>
      </c>
      <c r="D3962" s="15" t="s">
        <v>27</v>
      </c>
      <c r="E3962" s="15" t="s">
        <v>52</v>
      </c>
      <c r="F3962" s="15">
        <v>90</v>
      </c>
      <c r="G3962" s="15">
        <v>40</v>
      </c>
      <c r="H3962" s="13">
        <v>-6.801536273</v>
      </c>
      <c r="I3962" s="13">
        <v>1.2319132740000001</v>
      </c>
      <c r="J3962" s="13">
        <v>-5.5696229989999999</v>
      </c>
      <c r="K3962" s="13">
        <v>-17.71204307</v>
      </c>
      <c r="L3962" s="13">
        <v>-4.6903882130000003</v>
      </c>
      <c r="M3962" s="13">
        <v>-22.402431279999998</v>
      </c>
      <c r="N3962" s="13">
        <v>-9.6364511119999996</v>
      </c>
      <c r="O3962" s="13">
        <v>-8.2734215E-2</v>
      </c>
      <c r="P3962" s="13">
        <v>-9.7191853269999999</v>
      </c>
      <c r="Q3962" s="13">
        <v>-0.145393824</v>
      </c>
      <c r="R3962" s="13">
        <v>-0.145393824</v>
      </c>
      <c r="S3962" s="13">
        <v>0</v>
      </c>
      <c r="T3962" s="13">
        <v>-7.3399763179999997</v>
      </c>
      <c r="U3962" s="13">
        <v>-0.240609884</v>
      </c>
      <c r="V3962" s="13">
        <v>-7.5805862020000001</v>
      </c>
      <c r="W3962" s="13">
        <v>2.2691054639999999</v>
      </c>
    </row>
    <row r="3963" spans="1:23" x14ac:dyDescent="0.3">
      <c r="A3963" s="13" t="s">
        <v>1681</v>
      </c>
      <c r="B3963" s="13" t="s">
        <v>1682</v>
      </c>
      <c r="C3963" s="15">
        <v>2014</v>
      </c>
      <c r="D3963" s="15" t="s">
        <v>27</v>
      </c>
      <c r="E3963" s="15" t="s">
        <v>124</v>
      </c>
      <c r="F3963" s="15">
        <v>5492</v>
      </c>
      <c r="G3963" s="15">
        <v>2730</v>
      </c>
      <c r="H3963" s="13">
        <v>-2.0002571859999998</v>
      </c>
      <c r="I3963" s="13">
        <v>1.0381754169999999</v>
      </c>
      <c r="J3963" s="13">
        <v>-0.962081768</v>
      </c>
      <c r="K3963" s="13">
        <v>-0.96523965</v>
      </c>
      <c r="L3963" s="13">
        <v>-0.76018506500000005</v>
      </c>
      <c r="M3963" s="13">
        <v>-1.7254247140000001</v>
      </c>
      <c r="N3963" s="13">
        <v>-1.8878619480000001</v>
      </c>
      <c r="O3963" s="13">
        <v>0.78257726299999997</v>
      </c>
      <c r="P3963" s="13">
        <v>-1.105284685</v>
      </c>
      <c r="Q3963" s="13">
        <v>2.3179172939999999</v>
      </c>
      <c r="R3963" s="13">
        <v>2.3179172939999999</v>
      </c>
      <c r="S3963" s="13">
        <v>0</v>
      </c>
      <c r="T3963" s="13">
        <v>-0.72431084400000001</v>
      </c>
      <c r="U3963" s="13">
        <v>0.63935915399999999</v>
      </c>
      <c r="V3963" s="13">
        <v>-8.4951688999999997E-2</v>
      </c>
      <c r="W3963" s="13">
        <v>1.13390156</v>
      </c>
    </row>
    <row r="3964" spans="1:23" x14ac:dyDescent="0.3">
      <c r="A3964" s="13" t="s">
        <v>1681</v>
      </c>
      <c r="B3964" s="13" t="s">
        <v>1682</v>
      </c>
      <c r="C3964" s="15">
        <v>2015</v>
      </c>
      <c r="D3964" s="15" t="s">
        <v>25</v>
      </c>
      <c r="E3964" s="15" t="s">
        <v>111</v>
      </c>
      <c r="F3964" s="15">
        <v>857</v>
      </c>
      <c r="G3964" s="15">
        <v>396</v>
      </c>
      <c r="H3964" s="13">
        <v>1.3840071599999999</v>
      </c>
      <c r="I3964" s="13">
        <v>0.500672746</v>
      </c>
      <c r="J3964" s="13">
        <v>1.8846799059999999</v>
      </c>
      <c r="K3964" s="13">
        <v>7.3466918620000001</v>
      </c>
      <c r="L3964" s="13">
        <v>-3.653533135</v>
      </c>
      <c r="M3964" s="13">
        <v>3.6931587270000001</v>
      </c>
      <c r="N3964" s="13">
        <v>2.6349823699999999</v>
      </c>
      <c r="O3964" s="13">
        <v>-0.32535689600000001</v>
      </c>
      <c r="P3964" s="13">
        <v>2.3096254740000002</v>
      </c>
      <c r="Q3964" s="13">
        <v>1.0758538150000001</v>
      </c>
      <c r="R3964" s="13">
        <v>0</v>
      </c>
      <c r="S3964" s="13">
        <v>1.0758538150000001</v>
      </c>
      <c r="T3964" s="13">
        <v>1.9677398800000001</v>
      </c>
      <c r="U3964" s="13">
        <v>0.33579732800000001</v>
      </c>
      <c r="V3964" s="13">
        <v>2.3035372079999998</v>
      </c>
      <c r="W3964" s="13">
        <v>1.972635532</v>
      </c>
    </row>
    <row r="3965" spans="1:23" x14ac:dyDescent="0.3">
      <c r="A3965" s="13" t="s">
        <v>1681</v>
      </c>
      <c r="B3965" s="13" t="s">
        <v>1682</v>
      </c>
      <c r="C3965" s="15">
        <v>2015</v>
      </c>
      <c r="D3965" s="15" t="s">
        <v>27</v>
      </c>
      <c r="E3965" s="15" t="s">
        <v>124</v>
      </c>
      <c r="F3965" s="15">
        <v>1785</v>
      </c>
      <c r="G3965" s="15">
        <v>896</v>
      </c>
      <c r="H3965" s="13">
        <v>-3.2444593560000001</v>
      </c>
      <c r="I3965" s="13">
        <v>1.900372505</v>
      </c>
      <c r="J3965" s="13">
        <v>-1.3440868509999999</v>
      </c>
      <c r="K3965" s="13">
        <v>-8.2092679400000002</v>
      </c>
      <c r="L3965" s="13">
        <v>-2.334474411</v>
      </c>
      <c r="M3965" s="13">
        <v>-10.54374235</v>
      </c>
      <c r="N3965" s="13">
        <v>-4.456964256</v>
      </c>
      <c r="O3965" s="13">
        <v>1.161763847</v>
      </c>
      <c r="P3965" s="13">
        <v>-3.295200409</v>
      </c>
      <c r="Q3965" s="13">
        <v>-0.25108298899999998</v>
      </c>
      <c r="R3965" s="13">
        <v>-0.25108298899999998</v>
      </c>
      <c r="S3965" s="13">
        <v>0</v>
      </c>
      <c r="T3965" s="13">
        <v>-3.1348645529999999</v>
      </c>
      <c r="U3965" s="13">
        <v>1.1312093999999999</v>
      </c>
      <c r="V3965" s="13">
        <v>-2.0036551519999999</v>
      </c>
      <c r="W3965" s="13">
        <v>0.71200129000000001</v>
      </c>
    </row>
    <row r="3966" spans="1:23" x14ac:dyDescent="0.3">
      <c r="A3966" s="13" t="s">
        <v>1681</v>
      </c>
      <c r="B3966" s="13" t="s">
        <v>1682</v>
      </c>
      <c r="C3966" s="15">
        <v>2015</v>
      </c>
      <c r="D3966" s="15" t="s">
        <v>27</v>
      </c>
      <c r="E3966" s="15" t="s">
        <v>111</v>
      </c>
      <c r="F3966" s="15">
        <v>2951</v>
      </c>
      <c r="G3966" s="15">
        <v>1404</v>
      </c>
      <c r="H3966" s="13">
        <v>-1.559839349</v>
      </c>
      <c r="I3966" s="13">
        <v>3.5197305820000002</v>
      </c>
      <c r="J3966" s="13">
        <v>1.9598912319999999</v>
      </c>
      <c r="K3966" s="13">
        <v>0.63394266300000002</v>
      </c>
      <c r="L3966" s="13">
        <v>2.7391818080000001</v>
      </c>
      <c r="M3966" s="13">
        <v>3.3731244710000001</v>
      </c>
      <c r="N3966" s="13">
        <v>-1.2094640649999999</v>
      </c>
      <c r="O3966" s="13">
        <v>3.5204955550000001</v>
      </c>
      <c r="P3966" s="13">
        <v>2.311031491</v>
      </c>
      <c r="Q3966" s="13">
        <v>3.7166762260000001</v>
      </c>
      <c r="R3966" s="13">
        <v>3.7166762260000001</v>
      </c>
      <c r="S3966" s="13">
        <v>0</v>
      </c>
      <c r="T3966" s="13">
        <v>-0.31600795100000001</v>
      </c>
      <c r="U3966" s="13">
        <v>2.8905100620000002</v>
      </c>
      <c r="V3966" s="13">
        <v>2.5745021110000001</v>
      </c>
      <c r="W3966" s="13">
        <v>2.416436069</v>
      </c>
    </row>
    <row r="3967" spans="1:23" x14ac:dyDescent="0.3">
      <c r="A3967" s="13" t="s">
        <v>1681</v>
      </c>
      <c r="B3967" s="13" t="s">
        <v>1682</v>
      </c>
      <c r="C3967" s="15">
        <v>2016</v>
      </c>
      <c r="D3967" s="15" t="s">
        <v>25</v>
      </c>
      <c r="E3967" s="15" t="s">
        <v>111</v>
      </c>
      <c r="F3967" s="15">
        <v>83</v>
      </c>
      <c r="G3967" s="15">
        <v>38</v>
      </c>
      <c r="H3967" s="13">
        <v>-2.0572544979999998</v>
      </c>
      <c r="I3967" s="13">
        <v>0.65322923200000005</v>
      </c>
      <c r="J3967" s="13">
        <v>-1.4040252660000001</v>
      </c>
      <c r="K3967" s="13">
        <v>4.7305514349999997</v>
      </c>
      <c r="L3967" s="13">
        <v>3.7026562999999998E-2</v>
      </c>
      <c r="M3967" s="13">
        <v>4.7675779980000002</v>
      </c>
      <c r="N3967" s="13">
        <v>-0.64943158199999995</v>
      </c>
      <c r="O3967" s="13">
        <v>0.54087142600000004</v>
      </c>
      <c r="P3967" s="13">
        <v>-0.108560156</v>
      </c>
      <c r="Q3967" s="13">
        <v>5.3602233999999999E-2</v>
      </c>
      <c r="R3967" s="13">
        <v>0</v>
      </c>
      <c r="S3967" s="13">
        <v>5.3602233999999999E-2</v>
      </c>
      <c r="T3967" s="13">
        <v>-2.2637635619999998</v>
      </c>
      <c r="U3967" s="13">
        <v>1.8816077419999999</v>
      </c>
      <c r="V3967" s="13">
        <v>-0.38215581999999998</v>
      </c>
      <c r="W3967" s="13">
        <v>1.4135649400000001</v>
      </c>
    </row>
    <row r="3968" spans="1:23" x14ac:dyDescent="0.3">
      <c r="A3968" s="13" t="s">
        <v>1681</v>
      </c>
      <c r="B3968" s="13" t="s">
        <v>1682</v>
      </c>
      <c r="C3968" s="15">
        <v>2016</v>
      </c>
      <c r="D3968" s="15" t="s">
        <v>27</v>
      </c>
      <c r="E3968" s="15" t="s">
        <v>111</v>
      </c>
      <c r="F3968" s="15">
        <v>895</v>
      </c>
      <c r="G3968" s="15">
        <v>421</v>
      </c>
      <c r="H3968" s="13">
        <v>-3.8026353799999999</v>
      </c>
      <c r="I3968" s="13">
        <v>0.91930990499999998</v>
      </c>
      <c r="J3968" s="13">
        <v>-2.8833254749999999</v>
      </c>
      <c r="K3968" s="13">
        <v>0.356248711</v>
      </c>
      <c r="L3968" s="13">
        <v>-0.26150904400000002</v>
      </c>
      <c r="M3968" s="13">
        <v>9.4739667E-2</v>
      </c>
      <c r="N3968" s="13">
        <v>-3.1852685749999998</v>
      </c>
      <c r="O3968" s="13">
        <v>0.75631095400000004</v>
      </c>
      <c r="P3968" s="13">
        <v>-2.4289576209999999</v>
      </c>
      <c r="Q3968" s="13">
        <v>7.0468074000000006E-2</v>
      </c>
      <c r="R3968" s="13">
        <v>7.0468074000000006E-2</v>
      </c>
      <c r="S3968" s="13">
        <v>0</v>
      </c>
      <c r="T3968" s="13">
        <v>-2.3728746840000001</v>
      </c>
      <c r="U3968" s="13">
        <v>0.43600604199999998</v>
      </c>
      <c r="V3968" s="13">
        <v>-1.9368686420000001</v>
      </c>
      <c r="W3968" s="13">
        <v>2.1396276200000002</v>
      </c>
    </row>
    <row r="3969" spans="1:23" x14ac:dyDescent="0.3">
      <c r="A3969" s="13" t="s">
        <v>1681</v>
      </c>
      <c r="B3969" s="13" t="s">
        <v>1682</v>
      </c>
      <c r="C3969" s="15">
        <v>2016</v>
      </c>
      <c r="D3969" s="15" t="s">
        <v>27</v>
      </c>
      <c r="E3969" s="15" t="s">
        <v>70</v>
      </c>
      <c r="F3969" s="15">
        <v>956</v>
      </c>
      <c r="G3969" s="15">
        <v>459</v>
      </c>
      <c r="H3969" s="13">
        <v>-4.7308464690000003</v>
      </c>
      <c r="I3969" s="13">
        <v>3.5214095560000001</v>
      </c>
      <c r="J3969" s="13">
        <v>-1.2094369140000001</v>
      </c>
      <c r="K3969" s="13">
        <v>-10.050396940000001</v>
      </c>
      <c r="L3969" s="13">
        <v>2.8453079099999998</v>
      </c>
      <c r="M3969" s="13">
        <v>-7.2050890259999996</v>
      </c>
      <c r="N3969" s="13">
        <v>-6.1686520949999997</v>
      </c>
      <c r="O3969" s="13">
        <v>3.5323434269999998</v>
      </c>
      <c r="P3969" s="13">
        <v>-2.6363086679999999</v>
      </c>
      <c r="Q3969" s="13">
        <v>2.7029333999999999E-2</v>
      </c>
      <c r="R3969" s="13">
        <v>2.7029333999999999E-2</v>
      </c>
      <c r="S3969" s="13">
        <v>0</v>
      </c>
      <c r="T3969" s="13">
        <v>-4.1411101219999997</v>
      </c>
      <c r="U3969" s="13">
        <v>3.110124946</v>
      </c>
      <c r="V3969" s="13">
        <v>-1.0309851759999999</v>
      </c>
      <c r="W3969" s="13">
        <v>1.4859249720000001</v>
      </c>
    </row>
    <row r="3970" spans="1:23" x14ac:dyDescent="0.3">
      <c r="A3970" s="13" t="s">
        <v>1681</v>
      </c>
      <c r="B3970" s="13" t="s">
        <v>1682</v>
      </c>
      <c r="C3970" s="15">
        <v>2018</v>
      </c>
      <c r="D3970" s="15" t="s">
        <v>27</v>
      </c>
      <c r="E3970" s="15" t="s">
        <v>62</v>
      </c>
      <c r="F3970" s="15">
        <v>27</v>
      </c>
      <c r="G3970" s="15">
        <v>12</v>
      </c>
      <c r="H3970" s="13">
        <v>-0.86244858199999996</v>
      </c>
      <c r="I3970" s="13">
        <v>-3.527564275</v>
      </c>
      <c r="J3970" s="13">
        <v>-4.3900128570000003</v>
      </c>
      <c r="K3970" s="13">
        <v>-23.085053240000001</v>
      </c>
      <c r="L3970" s="13">
        <v>1.4343778570000001</v>
      </c>
      <c r="M3970" s="13">
        <v>-21.650675379999999</v>
      </c>
      <c r="N3970" s="13">
        <v>-5.5742088470000004</v>
      </c>
      <c r="O3970" s="13">
        <v>-2.730917534</v>
      </c>
      <c r="P3970" s="13">
        <v>-8.3051263809999991</v>
      </c>
      <c r="Q3970" s="13">
        <v>-3.3867065000000002E-2</v>
      </c>
      <c r="R3970" s="13">
        <v>-3.3867065000000002E-2</v>
      </c>
      <c r="S3970" s="13">
        <v>0</v>
      </c>
      <c r="T3970" s="13">
        <v>-6.2948855459999997</v>
      </c>
      <c r="U3970" s="13">
        <v>-1.1197312559999999</v>
      </c>
      <c r="V3970" s="13">
        <v>-7.4146168020000003</v>
      </c>
      <c r="W3970" s="13">
        <v>-0.418946084</v>
      </c>
    </row>
    <row r="3971" spans="1:23" x14ac:dyDescent="0.3">
      <c r="A3971" s="13" t="s">
        <v>1683</v>
      </c>
      <c r="B3971" s="13" t="s">
        <v>1684</v>
      </c>
      <c r="C3971" s="15">
        <v>2014</v>
      </c>
      <c r="D3971" s="15" t="s">
        <v>27</v>
      </c>
      <c r="E3971" s="15" t="s">
        <v>32</v>
      </c>
      <c r="F3971" s="15">
        <v>4638</v>
      </c>
      <c r="G3971" s="15">
        <v>2421</v>
      </c>
      <c r="H3971" s="13">
        <v>1.7004105890000001</v>
      </c>
      <c r="I3971" s="13">
        <v>-3.3091814519999998</v>
      </c>
      <c r="J3971" s="13">
        <v>-1.6087708620000001</v>
      </c>
      <c r="K3971" s="13">
        <v>1.5230640900000001</v>
      </c>
      <c r="L3971" s="13">
        <v>-1.645572925</v>
      </c>
      <c r="M3971" s="13">
        <v>-0.122508835</v>
      </c>
      <c r="N3971" s="13">
        <v>1.7502088899999999</v>
      </c>
      <c r="O3971" s="13">
        <v>-3.1333272550000002</v>
      </c>
      <c r="P3971" s="13">
        <v>-1.3831183659999999</v>
      </c>
      <c r="Q3971" s="13">
        <v>1.678540548</v>
      </c>
      <c r="R3971" s="13">
        <v>1.678540548</v>
      </c>
      <c r="S3971" s="13">
        <v>0</v>
      </c>
      <c r="T3971" s="13">
        <v>2.0828283559999998</v>
      </c>
      <c r="U3971" s="13">
        <v>-2.6502550789999999</v>
      </c>
      <c r="V3971" s="13">
        <v>-0.56742672199999999</v>
      </c>
      <c r="W3971" s="13">
        <v>-0.55807923999999998</v>
      </c>
    </row>
    <row r="3972" spans="1:23" x14ac:dyDescent="0.3">
      <c r="A3972" s="13" t="s">
        <v>1683</v>
      </c>
      <c r="B3972" s="13" t="s">
        <v>1684</v>
      </c>
      <c r="C3972" s="15">
        <v>2015</v>
      </c>
      <c r="D3972" s="15" t="s">
        <v>25</v>
      </c>
      <c r="E3972" s="15" t="s">
        <v>49</v>
      </c>
      <c r="F3972" s="15">
        <v>1078</v>
      </c>
      <c r="G3972" s="15">
        <v>560</v>
      </c>
      <c r="H3972" s="13">
        <v>3.0862009800000001</v>
      </c>
      <c r="I3972" s="13">
        <v>-0.83160281999999996</v>
      </c>
      <c r="J3972" s="13">
        <v>2.25459816</v>
      </c>
      <c r="K3972" s="13">
        <v>2.0393215009999999</v>
      </c>
      <c r="L3972" s="13">
        <v>1.8450112789999999</v>
      </c>
      <c r="M3972" s="13">
        <v>3.8843327809999999</v>
      </c>
      <c r="N3972" s="13">
        <v>2.9680192270000001</v>
      </c>
      <c r="O3972" s="13">
        <v>-0.36759030500000001</v>
      </c>
      <c r="P3972" s="13">
        <v>2.6004289219999999</v>
      </c>
      <c r="Q3972" s="13">
        <v>1.566989687</v>
      </c>
      <c r="R3972" s="13">
        <v>0</v>
      </c>
      <c r="S3972" s="13">
        <v>1.566989687</v>
      </c>
      <c r="T3972" s="13">
        <v>4.7704231430000004</v>
      </c>
      <c r="U3972" s="13">
        <v>-0.26084522700000001</v>
      </c>
      <c r="V3972" s="13">
        <v>4.5095779159999996</v>
      </c>
      <c r="W3972" s="13">
        <v>-0.589496558</v>
      </c>
    </row>
    <row r="3973" spans="1:23" x14ac:dyDescent="0.3">
      <c r="A3973" s="13" t="s">
        <v>1683</v>
      </c>
      <c r="B3973" s="13" t="s">
        <v>1684</v>
      </c>
      <c r="C3973" s="15">
        <v>2015</v>
      </c>
      <c r="D3973" s="15" t="s">
        <v>27</v>
      </c>
      <c r="E3973" s="15" t="s">
        <v>49</v>
      </c>
      <c r="F3973" s="15">
        <v>2894</v>
      </c>
      <c r="G3973" s="15">
        <v>1461</v>
      </c>
      <c r="H3973" s="13">
        <v>3.1855643040000001</v>
      </c>
      <c r="I3973" s="13">
        <v>-2.5025315999999999E-2</v>
      </c>
      <c r="J3973" s="13">
        <v>3.1605389869999998</v>
      </c>
      <c r="K3973" s="13">
        <v>2.1238641280000001</v>
      </c>
      <c r="L3973" s="13">
        <v>1.3866746590000001</v>
      </c>
      <c r="M3973" s="13">
        <v>3.5105387870000002</v>
      </c>
      <c r="N3973" s="13">
        <v>3.0856608740000002</v>
      </c>
      <c r="O3973" s="13">
        <v>0.26882233500000002</v>
      </c>
      <c r="P3973" s="13">
        <v>3.3544832090000001</v>
      </c>
      <c r="Q3973" s="13">
        <v>4.5590034230000001</v>
      </c>
      <c r="R3973" s="13">
        <v>4.5590034230000001</v>
      </c>
      <c r="S3973" s="13">
        <v>0</v>
      </c>
      <c r="T3973" s="13">
        <v>3.82110584</v>
      </c>
      <c r="U3973" s="13">
        <v>0.36239666799999998</v>
      </c>
      <c r="V3973" s="13">
        <v>4.1835025080000001</v>
      </c>
      <c r="W3973" s="13">
        <v>0.18351990100000001</v>
      </c>
    </row>
    <row r="3974" spans="1:23" x14ac:dyDescent="0.3">
      <c r="A3974" s="13" t="s">
        <v>1683</v>
      </c>
      <c r="B3974" s="13" t="s">
        <v>1684</v>
      </c>
      <c r="C3974" s="15">
        <v>2015</v>
      </c>
      <c r="D3974" s="15" t="s">
        <v>27</v>
      </c>
      <c r="E3974" s="15" t="s">
        <v>32</v>
      </c>
      <c r="F3974" s="15">
        <v>1207</v>
      </c>
      <c r="G3974" s="15">
        <v>619</v>
      </c>
      <c r="H3974" s="13">
        <v>-0.93209270799999999</v>
      </c>
      <c r="I3974" s="13">
        <v>-4.0939625919999996</v>
      </c>
      <c r="J3974" s="13">
        <v>-5.0260553000000003</v>
      </c>
      <c r="K3974" s="13">
        <v>1.7187256479999999</v>
      </c>
      <c r="L3974" s="13">
        <v>-2.4546402330000001</v>
      </c>
      <c r="M3974" s="13">
        <v>-0.73591458499999995</v>
      </c>
      <c r="N3974" s="13">
        <v>-0.330315321</v>
      </c>
      <c r="O3974" s="13">
        <v>-3.939056576</v>
      </c>
      <c r="P3974" s="13">
        <v>-4.2693718980000002</v>
      </c>
      <c r="Q3974" s="13">
        <v>-0.48002641800000001</v>
      </c>
      <c r="R3974" s="13">
        <v>-0.48002641800000001</v>
      </c>
      <c r="S3974" s="13">
        <v>0</v>
      </c>
      <c r="T3974" s="13">
        <v>0.43213662800000002</v>
      </c>
      <c r="U3974" s="13">
        <v>-4.5730057999999998</v>
      </c>
      <c r="V3974" s="13">
        <v>-4.1408691729999996</v>
      </c>
      <c r="W3974" s="13">
        <v>3.7532474000000003E-2</v>
      </c>
    </row>
    <row r="3975" spans="1:23" x14ac:dyDescent="0.3">
      <c r="A3975" s="13" t="s">
        <v>1683</v>
      </c>
      <c r="B3975" s="13" t="s">
        <v>1684</v>
      </c>
      <c r="C3975" s="15">
        <v>2016</v>
      </c>
      <c r="D3975" s="15" t="s">
        <v>25</v>
      </c>
      <c r="E3975" s="15" t="s">
        <v>49</v>
      </c>
      <c r="F3975" s="15">
        <v>1404</v>
      </c>
      <c r="G3975" s="15">
        <v>730</v>
      </c>
      <c r="H3975" s="13">
        <v>3.8589787320000002</v>
      </c>
      <c r="I3975" s="13">
        <v>-1.9601930999999999</v>
      </c>
      <c r="J3975" s="13">
        <v>1.8987856329999999</v>
      </c>
      <c r="K3975" s="13">
        <v>10.927080269999999</v>
      </c>
      <c r="L3975" s="13">
        <v>-2.1212637569999999</v>
      </c>
      <c r="M3975" s="13">
        <v>8.805816514</v>
      </c>
      <c r="N3975" s="13">
        <v>5.4060054900000001</v>
      </c>
      <c r="O3975" s="13">
        <v>-2.143750249</v>
      </c>
      <c r="P3975" s="13">
        <v>3.2622552410000001</v>
      </c>
      <c r="Q3975" s="13">
        <v>2.3027395409999998</v>
      </c>
      <c r="R3975" s="13">
        <v>0</v>
      </c>
      <c r="S3975" s="13">
        <v>2.3027395409999998</v>
      </c>
      <c r="T3975" s="13">
        <v>6.0849288350000004</v>
      </c>
      <c r="U3975" s="13">
        <v>-1.3871993949999999</v>
      </c>
      <c r="V3975" s="13">
        <v>4.6977294399999998</v>
      </c>
      <c r="W3975" s="13">
        <v>-0.276889249</v>
      </c>
    </row>
    <row r="3976" spans="1:23" x14ac:dyDescent="0.3">
      <c r="A3976" s="13" t="s">
        <v>1683</v>
      </c>
      <c r="B3976" s="13" t="s">
        <v>1684</v>
      </c>
      <c r="C3976" s="15">
        <v>2016</v>
      </c>
      <c r="D3976" s="15" t="s">
        <v>27</v>
      </c>
      <c r="E3976" s="15" t="s">
        <v>49</v>
      </c>
      <c r="F3976" s="15">
        <v>4653</v>
      </c>
      <c r="G3976" s="15">
        <v>2362</v>
      </c>
      <c r="H3976" s="13">
        <v>2.1295972089999999</v>
      </c>
      <c r="I3976" s="13">
        <v>-0.65109363200000003</v>
      </c>
      <c r="J3976" s="13">
        <v>1.4785035769999999</v>
      </c>
      <c r="K3976" s="13">
        <v>2.9385959320000001</v>
      </c>
      <c r="L3976" s="13">
        <v>-3.5812962069999998</v>
      </c>
      <c r="M3976" s="13">
        <v>-0.64270027399999996</v>
      </c>
      <c r="N3976" s="13">
        <v>2.3771395649999998</v>
      </c>
      <c r="O3976" s="13">
        <v>-1.3152955609999999</v>
      </c>
      <c r="P3976" s="13">
        <v>1.061844003</v>
      </c>
      <c r="Q3976" s="13">
        <v>4.5827562579999999</v>
      </c>
      <c r="R3976" s="13">
        <v>4.5827562579999999</v>
      </c>
      <c r="S3976" s="13">
        <v>0</v>
      </c>
      <c r="T3976" s="13">
        <v>2.7386859810000002</v>
      </c>
      <c r="U3976" s="13">
        <v>-0.89530770100000001</v>
      </c>
      <c r="V3976" s="13">
        <v>1.84337828</v>
      </c>
      <c r="W3976" s="13">
        <v>-0.23116920299999999</v>
      </c>
    </row>
    <row r="3977" spans="1:23" x14ac:dyDescent="0.3">
      <c r="A3977" s="13" t="s">
        <v>1683</v>
      </c>
      <c r="B3977" s="13" t="s">
        <v>1684</v>
      </c>
      <c r="C3977" s="15">
        <v>2017</v>
      </c>
      <c r="D3977" s="15" t="s">
        <v>25</v>
      </c>
      <c r="E3977" s="15" t="s">
        <v>49</v>
      </c>
      <c r="F3977" s="15">
        <v>988</v>
      </c>
      <c r="G3977" s="15">
        <v>487</v>
      </c>
      <c r="H3977" s="13">
        <v>1.2400527690000001</v>
      </c>
      <c r="I3977" s="13">
        <v>9.7882749000000005E-2</v>
      </c>
      <c r="J3977" s="13">
        <v>1.337935517</v>
      </c>
      <c r="K3977" s="13">
        <v>5.1011519139999999</v>
      </c>
      <c r="L3977" s="13">
        <v>-0.95134861900000001</v>
      </c>
      <c r="M3977" s="13">
        <v>4.1498032949999999</v>
      </c>
      <c r="N3977" s="13">
        <v>1.9913377619999999</v>
      </c>
      <c r="O3977" s="13">
        <v>-0.13938935599999999</v>
      </c>
      <c r="P3977" s="13">
        <v>1.8519484070000001</v>
      </c>
      <c r="Q3977" s="13">
        <v>1.1795588619999999</v>
      </c>
      <c r="R3977" s="13">
        <v>0</v>
      </c>
      <c r="S3977" s="13">
        <v>1.1795588619999999</v>
      </c>
      <c r="T3977" s="13">
        <v>2.0024533660000001</v>
      </c>
      <c r="U3977" s="13">
        <v>-0.108564562</v>
      </c>
      <c r="V3977" s="13">
        <v>1.8938888039999999</v>
      </c>
      <c r="W3977" s="13">
        <v>2.1813217999999999E-2</v>
      </c>
    </row>
    <row r="3978" spans="1:23" x14ac:dyDescent="0.3">
      <c r="A3978" s="13" t="s">
        <v>1683</v>
      </c>
      <c r="B3978" s="13" t="s">
        <v>1684</v>
      </c>
      <c r="C3978" s="15">
        <v>2017</v>
      </c>
      <c r="D3978" s="15" t="s">
        <v>27</v>
      </c>
      <c r="E3978" s="15" t="s">
        <v>49</v>
      </c>
      <c r="F3978" s="15">
        <v>2416</v>
      </c>
      <c r="G3978" s="15">
        <v>1187</v>
      </c>
      <c r="H3978" s="13">
        <v>-0.57873912299999997</v>
      </c>
      <c r="I3978" s="13">
        <v>-0.20339913700000001</v>
      </c>
      <c r="J3978" s="13">
        <v>-0.78213825999999997</v>
      </c>
      <c r="K3978" s="13">
        <v>-6.9711237999999995E-2</v>
      </c>
      <c r="L3978" s="13">
        <v>-1.6943908400000001</v>
      </c>
      <c r="M3978" s="13">
        <v>-1.7641020780000001</v>
      </c>
      <c r="N3978" s="13">
        <v>-0.54438346599999998</v>
      </c>
      <c r="O3978" s="13">
        <v>-0.52694207400000004</v>
      </c>
      <c r="P3978" s="13">
        <v>-1.0713255399999999</v>
      </c>
      <c r="Q3978" s="13">
        <v>1.014718113</v>
      </c>
      <c r="R3978" s="13">
        <v>1.014718113</v>
      </c>
      <c r="S3978" s="13">
        <v>0</v>
      </c>
      <c r="T3978" s="13">
        <v>0.60888472299999996</v>
      </c>
      <c r="U3978" s="13">
        <v>-0.43794975800000002</v>
      </c>
      <c r="V3978" s="13">
        <v>0.17093496499999999</v>
      </c>
      <c r="W3978" s="13">
        <v>-0.18328376099999999</v>
      </c>
    </row>
    <row r="3979" spans="1:23" x14ac:dyDescent="0.3">
      <c r="A3979" s="13" t="s">
        <v>1683</v>
      </c>
      <c r="B3979" s="13" t="s">
        <v>1684</v>
      </c>
      <c r="C3979" s="15">
        <v>2018</v>
      </c>
      <c r="D3979" s="15" t="s">
        <v>25</v>
      </c>
      <c r="E3979" s="15" t="s">
        <v>49</v>
      </c>
      <c r="F3979" s="15">
        <v>1373</v>
      </c>
      <c r="G3979" s="15">
        <v>706</v>
      </c>
      <c r="H3979" s="13">
        <v>-0.30849664999999998</v>
      </c>
      <c r="I3979" s="13">
        <v>-1.0645099229999999</v>
      </c>
      <c r="J3979" s="13">
        <v>-1.3730065730000001</v>
      </c>
      <c r="K3979" s="13">
        <v>5.014198199</v>
      </c>
      <c r="L3979" s="13">
        <v>-3.5607641860000001</v>
      </c>
      <c r="M3979" s="13">
        <v>1.4534340130000001</v>
      </c>
      <c r="N3979" s="13">
        <v>0.70451838200000005</v>
      </c>
      <c r="O3979" s="13">
        <v>-1.6324948589999999</v>
      </c>
      <c r="P3979" s="13">
        <v>-0.92797647699999997</v>
      </c>
      <c r="Q3979" s="13">
        <v>0.67725553299999997</v>
      </c>
      <c r="R3979" s="13">
        <v>0</v>
      </c>
      <c r="S3979" s="13">
        <v>0.67725553299999997</v>
      </c>
      <c r="T3979" s="13">
        <v>1.632582744</v>
      </c>
      <c r="U3979" s="13">
        <v>-0.69915812700000002</v>
      </c>
      <c r="V3979" s="13">
        <v>0.93342461700000001</v>
      </c>
      <c r="W3979" s="13">
        <v>5.4600244999999999E-2</v>
      </c>
    </row>
    <row r="3980" spans="1:23" x14ac:dyDescent="0.3">
      <c r="A3980" s="13" t="s">
        <v>1683</v>
      </c>
      <c r="B3980" s="13" t="s">
        <v>1684</v>
      </c>
      <c r="C3980" s="15">
        <v>2018</v>
      </c>
      <c r="D3980" s="15" t="s">
        <v>27</v>
      </c>
      <c r="E3980" s="15" t="s">
        <v>49</v>
      </c>
      <c r="F3980" s="15">
        <v>4630</v>
      </c>
      <c r="G3980" s="15">
        <v>2244</v>
      </c>
      <c r="H3980" s="13">
        <v>-0.66996195999999997</v>
      </c>
      <c r="I3980" s="13">
        <v>-2.3672514979999999</v>
      </c>
      <c r="J3980" s="13">
        <v>-3.0372134580000001</v>
      </c>
      <c r="K3980" s="13">
        <v>-0.968757749</v>
      </c>
      <c r="L3980" s="13">
        <v>-4.6424812400000004</v>
      </c>
      <c r="M3980" s="13">
        <v>-5.6112389890000003</v>
      </c>
      <c r="N3980" s="13">
        <v>-0.81723767000000003</v>
      </c>
      <c r="O3980" s="13">
        <v>-2.9607073960000001</v>
      </c>
      <c r="P3980" s="13">
        <v>-3.777945066</v>
      </c>
      <c r="Q3980" s="13">
        <v>-1.1760855800000001</v>
      </c>
      <c r="R3980" s="13">
        <v>-1.1760855800000001</v>
      </c>
      <c r="S3980" s="13">
        <v>0</v>
      </c>
      <c r="T3980" s="13">
        <v>-0.712667088</v>
      </c>
      <c r="U3980" s="13">
        <v>-2.371540532</v>
      </c>
      <c r="V3980" s="13">
        <v>-3.0842076199999999</v>
      </c>
      <c r="W3980" s="13">
        <v>-6.7195009999999999E-2</v>
      </c>
    </row>
    <row r="3981" spans="1:23" x14ac:dyDescent="0.3">
      <c r="A3981" s="13" t="s">
        <v>1683</v>
      </c>
      <c r="B3981" s="13" t="s">
        <v>1684</v>
      </c>
      <c r="C3981" s="15">
        <v>2019</v>
      </c>
      <c r="D3981" s="15" t="s">
        <v>27</v>
      </c>
      <c r="E3981" s="15" t="s">
        <v>49</v>
      </c>
      <c r="F3981" s="15">
        <v>471</v>
      </c>
      <c r="G3981" s="15">
        <v>222</v>
      </c>
      <c r="H3981" s="13">
        <v>-2.8302286300000001</v>
      </c>
      <c r="I3981" s="13">
        <v>-2.097215185</v>
      </c>
      <c r="J3981" s="13">
        <v>-4.9274438150000002</v>
      </c>
      <c r="K3981" s="13">
        <v>-3.299441249</v>
      </c>
      <c r="L3981" s="13">
        <v>5.1180574139999999</v>
      </c>
      <c r="M3981" s="13">
        <v>1.8186161649999999</v>
      </c>
      <c r="N3981" s="13">
        <v>-3.064124219</v>
      </c>
      <c r="O3981" s="13">
        <v>-0.64862562499999998</v>
      </c>
      <c r="P3981" s="13">
        <v>-3.7127498440000002</v>
      </c>
      <c r="Q3981" s="13">
        <v>-0.109897562</v>
      </c>
      <c r="R3981" s="13">
        <v>-0.109897562</v>
      </c>
      <c r="S3981" s="13">
        <v>0</v>
      </c>
      <c r="T3981" s="13">
        <v>-1.9645738450000001</v>
      </c>
      <c r="U3981" s="13">
        <v>-1.744528713</v>
      </c>
      <c r="V3981" s="13">
        <v>-3.7091025580000001</v>
      </c>
      <c r="W3981" s="13">
        <v>0.79653722000000005</v>
      </c>
    </row>
    <row r="3982" spans="1:23" x14ac:dyDescent="0.3">
      <c r="A3982" s="13" t="s">
        <v>1685</v>
      </c>
      <c r="B3982" s="13" t="s">
        <v>1686</v>
      </c>
      <c r="C3982" s="15">
        <v>2015</v>
      </c>
      <c r="D3982" s="15" t="s">
        <v>25</v>
      </c>
      <c r="E3982" s="15" t="s">
        <v>41</v>
      </c>
      <c r="F3982" s="15">
        <v>6</v>
      </c>
      <c r="G3982" s="15">
        <v>3</v>
      </c>
      <c r="H3982" s="13">
        <v>16.070619449999999</v>
      </c>
      <c r="I3982" s="13">
        <v>2.3128460839999998</v>
      </c>
      <c r="J3982" s="13">
        <v>18.383465529999999</v>
      </c>
      <c r="K3982" s="13">
        <v>29.074302360000001</v>
      </c>
      <c r="L3982" s="13">
        <v>20.89623843</v>
      </c>
      <c r="M3982" s="13">
        <v>49.97054078</v>
      </c>
      <c r="N3982" s="13">
        <v>19.73254854</v>
      </c>
      <c r="O3982" s="13">
        <v>6.2190438539999997</v>
      </c>
      <c r="P3982" s="13">
        <v>25.951592389999998</v>
      </c>
      <c r="Q3982" s="13">
        <v>4.2960722999999999E-2</v>
      </c>
      <c r="R3982" s="13">
        <v>0</v>
      </c>
      <c r="S3982" s="13">
        <v>4.2960722999999999E-2</v>
      </c>
      <c r="T3982" s="13">
        <v>10.53217577</v>
      </c>
      <c r="U3982" s="13">
        <v>-0.80922649599999996</v>
      </c>
      <c r="V3982" s="13">
        <v>9.7229492769999997</v>
      </c>
      <c r="W3982" s="13">
        <v>-4.9997079109999998</v>
      </c>
    </row>
    <row r="3983" spans="1:23" x14ac:dyDescent="0.3">
      <c r="A3983" s="13" t="s">
        <v>1685</v>
      </c>
      <c r="B3983" s="13" t="s">
        <v>1686</v>
      </c>
      <c r="C3983" s="15">
        <v>2015</v>
      </c>
      <c r="D3983" s="15" t="s">
        <v>27</v>
      </c>
      <c r="E3983" s="15" t="s">
        <v>41</v>
      </c>
      <c r="F3983" s="15">
        <v>78</v>
      </c>
      <c r="G3983" s="15">
        <v>36</v>
      </c>
      <c r="H3983" s="13">
        <v>7.3688036070000003</v>
      </c>
      <c r="I3983" s="13">
        <v>6.7084842499999997</v>
      </c>
      <c r="J3983" s="13">
        <v>14.07728786</v>
      </c>
      <c r="K3983" s="13">
        <v>3.0714315800000001</v>
      </c>
      <c r="L3983" s="13">
        <v>20.699138000000001</v>
      </c>
      <c r="M3983" s="13">
        <v>23.77056958</v>
      </c>
      <c r="N3983" s="13">
        <v>6.9659675810000001</v>
      </c>
      <c r="O3983" s="13">
        <v>10.041958940000001</v>
      </c>
      <c r="P3983" s="13">
        <v>17.007926520000002</v>
      </c>
      <c r="Q3983" s="13">
        <v>0.373487544</v>
      </c>
      <c r="R3983" s="13">
        <v>0.373487544</v>
      </c>
      <c r="S3983" s="13">
        <v>0</v>
      </c>
      <c r="T3983" s="13">
        <v>3.910784102</v>
      </c>
      <c r="U3983" s="13">
        <v>6.6180835120000001</v>
      </c>
      <c r="V3983" s="13">
        <v>10.528867610000001</v>
      </c>
      <c r="W3983" s="13">
        <v>2.7983079110000002</v>
      </c>
    </row>
    <row r="3984" spans="1:23" x14ac:dyDescent="0.3">
      <c r="A3984" s="13" t="s">
        <v>1685</v>
      </c>
      <c r="B3984" s="13" t="s">
        <v>1686</v>
      </c>
      <c r="C3984" s="15">
        <v>2015</v>
      </c>
      <c r="D3984" s="15" t="s">
        <v>27</v>
      </c>
      <c r="E3984" s="15" t="s">
        <v>62</v>
      </c>
      <c r="F3984" s="15">
        <v>63</v>
      </c>
      <c r="G3984" s="15">
        <v>29</v>
      </c>
      <c r="H3984" s="13">
        <v>-14.79395017</v>
      </c>
      <c r="I3984" s="13">
        <v>-10.38487016</v>
      </c>
      <c r="J3984" s="13">
        <v>-25.178820330000001</v>
      </c>
      <c r="K3984" s="13">
        <v>-20.013913519999999</v>
      </c>
      <c r="L3984" s="13">
        <v>7.073340956</v>
      </c>
      <c r="M3984" s="13">
        <v>-12.94057256</v>
      </c>
      <c r="N3984" s="13">
        <v>-16.810848480000001</v>
      </c>
      <c r="O3984" s="13">
        <v>-7.3353958070000003</v>
      </c>
      <c r="P3984" s="13">
        <v>-24.146244289999999</v>
      </c>
      <c r="Q3984" s="13">
        <v>-0.32828416999999999</v>
      </c>
      <c r="R3984" s="13">
        <v>-0.32828416999999999</v>
      </c>
      <c r="S3984" s="13">
        <v>0</v>
      </c>
      <c r="T3984" s="13">
        <v>-12.74512167</v>
      </c>
      <c r="U3984" s="13">
        <v>-7.1086513790000003</v>
      </c>
      <c r="V3984" s="13">
        <v>-19.853773050000001</v>
      </c>
      <c r="W3984" s="13">
        <v>3.546995533</v>
      </c>
    </row>
    <row r="3985" spans="1:23" x14ac:dyDescent="0.3">
      <c r="A3985" s="13" t="s">
        <v>1685</v>
      </c>
      <c r="B3985" s="13" t="s">
        <v>1686</v>
      </c>
      <c r="C3985" s="15">
        <v>2016</v>
      </c>
      <c r="D3985" s="15" t="s">
        <v>27</v>
      </c>
      <c r="E3985" s="15" t="s">
        <v>41</v>
      </c>
      <c r="F3985" s="15">
        <v>150</v>
      </c>
      <c r="G3985" s="15">
        <v>66</v>
      </c>
      <c r="H3985" s="13">
        <v>-5.6506604920000001</v>
      </c>
      <c r="I3985" s="13">
        <v>-3.8232628640000001</v>
      </c>
      <c r="J3985" s="13">
        <v>-9.4739233560000002</v>
      </c>
      <c r="K3985" s="13">
        <v>-9.9178361220000006</v>
      </c>
      <c r="L3985" s="13">
        <v>-4.436566021</v>
      </c>
      <c r="M3985" s="13">
        <v>-14.354402139999999</v>
      </c>
      <c r="N3985" s="13">
        <v>-6.8308906030000003</v>
      </c>
      <c r="O3985" s="13">
        <v>-4.1253560709999997</v>
      </c>
      <c r="P3985" s="13">
        <v>-10.956246670000001</v>
      </c>
      <c r="Q3985" s="13">
        <v>-0.27977939499999999</v>
      </c>
      <c r="R3985" s="13">
        <v>-0.27977939499999999</v>
      </c>
      <c r="S3985" s="13">
        <v>0</v>
      </c>
      <c r="T3985" s="13">
        <v>-4.9805929259999999</v>
      </c>
      <c r="U3985" s="13">
        <v>-4.2789105129999996</v>
      </c>
      <c r="V3985" s="13">
        <v>-9.2595034389999995</v>
      </c>
      <c r="W3985" s="13">
        <v>1.219486182</v>
      </c>
    </row>
    <row r="3986" spans="1:23" x14ac:dyDescent="0.3">
      <c r="A3986" s="13" t="s">
        <v>1687</v>
      </c>
      <c r="B3986" s="13" t="s">
        <v>1688</v>
      </c>
      <c r="C3986" s="15">
        <v>2019</v>
      </c>
      <c r="D3986" s="15" t="s">
        <v>25</v>
      </c>
      <c r="E3986" s="15" t="s">
        <v>67</v>
      </c>
      <c r="F3986" s="15">
        <v>13</v>
      </c>
      <c r="G3986" s="15">
        <v>5</v>
      </c>
      <c r="H3986" s="13">
        <v>-3.9317879659999999</v>
      </c>
      <c r="I3986" s="13">
        <v>13.787571959999999</v>
      </c>
      <c r="J3986" s="13">
        <v>9.8557839919999992</v>
      </c>
      <c r="K3986" s="13">
        <v>-5.682808273</v>
      </c>
      <c r="L3986" s="13">
        <v>66.256244600000002</v>
      </c>
      <c r="M3986" s="13">
        <v>60.57343633</v>
      </c>
      <c r="N3986" s="13">
        <v>-4.5929407019999999</v>
      </c>
      <c r="O3986" s="13">
        <v>25.611315609999998</v>
      </c>
      <c r="P3986" s="13">
        <v>21.018374900000001</v>
      </c>
      <c r="Q3986" s="13">
        <v>6.1682002999999999E-2</v>
      </c>
      <c r="R3986" s="13">
        <v>0</v>
      </c>
      <c r="S3986" s="13">
        <v>6.1682002999999999E-2</v>
      </c>
      <c r="T3986" s="13">
        <v>-3.7421475430000002</v>
      </c>
      <c r="U3986" s="13">
        <v>18.68191985</v>
      </c>
      <c r="V3986" s="13">
        <v>14.93977231</v>
      </c>
      <c r="W3986" s="13">
        <v>-1.355447023</v>
      </c>
    </row>
    <row r="3987" spans="1:23" x14ac:dyDescent="0.3">
      <c r="A3987" s="13" t="s">
        <v>1687</v>
      </c>
      <c r="B3987" s="13" t="s">
        <v>1688</v>
      </c>
      <c r="C3987" s="15">
        <v>2019</v>
      </c>
      <c r="D3987" s="15" t="s">
        <v>27</v>
      </c>
      <c r="E3987" s="15" t="s">
        <v>67</v>
      </c>
      <c r="F3987" s="15">
        <v>239</v>
      </c>
      <c r="G3987" s="15">
        <v>111</v>
      </c>
      <c r="H3987" s="13">
        <v>-0.84904561899999997</v>
      </c>
      <c r="I3987" s="13">
        <v>-1.177452162</v>
      </c>
      <c r="J3987" s="13">
        <v>-2.0264977810000002</v>
      </c>
      <c r="K3987" s="13">
        <v>9.5342331990000009</v>
      </c>
      <c r="L3987" s="13">
        <v>-4.8235481169999996</v>
      </c>
      <c r="M3987" s="13">
        <v>4.7106850820000004</v>
      </c>
      <c r="N3987" s="13">
        <v>1.2524597079999999</v>
      </c>
      <c r="O3987" s="13">
        <v>-2.0058753060000001</v>
      </c>
      <c r="P3987" s="13">
        <v>-0.75341559800000002</v>
      </c>
      <c r="Q3987" s="13">
        <v>0.113419146</v>
      </c>
      <c r="R3987" s="13">
        <v>0.113419146</v>
      </c>
      <c r="S3987" s="13">
        <v>0</v>
      </c>
      <c r="T3987" s="13">
        <v>0.76067060099999995</v>
      </c>
      <c r="U3987" s="13">
        <v>-2.4380711829999999</v>
      </c>
      <c r="V3987" s="13">
        <v>-1.6774005809999999</v>
      </c>
      <c r="W3987" s="13">
        <v>0.31382149799999998</v>
      </c>
    </row>
    <row r="3988" spans="1:23" x14ac:dyDescent="0.3">
      <c r="A3988" s="13" t="s">
        <v>1689</v>
      </c>
      <c r="B3988" s="13" t="s">
        <v>1690</v>
      </c>
      <c r="C3988" s="15">
        <v>2014</v>
      </c>
      <c r="D3988" s="15" t="s">
        <v>25</v>
      </c>
      <c r="E3988" s="15" t="s">
        <v>78</v>
      </c>
      <c r="F3988" s="15">
        <v>87</v>
      </c>
      <c r="G3988" s="15">
        <v>46</v>
      </c>
      <c r="H3988" s="13">
        <v>-4.2756824619999998</v>
      </c>
      <c r="I3988" s="13">
        <v>-3.7517896789999998</v>
      </c>
      <c r="J3988" s="13">
        <v>-8.0274721410000005</v>
      </c>
      <c r="K3988" s="13">
        <v>-1.3942291689999999</v>
      </c>
      <c r="L3988" s="13">
        <v>0.445080058</v>
      </c>
      <c r="M3988" s="13">
        <v>-0.94914911099999999</v>
      </c>
      <c r="N3988" s="13">
        <v>-3.9385195679999998</v>
      </c>
      <c r="O3988" s="13">
        <v>-3.096199575</v>
      </c>
      <c r="P3988" s="13">
        <v>-7.0347191430000002</v>
      </c>
      <c r="Q3988" s="13">
        <v>-0.10372044399999999</v>
      </c>
      <c r="R3988" s="13">
        <v>0</v>
      </c>
      <c r="S3988" s="13">
        <v>-0.10372044399999999</v>
      </c>
      <c r="T3988" s="13">
        <v>-3.4278852839999998</v>
      </c>
      <c r="U3988" s="13">
        <v>-3.7645521510000002</v>
      </c>
      <c r="V3988" s="13">
        <v>-7.1924374340000004</v>
      </c>
      <c r="W3988" s="13">
        <v>7.1227110000000003E-3</v>
      </c>
    </row>
    <row r="3989" spans="1:23" x14ac:dyDescent="0.3">
      <c r="A3989" s="13" t="s">
        <v>1689</v>
      </c>
      <c r="B3989" s="13" t="s">
        <v>1690</v>
      </c>
      <c r="C3989" s="15">
        <v>2014</v>
      </c>
      <c r="D3989" s="15" t="s">
        <v>27</v>
      </c>
      <c r="E3989" s="15" t="s">
        <v>78</v>
      </c>
      <c r="F3989" s="15">
        <v>2367</v>
      </c>
      <c r="G3989" s="15">
        <v>1231</v>
      </c>
      <c r="H3989" s="13">
        <v>-2.0717201950000002</v>
      </c>
      <c r="I3989" s="13">
        <v>-0.50162677300000003</v>
      </c>
      <c r="J3989" s="13">
        <v>-2.5733469680000001</v>
      </c>
      <c r="K3989" s="13">
        <v>-4.9547206350000002</v>
      </c>
      <c r="L3989" s="13">
        <v>-1.486228675</v>
      </c>
      <c r="M3989" s="13">
        <v>-6.4409493109999998</v>
      </c>
      <c r="N3989" s="13">
        <v>-2.7825438220000001</v>
      </c>
      <c r="O3989" s="13">
        <v>-0.79197456799999999</v>
      </c>
      <c r="P3989" s="13">
        <v>-3.5745183909999998</v>
      </c>
      <c r="Q3989" s="13">
        <v>-0.51438926900000004</v>
      </c>
      <c r="R3989" s="13">
        <v>-0.51438926900000004</v>
      </c>
      <c r="S3989" s="13">
        <v>0</v>
      </c>
      <c r="T3989" s="13">
        <v>-4.0542968540000004</v>
      </c>
      <c r="U3989" s="13">
        <v>-1.1155094619999999</v>
      </c>
      <c r="V3989" s="13">
        <v>-5.1698063149999998</v>
      </c>
      <c r="W3989" s="13">
        <v>-0.63986358300000001</v>
      </c>
    </row>
    <row r="3990" spans="1:23" x14ac:dyDescent="0.3">
      <c r="A3990" s="13" t="s">
        <v>1689</v>
      </c>
      <c r="B3990" s="13" t="s">
        <v>1690</v>
      </c>
      <c r="C3990" s="15">
        <v>2015</v>
      </c>
      <c r="D3990" s="15" t="s">
        <v>25</v>
      </c>
      <c r="E3990" s="15" t="s">
        <v>78</v>
      </c>
      <c r="F3990" s="15">
        <v>270</v>
      </c>
      <c r="G3990" s="15">
        <v>140</v>
      </c>
      <c r="H3990" s="13">
        <v>-1.3093243720000001</v>
      </c>
      <c r="I3990" s="13">
        <v>-4.5786054170000003</v>
      </c>
      <c r="J3990" s="13">
        <v>-5.8879297890000002</v>
      </c>
      <c r="K3990" s="13">
        <v>-10.72312084</v>
      </c>
      <c r="L3990" s="13">
        <v>5.2436934400000004</v>
      </c>
      <c r="M3990" s="13">
        <v>-5.4794274009999997</v>
      </c>
      <c r="N3990" s="13">
        <v>-3.4304256419999999</v>
      </c>
      <c r="O3990" s="13">
        <v>-2.8415154459999998</v>
      </c>
      <c r="P3990" s="13">
        <v>-6.2719410880000002</v>
      </c>
      <c r="Q3990" s="13">
        <v>-0.25866732999999997</v>
      </c>
      <c r="R3990" s="13">
        <v>0</v>
      </c>
      <c r="S3990" s="13">
        <v>-0.25866732999999997</v>
      </c>
      <c r="T3990" s="13">
        <v>-2.6454189939999999</v>
      </c>
      <c r="U3990" s="13">
        <v>-6.1025562439999996</v>
      </c>
      <c r="V3990" s="13">
        <v>-8.7479752380000004</v>
      </c>
      <c r="W3990" s="13">
        <v>-0.29270142700000001</v>
      </c>
    </row>
    <row r="3991" spans="1:23" x14ac:dyDescent="0.3">
      <c r="A3991" s="13" t="s">
        <v>1689</v>
      </c>
      <c r="B3991" s="13" t="s">
        <v>1690</v>
      </c>
      <c r="C3991" s="15">
        <v>2015</v>
      </c>
      <c r="D3991" s="15" t="s">
        <v>27</v>
      </c>
      <c r="E3991" s="15" t="s">
        <v>78</v>
      </c>
      <c r="F3991" s="15">
        <v>2792</v>
      </c>
      <c r="G3991" s="15">
        <v>1412</v>
      </c>
      <c r="H3991" s="13">
        <v>-0.113942986</v>
      </c>
      <c r="I3991" s="13">
        <v>0.35718531399999998</v>
      </c>
      <c r="J3991" s="13">
        <v>0.24324232800000001</v>
      </c>
      <c r="K3991" s="13">
        <v>1.233083556</v>
      </c>
      <c r="L3991" s="13">
        <v>0.73586861699999995</v>
      </c>
      <c r="M3991" s="13">
        <v>1.9689521729999999</v>
      </c>
      <c r="N3991" s="13">
        <v>0.11123353900000001</v>
      </c>
      <c r="O3991" s="13">
        <v>0.44249217600000001</v>
      </c>
      <c r="P3991" s="13">
        <v>0.55372571500000001</v>
      </c>
      <c r="Q3991" s="13">
        <v>2.377073067</v>
      </c>
      <c r="R3991" s="13">
        <v>2.377073067</v>
      </c>
      <c r="S3991" s="13">
        <v>0</v>
      </c>
      <c r="T3991" s="13">
        <v>-8.0600245000000001E-2</v>
      </c>
      <c r="U3991" s="13">
        <v>-0.262728927</v>
      </c>
      <c r="V3991" s="13">
        <v>-0.34332917299999999</v>
      </c>
      <c r="W3991" s="13">
        <v>-0.118411697</v>
      </c>
    </row>
    <row r="3992" spans="1:23" x14ac:dyDescent="0.3">
      <c r="A3992" s="13" t="s">
        <v>1689</v>
      </c>
      <c r="B3992" s="13" t="s">
        <v>1690</v>
      </c>
      <c r="C3992" s="15">
        <v>2016</v>
      </c>
      <c r="D3992" s="15" t="s">
        <v>27</v>
      </c>
      <c r="E3992" s="15" t="s">
        <v>78</v>
      </c>
      <c r="F3992" s="15">
        <v>2669</v>
      </c>
      <c r="G3992" s="15">
        <v>1301</v>
      </c>
      <c r="H3992" s="13">
        <v>-2.6167406139999998</v>
      </c>
      <c r="I3992" s="13">
        <v>-0.28884379999999998</v>
      </c>
      <c r="J3992" s="13">
        <v>-2.9055844139999998</v>
      </c>
      <c r="K3992" s="13">
        <v>-0.67617519800000003</v>
      </c>
      <c r="L3992" s="13">
        <v>6.1102176339999996</v>
      </c>
      <c r="M3992" s="13">
        <v>5.4340424369999996</v>
      </c>
      <c r="N3992" s="13">
        <v>-2.3681739560000001</v>
      </c>
      <c r="O3992" s="13">
        <v>1.030044467</v>
      </c>
      <c r="P3992" s="13">
        <v>-1.3381294889999999</v>
      </c>
      <c r="Q3992" s="13">
        <v>0.935556783</v>
      </c>
      <c r="R3992" s="13">
        <v>0.935556783</v>
      </c>
      <c r="S3992" s="13">
        <v>0</v>
      </c>
      <c r="T3992" s="13">
        <v>-2.5192820980000001</v>
      </c>
      <c r="U3992" s="13">
        <v>-0.361565211</v>
      </c>
      <c r="V3992" s="13">
        <v>-2.880847309</v>
      </c>
      <c r="W3992" s="13">
        <v>-0.166900626</v>
      </c>
    </row>
    <row r="3993" spans="1:23" x14ac:dyDescent="0.3">
      <c r="A3993" s="13" t="s">
        <v>1689</v>
      </c>
      <c r="B3993" s="13" t="s">
        <v>1690</v>
      </c>
      <c r="C3993" s="15">
        <v>2017</v>
      </c>
      <c r="D3993" s="15" t="s">
        <v>25</v>
      </c>
      <c r="E3993" s="15" t="s">
        <v>52</v>
      </c>
      <c r="F3993" s="15">
        <v>355</v>
      </c>
      <c r="G3993" s="15">
        <v>185</v>
      </c>
      <c r="H3993" s="13">
        <v>1.5806613869999999</v>
      </c>
      <c r="I3993" s="13">
        <v>-2.8831503189999999</v>
      </c>
      <c r="J3993" s="13">
        <v>-1.302488933</v>
      </c>
      <c r="K3993" s="13">
        <v>2.8119622199999998</v>
      </c>
      <c r="L3993" s="13">
        <v>-4.2956958780000001</v>
      </c>
      <c r="M3993" s="13">
        <v>-1.483733658</v>
      </c>
      <c r="N3993" s="13">
        <v>2.034363929</v>
      </c>
      <c r="O3993" s="13">
        <v>-3.4440465260000002</v>
      </c>
      <c r="P3993" s="13">
        <v>-1.409682597</v>
      </c>
      <c r="Q3993" s="13">
        <v>0.13137579099999999</v>
      </c>
      <c r="R3993" s="13">
        <v>0</v>
      </c>
      <c r="S3993" s="13">
        <v>0.13137579099999999</v>
      </c>
      <c r="T3993" s="13">
        <v>-1.304028755</v>
      </c>
      <c r="U3993" s="13">
        <v>-2.5495540640000001</v>
      </c>
      <c r="V3993" s="13">
        <v>-3.8535828190000001</v>
      </c>
      <c r="W3993" s="13">
        <v>0.66619290600000003</v>
      </c>
    </row>
    <row r="3994" spans="1:23" x14ac:dyDescent="0.3">
      <c r="A3994" s="13" t="s">
        <v>1689</v>
      </c>
      <c r="B3994" s="13" t="s">
        <v>1690</v>
      </c>
      <c r="C3994" s="15">
        <v>2017</v>
      </c>
      <c r="D3994" s="15" t="s">
        <v>27</v>
      </c>
      <c r="E3994" s="15" t="s">
        <v>52</v>
      </c>
      <c r="F3994" s="15">
        <v>4659</v>
      </c>
      <c r="G3994" s="15">
        <v>2336</v>
      </c>
      <c r="H3994" s="13">
        <v>-0.75802829199999999</v>
      </c>
      <c r="I3994" s="13">
        <v>-1.164855599</v>
      </c>
      <c r="J3994" s="13">
        <v>-1.922883892</v>
      </c>
      <c r="K3994" s="13">
        <v>0.35016767300000001</v>
      </c>
      <c r="L3994" s="13">
        <v>-2.8708629210000001</v>
      </c>
      <c r="M3994" s="13">
        <v>-2.520695248</v>
      </c>
      <c r="N3994" s="13">
        <v>-0.584277092</v>
      </c>
      <c r="O3994" s="13">
        <v>-1.576686078</v>
      </c>
      <c r="P3994" s="13">
        <v>-2.160963169</v>
      </c>
      <c r="Q3994" s="13">
        <v>0.69946744500000002</v>
      </c>
      <c r="R3994" s="13">
        <v>0.69946744500000002</v>
      </c>
      <c r="S3994" s="13">
        <v>0</v>
      </c>
      <c r="T3994" s="13">
        <v>-0.82152452300000001</v>
      </c>
      <c r="U3994" s="13">
        <v>-1.3524657179999999</v>
      </c>
      <c r="V3994" s="13">
        <v>-2.1739902400000002</v>
      </c>
      <c r="W3994" s="13">
        <v>-0.35806789100000003</v>
      </c>
    </row>
    <row r="3995" spans="1:23" x14ac:dyDescent="0.3">
      <c r="A3995" s="13" t="s">
        <v>1689</v>
      </c>
      <c r="B3995" s="13" t="s">
        <v>1690</v>
      </c>
      <c r="C3995" s="15">
        <v>2018</v>
      </c>
      <c r="D3995" s="15" t="s">
        <v>25</v>
      </c>
      <c r="E3995" s="15" t="s">
        <v>52</v>
      </c>
      <c r="F3995" s="15">
        <v>267</v>
      </c>
      <c r="G3995" s="15">
        <v>134</v>
      </c>
      <c r="H3995" s="13">
        <v>-2.835295645</v>
      </c>
      <c r="I3995" s="13">
        <v>-4.1065507659999998</v>
      </c>
      <c r="J3995" s="13">
        <v>-6.9418464110000002</v>
      </c>
      <c r="K3995" s="13">
        <v>-7.0462921459999999</v>
      </c>
      <c r="L3995" s="13">
        <v>4.1113083819999998</v>
      </c>
      <c r="M3995" s="13">
        <v>-2.9349837640000001</v>
      </c>
      <c r="N3995" s="13">
        <v>-4.0188805309999998</v>
      </c>
      <c r="O3995" s="13">
        <v>-2.555488188</v>
      </c>
      <c r="P3995" s="13">
        <v>-6.5743687189999997</v>
      </c>
      <c r="Q3995" s="13">
        <v>-0.271353917</v>
      </c>
      <c r="R3995" s="13">
        <v>0</v>
      </c>
      <c r="S3995" s="13">
        <v>-0.271353917</v>
      </c>
      <c r="T3995" s="13">
        <v>-1.494128264</v>
      </c>
      <c r="U3995" s="13">
        <v>-3.917114411</v>
      </c>
      <c r="V3995" s="13">
        <v>-5.4112426759999996</v>
      </c>
      <c r="W3995" s="13">
        <v>0.61297203899999997</v>
      </c>
    </row>
    <row r="3996" spans="1:23" x14ac:dyDescent="0.3">
      <c r="A3996" s="13" t="s">
        <v>1689</v>
      </c>
      <c r="B3996" s="13" t="s">
        <v>1690</v>
      </c>
      <c r="C3996" s="15">
        <v>2018</v>
      </c>
      <c r="D3996" s="15" t="s">
        <v>27</v>
      </c>
      <c r="E3996" s="15" t="s">
        <v>52</v>
      </c>
      <c r="F3996" s="15">
        <v>4187</v>
      </c>
      <c r="G3996" s="15">
        <v>2053</v>
      </c>
      <c r="H3996" s="13">
        <v>-1.3899305829999999</v>
      </c>
      <c r="I3996" s="13">
        <v>-1.3090258130000001</v>
      </c>
      <c r="J3996" s="13">
        <v>-2.6989563959999998</v>
      </c>
      <c r="K3996" s="13">
        <v>0.76692402699999995</v>
      </c>
      <c r="L3996" s="13">
        <v>-3.6913135850000001</v>
      </c>
      <c r="M3996" s="13">
        <v>-2.9243895590000002</v>
      </c>
      <c r="N3996" s="13">
        <v>-1.051942946</v>
      </c>
      <c r="O3996" s="13">
        <v>-1.862950221</v>
      </c>
      <c r="P3996" s="13">
        <v>-2.9148931669999998</v>
      </c>
      <c r="Q3996" s="13">
        <v>-0.17175966400000001</v>
      </c>
      <c r="R3996" s="13">
        <v>-0.17175966400000001</v>
      </c>
      <c r="S3996" s="13">
        <v>0</v>
      </c>
      <c r="T3996" s="13">
        <v>-1.383901603</v>
      </c>
      <c r="U3996" s="13">
        <v>-1.762540481</v>
      </c>
      <c r="V3996" s="13">
        <v>-3.1464420839999998</v>
      </c>
      <c r="W3996" s="13">
        <v>-0.549139194</v>
      </c>
    </row>
    <row r="3997" spans="1:23" x14ac:dyDescent="0.3">
      <c r="A3997" s="13" t="s">
        <v>1689</v>
      </c>
      <c r="B3997" s="13" t="s">
        <v>1690</v>
      </c>
      <c r="C3997" s="15">
        <v>2019</v>
      </c>
      <c r="D3997" s="15" t="s">
        <v>25</v>
      </c>
      <c r="E3997" s="15" t="s">
        <v>52</v>
      </c>
      <c r="F3997" s="15">
        <v>68</v>
      </c>
      <c r="G3997" s="15">
        <v>28</v>
      </c>
      <c r="H3997" s="13">
        <v>-1.6540520190000001</v>
      </c>
      <c r="I3997" s="13">
        <v>-3.5012028919999998</v>
      </c>
      <c r="J3997" s="13">
        <v>-5.1552549110000001</v>
      </c>
      <c r="K3997" s="13">
        <v>-7.2272056559999998</v>
      </c>
      <c r="L3997" s="13">
        <v>-10.99339471</v>
      </c>
      <c r="M3997" s="13">
        <v>-18.220600359999999</v>
      </c>
      <c r="N3997" s="13">
        <v>-3.0394417709999999</v>
      </c>
      <c r="O3997" s="13">
        <v>-5.4046855469999997</v>
      </c>
      <c r="P3997" s="13">
        <v>-8.4441273179999996</v>
      </c>
      <c r="Q3997" s="13">
        <v>-8.4080916000000006E-2</v>
      </c>
      <c r="R3997" s="13">
        <v>0</v>
      </c>
      <c r="S3997" s="13">
        <v>-8.4080916000000006E-2</v>
      </c>
      <c r="T3997" s="13">
        <v>-1.0936710869999999</v>
      </c>
      <c r="U3997" s="13">
        <v>-7.0723410260000001</v>
      </c>
      <c r="V3997" s="13">
        <v>-8.1660121130000007</v>
      </c>
      <c r="W3997" s="13">
        <v>0.220321402</v>
      </c>
    </row>
    <row r="3998" spans="1:23" x14ac:dyDescent="0.3">
      <c r="A3998" s="13" t="s">
        <v>1689</v>
      </c>
      <c r="B3998" s="13" t="s">
        <v>1690</v>
      </c>
      <c r="C3998" s="15">
        <v>2019</v>
      </c>
      <c r="D3998" s="15" t="s">
        <v>27</v>
      </c>
      <c r="E3998" s="15" t="s">
        <v>52</v>
      </c>
      <c r="F3998" s="15">
        <v>2845</v>
      </c>
      <c r="G3998" s="15">
        <v>1304</v>
      </c>
      <c r="H3998" s="13">
        <v>-0.18804953399999999</v>
      </c>
      <c r="I3998" s="13">
        <v>-1.4415105539999999</v>
      </c>
      <c r="J3998" s="13">
        <v>-1.6295600880000001</v>
      </c>
      <c r="K3998" s="13">
        <v>0.35803167499999999</v>
      </c>
      <c r="L3998" s="13">
        <v>0.44404767099999998</v>
      </c>
      <c r="M3998" s="13">
        <v>0.80207934599999997</v>
      </c>
      <c r="N3998" s="13">
        <v>-0.11369934399999999</v>
      </c>
      <c r="O3998" s="13">
        <v>-1.2125729119999999</v>
      </c>
      <c r="P3998" s="13">
        <v>-1.326272256</v>
      </c>
      <c r="Q3998" s="13">
        <v>0.94060707399999999</v>
      </c>
      <c r="R3998" s="13">
        <v>0.94060707399999999</v>
      </c>
      <c r="S3998" s="13">
        <v>0</v>
      </c>
      <c r="T3998" s="13">
        <v>-0.41181132199999998</v>
      </c>
      <c r="U3998" s="13">
        <v>-1.48123618</v>
      </c>
      <c r="V3998" s="13">
        <v>-1.8930475019999999</v>
      </c>
      <c r="W3998" s="13">
        <v>-0.71013238000000001</v>
      </c>
    </row>
    <row r="3999" spans="1:23" x14ac:dyDescent="0.3">
      <c r="A3999" s="13" t="s">
        <v>1691</v>
      </c>
      <c r="B3999" s="13" t="s">
        <v>1692</v>
      </c>
      <c r="C3999" s="15">
        <v>2014</v>
      </c>
      <c r="D3999" s="15" t="s">
        <v>27</v>
      </c>
      <c r="E3999" s="15" t="s">
        <v>53</v>
      </c>
      <c r="F3999" s="15">
        <v>7</v>
      </c>
      <c r="G3999" s="15">
        <v>3</v>
      </c>
      <c r="H3999" s="13">
        <v>-26.281767460000001</v>
      </c>
      <c r="I3999" s="13">
        <v>15.08052971</v>
      </c>
      <c r="J3999" s="13">
        <v>-11.201237750000001</v>
      </c>
      <c r="K3999" s="13">
        <v>-63.9586501</v>
      </c>
      <c r="L3999" s="13">
        <v>24.301737240000001</v>
      </c>
      <c r="M3999" s="13">
        <v>-39.656912859999998</v>
      </c>
      <c r="N3999" s="13">
        <v>-35.783654689999999</v>
      </c>
      <c r="O3999" s="13">
        <v>17.859217319999999</v>
      </c>
      <c r="P3999" s="13">
        <v>-17.92443737</v>
      </c>
      <c r="Q3999" s="13">
        <v>-2.3650661999999999E-2</v>
      </c>
      <c r="R3999" s="13">
        <v>-2.3650661999999999E-2</v>
      </c>
      <c r="S3999" s="13">
        <v>0</v>
      </c>
      <c r="T3999" s="13">
        <v>-32.015208020000003</v>
      </c>
      <c r="U3999" s="13">
        <v>8.5623284169999998</v>
      </c>
      <c r="V3999" s="13">
        <v>-23.45287961</v>
      </c>
      <c r="W3999" s="13">
        <v>1.7537231879999999</v>
      </c>
    </row>
    <row r="4000" spans="1:23" x14ac:dyDescent="0.3">
      <c r="A4000" s="13" t="s">
        <v>1691</v>
      </c>
      <c r="B4000" s="13" t="s">
        <v>1692</v>
      </c>
      <c r="C4000" s="15">
        <v>2014</v>
      </c>
      <c r="D4000" s="15" t="s">
        <v>27</v>
      </c>
      <c r="E4000" s="15" t="s">
        <v>62</v>
      </c>
      <c r="F4000" s="15">
        <v>54</v>
      </c>
      <c r="G4000" s="15">
        <v>27</v>
      </c>
      <c r="H4000" s="13">
        <v>2.189489027</v>
      </c>
      <c r="I4000" s="13">
        <v>9.5555376120000002</v>
      </c>
      <c r="J4000" s="13">
        <v>11.745026640000001</v>
      </c>
      <c r="K4000" s="13">
        <v>7.9758718440000003</v>
      </c>
      <c r="L4000" s="13">
        <v>8.3714547110000002</v>
      </c>
      <c r="M4000" s="13">
        <v>16.347326549999998</v>
      </c>
      <c r="N4000" s="13">
        <v>3.5483607159999999</v>
      </c>
      <c r="O4000" s="13">
        <v>9.9530461760000009</v>
      </c>
      <c r="P4000" s="13">
        <v>13.50140689</v>
      </c>
      <c r="Q4000" s="13">
        <v>0.22300987999999999</v>
      </c>
      <c r="R4000" s="13">
        <v>0.22300987999999999</v>
      </c>
      <c r="S4000" s="13">
        <v>0</v>
      </c>
      <c r="T4000" s="13">
        <v>3.689414765</v>
      </c>
      <c r="U4000" s="13">
        <v>5.2735898179999996</v>
      </c>
      <c r="V4000" s="13">
        <v>8.9630045840000001</v>
      </c>
      <c r="W4000" s="13">
        <v>-0.36835218400000003</v>
      </c>
    </row>
    <row r="4001" spans="1:23" x14ac:dyDescent="0.3">
      <c r="A4001" s="13" t="s">
        <v>1693</v>
      </c>
      <c r="B4001" s="13" t="s">
        <v>1694</v>
      </c>
      <c r="C4001" s="15">
        <v>2019</v>
      </c>
      <c r="D4001" s="15" t="s">
        <v>27</v>
      </c>
      <c r="E4001" s="15" t="s">
        <v>35</v>
      </c>
      <c r="F4001" s="15">
        <v>323</v>
      </c>
      <c r="G4001" s="15">
        <v>147</v>
      </c>
      <c r="H4001" s="13">
        <v>-4.3377626490000001</v>
      </c>
      <c r="I4001" s="13">
        <v>-3.0108141850000001</v>
      </c>
      <c r="J4001" s="13">
        <v>-7.3485768340000002</v>
      </c>
      <c r="K4001" s="13">
        <v>-2.5146513179999999</v>
      </c>
      <c r="L4001" s="13">
        <v>3.41264119</v>
      </c>
      <c r="M4001" s="13">
        <v>0.89798987200000002</v>
      </c>
      <c r="N4001" s="13">
        <v>-4.168088268</v>
      </c>
      <c r="O4001" s="13">
        <v>-1.7447006780000001</v>
      </c>
      <c r="P4001" s="13">
        <v>-5.912788946</v>
      </c>
      <c r="Q4001" s="13">
        <v>-0.239853752</v>
      </c>
      <c r="R4001" s="13">
        <v>-0.239853752</v>
      </c>
      <c r="S4001" s="13">
        <v>0</v>
      </c>
      <c r="T4001" s="13">
        <v>-4.5727994809999997</v>
      </c>
      <c r="U4001" s="13">
        <v>-1.258146639</v>
      </c>
      <c r="V4001" s="13">
        <v>-5.8309461210000002</v>
      </c>
      <c r="W4001" s="13">
        <v>1.1370303399999999</v>
      </c>
    </row>
    <row r="4002" spans="1:23" x14ac:dyDescent="0.3">
      <c r="A4002" s="13" t="s">
        <v>1693</v>
      </c>
      <c r="B4002" s="13" t="s">
        <v>1694</v>
      </c>
      <c r="C4002" s="15">
        <v>2019</v>
      </c>
      <c r="D4002" s="15" t="s">
        <v>27</v>
      </c>
      <c r="E4002" s="15" t="s">
        <v>33</v>
      </c>
      <c r="F4002" s="15">
        <v>2</v>
      </c>
      <c r="G4002" s="15">
        <v>1</v>
      </c>
      <c r="H4002" s="13">
        <v>-20.272748230000001</v>
      </c>
      <c r="I4002" s="13">
        <v>-15.720687010000001</v>
      </c>
      <c r="J4002" s="13">
        <v>-35.993435230000003</v>
      </c>
      <c r="K4002" s="13">
        <v>-69.240108960000001</v>
      </c>
      <c r="L4002" s="13">
        <v>-0.57979035599999995</v>
      </c>
      <c r="M4002" s="13">
        <v>-69.819899309999997</v>
      </c>
      <c r="N4002" s="13">
        <v>-31.74373447</v>
      </c>
      <c r="O4002" s="13">
        <v>-13.439972470000001</v>
      </c>
      <c r="P4002" s="13">
        <v>-45.18370694</v>
      </c>
      <c r="Q4002" s="13">
        <v>-2.1477485000000001E-2</v>
      </c>
      <c r="R4002" s="13">
        <v>-2.1477485000000001E-2</v>
      </c>
      <c r="S4002" s="13">
        <v>0</v>
      </c>
      <c r="T4002" s="13">
        <v>-32.032840890000003</v>
      </c>
      <c r="U4002" s="13">
        <v>-6.4411445880000002</v>
      </c>
      <c r="V4002" s="13">
        <v>-38.473985480000003</v>
      </c>
      <c r="W4002" s="13">
        <v>-0.81057807199999998</v>
      </c>
    </row>
    <row r="4003" spans="1:23" x14ac:dyDescent="0.3">
      <c r="A4003" s="13" t="s">
        <v>1695</v>
      </c>
      <c r="B4003" s="13" t="s">
        <v>1696</v>
      </c>
      <c r="C4003" s="15">
        <v>2014</v>
      </c>
      <c r="D4003" s="15" t="s">
        <v>25</v>
      </c>
      <c r="E4003" s="15" t="s">
        <v>137</v>
      </c>
      <c r="F4003" s="15">
        <v>139</v>
      </c>
      <c r="G4003" s="15">
        <v>68</v>
      </c>
      <c r="H4003" s="13">
        <v>4.1277008400000001</v>
      </c>
      <c r="I4003" s="13">
        <v>-1.040477095</v>
      </c>
      <c r="J4003" s="13">
        <v>3.0872237450000002</v>
      </c>
      <c r="K4003" s="13">
        <v>-3.9254929879999998</v>
      </c>
      <c r="L4003" s="13">
        <v>2.1338113519999999</v>
      </c>
      <c r="M4003" s="13">
        <v>-1.7916816360000001</v>
      </c>
      <c r="N4003" s="13">
        <v>2.628100152</v>
      </c>
      <c r="O4003" s="13">
        <v>-0.42423265799999998</v>
      </c>
      <c r="P4003" s="13">
        <v>2.2038674939999998</v>
      </c>
      <c r="Q4003" s="13">
        <v>0.17835090200000001</v>
      </c>
      <c r="R4003" s="13">
        <v>0</v>
      </c>
      <c r="S4003" s="13">
        <v>0.17835090200000001</v>
      </c>
      <c r="T4003" s="13">
        <v>-0.87482032799999998</v>
      </c>
      <c r="U4003" s="13">
        <v>0.23890260299999999</v>
      </c>
      <c r="V4003" s="13">
        <v>-0.63591772400000002</v>
      </c>
      <c r="W4003" s="13">
        <v>0.57256877699999997</v>
      </c>
    </row>
    <row r="4004" spans="1:23" x14ac:dyDescent="0.3">
      <c r="A4004" s="13" t="s">
        <v>1695</v>
      </c>
      <c r="B4004" s="13" t="s">
        <v>1696</v>
      </c>
      <c r="C4004" s="15">
        <v>2014</v>
      </c>
      <c r="D4004" s="15" t="s">
        <v>27</v>
      </c>
      <c r="E4004" s="15" t="s">
        <v>137</v>
      </c>
      <c r="F4004" s="15">
        <v>2060</v>
      </c>
      <c r="G4004" s="15">
        <v>982</v>
      </c>
      <c r="H4004" s="13">
        <v>-3.1184878650000001</v>
      </c>
      <c r="I4004" s="13">
        <v>-1.3797901960000001</v>
      </c>
      <c r="J4004" s="13">
        <v>-4.4982780609999997</v>
      </c>
      <c r="K4004" s="13">
        <v>-8.0780581090000005</v>
      </c>
      <c r="L4004" s="13">
        <v>-0.51109686200000004</v>
      </c>
      <c r="M4004" s="13">
        <v>-8.5891549719999993</v>
      </c>
      <c r="N4004" s="13">
        <v>-4.3964768190000001</v>
      </c>
      <c r="O4004" s="13">
        <v>-1.36330767</v>
      </c>
      <c r="P4004" s="13">
        <v>-5.7597844890000003</v>
      </c>
      <c r="Q4004" s="13">
        <v>-1.520070678</v>
      </c>
      <c r="R4004" s="13">
        <v>-1.520070678</v>
      </c>
      <c r="S4004" s="13">
        <v>0</v>
      </c>
      <c r="T4004" s="13">
        <v>-3.8535123279999999</v>
      </c>
      <c r="U4004" s="13">
        <v>-1.124710874</v>
      </c>
      <c r="V4004" s="13">
        <v>-4.9782232009999996</v>
      </c>
      <c r="W4004" s="13">
        <v>0.77086069899999998</v>
      </c>
    </row>
    <row r="4005" spans="1:23" x14ac:dyDescent="0.3">
      <c r="A4005" s="13" t="s">
        <v>1695</v>
      </c>
      <c r="B4005" s="13" t="s">
        <v>1696</v>
      </c>
      <c r="C4005" s="15">
        <v>2015</v>
      </c>
      <c r="D4005" s="15" t="s">
        <v>25</v>
      </c>
      <c r="E4005" s="15" t="s">
        <v>137</v>
      </c>
      <c r="F4005" s="15">
        <v>140</v>
      </c>
      <c r="G4005" s="15">
        <v>67</v>
      </c>
      <c r="H4005" s="13">
        <v>-6.5840601740000002</v>
      </c>
      <c r="I4005" s="13">
        <v>-0.39094881799999998</v>
      </c>
      <c r="J4005" s="13">
        <v>-6.9750089920000002</v>
      </c>
      <c r="K4005" s="13">
        <v>-5.1954859759999996</v>
      </c>
      <c r="L4005" s="13">
        <v>-1.2976540620000001</v>
      </c>
      <c r="M4005" s="13">
        <v>-6.493140039</v>
      </c>
      <c r="N4005" s="13">
        <v>-6.8127482989999999</v>
      </c>
      <c r="O4005" s="13">
        <v>-0.767021968</v>
      </c>
      <c r="P4005" s="13">
        <v>-7.5797702669999998</v>
      </c>
      <c r="Q4005" s="13">
        <v>-0.17284380599999999</v>
      </c>
      <c r="R4005" s="13">
        <v>0</v>
      </c>
      <c r="S4005" s="13">
        <v>-0.17284380599999999</v>
      </c>
      <c r="T4005" s="13">
        <v>-5.1942669429999997</v>
      </c>
      <c r="U4005" s="13">
        <v>1.7462896960000001</v>
      </c>
      <c r="V4005" s="13">
        <v>-3.4479772469999999</v>
      </c>
      <c r="W4005" s="13">
        <v>1.455439562</v>
      </c>
    </row>
    <row r="4006" spans="1:23" x14ac:dyDescent="0.3">
      <c r="A4006" s="13" t="s">
        <v>1695</v>
      </c>
      <c r="B4006" s="13" t="s">
        <v>1696</v>
      </c>
      <c r="C4006" s="15">
        <v>2015</v>
      </c>
      <c r="D4006" s="15" t="s">
        <v>27</v>
      </c>
      <c r="E4006" s="15" t="s">
        <v>137</v>
      </c>
      <c r="F4006" s="15">
        <v>2572</v>
      </c>
      <c r="G4006" s="15">
        <v>1207</v>
      </c>
      <c r="H4006" s="13">
        <v>-1.267614239</v>
      </c>
      <c r="I4006" s="13">
        <v>-1.217036934</v>
      </c>
      <c r="J4006" s="13">
        <v>-2.484651173</v>
      </c>
      <c r="K4006" s="13">
        <v>-0.867577932</v>
      </c>
      <c r="L4006" s="13">
        <v>-2.4564865579999999</v>
      </c>
      <c r="M4006" s="13">
        <v>-3.3240644910000001</v>
      </c>
      <c r="N4006" s="13">
        <v>-1.4438582710000001</v>
      </c>
      <c r="O4006" s="13">
        <v>-1.6448737609999999</v>
      </c>
      <c r="P4006" s="13">
        <v>-3.0887320319999998</v>
      </c>
      <c r="Q4006" s="13">
        <v>-0.210478897</v>
      </c>
      <c r="R4006" s="13">
        <v>-0.210478897</v>
      </c>
      <c r="S4006" s="13">
        <v>0</v>
      </c>
      <c r="T4006" s="13">
        <v>-0.74407795600000004</v>
      </c>
      <c r="U4006" s="13">
        <v>-0.63981495700000002</v>
      </c>
      <c r="V4006" s="13">
        <v>-1.3838929129999999</v>
      </c>
      <c r="W4006" s="13">
        <v>0.86603644300000004</v>
      </c>
    </row>
    <row r="4007" spans="1:23" x14ac:dyDescent="0.3">
      <c r="A4007" s="13" t="s">
        <v>1695</v>
      </c>
      <c r="B4007" s="13" t="s">
        <v>1696</v>
      </c>
      <c r="C4007" s="15">
        <v>2016</v>
      </c>
      <c r="D4007" s="15" t="s">
        <v>25</v>
      </c>
      <c r="E4007" s="15" t="s">
        <v>137</v>
      </c>
      <c r="F4007" s="15">
        <v>422</v>
      </c>
      <c r="G4007" s="15">
        <v>201</v>
      </c>
      <c r="H4007" s="13">
        <v>-1.9787967120000001</v>
      </c>
      <c r="I4007" s="13">
        <v>-3.08432591</v>
      </c>
      <c r="J4007" s="13">
        <v>-5.0631226219999999</v>
      </c>
      <c r="K4007" s="13">
        <v>-5.2431291150000003</v>
      </c>
      <c r="L4007" s="13">
        <v>0.13718260800000001</v>
      </c>
      <c r="M4007" s="13">
        <v>-5.1059465069999996</v>
      </c>
      <c r="N4007" s="13">
        <v>-2.918637887</v>
      </c>
      <c r="O4007" s="13">
        <v>-2.6358591179999999</v>
      </c>
      <c r="P4007" s="13">
        <v>-5.554497005</v>
      </c>
      <c r="Q4007" s="13">
        <v>-0.30177532699999998</v>
      </c>
      <c r="R4007" s="13">
        <v>0</v>
      </c>
      <c r="S4007" s="13">
        <v>-0.30177532699999998</v>
      </c>
      <c r="T4007" s="13">
        <v>-4.0356261939999998</v>
      </c>
      <c r="U4007" s="13">
        <v>-1.9246147920000001</v>
      </c>
      <c r="V4007" s="13">
        <v>-5.9602409859999996</v>
      </c>
      <c r="W4007" s="13">
        <v>1.6525680009999999</v>
      </c>
    </row>
    <row r="4008" spans="1:23" x14ac:dyDescent="0.3">
      <c r="A4008" s="13" t="s">
        <v>1695</v>
      </c>
      <c r="B4008" s="13" t="s">
        <v>1696</v>
      </c>
      <c r="C4008" s="15">
        <v>2016</v>
      </c>
      <c r="D4008" s="15" t="s">
        <v>27</v>
      </c>
      <c r="E4008" s="15" t="s">
        <v>137</v>
      </c>
      <c r="F4008" s="15">
        <v>1735</v>
      </c>
      <c r="G4008" s="15">
        <v>832</v>
      </c>
      <c r="H4008" s="13">
        <v>-3.0677241240000002</v>
      </c>
      <c r="I4008" s="13">
        <v>2.5347021320000001</v>
      </c>
      <c r="J4008" s="13">
        <v>-0.533021992</v>
      </c>
      <c r="K4008" s="13">
        <v>-4.2502398010000002</v>
      </c>
      <c r="L4008" s="13">
        <v>-3.382773969</v>
      </c>
      <c r="M4008" s="13">
        <v>-7.6330137699999998</v>
      </c>
      <c r="N4008" s="13">
        <v>-3.743051667</v>
      </c>
      <c r="O4008" s="13">
        <v>1.3705002690000001</v>
      </c>
      <c r="P4008" s="13">
        <v>-2.3725513989999998</v>
      </c>
      <c r="Q4008" s="13">
        <v>0.16068065400000001</v>
      </c>
      <c r="R4008" s="13">
        <v>0.16068065400000001</v>
      </c>
      <c r="S4008" s="13">
        <v>0</v>
      </c>
      <c r="T4008" s="13">
        <v>-1.829035116</v>
      </c>
      <c r="U4008" s="13">
        <v>1.197360921</v>
      </c>
      <c r="V4008" s="13">
        <v>-0.63167419499999999</v>
      </c>
      <c r="W4008" s="13">
        <v>0.27982827199999999</v>
      </c>
    </row>
    <row r="4009" spans="1:23" x14ac:dyDescent="0.3">
      <c r="A4009" s="13" t="s">
        <v>1695</v>
      </c>
      <c r="B4009" s="13" t="s">
        <v>1696</v>
      </c>
      <c r="C4009" s="15">
        <v>2017</v>
      </c>
      <c r="D4009" s="15" t="s">
        <v>25</v>
      </c>
      <c r="E4009" s="15" t="s">
        <v>70</v>
      </c>
      <c r="F4009" s="15">
        <v>191</v>
      </c>
      <c r="G4009" s="15">
        <v>98</v>
      </c>
      <c r="H4009" s="13">
        <v>1.69355809</v>
      </c>
      <c r="I4009" s="13">
        <v>-0.74723615499999996</v>
      </c>
      <c r="J4009" s="13">
        <v>0.94632193499999995</v>
      </c>
      <c r="K4009" s="13">
        <v>0.88650836799999999</v>
      </c>
      <c r="L4009" s="13">
        <v>4.6368996229999997</v>
      </c>
      <c r="M4009" s="13">
        <v>5.5234079920000001</v>
      </c>
      <c r="N4009" s="13">
        <v>1.606827497</v>
      </c>
      <c r="O4009" s="13">
        <v>0.28121616500000002</v>
      </c>
      <c r="P4009" s="13">
        <v>1.8880436620000001</v>
      </c>
      <c r="Q4009" s="13">
        <v>0.24228238299999999</v>
      </c>
      <c r="R4009" s="13">
        <v>0</v>
      </c>
      <c r="S4009" s="13">
        <v>0.24228238299999999</v>
      </c>
      <c r="T4009" s="13">
        <v>3.693965655</v>
      </c>
      <c r="U4009" s="13">
        <v>-0.18316406900000001</v>
      </c>
      <c r="V4009" s="13">
        <v>3.5108015849999998</v>
      </c>
      <c r="W4009" s="13">
        <v>1.2558072499999999</v>
      </c>
    </row>
    <row r="4010" spans="1:23" x14ac:dyDescent="0.3">
      <c r="A4010" s="13" t="s">
        <v>1695</v>
      </c>
      <c r="B4010" s="13" t="s">
        <v>1696</v>
      </c>
      <c r="C4010" s="15">
        <v>2017</v>
      </c>
      <c r="D4010" s="15" t="s">
        <v>27</v>
      </c>
      <c r="E4010" s="15" t="s">
        <v>70</v>
      </c>
      <c r="F4010" s="15">
        <v>2641</v>
      </c>
      <c r="G4010" s="15">
        <v>1286</v>
      </c>
      <c r="H4010" s="13">
        <v>0.571000281</v>
      </c>
      <c r="I4010" s="13">
        <v>0.13750280100000001</v>
      </c>
      <c r="J4010" s="13">
        <v>0.70850308100000003</v>
      </c>
      <c r="K4010" s="13">
        <v>-0.81598823200000004</v>
      </c>
      <c r="L4010" s="13">
        <v>0.107854961</v>
      </c>
      <c r="M4010" s="13">
        <v>-0.70813327100000001</v>
      </c>
      <c r="N4010" s="13">
        <v>0.23803585499999999</v>
      </c>
      <c r="O4010" s="13">
        <v>8.6397755000000007E-2</v>
      </c>
      <c r="P4010" s="13">
        <v>0.32443360999999998</v>
      </c>
      <c r="Q4010" s="13">
        <v>2.0322038290000002</v>
      </c>
      <c r="R4010" s="13">
        <v>2.0322038290000002</v>
      </c>
      <c r="S4010" s="13">
        <v>0</v>
      </c>
      <c r="T4010" s="13">
        <v>1.4116846089999999</v>
      </c>
      <c r="U4010" s="13">
        <v>0.68554440000000005</v>
      </c>
      <c r="V4010" s="13">
        <v>2.0972290099999999</v>
      </c>
      <c r="W4010" s="13">
        <v>0.73014416800000004</v>
      </c>
    </row>
    <row r="4011" spans="1:23" x14ac:dyDescent="0.3">
      <c r="A4011" s="13" t="s">
        <v>1695</v>
      </c>
      <c r="B4011" s="13" t="s">
        <v>1696</v>
      </c>
      <c r="C4011" s="15">
        <v>2018</v>
      </c>
      <c r="D4011" s="15" t="s">
        <v>27</v>
      </c>
      <c r="E4011" s="15" t="s">
        <v>57</v>
      </c>
      <c r="F4011" s="15">
        <v>1400</v>
      </c>
      <c r="G4011" s="15">
        <v>675</v>
      </c>
      <c r="H4011" s="13">
        <v>0.10611019200000001</v>
      </c>
      <c r="I4011" s="13">
        <v>-3.0948458799999998</v>
      </c>
      <c r="J4011" s="13">
        <v>-2.9887356889999999</v>
      </c>
      <c r="K4011" s="13">
        <v>-0.112900232</v>
      </c>
      <c r="L4011" s="13">
        <v>3.3692613749999998</v>
      </c>
      <c r="M4011" s="13">
        <v>3.2563611429999999</v>
      </c>
      <c r="N4011" s="13">
        <v>0.13067839000000001</v>
      </c>
      <c r="O4011" s="13">
        <v>-1.89511692</v>
      </c>
      <c r="P4011" s="13">
        <v>-1.7644385300000001</v>
      </c>
      <c r="Q4011" s="13">
        <v>0.342074567</v>
      </c>
      <c r="R4011" s="13">
        <v>0.342074567</v>
      </c>
      <c r="S4011" s="13">
        <v>0</v>
      </c>
      <c r="T4011" s="13">
        <v>0.515577391</v>
      </c>
      <c r="U4011" s="13">
        <v>-2.19747184</v>
      </c>
      <c r="V4011" s="13">
        <v>-1.6818944490000001</v>
      </c>
      <c r="W4011" s="13">
        <v>0.77798778700000004</v>
      </c>
    </row>
    <row r="4012" spans="1:23" x14ac:dyDescent="0.3">
      <c r="A4012" s="13" t="s">
        <v>1697</v>
      </c>
      <c r="B4012" s="13" t="s">
        <v>1698</v>
      </c>
      <c r="C4012" s="15">
        <v>2019</v>
      </c>
      <c r="D4012" s="15" t="s">
        <v>27</v>
      </c>
      <c r="E4012" s="15" t="s">
        <v>38</v>
      </c>
      <c r="F4012" s="15">
        <v>1792</v>
      </c>
      <c r="G4012" s="15">
        <v>805</v>
      </c>
      <c r="H4012" s="13">
        <v>-2.4099045659999998</v>
      </c>
      <c r="I4012" s="13">
        <v>-4.6040886000000003E-2</v>
      </c>
      <c r="J4012" s="13">
        <v>-2.455945453</v>
      </c>
      <c r="K4012" s="13">
        <v>-4.0457850180000001</v>
      </c>
      <c r="L4012" s="13">
        <v>-2.6408687369999999</v>
      </c>
      <c r="M4012" s="13">
        <v>-6.6866537560000001</v>
      </c>
      <c r="N4012" s="13">
        <v>-2.8715574450000001</v>
      </c>
      <c r="O4012" s="13">
        <v>-0.537221057</v>
      </c>
      <c r="P4012" s="13">
        <v>-3.4087785020000001</v>
      </c>
      <c r="Q4012" s="13">
        <v>-0.27120398299999998</v>
      </c>
      <c r="R4012" s="13">
        <v>-0.27120398299999998</v>
      </c>
      <c r="S4012" s="13">
        <v>0</v>
      </c>
      <c r="T4012" s="13">
        <v>-2.5196624569999999</v>
      </c>
      <c r="U4012" s="13">
        <v>-1.5393229749999999</v>
      </c>
      <c r="V4012" s="13">
        <v>-4.0589854320000001</v>
      </c>
      <c r="W4012" s="13">
        <v>0.239712019</v>
      </c>
    </row>
    <row r="4013" spans="1:23" x14ac:dyDescent="0.3">
      <c r="A4013" s="13" t="s">
        <v>1699</v>
      </c>
      <c r="B4013" s="13" t="s">
        <v>1700</v>
      </c>
      <c r="C4013" s="15">
        <v>2014</v>
      </c>
      <c r="D4013" s="15" t="s">
        <v>25</v>
      </c>
      <c r="E4013" s="15" t="s">
        <v>73</v>
      </c>
      <c r="F4013" s="15">
        <v>1026</v>
      </c>
      <c r="G4013" s="15">
        <v>516</v>
      </c>
      <c r="H4013" s="13">
        <v>0.86824706100000004</v>
      </c>
      <c r="I4013" s="13">
        <v>4.8161837439999999</v>
      </c>
      <c r="J4013" s="13">
        <v>5.6844308049999999</v>
      </c>
      <c r="K4013" s="13">
        <v>-1.264168204</v>
      </c>
      <c r="L4013" s="13">
        <v>4.7539811480000003</v>
      </c>
      <c r="M4013" s="13">
        <v>3.4898129440000001</v>
      </c>
      <c r="N4013" s="13">
        <v>0.46208395699999999</v>
      </c>
      <c r="O4013" s="13">
        <v>4.9952039140000002</v>
      </c>
      <c r="P4013" s="13">
        <v>5.4572878710000001</v>
      </c>
      <c r="Q4013" s="13">
        <v>2.2430343769999999</v>
      </c>
      <c r="R4013" s="13">
        <v>0</v>
      </c>
      <c r="S4013" s="13">
        <v>2.2430343769999999</v>
      </c>
      <c r="T4013" s="13">
        <v>-1.32728936</v>
      </c>
      <c r="U4013" s="13">
        <v>5.8784590300000001</v>
      </c>
      <c r="V4013" s="13">
        <v>4.5511696710000002</v>
      </c>
      <c r="W4013" s="13">
        <v>0.60795576900000003</v>
      </c>
    </row>
    <row r="4014" spans="1:23" x14ac:dyDescent="0.3">
      <c r="A4014" s="13" t="s">
        <v>1699</v>
      </c>
      <c r="B4014" s="13" t="s">
        <v>1700</v>
      </c>
      <c r="C4014" s="15">
        <v>2014</v>
      </c>
      <c r="D4014" s="15" t="s">
        <v>27</v>
      </c>
      <c r="E4014" s="15" t="s">
        <v>73</v>
      </c>
      <c r="F4014" s="15">
        <v>2585</v>
      </c>
      <c r="G4014" s="15">
        <v>1271</v>
      </c>
      <c r="H4014" s="13">
        <v>-0.559750784</v>
      </c>
      <c r="I4014" s="13">
        <v>3.6228496699999999</v>
      </c>
      <c r="J4014" s="13">
        <v>3.0630988860000001</v>
      </c>
      <c r="K4014" s="13">
        <v>-1.7188307350000001</v>
      </c>
      <c r="L4014" s="13">
        <v>5.4759434980000004</v>
      </c>
      <c r="M4014" s="13">
        <v>3.7571127629999999</v>
      </c>
      <c r="N4014" s="13">
        <v>-0.87360958700000002</v>
      </c>
      <c r="O4014" s="13">
        <v>4.1666475610000004</v>
      </c>
      <c r="P4014" s="13">
        <v>3.2930379730000001</v>
      </c>
      <c r="Q4014" s="13">
        <v>3.9334408860000001</v>
      </c>
      <c r="R4014" s="13">
        <v>3.9334408860000001</v>
      </c>
      <c r="S4014" s="13">
        <v>0</v>
      </c>
      <c r="T4014" s="13">
        <v>-1.0545609410000001</v>
      </c>
      <c r="U4014" s="13">
        <v>3.0515390280000001</v>
      </c>
      <c r="V4014" s="13">
        <v>1.996978087</v>
      </c>
      <c r="W4014" s="13">
        <v>0.36095365099999999</v>
      </c>
    </row>
    <row r="4015" spans="1:23" x14ac:dyDescent="0.3">
      <c r="A4015" s="13" t="s">
        <v>1699</v>
      </c>
      <c r="B4015" s="13" t="s">
        <v>1700</v>
      </c>
      <c r="C4015" s="15">
        <v>2015</v>
      </c>
      <c r="D4015" s="15" t="s">
        <v>25</v>
      </c>
      <c r="E4015" s="15" t="s">
        <v>73</v>
      </c>
      <c r="F4015" s="15">
        <v>244</v>
      </c>
      <c r="G4015" s="15">
        <v>123</v>
      </c>
      <c r="H4015" s="13">
        <v>-7.095306667</v>
      </c>
      <c r="I4015" s="13">
        <v>5.1180452440000002</v>
      </c>
      <c r="J4015" s="13">
        <v>-1.9772614230000001</v>
      </c>
      <c r="K4015" s="13">
        <v>-9.0455866379999996</v>
      </c>
      <c r="L4015" s="13">
        <v>5.9765905300000002</v>
      </c>
      <c r="M4015" s="13">
        <v>-3.0689961079999999</v>
      </c>
      <c r="N4015" s="13">
        <v>-7.9497262580000001</v>
      </c>
      <c r="O4015" s="13">
        <v>5.5881895239999997</v>
      </c>
      <c r="P4015" s="13">
        <v>-2.3615367329999999</v>
      </c>
      <c r="Q4015" s="13">
        <v>2.5214634E-2</v>
      </c>
      <c r="R4015" s="13">
        <v>0</v>
      </c>
      <c r="S4015" s="13">
        <v>2.5214634E-2</v>
      </c>
      <c r="T4015" s="13">
        <v>-8.7299890839999996</v>
      </c>
      <c r="U4015" s="13">
        <v>6.2562370319999996</v>
      </c>
      <c r="V4015" s="13">
        <v>-2.473752052</v>
      </c>
      <c r="W4015" s="13">
        <v>0.27740856000000003</v>
      </c>
    </row>
    <row r="4016" spans="1:23" x14ac:dyDescent="0.3">
      <c r="A4016" s="13" t="s">
        <v>1699</v>
      </c>
      <c r="B4016" s="13" t="s">
        <v>1700</v>
      </c>
      <c r="C4016" s="15">
        <v>2015</v>
      </c>
      <c r="D4016" s="15" t="s">
        <v>27</v>
      </c>
      <c r="E4016" s="15" t="s">
        <v>73</v>
      </c>
      <c r="F4016" s="15">
        <v>2057</v>
      </c>
      <c r="G4016" s="15">
        <v>1030</v>
      </c>
      <c r="H4016" s="13">
        <v>0.89075570999999998</v>
      </c>
      <c r="I4016" s="13">
        <v>3.309784091</v>
      </c>
      <c r="J4016" s="13">
        <v>4.2005398009999997</v>
      </c>
      <c r="K4016" s="13">
        <v>3.8585470100000001</v>
      </c>
      <c r="L4016" s="13">
        <v>2.3425114379999998</v>
      </c>
      <c r="M4016" s="13">
        <v>6.2010584470000003</v>
      </c>
      <c r="N4016" s="13">
        <v>1.5321989620000001</v>
      </c>
      <c r="O4016" s="13">
        <v>3.2596172000000001</v>
      </c>
      <c r="P4016" s="13">
        <v>4.7918161619999999</v>
      </c>
      <c r="Q4016" s="13">
        <v>3.9806584410000001</v>
      </c>
      <c r="R4016" s="13">
        <v>3.9806584410000001</v>
      </c>
      <c r="S4016" s="13">
        <v>0</v>
      </c>
      <c r="T4016" s="13">
        <v>0.72802305700000003</v>
      </c>
      <c r="U4016" s="13">
        <v>3.3588871239999998</v>
      </c>
      <c r="V4016" s="13">
        <v>4.0869101810000004</v>
      </c>
      <c r="W4016" s="13">
        <v>0.42073611399999999</v>
      </c>
    </row>
    <row r="4017" spans="1:23" x14ac:dyDescent="0.3">
      <c r="A4017" s="13" t="s">
        <v>1699</v>
      </c>
      <c r="B4017" s="13" t="s">
        <v>1700</v>
      </c>
      <c r="C4017" s="15">
        <v>2016</v>
      </c>
      <c r="D4017" s="15" t="s">
        <v>27</v>
      </c>
      <c r="E4017" s="15" t="s">
        <v>38</v>
      </c>
      <c r="F4017" s="15">
        <v>1195</v>
      </c>
      <c r="G4017" s="15">
        <v>579</v>
      </c>
      <c r="H4017" s="13">
        <v>-1.183556697</v>
      </c>
      <c r="I4017" s="13">
        <v>1.464796958</v>
      </c>
      <c r="J4017" s="13">
        <v>0.28124026200000002</v>
      </c>
      <c r="K4017" s="13">
        <v>-0.59903958300000004</v>
      </c>
      <c r="L4017" s="13">
        <v>4.4516893959999999</v>
      </c>
      <c r="M4017" s="13">
        <v>3.8526498130000002</v>
      </c>
      <c r="N4017" s="13">
        <v>-1.114129717</v>
      </c>
      <c r="O4017" s="13">
        <v>2.1043789899999998</v>
      </c>
      <c r="P4017" s="13">
        <v>0.99024927299999999</v>
      </c>
      <c r="Q4017" s="13">
        <v>1.0997664949999999</v>
      </c>
      <c r="R4017" s="13">
        <v>1.0997664949999999</v>
      </c>
      <c r="S4017" s="13">
        <v>0</v>
      </c>
      <c r="T4017" s="13">
        <v>-1.66686727</v>
      </c>
      <c r="U4017" s="13">
        <v>2.2590939940000001</v>
      </c>
      <c r="V4017" s="13">
        <v>0.59222672399999998</v>
      </c>
      <c r="W4017" s="13">
        <v>-0.45320720199999998</v>
      </c>
    </row>
    <row r="4018" spans="1:23" x14ac:dyDescent="0.3">
      <c r="A4018" s="13" t="s">
        <v>1699</v>
      </c>
      <c r="B4018" s="13" t="s">
        <v>1700</v>
      </c>
      <c r="C4018" s="15">
        <v>2017</v>
      </c>
      <c r="D4018" s="15" t="s">
        <v>27</v>
      </c>
      <c r="E4018" s="15" t="s">
        <v>67</v>
      </c>
      <c r="F4018" s="15">
        <v>160</v>
      </c>
      <c r="G4018" s="15">
        <v>76</v>
      </c>
      <c r="H4018" s="13">
        <v>1.1405386630000001</v>
      </c>
      <c r="I4018" s="13">
        <v>-5.5443415890000001</v>
      </c>
      <c r="J4018" s="13">
        <v>-4.403802926</v>
      </c>
      <c r="K4018" s="13">
        <v>-0.62404694100000002</v>
      </c>
      <c r="L4018" s="13">
        <v>-4.0742641089999996</v>
      </c>
      <c r="M4018" s="13">
        <v>-4.69831105</v>
      </c>
      <c r="N4018" s="13">
        <v>0.94925033599999997</v>
      </c>
      <c r="O4018" s="13">
        <v>-5.5700762529999999</v>
      </c>
      <c r="P4018" s="13">
        <v>-4.6208259180000004</v>
      </c>
      <c r="Q4018" s="13">
        <v>-7.3059656000000001E-2</v>
      </c>
      <c r="R4018" s="13">
        <v>-7.3059656000000001E-2</v>
      </c>
      <c r="S4018" s="13">
        <v>0</v>
      </c>
      <c r="T4018" s="13">
        <v>-1.2928507490000001</v>
      </c>
      <c r="U4018" s="13">
        <v>-4.4860268730000001</v>
      </c>
      <c r="V4018" s="13">
        <v>-5.7788776220000004</v>
      </c>
      <c r="W4018" s="13">
        <v>0.70044800500000004</v>
      </c>
    </row>
    <row r="4019" spans="1:23" x14ac:dyDescent="0.3">
      <c r="A4019" s="13" t="s">
        <v>1701</v>
      </c>
      <c r="B4019" s="13" t="s">
        <v>1702</v>
      </c>
      <c r="C4019" s="15">
        <v>2015</v>
      </c>
      <c r="D4019" s="15" t="s">
        <v>27</v>
      </c>
      <c r="E4019" s="15" t="s">
        <v>31</v>
      </c>
      <c r="F4019" s="15">
        <v>2296</v>
      </c>
      <c r="G4019" s="15">
        <v>1127</v>
      </c>
      <c r="H4019" s="13">
        <v>-1.1045086580000001</v>
      </c>
      <c r="I4019" s="13">
        <v>-3.7272974040000002</v>
      </c>
      <c r="J4019" s="13">
        <v>-4.8318060630000002</v>
      </c>
      <c r="K4019" s="13">
        <v>-1.4487840380000001</v>
      </c>
      <c r="L4019" s="13">
        <v>-2.6197449349999999</v>
      </c>
      <c r="M4019" s="13">
        <v>-4.0685289730000003</v>
      </c>
      <c r="N4019" s="13">
        <v>-1.2561620170000001</v>
      </c>
      <c r="O4019" s="13">
        <v>-3.6789148209999998</v>
      </c>
      <c r="P4019" s="13">
        <v>-4.9350768389999997</v>
      </c>
      <c r="Q4019" s="13">
        <v>-1.255492404</v>
      </c>
      <c r="R4019" s="13">
        <v>-1.255492404</v>
      </c>
      <c r="S4019" s="13">
        <v>0</v>
      </c>
      <c r="T4019" s="13">
        <v>-2.2757570220000001</v>
      </c>
      <c r="U4019" s="13">
        <v>-4.2831693700000004</v>
      </c>
      <c r="V4019" s="13">
        <v>-6.558926392</v>
      </c>
      <c r="W4019" s="13">
        <v>-6.9968532E-2</v>
      </c>
    </row>
    <row r="4020" spans="1:23" x14ac:dyDescent="0.3">
      <c r="A4020" s="13" t="s">
        <v>1701</v>
      </c>
      <c r="B4020" s="13" t="s">
        <v>1702</v>
      </c>
      <c r="C4020" s="15">
        <v>2016</v>
      </c>
      <c r="D4020" s="15" t="s">
        <v>27</v>
      </c>
      <c r="E4020" s="15" t="s">
        <v>67</v>
      </c>
      <c r="F4020" s="15">
        <v>3779</v>
      </c>
      <c r="G4020" s="15">
        <v>1809</v>
      </c>
      <c r="H4020" s="13">
        <v>-1.401019725</v>
      </c>
      <c r="I4020" s="13">
        <v>-1.7141569969999999</v>
      </c>
      <c r="J4020" s="13">
        <v>-3.1151767220000002</v>
      </c>
      <c r="K4020" s="13">
        <v>-2.9034508219999999</v>
      </c>
      <c r="L4020" s="13">
        <v>-0.99501900499999996</v>
      </c>
      <c r="M4020" s="13">
        <v>-3.898469827</v>
      </c>
      <c r="N4020" s="13">
        <v>-1.715350229</v>
      </c>
      <c r="O4020" s="13">
        <v>-1.6248251010000001</v>
      </c>
      <c r="P4020" s="13">
        <v>-3.3401753300000001</v>
      </c>
      <c r="Q4020" s="13">
        <v>-0.54857009199999995</v>
      </c>
      <c r="R4020" s="13">
        <v>-0.54857009199999995</v>
      </c>
      <c r="S4020" s="13">
        <v>0</v>
      </c>
      <c r="T4020" s="13">
        <v>-1.9292314189999999</v>
      </c>
      <c r="U4020" s="13">
        <v>-2.053679528</v>
      </c>
      <c r="V4020" s="13">
        <v>-3.9829109470000001</v>
      </c>
      <c r="W4020" s="13">
        <v>0.69361430599999996</v>
      </c>
    </row>
    <row r="4021" spans="1:23" x14ac:dyDescent="0.3">
      <c r="A4021" s="13" t="s">
        <v>1701</v>
      </c>
      <c r="B4021" s="13" t="s">
        <v>1702</v>
      </c>
      <c r="C4021" s="15">
        <v>2017</v>
      </c>
      <c r="D4021" s="15" t="s">
        <v>27</v>
      </c>
      <c r="E4021" s="15" t="s">
        <v>67</v>
      </c>
      <c r="F4021" s="15">
        <v>4549</v>
      </c>
      <c r="G4021" s="15">
        <v>2188</v>
      </c>
      <c r="H4021" s="13">
        <v>-0.383281235</v>
      </c>
      <c r="I4021" s="13">
        <v>-2.423732931</v>
      </c>
      <c r="J4021" s="13">
        <v>-2.8070141660000001</v>
      </c>
      <c r="K4021" s="13">
        <v>1.264750936</v>
      </c>
      <c r="L4021" s="13">
        <v>-0.137138065</v>
      </c>
      <c r="M4021" s="13">
        <v>1.127612871</v>
      </c>
      <c r="N4021" s="13">
        <v>1.6265349999999999E-3</v>
      </c>
      <c r="O4021" s="13">
        <v>-2.0846051239999999</v>
      </c>
      <c r="P4021" s="13">
        <v>-2.0829785890000001</v>
      </c>
      <c r="Q4021" s="13">
        <v>0.74416741600000003</v>
      </c>
      <c r="R4021" s="13">
        <v>0.74416741600000003</v>
      </c>
      <c r="S4021" s="13">
        <v>0</v>
      </c>
      <c r="T4021" s="13">
        <v>-0.6233689</v>
      </c>
      <c r="U4021" s="13">
        <v>-2.2113928500000002</v>
      </c>
      <c r="V4021" s="13">
        <v>-2.8347617509999998</v>
      </c>
      <c r="W4021" s="13">
        <v>-5.8006161000000001E-2</v>
      </c>
    </row>
    <row r="4022" spans="1:23" x14ac:dyDescent="0.3">
      <c r="A4022" s="13" t="s">
        <v>1701</v>
      </c>
      <c r="B4022" s="13" t="s">
        <v>1702</v>
      </c>
      <c r="C4022" s="15">
        <v>2018</v>
      </c>
      <c r="D4022" s="15" t="s">
        <v>27</v>
      </c>
      <c r="E4022" s="15" t="s">
        <v>34</v>
      </c>
      <c r="F4022" s="15">
        <v>992</v>
      </c>
      <c r="G4022" s="15">
        <v>478</v>
      </c>
      <c r="H4022" s="13">
        <v>-0.46138224900000002</v>
      </c>
      <c r="I4022" s="13">
        <v>-2.2984531399999999</v>
      </c>
      <c r="J4022" s="13">
        <v>-2.7598353900000001</v>
      </c>
      <c r="K4022" s="13">
        <v>-1.903103827</v>
      </c>
      <c r="L4022" s="13">
        <v>0.56226363000000001</v>
      </c>
      <c r="M4022" s="13">
        <v>-1.340840196</v>
      </c>
      <c r="N4022" s="13">
        <v>-0.75750779400000001</v>
      </c>
      <c r="O4022" s="13">
        <v>-1.7992530200000001</v>
      </c>
      <c r="P4022" s="13">
        <v>-2.556760814</v>
      </c>
      <c r="Q4022" s="13">
        <v>4.6932118000000002E-2</v>
      </c>
      <c r="R4022" s="13">
        <v>4.6932118000000002E-2</v>
      </c>
      <c r="S4022" s="13">
        <v>0</v>
      </c>
      <c r="T4022" s="13">
        <v>-0.92797804699999997</v>
      </c>
      <c r="U4022" s="13">
        <v>-2.9417617279999999</v>
      </c>
      <c r="V4022" s="13">
        <v>-3.8697397750000002</v>
      </c>
      <c r="W4022" s="13">
        <v>-0.40878195899999997</v>
      </c>
    </row>
    <row r="4023" spans="1:23" x14ac:dyDescent="0.3">
      <c r="A4023" s="13" t="s">
        <v>1701</v>
      </c>
      <c r="B4023" s="13" t="s">
        <v>1702</v>
      </c>
      <c r="C4023" s="15">
        <v>2018</v>
      </c>
      <c r="D4023" s="15" t="s">
        <v>27</v>
      </c>
      <c r="E4023" s="15" t="s">
        <v>67</v>
      </c>
      <c r="F4023" s="15">
        <v>97</v>
      </c>
      <c r="G4023" s="15">
        <v>45</v>
      </c>
      <c r="H4023" s="13">
        <v>-7.7872321060000003</v>
      </c>
      <c r="I4023" s="13">
        <v>1.8224848010000001</v>
      </c>
      <c r="J4023" s="13">
        <v>-5.9647473059999996</v>
      </c>
      <c r="K4023" s="13">
        <v>-20.045786830000001</v>
      </c>
      <c r="L4023" s="13">
        <v>4.0636486730000003</v>
      </c>
      <c r="M4023" s="13">
        <v>-15.98213816</v>
      </c>
      <c r="N4023" s="13">
        <v>-10.816559570000001</v>
      </c>
      <c r="O4023" s="13">
        <v>2.3281398480000002</v>
      </c>
      <c r="P4023" s="13">
        <v>-8.4884197179999994</v>
      </c>
      <c r="Q4023" s="13">
        <v>-0.13285385199999999</v>
      </c>
      <c r="R4023" s="13">
        <v>-0.13285385199999999</v>
      </c>
      <c r="S4023" s="13">
        <v>0</v>
      </c>
      <c r="T4023" s="13">
        <v>-8.9366489330000007</v>
      </c>
      <c r="U4023" s="13">
        <v>2.0502410270000002</v>
      </c>
      <c r="V4023" s="13">
        <v>-6.8864079059999996</v>
      </c>
      <c r="W4023" s="13">
        <v>0.83233691399999998</v>
      </c>
    </row>
    <row r="4024" spans="1:23" x14ac:dyDescent="0.3">
      <c r="A4024" s="13" t="s">
        <v>1701</v>
      </c>
      <c r="B4024" s="13" t="s">
        <v>1702</v>
      </c>
      <c r="C4024" s="15">
        <v>2019</v>
      </c>
      <c r="D4024" s="15" t="s">
        <v>27</v>
      </c>
      <c r="E4024" s="15" t="s">
        <v>58</v>
      </c>
      <c r="F4024" s="15">
        <v>1424</v>
      </c>
      <c r="G4024" s="15">
        <v>673</v>
      </c>
      <c r="H4024" s="13">
        <v>-0.933915037</v>
      </c>
      <c r="I4024" s="13">
        <v>-3.0228993220000002</v>
      </c>
      <c r="J4024" s="13">
        <v>-3.9568143600000001</v>
      </c>
      <c r="K4024" s="13">
        <v>-7.5744895689999998</v>
      </c>
      <c r="L4024" s="13">
        <v>-3.5664099459999998</v>
      </c>
      <c r="M4024" s="13">
        <v>-11.14089952</v>
      </c>
      <c r="N4024" s="13">
        <v>-2.4311901969999998</v>
      </c>
      <c r="O4024" s="13">
        <v>-3.3364447209999999</v>
      </c>
      <c r="P4024" s="13">
        <v>-5.7676349169999996</v>
      </c>
      <c r="Q4024" s="13">
        <v>-1.0398039800000001</v>
      </c>
      <c r="R4024" s="13">
        <v>-1.0398039800000001</v>
      </c>
      <c r="S4024" s="13">
        <v>0</v>
      </c>
      <c r="T4024" s="13">
        <v>-2.1154066149999999</v>
      </c>
      <c r="U4024" s="13">
        <v>-3.9405833590000001</v>
      </c>
      <c r="V4024" s="13">
        <v>-6.0559899740000001</v>
      </c>
      <c r="W4024" s="13">
        <v>0.35949561000000002</v>
      </c>
    </row>
    <row r="4025" spans="1:23" x14ac:dyDescent="0.3">
      <c r="A4025" s="13" t="s">
        <v>1701</v>
      </c>
      <c r="B4025" s="13" t="s">
        <v>1702</v>
      </c>
      <c r="C4025" s="15">
        <v>2019</v>
      </c>
      <c r="D4025" s="15" t="s">
        <v>27</v>
      </c>
      <c r="E4025" s="15" t="s">
        <v>49</v>
      </c>
      <c r="F4025" s="15">
        <v>718</v>
      </c>
      <c r="G4025" s="15">
        <v>342</v>
      </c>
      <c r="H4025" s="13">
        <v>0.357860346</v>
      </c>
      <c r="I4025" s="13">
        <v>-2.987442326</v>
      </c>
      <c r="J4025" s="13">
        <v>-2.6295819790000001</v>
      </c>
      <c r="K4025" s="13">
        <v>-3.3039075480000002</v>
      </c>
      <c r="L4025" s="13">
        <v>-2.2668114300000002</v>
      </c>
      <c r="M4025" s="13">
        <v>-5.5707189780000004</v>
      </c>
      <c r="N4025" s="13">
        <v>-0.34862190300000001</v>
      </c>
      <c r="O4025" s="13">
        <v>-2.9346272870000001</v>
      </c>
      <c r="P4025" s="13">
        <v>-3.2832491899999998</v>
      </c>
      <c r="Q4025" s="13">
        <v>-9.2728928000000002E-2</v>
      </c>
      <c r="R4025" s="13">
        <v>-9.2728928000000002E-2</v>
      </c>
      <c r="S4025" s="13">
        <v>0</v>
      </c>
      <c r="T4025" s="13">
        <v>-0.23789496500000001</v>
      </c>
      <c r="U4025" s="13">
        <v>-4.1338702859999996</v>
      </c>
      <c r="V4025" s="13">
        <v>-4.3717652510000002</v>
      </c>
      <c r="W4025" s="13">
        <v>-0.347069197</v>
      </c>
    </row>
    <row r="4026" spans="1:23" x14ac:dyDescent="0.3">
      <c r="A4026" s="13" t="s">
        <v>1703</v>
      </c>
      <c r="B4026" s="13" t="s">
        <v>1704</v>
      </c>
      <c r="C4026" s="15">
        <v>2016</v>
      </c>
      <c r="D4026" s="15" t="s">
        <v>27</v>
      </c>
      <c r="E4026" s="15" t="s">
        <v>41</v>
      </c>
      <c r="F4026" s="15">
        <v>124</v>
      </c>
      <c r="G4026" s="15">
        <v>61</v>
      </c>
      <c r="H4026" s="13">
        <v>0.75659278799999996</v>
      </c>
      <c r="I4026" s="13">
        <v>1.0925440900000001</v>
      </c>
      <c r="J4026" s="13">
        <v>1.8491368779999999</v>
      </c>
      <c r="K4026" s="13">
        <v>-7.873968283</v>
      </c>
      <c r="L4026" s="13">
        <v>1.2114230479999999</v>
      </c>
      <c r="M4026" s="13">
        <v>-6.6625452340000004</v>
      </c>
      <c r="N4026" s="13">
        <v>-0.93659322199999995</v>
      </c>
      <c r="O4026" s="13">
        <v>1.2317045470000001</v>
      </c>
      <c r="P4026" s="13">
        <v>0.29511132499999998</v>
      </c>
      <c r="Q4026" s="13">
        <v>9.3774489000000003E-2</v>
      </c>
      <c r="R4026" s="13">
        <v>9.3774489000000003E-2</v>
      </c>
      <c r="S4026" s="13">
        <v>0</v>
      </c>
      <c r="T4026" s="13">
        <v>-1.880181299</v>
      </c>
      <c r="U4026" s="13">
        <v>1.391304871</v>
      </c>
      <c r="V4026" s="13">
        <v>-0.48887642799999997</v>
      </c>
      <c r="W4026" s="13">
        <v>-1.0269634489999999</v>
      </c>
    </row>
    <row r="4027" spans="1:23" x14ac:dyDescent="0.3">
      <c r="A4027" s="13" t="s">
        <v>1703</v>
      </c>
      <c r="B4027" s="13" t="s">
        <v>1704</v>
      </c>
      <c r="C4027" s="15">
        <v>2016</v>
      </c>
      <c r="D4027" s="15" t="s">
        <v>27</v>
      </c>
      <c r="E4027" s="15" t="s">
        <v>70</v>
      </c>
      <c r="F4027" s="15">
        <v>28</v>
      </c>
      <c r="G4027" s="15">
        <v>12</v>
      </c>
      <c r="H4027" s="13">
        <v>-1.1256844239999999</v>
      </c>
      <c r="I4027" s="13">
        <v>-1.1001545660000001</v>
      </c>
      <c r="J4027" s="13">
        <v>-2.2258389900000002</v>
      </c>
      <c r="K4027" s="13">
        <v>-4.4018852229999998</v>
      </c>
      <c r="L4027" s="13">
        <v>24.049361940000001</v>
      </c>
      <c r="M4027" s="13">
        <v>19.64747672</v>
      </c>
      <c r="N4027" s="13">
        <v>-1.9149520959999999</v>
      </c>
      <c r="O4027" s="13">
        <v>3.9041040370000002</v>
      </c>
      <c r="P4027" s="13">
        <v>1.989151941</v>
      </c>
      <c r="Q4027" s="13">
        <v>2.9417400999999999E-2</v>
      </c>
      <c r="R4027" s="13">
        <v>2.9417400999999999E-2</v>
      </c>
      <c r="S4027" s="13">
        <v>0</v>
      </c>
      <c r="T4027" s="13">
        <v>-1.807320941</v>
      </c>
      <c r="U4027" s="13">
        <v>4.3278294280000003</v>
      </c>
      <c r="V4027" s="13">
        <v>2.5205084869999999</v>
      </c>
      <c r="W4027" s="13">
        <v>1.3551599700000001</v>
      </c>
    </row>
    <row r="4028" spans="1:23" x14ac:dyDescent="0.3">
      <c r="A4028" s="13" t="s">
        <v>1705</v>
      </c>
      <c r="B4028" s="13" t="s">
        <v>1706</v>
      </c>
      <c r="C4028" s="15">
        <v>2014</v>
      </c>
      <c r="D4028" s="15" t="s">
        <v>27</v>
      </c>
      <c r="E4028" s="15" t="s">
        <v>52</v>
      </c>
      <c r="F4028" s="15">
        <v>28</v>
      </c>
      <c r="G4028" s="15">
        <v>15</v>
      </c>
      <c r="H4028" s="13">
        <v>-0.94014605200000001</v>
      </c>
      <c r="I4028" s="13">
        <v>0.21441700299999999</v>
      </c>
      <c r="J4028" s="13">
        <v>-0.72572904900000001</v>
      </c>
      <c r="K4028" s="13">
        <v>-9.9117330639999999</v>
      </c>
      <c r="L4028" s="13">
        <v>13.89125892</v>
      </c>
      <c r="M4028" s="13">
        <v>3.9795258580000001</v>
      </c>
      <c r="N4028" s="13">
        <v>-2.7588558430000001</v>
      </c>
      <c r="O4028" s="13">
        <v>3.1743456800000001</v>
      </c>
      <c r="P4028" s="13">
        <v>0.415489838</v>
      </c>
      <c r="Q4028" s="13">
        <v>2.3445998999999999E-2</v>
      </c>
      <c r="R4028" s="13">
        <v>2.3445998999999999E-2</v>
      </c>
      <c r="S4028" s="13">
        <v>0</v>
      </c>
      <c r="T4028" s="13">
        <v>-1.4132258019999999</v>
      </c>
      <c r="U4028" s="13">
        <v>-2.1746856659999998</v>
      </c>
      <c r="V4028" s="13">
        <v>-3.5879114680000002</v>
      </c>
      <c r="W4028" s="13">
        <v>-3.0862177279999998</v>
      </c>
    </row>
    <row r="4029" spans="1:23" x14ac:dyDescent="0.3">
      <c r="A4029" s="13" t="s">
        <v>1705</v>
      </c>
      <c r="B4029" s="13" t="s">
        <v>1706</v>
      </c>
      <c r="C4029" s="15">
        <v>2019</v>
      </c>
      <c r="D4029" s="15" t="s">
        <v>27</v>
      </c>
      <c r="E4029" s="15" t="s">
        <v>41</v>
      </c>
      <c r="F4029" s="15">
        <v>17</v>
      </c>
      <c r="G4029" s="15">
        <v>7</v>
      </c>
      <c r="H4029" s="13">
        <v>-8.7959787459999994</v>
      </c>
      <c r="I4029" s="13">
        <v>1.5903079200000001</v>
      </c>
      <c r="J4029" s="13">
        <v>-7.2056708260000004</v>
      </c>
      <c r="K4029" s="13">
        <v>-20.836880860000001</v>
      </c>
      <c r="L4029" s="13">
        <v>4.954228444</v>
      </c>
      <c r="M4029" s="13">
        <v>-15.882652419999999</v>
      </c>
      <c r="N4029" s="13">
        <v>-11.74153355</v>
      </c>
      <c r="O4029" s="13">
        <v>2.4488252130000001</v>
      </c>
      <c r="P4029" s="13">
        <v>-9.2927083390000007</v>
      </c>
      <c r="Q4029" s="13">
        <v>-2.4461034E-2</v>
      </c>
      <c r="R4029" s="13">
        <v>-2.4461034E-2</v>
      </c>
      <c r="S4029" s="13">
        <v>0</v>
      </c>
      <c r="T4029" s="13">
        <v>-5.894075977</v>
      </c>
      <c r="U4029" s="13">
        <v>-0.25724783200000001</v>
      </c>
      <c r="V4029" s="13">
        <v>-6.1513238079999999</v>
      </c>
      <c r="W4029" s="13">
        <v>4.7732438860000004</v>
      </c>
    </row>
    <row r="4030" spans="1:23" x14ac:dyDescent="0.3">
      <c r="A4030" s="13" t="s">
        <v>1707</v>
      </c>
      <c r="B4030" s="13" t="s">
        <v>1708</v>
      </c>
      <c r="C4030" s="15">
        <v>2014</v>
      </c>
      <c r="D4030" s="15" t="s">
        <v>25</v>
      </c>
      <c r="E4030" s="15" t="s">
        <v>89</v>
      </c>
      <c r="F4030" s="15">
        <v>1307</v>
      </c>
      <c r="G4030" s="15">
        <v>705</v>
      </c>
      <c r="H4030" s="13">
        <v>-0.71875779500000003</v>
      </c>
      <c r="I4030" s="13">
        <v>-1.653277163</v>
      </c>
      <c r="J4030" s="13">
        <v>-2.372034958</v>
      </c>
      <c r="K4030" s="13">
        <v>-0.153273768</v>
      </c>
      <c r="L4030" s="13">
        <v>3.300331801</v>
      </c>
      <c r="M4030" s="13">
        <v>3.147058033</v>
      </c>
      <c r="N4030" s="13">
        <v>-0.59059784800000004</v>
      </c>
      <c r="O4030" s="13">
        <v>-0.75400844700000003</v>
      </c>
      <c r="P4030" s="13">
        <v>-1.344606295</v>
      </c>
      <c r="Q4030" s="13">
        <v>0.51936528100000001</v>
      </c>
      <c r="R4030" s="13">
        <v>0</v>
      </c>
      <c r="S4030" s="13">
        <v>0.51936528100000001</v>
      </c>
      <c r="T4030" s="13">
        <v>-1.177036178</v>
      </c>
      <c r="U4030" s="13">
        <v>-0.90104133399999997</v>
      </c>
      <c r="V4030" s="13">
        <v>-2.0780775120000001</v>
      </c>
      <c r="W4030" s="13">
        <v>-0.35512846799999997</v>
      </c>
    </row>
    <row r="4031" spans="1:23" x14ac:dyDescent="0.3">
      <c r="A4031" s="13" t="s">
        <v>1707</v>
      </c>
      <c r="B4031" s="13" t="s">
        <v>1708</v>
      </c>
      <c r="C4031" s="15">
        <v>2014</v>
      </c>
      <c r="D4031" s="15" t="s">
        <v>27</v>
      </c>
      <c r="E4031" s="15" t="s">
        <v>89</v>
      </c>
      <c r="F4031" s="15">
        <v>5353</v>
      </c>
      <c r="G4031" s="15">
        <v>2752</v>
      </c>
      <c r="H4031" s="13">
        <v>0.39063320200000001</v>
      </c>
      <c r="I4031" s="13">
        <v>-0.66469244900000002</v>
      </c>
      <c r="J4031" s="13">
        <v>-0.27405924599999998</v>
      </c>
      <c r="K4031" s="13">
        <v>1.283836473</v>
      </c>
      <c r="L4031" s="13">
        <v>-1.043277236</v>
      </c>
      <c r="M4031" s="13">
        <v>0.24055923700000001</v>
      </c>
      <c r="N4031" s="13">
        <v>0.62719656300000004</v>
      </c>
      <c r="O4031" s="13">
        <v>-0.84437210799999995</v>
      </c>
      <c r="P4031" s="13">
        <v>-0.217175545</v>
      </c>
      <c r="Q4031" s="13">
        <v>3.5710574419999999</v>
      </c>
      <c r="R4031" s="13">
        <v>3.5710574419999999</v>
      </c>
      <c r="S4031" s="13">
        <v>0</v>
      </c>
      <c r="T4031" s="13">
        <v>-0.33041552800000001</v>
      </c>
      <c r="U4031" s="13">
        <v>-4.1137033000000003E-2</v>
      </c>
      <c r="V4031" s="13">
        <v>-0.371552561</v>
      </c>
      <c r="W4031" s="13">
        <v>0.398993555</v>
      </c>
    </row>
    <row r="4032" spans="1:23" x14ac:dyDescent="0.3">
      <c r="A4032" s="13" t="s">
        <v>1707</v>
      </c>
      <c r="B4032" s="13" t="s">
        <v>1708</v>
      </c>
      <c r="C4032" s="15">
        <v>2015</v>
      </c>
      <c r="D4032" s="15" t="s">
        <v>27</v>
      </c>
      <c r="E4032" s="15" t="s">
        <v>53</v>
      </c>
      <c r="F4032" s="15">
        <v>3104</v>
      </c>
      <c r="G4032" s="15">
        <v>1573</v>
      </c>
      <c r="H4032" s="13">
        <v>-3.1232923449999999</v>
      </c>
      <c r="I4032" s="13">
        <v>-2.7316995020000001</v>
      </c>
      <c r="J4032" s="13">
        <v>-5.854991847</v>
      </c>
      <c r="K4032" s="13">
        <v>-4.0362227859999997</v>
      </c>
      <c r="L4032" s="13">
        <v>8.8027745000000004E-2</v>
      </c>
      <c r="M4032" s="13">
        <v>-3.948195042</v>
      </c>
      <c r="N4032" s="13">
        <v>-3.4356658609999999</v>
      </c>
      <c r="O4032" s="13">
        <v>-2.3314186490000002</v>
      </c>
      <c r="P4032" s="13">
        <v>-5.7670845100000001</v>
      </c>
      <c r="Q4032" s="13">
        <v>-2.429970167</v>
      </c>
      <c r="R4032" s="13">
        <v>-2.429970167</v>
      </c>
      <c r="S4032" s="13">
        <v>0</v>
      </c>
      <c r="T4032" s="13">
        <v>-3.581197408</v>
      </c>
      <c r="U4032" s="13">
        <v>-1.9973864450000001</v>
      </c>
      <c r="V4032" s="13">
        <v>-5.5785838529999996</v>
      </c>
      <c r="W4032" s="13">
        <v>0.341594389</v>
      </c>
    </row>
    <row r="4033" spans="1:23" x14ac:dyDescent="0.3">
      <c r="A4033" s="13" t="s">
        <v>1707</v>
      </c>
      <c r="B4033" s="13" t="s">
        <v>1708</v>
      </c>
      <c r="C4033" s="15">
        <v>2016</v>
      </c>
      <c r="D4033" s="15" t="s">
        <v>25</v>
      </c>
      <c r="E4033" s="15" t="s">
        <v>41</v>
      </c>
      <c r="F4033" s="15">
        <v>181</v>
      </c>
      <c r="G4033" s="15">
        <v>95</v>
      </c>
      <c r="H4033" s="13">
        <v>1.7071985300000001</v>
      </c>
      <c r="I4033" s="13">
        <v>-6.2938835820000003</v>
      </c>
      <c r="J4033" s="13">
        <v>-4.586685052</v>
      </c>
      <c r="K4033" s="13">
        <v>14.21377085</v>
      </c>
      <c r="L4033" s="13">
        <v>-8.4516695120000005</v>
      </c>
      <c r="M4033" s="13">
        <v>5.7621013379999999</v>
      </c>
      <c r="N4033" s="13">
        <v>4.6047615540000004</v>
      </c>
      <c r="O4033" s="13">
        <v>-7.0884480969999997</v>
      </c>
      <c r="P4033" s="13">
        <v>-2.4836865420000001</v>
      </c>
      <c r="Q4033" s="13">
        <v>1.3128799E-2</v>
      </c>
      <c r="R4033" s="13">
        <v>0</v>
      </c>
      <c r="S4033" s="13">
        <v>1.3128799E-2</v>
      </c>
      <c r="T4033" s="13">
        <v>7.4570447130000002</v>
      </c>
      <c r="U4033" s="13">
        <v>-6.7088416759999996</v>
      </c>
      <c r="V4033" s="13">
        <v>0.74820303700000002</v>
      </c>
      <c r="W4033" s="13">
        <v>-1.314034036</v>
      </c>
    </row>
    <row r="4034" spans="1:23" x14ac:dyDescent="0.3">
      <c r="A4034" s="13" t="s">
        <v>1707</v>
      </c>
      <c r="B4034" s="13" t="s">
        <v>1708</v>
      </c>
      <c r="C4034" s="15">
        <v>2016</v>
      </c>
      <c r="D4034" s="15" t="s">
        <v>27</v>
      </c>
      <c r="E4034" s="15" t="s">
        <v>41</v>
      </c>
      <c r="F4034" s="15">
        <v>1376</v>
      </c>
      <c r="G4034" s="15">
        <v>692</v>
      </c>
      <c r="H4034" s="13">
        <v>1.5940451499999999</v>
      </c>
      <c r="I4034" s="13">
        <v>-3.307115348</v>
      </c>
      <c r="J4034" s="13">
        <v>-1.713070198</v>
      </c>
      <c r="K4034" s="13">
        <v>3.6308725100000001</v>
      </c>
      <c r="L4034" s="13">
        <v>-2.620547293</v>
      </c>
      <c r="M4034" s="13">
        <v>1.0103252170000001</v>
      </c>
      <c r="N4034" s="13">
        <v>2.155361536</v>
      </c>
      <c r="O4034" s="13">
        <v>-3.3351044440000002</v>
      </c>
      <c r="P4034" s="13">
        <v>-1.1797429079999999</v>
      </c>
      <c r="Q4034" s="13">
        <v>0.55145884899999997</v>
      </c>
      <c r="R4034" s="13">
        <v>0.55145884899999997</v>
      </c>
      <c r="S4034" s="13">
        <v>0</v>
      </c>
      <c r="T4034" s="13">
        <v>0.55285774300000001</v>
      </c>
      <c r="U4034" s="13">
        <v>-3.2265253010000001</v>
      </c>
      <c r="V4034" s="13">
        <v>-2.673667558</v>
      </c>
      <c r="W4034" s="13">
        <v>-0.51703661000000001</v>
      </c>
    </row>
    <row r="4035" spans="1:23" x14ac:dyDescent="0.3">
      <c r="A4035" s="13" t="s">
        <v>1707</v>
      </c>
      <c r="B4035" s="13" t="s">
        <v>1708</v>
      </c>
      <c r="C4035" s="15">
        <v>2016</v>
      </c>
      <c r="D4035" s="15" t="s">
        <v>27</v>
      </c>
      <c r="E4035" s="15" t="s">
        <v>70</v>
      </c>
      <c r="F4035" s="15">
        <v>1403</v>
      </c>
      <c r="G4035" s="15">
        <v>680</v>
      </c>
      <c r="H4035" s="13">
        <v>-1.961386136</v>
      </c>
      <c r="I4035" s="13">
        <v>-2.097179449</v>
      </c>
      <c r="J4035" s="13">
        <v>-4.0585655850000002</v>
      </c>
      <c r="K4035" s="13">
        <v>-3.5029456969999999</v>
      </c>
      <c r="L4035" s="13">
        <v>-0.31489430800000001</v>
      </c>
      <c r="M4035" s="13">
        <v>-3.817840006</v>
      </c>
      <c r="N4035" s="13">
        <v>-2.405534163</v>
      </c>
      <c r="O4035" s="13">
        <v>-1.890534553</v>
      </c>
      <c r="P4035" s="13">
        <v>-4.2960687159999997</v>
      </c>
      <c r="Q4035" s="13">
        <v>-0.53931262499999999</v>
      </c>
      <c r="R4035" s="13">
        <v>-0.53931262499999999</v>
      </c>
      <c r="S4035" s="13">
        <v>0</v>
      </c>
      <c r="T4035" s="13">
        <v>-3.395902483</v>
      </c>
      <c r="U4035" s="13">
        <v>-1.8076581060000001</v>
      </c>
      <c r="V4035" s="13">
        <v>-5.2035605880000002</v>
      </c>
      <c r="W4035" s="13">
        <v>0.53295738299999995</v>
      </c>
    </row>
    <row r="4036" spans="1:23" x14ac:dyDescent="0.3">
      <c r="A4036" s="13" t="s">
        <v>1707</v>
      </c>
      <c r="B4036" s="13" t="s">
        <v>1708</v>
      </c>
      <c r="C4036" s="15">
        <v>2017</v>
      </c>
      <c r="D4036" s="15" t="s">
        <v>25</v>
      </c>
      <c r="E4036" s="15" t="s">
        <v>89</v>
      </c>
      <c r="F4036" s="15">
        <v>212</v>
      </c>
      <c r="G4036" s="15">
        <v>107</v>
      </c>
      <c r="H4036" s="13">
        <v>3.6926695980000002</v>
      </c>
      <c r="I4036" s="13">
        <v>-1.032944665</v>
      </c>
      <c r="J4036" s="13">
        <v>2.6597249340000002</v>
      </c>
      <c r="K4036" s="13">
        <v>15.76384713</v>
      </c>
      <c r="L4036" s="13">
        <v>0.845481759</v>
      </c>
      <c r="M4036" s="13">
        <v>16.60932889</v>
      </c>
      <c r="N4036" s="13">
        <v>6.3722410890000001</v>
      </c>
      <c r="O4036" s="13">
        <v>-0.71509071199999996</v>
      </c>
      <c r="P4036" s="13">
        <v>5.6571503769999998</v>
      </c>
      <c r="Q4036" s="13">
        <v>0.47203035100000001</v>
      </c>
      <c r="R4036" s="13">
        <v>0</v>
      </c>
      <c r="S4036" s="13">
        <v>0.47203035100000001</v>
      </c>
      <c r="T4036" s="13">
        <v>2.8516163830000001</v>
      </c>
      <c r="U4036" s="13">
        <v>-1.5828633649999999</v>
      </c>
      <c r="V4036" s="13">
        <v>1.268753018</v>
      </c>
      <c r="W4036" s="13">
        <v>-0.269515275</v>
      </c>
    </row>
    <row r="4037" spans="1:23" x14ac:dyDescent="0.3">
      <c r="A4037" s="13" t="s">
        <v>1707</v>
      </c>
      <c r="B4037" s="13" t="s">
        <v>1708</v>
      </c>
      <c r="C4037" s="15">
        <v>2017</v>
      </c>
      <c r="D4037" s="15" t="s">
        <v>27</v>
      </c>
      <c r="E4037" s="15" t="s">
        <v>62</v>
      </c>
      <c r="F4037" s="15">
        <v>344</v>
      </c>
      <c r="G4037" s="15">
        <v>162</v>
      </c>
      <c r="H4037" s="13">
        <v>-0.69215241100000002</v>
      </c>
      <c r="I4037" s="13">
        <v>-3.3779262999999997E-2</v>
      </c>
      <c r="J4037" s="13">
        <v>-0.72593167400000003</v>
      </c>
      <c r="K4037" s="13">
        <v>-7.8417818070000003</v>
      </c>
      <c r="L4037" s="13">
        <v>8.1702127190000002</v>
      </c>
      <c r="M4037" s="13">
        <v>0.32843091200000002</v>
      </c>
      <c r="N4037" s="13">
        <v>-2.1683312090000002</v>
      </c>
      <c r="O4037" s="13">
        <v>1.663537767</v>
      </c>
      <c r="P4037" s="13">
        <v>-0.50479344299999995</v>
      </c>
      <c r="Q4037" s="13">
        <v>0.18487951999999999</v>
      </c>
      <c r="R4037" s="13">
        <v>0.18487951999999999</v>
      </c>
      <c r="S4037" s="13">
        <v>0</v>
      </c>
      <c r="T4037" s="13">
        <v>-2.6591021669999999</v>
      </c>
      <c r="U4037" s="13">
        <v>-0.34743357800000002</v>
      </c>
      <c r="V4037" s="13">
        <v>-3.0065357449999999</v>
      </c>
      <c r="W4037" s="13">
        <v>-0.36588290499999998</v>
      </c>
    </row>
    <row r="4038" spans="1:23" x14ac:dyDescent="0.3">
      <c r="A4038" s="13" t="s">
        <v>1707</v>
      </c>
      <c r="B4038" s="13" t="s">
        <v>1708</v>
      </c>
      <c r="C4038" s="15">
        <v>2017</v>
      </c>
      <c r="D4038" s="15" t="s">
        <v>27</v>
      </c>
      <c r="E4038" s="15" t="s">
        <v>89</v>
      </c>
      <c r="F4038" s="15">
        <v>254</v>
      </c>
      <c r="G4038" s="15">
        <v>132</v>
      </c>
      <c r="H4038" s="13">
        <v>-1.9380127250000001</v>
      </c>
      <c r="I4038" s="13">
        <v>-3.66790876</v>
      </c>
      <c r="J4038" s="13">
        <v>-5.6059214849999996</v>
      </c>
      <c r="K4038" s="13">
        <v>6.784943202</v>
      </c>
      <c r="L4038" s="13">
        <v>-0.35662559999999999</v>
      </c>
      <c r="M4038" s="13">
        <v>6.4283176019999999</v>
      </c>
      <c r="N4038" s="13">
        <v>-0.24903081899999999</v>
      </c>
      <c r="O4038" s="13">
        <v>-3.2026388269999999</v>
      </c>
      <c r="P4038" s="13">
        <v>-3.451669646</v>
      </c>
      <c r="Q4038" s="13">
        <v>-4.6573452000000001E-2</v>
      </c>
      <c r="R4038" s="13">
        <v>-4.6573452000000001E-2</v>
      </c>
      <c r="S4038" s="13">
        <v>0</v>
      </c>
      <c r="T4038" s="13">
        <v>-0.661810711</v>
      </c>
      <c r="U4038" s="13">
        <v>-3.2124190029999999</v>
      </c>
      <c r="V4038" s="13">
        <v>-3.8742297140000002</v>
      </c>
      <c r="W4038" s="13">
        <v>-1.4145857449999999</v>
      </c>
    </row>
    <row r="4039" spans="1:23" x14ac:dyDescent="0.3">
      <c r="A4039" s="13" t="s">
        <v>1707</v>
      </c>
      <c r="B4039" s="13" t="s">
        <v>1708</v>
      </c>
      <c r="C4039" s="15">
        <v>2017</v>
      </c>
      <c r="D4039" s="15" t="s">
        <v>27</v>
      </c>
      <c r="E4039" s="15" t="s">
        <v>54</v>
      </c>
      <c r="F4039" s="15">
        <v>131</v>
      </c>
      <c r="G4039" s="15">
        <v>67</v>
      </c>
      <c r="H4039" s="13">
        <v>-1.603209262</v>
      </c>
      <c r="I4039" s="13">
        <v>-4.7448120850000004</v>
      </c>
      <c r="J4039" s="13">
        <v>-6.3480213470000004</v>
      </c>
      <c r="K4039" s="13">
        <v>-4.5409694390000004</v>
      </c>
      <c r="L4039" s="13">
        <v>-1.0653896620000001</v>
      </c>
      <c r="M4039" s="13">
        <v>-5.6063591009999998</v>
      </c>
      <c r="N4039" s="13">
        <v>-2.350608679</v>
      </c>
      <c r="O4039" s="13">
        <v>-4.2773182380000003</v>
      </c>
      <c r="P4039" s="13">
        <v>-6.6279269169999999</v>
      </c>
      <c r="Q4039" s="13">
        <v>-0.131932456</v>
      </c>
      <c r="R4039" s="13">
        <v>-0.131932456</v>
      </c>
      <c r="S4039" s="13">
        <v>0</v>
      </c>
      <c r="T4039" s="13">
        <v>-2.5537032110000002</v>
      </c>
      <c r="U4039" s="13">
        <v>-6.0299051810000002</v>
      </c>
      <c r="V4039" s="13">
        <v>-8.5836083920000004</v>
      </c>
      <c r="W4039" s="13">
        <v>-0.46490069000000001</v>
      </c>
    </row>
    <row r="4040" spans="1:23" x14ac:dyDescent="0.3">
      <c r="A4040" s="13" t="s">
        <v>1707</v>
      </c>
      <c r="B4040" s="13" t="s">
        <v>1708</v>
      </c>
      <c r="C4040" s="15">
        <v>2018</v>
      </c>
      <c r="D4040" s="15" t="s">
        <v>25</v>
      </c>
      <c r="E4040" s="15" t="s">
        <v>89</v>
      </c>
      <c r="F4040" s="15">
        <v>285</v>
      </c>
      <c r="G4040" s="15">
        <v>149</v>
      </c>
      <c r="H4040" s="13">
        <v>1.3442544910000001</v>
      </c>
      <c r="I4040" s="13">
        <v>-3.902178283</v>
      </c>
      <c r="J4040" s="13">
        <v>-2.557923792</v>
      </c>
      <c r="K4040" s="13">
        <v>4.2155412070000002</v>
      </c>
      <c r="L4040" s="13">
        <v>-10.310146919999999</v>
      </c>
      <c r="M4040" s="13">
        <v>-6.0946057150000001</v>
      </c>
      <c r="N4040" s="13">
        <v>1.966094845</v>
      </c>
      <c r="O4040" s="13">
        <v>-5.5635736820000004</v>
      </c>
      <c r="P4040" s="13">
        <v>-3.5974788370000002</v>
      </c>
      <c r="Q4040" s="13">
        <v>-6.5665562999999996E-2</v>
      </c>
      <c r="R4040" s="13">
        <v>0</v>
      </c>
      <c r="S4040" s="13">
        <v>-6.5665562999999996E-2</v>
      </c>
      <c r="T4040" s="13">
        <v>-1.932989345</v>
      </c>
      <c r="U4040" s="13">
        <v>-5.3723258339999997</v>
      </c>
      <c r="V4040" s="13">
        <v>-7.3053151789999999</v>
      </c>
      <c r="W4040" s="13">
        <v>-1.145015782</v>
      </c>
    </row>
    <row r="4041" spans="1:23" x14ac:dyDescent="0.3">
      <c r="A4041" s="13" t="s">
        <v>1707</v>
      </c>
      <c r="B4041" s="13" t="s">
        <v>1708</v>
      </c>
      <c r="C4041" s="15">
        <v>2018</v>
      </c>
      <c r="D4041" s="15" t="s">
        <v>27</v>
      </c>
      <c r="E4041" s="15" t="s">
        <v>89</v>
      </c>
      <c r="F4041" s="15">
        <v>3769</v>
      </c>
      <c r="G4041" s="15">
        <v>1850</v>
      </c>
      <c r="H4041" s="13">
        <v>-0.47982631100000001</v>
      </c>
      <c r="I4041" s="13">
        <v>-2.2993566310000002</v>
      </c>
      <c r="J4041" s="13">
        <v>-2.7791829419999998</v>
      </c>
      <c r="K4041" s="13">
        <v>0.122576002</v>
      </c>
      <c r="L4041" s="13">
        <v>-4.3203279129999999</v>
      </c>
      <c r="M4041" s="13">
        <v>-4.1977519110000001</v>
      </c>
      <c r="N4041" s="13">
        <v>-0.398987869</v>
      </c>
      <c r="O4041" s="13">
        <v>-2.8743530339999999</v>
      </c>
      <c r="P4041" s="13">
        <v>-3.2733409029999998</v>
      </c>
      <c r="Q4041" s="13">
        <v>-0.49352626300000002</v>
      </c>
      <c r="R4041" s="13">
        <v>-0.49352626300000002</v>
      </c>
      <c r="S4041" s="13">
        <v>0</v>
      </c>
      <c r="T4041" s="13">
        <v>-0.40780505299999997</v>
      </c>
      <c r="U4041" s="13">
        <v>-2.8182906010000002</v>
      </c>
      <c r="V4041" s="13">
        <v>-3.2260956539999999</v>
      </c>
      <c r="W4041" s="13">
        <v>-8.8261750999999999E-2</v>
      </c>
    </row>
    <row r="4042" spans="1:23" x14ac:dyDescent="0.3">
      <c r="A4042" s="13" t="s">
        <v>1707</v>
      </c>
      <c r="B4042" s="13" t="s">
        <v>1708</v>
      </c>
      <c r="C4042" s="15">
        <v>2019</v>
      </c>
      <c r="D4042" s="15" t="s">
        <v>27</v>
      </c>
      <c r="E4042" s="15" t="s">
        <v>140</v>
      </c>
      <c r="F4042" s="15">
        <v>2490</v>
      </c>
      <c r="G4042" s="15">
        <v>1123</v>
      </c>
      <c r="H4042" s="13">
        <v>-1.0813901589999999</v>
      </c>
      <c r="I4042" s="13">
        <v>-2.3053235110000001</v>
      </c>
      <c r="J4042" s="13">
        <v>-3.3867136699999998</v>
      </c>
      <c r="K4042" s="13">
        <v>-1.0508648759999999</v>
      </c>
      <c r="L4042" s="13">
        <v>-0.67291157800000001</v>
      </c>
      <c r="M4042" s="13">
        <v>-1.723776454</v>
      </c>
      <c r="N4042" s="13">
        <v>-1.110667412</v>
      </c>
      <c r="O4042" s="13">
        <v>-2.1079309400000001</v>
      </c>
      <c r="P4042" s="13">
        <v>-3.2185983519999999</v>
      </c>
      <c r="Q4042" s="13">
        <v>-0.27019454500000001</v>
      </c>
      <c r="R4042" s="13">
        <v>-0.27019454500000001</v>
      </c>
      <c r="S4042" s="13">
        <v>0</v>
      </c>
      <c r="T4042" s="13">
        <v>-1.695466283</v>
      </c>
      <c r="U4042" s="13">
        <v>-2.5593228419999998</v>
      </c>
      <c r="V4042" s="13">
        <v>-4.2547891250000003</v>
      </c>
      <c r="W4042" s="13">
        <v>0.648699413</v>
      </c>
    </row>
    <row r="4043" spans="1:23" x14ac:dyDescent="0.3">
      <c r="A4043" s="13" t="s">
        <v>1709</v>
      </c>
      <c r="B4043" s="13" t="s">
        <v>1710</v>
      </c>
      <c r="C4043" s="15">
        <v>2014</v>
      </c>
      <c r="D4043" s="15" t="s">
        <v>27</v>
      </c>
      <c r="E4043" s="15" t="s">
        <v>62</v>
      </c>
      <c r="F4043" s="15">
        <v>1950</v>
      </c>
      <c r="G4043" s="15">
        <v>1007</v>
      </c>
      <c r="H4043" s="13">
        <v>-3.4185793439999999</v>
      </c>
      <c r="I4043" s="13">
        <v>-0.357633278</v>
      </c>
      <c r="J4043" s="13">
        <v>-3.7762126220000001</v>
      </c>
      <c r="K4043" s="13">
        <v>-5.6208004799999998</v>
      </c>
      <c r="L4043" s="13">
        <v>0.60580181499999997</v>
      </c>
      <c r="M4043" s="13">
        <v>-5.0149986650000002</v>
      </c>
      <c r="N4043" s="13">
        <v>-4.0704828470000001</v>
      </c>
      <c r="O4043" s="13">
        <v>-0.15377378899999999</v>
      </c>
      <c r="P4043" s="13">
        <v>-4.2242566359999998</v>
      </c>
      <c r="Q4043" s="13">
        <v>-0.75233682899999998</v>
      </c>
      <c r="R4043" s="13">
        <v>-0.75233682899999998</v>
      </c>
      <c r="S4043" s="13">
        <v>0</v>
      </c>
      <c r="T4043" s="13">
        <v>-3.6563032039999999</v>
      </c>
      <c r="U4043" s="13">
        <v>0.47633898499999999</v>
      </c>
      <c r="V4043" s="13">
        <v>-3.1799642189999999</v>
      </c>
      <c r="W4043" s="13">
        <v>-0.645071277</v>
      </c>
    </row>
    <row r="4044" spans="1:23" x14ac:dyDescent="0.3">
      <c r="A4044" s="13" t="s">
        <v>1709</v>
      </c>
      <c r="B4044" s="13" t="s">
        <v>1710</v>
      </c>
      <c r="C4044" s="15">
        <v>2015</v>
      </c>
      <c r="D4044" s="15" t="s">
        <v>25</v>
      </c>
      <c r="E4044" s="15" t="s">
        <v>30</v>
      </c>
      <c r="F4044" s="15">
        <v>5</v>
      </c>
      <c r="G4044" s="15">
        <v>2</v>
      </c>
      <c r="H4044" s="13">
        <v>13.578753799999999</v>
      </c>
      <c r="I4044" s="13">
        <v>20.850840510000001</v>
      </c>
      <c r="J4044" s="13">
        <v>34.429594309999999</v>
      </c>
      <c r="K4044" s="13">
        <v>-13.817778300000001</v>
      </c>
      <c r="L4044" s="13">
        <v>63.4682113</v>
      </c>
      <c r="M4044" s="13">
        <v>49.650433</v>
      </c>
      <c r="N4044" s="13">
        <v>8.9700764450000001</v>
      </c>
      <c r="O4044" s="13">
        <v>31.23095077</v>
      </c>
      <c r="P4044" s="13">
        <v>40.20102722</v>
      </c>
      <c r="Q4044" s="13">
        <v>4.7092347E-2</v>
      </c>
      <c r="R4044" s="13">
        <v>0</v>
      </c>
      <c r="S4044" s="13">
        <v>4.7092347E-2</v>
      </c>
      <c r="T4044" s="13">
        <v>5.0814428930000002</v>
      </c>
      <c r="U4044" s="13">
        <v>17.414233370000002</v>
      </c>
      <c r="V4044" s="13">
        <v>22.495676270000001</v>
      </c>
      <c r="W4044" s="13">
        <v>4.0360970820000004</v>
      </c>
    </row>
    <row r="4045" spans="1:23" x14ac:dyDescent="0.3">
      <c r="A4045" s="13" t="s">
        <v>1709</v>
      </c>
      <c r="B4045" s="13" t="s">
        <v>1710</v>
      </c>
      <c r="C4045" s="15">
        <v>2015</v>
      </c>
      <c r="D4045" s="15" t="s">
        <v>27</v>
      </c>
      <c r="E4045" s="15" t="s">
        <v>30</v>
      </c>
      <c r="F4045" s="15">
        <v>133</v>
      </c>
      <c r="G4045" s="15">
        <v>66</v>
      </c>
      <c r="H4045" s="13">
        <v>-4.3721751409999996</v>
      </c>
      <c r="I4045" s="13">
        <v>-3.52807008</v>
      </c>
      <c r="J4045" s="13">
        <v>-7.9002452209999996</v>
      </c>
      <c r="K4045" s="13">
        <v>-6.2317316969999998</v>
      </c>
      <c r="L4045" s="13">
        <v>-12.42063042</v>
      </c>
      <c r="M4045" s="13">
        <v>-18.652362119999999</v>
      </c>
      <c r="N4045" s="13">
        <v>-5.1010878550000003</v>
      </c>
      <c r="O4045" s="13">
        <v>-5.596359391</v>
      </c>
      <c r="P4045" s="13">
        <v>-10.69744725</v>
      </c>
      <c r="Q4045" s="13">
        <v>-0.27101589999999998</v>
      </c>
      <c r="R4045" s="13">
        <v>-0.27101589999999998</v>
      </c>
      <c r="S4045" s="13">
        <v>0</v>
      </c>
      <c r="T4045" s="13">
        <v>-4.1388048829999997</v>
      </c>
      <c r="U4045" s="13">
        <v>-6.0382760910000002</v>
      </c>
      <c r="V4045" s="13">
        <v>-10.17708097</v>
      </c>
      <c r="W4045" s="13">
        <v>1.2182894129999999</v>
      </c>
    </row>
    <row r="4046" spans="1:23" x14ac:dyDescent="0.3">
      <c r="A4046" s="13" t="s">
        <v>1711</v>
      </c>
      <c r="B4046" s="13" t="s">
        <v>1712</v>
      </c>
      <c r="C4046" s="15">
        <v>2015</v>
      </c>
      <c r="D4046" s="15" t="s">
        <v>27</v>
      </c>
      <c r="E4046" s="15" t="s">
        <v>31</v>
      </c>
      <c r="F4046" s="15">
        <v>74</v>
      </c>
      <c r="G4046" s="15">
        <v>33</v>
      </c>
      <c r="H4046" s="13">
        <v>-3.6769562100000002</v>
      </c>
      <c r="I4046" s="13">
        <v>5.7459984439999996</v>
      </c>
      <c r="J4046" s="13">
        <v>2.0690422339999999</v>
      </c>
      <c r="K4046" s="13">
        <v>5.6333098680000004</v>
      </c>
      <c r="L4046" s="13">
        <v>9.1259368609999996</v>
      </c>
      <c r="M4046" s="13">
        <v>14.759246729999999</v>
      </c>
      <c r="N4046" s="13">
        <v>-1.9766165710000001</v>
      </c>
      <c r="O4046" s="13">
        <v>6.846022702</v>
      </c>
      <c r="P4046" s="13">
        <v>4.8694061309999999</v>
      </c>
      <c r="Q4046" s="13">
        <v>0.13067336700000001</v>
      </c>
      <c r="R4046" s="13">
        <v>0.13067336700000001</v>
      </c>
      <c r="S4046" s="13">
        <v>0</v>
      </c>
      <c r="T4046" s="13">
        <v>-4.2744646089999998</v>
      </c>
      <c r="U4046" s="13">
        <v>2.4358371280000002</v>
      </c>
      <c r="V4046" s="13">
        <v>-1.8386274819999999</v>
      </c>
      <c r="W4046" s="13">
        <v>1.7854132789999999</v>
      </c>
    </row>
    <row r="4047" spans="1:23" x14ac:dyDescent="0.3">
      <c r="A4047" s="13" t="s">
        <v>1711</v>
      </c>
      <c r="B4047" s="13" t="s">
        <v>1712</v>
      </c>
      <c r="C4047" s="15">
        <v>2018</v>
      </c>
      <c r="D4047" s="15" t="s">
        <v>25</v>
      </c>
      <c r="E4047" s="15" t="s">
        <v>81</v>
      </c>
      <c r="F4047" s="15">
        <v>12</v>
      </c>
      <c r="G4047" s="15">
        <v>6</v>
      </c>
      <c r="H4047" s="13">
        <v>-10.624694010000001</v>
      </c>
      <c r="I4047" s="13">
        <v>8.3206666830000007</v>
      </c>
      <c r="J4047" s="13">
        <v>-2.304027327</v>
      </c>
      <c r="K4047" s="13">
        <v>14.76805465</v>
      </c>
      <c r="L4047" s="13">
        <v>-8.5935720619999998</v>
      </c>
      <c r="M4047" s="13">
        <v>6.1744825890000001</v>
      </c>
      <c r="N4047" s="13">
        <v>-5.9434588269999997</v>
      </c>
      <c r="O4047" s="13">
        <v>5.2742811669999998</v>
      </c>
      <c r="P4047" s="13">
        <v>-0.66917766000000001</v>
      </c>
      <c r="Q4047" s="13">
        <v>6.5300330000000002E-3</v>
      </c>
      <c r="R4047" s="13">
        <v>0</v>
      </c>
      <c r="S4047" s="13">
        <v>6.5300330000000002E-3</v>
      </c>
      <c r="T4047" s="13">
        <v>-4.3667483679999997</v>
      </c>
      <c r="U4047" s="13">
        <v>5.3454417310000002</v>
      </c>
      <c r="V4047" s="13">
        <v>0.97869336200000001</v>
      </c>
      <c r="W4047" s="13">
        <v>-0.58705174299999996</v>
      </c>
    </row>
    <row r="4048" spans="1:23" x14ac:dyDescent="0.3">
      <c r="A4048" s="13" t="s">
        <v>1711</v>
      </c>
      <c r="B4048" s="13" t="s">
        <v>1712</v>
      </c>
      <c r="C4048" s="15">
        <v>2018</v>
      </c>
      <c r="D4048" s="15" t="s">
        <v>27</v>
      </c>
      <c r="E4048" s="15" t="s">
        <v>81</v>
      </c>
      <c r="F4048" s="15">
        <v>21</v>
      </c>
      <c r="G4048" s="15">
        <v>9</v>
      </c>
      <c r="H4048" s="13">
        <v>12.01361842</v>
      </c>
      <c r="I4048" s="13">
        <v>-23.246586229999998</v>
      </c>
      <c r="J4048" s="13">
        <v>-11.23296781</v>
      </c>
      <c r="K4048" s="13">
        <v>-18.282277010000001</v>
      </c>
      <c r="L4048" s="13">
        <v>-18.0842809</v>
      </c>
      <c r="M4048" s="13">
        <v>-36.366557909999997</v>
      </c>
      <c r="N4048" s="13">
        <v>6.3496993110000002</v>
      </c>
      <c r="O4048" s="13">
        <v>-23.793399669999999</v>
      </c>
      <c r="P4048" s="13">
        <v>-17.443700360000001</v>
      </c>
      <c r="Q4048" s="13">
        <v>-7.0453156000000003E-2</v>
      </c>
      <c r="R4048" s="13">
        <v>-7.0453156000000003E-2</v>
      </c>
      <c r="S4048" s="13">
        <v>0</v>
      </c>
      <c r="T4048" s="13">
        <v>4.603376548</v>
      </c>
      <c r="U4048" s="13">
        <v>-18.219126589999998</v>
      </c>
      <c r="V4048" s="13">
        <v>-13.61575004</v>
      </c>
      <c r="W4048" s="13">
        <v>4.3851067229999998</v>
      </c>
    </row>
    <row r="4049" spans="1:23" x14ac:dyDescent="0.3">
      <c r="A4049" s="13" t="s">
        <v>1713</v>
      </c>
      <c r="B4049" s="13" t="s">
        <v>1714</v>
      </c>
      <c r="C4049" s="15">
        <v>2015</v>
      </c>
      <c r="D4049" s="15" t="s">
        <v>27</v>
      </c>
      <c r="E4049" s="15" t="s">
        <v>41</v>
      </c>
      <c r="F4049" s="15">
        <v>261</v>
      </c>
      <c r="G4049" s="15">
        <v>126</v>
      </c>
      <c r="H4049" s="13">
        <v>0.42965277800000001</v>
      </c>
      <c r="I4049" s="13">
        <v>-2.815458375</v>
      </c>
      <c r="J4049" s="13">
        <v>-2.3858055970000001</v>
      </c>
      <c r="K4049" s="13">
        <v>-5.5929694510000001</v>
      </c>
      <c r="L4049" s="13">
        <v>9.2076336790000006</v>
      </c>
      <c r="M4049" s="13">
        <v>3.614664227</v>
      </c>
      <c r="N4049" s="13">
        <v>-0.79289100700000004</v>
      </c>
      <c r="O4049" s="13">
        <v>-0.52342870399999997</v>
      </c>
      <c r="P4049" s="13">
        <v>-1.316319711</v>
      </c>
      <c r="Q4049" s="13">
        <v>9.3332894E-2</v>
      </c>
      <c r="R4049" s="13">
        <v>9.3332894E-2</v>
      </c>
      <c r="S4049" s="13">
        <v>0</v>
      </c>
      <c r="T4049" s="13">
        <v>-1.5045842519999999</v>
      </c>
      <c r="U4049" s="13">
        <v>-1.100472565</v>
      </c>
      <c r="V4049" s="13">
        <v>-2.6050568169999999</v>
      </c>
      <c r="W4049" s="13">
        <v>1.2157609330000001</v>
      </c>
    </row>
    <row r="4050" spans="1:23" x14ac:dyDescent="0.3">
      <c r="A4050" s="13" t="s">
        <v>1713</v>
      </c>
      <c r="B4050" s="13" t="s">
        <v>1714</v>
      </c>
      <c r="C4050" s="15">
        <v>2016</v>
      </c>
      <c r="D4050" s="15" t="s">
        <v>27</v>
      </c>
      <c r="E4050" s="15" t="s">
        <v>41</v>
      </c>
      <c r="F4050" s="15">
        <v>9</v>
      </c>
      <c r="G4050" s="15">
        <v>4</v>
      </c>
      <c r="H4050" s="13">
        <v>2.3221536000000001E-2</v>
      </c>
      <c r="I4050" s="13">
        <v>16.390184269999999</v>
      </c>
      <c r="J4050" s="13">
        <v>16.41340581</v>
      </c>
      <c r="K4050" s="13">
        <v>1.5598498810000001</v>
      </c>
      <c r="L4050" s="13">
        <v>13.978859699999999</v>
      </c>
      <c r="M4050" s="13">
        <v>15.53870959</v>
      </c>
      <c r="N4050" s="13">
        <v>0.34266523500000001</v>
      </c>
      <c r="O4050" s="13">
        <v>16.95399725</v>
      </c>
      <c r="P4050" s="13">
        <v>17.296662479999998</v>
      </c>
      <c r="Q4050" s="13">
        <v>4.0005367E-2</v>
      </c>
      <c r="R4050" s="13">
        <v>4.0005367E-2</v>
      </c>
      <c r="S4050" s="13">
        <v>0</v>
      </c>
      <c r="T4050" s="13">
        <v>-0.86399978099999997</v>
      </c>
      <c r="U4050" s="13">
        <v>11.58624328</v>
      </c>
      <c r="V4050" s="13">
        <v>10.722243499999999</v>
      </c>
      <c r="W4050" s="13">
        <v>-2.1634967399999998</v>
      </c>
    </row>
    <row r="4051" spans="1:23" x14ac:dyDescent="0.3">
      <c r="A4051" s="13" t="s">
        <v>1713</v>
      </c>
      <c r="B4051" s="13" t="s">
        <v>1714</v>
      </c>
      <c r="C4051" s="15">
        <v>2016</v>
      </c>
      <c r="D4051" s="15" t="s">
        <v>27</v>
      </c>
      <c r="E4051" s="15" t="s">
        <v>46</v>
      </c>
      <c r="F4051" s="15">
        <v>28</v>
      </c>
      <c r="G4051" s="15">
        <v>14</v>
      </c>
      <c r="H4051" s="13">
        <v>3.0911781440000001</v>
      </c>
      <c r="I4051" s="13">
        <v>9.0697814799999996</v>
      </c>
      <c r="J4051" s="13">
        <v>12.16095962</v>
      </c>
      <c r="K4051" s="13">
        <v>-0.747196851</v>
      </c>
      <c r="L4051" s="13">
        <v>14.04459539</v>
      </c>
      <c r="M4051" s="13">
        <v>13.29739854</v>
      </c>
      <c r="N4051" s="13">
        <v>2.5356657770000002</v>
      </c>
      <c r="O4051" s="13">
        <v>10.69971722</v>
      </c>
      <c r="P4051" s="13">
        <v>13.235383000000001</v>
      </c>
      <c r="Q4051" s="13">
        <v>0.11302533200000001</v>
      </c>
      <c r="R4051" s="13">
        <v>0.11302533200000001</v>
      </c>
      <c r="S4051" s="13">
        <v>0</v>
      </c>
      <c r="T4051" s="13">
        <v>1.4585796849999999</v>
      </c>
      <c r="U4051" s="13">
        <v>8.4402301130000001</v>
      </c>
      <c r="V4051" s="13">
        <v>9.8988097980000003</v>
      </c>
      <c r="W4051" s="13">
        <v>-0.98843989099999996</v>
      </c>
    </row>
    <row r="4052" spans="1:23" x14ac:dyDescent="0.3">
      <c r="A4052" s="13" t="s">
        <v>1713</v>
      </c>
      <c r="B4052" s="13" t="s">
        <v>1714</v>
      </c>
      <c r="C4052" s="15">
        <v>2017</v>
      </c>
      <c r="D4052" s="15" t="s">
        <v>27</v>
      </c>
      <c r="E4052" s="15" t="s">
        <v>59</v>
      </c>
      <c r="F4052" s="15">
        <v>15</v>
      </c>
      <c r="G4052" s="15">
        <v>7</v>
      </c>
      <c r="H4052" s="13">
        <v>11.97489742</v>
      </c>
      <c r="I4052" s="13">
        <v>5.1852078820000003</v>
      </c>
      <c r="J4052" s="13">
        <v>17.160105300000001</v>
      </c>
      <c r="K4052" s="13">
        <v>8.7301990039999993</v>
      </c>
      <c r="L4052" s="13">
        <v>-3.7204746069999999</v>
      </c>
      <c r="M4052" s="13">
        <v>5.0097243970000003</v>
      </c>
      <c r="N4052" s="13">
        <v>12.072191780000001</v>
      </c>
      <c r="O4052" s="13">
        <v>3.8644680149999999</v>
      </c>
      <c r="P4052" s="13">
        <v>15.93665979</v>
      </c>
      <c r="Q4052" s="13">
        <v>6.7904908999999999E-2</v>
      </c>
      <c r="R4052" s="13">
        <v>6.7904908999999999E-2</v>
      </c>
      <c r="S4052" s="13">
        <v>0</v>
      </c>
      <c r="T4052" s="13">
        <v>11.60185042</v>
      </c>
      <c r="U4052" s="13">
        <v>4.575477534</v>
      </c>
      <c r="V4052" s="13">
        <v>16.177327949999999</v>
      </c>
      <c r="W4052" s="13">
        <v>1.7158026959999999</v>
      </c>
    </row>
    <row r="4053" spans="1:23" x14ac:dyDescent="0.3">
      <c r="A4053" s="13" t="s">
        <v>1715</v>
      </c>
      <c r="B4053" s="13" t="s">
        <v>1716</v>
      </c>
      <c r="C4053" s="15">
        <v>2017</v>
      </c>
      <c r="D4053" s="15" t="s">
        <v>27</v>
      </c>
      <c r="E4053" s="15" t="s">
        <v>70</v>
      </c>
      <c r="F4053" s="15">
        <v>50</v>
      </c>
      <c r="G4053" s="15">
        <v>24</v>
      </c>
      <c r="H4053" s="13">
        <v>-15.615630639999999</v>
      </c>
      <c r="I4053" s="13">
        <v>-7.2237819060000001</v>
      </c>
      <c r="J4053" s="13">
        <v>-22.839412540000001</v>
      </c>
      <c r="K4053" s="13">
        <v>-29.110461560000001</v>
      </c>
      <c r="L4053" s="13">
        <v>0.95392257300000005</v>
      </c>
      <c r="M4053" s="13">
        <v>-28.156538990000001</v>
      </c>
      <c r="N4053" s="13">
        <v>-19.545835759999999</v>
      </c>
      <c r="O4053" s="13">
        <v>-6.0750928149999996</v>
      </c>
      <c r="P4053" s="13">
        <v>-25.62092857</v>
      </c>
      <c r="Q4053" s="13">
        <v>-0.28134900600000001</v>
      </c>
      <c r="R4053" s="13">
        <v>-0.28134900600000001</v>
      </c>
      <c r="S4053" s="13">
        <v>0</v>
      </c>
      <c r="T4053" s="13">
        <v>-13.58337334</v>
      </c>
      <c r="U4053" s="13">
        <v>-6.8001994190000001</v>
      </c>
      <c r="V4053" s="13">
        <v>-20.38357276</v>
      </c>
      <c r="W4053" s="13">
        <v>0.45501101500000002</v>
      </c>
    </row>
    <row r="4054" spans="1:23" x14ac:dyDescent="0.3">
      <c r="A4054" s="13" t="s">
        <v>1717</v>
      </c>
      <c r="B4054" s="13" t="s">
        <v>1718</v>
      </c>
      <c r="C4054" s="15">
        <v>2014</v>
      </c>
      <c r="D4054" s="15" t="s">
        <v>27</v>
      </c>
      <c r="E4054" s="15" t="s">
        <v>30</v>
      </c>
      <c r="F4054" s="15">
        <v>233</v>
      </c>
      <c r="G4054" s="15">
        <v>120</v>
      </c>
      <c r="H4054" s="13">
        <v>-2.1596403870000001</v>
      </c>
      <c r="I4054" s="13">
        <v>-2.5441779819999999</v>
      </c>
      <c r="J4054" s="13">
        <v>-4.7038183690000004</v>
      </c>
      <c r="K4054" s="13">
        <v>-9.228352009</v>
      </c>
      <c r="L4054" s="13">
        <v>-4.0080928660000001</v>
      </c>
      <c r="M4054" s="13">
        <v>-13.23644487</v>
      </c>
      <c r="N4054" s="13">
        <v>-3.828332477</v>
      </c>
      <c r="O4054" s="13">
        <v>-3.049021561</v>
      </c>
      <c r="P4054" s="13">
        <v>-6.8773540369999999</v>
      </c>
      <c r="Q4054" s="13">
        <v>-0.249618591</v>
      </c>
      <c r="R4054" s="13">
        <v>-0.249618591</v>
      </c>
      <c r="S4054" s="13">
        <v>0</v>
      </c>
      <c r="T4054" s="13">
        <v>-3.6045570539999998</v>
      </c>
      <c r="U4054" s="13">
        <v>-2.41516479</v>
      </c>
      <c r="V4054" s="13">
        <v>-6.0197218440000002</v>
      </c>
      <c r="W4054" s="13">
        <v>-1.167002479</v>
      </c>
    </row>
    <row r="4055" spans="1:23" x14ac:dyDescent="0.3">
      <c r="A4055" s="13" t="s">
        <v>1717</v>
      </c>
      <c r="B4055" s="13" t="s">
        <v>1718</v>
      </c>
      <c r="C4055" s="15">
        <v>2018</v>
      </c>
      <c r="D4055" s="15" t="s">
        <v>27</v>
      </c>
      <c r="E4055" s="15" t="s">
        <v>53</v>
      </c>
      <c r="F4055" s="15">
        <v>378</v>
      </c>
      <c r="G4055" s="15">
        <v>175</v>
      </c>
      <c r="H4055" s="13">
        <v>-1.0761909789999999</v>
      </c>
      <c r="I4055" s="13">
        <v>2.036682705</v>
      </c>
      <c r="J4055" s="13">
        <v>0.96049172500000002</v>
      </c>
      <c r="K4055" s="13">
        <v>2.1087798059999998</v>
      </c>
      <c r="L4055" s="13">
        <v>6.2579221839999999</v>
      </c>
      <c r="M4055" s="13">
        <v>8.3667019909999993</v>
      </c>
      <c r="N4055" s="13">
        <v>-0.56835030099999995</v>
      </c>
      <c r="O4055" s="13">
        <v>3.0436709049999999</v>
      </c>
      <c r="P4055" s="13">
        <v>2.4753206030000001</v>
      </c>
      <c r="Q4055" s="13">
        <v>0.46697810899999997</v>
      </c>
      <c r="R4055" s="13">
        <v>0.46697810899999997</v>
      </c>
      <c r="S4055" s="13">
        <v>0</v>
      </c>
      <c r="T4055" s="13">
        <v>-1.3687890620000001</v>
      </c>
      <c r="U4055" s="13">
        <v>1.1914250070000001</v>
      </c>
      <c r="V4055" s="13">
        <v>-0.17736405399999999</v>
      </c>
      <c r="W4055" s="13">
        <v>9.2566165000000006E-2</v>
      </c>
    </row>
    <row r="4056" spans="1:23" x14ac:dyDescent="0.3">
      <c r="A4056" s="13" t="s">
        <v>1719</v>
      </c>
      <c r="B4056" s="13" t="s">
        <v>1720</v>
      </c>
      <c r="C4056" s="15">
        <v>2014</v>
      </c>
      <c r="D4056" s="15" t="s">
        <v>27</v>
      </c>
      <c r="E4056" s="15" t="s">
        <v>32</v>
      </c>
      <c r="F4056" s="15">
        <v>2769</v>
      </c>
      <c r="G4056" s="15">
        <v>1466</v>
      </c>
      <c r="H4056" s="13">
        <v>-0.51112067900000002</v>
      </c>
      <c r="I4056" s="13">
        <v>0.50322780300000003</v>
      </c>
      <c r="J4056" s="13">
        <v>-7.8928760000000001E-3</v>
      </c>
      <c r="K4056" s="13">
        <v>-2.3181718490000001</v>
      </c>
      <c r="L4056" s="13">
        <v>-3.3820242340000002</v>
      </c>
      <c r="M4056" s="13">
        <v>-5.7001960839999999</v>
      </c>
      <c r="N4056" s="13">
        <v>-0.94257686299999999</v>
      </c>
      <c r="O4056" s="13">
        <v>-0.238217657</v>
      </c>
      <c r="P4056" s="13">
        <v>-1.1807945200000001</v>
      </c>
      <c r="Q4056" s="13">
        <v>1.162911083</v>
      </c>
      <c r="R4056" s="13">
        <v>1.162911083</v>
      </c>
      <c r="S4056" s="13">
        <v>0</v>
      </c>
      <c r="T4056" s="13">
        <v>-0.95622598199999997</v>
      </c>
      <c r="U4056" s="13">
        <v>-1.0658596199999999</v>
      </c>
      <c r="V4056" s="13">
        <v>-2.0220856020000002</v>
      </c>
      <c r="W4056" s="13">
        <v>-0.88104491699999998</v>
      </c>
    </row>
    <row r="4057" spans="1:23" x14ac:dyDescent="0.3">
      <c r="A4057" s="13" t="s">
        <v>1719</v>
      </c>
      <c r="B4057" s="13" t="s">
        <v>1720</v>
      </c>
      <c r="C4057" s="15">
        <v>2015</v>
      </c>
      <c r="D4057" s="15" t="s">
        <v>25</v>
      </c>
      <c r="E4057" s="15" t="s">
        <v>33</v>
      </c>
      <c r="F4057" s="15">
        <v>165</v>
      </c>
      <c r="G4057" s="15">
        <v>75</v>
      </c>
      <c r="H4057" s="13">
        <v>-4.9537412219999997</v>
      </c>
      <c r="I4057" s="13">
        <v>-4.0640271319999997</v>
      </c>
      <c r="J4057" s="13">
        <v>-9.0177683539999993</v>
      </c>
      <c r="K4057" s="13">
        <v>-1.2728253979999999</v>
      </c>
      <c r="L4057" s="13">
        <v>-0.88914377600000005</v>
      </c>
      <c r="M4057" s="13">
        <v>-2.1619691730000001</v>
      </c>
      <c r="N4057" s="13">
        <v>-4.5994936319999997</v>
      </c>
      <c r="O4057" s="13">
        <v>-3.6505994309999998</v>
      </c>
      <c r="P4057" s="13">
        <v>-8.2500930629999996</v>
      </c>
      <c r="Q4057" s="13">
        <v>-0.219503121</v>
      </c>
      <c r="R4057" s="13">
        <v>0</v>
      </c>
      <c r="S4057" s="13">
        <v>-0.219503121</v>
      </c>
      <c r="T4057" s="13">
        <v>-5.6342256749999997</v>
      </c>
      <c r="U4057" s="13">
        <v>-5.5677423089999998</v>
      </c>
      <c r="V4057" s="13">
        <v>-11.201967979999999</v>
      </c>
      <c r="W4057" s="13">
        <v>1.08555271</v>
      </c>
    </row>
    <row r="4058" spans="1:23" x14ac:dyDescent="0.3">
      <c r="A4058" s="13" t="s">
        <v>1719</v>
      </c>
      <c r="B4058" s="13" t="s">
        <v>1720</v>
      </c>
      <c r="C4058" s="15">
        <v>2015</v>
      </c>
      <c r="D4058" s="15" t="s">
        <v>27</v>
      </c>
      <c r="E4058" s="15" t="s">
        <v>33</v>
      </c>
      <c r="F4058" s="15">
        <v>786</v>
      </c>
      <c r="G4058" s="15">
        <v>380</v>
      </c>
      <c r="H4058" s="13">
        <v>1.5823771040000001</v>
      </c>
      <c r="I4058" s="13">
        <v>-1.6008429749999999</v>
      </c>
      <c r="J4058" s="13">
        <v>-1.8465870999999998E-2</v>
      </c>
      <c r="K4058" s="13">
        <v>-0.62689610799999995</v>
      </c>
      <c r="L4058" s="13">
        <v>-2.9323665229999998</v>
      </c>
      <c r="M4058" s="13">
        <v>-3.5592626310000002</v>
      </c>
      <c r="N4058" s="13">
        <v>1.152385065</v>
      </c>
      <c r="O4058" s="13">
        <v>-1.965472659</v>
      </c>
      <c r="P4058" s="13">
        <v>-0.81308759500000005</v>
      </c>
      <c r="Q4058" s="13">
        <v>0.37418470799999998</v>
      </c>
      <c r="R4058" s="13">
        <v>0.37418470799999998</v>
      </c>
      <c r="S4058" s="13">
        <v>0</v>
      </c>
      <c r="T4058" s="13">
        <v>1.1455570429999999</v>
      </c>
      <c r="U4058" s="13">
        <v>-1.543109117</v>
      </c>
      <c r="V4058" s="13">
        <v>-0.39755207399999998</v>
      </c>
      <c r="W4058" s="13">
        <v>-0.34119742400000003</v>
      </c>
    </row>
    <row r="4059" spans="1:23" x14ac:dyDescent="0.3">
      <c r="A4059" s="13" t="s">
        <v>1719</v>
      </c>
      <c r="B4059" s="13" t="s">
        <v>1720</v>
      </c>
      <c r="C4059" s="15">
        <v>2015</v>
      </c>
      <c r="D4059" s="15" t="s">
        <v>27</v>
      </c>
      <c r="E4059" s="15" t="s">
        <v>32</v>
      </c>
      <c r="F4059" s="15">
        <v>1656</v>
      </c>
      <c r="G4059" s="15">
        <v>865</v>
      </c>
      <c r="H4059" s="13">
        <v>5.3422310000000001E-2</v>
      </c>
      <c r="I4059" s="13">
        <v>1.5765860700000001</v>
      </c>
      <c r="J4059" s="13">
        <v>1.63000838</v>
      </c>
      <c r="K4059" s="13">
        <v>4.1226675970000004</v>
      </c>
      <c r="L4059" s="13">
        <v>-0.81704062399999999</v>
      </c>
      <c r="M4059" s="13">
        <v>3.3056269739999999</v>
      </c>
      <c r="N4059" s="13">
        <v>1.0122359670000001</v>
      </c>
      <c r="O4059" s="13">
        <v>1.232446548</v>
      </c>
      <c r="P4059" s="13">
        <v>2.2446825160000001</v>
      </c>
      <c r="Q4059" s="13">
        <v>2.1901116370000002</v>
      </c>
      <c r="R4059" s="13">
        <v>2.1901116370000002</v>
      </c>
      <c r="S4059" s="13">
        <v>0</v>
      </c>
      <c r="T4059" s="13">
        <v>0.61735237099999996</v>
      </c>
      <c r="U4059" s="13">
        <v>0.53416324100000001</v>
      </c>
      <c r="V4059" s="13">
        <v>1.1515156120000001</v>
      </c>
      <c r="W4059" s="13">
        <v>-0.61587056900000003</v>
      </c>
    </row>
    <row r="4060" spans="1:23" x14ac:dyDescent="0.3">
      <c r="A4060" s="13" t="s">
        <v>1719</v>
      </c>
      <c r="B4060" s="13" t="s">
        <v>1720</v>
      </c>
      <c r="C4060" s="15">
        <v>2016</v>
      </c>
      <c r="D4060" s="15" t="s">
        <v>25</v>
      </c>
      <c r="E4060" s="15" t="s">
        <v>46</v>
      </c>
      <c r="F4060" s="15">
        <v>156</v>
      </c>
      <c r="G4060" s="15">
        <v>82</v>
      </c>
      <c r="H4060" s="13">
        <v>-3.3050520990000001</v>
      </c>
      <c r="I4060" s="13">
        <v>3.0468919720000001</v>
      </c>
      <c r="J4060" s="13">
        <v>-0.25816012700000002</v>
      </c>
      <c r="K4060" s="13">
        <v>-4.7624129919999998</v>
      </c>
      <c r="L4060" s="13">
        <v>-2.6165377300000001</v>
      </c>
      <c r="M4060" s="13">
        <v>-7.3789507209999998</v>
      </c>
      <c r="N4060" s="13">
        <v>-3.8291228510000002</v>
      </c>
      <c r="O4060" s="13">
        <v>1.9059096120000001</v>
      </c>
      <c r="P4060" s="13">
        <v>-1.9232132399999999</v>
      </c>
      <c r="Q4060" s="13">
        <v>3.6401475000000003E-2</v>
      </c>
      <c r="R4060" s="13">
        <v>0</v>
      </c>
      <c r="S4060" s="13">
        <v>3.6401475000000003E-2</v>
      </c>
      <c r="T4060" s="13">
        <v>-3.41253304</v>
      </c>
      <c r="U4060" s="13">
        <v>2.0591498989999999</v>
      </c>
      <c r="V4060" s="13">
        <v>-1.3533831409999999</v>
      </c>
      <c r="W4060" s="13">
        <v>1.9379126179999999</v>
      </c>
    </row>
    <row r="4061" spans="1:23" x14ac:dyDescent="0.3">
      <c r="A4061" s="13" t="s">
        <v>1719</v>
      </c>
      <c r="B4061" s="13" t="s">
        <v>1720</v>
      </c>
      <c r="C4061" s="15">
        <v>2016</v>
      </c>
      <c r="D4061" s="15" t="s">
        <v>27</v>
      </c>
      <c r="E4061" s="15" t="s">
        <v>46</v>
      </c>
      <c r="F4061" s="15">
        <v>1512</v>
      </c>
      <c r="G4061" s="15">
        <v>762</v>
      </c>
      <c r="H4061" s="13">
        <v>-2.2940001379999999</v>
      </c>
      <c r="I4061" s="13">
        <v>0.80348321899999997</v>
      </c>
      <c r="J4061" s="13">
        <v>-1.4905169199999999</v>
      </c>
      <c r="K4061" s="13">
        <v>0.24530397300000001</v>
      </c>
      <c r="L4061" s="13">
        <v>0.18109520800000001</v>
      </c>
      <c r="M4061" s="13">
        <v>0.42639918100000002</v>
      </c>
      <c r="N4061" s="13">
        <v>-1.9055244469999999</v>
      </c>
      <c r="O4061" s="13">
        <v>0.69759255099999995</v>
      </c>
      <c r="P4061" s="13">
        <v>-1.2079318960000001</v>
      </c>
      <c r="Q4061" s="13">
        <v>0.59882940100000004</v>
      </c>
      <c r="R4061" s="13">
        <v>0.59882940100000004</v>
      </c>
      <c r="S4061" s="13">
        <v>0</v>
      </c>
      <c r="T4061" s="13">
        <v>-2.0774915370000002</v>
      </c>
      <c r="U4061" s="13">
        <v>0.57088382400000004</v>
      </c>
      <c r="V4061" s="13">
        <v>-1.506607713</v>
      </c>
      <c r="W4061" s="13">
        <v>-0.111498132</v>
      </c>
    </row>
    <row r="4062" spans="1:23" x14ac:dyDescent="0.3">
      <c r="A4062" s="13" t="s">
        <v>1721</v>
      </c>
      <c r="B4062" s="13" t="s">
        <v>1722</v>
      </c>
      <c r="C4062" s="15">
        <v>2014</v>
      </c>
      <c r="D4062" s="15" t="s">
        <v>27</v>
      </c>
      <c r="E4062" s="15" t="s">
        <v>124</v>
      </c>
      <c r="F4062" s="15">
        <v>3903</v>
      </c>
      <c r="G4062" s="15">
        <v>1950</v>
      </c>
      <c r="H4062" s="13">
        <v>-1.091350829</v>
      </c>
      <c r="I4062" s="13">
        <v>-2.4412993329999999</v>
      </c>
      <c r="J4062" s="13">
        <v>-3.5326501609999998</v>
      </c>
      <c r="K4062" s="13">
        <v>-0.26187710800000003</v>
      </c>
      <c r="L4062" s="13">
        <v>-1.907600741</v>
      </c>
      <c r="M4062" s="13">
        <v>-2.1694778490000002</v>
      </c>
      <c r="N4062" s="13">
        <v>-0.96649446699999997</v>
      </c>
      <c r="O4062" s="13">
        <v>-2.4413095720000002</v>
      </c>
      <c r="P4062" s="13">
        <v>-3.4078040390000002</v>
      </c>
      <c r="Q4062" s="13">
        <v>-0.65030329399999998</v>
      </c>
      <c r="R4062" s="13">
        <v>-0.65030329399999998</v>
      </c>
      <c r="S4062" s="13">
        <v>0</v>
      </c>
      <c r="T4062" s="13">
        <v>-0.819346609</v>
      </c>
      <c r="U4062" s="13">
        <v>-3.003801894</v>
      </c>
      <c r="V4062" s="13">
        <v>-3.8231485030000001</v>
      </c>
      <c r="W4062" s="13">
        <v>-0.60666424600000002</v>
      </c>
    </row>
    <row r="4063" spans="1:23" x14ac:dyDescent="0.3">
      <c r="A4063" s="13" t="s">
        <v>1721</v>
      </c>
      <c r="B4063" s="13" t="s">
        <v>1722</v>
      </c>
      <c r="C4063" s="15">
        <v>2015</v>
      </c>
      <c r="D4063" s="15" t="s">
        <v>27</v>
      </c>
      <c r="E4063" s="15" t="s">
        <v>89</v>
      </c>
      <c r="F4063" s="15">
        <v>3693</v>
      </c>
      <c r="G4063" s="15">
        <v>1874</v>
      </c>
      <c r="H4063" s="13">
        <v>0.86543952400000002</v>
      </c>
      <c r="I4063" s="13">
        <v>-0.35805493500000002</v>
      </c>
      <c r="J4063" s="13">
        <v>0.50738458900000005</v>
      </c>
      <c r="K4063" s="13">
        <v>-1.1482542950000001</v>
      </c>
      <c r="L4063" s="13">
        <v>0.44341799999999998</v>
      </c>
      <c r="M4063" s="13">
        <v>-0.704836295</v>
      </c>
      <c r="N4063" s="13">
        <v>0.53102061599999995</v>
      </c>
      <c r="O4063" s="13">
        <v>-0.222597929</v>
      </c>
      <c r="P4063" s="13">
        <v>0.30842268699999997</v>
      </c>
      <c r="Q4063" s="13">
        <v>2.91369064</v>
      </c>
      <c r="R4063" s="13">
        <v>2.91369064</v>
      </c>
      <c r="S4063" s="13">
        <v>0</v>
      </c>
      <c r="T4063" s="13">
        <v>-0.378458725</v>
      </c>
      <c r="U4063" s="13">
        <v>-0.431214021</v>
      </c>
      <c r="V4063" s="13">
        <v>-0.80967274700000003</v>
      </c>
      <c r="W4063" s="13">
        <v>-0.34474232799999999</v>
      </c>
    </row>
    <row r="4064" spans="1:23" x14ac:dyDescent="0.3">
      <c r="A4064" s="13" t="s">
        <v>1721</v>
      </c>
      <c r="B4064" s="13" t="s">
        <v>1722</v>
      </c>
      <c r="C4064" s="15">
        <v>2016</v>
      </c>
      <c r="D4064" s="15" t="s">
        <v>25</v>
      </c>
      <c r="E4064" s="15" t="s">
        <v>89</v>
      </c>
      <c r="F4064" s="15">
        <v>238</v>
      </c>
      <c r="G4064" s="15">
        <v>125</v>
      </c>
      <c r="H4064" s="13">
        <v>-0.64202967499999997</v>
      </c>
      <c r="I4064" s="13">
        <v>3.108235267</v>
      </c>
      <c r="J4064" s="13">
        <v>2.4662055920000001</v>
      </c>
      <c r="K4064" s="13">
        <v>-7.0237129960000004</v>
      </c>
      <c r="L4064" s="13">
        <v>10.43530853</v>
      </c>
      <c r="M4064" s="13">
        <v>3.4115955370000002</v>
      </c>
      <c r="N4064" s="13">
        <v>-2.0266746859999998</v>
      </c>
      <c r="O4064" s="13">
        <v>4.7504391049999999</v>
      </c>
      <c r="P4064" s="13">
        <v>2.7237644190000001</v>
      </c>
      <c r="Q4064" s="13">
        <v>0.35713803100000002</v>
      </c>
      <c r="R4064" s="13">
        <v>0</v>
      </c>
      <c r="S4064" s="13">
        <v>0.35713803100000002</v>
      </c>
      <c r="T4064" s="13">
        <v>-3.0673762849999999</v>
      </c>
      <c r="U4064" s="13">
        <v>4.7539856719999998</v>
      </c>
      <c r="V4064" s="13">
        <v>1.6866093879999999</v>
      </c>
      <c r="W4064" s="13">
        <v>-0.76570826199999997</v>
      </c>
    </row>
    <row r="4065" spans="1:23" x14ac:dyDescent="0.3">
      <c r="A4065" s="13" t="s">
        <v>1721</v>
      </c>
      <c r="B4065" s="13" t="s">
        <v>1722</v>
      </c>
      <c r="C4065" s="15">
        <v>2016</v>
      </c>
      <c r="D4065" s="15" t="s">
        <v>27</v>
      </c>
      <c r="E4065" s="15" t="s">
        <v>89</v>
      </c>
      <c r="F4065" s="15">
        <v>2589</v>
      </c>
      <c r="G4065" s="15">
        <v>1275</v>
      </c>
      <c r="H4065" s="13">
        <v>-4.0693999000000002E-2</v>
      </c>
      <c r="I4065" s="13">
        <v>-0.17453255400000001</v>
      </c>
      <c r="J4065" s="13">
        <v>-0.21522655199999999</v>
      </c>
      <c r="K4065" s="13">
        <v>-1.266403285</v>
      </c>
      <c r="L4065" s="13">
        <v>-1.053915307</v>
      </c>
      <c r="M4065" s="13">
        <v>-2.320318592</v>
      </c>
      <c r="N4065" s="13">
        <v>-0.281143262</v>
      </c>
      <c r="O4065" s="13">
        <v>-0.39182728</v>
      </c>
      <c r="P4065" s="13">
        <v>-0.67297054199999995</v>
      </c>
      <c r="Q4065" s="13">
        <v>1.3443702749999999</v>
      </c>
      <c r="R4065" s="13">
        <v>1.3443702749999999</v>
      </c>
      <c r="S4065" s="13">
        <v>0</v>
      </c>
      <c r="T4065" s="13">
        <v>-0.77190596499999997</v>
      </c>
      <c r="U4065" s="13">
        <v>-0.744839947</v>
      </c>
      <c r="V4065" s="13">
        <v>-1.516745912</v>
      </c>
      <c r="W4065" s="13">
        <v>-0.48798196300000002</v>
      </c>
    </row>
    <row r="4066" spans="1:23" x14ac:dyDescent="0.3">
      <c r="A4066" s="13" t="s">
        <v>1721</v>
      </c>
      <c r="B4066" s="13" t="s">
        <v>1722</v>
      </c>
      <c r="C4066" s="15">
        <v>2017</v>
      </c>
      <c r="D4066" s="15" t="s">
        <v>27</v>
      </c>
      <c r="E4066" s="15" t="s">
        <v>89</v>
      </c>
      <c r="F4066" s="15">
        <v>1408</v>
      </c>
      <c r="G4066" s="15">
        <v>696</v>
      </c>
      <c r="H4066" s="13">
        <v>-1.934316181</v>
      </c>
      <c r="I4066" s="13">
        <v>-1.641518477</v>
      </c>
      <c r="J4066" s="13">
        <v>-3.5758346580000002</v>
      </c>
      <c r="K4066" s="13">
        <v>-1.8970599299999999</v>
      </c>
      <c r="L4066" s="13">
        <v>-7.2908295999999997E-2</v>
      </c>
      <c r="M4066" s="13">
        <v>-1.969968226</v>
      </c>
      <c r="N4066" s="13">
        <v>-2.0394345149999999</v>
      </c>
      <c r="O4066" s="13">
        <v>-1.3939471560000001</v>
      </c>
      <c r="P4066" s="13">
        <v>-3.4333816700000002</v>
      </c>
      <c r="Q4066" s="13">
        <v>-0.24066569400000001</v>
      </c>
      <c r="R4066" s="13">
        <v>-0.24066569400000001</v>
      </c>
      <c r="S4066" s="13">
        <v>0</v>
      </c>
      <c r="T4066" s="13">
        <v>-2.280139342</v>
      </c>
      <c r="U4066" s="13">
        <v>-2.709106486</v>
      </c>
      <c r="V4066" s="13">
        <v>-4.9892458270000004</v>
      </c>
      <c r="W4066" s="13">
        <v>-0.80948206</v>
      </c>
    </row>
    <row r="4067" spans="1:23" x14ac:dyDescent="0.3">
      <c r="A4067" s="13" t="s">
        <v>1723</v>
      </c>
      <c r="B4067" s="13" t="s">
        <v>1724</v>
      </c>
      <c r="C4067" s="15">
        <v>2014</v>
      </c>
      <c r="D4067" s="15" t="s">
        <v>27</v>
      </c>
      <c r="E4067" s="15" t="s">
        <v>86</v>
      </c>
      <c r="F4067" s="15">
        <v>4052</v>
      </c>
      <c r="G4067" s="15">
        <v>2041</v>
      </c>
      <c r="H4067" s="13">
        <v>0.145042067</v>
      </c>
      <c r="I4067" s="13">
        <v>0.80128445599999998</v>
      </c>
      <c r="J4067" s="13">
        <v>0.94632652299999998</v>
      </c>
      <c r="K4067" s="13">
        <v>1.3486840630000001</v>
      </c>
      <c r="L4067" s="13">
        <v>1.739916053</v>
      </c>
      <c r="M4067" s="13">
        <v>3.0886001159999998</v>
      </c>
      <c r="N4067" s="13">
        <v>0.47402261299999998</v>
      </c>
      <c r="O4067" s="13">
        <v>1.05048305</v>
      </c>
      <c r="P4067" s="13">
        <v>1.524505663</v>
      </c>
      <c r="Q4067" s="13">
        <v>4.4540465239999998</v>
      </c>
      <c r="R4067" s="13">
        <v>4.4540465239999998</v>
      </c>
      <c r="S4067" s="13">
        <v>0</v>
      </c>
      <c r="T4067" s="13">
        <v>4.1840624E-2</v>
      </c>
      <c r="U4067" s="13">
        <v>0.67855837399999996</v>
      </c>
      <c r="V4067" s="13">
        <v>0.72039899799999996</v>
      </c>
      <c r="W4067" s="13">
        <v>6.3050455000000005E-2</v>
      </c>
    </row>
    <row r="4068" spans="1:23" x14ac:dyDescent="0.3">
      <c r="A4068" s="13" t="s">
        <v>1723</v>
      </c>
      <c r="B4068" s="13" t="s">
        <v>1724</v>
      </c>
      <c r="C4068" s="15">
        <v>2015</v>
      </c>
      <c r="D4068" s="15" t="s">
        <v>25</v>
      </c>
      <c r="E4068" s="15" t="s">
        <v>86</v>
      </c>
      <c r="F4068" s="15">
        <v>164</v>
      </c>
      <c r="G4068" s="15">
        <v>80</v>
      </c>
      <c r="H4068" s="13">
        <v>4.5027358949999998</v>
      </c>
      <c r="I4068" s="13">
        <v>-1.440319221</v>
      </c>
      <c r="J4068" s="13">
        <v>3.0624166740000001</v>
      </c>
      <c r="K4068" s="13">
        <v>-0.27354426199999998</v>
      </c>
      <c r="L4068" s="13">
        <v>4.5466743349999996</v>
      </c>
      <c r="M4068" s="13">
        <v>4.273130074</v>
      </c>
      <c r="N4068" s="13">
        <v>3.7960476010000002</v>
      </c>
      <c r="O4068" s="13">
        <v>-0.27598880799999997</v>
      </c>
      <c r="P4068" s="13">
        <v>3.520058793</v>
      </c>
      <c r="Q4068" s="13">
        <v>0.26703859200000002</v>
      </c>
      <c r="R4068" s="13">
        <v>0</v>
      </c>
      <c r="S4068" s="13">
        <v>0.26703859200000002</v>
      </c>
      <c r="T4068" s="13">
        <v>-0.81121572399999997</v>
      </c>
      <c r="U4068" s="13">
        <v>-2.3170735269999998</v>
      </c>
      <c r="V4068" s="13">
        <v>-3.128289251</v>
      </c>
      <c r="W4068" s="13">
        <v>1.1311809079999999</v>
      </c>
    </row>
    <row r="4069" spans="1:23" x14ac:dyDescent="0.3">
      <c r="A4069" s="13" t="s">
        <v>1723</v>
      </c>
      <c r="B4069" s="13" t="s">
        <v>1724</v>
      </c>
      <c r="C4069" s="15">
        <v>2015</v>
      </c>
      <c r="D4069" s="15" t="s">
        <v>27</v>
      </c>
      <c r="E4069" s="15" t="s">
        <v>86</v>
      </c>
      <c r="F4069" s="15">
        <v>3175</v>
      </c>
      <c r="G4069" s="15">
        <v>1566</v>
      </c>
      <c r="H4069" s="13">
        <v>0.67424014899999996</v>
      </c>
      <c r="I4069" s="13">
        <v>0.79861911100000005</v>
      </c>
      <c r="J4069" s="13">
        <v>1.4728592599999999</v>
      </c>
      <c r="K4069" s="13">
        <v>-0.199335919</v>
      </c>
      <c r="L4069" s="13">
        <v>-0.65959906899999998</v>
      </c>
      <c r="M4069" s="13">
        <v>-0.85893498800000001</v>
      </c>
      <c r="N4069" s="13">
        <v>0.54557041100000003</v>
      </c>
      <c r="O4069" s="13">
        <v>0.52950288099999998</v>
      </c>
      <c r="P4069" s="13">
        <v>1.0750732919999999</v>
      </c>
      <c r="Q4069" s="13">
        <v>3.057393732</v>
      </c>
      <c r="R4069" s="13">
        <v>3.057393732</v>
      </c>
      <c r="S4069" s="13">
        <v>0</v>
      </c>
      <c r="T4069" s="13">
        <v>0.98504841600000004</v>
      </c>
      <c r="U4069" s="13">
        <v>0.65241581500000001</v>
      </c>
      <c r="V4069" s="13">
        <v>1.637464231</v>
      </c>
      <c r="W4069" s="13">
        <v>3.9620180999999997E-2</v>
      </c>
    </row>
    <row r="4070" spans="1:23" x14ac:dyDescent="0.3">
      <c r="A4070" s="13" t="s">
        <v>1723</v>
      </c>
      <c r="B4070" s="13" t="s">
        <v>1724</v>
      </c>
      <c r="C4070" s="15">
        <v>2016</v>
      </c>
      <c r="D4070" s="15" t="s">
        <v>25</v>
      </c>
      <c r="E4070" s="15" t="s">
        <v>86</v>
      </c>
      <c r="F4070" s="15">
        <v>169</v>
      </c>
      <c r="G4070" s="15">
        <v>81</v>
      </c>
      <c r="H4070" s="13">
        <v>-3.3788041010000001</v>
      </c>
      <c r="I4070" s="13">
        <v>-2.741506293</v>
      </c>
      <c r="J4070" s="13">
        <v>-6.1203103929999996</v>
      </c>
      <c r="K4070" s="13">
        <v>5.1941803010000003</v>
      </c>
      <c r="L4070" s="13">
        <v>-15.93201754</v>
      </c>
      <c r="M4070" s="13">
        <v>-10.737837239999999</v>
      </c>
      <c r="N4070" s="13">
        <v>-1.673223997</v>
      </c>
      <c r="O4070" s="13">
        <v>-5.893028836</v>
      </c>
      <c r="P4070" s="13">
        <v>-7.5662528330000001</v>
      </c>
      <c r="Q4070" s="13">
        <v>-0.204768847</v>
      </c>
      <c r="R4070" s="13">
        <v>0</v>
      </c>
      <c r="S4070" s="13">
        <v>-0.204768847</v>
      </c>
      <c r="T4070" s="13">
        <v>-0.38878981400000001</v>
      </c>
      <c r="U4070" s="13">
        <v>-9.3393788460000007</v>
      </c>
      <c r="V4070" s="13">
        <v>-9.7281686599999997</v>
      </c>
      <c r="W4070" s="13">
        <v>-0.23647869699999999</v>
      </c>
    </row>
    <row r="4071" spans="1:23" x14ac:dyDescent="0.3">
      <c r="A4071" s="13" t="s">
        <v>1723</v>
      </c>
      <c r="B4071" s="13" t="s">
        <v>1724</v>
      </c>
      <c r="C4071" s="15">
        <v>2016</v>
      </c>
      <c r="D4071" s="15" t="s">
        <v>27</v>
      </c>
      <c r="E4071" s="15" t="s">
        <v>86</v>
      </c>
      <c r="F4071" s="15">
        <v>3960</v>
      </c>
      <c r="G4071" s="15">
        <v>1915</v>
      </c>
      <c r="H4071" s="13">
        <v>-1.318604278</v>
      </c>
      <c r="I4071" s="13">
        <v>2.288458597</v>
      </c>
      <c r="J4071" s="13">
        <v>0.96985431899999996</v>
      </c>
      <c r="K4071" s="13">
        <v>2.7525362260000001</v>
      </c>
      <c r="L4071" s="13">
        <v>9.5808564999999998E-2</v>
      </c>
      <c r="M4071" s="13">
        <v>2.8483447910000002</v>
      </c>
      <c r="N4071" s="13">
        <v>-0.55345073300000003</v>
      </c>
      <c r="O4071" s="13">
        <v>1.9239086649999999</v>
      </c>
      <c r="P4071" s="13">
        <v>1.370457933</v>
      </c>
      <c r="Q4071" s="13">
        <v>4.010371686</v>
      </c>
      <c r="R4071" s="13">
        <v>4.010371686</v>
      </c>
      <c r="S4071" s="13">
        <v>0</v>
      </c>
      <c r="T4071" s="13">
        <v>-0.30395604799999998</v>
      </c>
      <c r="U4071" s="13">
        <v>2.2155119069999998</v>
      </c>
      <c r="V4071" s="13">
        <v>1.9115558589999999</v>
      </c>
      <c r="W4071" s="13">
        <v>-0.37502294400000002</v>
      </c>
    </row>
    <row r="4072" spans="1:23" x14ac:dyDescent="0.3">
      <c r="A4072" s="13" t="s">
        <v>1723</v>
      </c>
      <c r="B4072" s="13" t="s">
        <v>1724</v>
      </c>
      <c r="C4072" s="15">
        <v>2017</v>
      </c>
      <c r="D4072" s="15" t="s">
        <v>27</v>
      </c>
      <c r="E4072" s="15" t="s">
        <v>30</v>
      </c>
      <c r="F4072" s="15">
        <v>237</v>
      </c>
      <c r="G4072" s="15">
        <v>118</v>
      </c>
      <c r="H4072" s="13">
        <v>-6.5217663129999996</v>
      </c>
      <c r="I4072" s="13">
        <v>1.0887354220000001</v>
      </c>
      <c r="J4072" s="13">
        <v>-5.4330308919999997</v>
      </c>
      <c r="K4072" s="13">
        <v>-12.113777649999999</v>
      </c>
      <c r="L4072" s="13">
        <v>0.66888664099999995</v>
      </c>
      <c r="M4072" s="13">
        <v>-11.444891</v>
      </c>
      <c r="N4072" s="13">
        <v>-8.1228878120000001</v>
      </c>
      <c r="O4072" s="13">
        <v>1.0576006769999999</v>
      </c>
      <c r="P4072" s="13">
        <v>-7.0652871350000002</v>
      </c>
      <c r="Q4072" s="13">
        <v>-0.25831707199999998</v>
      </c>
      <c r="R4072" s="13">
        <v>-0.25831707199999998</v>
      </c>
      <c r="S4072" s="13">
        <v>0</v>
      </c>
      <c r="T4072" s="13">
        <v>-6.5768701910000003</v>
      </c>
      <c r="U4072" s="13">
        <v>0.81737472899999997</v>
      </c>
      <c r="V4072" s="13">
        <v>-5.7594954610000002</v>
      </c>
      <c r="W4072" s="13">
        <v>-0.55832933799999995</v>
      </c>
    </row>
    <row r="4073" spans="1:23" x14ac:dyDescent="0.3">
      <c r="A4073" s="13" t="s">
        <v>1725</v>
      </c>
      <c r="B4073" s="13" t="s">
        <v>1726</v>
      </c>
      <c r="C4073" s="15">
        <v>2018</v>
      </c>
      <c r="D4073" s="15" t="s">
        <v>27</v>
      </c>
      <c r="E4073" s="15" t="s">
        <v>89</v>
      </c>
      <c r="F4073" s="15">
        <v>5</v>
      </c>
      <c r="G4073" s="15">
        <v>2</v>
      </c>
      <c r="H4073" s="13">
        <v>16.870921169999999</v>
      </c>
      <c r="I4073" s="13">
        <v>8.4719918340000007</v>
      </c>
      <c r="J4073" s="13">
        <v>25.34291301</v>
      </c>
      <c r="K4073" s="13">
        <v>-33.123166150000003</v>
      </c>
      <c r="L4073" s="13">
        <v>-36.911616799999997</v>
      </c>
      <c r="M4073" s="13">
        <v>-70.034782949999993</v>
      </c>
      <c r="N4073" s="13">
        <v>7.5602165829999999</v>
      </c>
      <c r="O4073" s="13">
        <v>-0.40069796200000002</v>
      </c>
      <c r="P4073" s="13">
        <v>7.1595186210000001</v>
      </c>
      <c r="Q4073" s="13">
        <v>1.0173075E-2</v>
      </c>
      <c r="R4073" s="13">
        <v>1.0173075E-2</v>
      </c>
      <c r="S4073" s="13">
        <v>0</v>
      </c>
      <c r="T4073" s="13">
        <v>7.0794547139999997</v>
      </c>
      <c r="U4073" s="13">
        <v>2.2829446070000001</v>
      </c>
      <c r="V4073" s="13">
        <v>9.3623993209999998</v>
      </c>
      <c r="W4073" s="13">
        <v>0.60236229200000002</v>
      </c>
    </row>
    <row r="4074" spans="1:23" x14ac:dyDescent="0.3">
      <c r="A4074" s="13" t="s">
        <v>1725</v>
      </c>
      <c r="B4074" s="13" t="s">
        <v>1726</v>
      </c>
      <c r="C4074" s="15">
        <v>2019</v>
      </c>
      <c r="D4074" s="15" t="s">
        <v>25</v>
      </c>
      <c r="E4074" s="15" t="s">
        <v>89</v>
      </c>
      <c r="F4074" s="15">
        <v>4</v>
      </c>
      <c r="G4074" s="15">
        <v>2</v>
      </c>
      <c r="H4074" s="13">
        <v>1.563443607</v>
      </c>
      <c r="I4074" s="13">
        <v>5.0481921769999998</v>
      </c>
      <c r="J4074" s="13">
        <v>6.6116357839999997</v>
      </c>
      <c r="K4074" s="13">
        <v>54.403965409999998</v>
      </c>
      <c r="L4074" s="13">
        <v>57.136020780000003</v>
      </c>
      <c r="M4074" s="13">
        <v>111.5399862</v>
      </c>
      <c r="N4074" s="13">
        <v>12.63193854</v>
      </c>
      <c r="O4074" s="13">
        <v>16.178314220000001</v>
      </c>
      <c r="P4074" s="13">
        <v>28.810252760000001</v>
      </c>
      <c r="Q4074" s="13">
        <v>3.2569261000000002E-2</v>
      </c>
      <c r="R4074" s="13">
        <v>0</v>
      </c>
      <c r="S4074" s="13">
        <v>3.2569261000000002E-2</v>
      </c>
      <c r="T4074" s="13">
        <v>9.4972713560000006</v>
      </c>
      <c r="U4074" s="13">
        <v>7.4712205799999998</v>
      </c>
      <c r="V4074" s="13">
        <v>16.96849194</v>
      </c>
      <c r="W4074" s="13">
        <v>-1.929883483</v>
      </c>
    </row>
    <row r="4075" spans="1:23" x14ac:dyDescent="0.3">
      <c r="A4075" s="13" t="s">
        <v>1725</v>
      </c>
      <c r="B4075" s="13" t="s">
        <v>1726</v>
      </c>
      <c r="C4075" s="15">
        <v>2019</v>
      </c>
      <c r="D4075" s="15" t="s">
        <v>27</v>
      </c>
      <c r="E4075" s="15" t="s">
        <v>89</v>
      </c>
      <c r="F4075" s="15">
        <v>465</v>
      </c>
      <c r="G4075" s="15">
        <v>210</v>
      </c>
      <c r="H4075" s="13">
        <v>-3.4434047250000002</v>
      </c>
      <c r="I4075" s="13">
        <v>-0.92754730699999999</v>
      </c>
      <c r="J4075" s="13">
        <v>-4.3709520319999999</v>
      </c>
      <c r="K4075" s="13">
        <v>-4.216348666</v>
      </c>
      <c r="L4075" s="13">
        <v>1.7260140000000001E-3</v>
      </c>
      <c r="M4075" s="13">
        <v>-4.2146226520000001</v>
      </c>
      <c r="N4075" s="13">
        <v>-3.8094337810000001</v>
      </c>
      <c r="O4075" s="13">
        <v>-0.84447243100000002</v>
      </c>
      <c r="P4075" s="13">
        <v>-4.6539062119999999</v>
      </c>
      <c r="Q4075" s="13">
        <v>-0.20510489900000001</v>
      </c>
      <c r="R4075" s="13">
        <v>-0.20510489900000001</v>
      </c>
      <c r="S4075" s="13">
        <v>0</v>
      </c>
      <c r="T4075" s="13">
        <v>-4.1133496330000003</v>
      </c>
      <c r="U4075" s="13">
        <v>-0.84972378999999998</v>
      </c>
      <c r="V4075" s="13">
        <v>-4.9630734240000001</v>
      </c>
      <c r="W4075" s="13">
        <v>0.55784837799999998</v>
      </c>
    </row>
    <row r="4076" spans="1:23" x14ac:dyDescent="0.3">
      <c r="A4076" s="13" t="s">
        <v>1727</v>
      </c>
      <c r="B4076" s="13" t="s">
        <v>1728</v>
      </c>
      <c r="C4076" s="15">
        <v>2018</v>
      </c>
      <c r="D4076" s="15" t="s">
        <v>25</v>
      </c>
      <c r="E4076" s="15" t="s">
        <v>58</v>
      </c>
      <c r="F4076" s="15">
        <v>19</v>
      </c>
      <c r="G4076" s="15">
        <v>8</v>
      </c>
      <c r="H4076" s="13">
        <v>-9.1270200090000007</v>
      </c>
      <c r="I4076" s="13">
        <v>3.496474434</v>
      </c>
      <c r="J4076" s="13">
        <v>-5.6305455750000002</v>
      </c>
      <c r="K4076" s="13">
        <v>13.91250116</v>
      </c>
      <c r="L4076" s="13">
        <v>13.47526287</v>
      </c>
      <c r="M4076" s="13">
        <v>27.38776403</v>
      </c>
      <c r="N4076" s="13">
        <v>-4.8311909340000003</v>
      </c>
      <c r="O4076" s="13">
        <v>5.9117086749999999</v>
      </c>
      <c r="P4076" s="13">
        <v>1.0805177420000001</v>
      </c>
      <c r="Q4076" s="13">
        <v>1.6666957999999999E-2</v>
      </c>
      <c r="R4076" s="13">
        <v>0</v>
      </c>
      <c r="S4076" s="13">
        <v>1.6666957999999999E-2</v>
      </c>
      <c r="T4076" s="13">
        <v>-4.5718925480000001</v>
      </c>
      <c r="U4076" s="13">
        <v>-1.461188495</v>
      </c>
      <c r="V4076" s="13">
        <v>-6.0330810430000001</v>
      </c>
      <c r="W4076" s="13">
        <v>3.2786368079999999</v>
      </c>
    </row>
    <row r="4077" spans="1:23" x14ac:dyDescent="0.3">
      <c r="A4077" s="13" t="s">
        <v>1727</v>
      </c>
      <c r="B4077" s="13" t="s">
        <v>1728</v>
      </c>
      <c r="C4077" s="15">
        <v>2018</v>
      </c>
      <c r="D4077" s="15" t="s">
        <v>27</v>
      </c>
      <c r="E4077" s="15" t="s">
        <v>58</v>
      </c>
      <c r="F4077" s="15">
        <v>390</v>
      </c>
      <c r="G4077" s="15">
        <v>189</v>
      </c>
      <c r="H4077" s="13">
        <v>-5.9959988429999997</v>
      </c>
      <c r="I4077" s="13">
        <v>1.9139196489999999</v>
      </c>
      <c r="J4077" s="13">
        <v>-4.0820791950000004</v>
      </c>
      <c r="K4077" s="13">
        <v>-4.5384613260000002</v>
      </c>
      <c r="L4077" s="13">
        <v>2.8967257200000001</v>
      </c>
      <c r="M4077" s="13">
        <v>-1.641735605</v>
      </c>
      <c r="N4077" s="13">
        <v>-6.0844659160000001</v>
      </c>
      <c r="O4077" s="13">
        <v>2.191350924</v>
      </c>
      <c r="P4077" s="13">
        <v>-3.8931149920000001</v>
      </c>
      <c r="Q4077" s="13">
        <v>-0.11041240300000001</v>
      </c>
      <c r="R4077" s="13">
        <v>-0.11041240300000001</v>
      </c>
      <c r="S4077" s="13">
        <v>0</v>
      </c>
      <c r="T4077" s="13">
        <v>-7.3405443000000004</v>
      </c>
      <c r="U4077" s="13">
        <v>2.227229253</v>
      </c>
      <c r="V4077" s="13">
        <v>-5.1133150470000004</v>
      </c>
      <c r="W4077" s="13">
        <v>0.16589071499999999</v>
      </c>
    </row>
    <row r="4078" spans="1:23" x14ac:dyDescent="0.3">
      <c r="A4078" s="13" t="s">
        <v>1727</v>
      </c>
      <c r="B4078" s="13" t="s">
        <v>1728</v>
      </c>
      <c r="C4078" s="15">
        <v>2019</v>
      </c>
      <c r="D4078" s="15" t="s">
        <v>27</v>
      </c>
      <c r="E4078" s="15" t="s">
        <v>58</v>
      </c>
      <c r="F4078" s="15">
        <v>309</v>
      </c>
      <c r="G4078" s="15">
        <v>145</v>
      </c>
      <c r="H4078" s="13">
        <v>-9.7957454909999999</v>
      </c>
      <c r="I4078" s="13">
        <v>-2.0943754050000001</v>
      </c>
      <c r="J4078" s="13">
        <v>-11.890120899999999</v>
      </c>
      <c r="K4078" s="13">
        <v>-15.376813670000001</v>
      </c>
      <c r="L4078" s="13">
        <v>2.8926184319999999</v>
      </c>
      <c r="M4078" s="13">
        <v>-12.48419524</v>
      </c>
      <c r="N4078" s="13">
        <v>-11.627541040000001</v>
      </c>
      <c r="O4078" s="13">
        <v>-1.2022411630000001</v>
      </c>
      <c r="P4078" s="13">
        <v>-12.8297822</v>
      </c>
      <c r="Q4078" s="13">
        <v>-0.74894450400000001</v>
      </c>
      <c r="R4078" s="13">
        <v>-0.74894450400000001</v>
      </c>
      <c r="S4078" s="13">
        <v>0</v>
      </c>
      <c r="T4078" s="13">
        <v>-10.3133812</v>
      </c>
      <c r="U4078" s="13">
        <v>-1.9666012500000001</v>
      </c>
      <c r="V4078" s="13">
        <v>-12.27998245</v>
      </c>
      <c r="W4078" s="13">
        <v>0.44449020500000003</v>
      </c>
    </row>
    <row r="4079" spans="1:23" x14ac:dyDescent="0.3">
      <c r="A4079" s="13" t="s">
        <v>1727</v>
      </c>
      <c r="B4079" s="13" t="s">
        <v>1728</v>
      </c>
      <c r="C4079" s="15">
        <v>2019</v>
      </c>
      <c r="D4079" s="15" t="s">
        <v>27</v>
      </c>
      <c r="E4079" s="15" t="s">
        <v>31</v>
      </c>
      <c r="F4079" s="15">
        <v>72</v>
      </c>
      <c r="G4079" s="15">
        <v>33</v>
      </c>
      <c r="H4079" s="13">
        <v>-5.3199942409999998</v>
      </c>
      <c r="I4079" s="13">
        <v>8.6519980699999994</v>
      </c>
      <c r="J4079" s="13">
        <v>3.332003829</v>
      </c>
      <c r="K4079" s="13">
        <v>4.7830832729999999</v>
      </c>
      <c r="L4079" s="13">
        <v>-2.5427896670000001</v>
      </c>
      <c r="M4079" s="13">
        <v>2.2402936069999999</v>
      </c>
      <c r="N4079" s="13">
        <v>-3.5128185040000002</v>
      </c>
      <c r="O4079" s="13">
        <v>6.886173093</v>
      </c>
      <c r="P4079" s="13">
        <v>3.3733545889999998</v>
      </c>
      <c r="Q4079" s="13">
        <v>0.104026991</v>
      </c>
      <c r="R4079" s="13">
        <v>0.104026991</v>
      </c>
      <c r="S4079" s="13">
        <v>0</v>
      </c>
      <c r="T4079" s="13">
        <v>-5.430927573</v>
      </c>
      <c r="U4079" s="13">
        <v>4.8420766789999998</v>
      </c>
      <c r="V4079" s="13">
        <v>-0.58885089499999999</v>
      </c>
      <c r="W4079" s="13">
        <v>0.91984213199999998</v>
      </c>
    </row>
    <row r="4080" spans="1:23" x14ac:dyDescent="0.3">
      <c r="A4080" s="13" t="s">
        <v>1729</v>
      </c>
      <c r="B4080" s="13" t="s">
        <v>1730</v>
      </c>
      <c r="C4080" s="15">
        <v>2018</v>
      </c>
      <c r="D4080" s="15" t="s">
        <v>25</v>
      </c>
      <c r="E4080" s="15" t="s">
        <v>86</v>
      </c>
      <c r="F4080" s="15">
        <v>1341</v>
      </c>
      <c r="G4080" s="15">
        <v>683</v>
      </c>
      <c r="H4080" s="13">
        <v>1.3810611500000001</v>
      </c>
      <c r="I4080" s="13">
        <v>-2.8000401909999999</v>
      </c>
      <c r="J4080" s="13">
        <v>-1.4189790410000001</v>
      </c>
      <c r="K4080" s="13">
        <v>1.70198502</v>
      </c>
      <c r="L4080" s="13">
        <v>9.0587957439999993</v>
      </c>
      <c r="M4080" s="13">
        <v>10.760780759999999</v>
      </c>
      <c r="N4080" s="13">
        <v>1.5176647409999999</v>
      </c>
      <c r="O4080" s="13">
        <v>-0.51055362599999998</v>
      </c>
      <c r="P4080" s="13">
        <v>1.0071111150000001</v>
      </c>
      <c r="Q4080" s="13">
        <v>1.3396478549999999</v>
      </c>
      <c r="R4080" s="13">
        <v>0</v>
      </c>
      <c r="S4080" s="13">
        <v>1.3396478549999999</v>
      </c>
      <c r="T4080" s="13">
        <v>-1.428913807</v>
      </c>
      <c r="U4080" s="13">
        <v>-0.63057643799999996</v>
      </c>
      <c r="V4080" s="13">
        <v>-2.0594902450000001</v>
      </c>
      <c r="W4080" s="13">
        <v>-0.76842545799999995</v>
      </c>
    </row>
    <row r="4081" spans="1:23" x14ac:dyDescent="0.3">
      <c r="A4081" s="13" t="s">
        <v>1729</v>
      </c>
      <c r="B4081" s="13" t="s">
        <v>1730</v>
      </c>
      <c r="C4081" s="15">
        <v>2018</v>
      </c>
      <c r="D4081" s="15" t="s">
        <v>27</v>
      </c>
      <c r="E4081" s="15" t="s">
        <v>86</v>
      </c>
      <c r="F4081" s="15">
        <v>4948</v>
      </c>
      <c r="G4081" s="15">
        <v>2438</v>
      </c>
      <c r="H4081" s="13">
        <v>-0.12835165400000001</v>
      </c>
      <c r="I4081" s="13">
        <v>0.67281943499999997</v>
      </c>
      <c r="J4081" s="13">
        <v>0.54446778200000001</v>
      </c>
      <c r="K4081" s="13">
        <v>1.4788868479999999</v>
      </c>
      <c r="L4081" s="13">
        <v>2.3499929609999999</v>
      </c>
      <c r="M4081" s="13">
        <v>3.828879809</v>
      </c>
      <c r="N4081" s="13">
        <v>0.213905541</v>
      </c>
      <c r="O4081" s="13">
        <v>1.0262552540000001</v>
      </c>
      <c r="P4081" s="13">
        <v>1.240160795</v>
      </c>
      <c r="Q4081" s="13">
        <v>4.9430636760000004</v>
      </c>
      <c r="R4081" s="13">
        <v>4.9430636760000004</v>
      </c>
      <c r="S4081" s="13">
        <v>0</v>
      </c>
      <c r="T4081" s="13">
        <v>-0.25604684599999999</v>
      </c>
      <c r="U4081" s="13">
        <v>0.76251603000000001</v>
      </c>
      <c r="V4081" s="13">
        <v>0.50646918299999999</v>
      </c>
      <c r="W4081" s="13">
        <v>-0.40308387099999998</v>
      </c>
    </row>
    <row r="4082" spans="1:23" x14ac:dyDescent="0.3">
      <c r="A4082" s="13" t="s">
        <v>1729</v>
      </c>
      <c r="B4082" s="13" t="s">
        <v>1730</v>
      </c>
      <c r="C4082" s="15">
        <v>2019</v>
      </c>
      <c r="D4082" s="15" t="s">
        <v>25</v>
      </c>
      <c r="E4082" s="15" t="s">
        <v>86</v>
      </c>
      <c r="F4082" s="15">
        <v>622</v>
      </c>
      <c r="G4082" s="15">
        <v>295</v>
      </c>
      <c r="H4082" s="13">
        <v>-1.1151712540000001</v>
      </c>
      <c r="I4082" s="13">
        <v>-0.60810169700000005</v>
      </c>
      <c r="J4082" s="13">
        <v>-1.7232729520000001</v>
      </c>
      <c r="K4082" s="13">
        <v>1.028792068</v>
      </c>
      <c r="L4082" s="13">
        <v>6.329743337</v>
      </c>
      <c r="M4082" s="13">
        <v>7.3585354049999996</v>
      </c>
      <c r="N4082" s="13">
        <v>-0.70226025000000003</v>
      </c>
      <c r="O4082" s="13">
        <v>0.74441944400000004</v>
      </c>
      <c r="P4082" s="13">
        <v>4.2159193999999997E-2</v>
      </c>
      <c r="Q4082" s="13">
        <v>0.43347838500000002</v>
      </c>
      <c r="R4082" s="13">
        <v>0</v>
      </c>
      <c r="S4082" s="13">
        <v>0.43347838500000002</v>
      </c>
      <c r="T4082" s="13">
        <v>1.2038243790000001</v>
      </c>
      <c r="U4082" s="13">
        <v>0.444017471</v>
      </c>
      <c r="V4082" s="13">
        <v>1.6478418500000001</v>
      </c>
      <c r="W4082" s="13">
        <v>1.2456427000000001E-2</v>
      </c>
    </row>
    <row r="4083" spans="1:23" x14ac:dyDescent="0.3">
      <c r="A4083" s="13" t="s">
        <v>1729</v>
      </c>
      <c r="B4083" s="13" t="s">
        <v>1730</v>
      </c>
      <c r="C4083" s="15">
        <v>2019</v>
      </c>
      <c r="D4083" s="15" t="s">
        <v>27</v>
      </c>
      <c r="E4083" s="15" t="s">
        <v>86</v>
      </c>
      <c r="F4083" s="15">
        <v>5149</v>
      </c>
      <c r="G4083" s="15">
        <v>2455</v>
      </c>
      <c r="H4083" s="13">
        <v>2.7581832000000001E-2</v>
      </c>
      <c r="I4083" s="13">
        <v>0.16914575100000001</v>
      </c>
      <c r="J4083" s="13">
        <v>0.19672758400000001</v>
      </c>
      <c r="K4083" s="13">
        <v>2.478547507</v>
      </c>
      <c r="L4083" s="13">
        <v>2.1386255250000001</v>
      </c>
      <c r="M4083" s="13">
        <v>4.6171730320000002</v>
      </c>
      <c r="N4083" s="13">
        <v>0.50685196799999999</v>
      </c>
      <c r="O4083" s="13">
        <v>0.56460013899999995</v>
      </c>
      <c r="P4083" s="13">
        <v>1.071452107</v>
      </c>
      <c r="Q4083" s="13">
        <v>4.7598034770000002</v>
      </c>
      <c r="R4083" s="13">
        <v>4.7598034770000002</v>
      </c>
      <c r="S4083" s="13">
        <v>0</v>
      </c>
      <c r="T4083" s="13">
        <v>0.83510963400000005</v>
      </c>
      <c r="U4083" s="13">
        <v>0.74836088599999995</v>
      </c>
      <c r="V4083" s="13">
        <v>1.5834705200000001</v>
      </c>
      <c r="W4083" s="13">
        <v>-0.56895726499999999</v>
      </c>
    </row>
    <row r="4084" spans="1:23" x14ac:dyDescent="0.3">
      <c r="A4084" s="13" t="s">
        <v>1731</v>
      </c>
      <c r="B4084" s="13" t="s">
        <v>1732</v>
      </c>
      <c r="C4084" s="15">
        <v>2016</v>
      </c>
      <c r="D4084" s="15" t="s">
        <v>27</v>
      </c>
      <c r="E4084" s="15" t="s">
        <v>38</v>
      </c>
      <c r="F4084" s="15">
        <v>155</v>
      </c>
      <c r="G4084" s="15">
        <v>73</v>
      </c>
      <c r="H4084" s="13">
        <v>-3.488734359</v>
      </c>
      <c r="I4084" s="13">
        <v>-0.763042361</v>
      </c>
      <c r="J4084" s="13">
        <v>-4.2517767199999996</v>
      </c>
      <c r="K4084" s="13">
        <v>5.3613585539999997</v>
      </c>
      <c r="L4084" s="13">
        <v>-7.3101888080000004</v>
      </c>
      <c r="M4084" s="13">
        <v>-1.948830254</v>
      </c>
      <c r="N4084" s="13">
        <v>-1.8429898440000001</v>
      </c>
      <c r="O4084" s="13">
        <v>-2.2611635049999999</v>
      </c>
      <c r="P4084" s="13">
        <v>-4.1041533489999997</v>
      </c>
      <c r="Q4084" s="13">
        <v>-5.0665669000000003E-2</v>
      </c>
      <c r="R4084" s="13">
        <v>-5.0665669000000003E-2</v>
      </c>
      <c r="S4084" s="13">
        <v>0</v>
      </c>
      <c r="T4084" s="13">
        <v>-2.3509275810000001</v>
      </c>
      <c r="U4084" s="13">
        <v>-2.0138634870000001</v>
      </c>
      <c r="V4084" s="13">
        <v>-4.3647910679999997</v>
      </c>
      <c r="W4084" s="13">
        <v>0.44707783699999998</v>
      </c>
    </row>
    <row r="4085" spans="1:23" x14ac:dyDescent="0.3">
      <c r="A4085" s="13" t="s">
        <v>1731</v>
      </c>
      <c r="B4085" s="13" t="s">
        <v>1732</v>
      </c>
      <c r="C4085" s="15">
        <v>2017</v>
      </c>
      <c r="D4085" s="15" t="s">
        <v>27</v>
      </c>
      <c r="E4085" s="15" t="s">
        <v>38</v>
      </c>
      <c r="F4085" s="15">
        <v>8</v>
      </c>
      <c r="G4085" s="15">
        <v>4</v>
      </c>
      <c r="H4085" s="13">
        <v>6.2704241339999998</v>
      </c>
      <c r="I4085" s="13">
        <v>27.951854350000001</v>
      </c>
      <c r="J4085" s="13">
        <v>34.22227848</v>
      </c>
      <c r="K4085" s="13">
        <v>0.62286261899999995</v>
      </c>
      <c r="L4085" s="13">
        <v>42.475798570000002</v>
      </c>
      <c r="M4085" s="13">
        <v>43.098661190000001</v>
      </c>
      <c r="N4085" s="13">
        <v>5.44543628</v>
      </c>
      <c r="O4085" s="13">
        <v>32.568487300000001</v>
      </c>
      <c r="P4085" s="13">
        <v>38.013923579999997</v>
      </c>
      <c r="Q4085" s="13">
        <v>8.3062631999999997E-2</v>
      </c>
      <c r="R4085" s="13">
        <v>8.3062631999999997E-2</v>
      </c>
      <c r="S4085" s="13">
        <v>0</v>
      </c>
      <c r="T4085" s="13">
        <v>0.75581406699999998</v>
      </c>
      <c r="U4085" s="13">
        <v>22.681953660000001</v>
      </c>
      <c r="V4085" s="13">
        <v>23.437767730000001</v>
      </c>
      <c r="W4085" s="13">
        <v>-0.15137710500000001</v>
      </c>
    </row>
    <row r="4086" spans="1:23" x14ac:dyDescent="0.3">
      <c r="A4086" s="13" t="s">
        <v>1731</v>
      </c>
      <c r="B4086" s="13" t="s">
        <v>1732</v>
      </c>
      <c r="C4086" s="15">
        <v>2017</v>
      </c>
      <c r="D4086" s="15" t="s">
        <v>27</v>
      </c>
      <c r="E4086" s="15" t="s">
        <v>49</v>
      </c>
      <c r="F4086" s="15">
        <v>44</v>
      </c>
      <c r="G4086" s="15">
        <v>24</v>
      </c>
      <c r="H4086" s="13">
        <v>5.9119976640000003</v>
      </c>
      <c r="I4086" s="13">
        <v>9.0281971720000005</v>
      </c>
      <c r="J4086" s="13">
        <v>14.94019484</v>
      </c>
      <c r="K4086" s="13">
        <v>1.4340992770000001</v>
      </c>
      <c r="L4086" s="13">
        <v>0.74013339600000005</v>
      </c>
      <c r="M4086" s="13">
        <v>2.1742326730000001</v>
      </c>
      <c r="N4086" s="13">
        <v>5.3788851180000004</v>
      </c>
      <c r="O4086" s="13">
        <v>8.0289412670000004</v>
      </c>
      <c r="P4086" s="13">
        <v>13.407826379999999</v>
      </c>
      <c r="Q4086" s="13">
        <v>0.19971138799999999</v>
      </c>
      <c r="R4086" s="13">
        <v>0.19971138799999999</v>
      </c>
      <c r="S4086" s="13">
        <v>0</v>
      </c>
      <c r="T4086" s="13">
        <v>9.1754193799999992</v>
      </c>
      <c r="U4086" s="13">
        <v>6.734595165</v>
      </c>
      <c r="V4086" s="13">
        <v>15.910014540000001</v>
      </c>
      <c r="W4086" s="13">
        <v>0.92316964000000001</v>
      </c>
    </row>
    <row r="4087" spans="1:23" x14ac:dyDescent="0.3">
      <c r="A4087" s="13" t="s">
        <v>1733</v>
      </c>
      <c r="B4087" s="13" t="s">
        <v>1734</v>
      </c>
      <c r="C4087" s="15">
        <v>2017</v>
      </c>
      <c r="D4087" s="15" t="s">
        <v>25</v>
      </c>
      <c r="E4087" s="15" t="s">
        <v>111</v>
      </c>
      <c r="F4087" s="15">
        <v>20</v>
      </c>
      <c r="G4087" s="15">
        <v>10</v>
      </c>
      <c r="H4087" s="13">
        <v>-1.0628375699999999</v>
      </c>
      <c r="I4087" s="13">
        <v>-2.6263067320000002</v>
      </c>
      <c r="J4087" s="13">
        <v>-3.6891443019999999</v>
      </c>
      <c r="K4087" s="13">
        <v>6.2346978399999999</v>
      </c>
      <c r="L4087" s="13">
        <v>12.08581339</v>
      </c>
      <c r="M4087" s="13">
        <v>18.320511230000001</v>
      </c>
      <c r="N4087" s="13">
        <v>0.34695583299999999</v>
      </c>
      <c r="O4087" s="13">
        <v>0.30055322600000001</v>
      </c>
      <c r="P4087" s="13">
        <v>0.647509059</v>
      </c>
      <c r="Q4087" s="13">
        <v>1.7235044000000001E-2</v>
      </c>
      <c r="R4087" s="13">
        <v>0</v>
      </c>
      <c r="S4087" s="13">
        <v>1.7235044000000001E-2</v>
      </c>
      <c r="T4087" s="13">
        <v>2.44754439</v>
      </c>
      <c r="U4087" s="13">
        <v>-3.2932160270000002</v>
      </c>
      <c r="V4087" s="13">
        <v>-0.84567163700000003</v>
      </c>
      <c r="W4087" s="13">
        <v>-3.4721001509999998</v>
      </c>
    </row>
    <row r="4088" spans="1:23" x14ac:dyDescent="0.3">
      <c r="A4088" s="13" t="s">
        <v>1733</v>
      </c>
      <c r="B4088" s="13" t="s">
        <v>1734</v>
      </c>
      <c r="C4088" s="15">
        <v>2017</v>
      </c>
      <c r="D4088" s="15" t="s">
        <v>27</v>
      </c>
      <c r="E4088" s="15" t="s">
        <v>111</v>
      </c>
      <c r="F4088" s="15">
        <v>114</v>
      </c>
      <c r="G4088" s="15">
        <v>52</v>
      </c>
      <c r="H4088" s="13">
        <v>-6.5296279439999996</v>
      </c>
      <c r="I4088" s="13">
        <v>2.376219415</v>
      </c>
      <c r="J4088" s="13">
        <v>-4.153408529</v>
      </c>
      <c r="K4088" s="13">
        <v>-2.397725898</v>
      </c>
      <c r="L4088" s="13">
        <v>-9.4749901049999998</v>
      </c>
      <c r="M4088" s="13">
        <v>-11.872716</v>
      </c>
      <c r="N4088" s="13">
        <v>-6.1227478670000002</v>
      </c>
      <c r="O4088" s="13">
        <v>5.7734652999999997E-2</v>
      </c>
      <c r="P4088" s="13">
        <v>-6.0650132130000003</v>
      </c>
      <c r="Q4088" s="13">
        <v>-8.7600444E-2</v>
      </c>
      <c r="R4088" s="13">
        <v>-8.7600444E-2</v>
      </c>
      <c r="S4088" s="13">
        <v>0</v>
      </c>
      <c r="T4088" s="13">
        <v>-5.5218092370000003</v>
      </c>
      <c r="U4088" s="13">
        <v>-0.42637746300000001</v>
      </c>
      <c r="V4088" s="13">
        <v>-5.9481866989999999</v>
      </c>
      <c r="W4088" s="13">
        <v>-0.38833481399999997</v>
      </c>
    </row>
    <row r="4089" spans="1:23" x14ac:dyDescent="0.3">
      <c r="A4089" s="13" t="s">
        <v>1733</v>
      </c>
      <c r="B4089" s="13" t="s">
        <v>1734</v>
      </c>
      <c r="C4089" s="15">
        <v>2018</v>
      </c>
      <c r="D4089" s="15" t="s">
        <v>27</v>
      </c>
      <c r="E4089" s="15" t="s">
        <v>38</v>
      </c>
      <c r="F4089" s="15">
        <v>2475</v>
      </c>
      <c r="G4089" s="15">
        <v>1167</v>
      </c>
      <c r="H4089" s="13">
        <v>-1.4361675060000001</v>
      </c>
      <c r="I4089" s="13">
        <v>-0.85673544499999998</v>
      </c>
      <c r="J4089" s="13">
        <v>-2.2929029509999999</v>
      </c>
      <c r="K4089" s="13">
        <v>-7.8187912999999998E-2</v>
      </c>
      <c r="L4089" s="13">
        <v>2.627252167</v>
      </c>
      <c r="M4089" s="13">
        <v>2.5490642549999998</v>
      </c>
      <c r="N4089" s="13">
        <v>-1.1842654459999999</v>
      </c>
      <c r="O4089" s="13">
        <v>-0.16028910199999999</v>
      </c>
      <c r="P4089" s="13">
        <v>-1.3445545480000001</v>
      </c>
      <c r="Q4089" s="13">
        <v>0.836138241</v>
      </c>
      <c r="R4089" s="13">
        <v>0.836138241</v>
      </c>
      <c r="S4089" s="13">
        <v>0</v>
      </c>
      <c r="T4089" s="13">
        <v>-1.77221541</v>
      </c>
      <c r="U4089" s="13">
        <v>-1.156674953</v>
      </c>
      <c r="V4089" s="13">
        <v>-2.9288903629999998</v>
      </c>
      <c r="W4089" s="13">
        <v>-7.9275861000000003E-2</v>
      </c>
    </row>
    <row r="4090" spans="1:23" x14ac:dyDescent="0.3">
      <c r="A4090" s="13" t="s">
        <v>1735</v>
      </c>
      <c r="B4090" s="13" t="s">
        <v>1736</v>
      </c>
      <c r="C4090" s="15">
        <v>2014</v>
      </c>
      <c r="D4090" s="15" t="s">
        <v>27</v>
      </c>
      <c r="E4090" s="15" t="s">
        <v>53</v>
      </c>
      <c r="F4090" s="15">
        <v>1259</v>
      </c>
      <c r="G4090" s="15">
        <v>629</v>
      </c>
      <c r="H4090" s="13">
        <v>-4.3571716460000003</v>
      </c>
      <c r="I4090" s="13">
        <v>-0.60961987100000004</v>
      </c>
      <c r="J4090" s="13">
        <v>-4.9667915169999999</v>
      </c>
      <c r="K4090" s="13">
        <v>-6.3984654489999997</v>
      </c>
      <c r="L4090" s="13">
        <v>8.8755911000000007E-2</v>
      </c>
      <c r="M4090" s="13">
        <v>-6.3097095369999998</v>
      </c>
      <c r="N4090" s="13">
        <v>-5.0175392499999996</v>
      </c>
      <c r="O4090" s="13">
        <v>-0.52561904800000003</v>
      </c>
      <c r="P4090" s="13">
        <v>-5.5431582979999998</v>
      </c>
      <c r="Q4090" s="13">
        <v>-0.88942953199999997</v>
      </c>
      <c r="R4090" s="13">
        <v>-0.88942953199999997</v>
      </c>
      <c r="S4090" s="13">
        <v>0</v>
      </c>
      <c r="T4090" s="13">
        <v>-5.0536027969999999</v>
      </c>
      <c r="U4090" s="13">
        <v>-0.73308046299999996</v>
      </c>
      <c r="V4090" s="13">
        <v>-5.7866832600000002</v>
      </c>
      <c r="W4090" s="13">
        <v>-0.74251026200000003</v>
      </c>
    </row>
    <row r="4091" spans="1:23" x14ac:dyDescent="0.3">
      <c r="A4091" s="13" t="s">
        <v>1735</v>
      </c>
      <c r="B4091" s="13" t="s">
        <v>1736</v>
      </c>
      <c r="C4091" s="15">
        <v>2015</v>
      </c>
      <c r="D4091" s="15" t="s">
        <v>27</v>
      </c>
      <c r="E4091" s="15" t="s">
        <v>53</v>
      </c>
      <c r="F4091" s="15">
        <v>835</v>
      </c>
      <c r="G4091" s="15">
        <v>430</v>
      </c>
      <c r="H4091" s="13">
        <v>-2.9015066859999998</v>
      </c>
      <c r="I4091" s="13">
        <v>-2.9706454940000002</v>
      </c>
      <c r="J4091" s="13">
        <v>-5.8721521799999996</v>
      </c>
      <c r="K4091" s="13">
        <v>-5.4792575660000002</v>
      </c>
      <c r="L4091" s="13">
        <v>-3.241049034</v>
      </c>
      <c r="M4091" s="13">
        <v>-8.7203066000000007</v>
      </c>
      <c r="N4091" s="13">
        <v>-3.5655751489999998</v>
      </c>
      <c r="O4091" s="13">
        <v>-3.2219994980000002</v>
      </c>
      <c r="P4091" s="13">
        <v>-6.7875746469999996</v>
      </c>
      <c r="Q4091" s="13">
        <v>-0.88516218300000005</v>
      </c>
      <c r="R4091" s="13">
        <v>-0.88516218300000005</v>
      </c>
      <c r="S4091" s="13">
        <v>0</v>
      </c>
      <c r="T4091" s="13">
        <v>-4.0654975010000003</v>
      </c>
      <c r="U4091" s="13">
        <v>-2.7304478369999998</v>
      </c>
      <c r="V4091" s="13">
        <v>-6.795945337</v>
      </c>
      <c r="W4091" s="13">
        <v>-6.7680185000000004E-2</v>
      </c>
    </row>
    <row r="4092" spans="1:23" x14ac:dyDescent="0.3">
      <c r="A4092" s="13" t="s">
        <v>1737</v>
      </c>
      <c r="B4092" s="13" t="s">
        <v>1738</v>
      </c>
      <c r="C4092" s="15">
        <v>2014</v>
      </c>
      <c r="D4092" s="15" t="s">
        <v>27</v>
      </c>
      <c r="E4092" s="15" t="s">
        <v>34</v>
      </c>
      <c r="F4092" s="15">
        <v>540</v>
      </c>
      <c r="G4092" s="15">
        <v>270</v>
      </c>
      <c r="H4092" s="13">
        <v>-7.1823861569999998</v>
      </c>
      <c r="I4092" s="13">
        <v>-4.1394332360000003</v>
      </c>
      <c r="J4092" s="13">
        <v>-11.32181939</v>
      </c>
      <c r="K4092" s="13">
        <v>-8.0441070640000003</v>
      </c>
      <c r="L4092" s="13">
        <v>-8.4522646249999998</v>
      </c>
      <c r="M4092" s="13">
        <v>-16.49637169</v>
      </c>
      <c r="N4092" s="13">
        <v>-7.7697385539999999</v>
      </c>
      <c r="O4092" s="13">
        <v>-5.2540361539999996</v>
      </c>
      <c r="P4092" s="13">
        <v>-13.02377471</v>
      </c>
      <c r="Q4092" s="13">
        <v>-1.4094820320000001</v>
      </c>
      <c r="R4092" s="13">
        <v>-1.4094820320000001</v>
      </c>
      <c r="S4092" s="13">
        <v>0</v>
      </c>
      <c r="T4092" s="13">
        <v>-6.9630981390000004</v>
      </c>
      <c r="U4092" s="13">
        <v>-5.2612228950000004</v>
      </c>
      <c r="V4092" s="13">
        <v>-12.22432103</v>
      </c>
      <c r="W4092" s="13">
        <v>-0.39114950100000001</v>
      </c>
    </row>
    <row r="4093" spans="1:23" x14ac:dyDescent="0.3">
      <c r="A4093" s="13" t="s">
        <v>1739</v>
      </c>
      <c r="B4093" s="13" t="s">
        <v>1740</v>
      </c>
      <c r="C4093" s="15">
        <v>2014</v>
      </c>
      <c r="D4093" s="15" t="s">
        <v>25</v>
      </c>
      <c r="E4093" s="15" t="s">
        <v>38</v>
      </c>
      <c r="F4093" s="15">
        <v>471</v>
      </c>
      <c r="G4093" s="15">
        <v>242</v>
      </c>
      <c r="H4093" s="13">
        <v>-0.658442635</v>
      </c>
      <c r="I4093" s="13">
        <v>-1.0695795749999999</v>
      </c>
      <c r="J4093" s="13">
        <v>-1.72802221</v>
      </c>
      <c r="K4093" s="13">
        <v>-6.9190575699999997</v>
      </c>
      <c r="L4093" s="13">
        <v>1.306840861</v>
      </c>
      <c r="M4093" s="13">
        <v>-5.6122167080000001</v>
      </c>
      <c r="N4093" s="13">
        <v>-1.891386955</v>
      </c>
      <c r="O4093" s="13">
        <v>-0.57237018699999997</v>
      </c>
      <c r="P4093" s="13">
        <v>-2.463757142</v>
      </c>
      <c r="Q4093" s="13">
        <v>3.6885012000000002E-2</v>
      </c>
      <c r="R4093" s="13">
        <v>0</v>
      </c>
      <c r="S4093" s="13">
        <v>3.6885012000000002E-2</v>
      </c>
      <c r="T4093" s="13">
        <v>3.4978623510000002</v>
      </c>
      <c r="U4093" s="13">
        <v>-3.2353585210000002</v>
      </c>
      <c r="V4093" s="13">
        <v>0.26250382999999999</v>
      </c>
      <c r="W4093" s="13">
        <v>1.1068671409999999</v>
      </c>
    </row>
    <row r="4094" spans="1:23" x14ac:dyDescent="0.3">
      <c r="A4094" s="13" t="s">
        <v>1739</v>
      </c>
      <c r="B4094" s="13" t="s">
        <v>1740</v>
      </c>
      <c r="C4094" s="15">
        <v>2014</v>
      </c>
      <c r="D4094" s="15" t="s">
        <v>27</v>
      </c>
      <c r="E4094" s="15" t="s">
        <v>38</v>
      </c>
      <c r="F4094" s="15">
        <v>5126</v>
      </c>
      <c r="G4094" s="15">
        <v>2542</v>
      </c>
      <c r="H4094" s="13">
        <v>1.1436640709999999</v>
      </c>
      <c r="I4094" s="13">
        <v>-1.4634802490000001</v>
      </c>
      <c r="J4094" s="13">
        <v>-0.31981617800000001</v>
      </c>
      <c r="K4094" s="13">
        <v>-1.756748054</v>
      </c>
      <c r="L4094" s="13">
        <v>3.311895271</v>
      </c>
      <c r="M4094" s="13">
        <v>1.555147217</v>
      </c>
      <c r="N4094" s="13">
        <v>0.63087846000000003</v>
      </c>
      <c r="O4094" s="13">
        <v>-0.54767146899999997</v>
      </c>
      <c r="P4094" s="13">
        <v>8.3206990999999994E-2</v>
      </c>
      <c r="Q4094" s="13">
        <v>3.7073606419999998</v>
      </c>
      <c r="R4094" s="13">
        <v>3.7073606419999998</v>
      </c>
      <c r="S4094" s="13">
        <v>0</v>
      </c>
      <c r="T4094" s="13">
        <v>0.77033862900000005</v>
      </c>
      <c r="U4094" s="13">
        <v>-1.6501108419999999</v>
      </c>
      <c r="V4094" s="13">
        <v>-0.879772212</v>
      </c>
      <c r="W4094" s="13">
        <v>0.85863566199999997</v>
      </c>
    </row>
    <row r="4095" spans="1:23" x14ac:dyDescent="0.3">
      <c r="A4095" s="13" t="s">
        <v>1739</v>
      </c>
      <c r="B4095" s="13" t="s">
        <v>1740</v>
      </c>
      <c r="C4095" s="15">
        <v>2015</v>
      </c>
      <c r="D4095" s="15" t="s">
        <v>25</v>
      </c>
      <c r="E4095" s="15" t="s">
        <v>38</v>
      </c>
      <c r="F4095" s="15">
        <v>1045</v>
      </c>
      <c r="G4095" s="15">
        <v>529</v>
      </c>
      <c r="H4095" s="13">
        <v>2.7906621010000001</v>
      </c>
      <c r="I4095" s="13">
        <v>-0.32872559000000001</v>
      </c>
      <c r="J4095" s="13">
        <v>2.4619365110000002</v>
      </c>
      <c r="K4095" s="13">
        <v>3.4663696100000001</v>
      </c>
      <c r="L4095" s="13">
        <v>0.336868263</v>
      </c>
      <c r="M4095" s="13">
        <v>3.803237872</v>
      </c>
      <c r="N4095" s="13">
        <v>3.1004091200000001</v>
      </c>
      <c r="O4095" s="13">
        <v>-0.215360566</v>
      </c>
      <c r="P4095" s="13">
        <v>2.8850485539999999</v>
      </c>
      <c r="Q4095" s="13">
        <v>1.562353361</v>
      </c>
      <c r="R4095" s="13">
        <v>0</v>
      </c>
      <c r="S4095" s="13">
        <v>1.562353361</v>
      </c>
      <c r="T4095" s="13">
        <v>0.441079897</v>
      </c>
      <c r="U4095" s="13">
        <v>-1.382936857</v>
      </c>
      <c r="V4095" s="13">
        <v>-0.94185695999999997</v>
      </c>
      <c r="W4095" s="13">
        <v>-0.38248738599999998</v>
      </c>
    </row>
    <row r="4096" spans="1:23" x14ac:dyDescent="0.3">
      <c r="A4096" s="13" t="s">
        <v>1739</v>
      </c>
      <c r="B4096" s="13" t="s">
        <v>1740</v>
      </c>
      <c r="C4096" s="15">
        <v>2015</v>
      </c>
      <c r="D4096" s="15" t="s">
        <v>27</v>
      </c>
      <c r="E4096" s="15" t="s">
        <v>38</v>
      </c>
      <c r="F4096" s="15">
        <v>4482</v>
      </c>
      <c r="G4096" s="15">
        <v>2228</v>
      </c>
      <c r="H4096" s="13">
        <v>2.4048755279999998</v>
      </c>
      <c r="I4096" s="13">
        <v>0.16647031100000001</v>
      </c>
      <c r="J4096" s="13">
        <v>2.5713458380000001</v>
      </c>
      <c r="K4096" s="13">
        <v>1.0160176670000001</v>
      </c>
      <c r="L4096" s="13">
        <v>1.6970925210000001</v>
      </c>
      <c r="M4096" s="13">
        <v>2.7131101879999999</v>
      </c>
      <c r="N4096" s="13">
        <v>2.1919598320000002</v>
      </c>
      <c r="O4096" s="13">
        <v>0.467380823</v>
      </c>
      <c r="P4096" s="13">
        <v>2.6593406559999999</v>
      </c>
      <c r="Q4096" s="13">
        <v>6.2133913779999999</v>
      </c>
      <c r="R4096" s="13">
        <v>6.2133913779999999</v>
      </c>
      <c r="S4096" s="13">
        <v>0</v>
      </c>
      <c r="T4096" s="13">
        <v>2.700052017</v>
      </c>
      <c r="U4096" s="13">
        <v>-1.5010717999999999E-2</v>
      </c>
      <c r="V4096" s="13">
        <v>2.6850412989999999</v>
      </c>
      <c r="W4096" s="13">
        <v>1.0052012910000001</v>
      </c>
    </row>
    <row r="4097" spans="1:23" x14ac:dyDescent="0.3">
      <c r="A4097" s="13" t="s">
        <v>1739</v>
      </c>
      <c r="B4097" s="13" t="s">
        <v>1740</v>
      </c>
      <c r="C4097" s="15">
        <v>2016</v>
      </c>
      <c r="D4097" s="15" t="s">
        <v>25</v>
      </c>
      <c r="E4097" s="15" t="s">
        <v>38</v>
      </c>
      <c r="F4097" s="15">
        <v>579</v>
      </c>
      <c r="G4097" s="15">
        <v>279</v>
      </c>
      <c r="H4097" s="13">
        <v>0.70358449199999995</v>
      </c>
      <c r="I4097" s="13">
        <v>-6.6030533770000002</v>
      </c>
      <c r="J4097" s="13">
        <v>-5.8994688850000001</v>
      </c>
      <c r="K4097" s="13">
        <v>4.6666463440000001</v>
      </c>
      <c r="L4097" s="13">
        <v>-3.683256246</v>
      </c>
      <c r="M4097" s="13">
        <v>0.98339009700000002</v>
      </c>
      <c r="N4097" s="13">
        <v>1.588529606</v>
      </c>
      <c r="O4097" s="13">
        <v>-6.4168994760000002</v>
      </c>
      <c r="P4097" s="13">
        <v>-4.8283698700000004</v>
      </c>
      <c r="Q4097" s="13">
        <v>-0.31033793199999998</v>
      </c>
      <c r="R4097" s="13">
        <v>0</v>
      </c>
      <c r="S4097" s="13">
        <v>-0.31033793199999998</v>
      </c>
      <c r="T4097" s="13">
        <v>3.1364259890000001</v>
      </c>
      <c r="U4097" s="13">
        <v>-7.3140681499999998</v>
      </c>
      <c r="V4097" s="13">
        <v>-4.1776421609999996</v>
      </c>
      <c r="W4097" s="13">
        <v>1.6247527859999999</v>
      </c>
    </row>
    <row r="4098" spans="1:23" x14ac:dyDescent="0.3">
      <c r="A4098" s="13" t="s">
        <v>1739</v>
      </c>
      <c r="B4098" s="13" t="s">
        <v>1740</v>
      </c>
      <c r="C4098" s="15">
        <v>2016</v>
      </c>
      <c r="D4098" s="15" t="s">
        <v>27</v>
      </c>
      <c r="E4098" s="15" t="s">
        <v>38</v>
      </c>
      <c r="F4098" s="15">
        <v>4668</v>
      </c>
      <c r="G4098" s="15">
        <v>2255</v>
      </c>
      <c r="H4098" s="13">
        <v>1.551725657</v>
      </c>
      <c r="I4098" s="13">
        <v>0.12716944099999999</v>
      </c>
      <c r="J4098" s="13">
        <v>1.6788950979999999</v>
      </c>
      <c r="K4098" s="13">
        <v>-2.5518315629999999</v>
      </c>
      <c r="L4098" s="13">
        <v>-2.0235480560000001</v>
      </c>
      <c r="M4098" s="13">
        <v>-4.5753796189999996</v>
      </c>
      <c r="N4098" s="13">
        <v>0.79435538500000002</v>
      </c>
      <c r="O4098" s="13">
        <v>-0.37186297099999999</v>
      </c>
      <c r="P4098" s="13">
        <v>0.42249241500000001</v>
      </c>
      <c r="Q4098" s="13">
        <v>3.6850081179999998</v>
      </c>
      <c r="R4098" s="13">
        <v>3.6850081179999998</v>
      </c>
      <c r="S4098" s="13">
        <v>0</v>
      </c>
      <c r="T4098" s="13">
        <v>0.69442945599999994</v>
      </c>
      <c r="U4098" s="13">
        <v>-0.60088858899999997</v>
      </c>
      <c r="V4098" s="13">
        <v>9.3540867E-2</v>
      </c>
      <c r="W4098" s="13">
        <v>0.93835472799999997</v>
      </c>
    </row>
    <row r="4099" spans="1:23" x14ac:dyDescent="0.3">
      <c r="A4099" s="13" t="s">
        <v>1739</v>
      </c>
      <c r="B4099" s="13" t="s">
        <v>1740</v>
      </c>
      <c r="C4099" s="15">
        <v>2017</v>
      </c>
      <c r="D4099" s="15" t="s">
        <v>25</v>
      </c>
      <c r="E4099" s="15" t="s">
        <v>89</v>
      </c>
      <c r="F4099" s="15">
        <v>280</v>
      </c>
      <c r="G4099" s="15">
        <v>142</v>
      </c>
      <c r="H4099" s="13">
        <v>5.9434101889999997</v>
      </c>
      <c r="I4099" s="13">
        <v>-1.715902007</v>
      </c>
      <c r="J4099" s="13">
        <v>4.2275081820000002</v>
      </c>
      <c r="K4099" s="13">
        <v>-6.9658653240000001</v>
      </c>
      <c r="L4099" s="13">
        <v>12.85963046</v>
      </c>
      <c r="M4099" s="13">
        <v>5.8937651320000004</v>
      </c>
      <c r="N4099" s="13">
        <v>3.5779717849999999</v>
      </c>
      <c r="O4099" s="13">
        <v>1.342981768</v>
      </c>
      <c r="P4099" s="13">
        <v>4.9209535530000004</v>
      </c>
      <c r="Q4099" s="13">
        <v>0.56917418900000005</v>
      </c>
      <c r="R4099" s="13">
        <v>0</v>
      </c>
      <c r="S4099" s="13">
        <v>0.56917418900000005</v>
      </c>
      <c r="T4099" s="13">
        <v>5.0725086000000003E-2</v>
      </c>
      <c r="U4099" s="13">
        <v>5.1038176850000001</v>
      </c>
      <c r="V4099" s="13">
        <v>5.154542771</v>
      </c>
      <c r="W4099" s="13">
        <v>-0.67449046700000004</v>
      </c>
    </row>
    <row r="4100" spans="1:23" x14ac:dyDescent="0.3">
      <c r="A4100" s="13" t="s">
        <v>1739</v>
      </c>
      <c r="B4100" s="13" t="s">
        <v>1740</v>
      </c>
      <c r="C4100" s="15">
        <v>2017</v>
      </c>
      <c r="D4100" s="15" t="s">
        <v>27</v>
      </c>
      <c r="E4100" s="15" t="s">
        <v>89</v>
      </c>
      <c r="F4100" s="15">
        <v>5430</v>
      </c>
      <c r="G4100" s="15">
        <v>2657</v>
      </c>
      <c r="H4100" s="13">
        <v>2.7025980070000002</v>
      </c>
      <c r="I4100" s="13">
        <v>-0.67006944199999996</v>
      </c>
      <c r="J4100" s="13">
        <v>2.0325285649999998</v>
      </c>
      <c r="K4100" s="13">
        <v>0.29175020699999998</v>
      </c>
      <c r="L4100" s="13">
        <v>-1.4532080629999999</v>
      </c>
      <c r="M4100" s="13">
        <v>-1.161457856</v>
      </c>
      <c r="N4100" s="13">
        <v>2.3717077190000002</v>
      </c>
      <c r="O4100" s="13">
        <v>-0.86655376299999998</v>
      </c>
      <c r="P4100" s="13">
        <v>1.505153956</v>
      </c>
      <c r="Q4100" s="13">
        <v>5.8160052389999999</v>
      </c>
      <c r="R4100" s="13">
        <v>5.8160052389999999</v>
      </c>
      <c r="S4100" s="13">
        <v>0</v>
      </c>
      <c r="T4100" s="13">
        <v>1.576787545</v>
      </c>
      <c r="U4100" s="13">
        <v>-0.92517576000000001</v>
      </c>
      <c r="V4100" s="13">
        <v>0.65161178399999997</v>
      </c>
      <c r="W4100" s="13">
        <v>0.811360372</v>
      </c>
    </row>
    <row r="4101" spans="1:23" x14ac:dyDescent="0.3">
      <c r="A4101" s="13" t="s">
        <v>1739</v>
      </c>
      <c r="B4101" s="13" t="s">
        <v>1740</v>
      </c>
      <c r="C4101" s="15">
        <v>2018</v>
      </c>
      <c r="D4101" s="15" t="s">
        <v>25</v>
      </c>
      <c r="E4101" s="15" t="s">
        <v>54</v>
      </c>
      <c r="F4101" s="15">
        <v>305</v>
      </c>
      <c r="G4101" s="15">
        <v>153</v>
      </c>
      <c r="H4101" s="13">
        <v>1.3160738590000001</v>
      </c>
      <c r="I4101" s="13">
        <v>-6.7258247740000003</v>
      </c>
      <c r="J4101" s="13">
        <v>-5.409750915</v>
      </c>
      <c r="K4101" s="13">
        <v>-0.47906059200000001</v>
      </c>
      <c r="L4101" s="13">
        <v>-7.4589892649999996</v>
      </c>
      <c r="M4101" s="13">
        <v>-7.9380498560000001</v>
      </c>
      <c r="N4101" s="13">
        <v>0.982839248</v>
      </c>
      <c r="O4101" s="13">
        <v>-7.2575448619999996</v>
      </c>
      <c r="P4101" s="13">
        <v>-6.2747056140000002</v>
      </c>
      <c r="Q4101" s="13">
        <v>-0.28647372799999998</v>
      </c>
      <c r="R4101" s="13">
        <v>0</v>
      </c>
      <c r="S4101" s="13">
        <v>-0.28647372799999998</v>
      </c>
      <c r="T4101" s="13">
        <v>0.81472294700000003</v>
      </c>
      <c r="U4101" s="13">
        <v>-5.0348607049999998</v>
      </c>
      <c r="V4101" s="13">
        <v>-4.2201377579999999</v>
      </c>
      <c r="W4101" s="13">
        <v>0.92965991699999995</v>
      </c>
    </row>
    <row r="4102" spans="1:23" x14ac:dyDescent="0.3">
      <c r="A4102" s="13" t="s">
        <v>1739</v>
      </c>
      <c r="B4102" s="13" t="s">
        <v>1740</v>
      </c>
      <c r="C4102" s="15">
        <v>2018</v>
      </c>
      <c r="D4102" s="15" t="s">
        <v>27</v>
      </c>
      <c r="E4102" s="15" t="s">
        <v>54</v>
      </c>
      <c r="F4102" s="15">
        <v>4724</v>
      </c>
      <c r="G4102" s="15">
        <v>2311</v>
      </c>
      <c r="H4102" s="13">
        <v>1.3577901349999999</v>
      </c>
      <c r="I4102" s="13">
        <v>-1.5455089129999999</v>
      </c>
      <c r="J4102" s="13">
        <v>-0.187718778</v>
      </c>
      <c r="K4102" s="13">
        <v>0.442711621</v>
      </c>
      <c r="L4102" s="13">
        <v>-1.9885686440000001</v>
      </c>
      <c r="M4102" s="13">
        <v>-1.5458570229999999</v>
      </c>
      <c r="N4102" s="13">
        <v>1.1822041860000001</v>
      </c>
      <c r="O4102" s="13">
        <v>-1.7046826580000001</v>
      </c>
      <c r="P4102" s="13">
        <v>-0.52247847199999997</v>
      </c>
      <c r="Q4102" s="13">
        <v>2.6420766859999998</v>
      </c>
      <c r="R4102" s="13">
        <v>2.6420766859999998</v>
      </c>
      <c r="S4102" s="13">
        <v>0</v>
      </c>
      <c r="T4102" s="13">
        <v>1.2221284400000001</v>
      </c>
      <c r="U4102" s="13">
        <v>-1.2398718609999999</v>
      </c>
      <c r="V4102" s="13">
        <v>-1.7743421999999998E-2</v>
      </c>
      <c r="W4102" s="13">
        <v>0.59176134700000005</v>
      </c>
    </row>
    <row r="4103" spans="1:23" x14ac:dyDescent="0.3">
      <c r="A4103" s="13" t="s">
        <v>1739</v>
      </c>
      <c r="B4103" s="13" t="s">
        <v>1740</v>
      </c>
      <c r="C4103" s="15">
        <v>2019</v>
      </c>
      <c r="D4103" s="15" t="s">
        <v>27</v>
      </c>
      <c r="E4103" s="15" t="s">
        <v>54</v>
      </c>
      <c r="F4103" s="15">
        <v>2682</v>
      </c>
      <c r="G4103" s="15">
        <v>1264</v>
      </c>
      <c r="H4103" s="13">
        <v>0.79782624300000005</v>
      </c>
      <c r="I4103" s="13">
        <v>-1.097651961</v>
      </c>
      <c r="J4103" s="13">
        <v>-0.29982571699999999</v>
      </c>
      <c r="K4103" s="13">
        <v>1.698757676</v>
      </c>
      <c r="L4103" s="13">
        <v>-0.53905311099999997</v>
      </c>
      <c r="M4103" s="13">
        <v>1.1597045640000001</v>
      </c>
      <c r="N4103" s="13">
        <v>1.017626106</v>
      </c>
      <c r="O4103" s="13">
        <v>-1.045191223</v>
      </c>
      <c r="P4103" s="13">
        <v>-2.7565117E-2</v>
      </c>
      <c r="Q4103" s="13">
        <v>1.7549465950000001</v>
      </c>
      <c r="R4103" s="13">
        <v>1.7549465950000001</v>
      </c>
      <c r="S4103" s="13">
        <v>0</v>
      </c>
      <c r="T4103" s="13">
        <v>0.33378167199999997</v>
      </c>
      <c r="U4103" s="13">
        <v>-1.1120732419999999</v>
      </c>
      <c r="V4103" s="13">
        <v>-0.77829157000000004</v>
      </c>
      <c r="W4103" s="13">
        <v>-4.2494537999999998E-2</v>
      </c>
    </row>
    <row r="4104" spans="1:23" x14ac:dyDescent="0.3">
      <c r="A4104" s="13" t="s">
        <v>1741</v>
      </c>
      <c r="B4104" s="13" t="s">
        <v>1742</v>
      </c>
      <c r="C4104" s="15">
        <v>2014</v>
      </c>
      <c r="D4104" s="15" t="s">
        <v>27</v>
      </c>
      <c r="E4104" s="15" t="s">
        <v>34</v>
      </c>
      <c r="F4104" s="15">
        <v>404</v>
      </c>
      <c r="G4104" s="15">
        <v>201</v>
      </c>
      <c r="H4104" s="13">
        <v>-4.1902462030000001</v>
      </c>
      <c r="I4104" s="13">
        <v>-6.9853529979999998</v>
      </c>
      <c r="J4104" s="13">
        <v>-11.175599200000001</v>
      </c>
      <c r="K4104" s="13">
        <v>-6.0314270069999996</v>
      </c>
      <c r="L4104" s="13">
        <v>-9.0520236310000008</v>
      </c>
      <c r="M4104" s="13">
        <v>-15.083450640000001</v>
      </c>
      <c r="N4104" s="13">
        <v>-4.8184986260000002</v>
      </c>
      <c r="O4104" s="13">
        <v>-7.8122559960000002</v>
      </c>
      <c r="P4104" s="13">
        <v>-12.630754619999999</v>
      </c>
      <c r="Q4104" s="13">
        <v>-1.0131390360000001</v>
      </c>
      <c r="R4104" s="13">
        <v>-1.0131390360000001</v>
      </c>
      <c r="S4104" s="13">
        <v>0</v>
      </c>
      <c r="T4104" s="13">
        <v>-5.6622392460000004</v>
      </c>
      <c r="U4104" s="13">
        <v>-7.1599004580000001</v>
      </c>
      <c r="V4104" s="13">
        <v>-12.822139699999999</v>
      </c>
      <c r="W4104" s="13">
        <v>-1.2715158000000001E-2</v>
      </c>
    </row>
    <row r="4105" spans="1:23" x14ac:dyDescent="0.3">
      <c r="A4105" s="13" t="s">
        <v>1741</v>
      </c>
      <c r="B4105" s="13" t="s">
        <v>1742</v>
      </c>
      <c r="C4105" s="15">
        <v>2014</v>
      </c>
      <c r="D4105" s="15" t="s">
        <v>27</v>
      </c>
      <c r="E4105" s="15" t="s">
        <v>78</v>
      </c>
      <c r="F4105" s="15">
        <v>458</v>
      </c>
      <c r="G4105" s="15">
        <v>242</v>
      </c>
      <c r="H4105" s="13">
        <v>-8.6693545170000004</v>
      </c>
      <c r="I4105" s="13">
        <v>-0.30047742999999999</v>
      </c>
      <c r="J4105" s="13">
        <v>-8.9698319469999994</v>
      </c>
      <c r="K4105" s="13">
        <v>-7.5647241010000004</v>
      </c>
      <c r="L4105" s="13">
        <v>5.9684423940000002</v>
      </c>
      <c r="M4105" s="13">
        <v>-1.596281708</v>
      </c>
      <c r="N4105" s="13">
        <v>-8.9264266340000002</v>
      </c>
      <c r="O4105" s="13">
        <v>0.93848740200000003</v>
      </c>
      <c r="P4105" s="13">
        <v>-7.9879392319999996</v>
      </c>
      <c r="Q4105" s="13">
        <v>-0.62768475499999998</v>
      </c>
      <c r="R4105" s="13">
        <v>-0.62768475499999998</v>
      </c>
      <c r="S4105" s="13">
        <v>0</v>
      </c>
      <c r="T4105" s="13">
        <v>-9.3698446769999997</v>
      </c>
      <c r="U4105" s="13">
        <v>0.62220922099999998</v>
      </c>
      <c r="V4105" s="13">
        <v>-8.7476354559999994</v>
      </c>
      <c r="W4105" s="13">
        <v>-2.8231098270000001</v>
      </c>
    </row>
    <row r="4106" spans="1:23" x14ac:dyDescent="0.3">
      <c r="A4106" s="13" t="s">
        <v>1741</v>
      </c>
      <c r="B4106" s="13" t="s">
        <v>1742</v>
      </c>
      <c r="C4106" s="15">
        <v>2018</v>
      </c>
      <c r="D4106" s="15" t="s">
        <v>27</v>
      </c>
      <c r="E4106" s="15" t="s">
        <v>41</v>
      </c>
      <c r="F4106" s="15">
        <v>150</v>
      </c>
      <c r="G4106" s="15">
        <v>74</v>
      </c>
      <c r="H4106" s="13">
        <v>-4.7604731630000003</v>
      </c>
      <c r="I4106" s="13">
        <v>-1.388607768</v>
      </c>
      <c r="J4106" s="13">
        <v>-6.1490809310000003</v>
      </c>
      <c r="K4106" s="13">
        <v>-0.73850964799999996</v>
      </c>
      <c r="L4106" s="13">
        <v>-4.3995245860000001</v>
      </c>
      <c r="M4106" s="13">
        <v>-5.138034234</v>
      </c>
      <c r="N4106" s="13">
        <v>-4.1628765120000004</v>
      </c>
      <c r="O4106" s="13">
        <v>-2.0530984170000002</v>
      </c>
      <c r="P4106" s="13">
        <v>-6.2159749289999997</v>
      </c>
      <c r="Q4106" s="13">
        <v>-0.128583005</v>
      </c>
      <c r="R4106" s="13">
        <v>-0.128583005</v>
      </c>
      <c r="S4106" s="13">
        <v>0</v>
      </c>
      <c r="T4106" s="13">
        <v>-2.7172164730000001</v>
      </c>
      <c r="U4106" s="13">
        <v>-0.80288797099999998</v>
      </c>
      <c r="V4106" s="13">
        <v>-3.5201044440000002</v>
      </c>
      <c r="W4106" s="13">
        <v>-1.7239480549999999</v>
      </c>
    </row>
    <row r="4107" spans="1:23" x14ac:dyDescent="0.3">
      <c r="A4107" s="13" t="s">
        <v>1743</v>
      </c>
      <c r="B4107" s="13" t="s">
        <v>1744</v>
      </c>
      <c r="C4107" s="15">
        <v>2014</v>
      </c>
      <c r="D4107" s="15" t="s">
        <v>25</v>
      </c>
      <c r="E4107" s="15" t="s">
        <v>34</v>
      </c>
      <c r="F4107" s="15">
        <v>401</v>
      </c>
      <c r="G4107" s="15">
        <v>220</v>
      </c>
      <c r="H4107" s="13">
        <v>3.4000177900000002</v>
      </c>
      <c r="I4107" s="13">
        <v>1.89602728</v>
      </c>
      <c r="J4107" s="13">
        <v>5.2960450699999999</v>
      </c>
      <c r="K4107" s="13">
        <v>1.4256786290000001</v>
      </c>
      <c r="L4107" s="13">
        <v>-6.2953031729999998</v>
      </c>
      <c r="M4107" s="13">
        <v>-4.8696245449999997</v>
      </c>
      <c r="N4107" s="13">
        <v>3.175564337</v>
      </c>
      <c r="O4107" s="13">
        <v>0.28138997999999998</v>
      </c>
      <c r="P4107" s="13">
        <v>3.4569543180000002</v>
      </c>
      <c r="Q4107" s="13">
        <v>0.717361005</v>
      </c>
      <c r="R4107" s="13">
        <v>0</v>
      </c>
      <c r="S4107" s="13">
        <v>0.717361005</v>
      </c>
      <c r="T4107" s="13">
        <v>2.251212051</v>
      </c>
      <c r="U4107" s="13">
        <v>-1.1403193220000001</v>
      </c>
      <c r="V4107" s="13">
        <v>1.1108927289999999</v>
      </c>
      <c r="W4107" s="13">
        <v>-0.15251725799999999</v>
      </c>
    </row>
    <row r="4108" spans="1:23" x14ac:dyDescent="0.3">
      <c r="A4108" s="13" t="s">
        <v>1743</v>
      </c>
      <c r="B4108" s="13" t="s">
        <v>1744</v>
      </c>
      <c r="C4108" s="15">
        <v>2014</v>
      </c>
      <c r="D4108" s="15" t="s">
        <v>27</v>
      </c>
      <c r="E4108" s="15" t="s">
        <v>34</v>
      </c>
      <c r="F4108" s="15">
        <v>2751</v>
      </c>
      <c r="G4108" s="15">
        <v>1396</v>
      </c>
      <c r="H4108" s="13">
        <v>1.6034274639999999</v>
      </c>
      <c r="I4108" s="13">
        <v>-1.7372354160000001</v>
      </c>
      <c r="J4108" s="13">
        <v>-0.13380795200000001</v>
      </c>
      <c r="K4108" s="13">
        <v>1.08299306</v>
      </c>
      <c r="L4108" s="13">
        <v>-3.6679640920000001</v>
      </c>
      <c r="M4108" s="13">
        <v>-2.5849710309999998</v>
      </c>
      <c r="N4108" s="13">
        <v>1.5962528250000001</v>
      </c>
      <c r="O4108" s="13">
        <v>-2.234082114</v>
      </c>
      <c r="P4108" s="13">
        <v>-0.63782928999999999</v>
      </c>
      <c r="Q4108" s="13">
        <v>1.5091160560000001</v>
      </c>
      <c r="R4108" s="13">
        <v>1.5091160560000001</v>
      </c>
      <c r="S4108" s="13">
        <v>0</v>
      </c>
      <c r="T4108" s="13">
        <v>1.6971641200000001</v>
      </c>
      <c r="U4108" s="13">
        <v>-2.6633521870000001</v>
      </c>
      <c r="V4108" s="13">
        <v>-0.96618806700000004</v>
      </c>
      <c r="W4108" s="13">
        <v>0.302547077</v>
      </c>
    </row>
    <row r="4109" spans="1:23" x14ac:dyDescent="0.3">
      <c r="A4109" s="13" t="s">
        <v>1743</v>
      </c>
      <c r="B4109" s="13" t="s">
        <v>1744</v>
      </c>
      <c r="C4109" s="15">
        <v>2015</v>
      </c>
      <c r="D4109" s="15" t="s">
        <v>25</v>
      </c>
      <c r="E4109" s="15" t="s">
        <v>34</v>
      </c>
      <c r="F4109" s="15">
        <v>35</v>
      </c>
      <c r="G4109" s="15">
        <v>16</v>
      </c>
      <c r="H4109" s="13">
        <v>-14.10295305</v>
      </c>
      <c r="I4109" s="13">
        <v>3.9000616309999998</v>
      </c>
      <c r="J4109" s="13">
        <v>-10.20289142</v>
      </c>
      <c r="K4109" s="13">
        <v>-15.401412949999999</v>
      </c>
      <c r="L4109" s="13">
        <v>2.6400173900000001</v>
      </c>
      <c r="M4109" s="13">
        <v>-12.76139556</v>
      </c>
      <c r="N4109" s="13">
        <v>-15.220137619999999</v>
      </c>
      <c r="O4109" s="13">
        <v>3.8217142530000001</v>
      </c>
      <c r="P4109" s="13">
        <v>-11.39842337</v>
      </c>
      <c r="Q4109" s="13">
        <v>-7.4896228999999995E-2</v>
      </c>
      <c r="R4109" s="13">
        <v>0</v>
      </c>
      <c r="S4109" s="13">
        <v>-7.4896228999999995E-2</v>
      </c>
      <c r="T4109" s="13">
        <v>-10.089219379999999</v>
      </c>
      <c r="U4109" s="13">
        <v>1.9057346829999999</v>
      </c>
      <c r="V4109" s="13">
        <v>-8.1834846970000008</v>
      </c>
      <c r="W4109" s="13">
        <v>2.7609993839999998</v>
      </c>
    </row>
    <row r="4110" spans="1:23" x14ac:dyDescent="0.3">
      <c r="A4110" s="13" t="s">
        <v>1743</v>
      </c>
      <c r="B4110" s="13" t="s">
        <v>1744</v>
      </c>
      <c r="C4110" s="15">
        <v>2015</v>
      </c>
      <c r="D4110" s="15" t="s">
        <v>27</v>
      </c>
      <c r="E4110" s="15" t="s">
        <v>34</v>
      </c>
      <c r="F4110" s="15">
        <v>1764</v>
      </c>
      <c r="G4110" s="15">
        <v>892</v>
      </c>
      <c r="H4110" s="13">
        <v>-1.295123128</v>
      </c>
      <c r="I4110" s="13">
        <v>-0.10236229299999999</v>
      </c>
      <c r="J4110" s="13">
        <v>-1.3974854210000001</v>
      </c>
      <c r="K4110" s="13">
        <v>-2.4092608929999999</v>
      </c>
      <c r="L4110" s="13">
        <v>4.5429095889999997</v>
      </c>
      <c r="M4110" s="13">
        <v>2.1336486959999998</v>
      </c>
      <c r="N4110" s="13">
        <v>-1.5954257030000001</v>
      </c>
      <c r="O4110" s="13">
        <v>0.88620654399999998</v>
      </c>
      <c r="P4110" s="13">
        <v>-0.70921915899999999</v>
      </c>
      <c r="Q4110" s="13">
        <v>0.93140682900000005</v>
      </c>
      <c r="R4110" s="13">
        <v>0.93140682900000005</v>
      </c>
      <c r="S4110" s="13">
        <v>0</v>
      </c>
      <c r="T4110" s="13">
        <v>-0.84213377300000003</v>
      </c>
      <c r="U4110" s="13">
        <v>-0.34946278800000002</v>
      </c>
      <c r="V4110" s="13">
        <v>-1.1915965610000001</v>
      </c>
      <c r="W4110" s="13">
        <v>0.27368959599999998</v>
      </c>
    </row>
    <row r="4111" spans="1:23" x14ac:dyDescent="0.3">
      <c r="A4111" s="13" t="s">
        <v>1743</v>
      </c>
      <c r="B4111" s="13" t="s">
        <v>1744</v>
      </c>
      <c r="C4111" s="15">
        <v>2016</v>
      </c>
      <c r="D4111" s="15" t="s">
        <v>27</v>
      </c>
      <c r="E4111" s="15" t="s">
        <v>35</v>
      </c>
      <c r="F4111" s="15">
        <v>3577</v>
      </c>
      <c r="G4111" s="15">
        <v>1686</v>
      </c>
      <c r="H4111" s="13">
        <v>1.7248386419999999</v>
      </c>
      <c r="I4111" s="13">
        <v>-1.4732111189999999</v>
      </c>
      <c r="J4111" s="13">
        <v>0.25162752300000002</v>
      </c>
      <c r="K4111" s="13">
        <v>2.9509972599999998</v>
      </c>
      <c r="L4111" s="13">
        <v>-2.3405108769999998</v>
      </c>
      <c r="M4111" s="13">
        <v>0.61048638300000002</v>
      </c>
      <c r="N4111" s="13">
        <v>2.1665958889999999</v>
      </c>
      <c r="O4111" s="13">
        <v>-1.708909282</v>
      </c>
      <c r="P4111" s="13">
        <v>0.45768660700000002</v>
      </c>
      <c r="Q4111" s="13">
        <v>2.7792839489999999</v>
      </c>
      <c r="R4111" s="13">
        <v>2.7792839489999999</v>
      </c>
      <c r="S4111" s="13">
        <v>0</v>
      </c>
      <c r="T4111" s="13">
        <v>2.2581372919999998</v>
      </c>
      <c r="U4111" s="13">
        <v>-2.079601748</v>
      </c>
      <c r="V4111" s="13">
        <v>0.17853554299999999</v>
      </c>
      <c r="W4111" s="13">
        <v>0.70968251999999998</v>
      </c>
    </row>
    <row r="4112" spans="1:23" x14ac:dyDescent="0.3">
      <c r="A4112" s="13" t="s">
        <v>1743</v>
      </c>
      <c r="B4112" s="13" t="s">
        <v>1744</v>
      </c>
      <c r="C4112" s="15">
        <v>2017</v>
      </c>
      <c r="D4112" s="15" t="s">
        <v>25</v>
      </c>
      <c r="E4112" s="15" t="s">
        <v>52</v>
      </c>
      <c r="F4112" s="15">
        <v>52</v>
      </c>
      <c r="G4112" s="15">
        <v>27</v>
      </c>
      <c r="H4112" s="13">
        <v>-9.8235944780000004</v>
      </c>
      <c r="I4112" s="13">
        <v>-5.2779213760000001</v>
      </c>
      <c r="J4112" s="13">
        <v>-15.10151585</v>
      </c>
      <c r="K4112" s="13">
        <v>-3.2374532870000001</v>
      </c>
      <c r="L4112" s="13">
        <v>-32.905995500000003</v>
      </c>
      <c r="M4112" s="13">
        <v>-36.143448790000001</v>
      </c>
      <c r="N4112" s="13">
        <v>-8.9515062170000004</v>
      </c>
      <c r="O4112" s="13">
        <v>-11.46491627</v>
      </c>
      <c r="P4112" s="13">
        <v>-20.416422489999999</v>
      </c>
      <c r="Q4112" s="13">
        <v>-0.25071007699999998</v>
      </c>
      <c r="R4112" s="13">
        <v>0</v>
      </c>
      <c r="S4112" s="13">
        <v>-0.25071007699999998</v>
      </c>
      <c r="T4112" s="13">
        <v>-6.9314699409999996</v>
      </c>
      <c r="U4112" s="13">
        <v>-7.9136791290000001</v>
      </c>
      <c r="V4112" s="13">
        <v>-14.84514907</v>
      </c>
      <c r="W4112" s="13">
        <v>-0.10923501400000001</v>
      </c>
    </row>
    <row r="4113" spans="1:23" x14ac:dyDescent="0.3">
      <c r="A4113" s="13" t="s">
        <v>1743</v>
      </c>
      <c r="B4113" s="13" t="s">
        <v>1744</v>
      </c>
      <c r="C4113" s="15">
        <v>2017</v>
      </c>
      <c r="D4113" s="15" t="s">
        <v>27</v>
      </c>
      <c r="E4113" s="15" t="s">
        <v>52</v>
      </c>
      <c r="F4113" s="15">
        <v>2270</v>
      </c>
      <c r="G4113" s="15">
        <v>1133</v>
      </c>
      <c r="H4113" s="13">
        <v>-0.78485342899999999</v>
      </c>
      <c r="I4113" s="13">
        <v>-2.7950163429999999</v>
      </c>
      <c r="J4113" s="13">
        <v>-3.5798697719999999</v>
      </c>
      <c r="K4113" s="13">
        <v>0.62241957599999997</v>
      </c>
      <c r="L4113" s="13">
        <v>2.284331984</v>
      </c>
      <c r="M4113" s="13">
        <v>2.90675156</v>
      </c>
      <c r="N4113" s="13">
        <v>-0.54674590700000003</v>
      </c>
      <c r="O4113" s="13">
        <v>-1.894104958</v>
      </c>
      <c r="P4113" s="13">
        <v>-2.4408508649999998</v>
      </c>
      <c r="Q4113" s="13">
        <v>0.178861935</v>
      </c>
      <c r="R4113" s="13">
        <v>0.178861935</v>
      </c>
      <c r="S4113" s="13">
        <v>0</v>
      </c>
      <c r="T4113" s="13">
        <v>-6.8415130000000005E-2</v>
      </c>
      <c r="U4113" s="13">
        <v>-2.6212064050000001</v>
      </c>
      <c r="V4113" s="13">
        <v>-2.6896215350000001</v>
      </c>
      <c r="W4113" s="13">
        <v>8.5757632E-2</v>
      </c>
    </row>
    <row r="4114" spans="1:23" x14ac:dyDescent="0.3">
      <c r="A4114" s="13" t="s">
        <v>1743</v>
      </c>
      <c r="B4114" s="13" t="s">
        <v>1744</v>
      </c>
      <c r="C4114" s="15">
        <v>2018</v>
      </c>
      <c r="D4114" s="15" t="s">
        <v>27</v>
      </c>
      <c r="E4114" s="15" t="s">
        <v>52</v>
      </c>
      <c r="F4114" s="15">
        <v>326</v>
      </c>
      <c r="G4114" s="15">
        <v>159</v>
      </c>
      <c r="H4114" s="13">
        <v>1.7289673210000001</v>
      </c>
      <c r="I4114" s="13">
        <v>-2.141908307</v>
      </c>
      <c r="J4114" s="13">
        <v>-0.41294098600000001</v>
      </c>
      <c r="K4114" s="13">
        <v>-4.0566433069999999</v>
      </c>
      <c r="L4114" s="13">
        <v>-1.501343307</v>
      </c>
      <c r="M4114" s="13">
        <v>-5.5579866139999998</v>
      </c>
      <c r="N4114" s="13">
        <v>0.61533819599999995</v>
      </c>
      <c r="O4114" s="13">
        <v>-2.111022637</v>
      </c>
      <c r="P4114" s="13">
        <v>-1.4956844419999999</v>
      </c>
      <c r="Q4114" s="13">
        <v>0.102288351</v>
      </c>
      <c r="R4114" s="13">
        <v>0.102288351</v>
      </c>
      <c r="S4114" s="13">
        <v>0</v>
      </c>
      <c r="T4114" s="13">
        <v>1.924953685</v>
      </c>
      <c r="U4114" s="13">
        <v>-2.67189934</v>
      </c>
      <c r="V4114" s="13">
        <v>-0.74694565499999999</v>
      </c>
      <c r="W4114" s="13">
        <v>0.52255083499999999</v>
      </c>
    </row>
    <row r="4115" spans="1:23" x14ac:dyDescent="0.3">
      <c r="A4115" s="13" t="s">
        <v>1745</v>
      </c>
      <c r="B4115" s="13" t="s">
        <v>1746</v>
      </c>
      <c r="C4115" s="15">
        <v>2015</v>
      </c>
      <c r="D4115" s="15" t="s">
        <v>27</v>
      </c>
      <c r="E4115" s="15" t="s">
        <v>26</v>
      </c>
      <c r="F4115" s="15">
        <v>626</v>
      </c>
      <c r="G4115" s="15">
        <v>327</v>
      </c>
      <c r="H4115" s="13">
        <v>-1.5723681439999999</v>
      </c>
      <c r="I4115" s="13">
        <v>4.1275581999999998E-2</v>
      </c>
      <c r="J4115" s="13">
        <v>-1.531092562</v>
      </c>
      <c r="K4115" s="13">
        <v>-9.4092722949999992</v>
      </c>
      <c r="L4115" s="13">
        <v>-0.46708460699999998</v>
      </c>
      <c r="M4115" s="13">
        <v>-9.8763569019999995</v>
      </c>
      <c r="N4115" s="13">
        <v>-3.3227646700000002</v>
      </c>
      <c r="O4115" s="13">
        <v>-5.9175407999999999E-2</v>
      </c>
      <c r="P4115" s="13">
        <v>-3.381940078</v>
      </c>
      <c r="Q4115" s="13">
        <v>-0.103810922</v>
      </c>
      <c r="R4115" s="13">
        <v>-0.103810922</v>
      </c>
      <c r="S4115" s="13">
        <v>0</v>
      </c>
      <c r="T4115" s="13">
        <v>-1.7138116990000001</v>
      </c>
      <c r="U4115" s="13">
        <v>-0.57994631600000002</v>
      </c>
      <c r="V4115" s="13">
        <v>-2.293758016</v>
      </c>
      <c r="W4115" s="13">
        <v>-1.4726214900000001</v>
      </c>
    </row>
    <row r="4116" spans="1:23" x14ac:dyDescent="0.3">
      <c r="A4116" s="13" t="s">
        <v>1747</v>
      </c>
      <c r="B4116" s="13" t="s">
        <v>1748</v>
      </c>
      <c r="C4116" s="15">
        <v>2014</v>
      </c>
      <c r="D4116" s="15" t="s">
        <v>25</v>
      </c>
      <c r="E4116" s="15" t="s">
        <v>100</v>
      </c>
      <c r="F4116" s="15">
        <v>33</v>
      </c>
      <c r="G4116" s="15">
        <v>9</v>
      </c>
      <c r="H4116" s="13">
        <v>2.4694125269999998</v>
      </c>
      <c r="I4116" s="13">
        <v>-7.1224683369999999</v>
      </c>
      <c r="J4116" s="13">
        <v>-4.6530558089999996</v>
      </c>
      <c r="K4116" s="13">
        <v>-10.38838131</v>
      </c>
      <c r="L4116" s="13">
        <v>-17.979322270000001</v>
      </c>
      <c r="M4116" s="13">
        <v>-28.367703580000001</v>
      </c>
      <c r="N4116" s="13">
        <v>-0.26956606999999999</v>
      </c>
      <c r="O4116" s="13">
        <v>-10.0420906</v>
      </c>
      <c r="P4116" s="13">
        <v>-10.31165667</v>
      </c>
      <c r="Q4116" s="13">
        <v>-3.9427845000000003E-2</v>
      </c>
      <c r="R4116" s="13">
        <v>0</v>
      </c>
      <c r="S4116" s="13">
        <v>-3.9427845000000003E-2</v>
      </c>
      <c r="T4116" s="13">
        <v>4.9871837000000002E-2</v>
      </c>
      <c r="U4116" s="13">
        <v>-15.26091547</v>
      </c>
      <c r="V4116" s="13">
        <v>-15.21104364</v>
      </c>
      <c r="W4116" s="13">
        <v>9.3746507890000004</v>
      </c>
    </row>
    <row r="4117" spans="1:23" x14ac:dyDescent="0.3">
      <c r="A4117" s="13" t="s">
        <v>1747</v>
      </c>
      <c r="B4117" s="13" t="s">
        <v>1748</v>
      </c>
      <c r="C4117" s="15">
        <v>2014</v>
      </c>
      <c r="D4117" s="15" t="s">
        <v>27</v>
      </c>
      <c r="E4117" s="15" t="s">
        <v>100</v>
      </c>
      <c r="F4117" s="15">
        <v>1281</v>
      </c>
      <c r="G4117" s="15">
        <v>638</v>
      </c>
      <c r="H4117" s="13">
        <v>-2.8415696979999998</v>
      </c>
      <c r="I4117" s="13">
        <v>2.9751630329999998</v>
      </c>
      <c r="J4117" s="13">
        <v>0.13359333500000001</v>
      </c>
      <c r="K4117" s="13">
        <v>-5.7357824409999996</v>
      </c>
      <c r="L4117" s="13">
        <v>0.77355809799999997</v>
      </c>
      <c r="M4117" s="13">
        <v>-4.9622243429999999</v>
      </c>
      <c r="N4117" s="13">
        <v>-3.5984523529999999</v>
      </c>
      <c r="O4117" s="13">
        <v>2.6504387739999999</v>
      </c>
      <c r="P4117" s="13">
        <v>-0.94801357900000005</v>
      </c>
      <c r="Q4117" s="13">
        <v>0.58587781400000005</v>
      </c>
      <c r="R4117" s="13">
        <v>0.58587781400000005</v>
      </c>
      <c r="S4117" s="13">
        <v>0</v>
      </c>
      <c r="T4117" s="13">
        <v>-3.2165431930000001</v>
      </c>
      <c r="U4117" s="13">
        <v>1.601149919</v>
      </c>
      <c r="V4117" s="13">
        <v>-1.6153932740000001</v>
      </c>
      <c r="W4117" s="13">
        <v>-0.11159670200000001</v>
      </c>
    </row>
    <row r="4118" spans="1:23" x14ac:dyDescent="0.3">
      <c r="A4118" s="13" t="s">
        <v>1747</v>
      </c>
      <c r="B4118" s="13" t="s">
        <v>1748</v>
      </c>
      <c r="C4118" s="15">
        <v>2015</v>
      </c>
      <c r="D4118" s="15" t="s">
        <v>25</v>
      </c>
      <c r="E4118" s="15" t="s">
        <v>100</v>
      </c>
      <c r="F4118" s="15">
        <v>57</v>
      </c>
      <c r="G4118" s="15">
        <v>26</v>
      </c>
      <c r="H4118" s="13">
        <v>-9.5477762829999993</v>
      </c>
      <c r="I4118" s="13">
        <v>-4.2990969899999998</v>
      </c>
      <c r="J4118" s="13">
        <v>-13.84687327</v>
      </c>
      <c r="K4118" s="13">
        <v>-9.3180835910000006</v>
      </c>
      <c r="L4118" s="13">
        <v>7.3056022609999998</v>
      </c>
      <c r="M4118" s="13">
        <v>-2.0124813289999999</v>
      </c>
      <c r="N4118" s="13">
        <v>-10.122377330000001</v>
      </c>
      <c r="O4118" s="13">
        <v>-2.2274295080000002</v>
      </c>
      <c r="P4118" s="13">
        <v>-12.349806839999999</v>
      </c>
      <c r="Q4118" s="13">
        <v>-0.13324909700000001</v>
      </c>
      <c r="R4118" s="13">
        <v>0</v>
      </c>
      <c r="S4118" s="13">
        <v>-0.13324909700000001</v>
      </c>
      <c r="T4118" s="13">
        <v>-8.3332784719999999</v>
      </c>
      <c r="U4118" s="13">
        <v>-3.775972098</v>
      </c>
      <c r="V4118" s="13">
        <v>-12.10925057</v>
      </c>
      <c r="W4118" s="13">
        <v>1.4049076229999999</v>
      </c>
    </row>
    <row r="4119" spans="1:23" x14ac:dyDescent="0.3">
      <c r="A4119" s="13" t="s">
        <v>1747</v>
      </c>
      <c r="B4119" s="13" t="s">
        <v>1748</v>
      </c>
      <c r="C4119" s="15">
        <v>2015</v>
      </c>
      <c r="D4119" s="15" t="s">
        <v>27</v>
      </c>
      <c r="E4119" s="15" t="s">
        <v>100</v>
      </c>
      <c r="F4119" s="15">
        <v>1490</v>
      </c>
      <c r="G4119" s="15">
        <v>735</v>
      </c>
      <c r="H4119" s="13">
        <v>-0.133348472</v>
      </c>
      <c r="I4119" s="13">
        <v>0.49689496700000002</v>
      </c>
      <c r="J4119" s="13">
        <v>0.36354649500000003</v>
      </c>
      <c r="K4119" s="13">
        <v>-5.8415030989999996</v>
      </c>
      <c r="L4119" s="13">
        <v>0.64736113100000003</v>
      </c>
      <c r="M4119" s="13">
        <v>-5.1941419690000004</v>
      </c>
      <c r="N4119" s="13">
        <v>-1.324870129</v>
      </c>
      <c r="O4119" s="13">
        <v>0.52825963300000001</v>
      </c>
      <c r="P4119" s="13">
        <v>-0.796610496</v>
      </c>
      <c r="Q4119" s="13">
        <v>0.73585789199999996</v>
      </c>
      <c r="R4119" s="13">
        <v>0.73585789199999996</v>
      </c>
      <c r="S4119" s="13">
        <v>0</v>
      </c>
      <c r="T4119" s="13">
        <v>-1.2163025670000001</v>
      </c>
      <c r="U4119" s="13">
        <v>1.063402451</v>
      </c>
      <c r="V4119" s="13">
        <v>-0.152900117</v>
      </c>
      <c r="W4119" s="13">
        <v>0.43759582200000002</v>
      </c>
    </row>
    <row r="4120" spans="1:23" x14ac:dyDescent="0.3">
      <c r="A4120" s="13" t="s">
        <v>1747</v>
      </c>
      <c r="B4120" s="13" t="s">
        <v>1748</v>
      </c>
      <c r="C4120" s="15">
        <v>2016</v>
      </c>
      <c r="D4120" s="15" t="s">
        <v>27</v>
      </c>
      <c r="E4120" s="15" t="s">
        <v>100</v>
      </c>
      <c r="F4120" s="15">
        <v>4069</v>
      </c>
      <c r="G4120" s="15">
        <v>1951</v>
      </c>
      <c r="H4120" s="13">
        <v>-0.93423890600000004</v>
      </c>
      <c r="I4120" s="13">
        <v>1.405043118</v>
      </c>
      <c r="J4120" s="13">
        <v>0.47080421099999997</v>
      </c>
      <c r="K4120" s="13">
        <v>-2.6575393310000002</v>
      </c>
      <c r="L4120" s="13">
        <v>3.7603204130000001</v>
      </c>
      <c r="M4120" s="13">
        <v>1.1027810819999999</v>
      </c>
      <c r="N4120" s="13">
        <v>-1.3376976220000001</v>
      </c>
      <c r="O4120" s="13">
        <v>1.976842668</v>
      </c>
      <c r="P4120" s="13">
        <v>0.63914504500000002</v>
      </c>
      <c r="Q4120" s="13">
        <v>3.3793286619999998</v>
      </c>
      <c r="R4120" s="13">
        <v>3.3793286619999998</v>
      </c>
      <c r="S4120" s="13">
        <v>0</v>
      </c>
      <c r="T4120" s="13">
        <v>-1.59185223</v>
      </c>
      <c r="U4120" s="13">
        <v>1.964616369</v>
      </c>
      <c r="V4120" s="13">
        <v>0.37276413800000002</v>
      </c>
      <c r="W4120" s="13">
        <v>0.16720555500000001</v>
      </c>
    </row>
    <row r="4121" spans="1:23" x14ac:dyDescent="0.3">
      <c r="A4121" s="13" t="s">
        <v>1747</v>
      </c>
      <c r="B4121" s="13" t="s">
        <v>1748</v>
      </c>
      <c r="C4121" s="15">
        <v>2017</v>
      </c>
      <c r="D4121" s="15" t="s">
        <v>27</v>
      </c>
      <c r="E4121" s="15" t="s">
        <v>31</v>
      </c>
      <c r="F4121" s="15">
        <v>3484</v>
      </c>
      <c r="G4121" s="15">
        <v>1728</v>
      </c>
      <c r="H4121" s="13">
        <v>-0.47277037999999999</v>
      </c>
      <c r="I4121" s="13">
        <v>2.53882853</v>
      </c>
      <c r="J4121" s="13">
        <v>2.0660581499999999</v>
      </c>
      <c r="K4121" s="13">
        <v>-1.296881425</v>
      </c>
      <c r="L4121" s="13">
        <v>-1.380352413</v>
      </c>
      <c r="M4121" s="13">
        <v>-2.6772338379999998</v>
      </c>
      <c r="N4121" s="13">
        <v>-0.65462959799999998</v>
      </c>
      <c r="O4121" s="13">
        <v>1.9086865200000001</v>
      </c>
      <c r="P4121" s="13">
        <v>1.254056922</v>
      </c>
      <c r="Q4121" s="13">
        <v>3.539378331</v>
      </c>
      <c r="R4121" s="13">
        <v>3.539378331</v>
      </c>
      <c r="S4121" s="13">
        <v>0</v>
      </c>
      <c r="T4121" s="13">
        <v>-0.70610245900000002</v>
      </c>
      <c r="U4121" s="13">
        <v>1.874720621</v>
      </c>
      <c r="V4121" s="13">
        <v>1.168618162</v>
      </c>
      <c r="W4121" s="13">
        <v>0.25839937099999999</v>
      </c>
    </row>
    <row r="4122" spans="1:23" x14ac:dyDescent="0.3">
      <c r="A4122" s="13" t="s">
        <v>1747</v>
      </c>
      <c r="B4122" s="13" t="s">
        <v>1748</v>
      </c>
      <c r="C4122" s="15">
        <v>2018</v>
      </c>
      <c r="D4122" s="15" t="s">
        <v>27</v>
      </c>
      <c r="E4122" s="15" t="s">
        <v>31</v>
      </c>
      <c r="F4122" s="15">
        <v>3249</v>
      </c>
      <c r="G4122" s="15">
        <v>1615</v>
      </c>
      <c r="H4122" s="13">
        <v>-1.178925835</v>
      </c>
      <c r="I4122" s="13">
        <v>1.0114074040000001</v>
      </c>
      <c r="J4122" s="13">
        <v>-0.167518431</v>
      </c>
      <c r="K4122" s="13">
        <v>-2.681206414</v>
      </c>
      <c r="L4122" s="13">
        <v>1.601174264</v>
      </c>
      <c r="M4122" s="13">
        <v>-1.0800321500000001</v>
      </c>
      <c r="N4122" s="13">
        <v>-1.505028617</v>
      </c>
      <c r="O4122" s="13">
        <v>1.233267202</v>
      </c>
      <c r="P4122" s="13">
        <v>-0.27176141500000001</v>
      </c>
      <c r="Q4122" s="13">
        <v>2.0344334879999999</v>
      </c>
      <c r="R4122" s="13">
        <v>2.0344334879999999</v>
      </c>
      <c r="S4122" s="13">
        <v>0</v>
      </c>
      <c r="T4122" s="13">
        <v>-2.0668712550000001</v>
      </c>
      <c r="U4122" s="13">
        <v>0.720095818</v>
      </c>
      <c r="V4122" s="13">
        <v>-1.346775437</v>
      </c>
      <c r="W4122" s="13">
        <v>-0.36764787799999998</v>
      </c>
    </row>
    <row r="4123" spans="1:23" x14ac:dyDescent="0.3">
      <c r="A4123" s="13" t="s">
        <v>1747</v>
      </c>
      <c r="B4123" s="13" t="s">
        <v>1748</v>
      </c>
      <c r="C4123" s="15">
        <v>2019</v>
      </c>
      <c r="D4123" s="15" t="s">
        <v>25</v>
      </c>
      <c r="E4123" s="15" t="s">
        <v>70</v>
      </c>
      <c r="F4123" s="15">
        <v>144</v>
      </c>
      <c r="G4123" s="15">
        <v>63</v>
      </c>
      <c r="H4123" s="13">
        <v>-3.3498014230000002</v>
      </c>
      <c r="I4123" s="13">
        <v>2.6432015039999999</v>
      </c>
      <c r="J4123" s="13">
        <v>-0.70659992000000005</v>
      </c>
      <c r="K4123" s="13">
        <v>-3.2234483649999999</v>
      </c>
      <c r="L4123" s="13">
        <v>5.4629816279999996</v>
      </c>
      <c r="M4123" s="13">
        <v>2.2395332630000002</v>
      </c>
      <c r="N4123" s="13">
        <v>-3.5350402590000001</v>
      </c>
      <c r="O4123" s="13">
        <v>3.5875078669999998</v>
      </c>
      <c r="P4123" s="13">
        <v>5.2467607999999999E-2</v>
      </c>
      <c r="Q4123" s="13">
        <v>9.3629696999999998E-2</v>
      </c>
      <c r="R4123" s="13">
        <v>0</v>
      </c>
      <c r="S4123" s="13">
        <v>9.3629696999999998E-2</v>
      </c>
      <c r="T4123" s="13">
        <v>-4.1826655349999999</v>
      </c>
      <c r="U4123" s="13">
        <v>4.7362815710000001</v>
      </c>
      <c r="V4123" s="13">
        <v>0.55361603599999998</v>
      </c>
      <c r="W4123" s="13">
        <v>0.77713186099999998</v>
      </c>
    </row>
    <row r="4124" spans="1:23" x14ac:dyDescent="0.3">
      <c r="A4124" s="13" t="s">
        <v>1747</v>
      </c>
      <c r="B4124" s="13" t="s">
        <v>1748</v>
      </c>
      <c r="C4124" s="15">
        <v>2019</v>
      </c>
      <c r="D4124" s="15" t="s">
        <v>27</v>
      </c>
      <c r="E4124" s="15" t="s">
        <v>41</v>
      </c>
      <c r="F4124" s="15">
        <v>3077</v>
      </c>
      <c r="G4124" s="15">
        <v>1530</v>
      </c>
      <c r="H4124" s="13">
        <v>-2.4680342909999999</v>
      </c>
      <c r="I4124" s="13">
        <v>0.61728499599999997</v>
      </c>
      <c r="J4124" s="13">
        <v>-1.850749295</v>
      </c>
      <c r="K4124" s="13">
        <v>-2.6504250009999999</v>
      </c>
      <c r="L4124" s="13">
        <v>1.6479577169999999</v>
      </c>
      <c r="M4124" s="13">
        <v>-1.002467284</v>
      </c>
      <c r="N4124" s="13">
        <v>-2.6307769759999999</v>
      </c>
      <c r="O4124" s="13">
        <v>0.84096427699999998</v>
      </c>
      <c r="P4124" s="13">
        <v>-1.7898126990000001</v>
      </c>
      <c r="Q4124" s="13">
        <v>0.74518738900000003</v>
      </c>
      <c r="R4124" s="13">
        <v>0.74518738900000003</v>
      </c>
      <c r="S4124" s="13">
        <v>0</v>
      </c>
      <c r="T4124" s="13">
        <v>-2.886210862</v>
      </c>
      <c r="U4124" s="13">
        <v>1.994016155</v>
      </c>
      <c r="V4124" s="13">
        <v>-0.89219470700000003</v>
      </c>
      <c r="W4124" s="13">
        <v>-0.59018952899999999</v>
      </c>
    </row>
    <row r="4125" spans="1:23" x14ac:dyDescent="0.3">
      <c r="A4125" s="13" t="s">
        <v>1747</v>
      </c>
      <c r="B4125" s="13" t="s">
        <v>1748</v>
      </c>
      <c r="C4125" s="15">
        <v>2019</v>
      </c>
      <c r="D4125" s="15" t="s">
        <v>27</v>
      </c>
      <c r="E4125" s="15" t="s">
        <v>70</v>
      </c>
      <c r="F4125" s="15">
        <v>1139</v>
      </c>
      <c r="G4125" s="15">
        <v>510</v>
      </c>
      <c r="H4125" s="13">
        <v>-2.027607132</v>
      </c>
      <c r="I4125" s="13">
        <v>0.25722715800000001</v>
      </c>
      <c r="J4125" s="13">
        <v>-1.7703799739999999</v>
      </c>
      <c r="K4125" s="13">
        <v>4.3988461999999999E-2</v>
      </c>
      <c r="L4125" s="13">
        <v>0.55531772700000004</v>
      </c>
      <c r="M4125" s="13">
        <v>0.59930618899999999</v>
      </c>
      <c r="N4125" s="13">
        <v>-1.778079677</v>
      </c>
      <c r="O4125" s="13">
        <v>0.33381518700000001</v>
      </c>
      <c r="P4125" s="13">
        <v>-1.4442644899999999</v>
      </c>
      <c r="Q4125" s="13">
        <v>0.34113605299999999</v>
      </c>
      <c r="R4125" s="13">
        <v>0.34113605299999999</v>
      </c>
      <c r="S4125" s="13">
        <v>0</v>
      </c>
      <c r="T4125" s="13">
        <v>-1.5447390009999999</v>
      </c>
      <c r="U4125" s="13">
        <v>1.147244441</v>
      </c>
      <c r="V4125" s="13">
        <v>-0.39749456</v>
      </c>
      <c r="W4125" s="13">
        <v>0.414265728</v>
      </c>
    </row>
    <row r="4126" spans="1:23" x14ac:dyDescent="0.3">
      <c r="A4126" s="13" t="s">
        <v>1749</v>
      </c>
      <c r="B4126" s="13" t="s">
        <v>1750</v>
      </c>
      <c r="C4126" s="15">
        <v>2018</v>
      </c>
      <c r="D4126" s="15" t="s">
        <v>27</v>
      </c>
      <c r="E4126" s="15" t="s">
        <v>70</v>
      </c>
      <c r="F4126" s="15">
        <v>2404</v>
      </c>
      <c r="G4126" s="15">
        <v>1134</v>
      </c>
      <c r="H4126" s="13">
        <v>-8.4069248999999999E-2</v>
      </c>
      <c r="I4126" s="13">
        <v>-2.0073661029999998</v>
      </c>
      <c r="J4126" s="13">
        <v>-2.091435352</v>
      </c>
      <c r="K4126" s="13">
        <v>0.54444279799999995</v>
      </c>
      <c r="L4126" s="13">
        <v>-0.35958300799999998</v>
      </c>
      <c r="M4126" s="13">
        <v>0.184859791</v>
      </c>
      <c r="N4126" s="13">
        <v>1.4626813000000001E-2</v>
      </c>
      <c r="O4126" s="13">
        <v>-1.7698473729999999</v>
      </c>
      <c r="P4126" s="13">
        <v>-1.7552205599999999</v>
      </c>
      <c r="Q4126" s="13">
        <v>0.58229004100000004</v>
      </c>
      <c r="R4126" s="13">
        <v>0.58229004100000004</v>
      </c>
      <c r="S4126" s="13">
        <v>0</v>
      </c>
      <c r="T4126" s="13">
        <v>0.56220799399999999</v>
      </c>
      <c r="U4126" s="13">
        <v>-1.4330050249999999</v>
      </c>
      <c r="V4126" s="13">
        <v>-0.87079703100000005</v>
      </c>
      <c r="W4126" s="13">
        <v>1.1622855139999999</v>
      </c>
    </row>
    <row r="4127" spans="1:23" x14ac:dyDescent="0.3">
      <c r="A4127" s="13" t="s">
        <v>1749</v>
      </c>
      <c r="B4127" s="13" t="s">
        <v>1750</v>
      </c>
      <c r="C4127" s="15">
        <v>2019</v>
      </c>
      <c r="D4127" s="15" t="s">
        <v>27</v>
      </c>
      <c r="E4127" s="15" t="s">
        <v>70</v>
      </c>
      <c r="F4127" s="15">
        <v>334</v>
      </c>
      <c r="G4127" s="15">
        <v>150</v>
      </c>
      <c r="H4127" s="13">
        <v>-1.318378614</v>
      </c>
      <c r="I4127" s="13">
        <v>-3.795275148</v>
      </c>
      <c r="J4127" s="13">
        <v>-5.1136537620000002</v>
      </c>
      <c r="K4127" s="13">
        <v>6.727162914</v>
      </c>
      <c r="L4127" s="13">
        <v>-1.8966632839999999</v>
      </c>
      <c r="M4127" s="13">
        <v>4.8304996300000003</v>
      </c>
      <c r="N4127" s="13">
        <v>0.25370114100000002</v>
      </c>
      <c r="O4127" s="13">
        <v>-3.6231048299999999</v>
      </c>
      <c r="P4127" s="13">
        <v>-3.3694036889999999</v>
      </c>
      <c r="Q4127" s="13">
        <v>-4.8387037000000001E-2</v>
      </c>
      <c r="R4127" s="13">
        <v>-4.8387037000000001E-2</v>
      </c>
      <c r="S4127" s="13">
        <v>0</v>
      </c>
      <c r="T4127" s="13">
        <v>-0.18834546199999999</v>
      </c>
      <c r="U4127" s="13">
        <v>-2.594410463</v>
      </c>
      <c r="V4127" s="13">
        <v>-2.782755925</v>
      </c>
      <c r="W4127" s="13">
        <v>2.115695734</v>
      </c>
    </row>
    <row r="4128" spans="1:23" x14ac:dyDescent="0.3">
      <c r="A4128" s="13" t="s">
        <v>1751</v>
      </c>
      <c r="B4128" s="13" t="s">
        <v>1752</v>
      </c>
      <c r="C4128" s="15">
        <v>2019</v>
      </c>
      <c r="D4128" s="15" t="s">
        <v>27</v>
      </c>
      <c r="E4128" s="15" t="s">
        <v>54</v>
      </c>
      <c r="F4128" s="15">
        <v>235</v>
      </c>
      <c r="G4128" s="15">
        <v>111</v>
      </c>
      <c r="H4128" s="13">
        <v>-7.5736728109999998</v>
      </c>
      <c r="I4128" s="13">
        <v>-4.2669311910000003</v>
      </c>
      <c r="J4128" s="13">
        <v>-11.840604000000001</v>
      </c>
      <c r="K4128" s="13">
        <v>-9.4615541719999996</v>
      </c>
      <c r="L4128" s="13">
        <v>0.81506226999999998</v>
      </c>
      <c r="M4128" s="13">
        <v>-8.6464919019999993</v>
      </c>
      <c r="N4128" s="13">
        <v>-8.4260331389999994</v>
      </c>
      <c r="O4128" s="13">
        <v>-3.4172579650000001</v>
      </c>
      <c r="P4128" s="13">
        <v>-11.8432911</v>
      </c>
      <c r="Q4128" s="13">
        <v>-0.51916808000000003</v>
      </c>
      <c r="R4128" s="13">
        <v>-0.51916808000000003</v>
      </c>
      <c r="S4128" s="13">
        <v>0</v>
      </c>
      <c r="T4128" s="13">
        <v>-5.9417453480000004</v>
      </c>
      <c r="U4128" s="13">
        <v>-4.2646607879999996</v>
      </c>
      <c r="V4128" s="13">
        <v>-10.20640614</v>
      </c>
      <c r="W4128" s="13">
        <v>0.83019283499999996</v>
      </c>
    </row>
    <row r="4129" spans="1:23" x14ac:dyDescent="0.3">
      <c r="A4129" s="13" t="s">
        <v>1753</v>
      </c>
      <c r="B4129" s="13" t="s">
        <v>1754</v>
      </c>
      <c r="C4129" s="15">
        <v>2019</v>
      </c>
      <c r="D4129" s="15" t="s">
        <v>27</v>
      </c>
      <c r="E4129" s="15" t="s">
        <v>35</v>
      </c>
      <c r="F4129" s="15">
        <v>47</v>
      </c>
      <c r="G4129" s="15">
        <v>20</v>
      </c>
      <c r="H4129" s="13">
        <v>-4.3027486589999997</v>
      </c>
      <c r="I4129" s="13">
        <v>3.7090151960000002</v>
      </c>
      <c r="J4129" s="13">
        <v>-0.59373346299999996</v>
      </c>
      <c r="K4129" s="13">
        <v>5.7412118369999998</v>
      </c>
      <c r="L4129" s="13">
        <v>-0.77595517199999997</v>
      </c>
      <c r="M4129" s="13">
        <v>4.9652566650000001</v>
      </c>
      <c r="N4129" s="13">
        <v>-2.4132109900000001</v>
      </c>
      <c r="O4129" s="13">
        <v>3.1408117510000002</v>
      </c>
      <c r="P4129" s="13">
        <v>0.72760076200000001</v>
      </c>
      <c r="Q4129" s="13">
        <v>3.5888991000000002E-2</v>
      </c>
      <c r="R4129" s="13">
        <v>3.5888991000000002E-2</v>
      </c>
      <c r="S4129" s="13">
        <v>0</v>
      </c>
      <c r="T4129" s="13">
        <v>-2.0307223219999999</v>
      </c>
      <c r="U4129" s="13">
        <v>4.8520116099999999</v>
      </c>
      <c r="V4129" s="13">
        <v>2.8212892890000001</v>
      </c>
      <c r="W4129" s="13">
        <v>1.158995818</v>
      </c>
    </row>
    <row r="4130" spans="1:23" x14ac:dyDescent="0.3">
      <c r="A4130" s="13" t="s">
        <v>1753</v>
      </c>
      <c r="B4130" s="13" t="s">
        <v>1754</v>
      </c>
      <c r="C4130" s="15">
        <v>2019</v>
      </c>
      <c r="D4130" s="15" t="s">
        <v>27</v>
      </c>
      <c r="E4130" s="15" t="s">
        <v>46</v>
      </c>
      <c r="F4130" s="15">
        <v>5</v>
      </c>
      <c r="G4130" s="15">
        <v>3</v>
      </c>
      <c r="H4130" s="13">
        <v>17.421975880000002</v>
      </c>
      <c r="I4130" s="13">
        <v>-19.072369699999999</v>
      </c>
      <c r="J4130" s="13">
        <v>-1.650393816</v>
      </c>
      <c r="K4130" s="13">
        <v>23.73090972</v>
      </c>
      <c r="L4130" s="13">
        <v>-14.55401262</v>
      </c>
      <c r="M4130" s="13">
        <v>9.1768970989999996</v>
      </c>
      <c r="N4130" s="13">
        <v>19.962638720000001</v>
      </c>
      <c r="O4130" s="13">
        <v>-19.295042259999999</v>
      </c>
      <c r="P4130" s="13">
        <v>0.667596458</v>
      </c>
      <c r="Q4130" s="13">
        <v>5.1494460000000002E-3</v>
      </c>
      <c r="R4130" s="13">
        <v>5.1494460000000002E-3</v>
      </c>
      <c r="S4130" s="13">
        <v>0</v>
      </c>
      <c r="T4130" s="13">
        <v>12.788159439999999</v>
      </c>
      <c r="U4130" s="13">
        <v>-12.863156780000001</v>
      </c>
      <c r="V4130" s="13">
        <v>-7.4997335999999998E-2</v>
      </c>
      <c r="W4130" s="13">
        <v>-1.5883723080000001</v>
      </c>
    </row>
    <row r="4131" spans="1:23" x14ac:dyDescent="0.3">
      <c r="A4131" s="13" t="s">
        <v>1755</v>
      </c>
      <c r="B4131" s="13" t="s">
        <v>1756</v>
      </c>
      <c r="C4131" s="15">
        <v>2014</v>
      </c>
      <c r="D4131" s="15" t="s">
        <v>27</v>
      </c>
      <c r="E4131" s="15" t="s">
        <v>34</v>
      </c>
      <c r="F4131" s="15">
        <v>1125</v>
      </c>
      <c r="G4131" s="15">
        <v>570</v>
      </c>
      <c r="H4131" s="13">
        <v>0.19813719299999999</v>
      </c>
      <c r="I4131" s="13">
        <v>-3.7529478350000001</v>
      </c>
      <c r="J4131" s="13">
        <v>-3.5548106420000001</v>
      </c>
      <c r="K4131" s="13">
        <v>-1.18963745</v>
      </c>
      <c r="L4131" s="13">
        <v>-1.056861448</v>
      </c>
      <c r="M4131" s="13">
        <v>-2.246498898</v>
      </c>
      <c r="N4131" s="13">
        <v>-9.0432151000000002E-2</v>
      </c>
      <c r="O4131" s="13">
        <v>-3.398029846</v>
      </c>
      <c r="P4131" s="13">
        <v>-3.4884619969999999</v>
      </c>
      <c r="Q4131" s="13">
        <v>-0.21518026800000001</v>
      </c>
      <c r="R4131" s="13">
        <v>-0.21518026800000001</v>
      </c>
      <c r="S4131" s="13">
        <v>0</v>
      </c>
      <c r="T4131" s="13">
        <v>0.30647649399999999</v>
      </c>
      <c r="U4131" s="13">
        <v>-3.9957968419999998</v>
      </c>
      <c r="V4131" s="13">
        <v>-3.6893203489999999</v>
      </c>
      <c r="W4131" s="13">
        <v>0.18989604600000001</v>
      </c>
    </row>
    <row r="4132" spans="1:23" x14ac:dyDescent="0.3">
      <c r="A4132" s="13" t="s">
        <v>1755</v>
      </c>
      <c r="B4132" s="13" t="s">
        <v>1756</v>
      </c>
      <c r="C4132" s="15">
        <v>2015</v>
      </c>
      <c r="D4132" s="15" t="s">
        <v>25</v>
      </c>
      <c r="E4132" s="15" t="s">
        <v>111</v>
      </c>
      <c r="F4132" s="15">
        <v>1057</v>
      </c>
      <c r="G4132" s="15">
        <v>487</v>
      </c>
      <c r="H4132" s="13">
        <v>2.161396044</v>
      </c>
      <c r="I4132" s="13">
        <v>-2.1102227249999999</v>
      </c>
      <c r="J4132" s="13">
        <v>5.1173319000000002E-2</v>
      </c>
      <c r="K4132" s="13">
        <v>1.4820919189999999</v>
      </c>
      <c r="L4132" s="13">
        <v>-1.078898747</v>
      </c>
      <c r="M4132" s="13">
        <v>0.40319317300000002</v>
      </c>
      <c r="N4132" s="13">
        <v>2.1149011849999999</v>
      </c>
      <c r="O4132" s="13">
        <v>-2.0443378889999999</v>
      </c>
      <c r="P4132" s="13">
        <v>7.0563295999999998E-2</v>
      </c>
      <c r="Q4132" s="13">
        <v>0.72966156000000004</v>
      </c>
      <c r="R4132" s="13">
        <v>0</v>
      </c>
      <c r="S4132" s="13">
        <v>0.72966156000000004</v>
      </c>
      <c r="T4132" s="13">
        <v>1.4156683299999999</v>
      </c>
      <c r="U4132" s="13">
        <v>-0.59769515200000001</v>
      </c>
      <c r="V4132" s="13">
        <v>0.81797317800000002</v>
      </c>
      <c r="W4132" s="13">
        <v>0.91657042600000005</v>
      </c>
    </row>
    <row r="4133" spans="1:23" x14ac:dyDescent="0.3">
      <c r="A4133" s="13" t="s">
        <v>1755</v>
      </c>
      <c r="B4133" s="13" t="s">
        <v>1756</v>
      </c>
      <c r="C4133" s="15">
        <v>2015</v>
      </c>
      <c r="D4133" s="15" t="s">
        <v>27</v>
      </c>
      <c r="E4133" s="15" t="s">
        <v>111</v>
      </c>
      <c r="F4133" s="15">
        <v>3408</v>
      </c>
      <c r="G4133" s="15">
        <v>1641</v>
      </c>
      <c r="H4133" s="13">
        <v>0.69634738600000001</v>
      </c>
      <c r="I4133" s="13">
        <v>-0.27158450299999998</v>
      </c>
      <c r="J4133" s="13">
        <v>0.42476288299999998</v>
      </c>
      <c r="K4133" s="13">
        <v>-2.1377802749999999</v>
      </c>
      <c r="L4133" s="13">
        <v>2.79649306</v>
      </c>
      <c r="M4133" s="13">
        <v>0.65871278499999997</v>
      </c>
      <c r="N4133" s="13">
        <v>0.101825655</v>
      </c>
      <c r="O4133" s="13">
        <v>0.31761220099999998</v>
      </c>
      <c r="P4133" s="13">
        <v>0.419437856</v>
      </c>
      <c r="Q4133" s="13">
        <v>2.6680886720000001</v>
      </c>
      <c r="R4133" s="13">
        <v>2.6680886720000001</v>
      </c>
      <c r="S4133" s="13">
        <v>0</v>
      </c>
      <c r="T4133" s="13">
        <v>-4.2715338999999998E-2</v>
      </c>
      <c r="U4133" s="13">
        <v>0.362087508</v>
      </c>
      <c r="V4133" s="13">
        <v>0.31937216899999998</v>
      </c>
      <c r="W4133" s="13">
        <v>0.52451326399999998</v>
      </c>
    </row>
    <row r="4134" spans="1:23" x14ac:dyDescent="0.3">
      <c r="A4134" s="13" t="s">
        <v>1755</v>
      </c>
      <c r="B4134" s="13" t="s">
        <v>1756</v>
      </c>
      <c r="C4134" s="15">
        <v>2016</v>
      </c>
      <c r="D4134" s="15" t="s">
        <v>25</v>
      </c>
      <c r="E4134" s="15" t="s">
        <v>111</v>
      </c>
      <c r="F4134" s="15">
        <v>265</v>
      </c>
      <c r="G4134" s="15">
        <v>124</v>
      </c>
      <c r="H4134" s="13">
        <v>-1.531492208</v>
      </c>
      <c r="I4134" s="13">
        <v>-6.936343302</v>
      </c>
      <c r="J4134" s="13">
        <v>-8.4678355110000005</v>
      </c>
      <c r="K4134" s="13">
        <v>-0.52900614800000001</v>
      </c>
      <c r="L4134" s="13">
        <v>-6.577249825</v>
      </c>
      <c r="M4134" s="13">
        <v>-7.1062559729999997</v>
      </c>
      <c r="N4134" s="13">
        <v>-1.3242265390000001</v>
      </c>
      <c r="O4134" s="13">
        <v>-7.3161794679999996</v>
      </c>
      <c r="P4134" s="13">
        <v>-8.6404060079999994</v>
      </c>
      <c r="Q4134" s="13">
        <v>-0.38671893099999999</v>
      </c>
      <c r="R4134" s="13">
        <v>0</v>
      </c>
      <c r="S4134" s="13">
        <v>-0.38671893099999999</v>
      </c>
      <c r="T4134" s="13">
        <v>-2.319882293</v>
      </c>
      <c r="U4134" s="13">
        <v>-5.062832094</v>
      </c>
      <c r="V4134" s="13">
        <v>-7.382714387</v>
      </c>
      <c r="W4134" s="13">
        <v>0.58816784099999997</v>
      </c>
    </row>
    <row r="4135" spans="1:23" x14ac:dyDescent="0.3">
      <c r="A4135" s="13" t="s">
        <v>1755</v>
      </c>
      <c r="B4135" s="13" t="s">
        <v>1756</v>
      </c>
      <c r="C4135" s="15">
        <v>2016</v>
      </c>
      <c r="D4135" s="15" t="s">
        <v>27</v>
      </c>
      <c r="E4135" s="15" t="s">
        <v>111</v>
      </c>
      <c r="F4135" s="15">
        <v>2618</v>
      </c>
      <c r="G4135" s="15">
        <v>1258</v>
      </c>
      <c r="H4135" s="13">
        <v>0.51895467900000003</v>
      </c>
      <c r="I4135" s="13">
        <v>-2.572167468</v>
      </c>
      <c r="J4135" s="13">
        <v>-2.0532127889999998</v>
      </c>
      <c r="K4135" s="13">
        <v>-0.45081723699999998</v>
      </c>
      <c r="L4135" s="13">
        <v>-1.198097637</v>
      </c>
      <c r="M4135" s="13">
        <v>-1.6489148739999999</v>
      </c>
      <c r="N4135" s="13">
        <v>0.31973768800000002</v>
      </c>
      <c r="O4135" s="13">
        <v>-2.4246070359999998</v>
      </c>
      <c r="P4135" s="13">
        <v>-2.1048693489999999</v>
      </c>
      <c r="Q4135" s="13">
        <v>0.41536089399999998</v>
      </c>
      <c r="R4135" s="13">
        <v>0.41536089399999998</v>
      </c>
      <c r="S4135" s="13">
        <v>0</v>
      </c>
      <c r="T4135" s="13">
        <v>0.49235178800000001</v>
      </c>
      <c r="U4135" s="13">
        <v>-2.2686476500000001</v>
      </c>
      <c r="V4135" s="13">
        <v>-1.7762958609999999</v>
      </c>
      <c r="W4135" s="13">
        <v>0.305743761</v>
      </c>
    </row>
    <row r="4136" spans="1:23" x14ac:dyDescent="0.3">
      <c r="A4136" s="13" t="s">
        <v>1755</v>
      </c>
      <c r="B4136" s="13" t="s">
        <v>1756</v>
      </c>
      <c r="C4136" s="15">
        <v>2017</v>
      </c>
      <c r="D4136" s="15" t="s">
        <v>25</v>
      </c>
      <c r="E4136" s="15" t="s">
        <v>52</v>
      </c>
      <c r="F4136" s="15">
        <v>130</v>
      </c>
      <c r="G4136" s="15">
        <v>68</v>
      </c>
      <c r="H4136" s="13">
        <v>-0.42396798400000002</v>
      </c>
      <c r="I4136" s="13">
        <v>2.6241674009999998</v>
      </c>
      <c r="J4136" s="13">
        <v>2.200199418</v>
      </c>
      <c r="K4136" s="13">
        <v>-1.4206445539999999</v>
      </c>
      <c r="L4136" s="13">
        <v>1.4328936210000001</v>
      </c>
      <c r="M4136" s="13">
        <v>1.2249067000000001E-2</v>
      </c>
      <c r="N4136" s="13">
        <v>-0.58139196500000001</v>
      </c>
      <c r="O4136" s="13">
        <v>2.4432987580000001</v>
      </c>
      <c r="P4136" s="13">
        <v>1.8619067929999999</v>
      </c>
      <c r="Q4136" s="13">
        <v>0.166092923</v>
      </c>
      <c r="R4136" s="13">
        <v>0</v>
      </c>
      <c r="S4136" s="13">
        <v>0.166092923</v>
      </c>
      <c r="T4136" s="13">
        <v>-2.2287570290000001</v>
      </c>
      <c r="U4136" s="13">
        <v>1.4047798520000001</v>
      </c>
      <c r="V4136" s="13">
        <v>-0.82397717699999995</v>
      </c>
      <c r="W4136" s="13">
        <v>0.62717579800000001</v>
      </c>
    </row>
    <row r="4137" spans="1:23" x14ac:dyDescent="0.3">
      <c r="A4137" s="13" t="s">
        <v>1755</v>
      </c>
      <c r="B4137" s="13" t="s">
        <v>1756</v>
      </c>
      <c r="C4137" s="15">
        <v>2017</v>
      </c>
      <c r="D4137" s="15" t="s">
        <v>27</v>
      </c>
      <c r="E4137" s="15" t="s">
        <v>52</v>
      </c>
      <c r="F4137" s="15">
        <v>2702</v>
      </c>
      <c r="G4137" s="15">
        <v>1365</v>
      </c>
      <c r="H4137" s="13">
        <v>0.418013258</v>
      </c>
      <c r="I4137" s="13">
        <v>0.61371087599999996</v>
      </c>
      <c r="J4137" s="13">
        <v>1.0317241340000001</v>
      </c>
      <c r="K4137" s="13">
        <v>0.854908797</v>
      </c>
      <c r="L4137" s="13">
        <v>2.6999214760000001</v>
      </c>
      <c r="M4137" s="13">
        <v>3.5548302729999999</v>
      </c>
      <c r="N4137" s="13">
        <v>0.51864744200000001</v>
      </c>
      <c r="O4137" s="13">
        <v>1.098646413</v>
      </c>
      <c r="P4137" s="13">
        <v>1.617293855</v>
      </c>
      <c r="Q4137" s="13">
        <v>3.0176705429999999</v>
      </c>
      <c r="R4137" s="13">
        <v>3.0176705429999999</v>
      </c>
      <c r="S4137" s="13">
        <v>0</v>
      </c>
      <c r="T4137" s="13">
        <v>-0.18787905299999999</v>
      </c>
      <c r="U4137" s="13">
        <v>0.56480868399999995</v>
      </c>
      <c r="V4137" s="13">
        <v>0.37692963000000002</v>
      </c>
      <c r="W4137" s="13">
        <v>-0.76800329199999995</v>
      </c>
    </row>
    <row r="4138" spans="1:23" x14ac:dyDescent="0.3">
      <c r="A4138" s="13" t="s">
        <v>1755</v>
      </c>
      <c r="B4138" s="13" t="s">
        <v>1756</v>
      </c>
      <c r="C4138" s="15">
        <v>2018</v>
      </c>
      <c r="D4138" s="15" t="s">
        <v>25</v>
      </c>
      <c r="E4138" s="15" t="s">
        <v>52</v>
      </c>
      <c r="F4138" s="15">
        <v>93</v>
      </c>
      <c r="G4138" s="15">
        <v>44</v>
      </c>
      <c r="H4138" s="13">
        <v>0.22522968400000001</v>
      </c>
      <c r="I4138" s="13">
        <v>-4.4600075629999996</v>
      </c>
      <c r="J4138" s="13">
        <v>-4.2347778800000002</v>
      </c>
      <c r="K4138" s="13">
        <v>-1.688508951</v>
      </c>
      <c r="L4138" s="13">
        <v>-3.837129225</v>
      </c>
      <c r="M4138" s="13">
        <v>-5.5256381750000001</v>
      </c>
      <c r="N4138" s="13">
        <v>-0.287765045</v>
      </c>
      <c r="O4138" s="13">
        <v>-4.490036462</v>
      </c>
      <c r="P4138" s="13">
        <v>-4.7778015070000004</v>
      </c>
      <c r="Q4138" s="13">
        <v>-4.7036548999999997E-2</v>
      </c>
      <c r="R4138" s="13">
        <v>0</v>
      </c>
      <c r="S4138" s="13">
        <v>-4.7036548999999997E-2</v>
      </c>
      <c r="T4138" s="13">
        <v>0.34876943700000002</v>
      </c>
      <c r="U4138" s="13">
        <v>-6.6385675690000001</v>
      </c>
      <c r="V4138" s="13">
        <v>-6.2897981310000004</v>
      </c>
      <c r="W4138" s="13">
        <v>0.18130221699999999</v>
      </c>
    </row>
    <row r="4139" spans="1:23" x14ac:dyDescent="0.3">
      <c r="A4139" s="13" t="s">
        <v>1755</v>
      </c>
      <c r="B4139" s="13" t="s">
        <v>1756</v>
      </c>
      <c r="C4139" s="15">
        <v>2018</v>
      </c>
      <c r="D4139" s="15" t="s">
        <v>27</v>
      </c>
      <c r="E4139" s="15" t="s">
        <v>52</v>
      </c>
      <c r="F4139" s="15">
        <v>1686</v>
      </c>
      <c r="G4139" s="15">
        <v>814</v>
      </c>
      <c r="H4139" s="13">
        <v>-0.957807874</v>
      </c>
      <c r="I4139" s="13">
        <v>0.23643440099999999</v>
      </c>
      <c r="J4139" s="13">
        <v>-0.72137347299999999</v>
      </c>
      <c r="K4139" s="13">
        <v>-0.23339585299999999</v>
      </c>
      <c r="L4139" s="13">
        <v>0.20663632400000001</v>
      </c>
      <c r="M4139" s="13">
        <v>-2.6759529000000001E-2</v>
      </c>
      <c r="N4139" s="13">
        <v>-0.89643205999999998</v>
      </c>
      <c r="O4139" s="13">
        <v>0.26681231300000002</v>
      </c>
      <c r="P4139" s="13">
        <v>-0.62961974700000001</v>
      </c>
      <c r="Q4139" s="13">
        <v>0.87869246199999995</v>
      </c>
      <c r="R4139" s="13">
        <v>0.87869246199999995</v>
      </c>
      <c r="S4139" s="13">
        <v>0</v>
      </c>
      <c r="T4139" s="13">
        <v>-1.077081492</v>
      </c>
      <c r="U4139" s="13">
        <v>-0.187326665</v>
      </c>
      <c r="V4139" s="13">
        <v>-1.2644081570000001</v>
      </c>
      <c r="W4139" s="13">
        <v>-0.21486107099999999</v>
      </c>
    </row>
    <row r="4140" spans="1:23" x14ac:dyDescent="0.3">
      <c r="A4140" s="13" t="s">
        <v>1757</v>
      </c>
      <c r="B4140" s="13" t="s">
        <v>1758</v>
      </c>
      <c r="C4140" s="15">
        <v>2014</v>
      </c>
      <c r="D4140" s="15" t="s">
        <v>25</v>
      </c>
      <c r="E4140" s="15" t="s">
        <v>26</v>
      </c>
      <c r="F4140" s="15">
        <v>16</v>
      </c>
      <c r="G4140" s="15">
        <v>7</v>
      </c>
      <c r="H4140" s="13">
        <v>-4.0255050710000004</v>
      </c>
      <c r="I4140" s="13">
        <v>-11.781439969999999</v>
      </c>
      <c r="J4140" s="13">
        <v>-15.80694504</v>
      </c>
      <c r="K4140" s="13">
        <v>-30.250256799999999</v>
      </c>
      <c r="L4140" s="13">
        <v>-6.4528482110000001</v>
      </c>
      <c r="M4140" s="13">
        <v>-36.703105010000002</v>
      </c>
      <c r="N4140" s="13">
        <v>-9.7995431390000007</v>
      </c>
      <c r="O4140" s="13">
        <v>-11.44707541</v>
      </c>
      <c r="P4140" s="13">
        <v>-21.246618550000001</v>
      </c>
      <c r="Q4140" s="13">
        <v>-7.0053222999999998E-2</v>
      </c>
      <c r="R4140" s="13">
        <v>0</v>
      </c>
      <c r="S4140" s="13">
        <v>-7.0053222999999998E-2</v>
      </c>
      <c r="T4140" s="13">
        <v>-8.4457218059999999</v>
      </c>
      <c r="U4140" s="13">
        <v>-4.8238212359999997</v>
      </c>
      <c r="V4140" s="13">
        <v>-13.26954304</v>
      </c>
      <c r="W4140" s="13">
        <v>2.6191633780000001</v>
      </c>
    </row>
    <row r="4141" spans="1:23" x14ac:dyDescent="0.3">
      <c r="A4141" s="13" t="s">
        <v>1757</v>
      </c>
      <c r="B4141" s="13" t="s">
        <v>1758</v>
      </c>
      <c r="C4141" s="15">
        <v>2014</v>
      </c>
      <c r="D4141" s="15" t="s">
        <v>27</v>
      </c>
      <c r="E4141" s="15" t="s">
        <v>26</v>
      </c>
      <c r="F4141" s="15">
        <v>401</v>
      </c>
      <c r="G4141" s="15">
        <v>192</v>
      </c>
      <c r="H4141" s="13">
        <v>-7.7376022600000001</v>
      </c>
      <c r="I4141" s="13">
        <v>-2.410097435</v>
      </c>
      <c r="J4141" s="13">
        <v>-10.14769969</v>
      </c>
      <c r="K4141" s="13">
        <v>-6.2474353709999999</v>
      </c>
      <c r="L4141" s="13">
        <v>2.2134527749999999</v>
      </c>
      <c r="M4141" s="13">
        <v>-4.0339825960000004</v>
      </c>
      <c r="N4141" s="13">
        <v>-7.9955495269999997</v>
      </c>
      <c r="O4141" s="13">
        <v>-1.6683337460000001</v>
      </c>
      <c r="P4141" s="13">
        <v>-9.6638832729999997</v>
      </c>
      <c r="Q4141" s="13">
        <v>-0.679768013</v>
      </c>
      <c r="R4141" s="13">
        <v>-0.679768013</v>
      </c>
      <c r="S4141" s="13">
        <v>0</v>
      </c>
      <c r="T4141" s="13">
        <v>-8.0558766629999994</v>
      </c>
      <c r="U4141" s="13">
        <v>-1.078662899</v>
      </c>
      <c r="V4141" s="13">
        <v>-9.1345395620000005</v>
      </c>
      <c r="W4141" s="13">
        <v>0.35335002900000001</v>
      </c>
    </row>
    <row r="4142" spans="1:23" x14ac:dyDescent="0.3">
      <c r="A4142" s="13" t="s">
        <v>1759</v>
      </c>
      <c r="B4142" s="13" t="s">
        <v>1760</v>
      </c>
      <c r="C4142" s="15">
        <v>2018</v>
      </c>
      <c r="D4142" s="15" t="s">
        <v>27</v>
      </c>
      <c r="E4142" s="15" t="s">
        <v>86</v>
      </c>
      <c r="F4142" s="15">
        <v>1912</v>
      </c>
      <c r="G4142" s="15">
        <v>936</v>
      </c>
      <c r="H4142" s="13">
        <v>-1.587355386</v>
      </c>
      <c r="I4142" s="13">
        <v>2.3289484210000002</v>
      </c>
      <c r="J4142" s="13">
        <v>0.74159303499999996</v>
      </c>
      <c r="K4142" s="13">
        <v>-1.938042534</v>
      </c>
      <c r="L4142" s="13">
        <v>0.94710030000000001</v>
      </c>
      <c r="M4142" s="13">
        <v>-0.99094223400000003</v>
      </c>
      <c r="N4142" s="13">
        <v>-1.7499416779999999</v>
      </c>
      <c r="O4142" s="13">
        <v>2.0708027769999999</v>
      </c>
      <c r="P4142" s="13">
        <v>0.32086109899999998</v>
      </c>
      <c r="Q4142" s="13">
        <v>1.4728944559999999</v>
      </c>
      <c r="R4142" s="13">
        <v>1.4728944559999999</v>
      </c>
      <c r="S4142" s="13">
        <v>0</v>
      </c>
      <c r="T4142" s="13">
        <v>-1.9613113360000001</v>
      </c>
      <c r="U4142" s="13">
        <v>1.9845729480000001</v>
      </c>
      <c r="V4142" s="13">
        <v>2.3261612000000001E-2</v>
      </c>
      <c r="W4142" s="13">
        <v>0.43381392899999999</v>
      </c>
    </row>
    <row r="4143" spans="1:23" x14ac:dyDescent="0.3">
      <c r="A4143" s="13" t="s">
        <v>1759</v>
      </c>
      <c r="B4143" s="13" t="s">
        <v>1760</v>
      </c>
      <c r="C4143" s="15">
        <v>2019</v>
      </c>
      <c r="D4143" s="15" t="s">
        <v>25</v>
      </c>
      <c r="E4143" s="15" t="s">
        <v>86</v>
      </c>
      <c r="F4143" s="15">
        <v>94</v>
      </c>
      <c r="G4143" s="15">
        <v>42</v>
      </c>
      <c r="H4143" s="13">
        <v>-5.4878110390000003</v>
      </c>
      <c r="I4143" s="13">
        <v>5.9542903200000001</v>
      </c>
      <c r="J4143" s="13">
        <v>0.46647928100000002</v>
      </c>
      <c r="K4143" s="13">
        <v>-5.2961030840000003</v>
      </c>
      <c r="L4143" s="13">
        <v>3.154452848</v>
      </c>
      <c r="M4143" s="13">
        <v>-2.1416502350000002</v>
      </c>
      <c r="N4143" s="13">
        <v>-5.7942005639999996</v>
      </c>
      <c r="O4143" s="13">
        <v>5.6304165770000001</v>
      </c>
      <c r="P4143" s="13">
        <v>-0.16378398699999999</v>
      </c>
      <c r="Q4143" s="13">
        <v>5.7856824000000001E-2</v>
      </c>
      <c r="R4143" s="13">
        <v>0</v>
      </c>
      <c r="S4143" s="13">
        <v>5.7856824000000001E-2</v>
      </c>
      <c r="T4143" s="13">
        <v>-2.6819695339999998</v>
      </c>
      <c r="U4143" s="13">
        <v>2.647714476</v>
      </c>
      <c r="V4143" s="13">
        <v>-3.4255057999999998E-2</v>
      </c>
      <c r="W4143" s="13">
        <v>1.21829499</v>
      </c>
    </row>
    <row r="4144" spans="1:23" x14ac:dyDescent="0.3">
      <c r="A4144" s="13" t="s">
        <v>1759</v>
      </c>
      <c r="B4144" s="13" t="s">
        <v>1760</v>
      </c>
      <c r="C4144" s="15">
        <v>2019</v>
      </c>
      <c r="D4144" s="15" t="s">
        <v>27</v>
      </c>
      <c r="E4144" s="15" t="s">
        <v>86</v>
      </c>
      <c r="F4144" s="15">
        <v>1945</v>
      </c>
      <c r="G4144" s="15">
        <v>908</v>
      </c>
      <c r="H4144" s="13">
        <v>-1.2232758610000001</v>
      </c>
      <c r="I4144" s="13">
        <v>-0.64587391400000005</v>
      </c>
      <c r="J4144" s="13">
        <v>-1.8691497749999999</v>
      </c>
      <c r="K4144" s="13">
        <v>-3.0747811E-2</v>
      </c>
      <c r="L4144" s="13">
        <v>2.6002372600000001</v>
      </c>
      <c r="M4144" s="13">
        <v>2.5694894490000002</v>
      </c>
      <c r="N4144" s="13">
        <v>-1.0531860909999999</v>
      </c>
      <c r="O4144" s="13">
        <v>-8.1644281999999999E-2</v>
      </c>
      <c r="P4144" s="13">
        <v>-1.134830373</v>
      </c>
      <c r="Q4144" s="13">
        <v>0.74874875699999999</v>
      </c>
      <c r="R4144" s="13">
        <v>0.74874875699999999</v>
      </c>
      <c r="S4144" s="13">
        <v>0</v>
      </c>
      <c r="T4144" s="13">
        <v>-1.5602755829999999</v>
      </c>
      <c r="U4144" s="13">
        <v>0.54110719500000004</v>
      </c>
      <c r="V4144" s="13">
        <v>-1.019168388</v>
      </c>
      <c r="W4144" s="13">
        <v>6.8468090999999995E-2</v>
      </c>
    </row>
    <row r="4145" spans="1:23" x14ac:dyDescent="0.3">
      <c r="A4145" s="13" t="s">
        <v>1761</v>
      </c>
      <c r="B4145" s="13" t="s">
        <v>1762</v>
      </c>
      <c r="C4145" s="15">
        <v>2014</v>
      </c>
      <c r="D4145" s="15" t="s">
        <v>27</v>
      </c>
      <c r="E4145" s="15" t="s">
        <v>57</v>
      </c>
      <c r="F4145" s="15">
        <v>48</v>
      </c>
      <c r="G4145" s="15">
        <v>24</v>
      </c>
      <c r="H4145" s="13">
        <v>-0.137398517</v>
      </c>
      <c r="I4145" s="13">
        <v>2.5297099E-2</v>
      </c>
      <c r="J4145" s="13">
        <v>-0.11210141799999999</v>
      </c>
      <c r="K4145" s="13">
        <v>-0.16550026800000001</v>
      </c>
      <c r="L4145" s="13">
        <v>16.418170109999998</v>
      </c>
      <c r="M4145" s="13">
        <v>16.252669839999999</v>
      </c>
      <c r="N4145" s="13">
        <v>-8.3268806000000001E-2</v>
      </c>
      <c r="O4145" s="13">
        <v>3.4748399139999999</v>
      </c>
      <c r="P4145" s="13">
        <v>3.3915711079999999</v>
      </c>
      <c r="Q4145" s="13">
        <v>7.4500678000000001E-2</v>
      </c>
      <c r="R4145" s="13">
        <v>7.4500678000000001E-2</v>
      </c>
      <c r="S4145" s="13">
        <v>0</v>
      </c>
      <c r="T4145" s="13">
        <v>-4.2387324959999999</v>
      </c>
      <c r="U4145" s="13">
        <v>0.71638443200000002</v>
      </c>
      <c r="V4145" s="13">
        <v>-3.522348064</v>
      </c>
      <c r="W4145" s="13">
        <v>-0.89487936800000001</v>
      </c>
    </row>
    <row r="4146" spans="1:23" x14ac:dyDescent="0.3">
      <c r="A4146" s="13" t="s">
        <v>1761</v>
      </c>
      <c r="B4146" s="13" t="s">
        <v>1762</v>
      </c>
      <c r="C4146" s="15">
        <v>2014</v>
      </c>
      <c r="D4146" s="15" t="s">
        <v>27</v>
      </c>
      <c r="E4146" s="15" t="s">
        <v>67</v>
      </c>
      <c r="F4146" s="15">
        <v>27</v>
      </c>
      <c r="G4146" s="15">
        <v>13</v>
      </c>
      <c r="H4146" s="13">
        <v>6.5273720820000003</v>
      </c>
      <c r="I4146" s="13">
        <v>-4.6407399749999998</v>
      </c>
      <c r="J4146" s="13">
        <v>1.8866321070000001</v>
      </c>
      <c r="K4146" s="13">
        <v>17.426309400000001</v>
      </c>
      <c r="L4146" s="13">
        <v>-8.7935920559999996</v>
      </c>
      <c r="M4146" s="13">
        <v>8.6327173449999997</v>
      </c>
      <c r="N4146" s="13">
        <v>9.3378850589999995</v>
      </c>
      <c r="O4146" s="13">
        <v>-5.7031047490000004</v>
      </c>
      <c r="P4146" s="13">
        <v>3.63478031</v>
      </c>
      <c r="Q4146" s="13">
        <v>4.3904553999999998E-2</v>
      </c>
      <c r="R4146" s="13">
        <v>4.3904553999999998E-2</v>
      </c>
      <c r="S4146" s="13">
        <v>0</v>
      </c>
      <c r="T4146" s="13">
        <v>6.7026093849999997</v>
      </c>
      <c r="U4146" s="13">
        <v>-3.0216813309999999</v>
      </c>
      <c r="V4146" s="13">
        <v>3.6809280549999999</v>
      </c>
      <c r="W4146" s="13">
        <v>3.5261920240000002</v>
      </c>
    </row>
    <row r="4147" spans="1:23" x14ac:dyDescent="0.3">
      <c r="A4147" s="13" t="s">
        <v>1763</v>
      </c>
      <c r="B4147" s="13" t="s">
        <v>1764</v>
      </c>
      <c r="C4147" s="15">
        <v>2014</v>
      </c>
      <c r="D4147" s="15" t="s">
        <v>27</v>
      </c>
      <c r="E4147" s="15" t="s">
        <v>31</v>
      </c>
      <c r="F4147" s="15">
        <v>5033</v>
      </c>
      <c r="G4147" s="15">
        <v>2497</v>
      </c>
      <c r="H4147" s="13">
        <v>3.524021474</v>
      </c>
      <c r="I4147" s="13">
        <v>-0.17463041100000001</v>
      </c>
      <c r="J4147" s="13">
        <v>3.3493910630000001</v>
      </c>
      <c r="K4147" s="13">
        <v>2.1948546090000001</v>
      </c>
      <c r="L4147" s="13">
        <v>2.4960405090000002</v>
      </c>
      <c r="M4147" s="13">
        <v>4.6908951180000003</v>
      </c>
      <c r="N4147" s="13">
        <v>3.4937139570000002</v>
      </c>
      <c r="O4147" s="13">
        <v>0.39450817599999999</v>
      </c>
      <c r="P4147" s="13">
        <v>3.8882221330000002</v>
      </c>
      <c r="Q4147" s="13">
        <v>8.5062305469999995</v>
      </c>
      <c r="R4147" s="13">
        <v>8.5062305469999995</v>
      </c>
      <c r="S4147" s="13">
        <v>0</v>
      </c>
      <c r="T4147" s="13">
        <v>3.1512165059999999</v>
      </c>
      <c r="U4147" s="13">
        <v>0.10300323</v>
      </c>
      <c r="V4147" s="13">
        <v>3.2542197349999999</v>
      </c>
      <c r="W4147" s="13">
        <v>0.55958086299999998</v>
      </c>
    </row>
    <row r="4148" spans="1:23" x14ac:dyDescent="0.3">
      <c r="A4148" s="13" t="s">
        <v>1763</v>
      </c>
      <c r="B4148" s="13" t="s">
        <v>1764</v>
      </c>
      <c r="C4148" s="15">
        <v>2015</v>
      </c>
      <c r="D4148" s="15" t="s">
        <v>25</v>
      </c>
      <c r="E4148" s="15" t="s">
        <v>86</v>
      </c>
      <c r="F4148" s="15">
        <v>246</v>
      </c>
      <c r="G4148" s="15">
        <v>119</v>
      </c>
      <c r="H4148" s="13">
        <v>3.0868728860000001</v>
      </c>
      <c r="I4148" s="13">
        <v>-1.3921968629999999</v>
      </c>
      <c r="J4148" s="13">
        <v>1.694676023</v>
      </c>
      <c r="K4148" s="13">
        <v>5.213025107</v>
      </c>
      <c r="L4148" s="13">
        <v>7.6703249739999997</v>
      </c>
      <c r="M4148" s="13">
        <v>12.88335008</v>
      </c>
      <c r="N4148" s="13">
        <v>3.707694746</v>
      </c>
      <c r="O4148" s="13">
        <v>0.41672360600000002</v>
      </c>
      <c r="P4148" s="13">
        <v>4.1244183520000002</v>
      </c>
      <c r="Q4148" s="13">
        <v>0.44533574100000001</v>
      </c>
      <c r="R4148" s="13">
        <v>0</v>
      </c>
      <c r="S4148" s="13">
        <v>0.44533574100000001</v>
      </c>
      <c r="T4148" s="13">
        <v>0.73030703600000002</v>
      </c>
      <c r="U4148" s="13">
        <v>-2.0055478189999998</v>
      </c>
      <c r="V4148" s="13">
        <v>-1.275240782</v>
      </c>
      <c r="W4148" s="13">
        <v>3.3343682690000001</v>
      </c>
    </row>
    <row r="4149" spans="1:23" x14ac:dyDescent="0.3">
      <c r="A4149" s="13" t="s">
        <v>1763</v>
      </c>
      <c r="B4149" s="13" t="s">
        <v>1764</v>
      </c>
      <c r="C4149" s="15">
        <v>2015</v>
      </c>
      <c r="D4149" s="15" t="s">
        <v>27</v>
      </c>
      <c r="E4149" s="15" t="s">
        <v>86</v>
      </c>
      <c r="F4149" s="15">
        <v>1123</v>
      </c>
      <c r="G4149" s="15">
        <v>545</v>
      </c>
      <c r="H4149" s="13">
        <v>6.4960321800000003</v>
      </c>
      <c r="I4149" s="13">
        <v>-3.473488863</v>
      </c>
      <c r="J4149" s="13">
        <v>3.0225433160000001</v>
      </c>
      <c r="K4149" s="13">
        <v>3.2552403430000001</v>
      </c>
      <c r="L4149" s="13">
        <v>0.85683482</v>
      </c>
      <c r="M4149" s="13">
        <v>4.112075162</v>
      </c>
      <c r="N4149" s="13">
        <v>6.2187960889999996</v>
      </c>
      <c r="O4149" s="13">
        <v>-2.7937527000000002</v>
      </c>
      <c r="P4149" s="13">
        <v>3.4250433889999998</v>
      </c>
      <c r="Q4149" s="13">
        <v>1.7246521619999999</v>
      </c>
      <c r="R4149" s="13">
        <v>1.7246521619999999</v>
      </c>
      <c r="S4149" s="13">
        <v>0</v>
      </c>
      <c r="T4149" s="13">
        <v>5.3568625670000003</v>
      </c>
      <c r="U4149" s="13">
        <v>-3.681237066</v>
      </c>
      <c r="V4149" s="13">
        <v>1.6756255010000001</v>
      </c>
      <c r="W4149" s="13">
        <v>0.42589321200000002</v>
      </c>
    </row>
    <row r="4150" spans="1:23" x14ac:dyDescent="0.3">
      <c r="A4150" s="13" t="s">
        <v>1763</v>
      </c>
      <c r="B4150" s="13" t="s">
        <v>1764</v>
      </c>
      <c r="C4150" s="15">
        <v>2015</v>
      </c>
      <c r="D4150" s="15" t="s">
        <v>27</v>
      </c>
      <c r="E4150" s="15" t="s">
        <v>35</v>
      </c>
      <c r="F4150" s="15">
        <v>2441</v>
      </c>
      <c r="G4150" s="15">
        <v>1181</v>
      </c>
      <c r="H4150" s="13">
        <v>3.5833504500000002</v>
      </c>
      <c r="I4150" s="13">
        <v>-2.9984409200000002</v>
      </c>
      <c r="J4150" s="13">
        <v>0.58490953000000001</v>
      </c>
      <c r="K4150" s="13">
        <v>3.0270242070000002</v>
      </c>
      <c r="L4150" s="13">
        <v>-2.0334494209999998</v>
      </c>
      <c r="M4150" s="13">
        <v>0.99357478600000004</v>
      </c>
      <c r="N4150" s="13">
        <v>3.696046918</v>
      </c>
      <c r="O4150" s="13">
        <v>-2.982499158</v>
      </c>
      <c r="P4150" s="13">
        <v>0.71354775999999998</v>
      </c>
      <c r="Q4150" s="13">
        <v>2.095640516</v>
      </c>
      <c r="R4150" s="13">
        <v>2.095640516</v>
      </c>
      <c r="S4150" s="13">
        <v>0</v>
      </c>
      <c r="T4150" s="13">
        <v>3.160145698</v>
      </c>
      <c r="U4150" s="13">
        <v>-2.4243578879999998</v>
      </c>
      <c r="V4150" s="13">
        <v>0.73578781000000004</v>
      </c>
      <c r="W4150" s="13">
        <v>0.39943924400000003</v>
      </c>
    </row>
    <row r="4151" spans="1:23" x14ac:dyDescent="0.3">
      <c r="A4151" s="13" t="s">
        <v>1763</v>
      </c>
      <c r="B4151" s="13" t="s">
        <v>1764</v>
      </c>
      <c r="C4151" s="15">
        <v>2016</v>
      </c>
      <c r="D4151" s="15" t="s">
        <v>25</v>
      </c>
      <c r="E4151" s="15" t="s">
        <v>86</v>
      </c>
      <c r="F4151" s="15">
        <v>461</v>
      </c>
      <c r="G4151" s="15">
        <v>220</v>
      </c>
      <c r="H4151" s="13">
        <v>2.2861699529999999</v>
      </c>
      <c r="I4151" s="13">
        <v>-3.4531997379999999</v>
      </c>
      <c r="J4151" s="13">
        <v>-1.167029785</v>
      </c>
      <c r="K4151" s="13">
        <v>-10.55234323</v>
      </c>
      <c r="L4151" s="13">
        <v>5.3213748440000002</v>
      </c>
      <c r="M4151" s="13">
        <v>-5.2309683869999999</v>
      </c>
      <c r="N4151" s="13">
        <v>-9.7332042999999993E-2</v>
      </c>
      <c r="O4151" s="13">
        <v>-1.7503995699999999</v>
      </c>
      <c r="P4151" s="13">
        <v>-1.847731612</v>
      </c>
      <c r="Q4151" s="13">
        <v>0.106989996</v>
      </c>
      <c r="R4151" s="13">
        <v>0</v>
      </c>
      <c r="S4151" s="13">
        <v>0.106989996</v>
      </c>
      <c r="T4151" s="13">
        <v>1.9676983990000001</v>
      </c>
      <c r="U4151" s="13">
        <v>-4.2122770630000002</v>
      </c>
      <c r="V4151" s="13">
        <v>-2.2445786640000001</v>
      </c>
      <c r="W4151" s="13">
        <v>2.312482717</v>
      </c>
    </row>
    <row r="4152" spans="1:23" x14ac:dyDescent="0.3">
      <c r="A4152" s="13" t="s">
        <v>1763</v>
      </c>
      <c r="B4152" s="13" t="s">
        <v>1764</v>
      </c>
      <c r="C4152" s="15">
        <v>2016</v>
      </c>
      <c r="D4152" s="15" t="s">
        <v>27</v>
      </c>
      <c r="E4152" s="15" t="s">
        <v>86</v>
      </c>
      <c r="F4152" s="15">
        <v>5547</v>
      </c>
      <c r="G4152" s="15">
        <v>2644</v>
      </c>
      <c r="H4152" s="13">
        <v>4.2617532139999996</v>
      </c>
      <c r="I4152" s="13">
        <v>-0.74970425200000002</v>
      </c>
      <c r="J4152" s="13">
        <v>3.5120489620000002</v>
      </c>
      <c r="K4152" s="13">
        <v>4.0071916730000003</v>
      </c>
      <c r="L4152" s="13">
        <v>-1.3279354919999999</v>
      </c>
      <c r="M4152" s="13">
        <v>2.679256181</v>
      </c>
      <c r="N4152" s="13">
        <v>4.4769698480000004</v>
      </c>
      <c r="O4152" s="13">
        <v>-0.93816634099999996</v>
      </c>
      <c r="P4152" s="13">
        <v>3.5388035069999999</v>
      </c>
      <c r="Q4152" s="13">
        <v>8.5563898910000002</v>
      </c>
      <c r="R4152" s="13">
        <v>8.5563898910000002</v>
      </c>
      <c r="S4152" s="13">
        <v>0</v>
      </c>
      <c r="T4152" s="13">
        <v>4.3476340899999997</v>
      </c>
      <c r="U4152" s="13">
        <v>-0.77052934799999995</v>
      </c>
      <c r="V4152" s="13">
        <v>3.5771047419999999</v>
      </c>
      <c r="W4152" s="13">
        <v>0.84068064600000003</v>
      </c>
    </row>
    <row r="4153" spans="1:23" x14ac:dyDescent="0.3">
      <c r="A4153" s="13" t="s">
        <v>1763</v>
      </c>
      <c r="B4153" s="13" t="s">
        <v>1764</v>
      </c>
      <c r="C4153" s="15">
        <v>2017</v>
      </c>
      <c r="D4153" s="15" t="s">
        <v>25</v>
      </c>
      <c r="E4153" s="15" t="s">
        <v>86</v>
      </c>
      <c r="F4153" s="15">
        <v>1037</v>
      </c>
      <c r="G4153" s="15">
        <v>521</v>
      </c>
      <c r="H4153" s="13">
        <v>3.6473934140000002</v>
      </c>
      <c r="I4153" s="13">
        <v>-1.671901909</v>
      </c>
      <c r="J4153" s="13">
        <v>1.9754915049999999</v>
      </c>
      <c r="K4153" s="13">
        <v>0.96727790899999999</v>
      </c>
      <c r="L4153" s="13">
        <v>-1.0168270370000001</v>
      </c>
      <c r="M4153" s="13">
        <v>-4.9549127999999998E-2</v>
      </c>
      <c r="N4153" s="13">
        <v>3.280009475</v>
      </c>
      <c r="O4153" s="13">
        <v>-1.6048970650000001</v>
      </c>
      <c r="P4153" s="13">
        <v>1.6751124100000001</v>
      </c>
      <c r="Q4153" s="13">
        <v>1.22628644</v>
      </c>
      <c r="R4153" s="13">
        <v>0</v>
      </c>
      <c r="S4153" s="13">
        <v>1.22628644</v>
      </c>
      <c r="T4153" s="13">
        <v>2.590292061</v>
      </c>
      <c r="U4153" s="13">
        <v>-2.31056448</v>
      </c>
      <c r="V4153" s="13">
        <v>0.27972758199999997</v>
      </c>
      <c r="W4153" s="13">
        <v>1.0462728720000001</v>
      </c>
    </row>
    <row r="4154" spans="1:23" x14ac:dyDescent="0.3">
      <c r="A4154" s="13" t="s">
        <v>1763</v>
      </c>
      <c r="B4154" s="13" t="s">
        <v>1764</v>
      </c>
      <c r="C4154" s="15">
        <v>2017</v>
      </c>
      <c r="D4154" s="15" t="s">
        <v>27</v>
      </c>
      <c r="E4154" s="15" t="s">
        <v>86</v>
      </c>
      <c r="F4154" s="15">
        <v>5262</v>
      </c>
      <c r="G4154" s="15">
        <v>2569</v>
      </c>
      <c r="H4154" s="13">
        <v>7.9471395930000002</v>
      </c>
      <c r="I4154" s="13">
        <v>-2.7776521729999999</v>
      </c>
      <c r="J4154" s="13">
        <v>5.1694874200000003</v>
      </c>
      <c r="K4154" s="13">
        <v>7.6295073100000002</v>
      </c>
      <c r="L4154" s="13">
        <v>-6.1537807859999996</v>
      </c>
      <c r="M4154" s="13">
        <v>1.475726525</v>
      </c>
      <c r="N4154" s="13">
        <v>8.3380116770000008</v>
      </c>
      <c r="O4154" s="13">
        <v>-3.6458267100000001</v>
      </c>
      <c r="P4154" s="13">
        <v>4.6921849670000002</v>
      </c>
      <c r="Q4154" s="13">
        <v>9.8319103810000001</v>
      </c>
      <c r="R4154" s="13">
        <v>9.8319103810000001</v>
      </c>
      <c r="S4154" s="13">
        <v>0</v>
      </c>
      <c r="T4154" s="13">
        <v>8.4565313179999997</v>
      </c>
      <c r="U4154" s="13">
        <v>-3.2592453469999998</v>
      </c>
      <c r="V4154" s="13">
        <v>5.1972859710000003</v>
      </c>
      <c r="W4154" s="13">
        <v>0.77843386699999995</v>
      </c>
    </row>
    <row r="4155" spans="1:23" x14ac:dyDescent="0.3">
      <c r="A4155" s="13" t="s">
        <v>1763</v>
      </c>
      <c r="B4155" s="13" t="s">
        <v>1764</v>
      </c>
      <c r="C4155" s="15">
        <v>2018</v>
      </c>
      <c r="D4155" s="15" t="s">
        <v>27</v>
      </c>
      <c r="E4155" s="15" t="s">
        <v>140</v>
      </c>
      <c r="F4155" s="15">
        <v>990</v>
      </c>
      <c r="G4155" s="15">
        <v>456</v>
      </c>
      <c r="H4155" s="13">
        <v>1.6035646699999999</v>
      </c>
      <c r="I4155" s="13">
        <v>-3.2037386080000001</v>
      </c>
      <c r="J4155" s="13">
        <v>-1.600173938</v>
      </c>
      <c r="K4155" s="13">
        <v>2.6773754040000002</v>
      </c>
      <c r="L4155" s="13">
        <v>-1.7867024380000001</v>
      </c>
      <c r="M4155" s="13">
        <v>0.89067296699999998</v>
      </c>
      <c r="N4155" s="13">
        <v>1.9607734379999999</v>
      </c>
      <c r="O4155" s="13">
        <v>-3.1116466850000002</v>
      </c>
      <c r="P4155" s="13">
        <v>-1.150873246</v>
      </c>
      <c r="Q4155" s="13">
        <v>0.378510982</v>
      </c>
      <c r="R4155" s="13">
        <v>0.378510982</v>
      </c>
      <c r="S4155" s="13">
        <v>0</v>
      </c>
      <c r="T4155" s="13">
        <v>1.5530550219999999</v>
      </c>
      <c r="U4155" s="13">
        <v>-3.3937986950000001</v>
      </c>
      <c r="V4155" s="13">
        <v>-1.8407436740000001</v>
      </c>
      <c r="W4155" s="13">
        <v>1.725684169</v>
      </c>
    </row>
    <row r="4156" spans="1:23" x14ac:dyDescent="0.3">
      <c r="A4156" s="13" t="s">
        <v>1763</v>
      </c>
      <c r="B4156" s="13" t="s">
        <v>1764</v>
      </c>
      <c r="C4156" s="15">
        <v>2018</v>
      </c>
      <c r="D4156" s="15" t="s">
        <v>27</v>
      </c>
      <c r="E4156" s="15" t="s">
        <v>49</v>
      </c>
      <c r="F4156" s="15">
        <v>860</v>
      </c>
      <c r="G4156" s="15">
        <v>406</v>
      </c>
      <c r="H4156" s="13">
        <v>-0.87534221000000001</v>
      </c>
      <c r="I4156" s="13">
        <v>-2.0623147579999999</v>
      </c>
      <c r="J4156" s="13">
        <v>-2.9376569680000002</v>
      </c>
      <c r="K4156" s="13">
        <v>-5.480268315</v>
      </c>
      <c r="L4156" s="13">
        <v>-6.1387164209999998</v>
      </c>
      <c r="M4156" s="13">
        <v>-11.61898474</v>
      </c>
      <c r="N4156" s="13">
        <v>-1.9558831160000001</v>
      </c>
      <c r="O4156" s="13">
        <v>-2.9971891149999998</v>
      </c>
      <c r="P4156" s="13">
        <v>-4.9530722310000002</v>
      </c>
      <c r="Q4156" s="13">
        <v>-0.46151630500000002</v>
      </c>
      <c r="R4156" s="13">
        <v>-0.46151630500000002</v>
      </c>
      <c r="S4156" s="13">
        <v>0</v>
      </c>
      <c r="T4156" s="13">
        <v>-0.80793104299999996</v>
      </c>
      <c r="U4156" s="13">
        <v>-3.1430526730000001</v>
      </c>
      <c r="V4156" s="13">
        <v>-3.9509837160000001</v>
      </c>
      <c r="W4156" s="13">
        <v>1.1236491129999999</v>
      </c>
    </row>
    <row r="4157" spans="1:23" x14ac:dyDescent="0.3">
      <c r="A4157" s="13" t="s">
        <v>1763</v>
      </c>
      <c r="B4157" s="13" t="s">
        <v>1764</v>
      </c>
      <c r="C4157" s="15">
        <v>2019</v>
      </c>
      <c r="D4157" s="15" t="s">
        <v>27</v>
      </c>
      <c r="E4157" s="15" t="s">
        <v>59</v>
      </c>
      <c r="F4157" s="15">
        <v>403</v>
      </c>
      <c r="G4157" s="15">
        <v>181</v>
      </c>
      <c r="H4157" s="13">
        <v>-3.7409424480000002</v>
      </c>
      <c r="I4157" s="13">
        <v>-2.0855111630000001</v>
      </c>
      <c r="J4157" s="13">
        <v>-5.8264536109999998</v>
      </c>
      <c r="K4157" s="13">
        <v>-5.790391391</v>
      </c>
      <c r="L4157" s="13">
        <v>4.2475594819999998</v>
      </c>
      <c r="M4157" s="13">
        <v>-1.542831909</v>
      </c>
      <c r="N4157" s="13">
        <v>-4.4497494020000001</v>
      </c>
      <c r="O4157" s="13">
        <v>-0.89872457299999997</v>
      </c>
      <c r="P4157" s="13">
        <v>-5.3484739750000001</v>
      </c>
      <c r="Q4157" s="13">
        <v>-0.24377475600000001</v>
      </c>
      <c r="R4157" s="13">
        <v>-0.24377475600000001</v>
      </c>
      <c r="S4157" s="13">
        <v>0</v>
      </c>
      <c r="T4157" s="13">
        <v>-1.7310657309999999</v>
      </c>
      <c r="U4157" s="13">
        <v>-2.6637634540000001</v>
      </c>
      <c r="V4157" s="13">
        <v>-4.3948291849999999</v>
      </c>
      <c r="W4157" s="13">
        <v>1.620512371</v>
      </c>
    </row>
    <row r="4158" spans="1:23" x14ac:dyDescent="0.3">
      <c r="A4158" s="13" t="s">
        <v>1765</v>
      </c>
      <c r="B4158" s="13" t="s">
        <v>1766</v>
      </c>
      <c r="C4158" s="15">
        <v>2019</v>
      </c>
      <c r="D4158" s="15" t="s">
        <v>25</v>
      </c>
      <c r="E4158" s="15" t="s">
        <v>124</v>
      </c>
      <c r="F4158" s="15">
        <v>31</v>
      </c>
      <c r="G4158" s="15">
        <v>15</v>
      </c>
      <c r="H4158" s="13">
        <v>0.119599064</v>
      </c>
      <c r="I4158" s="13">
        <v>9.2382797060000001</v>
      </c>
      <c r="J4158" s="13">
        <v>9.3578787699999992</v>
      </c>
      <c r="K4158" s="13">
        <v>8.0510338309999998</v>
      </c>
      <c r="L4158" s="13">
        <v>15.29972463</v>
      </c>
      <c r="M4158" s="13">
        <v>23.350758460000002</v>
      </c>
      <c r="N4158" s="13">
        <v>2.118234561</v>
      </c>
      <c r="O4158" s="13">
        <v>11.242923510000001</v>
      </c>
      <c r="P4158" s="13">
        <v>13.36115807</v>
      </c>
      <c r="Q4158" s="13">
        <v>0.12679928200000001</v>
      </c>
      <c r="R4158" s="13">
        <v>0</v>
      </c>
      <c r="S4158" s="13">
        <v>0.12679928200000001</v>
      </c>
      <c r="T4158" s="13">
        <v>7.6477725589999999</v>
      </c>
      <c r="U4158" s="13">
        <v>7.9292655319999996</v>
      </c>
      <c r="V4158" s="13">
        <v>15.57703809</v>
      </c>
      <c r="W4158" s="13">
        <v>-0.28620617799999998</v>
      </c>
    </row>
    <row r="4159" spans="1:23" x14ac:dyDescent="0.3">
      <c r="A4159" s="13" t="s">
        <v>1765</v>
      </c>
      <c r="B4159" s="13" t="s">
        <v>1766</v>
      </c>
      <c r="C4159" s="15">
        <v>2019</v>
      </c>
      <c r="D4159" s="15" t="s">
        <v>27</v>
      </c>
      <c r="E4159" s="15" t="s">
        <v>124</v>
      </c>
      <c r="F4159" s="15">
        <v>410</v>
      </c>
      <c r="G4159" s="15">
        <v>195</v>
      </c>
      <c r="H4159" s="13">
        <v>-4.659189177</v>
      </c>
      <c r="I4159" s="13">
        <v>-0.80339971099999996</v>
      </c>
      <c r="J4159" s="13">
        <v>-5.462588888</v>
      </c>
      <c r="K4159" s="13">
        <v>-7.4093228959999999</v>
      </c>
      <c r="L4159" s="13">
        <v>3.3979364009999999</v>
      </c>
      <c r="M4159" s="13">
        <v>-4.011386495</v>
      </c>
      <c r="N4159" s="13">
        <v>-5.500901679</v>
      </c>
      <c r="O4159" s="13">
        <v>4.6961640999999998E-2</v>
      </c>
      <c r="P4159" s="13">
        <v>-5.4539400379999998</v>
      </c>
      <c r="Q4159" s="13">
        <v>-0.26638964900000001</v>
      </c>
      <c r="R4159" s="13">
        <v>-0.26638964900000001</v>
      </c>
      <c r="S4159" s="13">
        <v>0</v>
      </c>
      <c r="T4159" s="13">
        <v>-4.6140490510000003</v>
      </c>
      <c r="U4159" s="13">
        <v>-1.213121731</v>
      </c>
      <c r="V4159" s="13">
        <v>-5.8271707819999996</v>
      </c>
      <c r="W4159" s="13">
        <v>-0.99356990499999998</v>
      </c>
    </row>
    <row r="4160" spans="1:23" x14ac:dyDescent="0.3">
      <c r="A4160" s="13" t="s">
        <v>1767</v>
      </c>
      <c r="B4160" s="13" t="s">
        <v>1768</v>
      </c>
      <c r="C4160" s="15">
        <v>2014</v>
      </c>
      <c r="D4160" s="15" t="s">
        <v>27</v>
      </c>
      <c r="E4160" s="15" t="s">
        <v>62</v>
      </c>
      <c r="F4160" s="15">
        <v>82</v>
      </c>
      <c r="G4160" s="15">
        <v>42</v>
      </c>
      <c r="H4160" s="13">
        <v>-3.9419086600000002</v>
      </c>
      <c r="I4160" s="13">
        <v>-6.4984849560000004</v>
      </c>
      <c r="J4160" s="13">
        <v>-10.44039362</v>
      </c>
      <c r="K4160" s="13">
        <v>-7.3545533059999997</v>
      </c>
      <c r="L4160" s="13">
        <v>4.4470921170000004</v>
      </c>
      <c r="M4160" s="13">
        <v>-2.9074611890000002</v>
      </c>
      <c r="N4160" s="13">
        <v>-4.9211758840000002</v>
      </c>
      <c r="O4160" s="13">
        <v>-4.5939901389999998</v>
      </c>
      <c r="P4160" s="13">
        <v>-9.5151660230000008</v>
      </c>
      <c r="Q4160" s="13">
        <v>-0.144427418</v>
      </c>
      <c r="R4160" s="13">
        <v>-0.144427418</v>
      </c>
      <c r="S4160" s="13">
        <v>0</v>
      </c>
      <c r="T4160" s="13">
        <v>-5.4583559089999998</v>
      </c>
      <c r="U4160" s="13">
        <v>-5.8744640090000004</v>
      </c>
      <c r="V4160" s="13">
        <v>-11.33281992</v>
      </c>
      <c r="W4160" s="13">
        <v>-0.35679638699999999</v>
      </c>
    </row>
    <row r="4161" spans="1:23" x14ac:dyDescent="0.3">
      <c r="A4161" s="13" t="s">
        <v>1767</v>
      </c>
      <c r="B4161" s="13" t="s">
        <v>1768</v>
      </c>
      <c r="C4161" s="15">
        <v>2015</v>
      </c>
      <c r="D4161" s="15" t="s">
        <v>27</v>
      </c>
      <c r="E4161" s="15" t="s">
        <v>32</v>
      </c>
      <c r="F4161" s="15">
        <v>2042</v>
      </c>
      <c r="G4161" s="15">
        <v>1040</v>
      </c>
      <c r="H4161" s="13">
        <v>-4.0885121040000003</v>
      </c>
      <c r="I4161" s="13">
        <v>-1.6429130240000001</v>
      </c>
      <c r="J4161" s="13">
        <v>-5.7314251279999997</v>
      </c>
      <c r="K4161" s="13">
        <v>-1.65456114</v>
      </c>
      <c r="L4161" s="13">
        <v>-1.2712443899999999</v>
      </c>
      <c r="M4161" s="13">
        <v>-2.9258055299999999</v>
      </c>
      <c r="N4161" s="13">
        <v>-3.7584593399999999</v>
      </c>
      <c r="O4161" s="13">
        <v>-1.5947579279999999</v>
      </c>
      <c r="P4161" s="13">
        <v>-5.3532172679999999</v>
      </c>
      <c r="Q4161" s="13">
        <v>-1.377998439</v>
      </c>
      <c r="R4161" s="13">
        <v>-1.377998439</v>
      </c>
      <c r="S4161" s="13">
        <v>0</v>
      </c>
      <c r="T4161" s="13">
        <v>-3.4616670420000002</v>
      </c>
      <c r="U4161" s="13">
        <v>-2.414337288</v>
      </c>
      <c r="V4161" s="13">
        <v>-5.8760043299999998</v>
      </c>
      <c r="W4161" s="13">
        <v>-0.22836809999999999</v>
      </c>
    </row>
    <row r="4162" spans="1:23" x14ac:dyDescent="0.3">
      <c r="A4162" s="13" t="s">
        <v>1767</v>
      </c>
      <c r="B4162" s="13" t="s">
        <v>1768</v>
      </c>
      <c r="C4162" s="15">
        <v>2015</v>
      </c>
      <c r="D4162" s="15" t="s">
        <v>27</v>
      </c>
      <c r="E4162" s="15" t="s">
        <v>26</v>
      </c>
      <c r="F4162" s="15">
        <v>868</v>
      </c>
      <c r="G4162" s="15">
        <v>450</v>
      </c>
      <c r="H4162" s="13">
        <v>-3.422462211</v>
      </c>
      <c r="I4162" s="13">
        <v>-1.9286066289999999</v>
      </c>
      <c r="J4162" s="13">
        <v>-5.3510688399999999</v>
      </c>
      <c r="K4162" s="13">
        <v>-7.7240296400000004</v>
      </c>
      <c r="L4162" s="13">
        <v>-1.8398487560000001</v>
      </c>
      <c r="M4162" s="13">
        <v>-9.5638783959999998</v>
      </c>
      <c r="N4162" s="13">
        <v>-4.5647595540000001</v>
      </c>
      <c r="O4162" s="13">
        <v>-2.0312809289999998</v>
      </c>
      <c r="P4162" s="13">
        <v>-6.5960404840000004</v>
      </c>
      <c r="Q4162" s="13">
        <v>-0.87938079400000002</v>
      </c>
      <c r="R4162" s="13">
        <v>-0.87938079400000002</v>
      </c>
      <c r="S4162" s="13">
        <v>0</v>
      </c>
      <c r="T4162" s="13">
        <v>-5.271659273</v>
      </c>
      <c r="U4162" s="13">
        <v>-2.157138309</v>
      </c>
      <c r="V4162" s="13">
        <v>-7.4287975819999996</v>
      </c>
      <c r="W4162" s="13">
        <v>-0.39439366599999998</v>
      </c>
    </row>
    <row r="4163" spans="1:23" x14ac:dyDescent="0.3">
      <c r="A4163" s="13" t="s">
        <v>1767</v>
      </c>
      <c r="B4163" s="13" t="s">
        <v>1768</v>
      </c>
      <c r="C4163" s="15">
        <v>2016</v>
      </c>
      <c r="D4163" s="15" t="s">
        <v>27</v>
      </c>
      <c r="E4163" s="15" t="s">
        <v>32</v>
      </c>
      <c r="F4163" s="15">
        <v>2642</v>
      </c>
      <c r="G4163" s="15">
        <v>1313</v>
      </c>
      <c r="H4163" s="13">
        <v>-0.98973010400000005</v>
      </c>
      <c r="I4163" s="13">
        <v>-0.517023436</v>
      </c>
      <c r="J4163" s="13">
        <v>-1.5067535400000001</v>
      </c>
      <c r="K4163" s="13">
        <v>-0.49515634200000003</v>
      </c>
      <c r="L4163" s="13">
        <v>2.165581612</v>
      </c>
      <c r="M4163" s="13">
        <v>1.67042527</v>
      </c>
      <c r="N4163" s="13">
        <v>-0.93880984599999995</v>
      </c>
      <c r="O4163" s="13">
        <v>2.2254924999999998E-2</v>
      </c>
      <c r="P4163" s="13">
        <v>-0.91655492100000002</v>
      </c>
      <c r="Q4163" s="13">
        <v>1.22358849</v>
      </c>
      <c r="R4163" s="13">
        <v>1.22358849</v>
      </c>
      <c r="S4163" s="13">
        <v>0</v>
      </c>
      <c r="T4163" s="13">
        <v>-1.234175902</v>
      </c>
      <c r="U4163" s="13">
        <v>-1.113810763</v>
      </c>
      <c r="V4163" s="13">
        <v>-2.3479866650000001</v>
      </c>
      <c r="W4163" s="13">
        <v>-0.367763591</v>
      </c>
    </row>
    <row r="4164" spans="1:23" x14ac:dyDescent="0.3">
      <c r="A4164" s="13" t="s">
        <v>1767</v>
      </c>
      <c r="B4164" s="13" t="s">
        <v>1768</v>
      </c>
      <c r="C4164" s="15">
        <v>2017</v>
      </c>
      <c r="D4164" s="15" t="s">
        <v>27</v>
      </c>
      <c r="E4164" s="15" t="s">
        <v>32</v>
      </c>
      <c r="F4164" s="15">
        <v>1962</v>
      </c>
      <c r="G4164" s="15">
        <v>968</v>
      </c>
      <c r="H4164" s="13">
        <v>-2.11301592</v>
      </c>
      <c r="I4164" s="13">
        <v>-1.6911437309999999</v>
      </c>
      <c r="J4164" s="13">
        <v>-3.804159651</v>
      </c>
      <c r="K4164" s="13">
        <v>-4.0100232690000004</v>
      </c>
      <c r="L4164" s="13">
        <v>-2.4057684620000002</v>
      </c>
      <c r="M4164" s="13">
        <v>-6.4157917309999997</v>
      </c>
      <c r="N4164" s="13">
        <v>-2.6288772069999999</v>
      </c>
      <c r="O4164" s="13">
        <v>-1.9095411799999999</v>
      </c>
      <c r="P4164" s="13">
        <v>-4.5384183870000001</v>
      </c>
      <c r="Q4164" s="13">
        <v>-0.87731630999999999</v>
      </c>
      <c r="R4164" s="13">
        <v>-0.87731630999999999</v>
      </c>
      <c r="S4164" s="13">
        <v>0</v>
      </c>
      <c r="T4164" s="13">
        <v>-2.7530681800000001</v>
      </c>
      <c r="U4164" s="13">
        <v>-2.1750767639999999</v>
      </c>
      <c r="V4164" s="13">
        <v>-4.9281449439999996</v>
      </c>
      <c r="W4164" s="13">
        <v>-0.65926555399999998</v>
      </c>
    </row>
    <row r="4165" spans="1:23" x14ac:dyDescent="0.3">
      <c r="A4165" s="13" t="s">
        <v>1767</v>
      </c>
      <c r="B4165" s="13" t="s">
        <v>1768</v>
      </c>
      <c r="C4165" s="15">
        <v>2018</v>
      </c>
      <c r="D4165" s="15" t="s">
        <v>27</v>
      </c>
      <c r="E4165" s="15" t="s">
        <v>32</v>
      </c>
      <c r="F4165" s="15">
        <v>2773</v>
      </c>
      <c r="G4165" s="15">
        <v>1353</v>
      </c>
      <c r="H4165" s="13">
        <v>-2.701046716</v>
      </c>
      <c r="I4165" s="13">
        <v>-0.15295929999999999</v>
      </c>
      <c r="J4165" s="13">
        <v>-2.854006016</v>
      </c>
      <c r="K4165" s="13">
        <v>-3.6003335230000002</v>
      </c>
      <c r="L4165" s="13">
        <v>0.68853005</v>
      </c>
      <c r="M4165" s="13">
        <v>-2.911803473</v>
      </c>
      <c r="N4165" s="13">
        <v>-3.021069164</v>
      </c>
      <c r="O4165" s="13">
        <v>4.3161906999999999E-2</v>
      </c>
      <c r="P4165" s="13">
        <v>-2.977907257</v>
      </c>
      <c r="Q4165" s="13">
        <v>-0.15631566299999999</v>
      </c>
      <c r="R4165" s="13">
        <v>-0.15631566299999999</v>
      </c>
      <c r="S4165" s="13">
        <v>0</v>
      </c>
      <c r="T4165" s="13">
        <v>-3.256479117</v>
      </c>
      <c r="U4165" s="13">
        <v>-0.67621018600000005</v>
      </c>
      <c r="V4165" s="13">
        <v>-3.9326893030000001</v>
      </c>
      <c r="W4165" s="13">
        <v>-0.63610329300000001</v>
      </c>
    </row>
    <row r="4166" spans="1:23" x14ac:dyDescent="0.3">
      <c r="A4166" s="13" t="s">
        <v>1767</v>
      </c>
      <c r="B4166" s="13" t="s">
        <v>1768</v>
      </c>
      <c r="C4166" s="15">
        <v>2019</v>
      </c>
      <c r="D4166" s="15" t="s">
        <v>27</v>
      </c>
      <c r="E4166" s="15" t="s">
        <v>32</v>
      </c>
      <c r="F4166" s="15">
        <v>1665</v>
      </c>
      <c r="G4166" s="15">
        <v>783</v>
      </c>
      <c r="H4166" s="13">
        <v>-4.0036454460000002</v>
      </c>
      <c r="I4166" s="13">
        <v>-1.6275633380000001</v>
      </c>
      <c r="J4166" s="13">
        <v>-5.6312087850000001</v>
      </c>
      <c r="K4166" s="13">
        <v>-4.4330713780000002</v>
      </c>
      <c r="L4166" s="13">
        <v>1.5802484059999999</v>
      </c>
      <c r="M4166" s="13">
        <v>-2.8528229719999998</v>
      </c>
      <c r="N4166" s="13">
        <v>-4.3008255479999997</v>
      </c>
      <c r="O4166" s="13">
        <v>-1.011994244</v>
      </c>
      <c r="P4166" s="13">
        <v>-5.312819792</v>
      </c>
      <c r="Q4166" s="13">
        <v>-1.0193348609999999</v>
      </c>
      <c r="R4166" s="13">
        <v>-1.0193348609999999</v>
      </c>
      <c r="S4166" s="13">
        <v>0</v>
      </c>
      <c r="T4166" s="13">
        <v>-4.2116837020000002</v>
      </c>
      <c r="U4166" s="13">
        <v>-1.3429940300000001</v>
      </c>
      <c r="V4166" s="13">
        <v>-5.554677732</v>
      </c>
      <c r="W4166" s="13">
        <v>-0.44568491399999999</v>
      </c>
    </row>
    <row r="4167" spans="1:23" x14ac:dyDescent="0.3">
      <c r="A4167" s="13" t="s">
        <v>1769</v>
      </c>
      <c r="B4167" s="13" t="s">
        <v>1770</v>
      </c>
      <c r="C4167" s="15">
        <v>2014</v>
      </c>
      <c r="D4167" s="15" t="s">
        <v>27</v>
      </c>
      <c r="E4167" s="15" t="s">
        <v>81</v>
      </c>
      <c r="F4167" s="15">
        <v>103</v>
      </c>
      <c r="G4167" s="15">
        <v>48</v>
      </c>
      <c r="H4167" s="13">
        <v>-8.7781261869999998</v>
      </c>
      <c r="I4167" s="13">
        <v>-8.2323309439999992</v>
      </c>
      <c r="J4167" s="13">
        <v>-17.010457129999999</v>
      </c>
      <c r="K4167" s="13">
        <v>0.75444222800000005</v>
      </c>
      <c r="L4167" s="13">
        <v>-3.5477850150000001</v>
      </c>
      <c r="M4167" s="13">
        <v>-2.7933427869999998</v>
      </c>
      <c r="N4167" s="13">
        <v>-7.281139359</v>
      </c>
      <c r="O4167" s="13">
        <v>-7.6986493969999996</v>
      </c>
      <c r="P4167" s="13">
        <v>-14.97978876</v>
      </c>
      <c r="Q4167" s="13">
        <v>-0.30301710799999998</v>
      </c>
      <c r="R4167" s="13">
        <v>-0.30301710799999998</v>
      </c>
      <c r="S4167" s="13">
        <v>0</v>
      </c>
      <c r="T4167" s="13">
        <v>-6.5119105900000003</v>
      </c>
      <c r="U4167" s="13">
        <v>-10.352481259999999</v>
      </c>
      <c r="V4167" s="13">
        <v>-16.864391850000001</v>
      </c>
      <c r="W4167" s="13">
        <v>1.125500594</v>
      </c>
    </row>
    <row r="4168" spans="1:23" x14ac:dyDescent="0.3">
      <c r="A4168" s="13" t="s">
        <v>1769</v>
      </c>
      <c r="B4168" s="13" t="s">
        <v>1770</v>
      </c>
      <c r="C4168" s="15">
        <v>2014</v>
      </c>
      <c r="D4168" s="15" t="s">
        <v>27</v>
      </c>
      <c r="E4168" s="15" t="s">
        <v>73</v>
      </c>
      <c r="F4168" s="15">
        <v>29</v>
      </c>
      <c r="G4168" s="15">
        <v>15</v>
      </c>
      <c r="H4168" s="13">
        <v>-10.46719317</v>
      </c>
      <c r="I4168" s="13">
        <v>-0.483618769</v>
      </c>
      <c r="J4168" s="13">
        <v>-10.950811939999999</v>
      </c>
      <c r="K4168" s="13">
        <v>12.65214273</v>
      </c>
      <c r="L4168" s="13">
        <v>4.1950668330000003</v>
      </c>
      <c r="M4168" s="13">
        <v>16.84720956</v>
      </c>
      <c r="N4168" s="13">
        <v>-6.3977910649999998</v>
      </c>
      <c r="O4168" s="13">
        <v>0.33068710099999998</v>
      </c>
      <c r="P4168" s="13">
        <v>-6.0671039650000003</v>
      </c>
      <c r="Q4168" s="13">
        <v>-2.5695530000000001E-2</v>
      </c>
      <c r="R4168" s="13">
        <v>-2.5695530000000001E-2</v>
      </c>
      <c r="S4168" s="13">
        <v>0</v>
      </c>
      <c r="T4168" s="13">
        <v>-6.8695983580000002</v>
      </c>
      <c r="U4168" s="13">
        <v>5.1301183E-2</v>
      </c>
      <c r="V4168" s="13">
        <v>-6.8182971759999997</v>
      </c>
      <c r="W4168" s="13">
        <v>1.17026203</v>
      </c>
    </row>
    <row r="4169" spans="1:23" x14ac:dyDescent="0.3">
      <c r="A4169" s="13" t="s">
        <v>1769</v>
      </c>
      <c r="B4169" s="13" t="s">
        <v>1770</v>
      </c>
      <c r="C4169" s="15">
        <v>2015</v>
      </c>
      <c r="D4169" s="15" t="s">
        <v>27</v>
      </c>
      <c r="E4169" s="15" t="s">
        <v>67</v>
      </c>
      <c r="F4169" s="15">
        <v>418</v>
      </c>
      <c r="G4169" s="15">
        <v>194</v>
      </c>
      <c r="H4169" s="13">
        <v>-4.0769490189999997</v>
      </c>
      <c r="I4169" s="13">
        <v>-5.3724947890000001</v>
      </c>
      <c r="J4169" s="13">
        <v>-9.4494438079999998</v>
      </c>
      <c r="K4169" s="13">
        <v>-7.8433502219999998</v>
      </c>
      <c r="L4169" s="13">
        <v>-8.5413894500000005</v>
      </c>
      <c r="M4169" s="13">
        <v>-16.384739669999998</v>
      </c>
      <c r="N4169" s="13">
        <v>-5.0468137500000001</v>
      </c>
      <c r="O4169" s="13">
        <v>-6.348432786</v>
      </c>
      <c r="P4169" s="13">
        <v>-11.39524654</v>
      </c>
      <c r="Q4169" s="13">
        <v>-0.86306887200000004</v>
      </c>
      <c r="R4169" s="13">
        <v>-0.86306887200000004</v>
      </c>
      <c r="S4169" s="13">
        <v>0</v>
      </c>
      <c r="T4169" s="13">
        <v>-4.8656272359999999</v>
      </c>
      <c r="U4169" s="13">
        <v>-5.5125542249999997</v>
      </c>
      <c r="V4169" s="13">
        <v>-10.37818146</v>
      </c>
      <c r="W4169" s="13">
        <v>0.82623482100000001</v>
      </c>
    </row>
    <row r="4170" spans="1:23" x14ac:dyDescent="0.3">
      <c r="A4170" s="13" t="s">
        <v>1771</v>
      </c>
      <c r="B4170" s="13" t="s">
        <v>1772</v>
      </c>
      <c r="C4170" s="15">
        <v>2015</v>
      </c>
      <c r="D4170" s="15" t="s">
        <v>27</v>
      </c>
      <c r="E4170" s="15" t="s">
        <v>41</v>
      </c>
      <c r="F4170" s="15">
        <v>15</v>
      </c>
      <c r="G4170" s="15">
        <v>7</v>
      </c>
      <c r="H4170" s="13">
        <v>7.257555076</v>
      </c>
      <c r="I4170" s="13">
        <v>-13.60265768</v>
      </c>
      <c r="J4170" s="13">
        <v>-6.3451025989999996</v>
      </c>
      <c r="K4170" s="13">
        <v>3.3869796590000001</v>
      </c>
      <c r="L4170" s="13">
        <v>-10.74784395</v>
      </c>
      <c r="M4170" s="13">
        <v>-7.3608642949999998</v>
      </c>
      <c r="N4170" s="13">
        <v>6.8094939989999999</v>
      </c>
      <c r="O4170" s="13">
        <v>-13.98552602</v>
      </c>
      <c r="P4170" s="13">
        <v>-7.1760320259999997</v>
      </c>
      <c r="Q4170" s="13">
        <v>-1.5635203E-2</v>
      </c>
      <c r="R4170" s="13">
        <v>-1.5635203E-2</v>
      </c>
      <c r="S4170" s="13">
        <v>0</v>
      </c>
      <c r="T4170" s="13">
        <v>2.4274159489999998</v>
      </c>
      <c r="U4170" s="13">
        <v>-17.955216369999999</v>
      </c>
      <c r="V4170" s="13">
        <v>-15.52780042</v>
      </c>
      <c r="W4170" s="13">
        <v>-1.04300854</v>
      </c>
    </row>
    <row r="4171" spans="1:23" x14ac:dyDescent="0.3">
      <c r="A4171" s="13" t="s">
        <v>1773</v>
      </c>
      <c r="B4171" s="13" t="s">
        <v>1774</v>
      </c>
      <c r="C4171" s="15">
        <v>2014</v>
      </c>
      <c r="D4171" s="15" t="s">
        <v>27</v>
      </c>
      <c r="E4171" s="15" t="s">
        <v>67</v>
      </c>
      <c r="F4171" s="15">
        <v>3639</v>
      </c>
      <c r="G4171" s="15">
        <v>1742</v>
      </c>
      <c r="H4171" s="13">
        <v>-0.75734695500000004</v>
      </c>
      <c r="I4171" s="13">
        <v>-2.9449723780000001</v>
      </c>
      <c r="J4171" s="13">
        <v>-3.7023193330000002</v>
      </c>
      <c r="K4171" s="13">
        <v>0.87725629100000002</v>
      </c>
      <c r="L4171" s="13">
        <v>-2.7376280799999999</v>
      </c>
      <c r="M4171" s="13">
        <v>-1.860371789</v>
      </c>
      <c r="N4171" s="13">
        <v>-0.422630599</v>
      </c>
      <c r="O4171" s="13">
        <v>-3.0185844020000001</v>
      </c>
      <c r="P4171" s="13">
        <v>-3.4412150010000002</v>
      </c>
      <c r="Q4171" s="13">
        <v>-0.61374989800000002</v>
      </c>
      <c r="R4171" s="13">
        <v>-0.61374989800000002</v>
      </c>
      <c r="S4171" s="13">
        <v>0</v>
      </c>
      <c r="T4171" s="13">
        <v>-1.4442838060000001</v>
      </c>
      <c r="U4171" s="13">
        <v>-3.0462111109999999</v>
      </c>
      <c r="V4171" s="13">
        <v>-4.4904949160000003</v>
      </c>
      <c r="W4171" s="13">
        <v>-9.0578776E-2</v>
      </c>
    </row>
    <row r="4172" spans="1:23" x14ac:dyDescent="0.3">
      <c r="A4172" s="13" t="s">
        <v>1773</v>
      </c>
      <c r="B4172" s="13" t="s">
        <v>1774</v>
      </c>
      <c r="C4172" s="15">
        <v>2015</v>
      </c>
      <c r="D4172" s="15" t="s">
        <v>27</v>
      </c>
      <c r="E4172" s="15" t="s">
        <v>67</v>
      </c>
      <c r="F4172" s="15">
        <v>3645</v>
      </c>
      <c r="G4172" s="15">
        <v>1776</v>
      </c>
      <c r="H4172" s="13">
        <v>-0.89699205100000001</v>
      </c>
      <c r="I4172" s="13">
        <v>-1.099702368</v>
      </c>
      <c r="J4172" s="13">
        <v>-1.9966944200000001</v>
      </c>
      <c r="K4172" s="13">
        <v>-1.8828373549999999</v>
      </c>
      <c r="L4172" s="13">
        <v>-0.60740266899999995</v>
      </c>
      <c r="M4172" s="13">
        <v>-2.4902400240000002</v>
      </c>
      <c r="N4172" s="13">
        <v>-1.0668906359999999</v>
      </c>
      <c r="O4172" s="13">
        <v>-1.064453627</v>
      </c>
      <c r="P4172" s="13">
        <v>-2.1313442629999999</v>
      </c>
      <c r="Q4172" s="13">
        <v>0.56373952000000005</v>
      </c>
      <c r="R4172" s="13">
        <v>0.56373952000000005</v>
      </c>
      <c r="S4172" s="13">
        <v>0</v>
      </c>
      <c r="T4172" s="13">
        <v>-1.754094152</v>
      </c>
      <c r="U4172" s="13">
        <v>-1.066019812</v>
      </c>
      <c r="V4172" s="13">
        <v>-2.8201139639999999</v>
      </c>
      <c r="W4172" s="13">
        <v>0.54161825799999996</v>
      </c>
    </row>
    <row r="4173" spans="1:23" x14ac:dyDescent="0.3">
      <c r="A4173" s="13" t="s">
        <v>1773</v>
      </c>
      <c r="B4173" s="13" t="s">
        <v>1774</v>
      </c>
      <c r="C4173" s="15">
        <v>2016</v>
      </c>
      <c r="D4173" s="15" t="s">
        <v>27</v>
      </c>
      <c r="E4173" s="15" t="s">
        <v>67</v>
      </c>
      <c r="F4173" s="15">
        <v>4493</v>
      </c>
      <c r="G4173" s="15">
        <v>2154</v>
      </c>
      <c r="H4173" s="13">
        <v>-1.3544671749999999</v>
      </c>
      <c r="I4173" s="13">
        <v>-3.686556065</v>
      </c>
      <c r="J4173" s="13">
        <v>-5.0410232390000003</v>
      </c>
      <c r="K4173" s="13">
        <v>1.0233236560000001</v>
      </c>
      <c r="L4173" s="13">
        <v>-1.11616921</v>
      </c>
      <c r="M4173" s="13">
        <v>-9.2845553999999997E-2</v>
      </c>
      <c r="N4173" s="13">
        <v>-0.85991552699999996</v>
      </c>
      <c r="O4173" s="13">
        <v>-3.3333048110000001</v>
      </c>
      <c r="P4173" s="13">
        <v>-4.1932203379999997</v>
      </c>
      <c r="Q4173" s="13">
        <v>-1.592035474</v>
      </c>
      <c r="R4173" s="13">
        <v>-1.592035474</v>
      </c>
      <c r="S4173" s="13">
        <v>0</v>
      </c>
      <c r="T4173" s="13">
        <v>-1.226616503</v>
      </c>
      <c r="U4173" s="13">
        <v>-3.1345178009999999</v>
      </c>
      <c r="V4173" s="13">
        <v>-4.3611343040000001</v>
      </c>
      <c r="W4173" s="13">
        <v>0.368304835</v>
      </c>
    </row>
    <row r="4174" spans="1:23" x14ac:dyDescent="0.3">
      <c r="A4174" s="13" t="s">
        <v>1773</v>
      </c>
      <c r="B4174" s="13" t="s">
        <v>1774</v>
      </c>
      <c r="C4174" s="15">
        <v>2017</v>
      </c>
      <c r="D4174" s="15" t="s">
        <v>27</v>
      </c>
      <c r="E4174" s="15" t="s">
        <v>67</v>
      </c>
      <c r="F4174" s="15">
        <v>1147</v>
      </c>
      <c r="G4174" s="15">
        <v>561</v>
      </c>
      <c r="H4174" s="13">
        <v>-2.3479692569999999</v>
      </c>
      <c r="I4174" s="13">
        <v>-2.0997437720000001</v>
      </c>
      <c r="J4174" s="13">
        <v>-4.4477130279999999</v>
      </c>
      <c r="K4174" s="13">
        <v>-1.752906066</v>
      </c>
      <c r="L4174" s="13">
        <v>-1.664051172</v>
      </c>
      <c r="M4174" s="13">
        <v>-3.4169572380000002</v>
      </c>
      <c r="N4174" s="13">
        <v>-2.3227282969999998</v>
      </c>
      <c r="O4174" s="13">
        <v>-2.1331465129999998</v>
      </c>
      <c r="P4174" s="13">
        <v>-4.4558748100000001</v>
      </c>
      <c r="Q4174" s="13">
        <v>-0.483007731</v>
      </c>
      <c r="R4174" s="13">
        <v>-0.483007731</v>
      </c>
      <c r="S4174" s="13">
        <v>0</v>
      </c>
      <c r="T4174" s="13">
        <v>-2.9382063550000002</v>
      </c>
      <c r="U4174" s="13">
        <v>-2.2112929210000001</v>
      </c>
      <c r="V4174" s="13">
        <v>-5.1494992760000002</v>
      </c>
      <c r="W4174" s="13">
        <v>-1.055023061</v>
      </c>
    </row>
    <row r="4175" spans="1:23" x14ac:dyDescent="0.3">
      <c r="A4175" s="13" t="s">
        <v>1773</v>
      </c>
      <c r="B4175" s="13" t="s">
        <v>1774</v>
      </c>
      <c r="C4175" s="15">
        <v>2017</v>
      </c>
      <c r="D4175" s="15" t="s">
        <v>27</v>
      </c>
      <c r="E4175" s="15" t="s">
        <v>62</v>
      </c>
      <c r="F4175" s="15">
        <v>391</v>
      </c>
      <c r="G4175" s="15">
        <v>191</v>
      </c>
      <c r="H4175" s="13">
        <v>-3.5891934330000002</v>
      </c>
      <c r="I4175" s="13">
        <v>0.83461084299999999</v>
      </c>
      <c r="J4175" s="13">
        <v>-2.7545825910000001</v>
      </c>
      <c r="K4175" s="13">
        <v>-2.9181304520000002</v>
      </c>
      <c r="L4175" s="13">
        <v>3.3750575359999999</v>
      </c>
      <c r="M4175" s="13">
        <v>0.45692708399999998</v>
      </c>
      <c r="N4175" s="13">
        <v>-3.6279549119999999</v>
      </c>
      <c r="O4175" s="13">
        <v>1.3904650700000001</v>
      </c>
      <c r="P4175" s="13">
        <v>-2.237489842</v>
      </c>
      <c r="Q4175" s="13">
        <v>4.9688086999999999E-2</v>
      </c>
      <c r="R4175" s="13">
        <v>4.9688086999999999E-2</v>
      </c>
      <c r="S4175" s="13">
        <v>0</v>
      </c>
      <c r="T4175" s="13">
        <v>-3.3334265869999999</v>
      </c>
      <c r="U4175" s="13">
        <v>0.93645808600000002</v>
      </c>
      <c r="V4175" s="13">
        <v>-2.3969685009999999</v>
      </c>
      <c r="W4175" s="13">
        <v>-0.50103986899999997</v>
      </c>
    </row>
    <row r="4176" spans="1:23" x14ac:dyDescent="0.3">
      <c r="A4176" s="13" t="s">
        <v>1775</v>
      </c>
      <c r="B4176" s="13" t="s">
        <v>1776</v>
      </c>
      <c r="C4176" s="15">
        <v>2014</v>
      </c>
      <c r="D4176" s="15" t="s">
        <v>27</v>
      </c>
      <c r="E4176" s="15" t="s">
        <v>31</v>
      </c>
      <c r="F4176" s="15">
        <v>3985</v>
      </c>
      <c r="G4176" s="15">
        <v>2007</v>
      </c>
      <c r="H4176" s="13">
        <v>-2.2569219820000002</v>
      </c>
      <c r="I4176" s="13">
        <v>0.336415925</v>
      </c>
      <c r="J4176" s="13">
        <v>-1.9205060570000001</v>
      </c>
      <c r="K4176" s="13">
        <v>1.9884246999999999</v>
      </c>
      <c r="L4176" s="13">
        <v>-0.17531317900000001</v>
      </c>
      <c r="M4176" s="13">
        <v>1.813111522</v>
      </c>
      <c r="N4176" s="13">
        <v>-1.5246489729999999</v>
      </c>
      <c r="O4176" s="13">
        <v>0.27165160399999999</v>
      </c>
      <c r="P4176" s="13">
        <v>-1.252997369</v>
      </c>
      <c r="Q4176" s="13">
        <v>1.5199720409999999</v>
      </c>
      <c r="R4176" s="13">
        <v>1.5199720409999999</v>
      </c>
      <c r="S4176" s="13">
        <v>0</v>
      </c>
      <c r="T4176" s="13">
        <v>-2.2730579889999998</v>
      </c>
      <c r="U4176" s="13">
        <v>1.0286330999999999E-2</v>
      </c>
      <c r="V4176" s="13">
        <v>-2.2627716580000001</v>
      </c>
      <c r="W4176" s="13">
        <v>-0.80816184800000002</v>
      </c>
    </row>
    <row r="4177" spans="1:23" x14ac:dyDescent="0.3">
      <c r="A4177" s="13" t="s">
        <v>1775</v>
      </c>
      <c r="B4177" s="13" t="s">
        <v>1776</v>
      </c>
      <c r="C4177" s="15">
        <v>2015</v>
      </c>
      <c r="D4177" s="15" t="s">
        <v>27</v>
      </c>
      <c r="E4177" s="15" t="s">
        <v>31</v>
      </c>
      <c r="F4177" s="15">
        <v>3994</v>
      </c>
      <c r="G4177" s="15">
        <v>1991</v>
      </c>
      <c r="H4177" s="13">
        <v>-2.432854238</v>
      </c>
      <c r="I4177" s="13">
        <v>0.44505900599999998</v>
      </c>
      <c r="J4177" s="13">
        <v>-1.9877952320000001</v>
      </c>
      <c r="K4177" s="13">
        <v>-0.16684444500000001</v>
      </c>
      <c r="L4177" s="13">
        <v>-1.173553005</v>
      </c>
      <c r="M4177" s="13">
        <v>-1.34039745</v>
      </c>
      <c r="N4177" s="13">
        <v>-2.1302851309999999</v>
      </c>
      <c r="O4177" s="13">
        <v>0.175985909</v>
      </c>
      <c r="P4177" s="13">
        <v>-1.9542992219999999</v>
      </c>
      <c r="Q4177" s="13">
        <v>0.80234978300000004</v>
      </c>
      <c r="R4177" s="13">
        <v>0.80234978300000004</v>
      </c>
      <c r="S4177" s="13">
        <v>0</v>
      </c>
      <c r="T4177" s="13">
        <v>-2.8799506840000002</v>
      </c>
      <c r="U4177" s="13">
        <v>-0.466557359</v>
      </c>
      <c r="V4177" s="13">
        <v>-3.346508043</v>
      </c>
      <c r="W4177" s="13">
        <v>-0.70348871199999996</v>
      </c>
    </row>
    <row r="4178" spans="1:23" x14ac:dyDescent="0.3">
      <c r="A4178" s="13" t="s">
        <v>1775</v>
      </c>
      <c r="B4178" s="13" t="s">
        <v>1776</v>
      </c>
      <c r="C4178" s="15">
        <v>2016</v>
      </c>
      <c r="D4178" s="15" t="s">
        <v>25</v>
      </c>
      <c r="E4178" s="15" t="s">
        <v>30</v>
      </c>
      <c r="F4178" s="15">
        <v>111</v>
      </c>
      <c r="G4178" s="15">
        <v>55</v>
      </c>
      <c r="H4178" s="13">
        <v>-1.7454388279999999</v>
      </c>
      <c r="I4178" s="13">
        <v>-5.1651403120000001</v>
      </c>
      <c r="J4178" s="13">
        <v>-6.9105791400000003</v>
      </c>
      <c r="K4178" s="13">
        <v>1.8033679549999999</v>
      </c>
      <c r="L4178" s="13">
        <v>2.2612272610000002</v>
      </c>
      <c r="M4178" s="13">
        <v>4.0645952159999998</v>
      </c>
      <c r="N4178" s="13">
        <v>-1.112868529</v>
      </c>
      <c r="O4178" s="13">
        <v>-3.8967204959999999</v>
      </c>
      <c r="P4178" s="13">
        <v>-5.0095890250000004</v>
      </c>
      <c r="Q4178" s="13">
        <v>-6.4768669000000001E-2</v>
      </c>
      <c r="R4178" s="13">
        <v>0</v>
      </c>
      <c r="S4178" s="13">
        <v>-6.4768669000000001E-2</v>
      </c>
      <c r="T4178" s="13">
        <v>-1.396678691</v>
      </c>
      <c r="U4178" s="13">
        <v>-6.2052025469999998</v>
      </c>
      <c r="V4178" s="13">
        <v>-7.6018812379999998</v>
      </c>
      <c r="W4178" s="13">
        <v>-0.91051486800000003</v>
      </c>
    </row>
    <row r="4179" spans="1:23" x14ac:dyDescent="0.3">
      <c r="A4179" s="13" t="s">
        <v>1775</v>
      </c>
      <c r="B4179" s="13" t="s">
        <v>1776</v>
      </c>
      <c r="C4179" s="15">
        <v>2016</v>
      </c>
      <c r="D4179" s="15" t="s">
        <v>27</v>
      </c>
      <c r="E4179" s="15" t="s">
        <v>137</v>
      </c>
      <c r="F4179" s="15">
        <v>386</v>
      </c>
      <c r="G4179" s="15">
        <v>179</v>
      </c>
      <c r="H4179" s="13">
        <v>-0.79012239299999998</v>
      </c>
      <c r="I4179" s="13">
        <v>-2.4479891170000001</v>
      </c>
      <c r="J4179" s="13">
        <v>-3.23811151</v>
      </c>
      <c r="K4179" s="13">
        <v>-7.4210920319999998</v>
      </c>
      <c r="L4179" s="13">
        <v>-6.7186586420000003</v>
      </c>
      <c r="M4179" s="13">
        <v>-14.13975067</v>
      </c>
      <c r="N4179" s="13">
        <v>-2.316497772</v>
      </c>
      <c r="O4179" s="13">
        <v>-3.595104015</v>
      </c>
      <c r="P4179" s="13">
        <v>-5.9116017860000003</v>
      </c>
      <c r="Q4179" s="13">
        <v>-0.29050274300000001</v>
      </c>
      <c r="R4179" s="13">
        <v>-0.29050274300000001</v>
      </c>
      <c r="S4179" s="13">
        <v>0</v>
      </c>
      <c r="T4179" s="13">
        <v>-1.6408010989999999</v>
      </c>
      <c r="U4179" s="13">
        <v>-2.0796542150000001</v>
      </c>
      <c r="V4179" s="13">
        <v>-3.7204553140000001</v>
      </c>
      <c r="W4179" s="13">
        <v>0.597936884</v>
      </c>
    </row>
    <row r="4180" spans="1:23" x14ac:dyDescent="0.3">
      <c r="A4180" s="13" t="s">
        <v>1775</v>
      </c>
      <c r="B4180" s="13" t="s">
        <v>1776</v>
      </c>
      <c r="C4180" s="15">
        <v>2016</v>
      </c>
      <c r="D4180" s="15" t="s">
        <v>27</v>
      </c>
      <c r="E4180" s="15" t="s">
        <v>30</v>
      </c>
      <c r="F4180" s="15">
        <v>569</v>
      </c>
      <c r="G4180" s="15">
        <v>292</v>
      </c>
      <c r="H4180" s="13">
        <v>0.53841529499999996</v>
      </c>
      <c r="I4180" s="13">
        <v>-1.438709142</v>
      </c>
      <c r="J4180" s="13">
        <v>-0.90029384700000004</v>
      </c>
      <c r="K4180" s="13">
        <v>0.41147238200000003</v>
      </c>
      <c r="L4180" s="13">
        <v>1.4203093760000001</v>
      </c>
      <c r="M4180" s="13">
        <v>1.831781758</v>
      </c>
      <c r="N4180" s="13">
        <v>0.48849150200000002</v>
      </c>
      <c r="O4180" s="13">
        <v>-0.93987703099999997</v>
      </c>
      <c r="P4180" s="13">
        <v>-0.45138552900000001</v>
      </c>
      <c r="Q4180" s="13">
        <v>0.33942572599999998</v>
      </c>
      <c r="R4180" s="13">
        <v>0.33942572599999998</v>
      </c>
      <c r="S4180" s="13">
        <v>0</v>
      </c>
      <c r="T4180" s="13">
        <v>0.25737314</v>
      </c>
      <c r="U4180" s="13">
        <v>0.31953046299999999</v>
      </c>
      <c r="V4180" s="13">
        <v>0.57690360299999999</v>
      </c>
      <c r="W4180" s="13">
        <v>-0.86117674799999999</v>
      </c>
    </row>
    <row r="4181" spans="1:23" x14ac:dyDescent="0.3">
      <c r="A4181" s="13" t="s">
        <v>1777</v>
      </c>
      <c r="B4181" s="13" t="s">
        <v>1778</v>
      </c>
      <c r="C4181" s="15">
        <v>2014</v>
      </c>
      <c r="D4181" s="15" t="s">
        <v>25</v>
      </c>
      <c r="E4181" s="15" t="s">
        <v>137</v>
      </c>
      <c r="F4181" s="15">
        <v>516</v>
      </c>
      <c r="G4181" s="15">
        <v>257</v>
      </c>
      <c r="H4181" s="13">
        <v>1.6674805450000001</v>
      </c>
      <c r="I4181" s="13">
        <v>0.41325734600000003</v>
      </c>
      <c r="J4181" s="13">
        <v>2.0807378910000001</v>
      </c>
      <c r="K4181" s="13">
        <v>-8.9132160339999995</v>
      </c>
      <c r="L4181" s="13">
        <v>-5.8755543320000001</v>
      </c>
      <c r="M4181" s="13">
        <v>-14.78877037</v>
      </c>
      <c r="N4181" s="13">
        <v>-0.49442299000000001</v>
      </c>
      <c r="O4181" s="13">
        <v>-0.89237629500000004</v>
      </c>
      <c r="P4181" s="13">
        <v>-1.386799286</v>
      </c>
      <c r="Q4181" s="13">
        <v>0.18342693400000001</v>
      </c>
      <c r="R4181" s="13">
        <v>0</v>
      </c>
      <c r="S4181" s="13">
        <v>0.18342693400000001</v>
      </c>
      <c r="T4181" s="13">
        <v>-2.2719934880000001</v>
      </c>
      <c r="U4181" s="13">
        <v>0.17553596299999999</v>
      </c>
      <c r="V4181" s="13">
        <v>-2.0964575249999999</v>
      </c>
      <c r="W4181" s="13">
        <v>-0.46482480900000001</v>
      </c>
    </row>
    <row r="4182" spans="1:23" x14ac:dyDescent="0.3">
      <c r="A4182" s="13" t="s">
        <v>1777</v>
      </c>
      <c r="B4182" s="13" t="s">
        <v>1778</v>
      </c>
      <c r="C4182" s="15">
        <v>2014</v>
      </c>
      <c r="D4182" s="15" t="s">
        <v>27</v>
      </c>
      <c r="E4182" s="15" t="s">
        <v>137</v>
      </c>
      <c r="F4182" s="15">
        <v>5842</v>
      </c>
      <c r="G4182" s="15">
        <v>2868</v>
      </c>
      <c r="H4182" s="13">
        <v>1.0883109740000001</v>
      </c>
      <c r="I4182" s="13">
        <v>0.43720815299999999</v>
      </c>
      <c r="J4182" s="13">
        <v>1.5255191269999999</v>
      </c>
      <c r="K4182" s="13">
        <v>5.5971766870000002</v>
      </c>
      <c r="L4182" s="13">
        <v>2.3542292489999999</v>
      </c>
      <c r="M4182" s="13">
        <v>7.9514059350000004</v>
      </c>
      <c r="N4182" s="13">
        <v>2.069294331</v>
      </c>
      <c r="O4182" s="13">
        <v>0.80887286400000002</v>
      </c>
      <c r="P4182" s="13">
        <v>2.8781671950000001</v>
      </c>
      <c r="Q4182" s="13">
        <v>8.2688569170000008</v>
      </c>
      <c r="R4182" s="13">
        <v>8.2688569170000008</v>
      </c>
      <c r="S4182" s="13">
        <v>0</v>
      </c>
      <c r="T4182" s="13">
        <v>2.3185900720000001</v>
      </c>
      <c r="U4182" s="13">
        <v>1.721131352</v>
      </c>
      <c r="V4182" s="13">
        <v>4.0397214249999998</v>
      </c>
      <c r="W4182" s="13">
        <v>0.38924142499999997</v>
      </c>
    </row>
    <row r="4183" spans="1:23" x14ac:dyDescent="0.3">
      <c r="A4183" s="13" t="s">
        <v>1777</v>
      </c>
      <c r="B4183" s="13" t="s">
        <v>1778</v>
      </c>
      <c r="C4183" s="15">
        <v>2015</v>
      </c>
      <c r="D4183" s="15" t="s">
        <v>25</v>
      </c>
      <c r="E4183" s="15" t="s">
        <v>137</v>
      </c>
      <c r="F4183" s="15">
        <v>1509</v>
      </c>
      <c r="G4183" s="15">
        <v>761</v>
      </c>
      <c r="H4183" s="13">
        <v>2.2601708629999999</v>
      </c>
      <c r="I4183" s="13">
        <v>-0.34538556399999998</v>
      </c>
      <c r="J4183" s="13">
        <v>1.9147852990000001</v>
      </c>
      <c r="K4183" s="13">
        <v>5.1412960740000004</v>
      </c>
      <c r="L4183" s="13">
        <v>-3.7197580010000002</v>
      </c>
      <c r="M4183" s="13">
        <v>1.421538073</v>
      </c>
      <c r="N4183" s="13">
        <v>2.9173610980000002</v>
      </c>
      <c r="O4183" s="13">
        <v>-1.1499981880000001</v>
      </c>
      <c r="P4183" s="13">
        <v>1.7673629099999999</v>
      </c>
      <c r="Q4183" s="13">
        <v>1.802079912</v>
      </c>
      <c r="R4183" s="13">
        <v>0</v>
      </c>
      <c r="S4183" s="13">
        <v>1.802079912</v>
      </c>
      <c r="T4183" s="13">
        <v>2.5256280470000001</v>
      </c>
      <c r="U4183" s="13">
        <v>-1.3024781620000001</v>
      </c>
      <c r="V4183" s="13">
        <v>1.223149885</v>
      </c>
      <c r="W4183" s="13">
        <v>-0.36511891099999999</v>
      </c>
    </row>
    <row r="4184" spans="1:23" x14ac:dyDescent="0.3">
      <c r="A4184" s="13" t="s">
        <v>1777</v>
      </c>
      <c r="B4184" s="13" t="s">
        <v>1778</v>
      </c>
      <c r="C4184" s="15">
        <v>2015</v>
      </c>
      <c r="D4184" s="15" t="s">
        <v>27</v>
      </c>
      <c r="E4184" s="15" t="s">
        <v>137</v>
      </c>
      <c r="F4184" s="15">
        <v>5134</v>
      </c>
      <c r="G4184" s="15">
        <v>2455</v>
      </c>
      <c r="H4184" s="13">
        <v>3.8294605019999999</v>
      </c>
      <c r="I4184" s="13">
        <v>0.860225091</v>
      </c>
      <c r="J4184" s="13">
        <v>4.689685592</v>
      </c>
      <c r="K4184" s="13">
        <v>5.9566978339999999</v>
      </c>
      <c r="L4184" s="13">
        <v>1.543055514</v>
      </c>
      <c r="M4184" s="13">
        <v>7.4997533479999996</v>
      </c>
      <c r="N4184" s="13">
        <v>4.3445588839999996</v>
      </c>
      <c r="O4184" s="13">
        <v>1.0005432519999999</v>
      </c>
      <c r="P4184" s="13">
        <v>5.3451021360000004</v>
      </c>
      <c r="Q4184" s="13">
        <v>10.256682250000001</v>
      </c>
      <c r="R4184" s="13">
        <v>10.256682250000001</v>
      </c>
      <c r="S4184" s="13">
        <v>0</v>
      </c>
      <c r="T4184" s="13">
        <v>4.8605542310000001</v>
      </c>
      <c r="U4184" s="13">
        <v>1.1785194379999999</v>
      </c>
      <c r="V4184" s="13">
        <v>6.0390736690000004</v>
      </c>
      <c r="W4184" s="13">
        <v>1.108757599</v>
      </c>
    </row>
    <row r="4185" spans="1:23" x14ac:dyDescent="0.3">
      <c r="A4185" s="13" t="s">
        <v>1777</v>
      </c>
      <c r="B4185" s="13" t="s">
        <v>1778</v>
      </c>
      <c r="C4185" s="15">
        <v>2016</v>
      </c>
      <c r="D4185" s="15" t="s">
        <v>25</v>
      </c>
      <c r="E4185" s="15" t="s">
        <v>137</v>
      </c>
      <c r="F4185" s="15">
        <v>1747</v>
      </c>
      <c r="G4185" s="15">
        <v>849</v>
      </c>
      <c r="H4185" s="13">
        <v>3.9251304070000002</v>
      </c>
      <c r="I4185" s="13">
        <v>1.079769459</v>
      </c>
      <c r="J4185" s="13">
        <v>5.0048998669999998</v>
      </c>
      <c r="K4185" s="13">
        <v>-1.5002644380000001</v>
      </c>
      <c r="L4185" s="13">
        <v>-0.17022817200000001</v>
      </c>
      <c r="M4185" s="13">
        <v>-1.6704926099999999</v>
      </c>
      <c r="N4185" s="13">
        <v>2.9205430809999999</v>
      </c>
      <c r="O4185" s="13">
        <v>0.82463154800000005</v>
      </c>
      <c r="P4185" s="13">
        <v>3.745174628</v>
      </c>
      <c r="Q4185" s="13">
        <v>2.945337726</v>
      </c>
      <c r="R4185" s="13">
        <v>0</v>
      </c>
      <c r="S4185" s="13">
        <v>2.945337726</v>
      </c>
      <c r="T4185" s="13">
        <v>1.6504814590000001</v>
      </c>
      <c r="U4185" s="13">
        <v>1.563066209</v>
      </c>
      <c r="V4185" s="13">
        <v>3.2135476679999999</v>
      </c>
      <c r="W4185" s="13">
        <v>1.430903109</v>
      </c>
    </row>
    <row r="4186" spans="1:23" x14ac:dyDescent="0.3">
      <c r="A4186" s="13" t="s">
        <v>1777</v>
      </c>
      <c r="B4186" s="13" t="s">
        <v>1778</v>
      </c>
      <c r="C4186" s="15">
        <v>2016</v>
      </c>
      <c r="D4186" s="15" t="s">
        <v>27</v>
      </c>
      <c r="E4186" s="15" t="s">
        <v>137</v>
      </c>
      <c r="F4186" s="15">
        <v>5629</v>
      </c>
      <c r="G4186" s="15">
        <v>2666</v>
      </c>
      <c r="H4186" s="13">
        <v>2.687509296</v>
      </c>
      <c r="I4186" s="13">
        <v>-1.244267751</v>
      </c>
      <c r="J4186" s="13">
        <v>1.4432415439999999</v>
      </c>
      <c r="K4186" s="13">
        <v>5.2993987450000004</v>
      </c>
      <c r="L4186" s="13">
        <v>1.1580555969999999</v>
      </c>
      <c r="M4186" s="13">
        <v>6.4574543430000002</v>
      </c>
      <c r="N4186" s="13">
        <v>3.2154405599999998</v>
      </c>
      <c r="O4186" s="13">
        <v>-0.85222075399999997</v>
      </c>
      <c r="P4186" s="13">
        <v>2.363219806</v>
      </c>
      <c r="Q4186" s="13">
        <v>7.0009107759999996</v>
      </c>
      <c r="R4186" s="13">
        <v>7.0009107759999996</v>
      </c>
      <c r="S4186" s="13">
        <v>0</v>
      </c>
      <c r="T4186" s="13">
        <v>4.2531631389999998</v>
      </c>
      <c r="U4186" s="13">
        <v>-0.66088794799999995</v>
      </c>
      <c r="V4186" s="13">
        <v>3.5922751910000001</v>
      </c>
      <c r="W4186" s="13">
        <v>0.645461018</v>
      </c>
    </row>
    <row r="4187" spans="1:23" x14ac:dyDescent="0.3">
      <c r="A4187" s="13" t="s">
        <v>1777</v>
      </c>
      <c r="B4187" s="13" t="s">
        <v>1778</v>
      </c>
      <c r="C4187" s="15">
        <v>2017</v>
      </c>
      <c r="D4187" s="15" t="s">
        <v>25</v>
      </c>
      <c r="E4187" s="15" t="s">
        <v>137</v>
      </c>
      <c r="F4187" s="15">
        <v>1258</v>
      </c>
      <c r="G4187" s="15">
        <v>596</v>
      </c>
      <c r="H4187" s="13">
        <v>-1.2467104200000001</v>
      </c>
      <c r="I4187" s="13">
        <v>1.785356631</v>
      </c>
      <c r="J4187" s="13">
        <v>0.53864621099999999</v>
      </c>
      <c r="K4187" s="13">
        <v>-0.36452080799999997</v>
      </c>
      <c r="L4187" s="13">
        <v>4.7270130469999998</v>
      </c>
      <c r="M4187" s="13">
        <v>4.3624922389999998</v>
      </c>
      <c r="N4187" s="13">
        <v>-1.274874037</v>
      </c>
      <c r="O4187" s="13">
        <v>2.4191218029999999</v>
      </c>
      <c r="P4187" s="13">
        <v>1.1442477660000001</v>
      </c>
      <c r="Q4187" s="13">
        <v>1.223719008</v>
      </c>
      <c r="R4187" s="13">
        <v>0</v>
      </c>
      <c r="S4187" s="13">
        <v>1.223719008</v>
      </c>
      <c r="T4187" s="13">
        <v>-0.169383224</v>
      </c>
      <c r="U4187" s="13">
        <v>2.7463225429999998</v>
      </c>
      <c r="V4187" s="13">
        <v>2.5769393190000001</v>
      </c>
      <c r="W4187" s="13">
        <v>0.191686255</v>
      </c>
    </row>
    <row r="4188" spans="1:23" x14ac:dyDescent="0.3">
      <c r="A4188" s="13" t="s">
        <v>1777</v>
      </c>
      <c r="B4188" s="13" t="s">
        <v>1778</v>
      </c>
      <c r="C4188" s="15">
        <v>2017</v>
      </c>
      <c r="D4188" s="15" t="s">
        <v>27</v>
      </c>
      <c r="E4188" s="15" t="s">
        <v>137</v>
      </c>
      <c r="F4188" s="15">
        <v>5575</v>
      </c>
      <c r="G4188" s="15">
        <v>2649</v>
      </c>
      <c r="H4188" s="13">
        <v>1.5096258469999999</v>
      </c>
      <c r="I4188" s="13">
        <v>0.25123674499999998</v>
      </c>
      <c r="J4188" s="13">
        <v>1.7608625920000001</v>
      </c>
      <c r="K4188" s="13">
        <v>4.5696488889999998</v>
      </c>
      <c r="L4188" s="13">
        <v>1.175880692</v>
      </c>
      <c r="M4188" s="13">
        <v>5.7455295819999996</v>
      </c>
      <c r="N4188" s="13">
        <v>2.1099398759999999</v>
      </c>
      <c r="O4188" s="13">
        <v>0.39783828399999999</v>
      </c>
      <c r="P4188" s="13">
        <v>2.50777816</v>
      </c>
      <c r="Q4188" s="13">
        <v>7.1150432160000001</v>
      </c>
      <c r="R4188" s="13">
        <v>7.1150432160000001</v>
      </c>
      <c r="S4188" s="13">
        <v>0</v>
      </c>
      <c r="T4188" s="13">
        <v>3.456024056</v>
      </c>
      <c r="U4188" s="13">
        <v>0.377208771</v>
      </c>
      <c r="V4188" s="13">
        <v>3.8332328269999998</v>
      </c>
      <c r="W4188" s="13">
        <v>0.124952415</v>
      </c>
    </row>
    <row r="4189" spans="1:23" x14ac:dyDescent="0.3">
      <c r="A4189" s="13" t="s">
        <v>1777</v>
      </c>
      <c r="B4189" s="13" t="s">
        <v>1778</v>
      </c>
      <c r="C4189" s="15">
        <v>2018</v>
      </c>
      <c r="D4189" s="15" t="s">
        <v>25</v>
      </c>
      <c r="E4189" s="15" t="s">
        <v>137</v>
      </c>
      <c r="F4189" s="15">
        <v>1615</v>
      </c>
      <c r="G4189" s="15">
        <v>794</v>
      </c>
      <c r="H4189" s="13">
        <v>1.315832455</v>
      </c>
      <c r="I4189" s="13">
        <v>-0.55673040799999995</v>
      </c>
      <c r="J4189" s="13">
        <v>0.75910204699999995</v>
      </c>
      <c r="K4189" s="13">
        <v>-1.5455082090000001</v>
      </c>
      <c r="L4189" s="13">
        <v>-6.2048354999999999E-2</v>
      </c>
      <c r="M4189" s="13">
        <v>-1.607556564</v>
      </c>
      <c r="N4189" s="13">
        <v>0.70553495799999999</v>
      </c>
      <c r="O4189" s="13">
        <v>-0.58404074900000003</v>
      </c>
      <c r="P4189" s="13">
        <v>0.12149420900000001</v>
      </c>
      <c r="Q4189" s="13">
        <v>1.199768385</v>
      </c>
      <c r="R4189" s="13">
        <v>0</v>
      </c>
      <c r="S4189" s="13">
        <v>1.199768385</v>
      </c>
      <c r="T4189" s="13">
        <v>1.3467117449999999</v>
      </c>
      <c r="U4189" s="13">
        <v>0.26581988600000001</v>
      </c>
      <c r="V4189" s="13">
        <v>1.6125316300000001</v>
      </c>
      <c r="W4189" s="13">
        <v>4.0703520000000002E-3</v>
      </c>
    </row>
    <row r="4190" spans="1:23" x14ac:dyDescent="0.3">
      <c r="A4190" s="13" t="s">
        <v>1777</v>
      </c>
      <c r="B4190" s="13" t="s">
        <v>1778</v>
      </c>
      <c r="C4190" s="15">
        <v>2018</v>
      </c>
      <c r="D4190" s="15" t="s">
        <v>27</v>
      </c>
      <c r="E4190" s="15" t="s">
        <v>137</v>
      </c>
      <c r="F4190" s="15">
        <v>5293</v>
      </c>
      <c r="G4190" s="15">
        <v>2506</v>
      </c>
      <c r="H4190" s="13">
        <v>1.2897978219999999</v>
      </c>
      <c r="I4190" s="13">
        <v>-0.242611305</v>
      </c>
      <c r="J4190" s="13">
        <v>1.0471865170000001</v>
      </c>
      <c r="K4190" s="13">
        <v>3.1117950759999999</v>
      </c>
      <c r="L4190" s="13">
        <v>1.952855885</v>
      </c>
      <c r="M4190" s="13">
        <v>5.0646509609999999</v>
      </c>
      <c r="N4190" s="13">
        <v>1.6694932300000001</v>
      </c>
      <c r="O4190" s="13">
        <v>0.17873055600000001</v>
      </c>
      <c r="P4190" s="13">
        <v>1.8482237859999999</v>
      </c>
      <c r="Q4190" s="13">
        <v>5.9020336799999997</v>
      </c>
      <c r="R4190" s="13">
        <v>5.9020336799999997</v>
      </c>
      <c r="S4190" s="13">
        <v>0</v>
      </c>
      <c r="T4190" s="13">
        <v>2.807214702</v>
      </c>
      <c r="U4190" s="13">
        <v>0.121159919</v>
      </c>
      <c r="V4190" s="13">
        <v>2.9283746210000001</v>
      </c>
      <c r="W4190" s="13">
        <v>0.38677536299999998</v>
      </c>
    </row>
    <row r="4191" spans="1:23" x14ac:dyDescent="0.3">
      <c r="A4191" s="13" t="s">
        <v>1777</v>
      </c>
      <c r="B4191" s="13" t="s">
        <v>1778</v>
      </c>
      <c r="C4191" s="15">
        <v>2019</v>
      </c>
      <c r="D4191" s="15" t="s">
        <v>25</v>
      </c>
      <c r="E4191" s="15" t="s">
        <v>137</v>
      </c>
      <c r="F4191" s="15">
        <v>1687</v>
      </c>
      <c r="G4191" s="15">
        <v>818</v>
      </c>
      <c r="H4191" s="13">
        <v>0.50118680199999999</v>
      </c>
      <c r="I4191" s="13">
        <v>-0.25647567799999998</v>
      </c>
      <c r="J4191" s="13">
        <v>0.244711124</v>
      </c>
      <c r="K4191" s="13">
        <v>-1.1225491359999999</v>
      </c>
      <c r="L4191" s="13">
        <v>-5.3803491990000003</v>
      </c>
      <c r="M4191" s="13">
        <v>-6.5028983350000003</v>
      </c>
      <c r="N4191" s="13">
        <v>8.5218076000000004E-2</v>
      </c>
      <c r="O4191" s="13">
        <v>-1.3595917230000001</v>
      </c>
      <c r="P4191" s="13">
        <v>-1.2743736480000001</v>
      </c>
      <c r="Q4191" s="13">
        <v>0.63455501599999997</v>
      </c>
      <c r="R4191" s="13">
        <v>0</v>
      </c>
      <c r="S4191" s="13">
        <v>0.63455501599999997</v>
      </c>
      <c r="T4191" s="13">
        <v>0.319405567</v>
      </c>
      <c r="U4191" s="13">
        <v>-0.52183655799999995</v>
      </c>
      <c r="V4191" s="13">
        <v>-0.20243099000000001</v>
      </c>
      <c r="W4191" s="13">
        <v>-9.4101620999999996E-2</v>
      </c>
    </row>
    <row r="4192" spans="1:23" x14ac:dyDescent="0.3">
      <c r="A4192" s="13" t="s">
        <v>1777</v>
      </c>
      <c r="B4192" s="13" t="s">
        <v>1778</v>
      </c>
      <c r="C4192" s="15">
        <v>2019</v>
      </c>
      <c r="D4192" s="15" t="s">
        <v>27</v>
      </c>
      <c r="E4192" s="15" t="s">
        <v>137</v>
      </c>
      <c r="F4192" s="15">
        <v>5657</v>
      </c>
      <c r="G4192" s="15">
        <v>2652</v>
      </c>
      <c r="H4192" s="13">
        <v>0.99864540000000002</v>
      </c>
      <c r="I4192" s="13">
        <v>-0.25001310900000001</v>
      </c>
      <c r="J4192" s="13">
        <v>0.74863229099999995</v>
      </c>
      <c r="K4192" s="13">
        <v>0.92836047099999996</v>
      </c>
      <c r="L4192" s="13">
        <v>-2.7369570950000002</v>
      </c>
      <c r="M4192" s="13">
        <v>-1.8085966250000001</v>
      </c>
      <c r="N4192" s="13">
        <v>0.93462572499999996</v>
      </c>
      <c r="O4192" s="13">
        <v>-0.79891182599999999</v>
      </c>
      <c r="P4192" s="13">
        <v>0.135713899</v>
      </c>
      <c r="Q4192" s="13">
        <v>3.9074960280000002</v>
      </c>
      <c r="R4192" s="13">
        <v>3.9074960280000002</v>
      </c>
      <c r="S4192" s="13">
        <v>0</v>
      </c>
      <c r="T4192" s="13">
        <v>2.472224625</v>
      </c>
      <c r="U4192" s="13">
        <v>-0.30226063199999997</v>
      </c>
      <c r="V4192" s="13">
        <v>2.1699639930000001</v>
      </c>
      <c r="W4192" s="13">
        <v>7.7774012000000003E-2</v>
      </c>
    </row>
    <row r="4193" spans="1:23" x14ac:dyDescent="0.3">
      <c r="A4193" s="13" t="s">
        <v>1779</v>
      </c>
      <c r="B4193" s="13" t="s">
        <v>1780</v>
      </c>
      <c r="C4193" s="15">
        <v>2014</v>
      </c>
      <c r="D4193" s="15" t="s">
        <v>27</v>
      </c>
      <c r="E4193" s="15" t="s">
        <v>49</v>
      </c>
      <c r="F4193" s="15">
        <v>5068</v>
      </c>
      <c r="G4193" s="15">
        <v>2594</v>
      </c>
      <c r="H4193" s="13">
        <v>-1.131897492</v>
      </c>
      <c r="I4193" s="13">
        <v>-1.9345283630000001</v>
      </c>
      <c r="J4193" s="13">
        <v>-3.0664258549999999</v>
      </c>
      <c r="K4193" s="13">
        <v>1.327400299</v>
      </c>
      <c r="L4193" s="13">
        <v>-5.8270510670000002</v>
      </c>
      <c r="M4193" s="13">
        <v>-4.4996507689999996</v>
      </c>
      <c r="N4193" s="13">
        <v>-0.66125055200000005</v>
      </c>
      <c r="O4193" s="13">
        <v>-2.841018955</v>
      </c>
      <c r="P4193" s="13">
        <v>-3.5022695069999998</v>
      </c>
      <c r="Q4193" s="13">
        <v>-0.98407297500000002</v>
      </c>
      <c r="R4193" s="13">
        <v>-0.98407297500000002</v>
      </c>
      <c r="S4193" s="13">
        <v>0</v>
      </c>
      <c r="T4193" s="13">
        <v>-0.50198432599999998</v>
      </c>
      <c r="U4193" s="13">
        <v>-2.5650835970000001</v>
      </c>
      <c r="V4193" s="13">
        <v>-3.0670679230000002</v>
      </c>
      <c r="W4193" s="13">
        <v>-1.1102806409999999</v>
      </c>
    </row>
    <row r="4194" spans="1:23" x14ac:dyDescent="0.3">
      <c r="A4194" s="13" t="s">
        <v>1779</v>
      </c>
      <c r="B4194" s="13" t="s">
        <v>1780</v>
      </c>
      <c r="C4194" s="15">
        <v>2015</v>
      </c>
      <c r="D4194" s="15" t="s">
        <v>25</v>
      </c>
      <c r="E4194" s="15" t="s">
        <v>49</v>
      </c>
      <c r="F4194" s="15">
        <v>1392</v>
      </c>
      <c r="G4194" s="15">
        <v>727</v>
      </c>
      <c r="H4194" s="13">
        <v>2.1918164299999998</v>
      </c>
      <c r="I4194" s="13">
        <v>3.3194128100000002</v>
      </c>
      <c r="J4194" s="13">
        <v>5.5112292399999996</v>
      </c>
      <c r="K4194" s="13">
        <v>1.4861391530000001</v>
      </c>
      <c r="L4194" s="13">
        <v>-1.103531719</v>
      </c>
      <c r="M4194" s="13">
        <v>0.38260743400000002</v>
      </c>
      <c r="N4194" s="13">
        <v>2.0603056729999998</v>
      </c>
      <c r="O4194" s="13">
        <v>2.5396063899999999</v>
      </c>
      <c r="P4194" s="13">
        <v>4.5999120629999997</v>
      </c>
      <c r="Q4194" s="13">
        <v>2.7738250820000001</v>
      </c>
      <c r="R4194" s="13">
        <v>0</v>
      </c>
      <c r="S4194" s="13">
        <v>2.7738250820000001</v>
      </c>
      <c r="T4194" s="13">
        <v>2.9279334499999998</v>
      </c>
      <c r="U4194" s="13">
        <v>2.1968033839999999</v>
      </c>
      <c r="V4194" s="13">
        <v>5.1247368340000001</v>
      </c>
      <c r="W4194" s="13">
        <v>-1.299461215</v>
      </c>
    </row>
    <row r="4195" spans="1:23" x14ac:dyDescent="0.3">
      <c r="A4195" s="13" t="s">
        <v>1779</v>
      </c>
      <c r="B4195" s="13" t="s">
        <v>1780</v>
      </c>
      <c r="C4195" s="15">
        <v>2015</v>
      </c>
      <c r="D4195" s="15" t="s">
        <v>27</v>
      </c>
      <c r="E4195" s="15" t="s">
        <v>49</v>
      </c>
      <c r="F4195" s="15">
        <v>4270</v>
      </c>
      <c r="G4195" s="15">
        <v>2194</v>
      </c>
      <c r="H4195" s="13">
        <v>-0.60443123799999998</v>
      </c>
      <c r="I4195" s="13">
        <v>0.35442791600000001</v>
      </c>
      <c r="J4195" s="13">
        <v>-0.250003321</v>
      </c>
      <c r="K4195" s="13">
        <v>1.3770316949999999</v>
      </c>
      <c r="L4195" s="13">
        <v>-1.364267428</v>
      </c>
      <c r="M4195" s="13">
        <v>1.2764266999999999E-2</v>
      </c>
      <c r="N4195" s="13">
        <v>-0.29259454299999998</v>
      </c>
      <c r="O4195" s="13">
        <v>1.8488837000000001E-2</v>
      </c>
      <c r="P4195" s="13">
        <v>-0.27410570499999998</v>
      </c>
      <c r="Q4195" s="13">
        <v>2.7388118110000002</v>
      </c>
      <c r="R4195" s="13">
        <v>2.7388118110000002</v>
      </c>
      <c r="S4195" s="13">
        <v>0</v>
      </c>
      <c r="T4195" s="13">
        <v>0.429548029</v>
      </c>
      <c r="U4195" s="13">
        <v>-0.33296013299999999</v>
      </c>
      <c r="V4195" s="13">
        <v>9.6587896000000006E-2</v>
      </c>
      <c r="W4195" s="13">
        <v>-1.1297737349999999</v>
      </c>
    </row>
    <row r="4196" spans="1:23" x14ac:dyDescent="0.3">
      <c r="A4196" s="13" t="s">
        <v>1779</v>
      </c>
      <c r="B4196" s="13" t="s">
        <v>1780</v>
      </c>
      <c r="C4196" s="15">
        <v>2016</v>
      </c>
      <c r="D4196" s="15" t="s">
        <v>25</v>
      </c>
      <c r="E4196" s="15" t="s">
        <v>49</v>
      </c>
      <c r="F4196" s="15">
        <v>1194</v>
      </c>
      <c r="G4196" s="15">
        <v>622</v>
      </c>
      <c r="H4196" s="13">
        <v>1.4777272269999999</v>
      </c>
      <c r="I4196" s="13">
        <v>2.7620298349999999</v>
      </c>
      <c r="J4196" s="13">
        <v>4.2397570619999998</v>
      </c>
      <c r="K4196" s="13">
        <v>2.3431006970000001</v>
      </c>
      <c r="L4196" s="13">
        <v>3.9953389960000001</v>
      </c>
      <c r="M4196" s="13">
        <v>6.3384396939999998</v>
      </c>
      <c r="N4196" s="13">
        <v>1.5799374129999999</v>
      </c>
      <c r="O4196" s="13">
        <v>3.1340330060000001</v>
      </c>
      <c r="P4196" s="13">
        <v>4.7139704189999998</v>
      </c>
      <c r="Q4196" s="13">
        <v>2.4343268619999998</v>
      </c>
      <c r="R4196" s="13">
        <v>0</v>
      </c>
      <c r="S4196" s="13">
        <v>2.4343268619999998</v>
      </c>
      <c r="T4196" s="13">
        <v>2.2473845809999999</v>
      </c>
      <c r="U4196" s="13">
        <v>2.1656555900000001</v>
      </c>
      <c r="V4196" s="13">
        <v>4.4130401700000004</v>
      </c>
      <c r="W4196" s="13">
        <v>-0.33493996500000001</v>
      </c>
    </row>
    <row r="4197" spans="1:23" x14ac:dyDescent="0.3">
      <c r="A4197" s="13" t="s">
        <v>1779</v>
      </c>
      <c r="B4197" s="13" t="s">
        <v>1780</v>
      </c>
      <c r="C4197" s="15">
        <v>2016</v>
      </c>
      <c r="D4197" s="15" t="s">
        <v>27</v>
      </c>
      <c r="E4197" s="15" t="s">
        <v>49</v>
      </c>
      <c r="F4197" s="15">
        <v>4482</v>
      </c>
      <c r="G4197" s="15">
        <v>2269</v>
      </c>
      <c r="H4197" s="13">
        <v>0.43920964899999998</v>
      </c>
      <c r="I4197" s="13">
        <v>2.4025164280000002</v>
      </c>
      <c r="J4197" s="13">
        <v>2.8417260770000001</v>
      </c>
      <c r="K4197" s="13">
        <v>1.7821839509999999</v>
      </c>
      <c r="L4197" s="13">
        <v>1.481844403</v>
      </c>
      <c r="M4197" s="13">
        <v>3.2640283540000001</v>
      </c>
      <c r="N4197" s="13">
        <v>0.72933802599999997</v>
      </c>
      <c r="O4197" s="13">
        <v>2.319793201</v>
      </c>
      <c r="P4197" s="13">
        <v>3.0491312270000002</v>
      </c>
      <c r="Q4197" s="13">
        <v>6.6632767230000001</v>
      </c>
      <c r="R4197" s="13">
        <v>6.6632767230000001</v>
      </c>
      <c r="S4197" s="13">
        <v>0</v>
      </c>
      <c r="T4197" s="13">
        <v>0.861898312</v>
      </c>
      <c r="U4197" s="13">
        <v>2.0545083800000001</v>
      </c>
      <c r="V4197" s="13">
        <v>2.9164066919999998</v>
      </c>
      <c r="W4197" s="13">
        <v>-0.72847822299999998</v>
      </c>
    </row>
    <row r="4198" spans="1:23" x14ac:dyDescent="0.3">
      <c r="A4198" s="13" t="s">
        <v>1779</v>
      </c>
      <c r="B4198" s="13" t="s">
        <v>1780</v>
      </c>
      <c r="C4198" s="15">
        <v>2017</v>
      </c>
      <c r="D4198" s="15" t="s">
        <v>25</v>
      </c>
      <c r="E4198" s="15" t="s">
        <v>49</v>
      </c>
      <c r="F4198" s="15">
        <v>1139</v>
      </c>
      <c r="G4198" s="15">
        <v>562</v>
      </c>
      <c r="H4198" s="13">
        <v>0.42512742100000001</v>
      </c>
      <c r="I4198" s="13">
        <v>2.3990948479999998</v>
      </c>
      <c r="J4198" s="13">
        <v>2.8242222699999999</v>
      </c>
      <c r="K4198" s="13">
        <v>-3.3956658790000001</v>
      </c>
      <c r="L4198" s="13">
        <v>3.9119163399999999</v>
      </c>
      <c r="M4198" s="13">
        <v>0.51625046100000005</v>
      </c>
      <c r="N4198" s="13">
        <v>-0.48170754500000001</v>
      </c>
      <c r="O4198" s="13">
        <v>2.8558287409999998</v>
      </c>
      <c r="P4198" s="13">
        <v>2.3741211949999999</v>
      </c>
      <c r="Q4198" s="13">
        <v>1.5188206799999999</v>
      </c>
      <c r="R4198" s="13">
        <v>0</v>
      </c>
      <c r="S4198" s="13">
        <v>1.5188206799999999</v>
      </c>
      <c r="T4198" s="13">
        <v>-0.200379799</v>
      </c>
      <c r="U4198" s="13">
        <v>2.922935302</v>
      </c>
      <c r="V4198" s="13">
        <v>2.7225555030000002</v>
      </c>
      <c r="W4198" s="13">
        <v>0.222650456</v>
      </c>
    </row>
    <row r="4199" spans="1:23" x14ac:dyDescent="0.3">
      <c r="A4199" s="13" t="s">
        <v>1779</v>
      </c>
      <c r="B4199" s="13" t="s">
        <v>1780</v>
      </c>
      <c r="C4199" s="15">
        <v>2017</v>
      </c>
      <c r="D4199" s="15" t="s">
        <v>27</v>
      </c>
      <c r="E4199" s="15" t="s">
        <v>49</v>
      </c>
      <c r="F4199" s="15">
        <v>4717</v>
      </c>
      <c r="G4199" s="15">
        <v>2336</v>
      </c>
      <c r="H4199" s="13">
        <v>-1.021130732</v>
      </c>
      <c r="I4199" s="13">
        <v>1.558368279</v>
      </c>
      <c r="J4199" s="13">
        <v>0.53723754700000004</v>
      </c>
      <c r="K4199" s="13">
        <v>-1.220327215</v>
      </c>
      <c r="L4199" s="13">
        <v>-0.46368104199999999</v>
      </c>
      <c r="M4199" s="13">
        <v>-1.6840082569999999</v>
      </c>
      <c r="N4199" s="13">
        <v>-1.1410178449999999</v>
      </c>
      <c r="O4199" s="13">
        <v>1.2808625170000001</v>
      </c>
      <c r="P4199" s="13">
        <v>0.139844671</v>
      </c>
      <c r="Q4199" s="13">
        <v>3.4150692560000002</v>
      </c>
      <c r="R4199" s="13">
        <v>3.4150692560000002</v>
      </c>
      <c r="S4199" s="13">
        <v>0</v>
      </c>
      <c r="T4199" s="13">
        <v>-1.0503665849999999</v>
      </c>
      <c r="U4199" s="13">
        <v>1.2158760719999999</v>
      </c>
      <c r="V4199" s="13">
        <v>0.16550948700000001</v>
      </c>
      <c r="W4199" s="13">
        <v>-0.82951573499999998</v>
      </c>
    </row>
    <row r="4200" spans="1:23" x14ac:dyDescent="0.3">
      <c r="A4200" s="13" t="s">
        <v>1779</v>
      </c>
      <c r="B4200" s="13" t="s">
        <v>1780</v>
      </c>
      <c r="C4200" s="15">
        <v>2018</v>
      </c>
      <c r="D4200" s="15" t="s">
        <v>25</v>
      </c>
      <c r="E4200" s="15" t="s">
        <v>49</v>
      </c>
      <c r="F4200" s="15">
        <v>804</v>
      </c>
      <c r="G4200" s="15">
        <v>416</v>
      </c>
      <c r="H4200" s="13">
        <v>1.552848805</v>
      </c>
      <c r="I4200" s="13">
        <v>-0.23599471</v>
      </c>
      <c r="J4200" s="13">
        <v>1.3168540950000001</v>
      </c>
      <c r="K4200" s="13">
        <v>2.8056344160000002</v>
      </c>
      <c r="L4200" s="13">
        <v>-2.4914298619999999</v>
      </c>
      <c r="M4200" s="13">
        <v>0.31420455400000002</v>
      </c>
      <c r="N4200" s="13">
        <v>1.8212033990000001</v>
      </c>
      <c r="O4200" s="13">
        <v>-0.69331421299999996</v>
      </c>
      <c r="P4200" s="13">
        <v>1.127889186</v>
      </c>
      <c r="Q4200" s="13">
        <v>0.83890697299999994</v>
      </c>
      <c r="R4200" s="13">
        <v>0</v>
      </c>
      <c r="S4200" s="13">
        <v>0.83890697299999994</v>
      </c>
      <c r="T4200" s="13">
        <v>2.123113096</v>
      </c>
      <c r="U4200" s="13">
        <v>-1.54993918</v>
      </c>
      <c r="V4200" s="13">
        <v>0.57317391600000001</v>
      </c>
      <c r="W4200" s="13">
        <v>-1.144453087</v>
      </c>
    </row>
    <row r="4201" spans="1:23" x14ac:dyDescent="0.3">
      <c r="A4201" s="13" t="s">
        <v>1779</v>
      </c>
      <c r="B4201" s="13" t="s">
        <v>1780</v>
      </c>
      <c r="C4201" s="15">
        <v>2018</v>
      </c>
      <c r="D4201" s="15" t="s">
        <v>27</v>
      </c>
      <c r="E4201" s="15" t="s">
        <v>49</v>
      </c>
      <c r="F4201" s="15">
        <v>2228</v>
      </c>
      <c r="G4201" s="15">
        <v>1072</v>
      </c>
      <c r="H4201" s="13">
        <v>-1.5306531800000001</v>
      </c>
      <c r="I4201" s="13">
        <v>-0.34054031899999998</v>
      </c>
      <c r="J4201" s="13">
        <v>-1.8711935</v>
      </c>
      <c r="K4201" s="13">
        <v>-2.21718028</v>
      </c>
      <c r="L4201" s="13">
        <v>-2.8260066789999998</v>
      </c>
      <c r="M4201" s="13">
        <v>-5.0431869589999998</v>
      </c>
      <c r="N4201" s="13">
        <v>-1.801689723</v>
      </c>
      <c r="O4201" s="13">
        <v>-0.80140589299999998</v>
      </c>
      <c r="P4201" s="13">
        <v>-2.6030956160000001</v>
      </c>
      <c r="Q4201" s="13">
        <v>7.9909814999999995E-2</v>
      </c>
      <c r="R4201" s="13">
        <v>7.9909814999999995E-2</v>
      </c>
      <c r="S4201" s="13">
        <v>0</v>
      </c>
      <c r="T4201" s="13">
        <v>-1.793793666</v>
      </c>
      <c r="U4201" s="13">
        <v>-0.72478240800000004</v>
      </c>
      <c r="V4201" s="13">
        <v>-2.5185760730000002</v>
      </c>
      <c r="W4201" s="13">
        <v>-0.53982391900000004</v>
      </c>
    </row>
    <row r="4202" spans="1:23" x14ac:dyDescent="0.3">
      <c r="A4202" s="13" t="s">
        <v>1779</v>
      </c>
      <c r="B4202" s="13" t="s">
        <v>1780</v>
      </c>
      <c r="C4202" s="15">
        <v>2019</v>
      </c>
      <c r="D4202" s="15" t="s">
        <v>27</v>
      </c>
      <c r="E4202" s="15" t="s">
        <v>49</v>
      </c>
      <c r="F4202" s="15">
        <v>2422</v>
      </c>
      <c r="G4202" s="15">
        <v>1198</v>
      </c>
      <c r="H4202" s="13">
        <v>-0.22123642600000001</v>
      </c>
      <c r="I4202" s="13">
        <v>1.648743834</v>
      </c>
      <c r="J4202" s="13">
        <v>1.4275074080000001</v>
      </c>
      <c r="K4202" s="13">
        <v>-0.444649028</v>
      </c>
      <c r="L4202" s="13">
        <v>-2.6778271259999999</v>
      </c>
      <c r="M4202" s="13">
        <v>-3.122476153</v>
      </c>
      <c r="N4202" s="13">
        <v>-0.24635459300000001</v>
      </c>
      <c r="O4202" s="13">
        <v>0.95783795900000002</v>
      </c>
      <c r="P4202" s="13">
        <v>0.71148336599999995</v>
      </c>
      <c r="Q4202" s="13">
        <v>2.0860238039999999</v>
      </c>
      <c r="R4202" s="13">
        <v>2.0860238039999999</v>
      </c>
      <c r="S4202" s="13">
        <v>0</v>
      </c>
      <c r="T4202" s="13">
        <v>-0.30107467199999999</v>
      </c>
      <c r="U4202" s="13">
        <v>0.32621404700000001</v>
      </c>
      <c r="V4202" s="13">
        <v>2.5139374999999999E-2</v>
      </c>
      <c r="W4202" s="13">
        <v>-1.430762834</v>
      </c>
    </row>
    <row r="4203" spans="1:23" x14ac:dyDescent="0.3">
      <c r="A4203" s="13" t="s">
        <v>1781</v>
      </c>
      <c r="B4203" s="13" t="s">
        <v>1782</v>
      </c>
      <c r="C4203" s="15">
        <v>2014</v>
      </c>
      <c r="D4203" s="15" t="s">
        <v>25</v>
      </c>
      <c r="E4203" s="15" t="s">
        <v>34</v>
      </c>
      <c r="F4203" s="15">
        <v>228</v>
      </c>
      <c r="G4203" s="15">
        <v>124</v>
      </c>
      <c r="H4203" s="13">
        <v>2.4848568520000001</v>
      </c>
      <c r="I4203" s="13">
        <v>-2.5655853739999999</v>
      </c>
      <c r="J4203" s="13">
        <v>-8.0728521999999997E-2</v>
      </c>
      <c r="K4203" s="13">
        <v>1.4581655039999999</v>
      </c>
      <c r="L4203" s="13">
        <v>-11.13494644</v>
      </c>
      <c r="M4203" s="13">
        <v>-9.6767809339999999</v>
      </c>
      <c r="N4203" s="13">
        <v>2.391983609</v>
      </c>
      <c r="O4203" s="13">
        <v>-4.5363616369999997</v>
      </c>
      <c r="P4203" s="13">
        <v>-2.1443780289999999</v>
      </c>
      <c r="Q4203" s="13">
        <v>3.9429574000000002E-2</v>
      </c>
      <c r="R4203" s="13">
        <v>0</v>
      </c>
      <c r="S4203" s="13">
        <v>3.9429574000000002E-2</v>
      </c>
      <c r="T4203" s="13">
        <v>0.52535860400000001</v>
      </c>
      <c r="U4203" s="13">
        <v>-5.2678600119999999</v>
      </c>
      <c r="V4203" s="13">
        <v>-4.7425014089999999</v>
      </c>
      <c r="W4203" s="13">
        <v>-0.203227872</v>
      </c>
    </row>
    <row r="4204" spans="1:23" x14ac:dyDescent="0.3">
      <c r="A4204" s="13" t="s">
        <v>1781</v>
      </c>
      <c r="B4204" s="13" t="s">
        <v>1782</v>
      </c>
      <c r="C4204" s="15">
        <v>2014</v>
      </c>
      <c r="D4204" s="15" t="s">
        <v>27</v>
      </c>
      <c r="E4204" s="15" t="s">
        <v>34</v>
      </c>
      <c r="F4204" s="15">
        <v>1211</v>
      </c>
      <c r="G4204" s="15">
        <v>620</v>
      </c>
      <c r="H4204" s="13">
        <v>0.68886911200000001</v>
      </c>
      <c r="I4204" s="13">
        <v>-1.702835093</v>
      </c>
      <c r="J4204" s="13">
        <v>-1.0139659809999999</v>
      </c>
      <c r="K4204" s="13">
        <v>0.142389353</v>
      </c>
      <c r="L4204" s="13">
        <v>-0.78551611799999999</v>
      </c>
      <c r="M4204" s="13">
        <v>-0.64312676499999999</v>
      </c>
      <c r="N4204" s="13">
        <v>0.63050688499999996</v>
      </c>
      <c r="O4204" s="13">
        <v>-1.596565148</v>
      </c>
      <c r="P4204" s="13">
        <v>-0.96605826299999997</v>
      </c>
      <c r="Q4204" s="13">
        <v>0.56664578600000004</v>
      </c>
      <c r="R4204" s="13">
        <v>0.56664578600000004</v>
      </c>
      <c r="S4204" s="13">
        <v>0</v>
      </c>
      <c r="T4204" s="13">
        <v>1.4824206609999999</v>
      </c>
      <c r="U4204" s="13">
        <v>-1.694615728</v>
      </c>
      <c r="V4204" s="13">
        <v>-0.21219506699999999</v>
      </c>
      <c r="W4204" s="13">
        <v>0.39810461699999999</v>
      </c>
    </row>
    <row r="4205" spans="1:23" x14ac:dyDescent="0.3">
      <c r="A4205" s="13" t="s">
        <v>1781</v>
      </c>
      <c r="B4205" s="13" t="s">
        <v>1782</v>
      </c>
      <c r="C4205" s="15">
        <v>2014</v>
      </c>
      <c r="D4205" s="15" t="s">
        <v>27</v>
      </c>
      <c r="E4205" s="15" t="s">
        <v>31</v>
      </c>
      <c r="F4205" s="15">
        <v>2217</v>
      </c>
      <c r="G4205" s="15">
        <v>1121</v>
      </c>
      <c r="H4205" s="13">
        <v>0.26054808499999998</v>
      </c>
      <c r="I4205" s="13">
        <v>-0.92030973900000002</v>
      </c>
      <c r="J4205" s="13">
        <v>-0.65976165399999998</v>
      </c>
      <c r="K4205" s="13">
        <v>1.5997680999999999</v>
      </c>
      <c r="L4205" s="13">
        <v>1.2358776840000001</v>
      </c>
      <c r="M4205" s="13">
        <v>2.835645784</v>
      </c>
      <c r="N4205" s="13">
        <v>0.55194906099999996</v>
      </c>
      <c r="O4205" s="13">
        <v>-0.50293915199999994</v>
      </c>
      <c r="P4205" s="13">
        <v>4.9009908999999997E-2</v>
      </c>
      <c r="Q4205" s="13">
        <v>1.5912897989999999</v>
      </c>
      <c r="R4205" s="13">
        <v>1.5912897989999999</v>
      </c>
      <c r="S4205" s="13">
        <v>0</v>
      </c>
      <c r="T4205" s="13">
        <v>0.31057911999999999</v>
      </c>
      <c r="U4205" s="13">
        <v>-1.144988879</v>
      </c>
      <c r="V4205" s="13">
        <v>-0.83440975900000003</v>
      </c>
      <c r="W4205" s="13">
        <v>-0.57276909600000003</v>
      </c>
    </row>
    <row r="4206" spans="1:23" x14ac:dyDescent="0.3">
      <c r="A4206" s="13" t="s">
        <v>1781</v>
      </c>
      <c r="B4206" s="13" t="s">
        <v>1782</v>
      </c>
      <c r="C4206" s="15">
        <v>2015</v>
      </c>
      <c r="D4206" s="15" t="s">
        <v>27</v>
      </c>
      <c r="E4206" s="15" t="s">
        <v>35</v>
      </c>
      <c r="F4206" s="15">
        <v>162</v>
      </c>
      <c r="G4206" s="15">
        <v>81</v>
      </c>
      <c r="H4206" s="13">
        <v>-5.898843565</v>
      </c>
      <c r="I4206" s="13">
        <v>1.1938235800000001</v>
      </c>
      <c r="J4206" s="13">
        <v>-4.7050199849999998</v>
      </c>
      <c r="K4206" s="13">
        <v>-10.28556442</v>
      </c>
      <c r="L4206" s="13">
        <v>0.739140397</v>
      </c>
      <c r="M4206" s="13">
        <v>-9.5464240230000001</v>
      </c>
      <c r="N4206" s="13">
        <v>-7.1564521709999998</v>
      </c>
      <c r="O4206" s="13">
        <v>1.185558135</v>
      </c>
      <c r="P4206" s="13">
        <v>-5.9708940359999998</v>
      </c>
      <c r="Q4206" s="13">
        <v>-0.133733515</v>
      </c>
      <c r="R4206" s="13">
        <v>-0.133733515</v>
      </c>
      <c r="S4206" s="13">
        <v>0</v>
      </c>
      <c r="T4206" s="13">
        <v>-5.461692158</v>
      </c>
      <c r="U4206" s="13">
        <v>-0.13585304000000001</v>
      </c>
      <c r="V4206" s="13">
        <v>-5.5975451979999997</v>
      </c>
      <c r="W4206" s="13">
        <v>0.45113600399999998</v>
      </c>
    </row>
    <row r="4207" spans="1:23" x14ac:dyDescent="0.3">
      <c r="A4207" s="13" t="s">
        <v>1781</v>
      </c>
      <c r="B4207" s="13" t="s">
        <v>1782</v>
      </c>
      <c r="C4207" s="15">
        <v>2015</v>
      </c>
      <c r="D4207" s="15" t="s">
        <v>27</v>
      </c>
      <c r="E4207" s="15" t="s">
        <v>86</v>
      </c>
      <c r="F4207" s="15">
        <v>1306</v>
      </c>
      <c r="G4207" s="15">
        <v>640</v>
      </c>
      <c r="H4207" s="13">
        <v>2.5191812100000002</v>
      </c>
      <c r="I4207" s="13">
        <v>-0.54454067100000003</v>
      </c>
      <c r="J4207" s="13">
        <v>1.97464054</v>
      </c>
      <c r="K4207" s="13">
        <v>0.10229067999999999</v>
      </c>
      <c r="L4207" s="13">
        <v>0.28307537300000002</v>
      </c>
      <c r="M4207" s="13">
        <v>0.38536605200000001</v>
      </c>
      <c r="N4207" s="13">
        <v>2.184873879</v>
      </c>
      <c r="O4207" s="13">
        <v>-0.40513471600000001</v>
      </c>
      <c r="P4207" s="13">
        <v>1.7797391629999999</v>
      </c>
      <c r="Q4207" s="13">
        <v>1.479473354</v>
      </c>
      <c r="R4207" s="13">
        <v>1.479473354</v>
      </c>
      <c r="S4207" s="13">
        <v>0</v>
      </c>
      <c r="T4207" s="13">
        <v>2.1170355120000002</v>
      </c>
      <c r="U4207" s="13">
        <v>-1.7029929930000001</v>
      </c>
      <c r="V4207" s="13">
        <v>0.41404251800000003</v>
      </c>
      <c r="W4207" s="13">
        <v>2.5070148E-2</v>
      </c>
    </row>
    <row r="4208" spans="1:23" x14ac:dyDescent="0.3">
      <c r="A4208" s="13" t="s">
        <v>1781</v>
      </c>
      <c r="B4208" s="13" t="s">
        <v>1782</v>
      </c>
      <c r="C4208" s="15">
        <v>2016</v>
      </c>
      <c r="D4208" s="15" t="s">
        <v>27</v>
      </c>
      <c r="E4208" s="15" t="s">
        <v>111</v>
      </c>
      <c r="F4208" s="15">
        <v>1861</v>
      </c>
      <c r="G4208" s="15">
        <v>885</v>
      </c>
      <c r="H4208" s="13">
        <v>1.616228665</v>
      </c>
      <c r="I4208" s="13">
        <v>-2.5176245960000001</v>
      </c>
      <c r="J4208" s="13">
        <v>-0.90139593100000004</v>
      </c>
      <c r="K4208" s="13">
        <v>-0.772746665</v>
      </c>
      <c r="L4208" s="13">
        <v>-0.515338297</v>
      </c>
      <c r="M4208" s="13">
        <v>-1.2880849620000001</v>
      </c>
      <c r="N4208" s="13">
        <v>1.2143956250000001</v>
      </c>
      <c r="O4208" s="13">
        <v>-2.2405365310000001</v>
      </c>
      <c r="P4208" s="13">
        <v>-1.026140906</v>
      </c>
      <c r="Q4208" s="13">
        <v>0.78163945499999998</v>
      </c>
      <c r="R4208" s="13">
        <v>0.78163945499999998</v>
      </c>
      <c r="S4208" s="13">
        <v>0</v>
      </c>
      <c r="T4208" s="13">
        <v>1.636607317</v>
      </c>
      <c r="U4208" s="13">
        <v>-2.4236353180000001</v>
      </c>
      <c r="V4208" s="13">
        <v>-0.78702800100000003</v>
      </c>
      <c r="W4208" s="13">
        <v>0.41055295600000002</v>
      </c>
    </row>
    <row r="4209" spans="1:23" x14ac:dyDescent="0.3">
      <c r="A4209" s="13" t="s">
        <v>1781</v>
      </c>
      <c r="B4209" s="13" t="s">
        <v>1782</v>
      </c>
      <c r="C4209" s="15">
        <v>2016</v>
      </c>
      <c r="D4209" s="15" t="s">
        <v>27</v>
      </c>
      <c r="E4209" s="15" t="s">
        <v>100</v>
      </c>
      <c r="F4209" s="15">
        <v>493</v>
      </c>
      <c r="G4209" s="15">
        <v>224</v>
      </c>
      <c r="H4209" s="13">
        <v>1.7025844290000001</v>
      </c>
      <c r="I4209" s="13">
        <v>-1.2819030220000001</v>
      </c>
      <c r="J4209" s="13">
        <v>0.42068140700000001</v>
      </c>
      <c r="K4209" s="13">
        <v>0.98348334699999995</v>
      </c>
      <c r="L4209" s="13">
        <v>1.1458949389999999</v>
      </c>
      <c r="M4209" s="13">
        <v>2.1293782860000001</v>
      </c>
      <c r="N4209" s="13">
        <v>1.6621201670000001</v>
      </c>
      <c r="O4209" s="13">
        <v>-0.85962950000000005</v>
      </c>
      <c r="P4209" s="13">
        <v>0.80249066700000005</v>
      </c>
      <c r="Q4209" s="13">
        <v>0.41236598000000002</v>
      </c>
      <c r="R4209" s="13">
        <v>0.41236598000000002</v>
      </c>
      <c r="S4209" s="13">
        <v>0</v>
      </c>
      <c r="T4209" s="13">
        <v>1.4069704919999999</v>
      </c>
      <c r="U4209" s="13">
        <v>-1.410043715</v>
      </c>
      <c r="V4209" s="13">
        <v>-3.0732229999999999E-3</v>
      </c>
      <c r="W4209" s="13">
        <v>1.533114986</v>
      </c>
    </row>
    <row r="4210" spans="1:23" x14ac:dyDescent="0.3">
      <c r="A4210" s="13" t="s">
        <v>1781</v>
      </c>
      <c r="B4210" s="13" t="s">
        <v>1782</v>
      </c>
      <c r="C4210" s="15">
        <v>2017</v>
      </c>
      <c r="D4210" s="15" t="s">
        <v>27</v>
      </c>
      <c r="E4210" s="15" t="s">
        <v>100</v>
      </c>
      <c r="F4210" s="15">
        <v>1172</v>
      </c>
      <c r="G4210" s="15">
        <v>575</v>
      </c>
      <c r="H4210" s="13">
        <v>-0.70327105599999995</v>
      </c>
      <c r="I4210" s="13">
        <v>-2.9265372200000002</v>
      </c>
      <c r="J4210" s="13">
        <v>-3.6298082759999999</v>
      </c>
      <c r="K4210" s="13">
        <v>-4.0797675330000001</v>
      </c>
      <c r="L4210" s="13">
        <v>-8.0950076339999999</v>
      </c>
      <c r="M4210" s="13">
        <v>-12.17477517</v>
      </c>
      <c r="N4210" s="13">
        <v>-1.474461223</v>
      </c>
      <c r="O4210" s="13">
        <v>-4.1617645149999998</v>
      </c>
      <c r="P4210" s="13">
        <v>-5.6362257370000002</v>
      </c>
      <c r="Q4210" s="13">
        <v>-0.839193615</v>
      </c>
      <c r="R4210" s="13">
        <v>-0.839193615</v>
      </c>
      <c r="S4210" s="13">
        <v>0</v>
      </c>
      <c r="T4210" s="13">
        <v>-0.92211417500000004</v>
      </c>
      <c r="U4210" s="13">
        <v>-3.6018479829999999</v>
      </c>
      <c r="V4210" s="13">
        <v>-4.5239621579999998</v>
      </c>
      <c r="W4210" s="13">
        <v>-0.87164230399999998</v>
      </c>
    </row>
    <row r="4211" spans="1:23" x14ac:dyDescent="0.3">
      <c r="A4211" s="13" t="s">
        <v>1783</v>
      </c>
      <c r="B4211" s="13" t="s">
        <v>1784</v>
      </c>
      <c r="C4211" s="15">
        <v>2018</v>
      </c>
      <c r="D4211" s="15" t="s">
        <v>27</v>
      </c>
      <c r="E4211" s="15" t="s">
        <v>70</v>
      </c>
      <c r="F4211" s="15">
        <v>2448</v>
      </c>
      <c r="G4211" s="15">
        <v>1156</v>
      </c>
      <c r="H4211" s="13">
        <v>-2.1087214759999999</v>
      </c>
      <c r="I4211" s="13">
        <v>1.3879598989999999</v>
      </c>
      <c r="J4211" s="13">
        <v>-0.72076157699999999</v>
      </c>
      <c r="K4211" s="13">
        <v>-3.1855335230000001</v>
      </c>
      <c r="L4211" s="13">
        <v>2.9629776510000001</v>
      </c>
      <c r="M4211" s="13">
        <v>-0.22255587099999999</v>
      </c>
      <c r="N4211" s="13">
        <v>-2.4973886319999998</v>
      </c>
      <c r="O4211" s="13">
        <v>1.8206053230000001</v>
      </c>
      <c r="P4211" s="13">
        <v>-0.67678330900000006</v>
      </c>
      <c r="Q4211" s="13">
        <v>1.2255876189999999</v>
      </c>
      <c r="R4211" s="13">
        <v>1.2255876189999999</v>
      </c>
      <c r="S4211" s="13">
        <v>0</v>
      </c>
      <c r="T4211" s="13">
        <v>-2.563950561</v>
      </c>
      <c r="U4211" s="13">
        <v>1.2083449669999999</v>
      </c>
      <c r="V4211" s="13">
        <v>-1.355605594</v>
      </c>
      <c r="W4211" s="13">
        <v>0.228987302</v>
      </c>
    </row>
    <row r="4212" spans="1:23" x14ac:dyDescent="0.3">
      <c r="A4212" s="13" t="s">
        <v>1783</v>
      </c>
      <c r="B4212" s="13" t="s">
        <v>1784</v>
      </c>
      <c r="C4212" s="15">
        <v>2019</v>
      </c>
      <c r="D4212" s="15" t="s">
        <v>25</v>
      </c>
      <c r="E4212" s="15" t="s">
        <v>70</v>
      </c>
      <c r="F4212" s="15">
        <v>28</v>
      </c>
      <c r="G4212" s="15">
        <v>12</v>
      </c>
      <c r="H4212" s="13">
        <v>-5.3314590529999997</v>
      </c>
      <c r="I4212" s="13">
        <v>6.0962712349999997</v>
      </c>
      <c r="J4212" s="13">
        <v>0.76481218200000001</v>
      </c>
      <c r="K4212" s="13">
        <v>-0.34080148300000002</v>
      </c>
      <c r="L4212" s="13">
        <v>14.1633224</v>
      </c>
      <c r="M4212" s="13">
        <v>13.82252091</v>
      </c>
      <c r="N4212" s="13">
        <v>-4.6324642039999997</v>
      </c>
      <c r="O4212" s="13">
        <v>8.0781682719999992</v>
      </c>
      <c r="P4212" s="13">
        <v>3.445704069</v>
      </c>
      <c r="Q4212" s="13">
        <v>3.9324749999999999E-2</v>
      </c>
      <c r="R4212" s="13">
        <v>0</v>
      </c>
      <c r="S4212" s="13">
        <v>3.9324749999999999E-2</v>
      </c>
      <c r="T4212" s="13">
        <v>-6.1082989660000004</v>
      </c>
      <c r="U4212" s="13">
        <v>5.6479118890000004</v>
      </c>
      <c r="V4212" s="13">
        <v>-0.46038707800000001</v>
      </c>
      <c r="W4212" s="13">
        <v>0.514836619</v>
      </c>
    </row>
    <row r="4213" spans="1:23" x14ac:dyDescent="0.3">
      <c r="A4213" s="13" t="s">
        <v>1783</v>
      </c>
      <c r="B4213" s="13" t="s">
        <v>1784</v>
      </c>
      <c r="C4213" s="15">
        <v>2019</v>
      </c>
      <c r="D4213" s="15" t="s">
        <v>27</v>
      </c>
      <c r="E4213" s="15" t="s">
        <v>70</v>
      </c>
      <c r="F4213" s="15">
        <v>726</v>
      </c>
      <c r="G4213" s="15">
        <v>313</v>
      </c>
      <c r="H4213" s="13">
        <v>-5.0119497839999996</v>
      </c>
      <c r="I4213" s="13">
        <v>0.131531862</v>
      </c>
      <c r="J4213" s="13">
        <v>-4.8804179220000004</v>
      </c>
      <c r="K4213" s="13">
        <v>-6.9650164840000004</v>
      </c>
      <c r="L4213" s="13">
        <v>5.2513349949999997</v>
      </c>
      <c r="M4213" s="13">
        <v>-1.713681488</v>
      </c>
      <c r="N4213" s="13">
        <v>-5.7674985379999999</v>
      </c>
      <c r="O4213" s="13">
        <v>1.2268509999999999</v>
      </c>
      <c r="P4213" s="13">
        <v>-4.540647538</v>
      </c>
      <c r="Q4213" s="13">
        <v>-0.28828357700000001</v>
      </c>
      <c r="R4213" s="13">
        <v>-0.28828357700000001</v>
      </c>
      <c r="S4213" s="13">
        <v>0</v>
      </c>
      <c r="T4213" s="13">
        <v>-5.6524973300000001</v>
      </c>
      <c r="U4213" s="13">
        <v>0.272119096</v>
      </c>
      <c r="V4213" s="13">
        <v>-5.3803782340000001</v>
      </c>
      <c r="W4213" s="13">
        <v>0.83055848700000001</v>
      </c>
    </row>
    <row r="4214" spans="1:23" x14ac:dyDescent="0.3">
      <c r="A4214" s="13" t="s">
        <v>1785</v>
      </c>
      <c r="B4214" s="13" t="s">
        <v>1786</v>
      </c>
      <c r="C4214" s="15">
        <v>2014</v>
      </c>
      <c r="D4214" s="15" t="s">
        <v>27</v>
      </c>
      <c r="E4214" s="15" t="s">
        <v>81</v>
      </c>
      <c r="F4214" s="15">
        <v>210</v>
      </c>
      <c r="G4214" s="15">
        <v>110</v>
      </c>
      <c r="H4214" s="13">
        <v>-3.6755208439999998</v>
      </c>
      <c r="I4214" s="13">
        <v>-7.0169692059999997</v>
      </c>
      <c r="J4214" s="13">
        <v>-10.69249005</v>
      </c>
      <c r="K4214" s="13">
        <v>-7.9611154749999997</v>
      </c>
      <c r="L4214" s="13">
        <v>-1.429125529</v>
      </c>
      <c r="M4214" s="13">
        <v>-9.3902410039999999</v>
      </c>
      <c r="N4214" s="13">
        <v>-4.7502947649999996</v>
      </c>
      <c r="O4214" s="13">
        <v>-6.2274340849999996</v>
      </c>
      <c r="P4214" s="13">
        <v>-10.97772885</v>
      </c>
      <c r="Q4214" s="13">
        <v>-0.45967364100000002</v>
      </c>
      <c r="R4214" s="13">
        <v>-0.45967364100000002</v>
      </c>
      <c r="S4214" s="13">
        <v>0</v>
      </c>
      <c r="T4214" s="13">
        <v>-4.0623943369999997</v>
      </c>
      <c r="U4214" s="13">
        <v>-6.374301902</v>
      </c>
      <c r="V4214" s="13">
        <v>-10.43669624</v>
      </c>
      <c r="W4214" s="13">
        <v>-0.432666736</v>
      </c>
    </row>
    <row r="4215" spans="1:23" x14ac:dyDescent="0.3">
      <c r="A4215" s="13" t="s">
        <v>1787</v>
      </c>
      <c r="B4215" s="13" t="s">
        <v>1788</v>
      </c>
      <c r="C4215" s="15">
        <v>2017</v>
      </c>
      <c r="D4215" s="15" t="s">
        <v>27</v>
      </c>
      <c r="E4215" s="15" t="s">
        <v>53</v>
      </c>
      <c r="F4215" s="15">
        <v>49</v>
      </c>
      <c r="G4215" s="15">
        <v>25</v>
      </c>
      <c r="H4215" s="13">
        <v>-8.1531212909999997</v>
      </c>
      <c r="I4215" s="13">
        <v>11.01921046</v>
      </c>
      <c r="J4215" s="13">
        <v>2.866089171</v>
      </c>
      <c r="K4215" s="13">
        <v>-22.85989829</v>
      </c>
      <c r="L4215" s="13">
        <v>8.6114503160000009</v>
      </c>
      <c r="M4215" s="13">
        <v>-14.248447970000001</v>
      </c>
      <c r="N4215" s="13">
        <v>-11.76514688</v>
      </c>
      <c r="O4215" s="13">
        <v>11.186538199999999</v>
      </c>
      <c r="P4215" s="13">
        <v>-0.57860867299999996</v>
      </c>
      <c r="Q4215" s="13">
        <v>2.7439257000000002E-2</v>
      </c>
      <c r="R4215" s="13">
        <v>2.7439257000000002E-2</v>
      </c>
      <c r="S4215" s="13">
        <v>0</v>
      </c>
      <c r="T4215" s="13">
        <v>-9.1329750930000007</v>
      </c>
      <c r="U4215" s="13">
        <v>5.6683764730000004</v>
      </c>
      <c r="V4215" s="13">
        <v>-3.4645986209999999</v>
      </c>
      <c r="W4215" s="13">
        <v>-0.909644962</v>
      </c>
    </row>
    <row r="4216" spans="1:23" x14ac:dyDescent="0.3">
      <c r="A4216" s="13" t="s">
        <v>1789</v>
      </c>
      <c r="B4216" s="13" t="s">
        <v>1790</v>
      </c>
      <c r="C4216" s="15">
        <v>2014</v>
      </c>
      <c r="D4216" s="15" t="s">
        <v>25</v>
      </c>
      <c r="E4216" s="15" t="s">
        <v>53</v>
      </c>
      <c r="F4216" s="15">
        <v>46</v>
      </c>
      <c r="G4216" s="15">
        <v>21</v>
      </c>
      <c r="H4216" s="13">
        <v>3.8549107669999998</v>
      </c>
      <c r="I4216" s="13">
        <v>-0.42952270199999998</v>
      </c>
      <c r="J4216" s="13">
        <v>3.4253880649999999</v>
      </c>
      <c r="K4216" s="13">
        <v>-2.6331800580000002</v>
      </c>
      <c r="L4216" s="13">
        <v>-3.6015424770000002</v>
      </c>
      <c r="M4216" s="13">
        <v>-6.2347225350000004</v>
      </c>
      <c r="N4216" s="13">
        <v>2.8324563079999998</v>
      </c>
      <c r="O4216" s="13">
        <v>-1.0910261809999999</v>
      </c>
      <c r="P4216" s="13">
        <v>1.741430126</v>
      </c>
      <c r="Q4216" s="13">
        <v>5.0087213999999998E-2</v>
      </c>
      <c r="R4216" s="13">
        <v>0</v>
      </c>
      <c r="S4216" s="13">
        <v>5.0087213999999998E-2</v>
      </c>
      <c r="T4216" s="13">
        <v>0.12910186200000001</v>
      </c>
      <c r="U4216" s="13">
        <v>-8.0020644000000002E-2</v>
      </c>
      <c r="V4216" s="13">
        <v>4.9081218000000003E-2</v>
      </c>
      <c r="W4216" s="13">
        <v>0.85270102999999997</v>
      </c>
    </row>
    <row r="4217" spans="1:23" x14ac:dyDescent="0.3">
      <c r="A4217" s="13" t="s">
        <v>1789</v>
      </c>
      <c r="B4217" s="13" t="s">
        <v>1790</v>
      </c>
      <c r="C4217" s="15">
        <v>2014</v>
      </c>
      <c r="D4217" s="15" t="s">
        <v>27</v>
      </c>
      <c r="E4217" s="15" t="s">
        <v>53</v>
      </c>
      <c r="F4217" s="15">
        <v>2594</v>
      </c>
      <c r="G4217" s="15">
        <v>1298</v>
      </c>
      <c r="H4217" s="13">
        <v>0.33780565299999998</v>
      </c>
      <c r="I4217" s="13">
        <v>-0.67716828399999995</v>
      </c>
      <c r="J4217" s="13">
        <v>-0.33936263100000003</v>
      </c>
      <c r="K4217" s="13">
        <v>0.986908279</v>
      </c>
      <c r="L4217" s="13">
        <v>1.403421797</v>
      </c>
      <c r="M4217" s="13">
        <v>2.3903300760000001</v>
      </c>
      <c r="N4217" s="13">
        <v>0.52504254299999997</v>
      </c>
      <c r="O4217" s="13">
        <v>-0.307971671</v>
      </c>
      <c r="P4217" s="13">
        <v>0.217070871</v>
      </c>
      <c r="Q4217" s="13">
        <v>1.9680353559999999</v>
      </c>
      <c r="R4217" s="13">
        <v>1.9680353559999999</v>
      </c>
      <c r="S4217" s="13">
        <v>0</v>
      </c>
      <c r="T4217" s="13">
        <v>-0.48304960200000002</v>
      </c>
      <c r="U4217" s="13">
        <v>-1.0235547469999999</v>
      </c>
      <c r="V4217" s="13">
        <v>-1.506604348</v>
      </c>
      <c r="W4217" s="13">
        <v>0.15247145300000001</v>
      </c>
    </row>
    <row r="4218" spans="1:23" x14ac:dyDescent="0.3">
      <c r="A4218" s="13" t="s">
        <v>1789</v>
      </c>
      <c r="B4218" s="13" t="s">
        <v>1790</v>
      </c>
      <c r="C4218" s="15">
        <v>2015</v>
      </c>
      <c r="D4218" s="15" t="s">
        <v>27</v>
      </c>
      <c r="E4218" s="15" t="s">
        <v>35</v>
      </c>
      <c r="F4218" s="15">
        <v>564</v>
      </c>
      <c r="G4218" s="15">
        <v>272</v>
      </c>
      <c r="H4218" s="13">
        <v>-1.6652717859999999</v>
      </c>
      <c r="I4218" s="13">
        <v>-3.839352925</v>
      </c>
      <c r="J4218" s="13">
        <v>-5.5046247109999999</v>
      </c>
      <c r="K4218" s="13">
        <v>-2.022013496</v>
      </c>
      <c r="L4218" s="13">
        <v>-1.3057655130000001</v>
      </c>
      <c r="M4218" s="13">
        <v>-3.3277790089999999</v>
      </c>
      <c r="N4218" s="13">
        <v>-1.8480064350000001</v>
      </c>
      <c r="O4218" s="13">
        <v>-3.5461806669999998</v>
      </c>
      <c r="P4218" s="13">
        <v>-5.3941871020000001</v>
      </c>
      <c r="Q4218" s="13">
        <v>-0.36809098000000001</v>
      </c>
      <c r="R4218" s="13">
        <v>-0.36809098000000001</v>
      </c>
      <c r="S4218" s="13">
        <v>0</v>
      </c>
      <c r="T4218" s="13">
        <v>-1.54407804</v>
      </c>
      <c r="U4218" s="13">
        <v>-3.938336498</v>
      </c>
      <c r="V4218" s="13">
        <v>-5.4824145379999996</v>
      </c>
      <c r="W4218" s="13">
        <v>0.29935589099999999</v>
      </c>
    </row>
    <row r="4219" spans="1:23" x14ac:dyDescent="0.3">
      <c r="A4219" s="13" t="s">
        <v>1789</v>
      </c>
      <c r="B4219" s="13" t="s">
        <v>1790</v>
      </c>
      <c r="C4219" s="15">
        <v>2015</v>
      </c>
      <c r="D4219" s="15" t="s">
        <v>27</v>
      </c>
      <c r="E4219" s="15" t="s">
        <v>124</v>
      </c>
      <c r="F4219" s="15">
        <v>2304</v>
      </c>
      <c r="G4219" s="15">
        <v>1160</v>
      </c>
      <c r="H4219" s="13">
        <v>0.64081349899999995</v>
      </c>
      <c r="I4219" s="13">
        <v>-1.315083169</v>
      </c>
      <c r="J4219" s="13">
        <v>-0.67426967000000004</v>
      </c>
      <c r="K4219" s="13">
        <v>3.7556678840000002</v>
      </c>
      <c r="L4219" s="13">
        <v>-2.5138984E-2</v>
      </c>
      <c r="M4219" s="13">
        <v>3.7305288999999999</v>
      </c>
      <c r="N4219" s="13">
        <v>1.318609492</v>
      </c>
      <c r="O4219" s="13">
        <v>-1.1075325840000001</v>
      </c>
      <c r="P4219" s="13">
        <v>0.21107690800000001</v>
      </c>
      <c r="Q4219" s="13">
        <v>1.758375096</v>
      </c>
      <c r="R4219" s="13">
        <v>1.758375096</v>
      </c>
      <c r="S4219" s="13">
        <v>0</v>
      </c>
      <c r="T4219" s="13">
        <v>1.748902508</v>
      </c>
      <c r="U4219" s="13">
        <v>-1.263638584</v>
      </c>
      <c r="V4219" s="13">
        <v>0.48526392299999999</v>
      </c>
      <c r="W4219" s="13">
        <v>0.32367005199999999</v>
      </c>
    </row>
    <row r="4220" spans="1:23" x14ac:dyDescent="0.3">
      <c r="A4220" s="13" t="s">
        <v>1789</v>
      </c>
      <c r="B4220" s="13" t="s">
        <v>1790</v>
      </c>
      <c r="C4220" s="15">
        <v>2016</v>
      </c>
      <c r="D4220" s="15" t="s">
        <v>25</v>
      </c>
      <c r="E4220" s="15" t="s">
        <v>124</v>
      </c>
      <c r="F4220" s="15">
        <v>49</v>
      </c>
      <c r="G4220" s="15">
        <v>26</v>
      </c>
      <c r="H4220" s="13">
        <v>-1.6447779440000001</v>
      </c>
      <c r="I4220" s="13">
        <v>-3.4438031699999998</v>
      </c>
      <c r="J4220" s="13">
        <v>-5.088581113</v>
      </c>
      <c r="K4220" s="13">
        <v>-11.15108867</v>
      </c>
      <c r="L4220" s="13">
        <v>-8.3457811270000004</v>
      </c>
      <c r="M4220" s="13">
        <v>-19.496869799999999</v>
      </c>
      <c r="N4220" s="13">
        <v>-3.7673213040000002</v>
      </c>
      <c r="O4220" s="13">
        <v>-4.6903680940000001</v>
      </c>
      <c r="P4220" s="13">
        <v>-8.4576893979999994</v>
      </c>
      <c r="Q4220" s="13">
        <v>-7.6210622000000006E-2</v>
      </c>
      <c r="R4220" s="13">
        <v>0</v>
      </c>
      <c r="S4220" s="13">
        <v>-7.6210622000000006E-2</v>
      </c>
      <c r="T4220" s="13">
        <v>-2.326672436</v>
      </c>
      <c r="U4220" s="13">
        <v>-5.4206073699999999</v>
      </c>
      <c r="V4220" s="13">
        <v>-7.7472798059999999</v>
      </c>
      <c r="W4220" s="13">
        <v>-2.2864670820000002</v>
      </c>
    </row>
    <row r="4221" spans="1:23" x14ac:dyDescent="0.3">
      <c r="A4221" s="13" t="s">
        <v>1789</v>
      </c>
      <c r="B4221" s="13" t="s">
        <v>1790</v>
      </c>
      <c r="C4221" s="15">
        <v>2016</v>
      </c>
      <c r="D4221" s="15" t="s">
        <v>27</v>
      </c>
      <c r="E4221" s="15" t="s">
        <v>124</v>
      </c>
      <c r="F4221" s="15">
        <v>2684</v>
      </c>
      <c r="G4221" s="15">
        <v>1341</v>
      </c>
      <c r="H4221" s="13">
        <v>0.32504748999999999</v>
      </c>
      <c r="I4221" s="13">
        <v>-0.13692489399999999</v>
      </c>
      <c r="J4221" s="13">
        <v>0.188122597</v>
      </c>
      <c r="K4221" s="13">
        <v>-0.82815304899999997</v>
      </c>
      <c r="L4221" s="13">
        <v>0.45627721399999999</v>
      </c>
      <c r="M4221" s="13">
        <v>-0.37187583499999999</v>
      </c>
      <c r="N4221" s="13">
        <v>0.106916437</v>
      </c>
      <c r="O4221" s="13">
        <v>-2.2924909E-2</v>
      </c>
      <c r="P4221" s="13">
        <v>8.3991527999999996E-2</v>
      </c>
      <c r="Q4221" s="13">
        <v>1.930481181</v>
      </c>
      <c r="R4221" s="13">
        <v>1.930481181</v>
      </c>
      <c r="S4221" s="13">
        <v>0</v>
      </c>
      <c r="T4221" s="13">
        <v>0.30258743999999999</v>
      </c>
      <c r="U4221" s="13">
        <v>-0.67161270900000003</v>
      </c>
      <c r="V4221" s="13">
        <v>-0.36902526899999999</v>
      </c>
      <c r="W4221" s="13">
        <v>-0.42703102500000001</v>
      </c>
    </row>
    <row r="4222" spans="1:23" x14ac:dyDescent="0.3">
      <c r="A4222" s="13" t="s">
        <v>1789</v>
      </c>
      <c r="B4222" s="13" t="s">
        <v>1790</v>
      </c>
      <c r="C4222" s="15">
        <v>2017</v>
      </c>
      <c r="D4222" s="15" t="s">
        <v>27</v>
      </c>
      <c r="E4222" s="15" t="s">
        <v>31</v>
      </c>
      <c r="F4222" s="15">
        <v>3004</v>
      </c>
      <c r="G4222" s="15">
        <v>1477</v>
      </c>
      <c r="H4222" s="13">
        <v>-0.67499203600000002</v>
      </c>
      <c r="I4222" s="13">
        <v>-1.124710801</v>
      </c>
      <c r="J4222" s="13">
        <v>-1.799702838</v>
      </c>
      <c r="K4222" s="13">
        <v>0.349878984</v>
      </c>
      <c r="L4222" s="13">
        <v>-1.277646134</v>
      </c>
      <c r="M4222" s="13">
        <v>-0.92776714999999998</v>
      </c>
      <c r="N4222" s="13">
        <v>-0.48228749500000001</v>
      </c>
      <c r="O4222" s="13">
        <v>-1.1904960570000001</v>
      </c>
      <c r="P4222" s="13">
        <v>-1.6727835520000001</v>
      </c>
      <c r="Q4222" s="13">
        <v>0.81344653200000006</v>
      </c>
      <c r="R4222" s="13">
        <v>0.81344653200000006</v>
      </c>
      <c r="S4222" s="13">
        <v>0</v>
      </c>
      <c r="T4222" s="13">
        <v>-0.69836159600000003</v>
      </c>
      <c r="U4222" s="13">
        <v>-1.5577281000000001</v>
      </c>
      <c r="V4222" s="13">
        <v>-2.2560896960000001</v>
      </c>
      <c r="W4222" s="13">
        <v>0.204638124</v>
      </c>
    </row>
    <row r="4223" spans="1:23" x14ac:dyDescent="0.3">
      <c r="A4223" s="13" t="s">
        <v>1789</v>
      </c>
      <c r="B4223" s="13" t="s">
        <v>1790</v>
      </c>
      <c r="C4223" s="15">
        <v>2018</v>
      </c>
      <c r="D4223" s="15" t="s">
        <v>27</v>
      </c>
      <c r="E4223" s="15" t="s">
        <v>124</v>
      </c>
      <c r="F4223" s="15">
        <v>3585</v>
      </c>
      <c r="G4223" s="15">
        <v>1757</v>
      </c>
      <c r="H4223" s="13">
        <v>2.0062523859999999</v>
      </c>
      <c r="I4223" s="13">
        <v>-9.6374451999999999E-2</v>
      </c>
      <c r="J4223" s="13">
        <v>1.9098779340000001</v>
      </c>
      <c r="K4223" s="13">
        <v>4.1334846000000001E-2</v>
      </c>
      <c r="L4223" s="13">
        <v>0.78497613099999997</v>
      </c>
      <c r="M4223" s="13">
        <v>0.82631097799999997</v>
      </c>
      <c r="N4223" s="13">
        <v>1.7293442919999999</v>
      </c>
      <c r="O4223" s="13">
        <v>6.9644838000000001E-2</v>
      </c>
      <c r="P4223" s="13">
        <v>1.798989129</v>
      </c>
      <c r="Q4223" s="13">
        <v>4.077610129</v>
      </c>
      <c r="R4223" s="13">
        <v>4.077610129</v>
      </c>
      <c r="S4223" s="13">
        <v>0</v>
      </c>
      <c r="T4223" s="13">
        <v>1.5096244009999999</v>
      </c>
      <c r="U4223" s="13">
        <v>-0.37811803100000002</v>
      </c>
      <c r="V4223" s="13">
        <v>1.1315063700000001</v>
      </c>
      <c r="W4223" s="13">
        <v>-4.8913259999999997E-3</v>
      </c>
    </row>
    <row r="4224" spans="1:23" x14ac:dyDescent="0.3">
      <c r="A4224" s="13" t="s">
        <v>1789</v>
      </c>
      <c r="B4224" s="13" t="s">
        <v>1790</v>
      </c>
      <c r="C4224" s="15">
        <v>2019</v>
      </c>
      <c r="D4224" s="15" t="s">
        <v>27</v>
      </c>
      <c r="E4224" s="15" t="s">
        <v>54</v>
      </c>
      <c r="F4224" s="15">
        <v>2306</v>
      </c>
      <c r="G4224" s="15">
        <v>1079</v>
      </c>
      <c r="H4224" s="13">
        <v>-1.3804242330000001</v>
      </c>
      <c r="I4224" s="13">
        <v>-0.86038216899999997</v>
      </c>
      <c r="J4224" s="13">
        <v>-2.240806402</v>
      </c>
      <c r="K4224" s="13">
        <v>-3.2394421269999998</v>
      </c>
      <c r="L4224" s="13">
        <v>1.1255542380000001</v>
      </c>
      <c r="M4224" s="13">
        <v>-2.11388789</v>
      </c>
      <c r="N4224" s="13">
        <v>-1.868123827</v>
      </c>
      <c r="O4224" s="13">
        <v>-0.47787005900000001</v>
      </c>
      <c r="P4224" s="13">
        <v>-2.3459938849999999</v>
      </c>
      <c r="Q4224" s="13">
        <v>0.222244002</v>
      </c>
      <c r="R4224" s="13">
        <v>0.222244002</v>
      </c>
      <c r="S4224" s="13">
        <v>0</v>
      </c>
      <c r="T4224" s="13">
        <v>-1.361776535</v>
      </c>
      <c r="U4224" s="13">
        <v>-1.168306262</v>
      </c>
      <c r="V4224" s="13">
        <v>-2.5300827969999999</v>
      </c>
      <c r="W4224" s="13">
        <v>-7.5015295999999995E-2</v>
      </c>
    </row>
    <row r="4225" spans="1:23" x14ac:dyDescent="0.3">
      <c r="A4225" s="13" t="s">
        <v>1791</v>
      </c>
      <c r="B4225" s="13" t="s">
        <v>1792</v>
      </c>
      <c r="C4225" s="15">
        <v>2016</v>
      </c>
      <c r="D4225" s="15" t="s">
        <v>27</v>
      </c>
      <c r="E4225" s="15" t="s">
        <v>59</v>
      </c>
      <c r="F4225" s="15">
        <v>613</v>
      </c>
      <c r="G4225" s="15">
        <v>305</v>
      </c>
      <c r="H4225" s="13">
        <v>-1.658691981</v>
      </c>
      <c r="I4225" s="13">
        <v>-1.2273896550000001</v>
      </c>
      <c r="J4225" s="13">
        <v>-2.8860816370000002</v>
      </c>
      <c r="K4225" s="13">
        <v>3.5042858099999998</v>
      </c>
      <c r="L4225" s="13">
        <v>-3.4786503679999998</v>
      </c>
      <c r="M4225" s="13">
        <v>2.5635440999999998E-2</v>
      </c>
      <c r="N4225" s="13">
        <v>-0.67995102100000004</v>
      </c>
      <c r="O4225" s="13">
        <v>-1.725583842</v>
      </c>
      <c r="P4225" s="13">
        <v>-2.4055348620000001</v>
      </c>
      <c r="Q4225" s="13">
        <v>5.3637890000000001E-2</v>
      </c>
      <c r="R4225" s="13">
        <v>5.3637890000000001E-2</v>
      </c>
      <c r="S4225" s="13">
        <v>0</v>
      </c>
      <c r="T4225" s="13">
        <v>-1.263625947</v>
      </c>
      <c r="U4225" s="13">
        <v>-1.231956222</v>
      </c>
      <c r="V4225" s="13">
        <v>-2.495582169</v>
      </c>
      <c r="W4225" s="13">
        <v>6.4392842000000006E-2</v>
      </c>
    </row>
    <row r="4226" spans="1:23" x14ac:dyDescent="0.3">
      <c r="A4226" s="13" t="s">
        <v>1791</v>
      </c>
      <c r="B4226" s="13" t="s">
        <v>1792</v>
      </c>
      <c r="C4226" s="15">
        <v>2017</v>
      </c>
      <c r="D4226" s="15" t="s">
        <v>27</v>
      </c>
      <c r="E4226" s="15" t="s">
        <v>52</v>
      </c>
      <c r="F4226" s="15">
        <v>11</v>
      </c>
      <c r="G4226" s="15">
        <v>6</v>
      </c>
      <c r="H4226" s="13">
        <v>-14.029651149999999</v>
      </c>
      <c r="I4226" s="13">
        <v>-6.4075789439999999</v>
      </c>
      <c r="J4226" s="13">
        <v>-20.437230100000001</v>
      </c>
      <c r="K4226" s="13">
        <v>-19.775358659999998</v>
      </c>
      <c r="L4226" s="13">
        <v>-43.506076999999998</v>
      </c>
      <c r="M4226" s="13">
        <v>-63.28143566</v>
      </c>
      <c r="N4226" s="13">
        <v>-16.084500210000002</v>
      </c>
      <c r="O4226" s="13">
        <v>-14.5237687</v>
      </c>
      <c r="P4226" s="13">
        <v>-30.60826891</v>
      </c>
      <c r="Q4226" s="13">
        <v>-8.4593770999999998E-2</v>
      </c>
      <c r="R4226" s="13">
        <v>-8.4593770999999998E-2</v>
      </c>
      <c r="S4226" s="13">
        <v>0</v>
      </c>
      <c r="T4226" s="13">
        <v>-15.310550709999999</v>
      </c>
      <c r="U4226" s="13">
        <v>-13.30548411</v>
      </c>
      <c r="V4226" s="13">
        <v>-28.616034809999999</v>
      </c>
      <c r="W4226" s="13">
        <v>-0.78900921599999996</v>
      </c>
    </row>
    <row r="4227" spans="1:23" x14ac:dyDescent="0.3">
      <c r="A4227" s="13" t="s">
        <v>1791</v>
      </c>
      <c r="B4227" s="13" t="s">
        <v>1792</v>
      </c>
      <c r="C4227" s="15">
        <v>2017</v>
      </c>
      <c r="D4227" s="15" t="s">
        <v>27</v>
      </c>
      <c r="E4227" s="15" t="s">
        <v>62</v>
      </c>
      <c r="F4227" s="15">
        <v>84</v>
      </c>
      <c r="G4227" s="15">
        <v>41</v>
      </c>
      <c r="H4227" s="13">
        <v>0.60141151599999998</v>
      </c>
      <c r="I4227" s="13">
        <v>-0.94854603199999998</v>
      </c>
      <c r="J4227" s="13">
        <v>-0.347134516</v>
      </c>
      <c r="K4227" s="13">
        <v>-4.5296392750000001</v>
      </c>
      <c r="L4227" s="13">
        <v>0.79325956799999997</v>
      </c>
      <c r="M4227" s="13">
        <v>-3.7363797070000002</v>
      </c>
      <c r="N4227" s="13">
        <v>-0.37099672700000003</v>
      </c>
      <c r="O4227" s="13">
        <v>-0.64926343500000006</v>
      </c>
      <c r="P4227" s="13">
        <v>-1.020260162</v>
      </c>
      <c r="Q4227" s="13">
        <v>3.5957136000000001E-2</v>
      </c>
      <c r="R4227" s="13">
        <v>3.5957136000000001E-2</v>
      </c>
      <c r="S4227" s="13">
        <v>0</v>
      </c>
      <c r="T4227" s="13">
        <v>-0.200810931</v>
      </c>
      <c r="U4227" s="13">
        <v>-9.4446466000000007E-2</v>
      </c>
      <c r="V4227" s="13">
        <v>-0.29525739699999998</v>
      </c>
      <c r="W4227" s="13">
        <v>-0.61242752099999997</v>
      </c>
    </row>
    <row r="4228" spans="1:23" x14ac:dyDescent="0.3">
      <c r="A4228" s="13" t="s">
        <v>1793</v>
      </c>
      <c r="B4228" s="13" t="s">
        <v>1794</v>
      </c>
      <c r="C4228" s="15">
        <v>2016</v>
      </c>
      <c r="D4228" s="15" t="s">
        <v>27</v>
      </c>
      <c r="E4228" s="15" t="s">
        <v>54</v>
      </c>
      <c r="F4228" s="15">
        <v>5312</v>
      </c>
      <c r="G4228" s="15">
        <v>2627</v>
      </c>
      <c r="H4228" s="13">
        <v>0.79966247999999995</v>
      </c>
      <c r="I4228" s="13">
        <v>0.78016950299999999</v>
      </c>
      <c r="J4228" s="13">
        <v>1.5798319830000001</v>
      </c>
      <c r="K4228" s="13">
        <v>2.2459649189999999</v>
      </c>
      <c r="L4228" s="13">
        <v>-2.4595185150000001</v>
      </c>
      <c r="M4228" s="13">
        <v>-0.21355359500000001</v>
      </c>
      <c r="N4228" s="13">
        <v>1.1579051890000001</v>
      </c>
      <c r="O4228" s="13">
        <v>0.20988618000000001</v>
      </c>
      <c r="P4228" s="13">
        <v>1.3677913690000001</v>
      </c>
      <c r="Q4228" s="13">
        <v>5.5599722610000004</v>
      </c>
      <c r="R4228" s="13">
        <v>5.5599722610000004</v>
      </c>
      <c r="S4228" s="13">
        <v>0</v>
      </c>
      <c r="T4228" s="13">
        <v>0.73325249400000003</v>
      </c>
      <c r="U4228" s="13">
        <v>4.8268120999999997E-2</v>
      </c>
      <c r="V4228" s="13">
        <v>0.78152061500000003</v>
      </c>
      <c r="W4228" s="13">
        <v>0.72436733499999995</v>
      </c>
    </row>
    <row r="4229" spans="1:23" x14ac:dyDescent="0.3">
      <c r="A4229" s="13" t="s">
        <v>1793</v>
      </c>
      <c r="B4229" s="13" t="s">
        <v>1794</v>
      </c>
      <c r="C4229" s="15">
        <v>2017</v>
      </c>
      <c r="D4229" s="15" t="s">
        <v>27</v>
      </c>
      <c r="E4229" s="15" t="s">
        <v>54</v>
      </c>
      <c r="F4229" s="15">
        <v>6043</v>
      </c>
      <c r="G4229" s="15">
        <v>3030</v>
      </c>
      <c r="H4229" s="13">
        <v>3.0866846510000001</v>
      </c>
      <c r="I4229" s="13">
        <v>-1.38591167</v>
      </c>
      <c r="J4229" s="13">
        <v>1.70077298</v>
      </c>
      <c r="K4229" s="13">
        <v>6.0521041770000004</v>
      </c>
      <c r="L4229" s="13">
        <v>-4.5246588709999997</v>
      </c>
      <c r="M4229" s="13">
        <v>1.5274453059999999</v>
      </c>
      <c r="N4229" s="13">
        <v>3.8353002109999998</v>
      </c>
      <c r="O4229" s="13">
        <v>-2.086446198</v>
      </c>
      <c r="P4229" s="13">
        <v>1.7488540130000001</v>
      </c>
      <c r="Q4229" s="13">
        <v>6.9633639890000003</v>
      </c>
      <c r="R4229" s="13">
        <v>6.9633639890000003</v>
      </c>
      <c r="S4229" s="13">
        <v>0</v>
      </c>
      <c r="T4229" s="13">
        <v>4.0365085430000001</v>
      </c>
      <c r="U4229" s="13">
        <v>-1.7005737000000001</v>
      </c>
      <c r="V4229" s="13">
        <v>2.335934843</v>
      </c>
      <c r="W4229" s="13">
        <v>0.12071043200000001</v>
      </c>
    </row>
    <row r="4230" spans="1:23" x14ac:dyDescent="0.3">
      <c r="A4230" s="13" t="s">
        <v>1793</v>
      </c>
      <c r="B4230" s="13" t="s">
        <v>1794</v>
      </c>
      <c r="C4230" s="15">
        <v>2018</v>
      </c>
      <c r="D4230" s="15" t="s">
        <v>25</v>
      </c>
      <c r="E4230" s="15" t="s">
        <v>54</v>
      </c>
      <c r="F4230" s="15">
        <v>337</v>
      </c>
      <c r="G4230" s="15">
        <v>170</v>
      </c>
      <c r="H4230" s="13">
        <v>-1.362979078</v>
      </c>
      <c r="I4230" s="13">
        <v>0.22598341699999999</v>
      </c>
      <c r="J4230" s="13">
        <v>-1.1369956619999999</v>
      </c>
      <c r="K4230" s="13">
        <v>8.8082623069999997</v>
      </c>
      <c r="L4230" s="13">
        <v>-19.549385709999999</v>
      </c>
      <c r="M4230" s="13">
        <v>-10.74112341</v>
      </c>
      <c r="N4230" s="13">
        <v>0.64037369899999996</v>
      </c>
      <c r="O4230" s="13">
        <v>-3.8282979140000002</v>
      </c>
      <c r="P4230" s="13">
        <v>-3.1879242149999998</v>
      </c>
      <c r="Q4230" s="13">
        <v>-3.9384260999999997E-2</v>
      </c>
      <c r="R4230" s="13">
        <v>0</v>
      </c>
      <c r="S4230" s="13">
        <v>-3.9384260999999997E-2</v>
      </c>
      <c r="T4230" s="13">
        <v>1.9164440700000001</v>
      </c>
      <c r="U4230" s="13">
        <v>-3.469897768</v>
      </c>
      <c r="V4230" s="13">
        <v>-1.553453698</v>
      </c>
      <c r="W4230" s="13">
        <v>0.52335262100000002</v>
      </c>
    </row>
    <row r="4231" spans="1:23" x14ac:dyDescent="0.3">
      <c r="A4231" s="13" t="s">
        <v>1793</v>
      </c>
      <c r="B4231" s="13" t="s">
        <v>1794</v>
      </c>
      <c r="C4231" s="15">
        <v>2018</v>
      </c>
      <c r="D4231" s="15" t="s">
        <v>27</v>
      </c>
      <c r="E4231" s="15" t="s">
        <v>54</v>
      </c>
      <c r="F4231" s="15">
        <v>5845</v>
      </c>
      <c r="G4231" s="15">
        <v>2918</v>
      </c>
      <c r="H4231" s="13">
        <v>3.1422392619999999</v>
      </c>
      <c r="I4231" s="13">
        <v>-0.25740879799999999</v>
      </c>
      <c r="J4231" s="13">
        <v>2.8848304640000002</v>
      </c>
      <c r="K4231" s="13">
        <v>7.9912396699999997</v>
      </c>
      <c r="L4231" s="13">
        <v>0.79969563099999996</v>
      </c>
      <c r="M4231" s="13">
        <v>8.7909353009999993</v>
      </c>
      <c r="N4231" s="13">
        <v>4.2697393469999998</v>
      </c>
      <c r="O4231" s="13">
        <v>-2.7527024000000001E-2</v>
      </c>
      <c r="P4231" s="13">
        <v>4.2422123230000004</v>
      </c>
      <c r="Q4231" s="13">
        <v>10.33360203</v>
      </c>
      <c r="R4231" s="13">
        <v>10.33360203</v>
      </c>
      <c r="S4231" s="13">
        <v>0</v>
      </c>
      <c r="T4231" s="13">
        <v>4.4165356109999996</v>
      </c>
      <c r="U4231" s="13">
        <v>0.69656337300000004</v>
      </c>
      <c r="V4231" s="13">
        <v>5.1130989839999996</v>
      </c>
      <c r="W4231" s="13">
        <v>-0.72563920400000004</v>
      </c>
    </row>
    <row r="4232" spans="1:23" x14ac:dyDescent="0.3">
      <c r="A4232" s="13" t="s">
        <v>1793</v>
      </c>
      <c r="B4232" s="13" t="s">
        <v>1794</v>
      </c>
      <c r="C4232" s="15">
        <v>2019</v>
      </c>
      <c r="D4232" s="15" t="s">
        <v>27</v>
      </c>
      <c r="E4232" s="15" t="s">
        <v>54</v>
      </c>
      <c r="F4232" s="15">
        <v>5358</v>
      </c>
      <c r="G4232" s="15">
        <v>2545</v>
      </c>
      <c r="H4232" s="13">
        <v>3.2823026909999999</v>
      </c>
      <c r="I4232" s="13">
        <v>8.1628354E-2</v>
      </c>
      <c r="J4232" s="13">
        <v>3.3639310450000002</v>
      </c>
      <c r="K4232" s="13">
        <v>3.163625347</v>
      </c>
      <c r="L4232" s="13">
        <v>-0.39638172599999999</v>
      </c>
      <c r="M4232" s="13">
        <v>2.7672436220000001</v>
      </c>
      <c r="N4232" s="13">
        <v>3.4508095750000001</v>
      </c>
      <c r="O4232" s="13">
        <v>3.9750781999999998E-2</v>
      </c>
      <c r="P4232" s="13">
        <v>3.490560356</v>
      </c>
      <c r="Q4232" s="13">
        <v>8.1399346270000006</v>
      </c>
      <c r="R4232" s="13">
        <v>8.1399346270000006</v>
      </c>
      <c r="S4232" s="13">
        <v>0</v>
      </c>
      <c r="T4232" s="13">
        <v>3.786538782</v>
      </c>
      <c r="U4232" s="13">
        <v>0.61603611199999997</v>
      </c>
      <c r="V4232" s="13">
        <v>4.4025748939999998</v>
      </c>
      <c r="W4232" s="13">
        <v>0.46312410300000001</v>
      </c>
    </row>
    <row r="4233" spans="1:23" x14ac:dyDescent="0.3">
      <c r="A4233" s="13" t="s">
        <v>1795</v>
      </c>
      <c r="B4233" s="13" t="s">
        <v>1796</v>
      </c>
      <c r="C4233" s="15">
        <v>2019</v>
      </c>
      <c r="D4233" s="15" t="s">
        <v>27</v>
      </c>
      <c r="E4233" s="15" t="s">
        <v>58</v>
      </c>
      <c r="F4233" s="15">
        <v>241</v>
      </c>
      <c r="G4233" s="15">
        <v>111</v>
      </c>
      <c r="H4233" s="13">
        <v>-6.1281160760000004</v>
      </c>
      <c r="I4233" s="13">
        <v>-2.491109749</v>
      </c>
      <c r="J4233" s="13">
        <v>-8.6192258259999992</v>
      </c>
      <c r="K4233" s="13">
        <v>0.88149041299999997</v>
      </c>
      <c r="L4233" s="13">
        <v>-5.0011459040000004</v>
      </c>
      <c r="M4233" s="13">
        <v>-4.1196554900000004</v>
      </c>
      <c r="N4233" s="13">
        <v>-5.1283800810000004</v>
      </c>
      <c r="O4233" s="13">
        <v>-3.1988770369999999</v>
      </c>
      <c r="P4233" s="13">
        <v>-8.3272571180000003</v>
      </c>
      <c r="Q4233" s="13">
        <v>-0.31551580699999998</v>
      </c>
      <c r="R4233" s="13">
        <v>-0.31551580699999998</v>
      </c>
      <c r="S4233" s="13">
        <v>0</v>
      </c>
      <c r="T4233" s="13">
        <v>-4.8934957319999999</v>
      </c>
      <c r="U4233" s="13">
        <v>-4.1767310889999996</v>
      </c>
      <c r="V4233" s="13">
        <v>-9.0702268220000004</v>
      </c>
      <c r="W4233" s="13">
        <v>-0.10858641500000001</v>
      </c>
    </row>
    <row r="4234" spans="1:23" x14ac:dyDescent="0.3">
      <c r="A4234" s="13" t="s">
        <v>1797</v>
      </c>
      <c r="B4234" s="13" t="s">
        <v>1798</v>
      </c>
      <c r="C4234" s="15">
        <v>2019</v>
      </c>
      <c r="D4234" s="15" t="s">
        <v>27</v>
      </c>
      <c r="E4234" s="15" t="s">
        <v>32</v>
      </c>
      <c r="F4234" s="15">
        <v>3083</v>
      </c>
      <c r="G4234" s="15">
        <v>1459</v>
      </c>
      <c r="H4234" s="13">
        <v>-0.90650422399999997</v>
      </c>
      <c r="I4234" s="13">
        <v>-2.052952651</v>
      </c>
      <c r="J4234" s="13">
        <v>-2.9594568749999999</v>
      </c>
      <c r="K4234" s="13">
        <v>-2.7418335319999998</v>
      </c>
      <c r="L4234" s="13">
        <v>1.195052985</v>
      </c>
      <c r="M4234" s="13">
        <v>-1.546780547</v>
      </c>
      <c r="N4234" s="13">
        <v>-1.2524468019999999</v>
      </c>
      <c r="O4234" s="13">
        <v>-1.451901546</v>
      </c>
      <c r="P4234" s="13">
        <v>-2.7043483479999999</v>
      </c>
      <c r="Q4234" s="13">
        <v>3.3858124000000003E-2</v>
      </c>
      <c r="R4234" s="13">
        <v>3.3858124000000003E-2</v>
      </c>
      <c r="S4234" s="13">
        <v>0</v>
      </c>
      <c r="T4234" s="13">
        <v>-2.0215077429999999</v>
      </c>
      <c r="U4234" s="13">
        <v>-2.336903398</v>
      </c>
      <c r="V4234" s="13">
        <v>-4.3584111419999996</v>
      </c>
      <c r="W4234" s="13">
        <v>-0.372282208</v>
      </c>
    </row>
    <row r="4235" spans="1:23" x14ac:dyDescent="0.3">
      <c r="A4235" s="13" t="s">
        <v>1799</v>
      </c>
      <c r="B4235" s="13" t="s">
        <v>1800</v>
      </c>
      <c r="C4235" s="15">
        <v>2014</v>
      </c>
      <c r="D4235" s="15" t="s">
        <v>27</v>
      </c>
      <c r="E4235" s="15" t="s">
        <v>35</v>
      </c>
      <c r="F4235" s="15">
        <v>5086</v>
      </c>
      <c r="G4235" s="15">
        <v>2490</v>
      </c>
      <c r="H4235" s="13">
        <v>0.84176541400000005</v>
      </c>
      <c r="I4235" s="13">
        <v>0.96934607800000006</v>
      </c>
      <c r="J4235" s="13">
        <v>1.811111492</v>
      </c>
      <c r="K4235" s="13">
        <v>0.35914892300000001</v>
      </c>
      <c r="L4235" s="13">
        <v>0.60016425699999998</v>
      </c>
      <c r="M4235" s="13">
        <v>0.95931317999999999</v>
      </c>
      <c r="N4235" s="13">
        <v>0.766865986</v>
      </c>
      <c r="O4235" s="13">
        <v>0.94708990699999995</v>
      </c>
      <c r="P4235" s="13">
        <v>1.7139558930000001</v>
      </c>
      <c r="Q4235" s="13">
        <v>5.7057182089999996</v>
      </c>
      <c r="R4235" s="13">
        <v>5.7057182089999996</v>
      </c>
      <c r="S4235" s="13">
        <v>0</v>
      </c>
      <c r="T4235" s="13">
        <v>0.37895026599999998</v>
      </c>
      <c r="U4235" s="13">
        <v>1.4735411300000001</v>
      </c>
      <c r="V4235" s="13">
        <v>1.852491396</v>
      </c>
      <c r="W4235" s="13">
        <v>0.58718606399999995</v>
      </c>
    </row>
    <row r="4236" spans="1:23" x14ac:dyDescent="0.3">
      <c r="A4236" s="13" t="s">
        <v>1799</v>
      </c>
      <c r="B4236" s="13" t="s">
        <v>1800</v>
      </c>
      <c r="C4236" s="15">
        <v>2015</v>
      </c>
      <c r="D4236" s="15" t="s">
        <v>27</v>
      </c>
      <c r="E4236" s="15" t="s">
        <v>35</v>
      </c>
      <c r="F4236" s="15">
        <v>4836</v>
      </c>
      <c r="G4236" s="15">
        <v>2383</v>
      </c>
      <c r="H4236" s="13">
        <v>0.18955894600000001</v>
      </c>
      <c r="I4236" s="13">
        <v>1.386557126</v>
      </c>
      <c r="J4236" s="13">
        <v>1.576116072</v>
      </c>
      <c r="K4236" s="13">
        <v>-3.230065803</v>
      </c>
      <c r="L4236" s="13">
        <v>0.601015945</v>
      </c>
      <c r="M4236" s="13">
        <v>-2.6290498580000001</v>
      </c>
      <c r="N4236" s="13">
        <v>-0.51333563000000004</v>
      </c>
      <c r="O4236" s="13">
        <v>1.31387114</v>
      </c>
      <c r="P4236" s="13">
        <v>0.80053551099999998</v>
      </c>
      <c r="Q4236" s="13">
        <v>4.311941762</v>
      </c>
      <c r="R4236" s="13">
        <v>4.311941762</v>
      </c>
      <c r="S4236" s="13">
        <v>0</v>
      </c>
      <c r="T4236" s="13">
        <v>-0.60356973599999997</v>
      </c>
      <c r="U4236" s="13">
        <v>2.1582710359999999</v>
      </c>
      <c r="V4236" s="13">
        <v>1.5547013009999999</v>
      </c>
      <c r="W4236" s="13">
        <v>-0.10713463199999999</v>
      </c>
    </row>
    <row r="4237" spans="1:23" x14ac:dyDescent="0.3">
      <c r="A4237" s="13" t="s">
        <v>1799</v>
      </c>
      <c r="B4237" s="13" t="s">
        <v>1800</v>
      </c>
      <c r="C4237" s="15">
        <v>2016</v>
      </c>
      <c r="D4237" s="15" t="s">
        <v>27</v>
      </c>
      <c r="E4237" s="15" t="s">
        <v>35</v>
      </c>
      <c r="F4237" s="15">
        <v>5256</v>
      </c>
      <c r="G4237" s="15">
        <v>2540</v>
      </c>
      <c r="H4237" s="13">
        <v>-0.44585293599999998</v>
      </c>
      <c r="I4237" s="13">
        <v>0.88542831399999999</v>
      </c>
      <c r="J4237" s="13">
        <v>0.43957537800000002</v>
      </c>
      <c r="K4237" s="13">
        <v>-1.913113697</v>
      </c>
      <c r="L4237" s="13">
        <v>0.708739499</v>
      </c>
      <c r="M4237" s="13">
        <v>-1.204374198</v>
      </c>
      <c r="N4237" s="13">
        <v>-0.76938361499999997</v>
      </c>
      <c r="O4237" s="13">
        <v>0.94068797199999998</v>
      </c>
      <c r="P4237" s="13">
        <v>0.17130435799999999</v>
      </c>
      <c r="Q4237" s="13">
        <v>3.7839095380000001</v>
      </c>
      <c r="R4237" s="13">
        <v>3.7839095380000001</v>
      </c>
      <c r="S4237" s="13">
        <v>0</v>
      </c>
      <c r="T4237" s="13">
        <v>-1.334883695</v>
      </c>
      <c r="U4237" s="13">
        <v>1.009357021</v>
      </c>
      <c r="V4237" s="13">
        <v>-0.32552667499999999</v>
      </c>
      <c r="W4237" s="13">
        <v>-4.7287505000000001E-2</v>
      </c>
    </row>
    <row r="4238" spans="1:23" x14ac:dyDescent="0.3">
      <c r="A4238" s="13" t="s">
        <v>1799</v>
      </c>
      <c r="B4238" s="13" t="s">
        <v>1800</v>
      </c>
      <c r="C4238" s="15">
        <v>2017</v>
      </c>
      <c r="D4238" s="15" t="s">
        <v>25</v>
      </c>
      <c r="E4238" s="15" t="s">
        <v>30</v>
      </c>
      <c r="F4238" s="15">
        <v>486</v>
      </c>
      <c r="G4238" s="15">
        <v>251</v>
      </c>
      <c r="H4238" s="13">
        <v>-2.0336479519999999</v>
      </c>
      <c r="I4238" s="13">
        <v>2.0800082259999999</v>
      </c>
      <c r="J4238" s="13">
        <v>4.6360274E-2</v>
      </c>
      <c r="K4238" s="13">
        <v>-3.0876920650000002</v>
      </c>
      <c r="L4238" s="13">
        <v>8.4552253939999993</v>
      </c>
      <c r="M4238" s="13">
        <v>5.3675333280000004</v>
      </c>
      <c r="N4238" s="13">
        <v>-2.279237352</v>
      </c>
      <c r="O4238" s="13">
        <v>3.5312160000000001</v>
      </c>
      <c r="P4238" s="13">
        <v>1.2519786470000001</v>
      </c>
      <c r="Q4238" s="13">
        <v>0.52608978699999998</v>
      </c>
      <c r="R4238" s="13">
        <v>0</v>
      </c>
      <c r="S4238" s="13">
        <v>0.52608978699999998</v>
      </c>
      <c r="T4238" s="13">
        <v>-4.0792450950000001</v>
      </c>
      <c r="U4238" s="13">
        <v>4.5424066529999996</v>
      </c>
      <c r="V4238" s="13">
        <v>0.463161557</v>
      </c>
      <c r="W4238" s="13">
        <v>-0.45252416200000001</v>
      </c>
    </row>
    <row r="4239" spans="1:23" x14ac:dyDescent="0.3">
      <c r="A4239" s="13" t="s">
        <v>1799</v>
      </c>
      <c r="B4239" s="13" t="s">
        <v>1800</v>
      </c>
      <c r="C4239" s="15">
        <v>2017</v>
      </c>
      <c r="D4239" s="15" t="s">
        <v>27</v>
      </c>
      <c r="E4239" s="15" t="s">
        <v>30</v>
      </c>
      <c r="F4239" s="15">
        <v>1231</v>
      </c>
      <c r="G4239" s="15">
        <v>609</v>
      </c>
      <c r="H4239" s="13">
        <v>-0.84382603099999998</v>
      </c>
      <c r="I4239" s="13">
        <v>1.9389891299999999</v>
      </c>
      <c r="J4239" s="13">
        <v>1.0951630990000001</v>
      </c>
      <c r="K4239" s="13">
        <v>-1.7064448109999999</v>
      </c>
      <c r="L4239" s="13">
        <v>5.0132461629999998</v>
      </c>
      <c r="M4239" s="13">
        <v>3.3068013519999999</v>
      </c>
      <c r="N4239" s="13">
        <v>-1.1210244659999999</v>
      </c>
      <c r="O4239" s="13">
        <v>2.6976657639999999</v>
      </c>
      <c r="P4239" s="13">
        <v>1.576641298</v>
      </c>
      <c r="Q4239" s="13">
        <v>1.338605391</v>
      </c>
      <c r="R4239" s="13">
        <v>1.338605391</v>
      </c>
      <c r="S4239" s="13">
        <v>0</v>
      </c>
      <c r="T4239" s="13">
        <v>-0.31927629800000001</v>
      </c>
      <c r="U4239" s="13">
        <v>2.352683538</v>
      </c>
      <c r="V4239" s="13">
        <v>2.0334072399999998</v>
      </c>
      <c r="W4239" s="13">
        <v>-0.41832150800000001</v>
      </c>
    </row>
    <row r="4240" spans="1:23" x14ac:dyDescent="0.3">
      <c r="A4240" s="13" t="s">
        <v>1799</v>
      </c>
      <c r="B4240" s="13" t="s">
        <v>1800</v>
      </c>
      <c r="C4240" s="15">
        <v>2017</v>
      </c>
      <c r="D4240" s="15" t="s">
        <v>27</v>
      </c>
      <c r="E4240" s="15" t="s">
        <v>35</v>
      </c>
      <c r="F4240" s="15">
        <v>3383</v>
      </c>
      <c r="G4240" s="15">
        <v>1627</v>
      </c>
      <c r="H4240" s="13">
        <v>-0.76370001600000004</v>
      </c>
      <c r="I4240" s="13">
        <v>1.2802617590000001</v>
      </c>
      <c r="J4240" s="13">
        <v>0.51656174300000002</v>
      </c>
      <c r="K4240" s="13">
        <v>-0.96936430900000004</v>
      </c>
      <c r="L4240" s="13">
        <v>4.2634671999999998E-2</v>
      </c>
      <c r="M4240" s="13">
        <v>-0.92672963699999999</v>
      </c>
      <c r="N4240" s="13">
        <v>-0.86100801000000005</v>
      </c>
      <c r="O4240" s="13">
        <v>1.1453795950000001</v>
      </c>
      <c r="P4240" s="13">
        <v>0.28437158499999998</v>
      </c>
      <c r="Q4240" s="13">
        <v>2.504467569</v>
      </c>
      <c r="R4240" s="13">
        <v>2.504467569</v>
      </c>
      <c r="S4240" s="13">
        <v>0</v>
      </c>
      <c r="T4240" s="13">
        <v>-1.484941496</v>
      </c>
      <c r="U4240" s="13">
        <v>1.5460810819999999</v>
      </c>
      <c r="V4240" s="13">
        <v>6.1139586000000003E-2</v>
      </c>
      <c r="W4240" s="13">
        <v>-0.55884731099999996</v>
      </c>
    </row>
    <row r="4241" spans="1:23" x14ac:dyDescent="0.3">
      <c r="A4241" s="13" t="s">
        <v>1799</v>
      </c>
      <c r="B4241" s="13" t="s">
        <v>1800</v>
      </c>
      <c r="C4241" s="15">
        <v>2018</v>
      </c>
      <c r="D4241" s="15" t="s">
        <v>25</v>
      </c>
      <c r="E4241" s="15" t="s">
        <v>111</v>
      </c>
      <c r="F4241" s="15">
        <v>1133</v>
      </c>
      <c r="G4241" s="15">
        <v>569</v>
      </c>
      <c r="H4241" s="13">
        <v>1.040966729</v>
      </c>
      <c r="I4241" s="13">
        <v>1.379472373</v>
      </c>
      <c r="J4241" s="13">
        <v>2.420439102</v>
      </c>
      <c r="K4241" s="13">
        <v>8.5607459289999994</v>
      </c>
      <c r="L4241" s="13">
        <v>5.0972133209999999</v>
      </c>
      <c r="M4241" s="13">
        <v>13.657959249999999</v>
      </c>
      <c r="N4241" s="13">
        <v>2.6196154300000001</v>
      </c>
      <c r="O4241" s="13">
        <v>2.196936918</v>
      </c>
      <c r="P4241" s="13">
        <v>4.8165523480000001</v>
      </c>
      <c r="Q4241" s="13">
        <v>2.2277401960000001</v>
      </c>
      <c r="R4241" s="13">
        <v>0</v>
      </c>
      <c r="S4241" s="13">
        <v>2.2277401960000001</v>
      </c>
      <c r="T4241" s="13">
        <v>2.8043625219999999</v>
      </c>
      <c r="U4241" s="13">
        <v>3.2635687259999999</v>
      </c>
      <c r="V4241" s="13">
        <v>6.0679312479999998</v>
      </c>
      <c r="W4241" s="13">
        <v>-1.625090833</v>
      </c>
    </row>
    <row r="4242" spans="1:23" x14ac:dyDescent="0.3">
      <c r="A4242" s="13" t="s">
        <v>1799</v>
      </c>
      <c r="B4242" s="13" t="s">
        <v>1800</v>
      </c>
      <c r="C4242" s="15">
        <v>2018</v>
      </c>
      <c r="D4242" s="15" t="s">
        <v>27</v>
      </c>
      <c r="E4242" s="15" t="s">
        <v>111</v>
      </c>
      <c r="F4242" s="15">
        <v>4696</v>
      </c>
      <c r="G4242" s="15">
        <v>2281</v>
      </c>
      <c r="H4242" s="13">
        <v>-1.648516562</v>
      </c>
      <c r="I4242" s="13">
        <v>1.9017200000000001E-2</v>
      </c>
      <c r="J4242" s="13">
        <v>-1.629499362</v>
      </c>
      <c r="K4242" s="13">
        <v>1.611037533</v>
      </c>
      <c r="L4242" s="13">
        <v>1.9928698650000001</v>
      </c>
      <c r="M4242" s="13">
        <v>3.6039073990000001</v>
      </c>
      <c r="N4242" s="13">
        <v>-1.1609478799999999</v>
      </c>
      <c r="O4242" s="13">
        <v>0.39357017300000002</v>
      </c>
      <c r="P4242" s="13">
        <v>-0.76737770699999996</v>
      </c>
      <c r="Q4242" s="13">
        <v>2.2971837289999999</v>
      </c>
      <c r="R4242" s="13">
        <v>2.2971837289999999</v>
      </c>
      <c r="S4242" s="13">
        <v>0</v>
      </c>
      <c r="T4242" s="13">
        <v>-0.40213481899999998</v>
      </c>
      <c r="U4242" s="13">
        <v>0.92070164899999996</v>
      </c>
      <c r="V4242" s="13">
        <v>0.51856682899999995</v>
      </c>
      <c r="W4242" s="13">
        <v>-0.43530013699999998</v>
      </c>
    </row>
    <row r="4243" spans="1:23" x14ac:dyDescent="0.3">
      <c r="A4243" s="13" t="s">
        <v>1799</v>
      </c>
      <c r="B4243" s="13" t="s">
        <v>1800</v>
      </c>
      <c r="C4243" s="15">
        <v>2019</v>
      </c>
      <c r="D4243" s="15" t="s">
        <v>25</v>
      </c>
      <c r="E4243" s="15" t="s">
        <v>111</v>
      </c>
      <c r="F4243" s="15">
        <v>862</v>
      </c>
      <c r="G4243" s="15">
        <v>426</v>
      </c>
      <c r="H4243" s="13">
        <v>2.1155996579999998</v>
      </c>
      <c r="I4243" s="13">
        <v>1.9357564920000001</v>
      </c>
      <c r="J4243" s="13">
        <v>4.0513561500000002</v>
      </c>
      <c r="K4243" s="13">
        <v>3.9312492639999999</v>
      </c>
      <c r="L4243" s="13">
        <v>10.14107227</v>
      </c>
      <c r="M4243" s="13">
        <v>14.072321540000001</v>
      </c>
      <c r="N4243" s="13">
        <v>2.5081657289999999</v>
      </c>
      <c r="O4243" s="13">
        <v>3.726764223</v>
      </c>
      <c r="P4243" s="13">
        <v>6.2349299519999999</v>
      </c>
      <c r="Q4243" s="13">
        <v>2.00274258</v>
      </c>
      <c r="R4243" s="13">
        <v>0</v>
      </c>
      <c r="S4243" s="13">
        <v>2.00274258</v>
      </c>
      <c r="T4243" s="13">
        <v>3.7408623379999999</v>
      </c>
      <c r="U4243" s="13">
        <v>5.4265487889999999</v>
      </c>
      <c r="V4243" s="13">
        <v>9.1674111269999994</v>
      </c>
      <c r="W4243" s="13">
        <v>-0.55926853799999998</v>
      </c>
    </row>
    <row r="4244" spans="1:23" x14ac:dyDescent="0.3">
      <c r="A4244" s="13" t="s">
        <v>1799</v>
      </c>
      <c r="B4244" s="13" t="s">
        <v>1800</v>
      </c>
      <c r="C4244" s="15">
        <v>2019</v>
      </c>
      <c r="D4244" s="15" t="s">
        <v>27</v>
      </c>
      <c r="E4244" s="15" t="s">
        <v>111</v>
      </c>
      <c r="F4244" s="15">
        <v>5734</v>
      </c>
      <c r="G4244" s="15">
        <v>2802</v>
      </c>
      <c r="H4244" s="13">
        <v>-1.9195747919999999</v>
      </c>
      <c r="I4244" s="13">
        <v>1.9275147770000001</v>
      </c>
      <c r="J4244" s="13">
        <v>7.9399840000000006E-3</v>
      </c>
      <c r="K4244" s="13">
        <v>-0.29153642800000001</v>
      </c>
      <c r="L4244" s="13">
        <v>0.51879625299999999</v>
      </c>
      <c r="M4244" s="13">
        <v>0.227259825</v>
      </c>
      <c r="N4244" s="13">
        <v>-1.7746739629999999</v>
      </c>
      <c r="O4244" s="13">
        <v>1.748566649</v>
      </c>
      <c r="P4244" s="13">
        <v>-2.6107314E-2</v>
      </c>
      <c r="Q4244" s="13">
        <v>3.869264351</v>
      </c>
      <c r="R4244" s="13">
        <v>3.869264351</v>
      </c>
      <c r="S4244" s="13">
        <v>0</v>
      </c>
      <c r="T4244" s="13">
        <v>-1.1512742469999999</v>
      </c>
      <c r="U4244" s="13">
        <v>2.3742647809999999</v>
      </c>
      <c r="V4244" s="13">
        <v>1.222990534</v>
      </c>
      <c r="W4244" s="13">
        <v>-0.64799315599999996</v>
      </c>
    </row>
    <row r="4245" spans="1:23" x14ac:dyDescent="0.3">
      <c r="A4245" s="13" t="s">
        <v>1801</v>
      </c>
      <c r="B4245" s="13" t="s">
        <v>1802</v>
      </c>
      <c r="C4245" s="15">
        <v>2014</v>
      </c>
      <c r="D4245" s="15" t="s">
        <v>27</v>
      </c>
      <c r="E4245" s="15" t="s">
        <v>54</v>
      </c>
      <c r="F4245" s="15">
        <v>1229</v>
      </c>
      <c r="G4245" s="15">
        <v>606</v>
      </c>
      <c r="H4245" s="13">
        <v>-1.132094132</v>
      </c>
      <c r="I4245" s="13">
        <v>3.6517051889999999</v>
      </c>
      <c r="J4245" s="13">
        <v>2.5196110570000001</v>
      </c>
      <c r="K4245" s="13">
        <v>-2.9345851989999998</v>
      </c>
      <c r="L4245" s="13">
        <v>0.229527916</v>
      </c>
      <c r="M4245" s="13">
        <v>-2.7050572829999999</v>
      </c>
      <c r="N4245" s="13">
        <v>-1.5999713950000001</v>
      </c>
      <c r="O4245" s="13">
        <v>3.1591735779999999</v>
      </c>
      <c r="P4245" s="13">
        <v>1.5592021819999999</v>
      </c>
      <c r="Q4245" s="13">
        <v>1.325326352</v>
      </c>
      <c r="R4245" s="13">
        <v>1.325326352</v>
      </c>
      <c r="S4245" s="13">
        <v>0</v>
      </c>
      <c r="T4245" s="13">
        <v>-1.1194760189999999</v>
      </c>
      <c r="U4245" s="13">
        <v>1.7138081519999999</v>
      </c>
      <c r="V4245" s="13">
        <v>0.59433213299999998</v>
      </c>
      <c r="W4245" s="13">
        <v>-0.50378703999999996</v>
      </c>
    </row>
    <row r="4246" spans="1:23" x14ac:dyDescent="0.3">
      <c r="A4246" s="13" t="s">
        <v>1801</v>
      </c>
      <c r="B4246" s="13" t="s">
        <v>1802</v>
      </c>
      <c r="C4246" s="15">
        <v>2015</v>
      </c>
      <c r="D4246" s="15" t="s">
        <v>27</v>
      </c>
      <c r="E4246" s="15" t="s">
        <v>54</v>
      </c>
      <c r="F4246" s="15">
        <v>42</v>
      </c>
      <c r="G4246" s="15">
        <v>19</v>
      </c>
      <c r="H4246" s="13">
        <v>-4.9564626949999999</v>
      </c>
      <c r="I4246" s="13">
        <v>-11.440388220000001</v>
      </c>
      <c r="J4246" s="13">
        <v>-16.396850910000001</v>
      </c>
      <c r="K4246" s="13">
        <v>-11.05210432</v>
      </c>
      <c r="L4246" s="13">
        <v>-4.4860032729999997</v>
      </c>
      <c r="M4246" s="13">
        <v>-15.538107589999999</v>
      </c>
      <c r="N4246" s="13">
        <v>-6.5201352369999999</v>
      </c>
      <c r="O4246" s="13">
        <v>-10.58131813</v>
      </c>
      <c r="P4246" s="13">
        <v>-17.101453370000002</v>
      </c>
      <c r="Q4246" s="13">
        <v>-0.13864157899999999</v>
      </c>
      <c r="R4246" s="13">
        <v>-0.13864157899999999</v>
      </c>
      <c r="S4246" s="13">
        <v>0</v>
      </c>
      <c r="T4246" s="13">
        <v>-8.4255497080000001</v>
      </c>
      <c r="U4246" s="13">
        <v>-11.68706457</v>
      </c>
      <c r="V4246" s="13">
        <v>-20.112614279999999</v>
      </c>
      <c r="W4246" s="13">
        <v>-0.32985441399999998</v>
      </c>
    </row>
    <row r="4247" spans="1:23" x14ac:dyDescent="0.3">
      <c r="A4247" s="13" t="s">
        <v>1803</v>
      </c>
      <c r="B4247" s="13" t="s">
        <v>1804</v>
      </c>
      <c r="C4247" s="15">
        <v>2014</v>
      </c>
      <c r="D4247" s="15" t="s">
        <v>25</v>
      </c>
      <c r="E4247" s="15" t="s">
        <v>70</v>
      </c>
      <c r="F4247" s="15">
        <v>79</v>
      </c>
      <c r="G4247" s="15">
        <v>41</v>
      </c>
      <c r="H4247" s="13">
        <v>1.111141403</v>
      </c>
      <c r="I4247" s="13">
        <v>7.0151088240000004</v>
      </c>
      <c r="J4247" s="13">
        <v>8.1262502269999999</v>
      </c>
      <c r="K4247" s="13">
        <v>-2.4991770419999999</v>
      </c>
      <c r="L4247" s="13">
        <v>8.5754666010000005</v>
      </c>
      <c r="M4247" s="13">
        <v>6.0762895590000001</v>
      </c>
      <c r="N4247" s="13">
        <v>0.29885762700000001</v>
      </c>
      <c r="O4247" s="13">
        <v>7.7893831550000003</v>
      </c>
      <c r="P4247" s="13">
        <v>8.0882407819999997</v>
      </c>
      <c r="Q4247" s="13">
        <v>0.230683573</v>
      </c>
      <c r="R4247" s="13">
        <v>0</v>
      </c>
      <c r="S4247" s="13">
        <v>0.230683573</v>
      </c>
      <c r="T4247" s="13">
        <v>2.1644894479999999</v>
      </c>
      <c r="U4247" s="13">
        <v>5.8312320089999998</v>
      </c>
      <c r="V4247" s="13">
        <v>7.9957214560000001</v>
      </c>
      <c r="W4247" s="13">
        <v>-1.2473778959999999</v>
      </c>
    </row>
    <row r="4248" spans="1:23" x14ac:dyDescent="0.3">
      <c r="A4248" s="13" t="s">
        <v>1803</v>
      </c>
      <c r="B4248" s="13" t="s">
        <v>1804</v>
      </c>
      <c r="C4248" s="15">
        <v>2014</v>
      </c>
      <c r="D4248" s="15" t="s">
        <v>27</v>
      </c>
      <c r="E4248" s="15" t="s">
        <v>70</v>
      </c>
      <c r="F4248" s="15">
        <v>795</v>
      </c>
      <c r="G4248" s="15">
        <v>392</v>
      </c>
      <c r="H4248" s="13">
        <v>-0.81435274000000002</v>
      </c>
      <c r="I4248" s="13">
        <v>0.82475085400000003</v>
      </c>
      <c r="J4248" s="13">
        <v>1.0398114E-2</v>
      </c>
      <c r="K4248" s="13">
        <v>-2.3607357009999999</v>
      </c>
      <c r="L4248" s="13">
        <v>0.70184016699999996</v>
      </c>
      <c r="M4248" s="13">
        <v>-1.658895534</v>
      </c>
      <c r="N4248" s="13">
        <v>-1.263660233</v>
      </c>
      <c r="O4248" s="13">
        <v>0.80351320400000004</v>
      </c>
      <c r="P4248" s="13">
        <v>-0.46014702899999999</v>
      </c>
      <c r="Q4248" s="13">
        <v>0.45962806499999997</v>
      </c>
      <c r="R4248" s="13">
        <v>0.45962806499999997</v>
      </c>
      <c r="S4248" s="13">
        <v>0</v>
      </c>
      <c r="T4248" s="13">
        <v>-0.94492642400000004</v>
      </c>
      <c r="U4248" s="13">
        <v>1.065432368</v>
      </c>
      <c r="V4248" s="13">
        <v>0.120505945</v>
      </c>
      <c r="W4248" s="13">
        <v>0.34790180300000001</v>
      </c>
    </row>
    <row r="4249" spans="1:23" x14ac:dyDescent="0.3">
      <c r="A4249" s="13" t="s">
        <v>1803</v>
      </c>
      <c r="B4249" s="13" t="s">
        <v>1804</v>
      </c>
      <c r="C4249" s="15">
        <v>2015</v>
      </c>
      <c r="D4249" s="15" t="s">
        <v>25</v>
      </c>
      <c r="E4249" s="15" t="s">
        <v>70</v>
      </c>
      <c r="F4249" s="15">
        <v>112</v>
      </c>
      <c r="G4249" s="15">
        <v>55</v>
      </c>
      <c r="H4249" s="13">
        <v>-4.8334836929999998</v>
      </c>
      <c r="I4249" s="13">
        <v>2.7508660009999999</v>
      </c>
      <c r="J4249" s="13">
        <v>-2.0826176919999999</v>
      </c>
      <c r="K4249" s="13">
        <v>-15.76605704</v>
      </c>
      <c r="L4249" s="13">
        <v>-6.5008431189999998</v>
      </c>
      <c r="M4249" s="13">
        <v>-22.266900159999999</v>
      </c>
      <c r="N4249" s="13">
        <v>-7.5101880909999998</v>
      </c>
      <c r="O4249" s="13">
        <v>0.99111780699999996</v>
      </c>
      <c r="P4249" s="13">
        <v>-6.5190702829999996</v>
      </c>
      <c r="Q4249" s="13">
        <v>-0.109114133</v>
      </c>
      <c r="R4249" s="13">
        <v>0</v>
      </c>
      <c r="S4249" s="13">
        <v>-0.109114133</v>
      </c>
      <c r="T4249" s="13">
        <v>-3.5852607820000002</v>
      </c>
      <c r="U4249" s="13">
        <v>1.4494512319999999</v>
      </c>
      <c r="V4249" s="13">
        <v>-2.1358095490000002</v>
      </c>
      <c r="W4249" s="13">
        <v>2.9607919999999999E-2</v>
      </c>
    </row>
    <row r="4250" spans="1:23" x14ac:dyDescent="0.3">
      <c r="A4250" s="13" t="s">
        <v>1803</v>
      </c>
      <c r="B4250" s="13" t="s">
        <v>1804</v>
      </c>
      <c r="C4250" s="15">
        <v>2015</v>
      </c>
      <c r="D4250" s="15" t="s">
        <v>27</v>
      </c>
      <c r="E4250" s="15" t="s">
        <v>70</v>
      </c>
      <c r="F4250" s="15">
        <v>1429</v>
      </c>
      <c r="G4250" s="15">
        <v>705</v>
      </c>
      <c r="H4250" s="13">
        <v>-0.22773410999999999</v>
      </c>
      <c r="I4250" s="13">
        <v>-0.75259225100000005</v>
      </c>
      <c r="J4250" s="13">
        <v>-0.98032636100000003</v>
      </c>
      <c r="K4250" s="13">
        <v>-3.96466656</v>
      </c>
      <c r="L4250" s="13">
        <v>-1.157829674</v>
      </c>
      <c r="M4250" s="13">
        <v>-5.1224962339999998</v>
      </c>
      <c r="N4250" s="13">
        <v>-1.011878302</v>
      </c>
      <c r="O4250" s="13">
        <v>-0.89709263500000003</v>
      </c>
      <c r="P4250" s="13">
        <v>-1.9089709370000001</v>
      </c>
      <c r="Q4250" s="13">
        <v>0.30310732400000001</v>
      </c>
      <c r="R4250" s="13">
        <v>0.30310732400000001</v>
      </c>
      <c r="S4250" s="13">
        <v>0</v>
      </c>
      <c r="T4250" s="13">
        <v>0.15320658100000001</v>
      </c>
      <c r="U4250" s="13">
        <v>-1.6613736379999999</v>
      </c>
      <c r="V4250" s="13">
        <v>-1.5081670570000001</v>
      </c>
      <c r="W4250" s="13">
        <v>0.18916380399999999</v>
      </c>
    </row>
    <row r="4251" spans="1:23" x14ac:dyDescent="0.3">
      <c r="A4251" s="13" t="s">
        <v>1805</v>
      </c>
      <c r="B4251" s="13" t="s">
        <v>1806</v>
      </c>
      <c r="C4251" s="15">
        <v>2014</v>
      </c>
      <c r="D4251" s="15" t="s">
        <v>25</v>
      </c>
      <c r="E4251" s="15" t="s">
        <v>89</v>
      </c>
      <c r="F4251" s="15">
        <v>294</v>
      </c>
      <c r="G4251" s="15">
        <v>149</v>
      </c>
      <c r="H4251" s="13">
        <v>-4.263187168</v>
      </c>
      <c r="I4251" s="13">
        <v>-2.0884441479999998</v>
      </c>
      <c r="J4251" s="13">
        <v>-6.3516313159999997</v>
      </c>
      <c r="K4251" s="13">
        <v>-12.55826836</v>
      </c>
      <c r="L4251" s="13">
        <v>-7.5179241369999996</v>
      </c>
      <c r="M4251" s="13">
        <v>-20.076192500000001</v>
      </c>
      <c r="N4251" s="13">
        <v>-6.2208227190000001</v>
      </c>
      <c r="O4251" s="13">
        <v>-3.3915736559999998</v>
      </c>
      <c r="P4251" s="13">
        <v>-9.6123963749999994</v>
      </c>
      <c r="Q4251" s="13">
        <v>-0.54253662000000002</v>
      </c>
      <c r="R4251" s="13">
        <v>0</v>
      </c>
      <c r="S4251" s="13">
        <v>-0.54253662000000002</v>
      </c>
      <c r="T4251" s="13">
        <v>-5.7707958819999998</v>
      </c>
      <c r="U4251" s="13">
        <v>-4.8233794379999999</v>
      </c>
      <c r="V4251" s="13">
        <v>-10.59417532</v>
      </c>
      <c r="W4251" s="13">
        <v>0.77597126000000005</v>
      </c>
    </row>
    <row r="4252" spans="1:23" x14ac:dyDescent="0.3">
      <c r="A4252" s="13" t="s">
        <v>1805</v>
      </c>
      <c r="B4252" s="13" t="s">
        <v>1806</v>
      </c>
      <c r="C4252" s="15">
        <v>2014</v>
      </c>
      <c r="D4252" s="15" t="s">
        <v>27</v>
      </c>
      <c r="E4252" s="15" t="s">
        <v>67</v>
      </c>
      <c r="F4252" s="15">
        <v>3970</v>
      </c>
      <c r="G4252" s="15">
        <v>1886</v>
      </c>
      <c r="H4252" s="13">
        <v>-2.058724287</v>
      </c>
      <c r="I4252" s="13">
        <v>-2.2848877019999998</v>
      </c>
      <c r="J4252" s="13">
        <v>-4.3436119890000002</v>
      </c>
      <c r="K4252" s="13">
        <v>-1.230963861</v>
      </c>
      <c r="L4252" s="13">
        <v>1.529245384</v>
      </c>
      <c r="M4252" s="13">
        <v>0.29828152299999999</v>
      </c>
      <c r="N4252" s="13">
        <v>-1.881580155</v>
      </c>
      <c r="O4252" s="13">
        <v>-1.572731068</v>
      </c>
      <c r="P4252" s="13">
        <v>-3.4543112229999999</v>
      </c>
      <c r="Q4252" s="13">
        <v>-0.685117537</v>
      </c>
      <c r="R4252" s="13">
        <v>-0.685117537</v>
      </c>
      <c r="S4252" s="13">
        <v>0</v>
      </c>
      <c r="T4252" s="13">
        <v>-1.956212786</v>
      </c>
      <c r="U4252" s="13">
        <v>-1.6976289280000001</v>
      </c>
      <c r="V4252" s="13">
        <v>-3.6538417139999999</v>
      </c>
      <c r="W4252" s="13">
        <v>1.047735466</v>
      </c>
    </row>
    <row r="4253" spans="1:23" x14ac:dyDescent="0.3">
      <c r="A4253" s="13" t="s">
        <v>1805</v>
      </c>
      <c r="B4253" s="13" t="s">
        <v>1806</v>
      </c>
      <c r="C4253" s="15">
        <v>2014</v>
      </c>
      <c r="D4253" s="15" t="s">
        <v>27</v>
      </c>
      <c r="E4253" s="15" t="s">
        <v>89</v>
      </c>
      <c r="F4253" s="15">
        <v>1113</v>
      </c>
      <c r="G4253" s="15">
        <v>571</v>
      </c>
      <c r="H4253" s="13">
        <v>-2.5090274269999999</v>
      </c>
      <c r="I4253" s="13">
        <v>-2.8783303359999999</v>
      </c>
      <c r="J4253" s="13">
        <v>-5.3873577629999998</v>
      </c>
      <c r="K4253" s="13">
        <v>-3.4163562949999999</v>
      </c>
      <c r="L4253" s="13">
        <v>-3.3399678740000001</v>
      </c>
      <c r="M4253" s="13">
        <v>-6.7563241700000001</v>
      </c>
      <c r="N4253" s="13">
        <v>-2.8202187150000002</v>
      </c>
      <c r="O4253" s="13">
        <v>-3.222855306</v>
      </c>
      <c r="P4253" s="13">
        <v>-6.0430740209999998</v>
      </c>
      <c r="Q4253" s="13">
        <v>-0.95589292699999995</v>
      </c>
      <c r="R4253" s="13">
        <v>-0.95589292699999995</v>
      </c>
      <c r="S4253" s="13">
        <v>0</v>
      </c>
      <c r="T4253" s="13">
        <v>-3.8280510310000002</v>
      </c>
      <c r="U4253" s="13">
        <v>-2.6664264759999998</v>
      </c>
      <c r="V4253" s="13">
        <v>-6.494477507</v>
      </c>
      <c r="W4253" s="13">
        <v>-0.34584959199999998</v>
      </c>
    </row>
    <row r="4254" spans="1:23" x14ac:dyDescent="0.3">
      <c r="A4254" s="13" t="s">
        <v>1805</v>
      </c>
      <c r="B4254" s="13" t="s">
        <v>1806</v>
      </c>
      <c r="C4254" s="15">
        <v>2015</v>
      </c>
      <c r="D4254" s="15" t="s">
        <v>25</v>
      </c>
      <c r="E4254" s="15" t="s">
        <v>86</v>
      </c>
      <c r="F4254" s="15">
        <v>231</v>
      </c>
      <c r="G4254" s="15">
        <v>118</v>
      </c>
      <c r="H4254" s="13">
        <v>-1.1740192979999999</v>
      </c>
      <c r="I4254" s="13">
        <v>4.2458909790000003</v>
      </c>
      <c r="J4254" s="13">
        <v>3.0718716810000002</v>
      </c>
      <c r="K4254" s="13">
        <v>0.85142104299999999</v>
      </c>
      <c r="L4254" s="13">
        <v>-7.5339933910000001</v>
      </c>
      <c r="M4254" s="13">
        <v>-6.6825723469999998</v>
      </c>
      <c r="N4254" s="13">
        <v>-0.79830605700000001</v>
      </c>
      <c r="O4254" s="13">
        <v>2.045496516</v>
      </c>
      <c r="P4254" s="13">
        <v>1.247190459</v>
      </c>
      <c r="Q4254" s="13">
        <v>0.246384983</v>
      </c>
      <c r="R4254" s="13">
        <v>0</v>
      </c>
      <c r="S4254" s="13">
        <v>0.246384983</v>
      </c>
      <c r="T4254" s="13">
        <v>-3.3924232879999998</v>
      </c>
      <c r="U4254" s="13">
        <v>2.2737537570000002</v>
      </c>
      <c r="V4254" s="13">
        <v>-1.118669532</v>
      </c>
      <c r="W4254" s="13">
        <v>-0.70252095199999998</v>
      </c>
    </row>
    <row r="4255" spans="1:23" x14ac:dyDescent="0.3">
      <c r="A4255" s="13" t="s">
        <v>1805</v>
      </c>
      <c r="B4255" s="13" t="s">
        <v>1806</v>
      </c>
      <c r="C4255" s="15">
        <v>2015</v>
      </c>
      <c r="D4255" s="15" t="s">
        <v>27</v>
      </c>
      <c r="E4255" s="15" t="s">
        <v>86</v>
      </c>
      <c r="F4255" s="15">
        <v>4593</v>
      </c>
      <c r="G4255" s="15">
        <v>2260</v>
      </c>
      <c r="H4255" s="13">
        <v>-1.6784823209999999</v>
      </c>
      <c r="I4255" s="13">
        <v>0.62453068700000003</v>
      </c>
      <c r="J4255" s="13">
        <v>-1.0539516339999999</v>
      </c>
      <c r="K4255" s="13">
        <v>-2.265677615</v>
      </c>
      <c r="L4255" s="13">
        <v>-1.592088999</v>
      </c>
      <c r="M4255" s="13">
        <v>-3.857766614</v>
      </c>
      <c r="N4255" s="13">
        <v>-1.8893965690000001</v>
      </c>
      <c r="O4255" s="13">
        <v>0.18797607899999999</v>
      </c>
      <c r="P4255" s="13">
        <v>-1.7014204900000001</v>
      </c>
      <c r="Q4255" s="13">
        <v>1.212532508</v>
      </c>
      <c r="R4255" s="13">
        <v>1.212532508</v>
      </c>
      <c r="S4255" s="13">
        <v>0</v>
      </c>
      <c r="T4255" s="13">
        <v>-1.4178039499999999</v>
      </c>
      <c r="U4255" s="13">
        <v>1.2658058999999999E-2</v>
      </c>
      <c r="V4255" s="13">
        <v>-1.4051458910000001</v>
      </c>
      <c r="W4255" s="13">
        <v>0.27488311100000001</v>
      </c>
    </row>
    <row r="4256" spans="1:23" x14ac:dyDescent="0.3">
      <c r="A4256" s="13" t="s">
        <v>1805</v>
      </c>
      <c r="B4256" s="13" t="s">
        <v>1806</v>
      </c>
      <c r="C4256" s="15">
        <v>2016</v>
      </c>
      <c r="D4256" s="15" t="s">
        <v>25</v>
      </c>
      <c r="E4256" s="15" t="s">
        <v>86</v>
      </c>
      <c r="F4256" s="15">
        <v>443</v>
      </c>
      <c r="G4256" s="15">
        <v>214</v>
      </c>
      <c r="H4256" s="13">
        <v>-2.9923922049999998</v>
      </c>
      <c r="I4256" s="13">
        <v>3.5086612879999999</v>
      </c>
      <c r="J4256" s="13">
        <v>0.51626908299999996</v>
      </c>
      <c r="K4256" s="13">
        <v>0.339512857</v>
      </c>
      <c r="L4256" s="13">
        <v>1.8603427239999999</v>
      </c>
      <c r="M4256" s="13">
        <v>2.199855581</v>
      </c>
      <c r="N4256" s="13">
        <v>-2.3938927219999999</v>
      </c>
      <c r="O4256" s="13">
        <v>3.3516871840000002</v>
      </c>
      <c r="P4256" s="13">
        <v>0.95779446199999996</v>
      </c>
      <c r="Q4256" s="13">
        <v>0.41889897599999998</v>
      </c>
      <c r="R4256" s="13">
        <v>0</v>
      </c>
      <c r="S4256" s="13">
        <v>0.41889897599999998</v>
      </c>
      <c r="T4256" s="13">
        <v>9.6069157000000002E-2</v>
      </c>
      <c r="U4256" s="13">
        <v>0.357777925</v>
      </c>
      <c r="V4256" s="13">
        <v>0.45384708299999998</v>
      </c>
      <c r="W4256" s="13">
        <v>0.31344422700000002</v>
      </c>
    </row>
    <row r="4257" spans="1:23" x14ac:dyDescent="0.3">
      <c r="A4257" s="13" t="s">
        <v>1805</v>
      </c>
      <c r="B4257" s="13" t="s">
        <v>1806</v>
      </c>
      <c r="C4257" s="15">
        <v>2016</v>
      </c>
      <c r="D4257" s="15" t="s">
        <v>27</v>
      </c>
      <c r="E4257" s="15" t="s">
        <v>86</v>
      </c>
      <c r="F4257" s="15">
        <v>4763</v>
      </c>
      <c r="G4257" s="15">
        <v>2271</v>
      </c>
      <c r="H4257" s="13">
        <v>-0.60619564699999995</v>
      </c>
      <c r="I4257" s="13">
        <v>0.35210541099999998</v>
      </c>
      <c r="J4257" s="13">
        <v>-0.25409023600000002</v>
      </c>
      <c r="K4257" s="13">
        <v>-4.885804534</v>
      </c>
      <c r="L4257" s="13">
        <v>2.0523860300000001</v>
      </c>
      <c r="M4257" s="13">
        <v>-2.8334185039999999</v>
      </c>
      <c r="N4257" s="13">
        <v>-1.547627254</v>
      </c>
      <c r="O4257" s="13">
        <v>0.692133836</v>
      </c>
      <c r="P4257" s="13">
        <v>-0.85549341800000001</v>
      </c>
      <c r="Q4257" s="13">
        <v>2.2023269920000001</v>
      </c>
      <c r="R4257" s="13">
        <v>2.2023269920000001</v>
      </c>
      <c r="S4257" s="13">
        <v>0</v>
      </c>
      <c r="T4257" s="13">
        <v>-1.7093280259999999</v>
      </c>
      <c r="U4257" s="13">
        <v>0.41653455</v>
      </c>
      <c r="V4257" s="13">
        <v>-1.2927934750000001</v>
      </c>
      <c r="W4257" s="13">
        <v>0.32182776000000002</v>
      </c>
    </row>
    <row r="4258" spans="1:23" x14ac:dyDescent="0.3">
      <c r="A4258" s="13" t="s">
        <v>1805</v>
      </c>
      <c r="B4258" s="13" t="s">
        <v>1806</v>
      </c>
      <c r="C4258" s="15">
        <v>2017</v>
      </c>
      <c r="D4258" s="15" t="s">
        <v>25</v>
      </c>
      <c r="E4258" s="15" t="s">
        <v>58</v>
      </c>
      <c r="F4258" s="15">
        <v>270</v>
      </c>
      <c r="G4258" s="15">
        <v>124</v>
      </c>
      <c r="H4258" s="13">
        <v>-0.103952512</v>
      </c>
      <c r="I4258" s="13">
        <v>3.1094728680000001</v>
      </c>
      <c r="J4258" s="13">
        <v>3.0055203559999999</v>
      </c>
      <c r="K4258" s="13">
        <v>-3.6095587720000002</v>
      </c>
      <c r="L4258" s="13">
        <v>12.06183895</v>
      </c>
      <c r="M4258" s="13">
        <v>8.4522801829999992</v>
      </c>
      <c r="N4258" s="13">
        <v>-0.83337222300000002</v>
      </c>
      <c r="O4258" s="13">
        <v>5.1580227379999997</v>
      </c>
      <c r="P4258" s="13">
        <v>4.3246505160000002</v>
      </c>
      <c r="Q4258" s="13">
        <v>0.46674012500000001</v>
      </c>
      <c r="R4258" s="13">
        <v>0</v>
      </c>
      <c r="S4258" s="13">
        <v>0.46674012500000001</v>
      </c>
      <c r="T4258" s="13">
        <v>2.470593885</v>
      </c>
      <c r="U4258" s="13">
        <v>6.5178795669999996</v>
      </c>
      <c r="V4258" s="13">
        <v>8.9884734519999991</v>
      </c>
      <c r="W4258" s="13">
        <v>1.072932073</v>
      </c>
    </row>
    <row r="4259" spans="1:23" x14ac:dyDescent="0.3">
      <c r="A4259" s="13" t="s">
        <v>1805</v>
      </c>
      <c r="B4259" s="13" t="s">
        <v>1806</v>
      </c>
      <c r="C4259" s="15">
        <v>2017</v>
      </c>
      <c r="D4259" s="15" t="s">
        <v>27</v>
      </c>
      <c r="E4259" s="15" t="s">
        <v>58</v>
      </c>
      <c r="F4259" s="15">
        <v>3402</v>
      </c>
      <c r="G4259" s="15">
        <v>1658</v>
      </c>
      <c r="H4259" s="13">
        <v>-1.3822719960000001</v>
      </c>
      <c r="I4259" s="13">
        <v>0.77232420400000001</v>
      </c>
      <c r="J4259" s="13">
        <v>-0.60994779099999996</v>
      </c>
      <c r="K4259" s="13">
        <v>-5.7959837399999996</v>
      </c>
      <c r="L4259" s="13">
        <v>1.229366231</v>
      </c>
      <c r="M4259" s="13">
        <v>-4.5666175100000004</v>
      </c>
      <c r="N4259" s="13">
        <v>-2.4067849109999999</v>
      </c>
      <c r="O4259" s="13">
        <v>0.93659093299999996</v>
      </c>
      <c r="P4259" s="13">
        <v>-1.470193979</v>
      </c>
      <c r="Q4259" s="13">
        <v>1.0822927369999999</v>
      </c>
      <c r="R4259" s="13">
        <v>1.0822927369999999</v>
      </c>
      <c r="S4259" s="13">
        <v>0</v>
      </c>
      <c r="T4259" s="13">
        <v>-2.1678095640000001</v>
      </c>
      <c r="U4259" s="13">
        <v>0.70947933299999999</v>
      </c>
      <c r="V4259" s="13">
        <v>-1.458330232</v>
      </c>
      <c r="W4259" s="13">
        <v>-2.8090046E-2</v>
      </c>
    </row>
    <row r="4260" spans="1:23" x14ac:dyDescent="0.3">
      <c r="A4260" s="13" t="s">
        <v>1805</v>
      </c>
      <c r="B4260" s="13" t="s">
        <v>1806</v>
      </c>
      <c r="C4260" s="15">
        <v>2018</v>
      </c>
      <c r="D4260" s="15" t="s">
        <v>25</v>
      </c>
      <c r="E4260" s="15" t="s">
        <v>58</v>
      </c>
      <c r="F4260" s="15">
        <v>187</v>
      </c>
      <c r="G4260" s="15">
        <v>87</v>
      </c>
      <c r="H4260" s="13">
        <v>-0.91640171699999995</v>
      </c>
      <c r="I4260" s="13">
        <v>2.89696723</v>
      </c>
      <c r="J4260" s="13">
        <v>1.9805655129999999</v>
      </c>
      <c r="K4260" s="13">
        <v>-0.39337323200000002</v>
      </c>
      <c r="L4260" s="13">
        <v>4.2484604099999999</v>
      </c>
      <c r="M4260" s="13">
        <v>3.8550871789999999</v>
      </c>
      <c r="N4260" s="13">
        <v>-0.85766644299999995</v>
      </c>
      <c r="O4260" s="13">
        <v>3.4316180169999999</v>
      </c>
      <c r="P4260" s="13">
        <v>2.5739515740000001</v>
      </c>
      <c r="Q4260" s="13">
        <v>0.24751831299999999</v>
      </c>
      <c r="R4260" s="13">
        <v>0</v>
      </c>
      <c r="S4260" s="13">
        <v>0.24751831299999999</v>
      </c>
      <c r="T4260" s="13">
        <v>-1.666128474</v>
      </c>
      <c r="U4260" s="13">
        <v>1.6676138650000001</v>
      </c>
      <c r="V4260" s="13">
        <v>1.485391E-3</v>
      </c>
      <c r="W4260" s="13">
        <v>1.5171694650000001</v>
      </c>
    </row>
    <row r="4261" spans="1:23" x14ac:dyDescent="0.3">
      <c r="A4261" s="13" t="s">
        <v>1805</v>
      </c>
      <c r="B4261" s="13" t="s">
        <v>1806</v>
      </c>
      <c r="C4261" s="15">
        <v>2018</v>
      </c>
      <c r="D4261" s="15" t="s">
        <v>27</v>
      </c>
      <c r="E4261" s="15" t="s">
        <v>58</v>
      </c>
      <c r="F4261" s="15">
        <v>4170</v>
      </c>
      <c r="G4261" s="15">
        <v>2034</v>
      </c>
      <c r="H4261" s="13">
        <v>-1.653730594</v>
      </c>
      <c r="I4261" s="13">
        <v>0.64906149300000004</v>
      </c>
      <c r="J4261" s="13">
        <v>-1.004669101</v>
      </c>
      <c r="K4261" s="13">
        <v>-5.0481931429999998</v>
      </c>
      <c r="L4261" s="13">
        <v>-0.87767916800000001</v>
      </c>
      <c r="M4261" s="13">
        <v>-5.925872311</v>
      </c>
      <c r="N4261" s="13">
        <v>-2.4643751950000001</v>
      </c>
      <c r="O4261" s="13">
        <v>0.340406496</v>
      </c>
      <c r="P4261" s="13">
        <v>-2.1239686990000002</v>
      </c>
      <c r="Q4261" s="13">
        <v>0.64675163800000002</v>
      </c>
      <c r="R4261" s="13">
        <v>0.64675163800000002</v>
      </c>
      <c r="S4261" s="13">
        <v>0</v>
      </c>
      <c r="T4261" s="13">
        <v>-3.1495738960000002</v>
      </c>
      <c r="U4261" s="13">
        <v>0.43823779600000001</v>
      </c>
      <c r="V4261" s="13">
        <v>-2.7113361</v>
      </c>
      <c r="W4261" s="13">
        <v>-0.444377829</v>
      </c>
    </row>
    <row r="4262" spans="1:23" x14ac:dyDescent="0.3">
      <c r="A4262" s="13" t="s">
        <v>1805</v>
      </c>
      <c r="B4262" s="13" t="s">
        <v>1806</v>
      </c>
      <c r="C4262" s="15">
        <v>2019</v>
      </c>
      <c r="D4262" s="15" t="s">
        <v>25</v>
      </c>
      <c r="E4262" s="15" t="s">
        <v>58</v>
      </c>
      <c r="F4262" s="15">
        <v>496</v>
      </c>
      <c r="G4262" s="15">
        <v>245</v>
      </c>
      <c r="H4262" s="13">
        <v>-3.5078460439999999</v>
      </c>
      <c r="I4262" s="13">
        <v>1.947250468</v>
      </c>
      <c r="J4262" s="13">
        <v>-1.5605955760000001</v>
      </c>
      <c r="K4262" s="13">
        <v>-0.167251553</v>
      </c>
      <c r="L4262" s="13">
        <v>2.0271478300000001</v>
      </c>
      <c r="M4262" s="13">
        <v>1.859896277</v>
      </c>
      <c r="N4262" s="13">
        <v>-3.0559860090000002</v>
      </c>
      <c r="O4262" s="13">
        <v>2.0896098200000002</v>
      </c>
      <c r="P4262" s="13">
        <v>-0.966376189</v>
      </c>
      <c r="Q4262" s="13">
        <v>0.22629375400000001</v>
      </c>
      <c r="R4262" s="13">
        <v>0</v>
      </c>
      <c r="S4262" s="13">
        <v>0.22629375400000001</v>
      </c>
      <c r="T4262" s="13">
        <v>-3.426749118</v>
      </c>
      <c r="U4262" s="13">
        <v>0.414842031</v>
      </c>
      <c r="V4262" s="13">
        <v>-3.0119070880000001</v>
      </c>
      <c r="W4262" s="13">
        <v>-1.5777730409999999</v>
      </c>
    </row>
    <row r="4263" spans="1:23" x14ac:dyDescent="0.3">
      <c r="A4263" s="13" t="s">
        <v>1805</v>
      </c>
      <c r="B4263" s="13" t="s">
        <v>1806</v>
      </c>
      <c r="C4263" s="15">
        <v>2019</v>
      </c>
      <c r="D4263" s="15" t="s">
        <v>27</v>
      </c>
      <c r="E4263" s="15" t="s">
        <v>58</v>
      </c>
      <c r="F4263" s="15">
        <v>3367</v>
      </c>
      <c r="G4263" s="15">
        <v>1605</v>
      </c>
      <c r="H4263" s="13">
        <v>-1.6048320220000001</v>
      </c>
      <c r="I4263" s="13">
        <v>0.32832529300000002</v>
      </c>
      <c r="J4263" s="13">
        <v>-1.2765067290000001</v>
      </c>
      <c r="K4263" s="13">
        <v>-1.004012042</v>
      </c>
      <c r="L4263" s="13">
        <v>-1.148549759</v>
      </c>
      <c r="M4263" s="13">
        <v>-2.1525618010000001</v>
      </c>
      <c r="N4263" s="13">
        <v>-1.6193281939999999</v>
      </c>
      <c r="O4263" s="13">
        <v>3.0155408000000002E-2</v>
      </c>
      <c r="P4263" s="13">
        <v>-1.589172786</v>
      </c>
      <c r="Q4263" s="13">
        <v>0.94204932900000005</v>
      </c>
      <c r="R4263" s="13">
        <v>0.94204932900000005</v>
      </c>
      <c r="S4263" s="13">
        <v>0</v>
      </c>
      <c r="T4263" s="13">
        <v>-1.2572284920000001</v>
      </c>
      <c r="U4263" s="13">
        <v>-0.46125601999999999</v>
      </c>
      <c r="V4263" s="13">
        <v>-1.7184845120000001</v>
      </c>
      <c r="W4263" s="13">
        <v>-0.91328680799999995</v>
      </c>
    </row>
    <row r="4264" spans="1:23" x14ac:dyDescent="0.3">
      <c r="A4264" s="13" t="s">
        <v>1807</v>
      </c>
      <c r="B4264" s="13" t="s">
        <v>1808</v>
      </c>
      <c r="C4264" s="15">
        <v>2016</v>
      </c>
      <c r="D4264" s="15" t="s">
        <v>25</v>
      </c>
      <c r="E4264" s="15" t="s">
        <v>89</v>
      </c>
      <c r="F4264" s="15">
        <v>372</v>
      </c>
      <c r="G4264" s="15">
        <v>197</v>
      </c>
      <c r="H4264" s="13">
        <v>-5.1634230329999999</v>
      </c>
      <c r="I4264" s="13">
        <v>-0.64919325500000002</v>
      </c>
      <c r="J4264" s="13">
        <v>-5.8126162880000001</v>
      </c>
      <c r="K4264" s="13">
        <v>0.16503536199999999</v>
      </c>
      <c r="L4264" s="13">
        <v>-2.0838037730000001</v>
      </c>
      <c r="M4264" s="13">
        <v>-1.91876841</v>
      </c>
      <c r="N4264" s="13">
        <v>-4.3792420300000003</v>
      </c>
      <c r="O4264" s="13">
        <v>-1.0246197969999999</v>
      </c>
      <c r="P4264" s="13">
        <v>-5.4038618270000001</v>
      </c>
      <c r="Q4264" s="13">
        <v>-0.27618830999999999</v>
      </c>
      <c r="R4264" s="13">
        <v>0</v>
      </c>
      <c r="S4264" s="13">
        <v>-0.27618830999999999</v>
      </c>
      <c r="T4264" s="13">
        <v>-4.820547812</v>
      </c>
      <c r="U4264" s="13">
        <v>-5.2870167000000003E-2</v>
      </c>
      <c r="V4264" s="13">
        <v>-4.8734179790000001</v>
      </c>
      <c r="W4264" s="13">
        <v>0.37517515800000001</v>
      </c>
    </row>
    <row r="4265" spans="1:23" x14ac:dyDescent="0.3">
      <c r="A4265" s="13" t="s">
        <v>1807</v>
      </c>
      <c r="B4265" s="13" t="s">
        <v>1808</v>
      </c>
      <c r="C4265" s="15">
        <v>2016</v>
      </c>
      <c r="D4265" s="15" t="s">
        <v>27</v>
      </c>
      <c r="E4265" s="15" t="s">
        <v>89</v>
      </c>
      <c r="F4265" s="15">
        <v>2841</v>
      </c>
      <c r="G4265" s="15">
        <v>1367</v>
      </c>
      <c r="H4265" s="13">
        <v>-3.583938496</v>
      </c>
      <c r="I4265" s="13">
        <v>1.69041204</v>
      </c>
      <c r="J4265" s="13">
        <v>-1.893526456</v>
      </c>
      <c r="K4265" s="13">
        <v>-3.6745602590000002</v>
      </c>
      <c r="L4265" s="13">
        <v>0.219560965</v>
      </c>
      <c r="M4265" s="13">
        <v>-3.4549992939999998</v>
      </c>
      <c r="N4265" s="13">
        <v>-3.804045087</v>
      </c>
      <c r="O4265" s="13">
        <v>1.4178636330000001</v>
      </c>
      <c r="P4265" s="13">
        <v>-2.386181455</v>
      </c>
      <c r="Q4265" s="13">
        <v>0.253759177</v>
      </c>
      <c r="R4265" s="13">
        <v>0.253759177</v>
      </c>
      <c r="S4265" s="13">
        <v>0</v>
      </c>
      <c r="T4265" s="13">
        <v>-3.125478631</v>
      </c>
      <c r="U4265" s="13">
        <v>1.449222397</v>
      </c>
      <c r="V4265" s="13">
        <v>-1.676256234</v>
      </c>
      <c r="W4265" s="13">
        <v>6.2896310000000004E-3</v>
      </c>
    </row>
    <row r="4266" spans="1:23" x14ac:dyDescent="0.3">
      <c r="A4266" s="13" t="s">
        <v>1807</v>
      </c>
      <c r="B4266" s="13" t="s">
        <v>1808</v>
      </c>
      <c r="C4266" s="15">
        <v>2017</v>
      </c>
      <c r="D4266" s="15" t="s">
        <v>25</v>
      </c>
      <c r="E4266" s="15" t="s">
        <v>89</v>
      </c>
      <c r="F4266" s="15">
        <v>264</v>
      </c>
      <c r="G4266" s="15">
        <v>133</v>
      </c>
      <c r="H4266" s="13">
        <v>-4.6385351659999996</v>
      </c>
      <c r="I4266" s="13">
        <v>2.4472250089999998</v>
      </c>
      <c r="J4266" s="13">
        <v>-2.1913101579999998</v>
      </c>
      <c r="K4266" s="13">
        <v>14.82179088</v>
      </c>
      <c r="L4266" s="13">
        <v>6.4604457999999996</v>
      </c>
      <c r="M4266" s="13">
        <v>21.28223668</v>
      </c>
      <c r="N4266" s="13">
        <v>-0.88880028899999997</v>
      </c>
      <c r="O4266" s="13">
        <v>3.4884701680000001</v>
      </c>
      <c r="P4266" s="13">
        <v>2.5996698789999999</v>
      </c>
      <c r="Q4266" s="13">
        <v>0.37904397400000001</v>
      </c>
      <c r="R4266" s="13">
        <v>0</v>
      </c>
      <c r="S4266" s="13">
        <v>0.37904397400000001</v>
      </c>
      <c r="T4266" s="13">
        <v>-1.408890333</v>
      </c>
      <c r="U4266" s="13">
        <v>4.8194252080000002</v>
      </c>
      <c r="V4266" s="13">
        <v>3.4105348740000001</v>
      </c>
      <c r="W4266" s="13">
        <v>1.1995091959999999</v>
      </c>
    </row>
    <row r="4267" spans="1:23" x14ac:dyDescent="0.3">
      <c r="A4267" s="13" t="s">
        <v>1807</v>
      </c>
      <c r="B4267" s="13" t="s">
        <v>1808</v>
      </c>
      <c r="C4267" s="15">
        <v>2017</v>
      </c>
      <c r="D4267" s="15" t="s">
        <v>27</v>
      </c>
      <c r="E4267" s="15" t="s">
        <v>89</v>
      </c>
      <c r="F4267" s="15">
        <v>5162</v>
      </c>
      <c r="G4267" s="15">
        <v>2541</v>
      </c>
      <c r="H4267" s="13">
        <v>-1.51068169</v>
      </c>
      <c r="I4267" s="13">
        <v>2.0267133080000002</v>
      </c>
      <c r="J4267" s="13">
        <v>0.516031617</v>
      </c>
      <c r="K4267" s="13">
        <v>1.9700720789999999</v>
      </c>
      <c r="L4267" s="13">
        <v>2.282159289</v>
      </c>
      <c r="M4267" s="13">
        <v>4.2522313680000003</v>
      </c>
      <c r="N4267" s="13">
        <v>-0.87053930199999996</v>
      </c>
      <c r="O4267" s="13">
        <v>2.1831786879999999</v>
      </c>
      <c r="P4267" s="13">
        <v>1.3126393860000001</v>
      </c>
      <c r="Q4267" s="13">
        <v>5.2799197370000002</v>
      </c>
      <c r="R4267" s="13">
        <v>5.2799197370000002</v>
      </c>
      <c r="S4267" s="13">
        <v>0</v>
      </c>
      <c r="T4267" s="13">
        <v>-0.84934167999999999</v>
      </c>
      <c r="U4267" s="13">
        <v>2.0245802199999998</v>
      </c>
      <c r="V4267" s="13">
        <v>1.1752385400000001</v>
      </c>
      <c r="W4267" s="13">
        <v>0.242859777</v>
      </c>
    </row>
    <row r="4268" spans="1:23" x14ac:dyDescent="0.3">
      <c r="A4268" s="13" t="s">
        <v>1807</v>
      </c>
      <c r="B4268" s="13" t="s">
        <v>1808</v>
      </c>
      <c r="C4268" s="15">
        <v>2018</v>
      </c>
      <c r="D4268" s="15" t="s">
        <v>25</v>
      </c>
      <c r="E4268" s="15" t="s">
        <v>89</v>
      </c>
      <c r="F4268" s="15">
        <v>384</v>
      </c>
      <c r="G4268" s="15">
        <v>196</v>
      </c>
      <c r="H4268" s="13">
        <v>-0.61129028799999996</v>
      </c>
      <c r="I4268" s="13">
        <v>0.861621097</v>
      </c>
      <c r="J4268" s="13">
        <v>0.25033080899999999</v>
      </c>
      <c r="K4268" s="13">
        <v>-8.4842930879999994</v>
      </c>
      <c r="L4268" s="13">
        <v>10.689362879999999</v>
      </c>
      <c r="M4268" s="13">
        <v>2.2050697910000001</v>
      </c>
      <c r="N4268" s="13">
        <v>-2.269278667</v>
      </c>
      <c r="O4268" s="13">
        <v>2.8444193590000002</v>
      </c>
      <c r="P4268" s="13">
        <v>0.57514069199999995</v>
      </c>
      <c r="Q4268" s="13">
        <v>0.34587274400000001</v>
      </c>
      <c r="R4268" s="13">
        <v>0</v>
      </c>
      <c r="S4268" s="13">
        <v>0.34587274400000001</v>
      </c>
      <c r="T4268" s="13">
        <v>-5.6423502289999998</v>
      </c>
      <c r="U4268" s="13">
        <v>1.841202558</v>
      </c>
      <c r="V4268" s="13">
        <v>-3.8011476700000002</v>
      </c>
      <c r="W4268" s="13">
        <v>0.83441450699999997</v>
      </c>
    </row>
    <row r="4269" spans="1:23" x14ac:dyDescent="0.3">
      <c r="A4269" s="13" t="s">
        <v>1807</v>
      </c>
      <c r="B4269" s="13" t="s">
        <v>1808</v>
      </c>
      <c r="C4269" s="15">
        <v>2018</v>
      </c>
      <c r="D4269" s="15" t="s">
        <v>27</v>
      </c>
      <c r="E4269" s="15" t="s">
        <v>89</v>
      </c>
      <c r="F4269" s="15">
        <v>3739</v>
      </c>
      <c r="G4269" s="15">
        <v>1836</v>
      </c>
      <c r="H4269" s="13">
        <v>-1.9503605829999999</v>
      </c>
      <c r="I4269" s="13">
        <v>-0.52572541399999995</v>
      </c>
      <c r="J4269" s="13">
        <v>-2.4760859970000002</v>
      </c>
      <c r="K4269" s="13">
        <v>-0.68184538800000005</v>
      </c>
      <c r="L4269" s="13">
        <v>0.27427528499999998</v>
      </c>
      <c r="M4269" s="13">
        <v>-0.40757010199999999</v>
      </c>
      <c r="N4269" s="13">
        <v>-1.813847269</v>
      </c>
      <c r="O4269" s="13">
        <v>-0.39507785899999998</v>
      </c>
      <c r="P4269" s="13">
        <v>-2.2089251280000002</v>
      </c>
      <c r="Q4269" s="13">
        <v>0.50707664799999996</v>
      </c>
      <c r="R4269" s="13">
        <v>0.50707664799999996</v>
      </c>
      <c r="S4269" s="13">
        <v>0</v>
      </c>
      <c r="T4269" s="13">
        <v>-1.489737052</v>
      </c>
      <c r="U4269" s="13">
        <v>0.22113807099999999</v>
      </c>
      <c r="V4269" s="13">
        <v>-1.268598981</v>
      </c>
      <c r="W4269" s="13">
        <v>4.6403769999999997E-2</v>
      </c>
    </row>
    <row r="4270" spans="1:23" x14ac:dyDescent="0.3">
      <c r="A4270" s="13" t="s">
        <v>1807</v>
      </c>
      <c r="B4270" s="13" t="s">
        <v>1808</v>
      </c>
      <c r="C4270" s="15">
        <v>2019</v>
      </c>
      <c r="D4270" s="15" t="s">
        <v>25</v>
      </c>
      <c r="E4270" s="15" t="s">
        <v>89</v>
      </c>
      <c r="F4270" s="15">
        <v>259</v>
      </c>
      <c r="G4270" s="15">
        <v>126</v>
      </c>
      <c r="H4270" s="13">
        <v>-1.8535303439999999</v>
      </c>
      <c r="I4270" s="13">
        <v>5.245751512</v>
      </c>
      <c r="J4270" s="13">
        <v>3.3922211679999998</v>
      </c>
      <c r="K4270" s="13">
        <v>1.1065170559999999</v>
      </c>
      <c r="L4270" s="13">
        <v>8.9222035000000005E-2</v>
      </c>
      <c r="M4270" s="13">
        <v>1.1957390910000001</v>
      </c>
      <c r="N4270" s="13">
        <v>-1.2840800240000001</v>
      </c>
      <c r="O4270" s="13">
        <v>4.4330049989999996</v>
      </c>
      <c r="P4270" s="13">
        <v>3.1489249739999998</v>
      </c>
      <c r="Q4270" s="13">
        <v>0.39822957199999998</v>
      </c>
      <c r="R4270" s="13">
        <v>0</v>
      </c>
      <c r="S4270" s="13">
        <v>0.39822957199999998</v>
      </c>
      <c r="T4270" s="13">
        <v>-0.72986295400000001</v>
      </c>
      <c r="U4270" s="13">
        <v>3.9751596039999999</v>
      </c>
      <c r="V4270" s="13">
        <v>3.2452966499999998</v>
      </c>
      <c r="W4270" s="13">
        <v>1.810828111</v>
      </c>
    </row>
    <row r="4271" spans="1:23" x14ac:dyDescent="0.3">
      <c r="A4271" s="13" t="s">
        <v>1807</v>
      </c>
      <c r="B4271" s="13" t="s">
        <v>1808</v>
      </c>
      <c r="C4271" s="15">
        <v>2019</v>
      </c>
      <c r="D4271" s="15" t="s">
        <v>27</v>
      </c>
      <c r="E4271" s="15" t="s">
        <v>89</v>
      </c>
      <c r="F4271" s="15">
        <v>4363</v>
      </c>
      <c r="G4271" s="15">
        <v>2119</v>
      </c>
      <c r="H4271" s="13">
        <v>-1.6485270030000001</v>
      </c>
      <c r="I4271" s="13">
        <v>1.4888070870000001</v>
      </c>
      <c r="J4271" s="13">
        <v>-0.15971991599999999</v>
      </c>
      <c r="K4271" s="13">
        <v>-2.7193290480000001</v>
      </c>
      <c r="L4271" s="13">
        <v>3.201665384</v>
      </c>
      <c r="M4271" s="13">
        <v>0.48233633599999998</v>
      </c>
      <c r="N4271" s="13">
        <v>-1.9707938279999999</v>
      </c>
      <c r="O4271" s="13">
        <v>1.8852748699999999</v>
      </c>
      <c r="P4271" s="13">
        <v>-8.5518958000000006E-2</v>
      </c>
      <c r="Q4271" s="13">
        <v>2.8796765290000002</v>
      </c>
      <c r="R4271" s="13">
        <v>2.8796765290000002</v>
      </c>
      <c r="S4271" s="13">
        <v>0</v>
      </c>
      <c r="T4271" s="13">
        <v>-1.3409400039999999</v>
      </c>
      <c r="U4271" s="13">
        <v>2.549497261</v>
      </c>
      <c r="V4271" s="13">
        <v>1.208557256</v>
      </c>
      <c r="W4271" s="13">
        <v>-3.2927238999999997E-2</v>
      </c>
    </row>
    <row r="4272" spans="1:23" x14ac:dyDescent="0.3">
      <c r="A4272" s="13" t="s">
        <v>1809</v>
      </c>
      <c r="B4272" s="13" t="s">
        <v>1810</v>
      </c>
      <c r="C4272" s="15">
        <v>2014</v>
      </c>
      <c r="D4272" s="15" t="s">
        <v>27</v>
      </c>
      <c r="E4272" s="15" t="s">
        <v>32</v>
      </c>
      <c r="F4272" s="15">
        <v>797</v>
      </c>
      <c r="G4272" s="15">
        <v>398</v>
      </c>
      <c r="H4272" s="13">
        <v>-4.431214797</v>
      </c>
      <c r="I4272" s="13">
        <v>0.37882940599999998</v>
      </c>
      <c r="J4272" s="13">
        <v>-4.0523853919999997</v>
      </c>
      <c r="K4272" s="13">
        <v>-1.422502513</v>
      </c>
      <c r="L4272" s="13">
        <v>-2.9224725970000001</v>
      </c>
      <c r="M4272" s="13">
        <v>-4.34497511</v>
      </c>
      <c r="N4272" s="13">
        <v>-4.0999388010000004</v>
      </c>
      <c r="O4272" s="13">
        <v>-0.26108763899999998</v>
      </c>
      <c r="P4272" s="13">
        <v>-4.3610264399999998</v>
      </c>
      <c r="Q4272" s="13">
        <v>-0.32838356800000001</v>
      </c>
      <c r="R4272" s="13">
        <v>-0.32838356800000001</v>
      </c>
      <c r="S4272" s="13">
        <v>0</v>
      </c>
      <c r="T4272" s="13">
        <v>-4.1819383090000004</v>
      </c>
      <c r="U4272" s="13">
        <v>-1.197702201</v>
      </c>
      <c r="V4272" s="13">
        <v>-5.3796405099999998</v>
      </c>
      <c r="W4272" s="13">
        <v>0.366257151</v>
      </c>
    </row>
    <row r="4273" spans="1:23" x14ac:dyDescent="0.3">
      <c r="A4273" s="13" t="s">
        <v>1811</v>
      </c>
      <c r="B4273" s="13" t="s">
        <v>1812</v>
      </c>
      <c r="C4273" s="15">
        <v>2014</v>
      </c>
      <c r="D4273" s="15" t="s">
        <v>27</v>
      </c>
      <c r="E4273" s="15" t="s">
        <v>52</v>
      </c>
      <c r="F4273" s="15">
        <v>1550</v>
      </c>
      <c r="G4273" s="15">
        <v>804</v>
      </c>
      <c r="H4273" s="13">
        <v>-5.0986551919999998</v>
      </c>
      <c r="I4273" s="13">
        <v>-3.6647192670000002</v>
      </c>
      <c r="J4273" s="13">
        <v>-8.7633744579999995</v>
      </c>
      <c r="K4273" s="13">
        <v>-0.75482265599999998</v>
      </c>
      <c r="L4273" s="13">
        <v>-2.562684671</v>
      </c>
      <c r="M4273" s="13">
        <v>-3.317507327</v>
      </c>
      <c r="N4273" s="13">
        <v>-4.4983217639999999</v>
      </c>
      <c r="O4273" s="13">
        <v>-3.5710012149999999</v>
      </c>
      <c r="P4273" s="13">
        <v>-8.0693229790000007</v>
      </c>
      <c r="Q4273" s="13">
        <v>-2.1609335719999998</v>
      </c>
      <c r="R4273" s="13">
        <v>-2.1609335719999998</v>
      </c>
      <c r="S4273" s="13">
        <v>0</v>
      </c>
      <c r="T4273" s="13">
        <v>-4.4453498600000003</v>
      </c>
      <c r="U4273" s="13">
        <v>-3.994668163</v>
      </c>
      <c r="V4273" s="13">
        <v>-8.4400180230000004</v>
      </c>
      <c r="W4273" s="13">
        <v>-0.92561229700000003</v>
      </c>
    </row>
    <row r="4274" spans="1:23" x14ac:dyDescent="0.3">
      <c r="A4274" s="13" t="s">
        <v>1811</v>
      </c>
      <c r="B4274" s="13" t="s">
        <v>1812</v>
      </c>
      <c r="C4274" s="15">
        <v>2015</v>
      </c>
      <c r="D4274" s="15" t="s">
        <v>25</v>
      </c>
      <c r="E4274" s="15" t="s">
        <v>70</v>
      </c>
      <c r="F4274" s="15">
        <v>27</v>
      </c>
      <c r="G4274" s="15">
        <v>12</v>
      </c>
      <c r="H4274" s="13">
        <v>-8.1459561849999993</v>
      </c>
      <c r="I4274" s="13">
        <v>-4.6067771009999996</v>
      </c>
      <c r="J4274" s="13">
        <v>-12.75273329</v>
      </c>
      <c r="K4274" s="13">
        <v>17.984546999999999</v>
      </c>
      <c r="L4274" s="13">
        <v>22.59407504</v>
      </c>
      <c r="M4274" s="13">
        <v>40.578622039999999</v>
      </c>
      <c r="N4274" s="13">
        <v>-3.281768161</v>
      </c>
      <c r="O4274" s="13">
        <v>0.78359668599999999</v>
      </c>
      <c r="P4274" s="13">
        <v>-2.4981714749999999</v>
      </c>
      <c r="Q4274" s="13">
        <v>1.5911289999999999E-3</v>
      </c>
      <c r="R4274" s="13">
        <v>0</v>
      </c>
      <c r="S4274" s="13">
        <v>1.5911289999999999E-3</v>
      </c>
      <c r="T4274" s="13">
        <v>-2.5587625649999999</v>
      </c>
      <c r="U4274" s="13">
        <v>-0.22157997800000001</v>
      </c>
      <c r="V4274" s="13">
        <v>-2.7803425430000002</v>
      </c>
      <c r="W4274" s="13">
        <v>5.9630118000000003E-2</v>
      </c>
    </row>
    <row r="4275" spans="1:23" x14ac:dyDescent="0.3">
      <c r="A4275" s="13" t="s">
        <v>1811</v>
      </c>
      <c r="B4275" s="13" t="s">
        <v>1812</v>
      </c>
      <c r="C4275" s="15">
        <v>2015</v>
      </c>
      <c r="D4275" s="15" t="s">
        <v>27</v>
      </c>
      <c r="E4275" s="15" t="s">
        <v>70</v>
      </c>
      <c r="F4275" s="15">
        <v>264</v>
      </c>
      <c r="G4275" s="15">
        <v>128</v>
      </c>
      <c r="H4275" s="13">
        <v>-3.8219811639999999</v>
      </c>
      <c r="I4275" s="13">
        <v>-0.24721817900000001</v>
      </c>
      <c r="J4275" s="13">
        <v>-4.0691993430000002</v>
      </c>
      <c r="K4275" s="13">
        <v>-3.7949658190000002</v>
      </c>
      <c r="L4275" s="13">
        <v>2.8428267360000001</v>
      </c>
      <c r="M4275" s="13">
        <v>-0.95213908300000005</v>
      </c>
      <c r="N4275" s="13">
        <v>-4.0366710599999998</v>
      </c>
      <c r="O4275" s="13">
        <v>0.33313978</v>
      </c>
      <c r="P4275" s="13">
        <v>-3.7035312789999999</v>
      </c>
      <c r="Q4275" s="13">
        <v>-6.2697960999999997E-2</v>
      </c>
      <c r="R4275" s="13">
        <v>-6.2697960999999997E-2</v>
      </c>
      <c r="S4275" s="13">
        <v>0</v>
      </c>
      <c r="T4275" s="13">
        <v>-2.5964542599999998</v>
      </c>
      <c r="U4275" s="13">
        <v>-0.75551182900000002</v>
      </c>
      <c r="V4275" s="13">
        <v>-3.3519660889999998</v>
      </c>
      <c r="W4275" s="13">
        <v>0.65760536300000005</v>
      </c>
    </row>
    <row r="4276" spans="1:23" x14ac:dyDescent="0.3">
      <c r="A4276" s="13" t="s">
        <v>1811</v>
      </c>
      <c r="B4276" s="13" t="s">
        <v>1812</v>
      </c>
      <c r="C4276" s="15">
        <v>2018</v>
      </c>
      <c r="D4276" s="15" t="s">
        <v>25</v>
      </c>
      <c r="E4276" s="15" t="s">
        <v>81</v>
      </c>
      <c r="F4276" s="15">
        <v>51</v>
      </c>
      <c r="G4276" s="15">
        <v>21</v>
      </c>
      <c r="H4276" s="13">
        <v>-6.507788283</v>
      </c>
      <c r="I4276" s="13">
        <v>-2.3491489520000002</v>
      </c>
      <c r="J4276" s="13">
        <v>-8.8569372350000002</v>
      </c>
      <c r="K4276" s="13">
        <v>3.4709076190000001</v>
      </c>
      <c r="L4276" s="13">
        <v>-6.3750907080000001</v>
      </c>
      <c r="M4276" s="13">
        <v>-2.904183089</v>
      </c>
      <c r="N4276" s="13">
        <v>-4.7819924189999998</v>
      </c>
      <c r="O4276" s="13">
        <v>-3.3657513639999999</v>
      </c>
      <c r="P4276" s="13">
        <v>-8.1477437829999992</v>
      </c>
      <c r="Q4276" s="13">
        <v>-6.0340959999999999E-2</v>
      </c>
      <c r="R4276" s="13">
        <v>0</v>
      </c>
      <c r="S4276" s="13">
        <v>-6.0340959999999999E-2</v>
      </c>
      <c r="T4276" s="13">
        <v>-4.2489173620000003</v>
      </c>
      <c r="U4276" s="13">
        <v>-1.6153379859999999</v>
      </c>
      <c r="V4276" s="13">
        <v>-5.8642553480000004</v>
      </c>
      <c r="W4276" s="13">
        <v>1.1362364309999999</v>
      </c>
    </row>
    <row r="4277" spans="1:23" x14ac:dyDescent="0.3">
      <c r="A4277" s="13" t="s">
        <v>1811</v>
      </c>
      <c r="B4277" s="13" t="s">
        <v>1812</v>
      </c>
      <c r="C4277" s="15">
        <v>2018</v>
      </c>
      <c r="D4277" s="15" t="s">
        <v>27</v>
      </c>
      <c r="E4277" s="15" t="s">
        <v>81</v>
      </c>
      <c r="F4277" s="15">
        <v>1674</v>
      </c>
      <c r="G4277" s="15">
        <v>810</v>
      </c>
      <c r="H4277" s="13">
        <v>-2.1513373480000002</v>
      </c>
      <c r="I4277" s="13">
        <v>4.0187182469999998</v>
      </c>
      <c r="J4277" s="13">
        <v>1.867380899</v>
      </c>
      <c r="K4277" s="13">
        <v>-1.064440702</v>
      </c>
      <c r="L4277" s="13">
        <v>2.7363355920000001</v>
      </c>
      <c r="M4277" s="13">
        <v>1.6718948899999999</v>
      </c>
      <c r="N4277" s="13">
        <v>-2.0473315219999999</v>
      </c>
      <c r="O4277" s="13">
        <v>3.902590451</v>
      </c>
      <c r="P4277" s="13">
        <v>1.85525893</v>
      </c>
      <c r="Q4277" s="13">
        <v>1.8930146569999999</v>
      </c>
      <c r="R4277" s="13">
        <v>1.8930146569999999</v>
      </c>
      <c r="S4277" s="13">
        <v>0</v>
      </c>
      <c r="T4277" s="13">
        <v>-2.4941617759999999</v>
      </c>
      <c r="U4277" s="13">
        <v>4.5887725960000001</v>
      </c>
      <c r="V4277" s="13">
        <v>2.0946108200000002</v>
      </c>
      <c r="W4277" s="13">
        <v>-0.52975499699999995</v>
      </c>
    </row>
    <row r="4278" spans="1:23" x14ac:dyDescent="0.3">
      <c r="A4278" s="13" t="s">
        <v>1811</v>
      </c>
      <c r="B4278" s="13" t="s">
        <v>1812</v>
      </c>
      <c r="C4278" s="15">
        <v>2019</v>
      </c>
      <c r="D4278" s="15" t="s">
        <v>25</v>
      </c>
      <c r="E4278" s="15" t="s">
        <v>81</v>
      </c>
      <c r="F4278" s="15">
        <v>16</v>
      </c>
      <c r="G4278" s="15">
        <v>6</v>
      </c>
      <c r="H4278" s="13">
        <v>-14.3134716</v>
      </c>
      <c r="I4278" s="13">
        <v>-17.866508</v>
      </c>
      <c r="J4278" s="13">
        <v>-32.179979600000003</v>
      </c>
      <c r="K4278" s="13">
        <v>-5.8081207990000001</v>
      </c>
      <c r="L4278" s="13">
        <v>-23.534830790000001</v>
      </c>
      <c r="M4278" s="13">
        <v>-29.342951589999998</v>
      </c>
      <c r="N4278" s="13">
        <v>-13.32076124</v>
      </c>
      <c r="O4278" s="13">
        <v>-20.23152395</v>
      </c>
      <c r="P4278" s="13">
        <v>-33.552285189999999</v>
      </c>
      <c r="Q4278" s="13">
        <v>-9.9417031000000003E-2</v>
      </c>
      <c r="R4278" s="13">
        <v>0</v>
      </c>
      <c r="S4278" s="13">
        <v>-9.9417031000000003E-2</v>
      </c>
      <c r="T4278" s="13">
        <v>-13.93249303</v>
      </c>
      <c r="U4278" s="13">
        <v>-16.68857358</v>
      </c>
      <c r="V4278" s="13">
        <v>-30.62106661</v>
      </c>
      <c r="W4278" s="13">
        <v>2.216395581</v>
      </c>
    </row>
    <row r="4279" spans="1:23" x14ac:dyDescent="0.3">
      <c r="A4279" s="13" t="s">
        <v>1811</v>
      </c>
      <c r="B4279" s="13" t="s">
        <v>1812</v>
      </c>
      <c r="C4279" s="15">
        <v>2019</v>
      </c>
      <c r="D4279" s="15" t="s">
        <v>27</v>
      </c>
      <c r="E4279" s="15" t="s">
        <v>81</v>
      </c>
      <c r="F4279" s="15">
        <v>703</v>
      </c>
      <c r="G4279" s="15">
        <v>320</v>
      </c>
      <c r="H4279" s="13">
        <v>0.160968107</v>
      </c>
      <c r="I4279" s="13">
        <v>-0.100975869</v>
      </c>
      <c r="J4279" s="13">
        <v>5.9992236999999997E-2</v>
      </c>
      <c r="K4279" s="13">
        <v>-1.8835932820000001</v>
      </c>
      <c r="L4279" s="13">
        <v>-4.2916341070000001</v>
      </c>
      <c r="M4279" s="13">
        <v>-6.1752273899999999</v>
      </c>
      <c r="N4279" s="13">
        <v>-0.28032525000000003</v>
      </c>
      <c r="O4279" s="13">
        <v>-1.0751715209999999</v>
      </c>
      <c r="P4279" s="13">
        <v>-1.3554967710000001</v>
      </c>
      <c r="Q4279" s="13">
        <v>0.22699407299999999</v>
      </c>
      <c r="R4279" s="13">
        <v>0.22699407299999999</v>
      </c>
      <c r="S4279" s="13">
        <v>0</v>
      </c>
      <c r="T4279" s="13">
        <v>-0.93887851200000005</v>
      </c>
      <c r="U4279" s="13">
        <v>-0.46866518600000001</v>
      </c>
      <c r="V4279" s="13">
        <v>-1.4075436990000001</v>
      </c>
      <c r="W4279" s="13">
        <v>-0.30354084199999998</v>
      </c>
    </row>
    <row r="4280" spans="1:23" x14ac:dyDescent="0.3">
      <c r="A4280" s="13" t="s">
        <v>1813</v>
      </c>
      <c r="B4280" s="13" t="s">
        <v>1814</v>
      </c>
      <c r="C4280" s="15">
        <v>2014</v>
      </c>
      <c r="D4280" s="15" t="s">
        <v>25</v>
      </c>
      <c r="E4280" s="15" t="s">
        <v>41</v>
      </c>
      <c r="F4280" s="15">
        <v>220</v>
      </c>
      <c r="G4280" s="15">
        <v>115</v>
      </c>
      <c r="H4280" s="13">
        <v>-9.8825012000000004E-2</v>
      </c>
      <c r="I4280" s="13">
        <v>-0.45228641600000002</v>
      </c>
      <c r="J4280" s="13">
        <v>-0.55111142800000001</v>
      </c>
      <c r="K4280" s="13">
        <v>0.68547089100000003</v>
      </c>
      <c r="L4280" s="13">
        <v>7.022199262</v>
      </c>
      <c r="M4280" s="13">
        <v>7.7076701539999997</v>
      </c>
      <c r="N4280" s="13">
        <v>9.4782996999999994E-2</v>
      </c>
      <c r="O4280" s="13">
        <v>1.0051745080000001</v>
      </c>
      <c r="P4280" s="13">
        <v>1.099957506</v>
      </c>
      <c r="Q4280" s="13">
        <v>0.23195664099999999</v>
      </c>
      <c r="R4280" s="13">
        <v>0</v>
      </c>
      <c r="S4280" s="13">
        <v>0.23195664099999999</v>
      </c>
      <c r="T4280" s="13">
        <v>-0.99811932400000003</v>
      </c>
      <c r="U4280" s="13">
        <v>-0.17555575200000001</v>
      </c>
      <c r="V4280" s="13">
        <v>-1.1736750760000001</v>
      </c>
      <c r="W4280" s="13">
        <v>-0.404663832</v>
      </c>
    </row>
    <row r="4281" spans="1:23" x14ac:dyDescent="0.3">
      <c r="A4281" s="13" t="s">
        <v>1813</v>
      </c>
      <c r="B4281" s="13" t="s">
        <v>1814</v>
      </c>
      <c r="C4281" s="15">
        <v>2014</v>
      </c>
      <c r="D4281" s="15" t="s">
        <v>27</v>
      </c>
      <c r="E4281" s="15" t="s">
        <v>32</v>
      </c>
      <c r="F4281" s="15">
        <v>1146</v>
      </c>
      <c r="G4281" s="15">
        <v>588</v>
      </c>
      <c r="H4281" s="13">
        <v>-0.58190730099999999</v>
      </c>
      <c r="I4281" s="13">
        <v>0.99490243199999995</v>
      </c>
      <c r="J4281" s="13">
        <v>0.41299513100000002</v>
      </c>
      <c r="K4281" s="13">
        <v>-2.4348604389999999</v>
      </c>
      <c r="L4281" s="13">
        <v>-3.195151938</v>
      </c>
      <c r="M4281" s="13">
        <v>-5.6300123769999999</v>
      </c>
      <c r="N4281" s="13">
        <v>-1.0069806109999999</v>
      </c>
      <c r="O4281" s="13">
        <v>0.22384575600000001</v>
      </c>
      <c r="P4281" s="13">
        <v>-0.78313485500000002</v>
      </c>
      <c r="Q4281" s="13">
        <v>0.58859513100000005</v>
      </c>
      <c r="R4281" s="13">
        <v>0.58859513100000005</v>
      </c>
      <c r="S4281" s="13">
        <v>0</v>
      </c>
      <c r="T4281" s="13">
        <v>-0.14627384500000001</v>
      </c>
      <c r="U4281" s="13">
        <v>-0.39803512699999999</v>
      </c>
      <c r="V4281" s="13">
        <v>-0.54430897300000003</v>
      </c>
      <c r="W4281" s="13">
        <v>-0.23727663199999999</v>
      </c>
    </row>
    <row r="4282" spans="1:23" x14ac:dyDescent="0.3">
      <c r="A4282" s="13" t="s">
        <v>1813</v>
      </c>
      <c r="B4282" s="13" t="s">
        <v>1814</v>
      </c>
      <c r="C4282" s="15">
        <v>2014</v>
      </c>
      <c r="D4282" s="15" t="s">
        <v>27</v>
      </c>
      <c r="E4282" s="15" t="s">
        <v>41</v>
      </c>
      <c r="F4282" s="15">
        <v>115</v>
      </c>
      <c r="G4282" s="15">
        <v>55</v>
      </c>
      <c r="H4282" s="13">
        <v>3.4182048200000001</v>
      </c>
      <c r="I4282" s="13">
        <v>-7.6277847989999996</v>
      </c>
      <c r="J4282" s="13">
        <v>-4.2095799789999999</v>
      </c>
      <c r="K4282" s="13">
        <v>1.362075309</v>
      </c>
      <c r="L4282" s="13">
        <v>-6.6349885610000001</v>
      </c>
      <c r="M4282" s="13">
        <v>-5.2729132529999996</v>
      </c>
      <c r="N4282" s="13">
        <v>3.194750253</v>
      </c>
      <c r="O4282" s="13">
        <v>-7.9276524730000002</v>
      </c>
      <c r="P4282" s="13">
        <v>-4.7329022189999996</v>
      </c>
      <c r="Q4282" s="13">
        <v>-5.6151109999999997E-2</v>
      </c>
      <c r="R4282" s="13">
        <v>-5.6151109999999997E-2</v>
      </c>
      <c r="S4282" s="13">
        <v>0</v>
      </c>
      <c r="T4282" s="13">
        <v>1.0658640619999999</v>
      </c>
      <c r="U4282" s="13">
        <v>-6.3343024669999997</v>
      </c>
      <c r="V4282" s="13">
        <v>-5.2684384050000004</v>
      </c>
      <c r="W4282" s="13">
        <v>0.87721511100000005</v>
      </c>
    </row>
    <row r="4283" spans="1:23" x14ac:dyDescent="0.3">
      <c r="A4283" s="13" t="s">
        <v>1813</v>
      </c>
      <c r="B4283" s="13" t="s">
        <v>1814</v>
      </c>
      <c r="C4283" s="15">
        <v>2015</v>
      </c>
      <c r="D4283" s="15" t="s">
        <v>25</v>
      </c>
      <c r="E4283" s="15" t="s">
        <v>41</v>
      </c>
      <c r="F4283" s="15">
        <v>343</v>
      </c>
      <c r="G4283" s="15">
        <v>175</v>
      </c>
      <c r="H4283" s="13">
        <v>1.4135056699999999</v>
      </c>
      <c r="I4283" s="13">
        <v>-2.5974669540000002</v>
      </c>
      <c r="J4283" s="13">
        <v>-1.1839612829999999</v>
      </c>
      <c r="K4283" s="13">
        <v>0.65668477300000005</v>
      </c>
      <c r="L4283" s="13">
        <v>-5.201063435</v>
      </c>
      <c r="M4283" s="13">
        <v>-4.5443786619999997</v>
      </c>
      <c r="N4283" s="13">
        <v>1.3124007719999999</v>
      </c>
      <c r="O4283" s="13">
        <v>-3.3466066539999999</v>
      </c>
      <c r="P4283" s="13">
        <v>-2.0342058820000002</v>
      </c>
      <c r="Q4283" s="13">
        <v>6.4164826999999994E-2</v>
      </c>
      <c r="R4283" s="13">
        <v>0</v>
      </c>
      <c r="S4283" s="13">
        <v>6.4164826999999994E-2</v>
      </c>
      <c r="T4283" s="13">
        <v>2.2684675200000002</v>
      </c>
      <c r="U4283" s="13">
        <v>-1.4561609310000001</v>
      </c>
      <c r="V4283" s="13">
        <v>0.81230658899999997</v>
      </c>
      <c r="W4283" s="13">
        <v>-2.5605186199999999</v>
      </c>
    </row>
    <row r="4284" spans="1:23" x14ac:dyDescent="0.3">
      <c r="A4284" s="13" t="s">
        <v>1813</v>
      </c>
      <c r="B4284" s="13" t="s">
        <v>1814</v>
      </c>
      <c r="C4284" s="15">
        <v>2015</v>
      </c>
      <c r="D4284" s="15" t="s">
        <v>27</v>
      </c>
      <c r="E4284" s="15" t="s">
        <v>41</v>
      </c>
      <c r="F4284" s="15">
        <v>2947</v>
      </c>
      <c r="G4284" s="15">
        <v>1494</v>
      </c>
      <c r="H4284" s="13">
        <v>8.5181963999999999E-2</v>
      </c>
      <c r="I4284" s="13">
        <v>-0.74700362600000003</v>
      </c>
      <c r="J4284" s="13">
        <v>-0.66182166200000003</v>
      </c>
      <c r="K4284" s="13">
        <v>-1.1987400420000001</v>
      </c>
      <c r="L4284" s="13">
        <v>0.152771764</v>
      </c>
      <c r="M4284" s="13">
        <v>-1.0459682779999999</v>
      </c>
      <c r="N4284" s="13">
        <v>-0.18356544899999999</v>
      </c>
      <c r="O4284" s="13">
        <v>-0.66328145400000005</v>
      </c>
      <c r="P4284" s="13">
        <v>-0.84684690299999998</v>
      </c>
      <c r="Q4284" s="13">
        <v>1.4390189790000001</v>
      </c>
      <c r="R4284" s="13">
        <v>1.4390189790000001</v>
      </c>
      <c r="S4284" s="13">
        <v>0</v>
      </c>
      <c r="T4284" s="13">
        <v>-0.35240885</v>
      </c>
      <c r="U4284" s="13">
        <v>-0.23192501400000001</v>
      </c>
      <c r="V4284" s="13">
        <v>-0.58433386300000001</v>
      </c>
      <c r="W4284" s="13">
        <v>-0.76933095100000004</v>
      </c>
    </row>
    <row r="4285" spans="1:23" x14ac:dyDescent="0.3">
      <c r="A4285" s="13" t="s">
        <v>1813</v>
      </c>
      <c r="B4285" s="13" t="s">
        <v>1814</v>
      </c>
      <c r="C4285" s="15">
        <v>2016</v>
      </c>
      <c r="D4285" s="15" t="s">
        <v>27</v>
      </c>
      <c r="E4285" s="15" t="s">
        <v>41</v>
      </c>
      <c r="F4285" s="15">
        <v>249</v>
      </c>
      <c r="G4285" s="15">
        <v>120</v>
      </c>
      <c r="H4285" s="13">
        <v>-1.452649305</v>
      </c>
      <c r="I4285" s="13">
        <v>-1.816570824</v>
      </c>
      <c r="J4285" s="13">
        <v>-3.2692201289999998</v>
      </c>
      <c r="K4285" s="13">
        <v>-3.4120770239999998</v>
      </c>
      <c r="L4285" s="13">
        <v>1.231352529</v>
      </c>
      <c r="M4285" s="13">
        <v>-2.1807244940000001</v>
      </c>
      <c r="N4285" s="13">
        <v>-1.9219955950000001</v>
      </c>
      <c r="O4285" s="13">
        <v>-1.2629621310000001</v>
      </c>
      <c r="P4285" s="13">
        <v>-3.1849577259999999</v>
      </c>
      <c r="Q4285" s="13">
        <v>-2.6457273E-2</v>
      </c>
      <c r="R4285" s="13">
        <v>-2.6457273E-2</v>
      </c>
      <c r="S4285" s="13">
        <v>0</v>
      </c>
      <c r="T4285" s="13">
        <v>-1.8503330469999999</v>
      </c>
      <c r="U4285" s="13">
        <v>-1.9404145930000001</v>
      </c>
      <c r="V4285" s="13">
        <v>-3.7907476390000001</v>
      </c>
      <c r="W4285" s="13">
        <v>-0.63322272700000004</v>
      </c>
    </row>
    <row r="4286" spans="1:23" x14ac:dyDescent="0.3">
      <c r="A4286" s="13" t="s">
        <v>1813</v>
      </c>
      <c r="B4286" s="13" t="s">
        <v>1814</v>
      </c>
      <c r="C4286" s="15">
        <v>2016</v>
      </c>
      <c r="D4286" s="15" t="s">
        <v>27</v>
      </c>
      <c r="E4286" s="15" t="s">
        <v>46</v>
      </c>
      <c r="F4286" s="15">
        <v>1154</v>
      </c>
      <c r="G4286" s="15">
        <v>587</v>
      </c>
      <c r="H4286" s="13">
        <v>-2.5823433690000002</v>
      </c>
      <c r="I4286" s="13">
        <v>-2.521019211</v>
      </c>
      <c r="J4286" s="13">
        <v>-5.1033625809999998</v>
      </c>
      <c r="K4286" s="13">
        <v>-0.89161160399999995</v>
      </c>
      <c r="L4286" s="13">
        <v>-0.22527035200000001</v>
      </c>
      <c r="M4286" s="13">
        <v>-1.1168819560000001</v>
      </c>
      <c r="N4286" s="13">
        <v>-2.3884157369999999</v>
      </c>
      <c r="O4286" s="13">
        <v>-2.2199661700000002</v>
      </c>
      <c r="P4286" s="13">
        <v>-4.6083819070000001</v>
      </c>
      <c r="Q4286" s="13">
        <v>-0.55069892300000001</v>
      </c>
      <c r="R4286" s="13">
        <v>-0.55069892300000001</v>
      </c>
      <c r="S4286" s="13">
        <v>0</v>
      </c>
      <c r="T4286" s="13">
        <v>-1.7885154679999999</v>
      </c>
      <c r="U4286" s="13">
        <v>-2.2069693849999998</v>
      </c>
      <c r="V4286" s="13">
        <v>-3.9954848529999998</v>
      </c>
      <c r="W4286" s="13">
        <v>-1.0293098650000001</v>
      </c>
    </row>
    <row r="4287" spans="1:23" x14ac:dyDescent="0.3">
      <c r="A4287" s="13" t="s">
        <v>1813</v>
      </c>
      <c r="B4287" s="13" t="s">
        <v>1814</v>
      </c>
      <c r="C4287" s="15">
        <v>2017</v>
      </c>
      <c r="D4287" s="15" t="s">
        <v>27</v>
      </c>
      <c r="E4287" s="15" t="s">
        <v>124</v>
      </c>
      <c r="F4287" s="15">
        <v>1115</v>
      </c>
      <c r="G4287" s="15">
        <v>560</v>
      </c>
      <c r="H4287" s="13">
        <v>1.3501598159999999</v>
      </c>
      <c r="I4287" s="13">
        <v>-1.312523557</v>
      </c>
      <c r="J4287" s="13">
        <v>3.7636257999999999E-2</v>
      </c>
      <c r="K4287" s="13">
        <v>-0.91034254400000003</v>
      </c>
      <c r="L4287" s="13">
        <v>5.5318353919999996</v>
      </c>
      <c r="M4287" s="13">
        <v>4.6214928469999998</v>
      </c>
      <c r="N4287" s="13">
        <v>1.0015681359999999</v>
      </c>
      <c r="O4287" s="13">
        <v>1.6107351999999998E-2</v>
      </c>
      <c r="P4287" s="13">
        <v>1.0176754880000001</v>
      </c>
      <c r="Q4287" s="13">
        <v>1.0584512230000001</v>
      </c>
      <c r="R4287" s="13">
        <v>1.0584512230000001</v>
      </c>
      <c r="S4287" s="13">
        <v>0</v>
      </c>
      <c r="T4287" s="13">
        <v>-0.19000956199999999</v>
      </c>
      <c r="U4287" s="13">
        <v>-1.40661525</v>
      </c>
      <c r="V4287" s="13">
        <v>-1.5966248119999999</v>
      </c>
      <c r="W4287" s="13">
        <v>-1.641927291</v>
      </c>
    </row>
    <row r="4288" spans="1:23" x14ac:dyDescent="0.3">
      <c r="A4288" s="13" t="s">
        <v>1815</v>
      </c>
      <c r="B4288" s="13" t="s">
        <v>1816</v>
      </c>
      <c r="C4288" s="15">
        <v>2017</v>
      </c>
      <c r="D4288" s="15" t="s">
        <v>27</v>
      </c>
      <c r="E4288" s="15" t="s">
        <v>35</v>
      </c>
      <c r="F4288" s="15">
        <v>2409</v>
      </c>
      <c r="G4288" s="15">
        <v>1123</v>
      </c>
      <c r="H4288" s="13">
        <v>-8.4408405000000006E-2</v>
      </c>
      <c r="I4288" s="13">
        <v>-3.117321842</v>
      </c>
      <c r="J4288" s="13">
        <v>-3.201730247</v>
      </c>
      <c r="K4288" s="13">
        <v>-2.0419830540000001</v>
      </c>
      <c r="L4288" s="13">
        <v>-2.0259228000000001E-2</v>
      </c>
      <c r="M4288" s="13">
        <v>-2.0622422820000001</v>
      </c>
      <c r="N4288" s="13">
        <v>-0.46329426400000001</v>
      </c>
      <c r="O4288" s="13">
        <v>-2.612625719</v>
      </c>
      <c r="P4288" s="13">
        <v>-3.0759199819999998</v>
      </c>
      <c r="Q4288" s="13">
        <v>-0.18667609199999999</v>
      </c>
      <c r="R4288" s="13">
        <v>-0.18667609199999999</v>
      </c>
      <c r="S4288" s="13">
        <v>0</v>
      </c>
      <c r="T4288" s="13">
        <v>-1.5140934340000001</v>
      </c>
      <c r="U4288" s="13">
        <v>-2.6656761410000001</v>
      </c>
      <c r="V4288" s="13">
        <v>-4.1797695749999999</v>
      </c>
      <c r="W4288" s="13">
        <v>-3.2179818999999998E-2</v>
      </c>
    </row>
    <row r="4289" spans="1:23" x14ac:dyDescent="0.3">
      <c r="A4289" s="13" t="s">
        <v>1815</v>
      </c>
      <c r="B4289" s="13" t="s">
        <v>1816</v>
      </c>
      <c r="C4289" s="15">
        <v>2018</v>
      </c>
      <c r="D4289" s="15" t="s">
        <v>27</v>
      </c>
      <c r="E4289" s="15" t="s">
        <v>35</v>
      </c>
      <c r="F4289" s="15">
        <v>3484</v>
      </c>
      <c r="G4289" s="15">
        <v>1658</v>
      </c>
      <c r="H4289" s="13">
        <v>-1.5667060209999999</v>
      </c>
      <c r="I4289" s="13">
        <v>-1.0242118849999999</v>
      </c>
      <c r="J4289" s="13">
        <v>-2.590917906</v>
      </c>
      <c r="K4289" s="13">
        <v>-1.753067368</v>
      </c>
      <c r="L4289" s="13">
        <v>-0.65571483600000002</v>
      </c>
      <c r="M4289" s="13">
        <v>-2.408782204</v>
      </c>
      <c r="N4289" s="13">
        <v>-1.6371236330000001</v>
      </c>
      <c r="O4289" s="13">
        <v>-0.95548208400000001</v>
      </c>
      <c r="P4289" s="13">
        <v>-2.5926057180000002</v>
      </c>
      <c r="Q4289" s="13">
        <v>0.132409308</v>
      </c>
      <c r="R4289" s="13">
        <v>0.132409308</v>
      </c>
      <c r="S4289" s="13">
        <v>0</v>
      </c>
      <c r="T4289" s="13">
        <v>-2.0832286209999999</v>
      </c>
      <c r="U4289" s="13">
        <v>-1.0581640800000001</v>
      </c>
      <c r="V4289" s="13">
        <v>-3.141392701</v>
      </c>
      <c r="W4289" s="13">
        <v>-0.54562618299999999</v>
      </c>
    </row>
    <row r="4290" spans="1:23" x14ac:dyDescent="0.3">
      <c r="A4290" s="13" t="s">
        <v>1815</v>
      </c>
      <c r="B4290" s="13" t="s">
        <v>1816</v>
      </c>
      <c r="C4290" s="15">
        <v>2019</v>
      </c>
      <c r="D4290" s="15" t="s">
        <v>27</v>
      </c>
      <c r="E4290" s="15" t="s">
        <v>78</v>
      </c>
      <c r="F4290" s="15">
        <v>2</v>
      </c>
      <c r="G4290" s="15">
        <v>1</v>
      </c>
      <c r="H4290" s="13">
        <v>-4.4618713980000004</v>
      </c>
      <c r="I4290" s="13">
        <v>57.305704980000002</v>
      </c>
      <c r="J4290" s="13">
        <v>52.843833580000002</v>
      </c>
      <c r="K4290" s="13">
        <v>-62.519660190000003</v>
      </c>
      <c r="L4290" s="13">
        <v>64.152839819999997</v>
      </c>
      <c r="M4290" s="13">
        <v>1.6331796300000001</v>
      </c>
      <c r="N4290" s="13">
        <v>-16.801472860000001</v>
      </c>
      <c r="O4290" s="13">
        <v>62.469204509999997</v>
      </c>
      <c r="P4290" s="13">
        <v>45.66773165</v>
      </c>
      <c r="Q4290" s="13">
        <v>2.3867965000000001E-2</v>
      </c>
      <c r="R4290" s="13">
        <v>2.3867965000000001E-2</v>
      </c>
      <c r="S4290" s="13">
        <v>0</v>
      </c>
      <c r="T4290" s="13">
        <v>-15.00184709</v>
      </c>
      <c r="U4290" s="13">
        <v>41.704601840000002</v>
      </c>
      <c r="V4290" s="13">
        <v>26.70275475</v>
      </c>
      <c r="W4290" s="13">
        <v>-3.4438887380000001</v>
      </c>
    </row>
    <row r="4291" spans="1:23" x14ac:dyDescent="0.3">
      <c r="A4291" s="13" t="s">
        <v>1817</v>
      </c>
      <c r="B4291" s="13" t="s">
        <v>1818</v>
      </c>
      <c r="C4291" s="15">
        <v>2017</v>
      </c>
      <c r="D4291" s="15" t="s">
        <v>27</v>
      </c>
      <c r="E4291" s="15" t="s">
        <v>33</v>
      </c>
      <c r="F4291" s="15">
        <v>226</v>
      </c>
      <c r="G4291" s="15">
        <v>115</v>
      </c>
      <c r="H4291" s="13">
        <v>-0.46881131399999998</v>
      </c>
      <c r="I4291" s="13">
        <v>-5.6134961390000004</v>
      </c>
      <c r="J4291" s="13">
        <v>-6.0823074530000003</v>
      </c>
      <c r="K4291" s="13">
        <v>-6.3027271669999996</v>
      </c>
      <c r="L4291" s="13">
        <v>-9.7183723999999998</v>
      </c>
      <c r="M4291" s="13">
        <v>-16.021099570000001</v>
      </c>
      <c r="N4291" s="13">
        <v>-1.6494920820000001</v>
      </c>
      <c r="O4291" s="13">
        <v>-6.8079409479999997</v>
      </c>
      <c r="P4291" s="13">
        <v>-8.4574330300000007</v>
      </c>
      <c r="Q4291" s="13">
        <v>-0.33304381500000002</v>
      </c>
      <c r="R4291" s="13">
        <v>-0.33304381500000002</v>
      </c>
      <c r="S4291" s="13">
        <v>0</v>
      </c>
      <c r="T4291" s="13">
        <v>-2.228524143</v>
      </c>
      <c r="U4291" s="13">
        <v>-6.7515389680000002</v>
      </c>
      <c r="V4291" s="13">
        <v>-8.9800631109999998</v>
      </c>
      <c r="W4291" s="13">
        <v>-0.53557599499999997</v>
      </c>
    </row>
    <row r="4292" spans="1:23" x14ac:dyDescent="0.3">
      <c r="A4292" s="13" t="s">
        <v>1819</v>
      </c>
      <c r="B4292" s="13" t="s">
        <v>1820</v>
      </c>
      <c r="C4292" s="15">
        <v>2014</v>
      </c>
      <c r="D4292" s="15" t="s">
        <v>25</v>
      </c>
      <c r="E4292" s="15" t="s">
        <v>30</v>
      </c>
      <c r="F4292" s="15">
        <v>370</v>
      </c>
      <c r="G4292" s="15">
        <v>200</v>
      </c>
      <c r="H4292" s="13">
        <v>-4.1525854799999999</v>
      </c>
      <c r="I4292" s="13">
        <v>-1.6467485930000001</v>
      </c>
      <c r="J4292" s="13">
        <v>-5.7993340739999999</v>
      </c>
      <c r="K4292" s="13">
        <v>-6.7364259620000002</v>
      </c>
      <c r="L4292" s="13">
        <v>-11.255024110000001</v>
      </c>
      <c r="M4292" s="13">
        <v>-17.991450069999999</v>
      </c>
      <c r="N4292" s="13">
        <v>-4.9042320840000002</v>
      </c>
      <c r="O4292" s="13">
        <v>-3.7418251709999999</v>
      </c>
      <c r="P4292" s="13">
        <v>-8.6460572540000005</v>
      </c>
      <c r="Q4292" s="13">
        <v>-0.61580386399999998</v>
      </c>
      <c r="R4292" s="13">
        <v>0</v>
      </c>
      <c r="S4292" s="13">
        <v>-0.61580386399999998</v>
      </c>
      <c r="T4292" s="13">
        <v>-6.0423908700000002</v>
      </c>
      <c r="U4292" s="13">
        <v>-5.2337368660000001</v>
      </c>
      <c r="V4292" s="13">
        <v>-11.27612774</v>
      </c>
      <c r="W4292" s="13">
        <v>-0.70254046599999997</v>
      </c>
    </row>
    <row r="4293" spans="1:23" x14ac:dyDescent="0.3">
      <c r="A4293" s="13" t="s">
        <v>1819</v>
      </c>
      <c r="B4293" s="13" t="s">
        <v>1820</v>
      </c>
      <c r="C4293" s="15">
        <v>2014</v>
      </c>
      <c r="D4293" s="15" t="s">
        <v>27</v>
      </c>
      <c r="E4293" s="15" t="s">
        <v>30</v>
      </c>
      <c r="F4293" s="15">
        <v>4425</v>
      </c>
      <c r="G4293" s="15">
        <v>2282</v>
      </c>
      <c r="H4293" s="13">
        <v>-0.77084952699999998</v>
      </c>
      <c r="I4293" s="13">
        <v>1.007236969</v>
      </c>
      <c r="J4293" s="13">
        <v>0.236387442</v>
      </c>
      <c r="K4293" s="13">
        <v>1.2634198430000001</v>
      </c>
      <c r="L4293" s="13">
        <v>-3.5471876490000001</v>
      </c>
      <c r="M4293" s="13">
        <v>-2.2837678060000002</v>
      </c>
      <c r="N4293" s="13">
        <v>-0.423931487</v>
      </c>
      <c r="O4293" s="13">
        <v>9.6305439000000007E-2</v>
      </c>
      <c r="P4293" s="13">
        <v>-0.327626048</v>
      </c>
      <c r="Q4293" s="13">
        <v>2.8031424010000001</v>
      </c>
      <c r="R4293" s="13">
        <v>2.8031424010000001</v>
      </c>
      <c r="S4293" s="13">
        <v>0</v>
      </c>
      <c r="T4293" s="13">
        <v>-0.26082790900000002</v>
      </c>
      <c r="U4293" s="13">
        <v>1.9248767E-2</v>
      </c>
      <c r="V4293" s="13">
        <v>-0.241579142</v>
      </c>
      <c r="W4293" s="13">
        <v>-0.583942183</v>
      </c>
    </row>
    <row r="4294" spans="1:23" x14ac:dyDescent="0.3">
      <c r="A4294" s="13" t="s">
        <v>1819</v>
      </c>
      <c r="B4294" s="13" t="s">
        <v>1820</v>
      </c>
      <c r="C4294" s="15">
        <v>2015</v>
      </c>
      <c r="D4294" s="15" t="s">
        <v>25</v>
      </c>
      <c r="E4294" s="15" t="s">
        <v>30</v>
      </c>
      <c r="F4294" s="15">
        <v>210</v>
      </c>
      <c r="G4294" s="15">
        <v>106</v>
      </c>
      <c r="H4294" s="13">
        <v>-2.003938883</v>
      </c>
      <c r="I4294" s="13">
        <v>-7.5091362549999996</v>
      </c>
      <c r="J4294" s="13">
        <v>-9.5130751379999996</v>
      </c>
      <c r="K4294" s="13">
        <v>6.3112547369999996</v>
      </c>
      <c r="L4294" s="13">
        <v>1.695277527</v>
      </c>
      <c r="M4294" s="13">
        <v>8.0065322630000004</v>
      </c>
      <c r="N4294" s="13">
        <v>-0.356233464</v>
      </c>
      <c r="O4294" s="13">
        <v>-5.8903741180000004</v>
      </c>
      <c r="P4294" s="13">
        <v>-6.2466075820000002</v>
      </c>
      <c r="Q4294" s="13">
        <v>-0.192318924</v>
      </c>
      <c r="R4294" s="13">
        <v>0</v>
      </c>
      <c r="S4294" s="13">
        <v>-0.192318924</v>
      </c>
      <c r="T4294" s="13">
        <v>0.16620669800000001</v>
      </c>
      <c r="U4294" s="13">
        <v>-6.3272411320000002</v>
      </c>
      <c r="V4294" s="13">
        <v>-6.1610344350000004</v>
      </c>
      <c r="W4294" s="13">
        <v>-1.341811978</v>
      </c>
    </row>
    <row r="4295" spans="1:23" x14ac:dyDescent="0.3">
      <c r="A4295" s="13" t="s">
        <v>1819</v>
      </c>
      <c r="B4295" s="13" t="s">
        <v>1820</v>
      </c>
      <c r="C4295" s="15">
        <v>2015</v>
      </c>
      <c r="D4295" s="15" t="s">
        <v>27</v>
      </c>
      <c r="E4295" s="15" t="s">
        <v>30</v>
      </c>
      <c r="F4295" s="15">
        <v>4096</v>
      </c>
      <c r="G4295" s="15">
        <v>2096</v>
      </c>
      <c r="H4295" s="13">
        <v>0.60354982000000001</v>
      </c>
      <c r="I4295" s="13">
        <v>1.7206702270000001</v>
      </c>
      <c r="J4295" s="13">
        <v>2.3242200469999998</v>
      </c>
      <c r="K4295" s="13">
        <v>-2.7714138940000002</v>
      </c>
      <c r="L4295" s="13">
        <v>-1.2665069769999999</v>
      </c>
      <c r="M4295" s="13">
        <v>-4.0379208709999999</v>
      </c>
      <c r="N4295" s="13">
        <v>-0.13389384200000001</v>
      </c>
      <c r="O4295" s="13">
        <v>1.241569098</v>
      </c>
      <c r="P4295" s="13">
        <v>1.1076752560000001</v>
      </c>
      <c r="Q4295" s="13">
        <v>4.1056065930000001</v>
      </c>
      <c r="R4295" s="13">
        <v>4.1056065930000001</v>
      </c>
      <c r="S4295" s="13">
        <v>0</v>
      </c>
      <c r="T4295" s="13">
        <v>-4.9165778E-2</v>
      </c>
      <c r="U4295" s="13">
        <v>0.61885442999999996</v>
      </c>
      <c r="V4295" s="13">
        <v>0.56968865199999996</v>
      </c>
      <c r="W4295" s="13">
        <v>-0.45819148799999998</v>
      </c>
    </row>
    <row r="4296" spans="1:23" x14ac:dyDescent="0.3">
      <c r="A4296" s="13" t="s">
        <v>1819</v>
      </c>
      <c r="B4296" s="13" t="s">
        <v>1820</v>
      </c>
      <c r="C4296" s="15">
        <v>2016</v>
      </c>
      <c r="D4296" s="15" t="s">
        <v>25</v>
      </c>
      <c r="E4296" s="15" t="s">
        <v>30</v>
      </c>
      <c r="F4296" s="15">
        <v>614</v>
      </c>
      <c r="G4296" s="15">
        <v>321</v>
      </c>
      <c r="H4296" s="13">
        <v>5.1811131560000003</v>
      </c>
      <c r="I4296" s="13">
        <v>2.1821818639999999</v>
      </c>
      <c r="J4296" s="13">
        <v>7.3632950189999997</v>
      </c>
      <c r="K4296" s="13">
        <v>-0.24432269300000001</v>
      </c>
      <c r="L4296" s="13">
        <v>1.292779973</v>
      </c>
      <c r="M4296" s="13">
        <v>1.04845728</v>
      </c>
      <c r="N4296" s="13">
        <v>4.3735269570000002</v>
      </c>
      <c r="O4296" s="13">
        <v>2.1368958949999999</v>
      </c>
      <c r="P4296" s="13">
        <v>6.5104228519999996</v>
      </c>
      <c r="Q4296" s="13">
        <v>1.5542485530000001</v>
      </c>
      <c r="R4296" s="13">
        <v>0</v>
      </c>
      <c r="S4296" s="13">
        <v>1.5542485530000001</v>
      </c>
      <c r="T4296" s="13">
        <v>3.619326015</v>
      </c>
      <c r="U4296" s="13">
        <v>1.039444059</v>
      </c>
      <c r="V4296" s="13">
        <v>4.6587700740000004</v>
      </c>
      <c r="W4296" s="13">
        <v>-0.60382195699999996</v>
      </c>
    </row>
    <row r="4297" spans="1:23" x14ac:dyDescent="0.3">
      <c r="A4297" s="13" t="s">
        <v>1819</v>
      </c>
      <c r="B4297" s="13" t="s">
        <v>1820</v>
      </c>
      <c r="C4297" s="15">
        <v>2016</v>
      </c>
      <c r="D4297" s="15" t="s">
        <v>27</v>
      </c>
      <c r="E4297" s="15" t="s">
        <v>30</v>
      </c>
      <c r="F4297" s="15">
        <v>3058</v>
      </c>
      <c r="G4297" s="15">
        <v>1557</v>
      </c>
      <c r="H4297" s="13">
        <v>1.3467291619999999</v>
      </c>
      <c r="I4297" s="13">
        <v>0.74384839800000002</v>
      </c>
      <c r="J4297" s="13">
        <v>2.0905775599999998</v>
      </c>
      <c r="K4297" s="13">
        <v>3.280202632</v>
      </c>
      <c r="L4297" s="13">
        <v>-2.7376776889999999</v>
      </c>
      <c r="M4297" s="13">
        <v>0.54252494299999998</v>
      </c>
      <c r="N4297" s="13">
        <v>1.7825053319999999</v>
      </c>
      <c r="O4297" s="13">
        <v>6.4481627999999999E-2</v>
      </c>
      <c r="P4297" s="13">
        <v>1.84698696</v>
      </c>
      <c r="Q4297" s="13">
        <v>3.624099169</v>
      </c>
      <c r="R4297" s="13">
        <v>3.624099169</v>
      </c>
      <c r="S4297" s="13">
        <v>0</v>
      </c>
      <c r="T4297" s="13">
        <v>1.741456715</v>
      </c>
      <c r="U4297" s="13">
        <v>0.85807144899999999</v>
      </c>
      <c r="V4297" s="13">
        <v>2.5995281640000001</v>
      </c>
      <c r="W4297" s="13">
        <v>-0.74014052600000002</v>
      </c>
    </row>
    <row r="4298" spans="1:23" x14ac:dyDescent="0.3">
      <c r="A4298" s="13" t="s">
        <v>1819</v>
      </c>
      <c r="B4298" s="13" t="s">
        <v>1820</v>
      </c>
      <c r="C4298" s="15">
        <v>2017</v>
      </c>
      <c r="D4298" s="15" t="s">
        <v>25</v>
      </c>
      <c r="E4298" s="15" t="s">
        <v>30</v>
      </c>
      <c r="F4298" s="15">
        <v>445</v>
      </c>
      <c r="G4298" s="15">
        <v>226</v>
      </c>
      <c r="H4298" s="13">
        <v>-2.6101747749999999</v>
      </c>
      <c r="I4298" s="13">
        <v>0.79180540200000005</v>
      </c>
      <c r="J4298" s="13">
        <v>-1.8183693729999999</v>
      </c>
      <c r="K4298" s="13">
        <v>2.1464071219999998</v>
      </c>
      <c r="L4298" s="13">
        <v>-5.1679464709999996</v>
      </c>
      <c r="M4298" s="13">
        <v>-3.0215393490000002</v>
      </c>
      <c r="N4298" s="13">
        <v>-1.7138990439999999</v>
      </c>
      <c r="O4298" s="13">
        <v>-0.41439186</v>
      </c>
      <c r="P4298" s="13">
        <v>-2.128290904</v>
      </c>
      <c r="Q4298" s="13">
        <v>7.4322219999999994E-2</v>
      </c>
      <c r="R4298" s="13">
        <v>0</v>
      </c>
      <c r="S4298" s="13">
        <v>7.4322219999999994E-2</v>
      </c>
      <c r="T4298" s="13">
        <v>-3.4440628800000002</v>
      </c>
      <c r="U4298" s="13">
        <v>9.9014179999999993E-2</v>
      </c>
      <c r="V4298" s="13">
        <v>-3.3450486989999999</v>
      </c>
      <c r="W4298" s="13">
        <v>0.50666657100000001</v>
      </c>
    </row>
    <row r="4299" spans="1:23" x14ac:dyDescent="0.3">
      <c r="A4299" s="13" t="s">
        <v>1819</v>
      </c>
      <c r="B4299" s="13" t="s">
        <v>1820</v>
      </c>
      <c r="C4299" s="15">
        <v>2017</v>
      </c>
      <c r="D4299" s="15" t="s">
        <v>27</v>
      </c>
      <c r="E4299" s="15" t="s">
        <v>30</v>
      </c>
      <c r="F4299" s="15">
        <v>4095</v>
      </c>
      <c r="G4299" s="15">
        <v>2066</v>
      </c>
      <c r="H4299" s="13">
        <v>1.3570445E-2</v>
      </c>
      <c r="I4299" s="13">
        <v>0.198416447</v>
      </c>
      <c r="J4299" s="13">
        <v>0.21198689300000001</v>
      </c>
      <c r="K4299" s="13">
        <v>1.4902709439999999</v>
      </c>
      <c r="L4299" s="13">
        <v>-4.1874361499999999</v>
      </c>
      <c r="M4299" s="13">
        <v>-2.6971652060000002</v>
      </c>
      <c r="N4299" s="13">
        <v>0.28064714200000002</v>
      </c>
      <c r="O4299" s="13">
        <v>-0.72026505900000004</v>
      </c>
      <c r="P4299" s="13">
        <v>-0.439617916</v>
      </c>
      <c r="Q4299" s="13">
        <v>2.4105489339999999</v>
      </c>
      <c r="R4299" s="13">
        <v>2.4105489339999999</v>
      </c>
      <c r="S4299" s="13">
        <v>0</v>
      </c>
      <c r="T4299" s="13">
        <v>0.38929302100000002</v>
      </c>
      <c r="U4299" s="13">
        <v>-0.25707893799999998</v>
      </c>
      <c r="V4299" s="13">
        <v>0.13221408400000001</v>
      </c>
      <c r="W4299" s="13">
        <v>-0.99741329300000003</v>
      </c>
    </row>
    <row r="4300" spans="1:23" x14ac:dyDescent="0.3">
      <c r="A4300" s="13" t="s">
        <v>1819</v>
      </c>
      <c r="B4300" s="13" t="s">
        <v>1820</v>
      </c>
      <c r="C4300" s="15">
        <v>2018</v>
      </c>
      <c r="D4300" s="15" t="s">
        <v>25</v>
      </c>
      <c r="E4300" s="15" t="s">
        <v>30</v>
      </c>
      <c r="F4300" s="15">
        <v>502</v>
      </c>
      <c r="G4300" s="15">
        <v>244</v>
      </c>
      <c r="H4300" s="13">
        <v>3.479313211</v>
      </c>
      <c r="I4300" s="13">
        <v>4.1554934179999998</v>
      </c>
      <c r="J4300" s="13">
        <v>7.6348066289999998</v>
      </c>
      <c r="K4300" s="13">
        <v>6.9969882739999996</v>
      </c>
      <c r="L4300" s="13">
        <v>2.9878911480000001</v>
      </c>
      <c r="M4300" s="13">
        <v>9.9848794220000006</v>
      </c>
      <c r="N4300" s="13">
        <v>4.3335843299999999</v>
      </c>
      <c r="O4300" s="13">
        <v>4.2682384979999997</v>
      </c>
      <c r="P4300" s="13">
        <v>8.6018228279999995</v>
      </c>
      <c r="Q4300" s="13">
        <v>1.4623610499999999</v>
      </c>
      <c r="R4300" s="13">
        <v>0</v>
      </c>
      <c r="S4300" s="13">
        <v>1.4623610499999999</v>
      </c>
      <c r="T4300" s="13">
        <v>0.75668873000000003</v>
      </c>
      <c r="U4300" s="13">
        <v>3.0869581340000001</v>
      </c>
      <c r="V4300" s="13">
        <v>3.8436468640000001</v>
      </c>
      <c r="W4300" s="13">
        <v>0.325831918</v>
      </c>
    </row>
    <row r="4301" spans="1:23" x14ac:dyDescent="0.3">
      <c r="A4301" s="13" t="s">
        <v>1819</v>
      </c>
      <c r="B4301" s="13" t="s">
        <v>1820</v>
      </c>
      <c r="C4301" s="15">
        <v>2018</v>
      </c>
      <c r="D4301" s="15" t="s">
        <v>27</v>
      </c>
      <c r="E4301" s="15" t="s">
        <v>30</v>
      </c>
      <c r="F4301" s="15">
        <v>3563</v>
      </c>
      <c r="G4301" s="15">
        <v>1727</v>
      </c>
      <c r="H4301" s="13">
        <v>0.51032045999999998</v>
      </c>
      <c r="I4301" s="13">
        <v>2.3691247679999998</v>
      </c>
      <c r="J4301" s="13">
        <v>2.8794452279999998</v>
      </c>
      <c r="K4301" s="13">
        <v>1.3069208510000001</v>
      </c>
      <c r="L4301" s="13">
        <v>-3.2127643049999999</v>
      </c>
      <c r="M4301" s="13">
        <v>-1.905843454</v>
      </c>
      <c r="N4301" s="13">
        <v>0.62131739799999997</v>
      </c>
      <c r="O4301" s="13">
        <v>1.2925906789999999</v>
      </c>
      <c r="P4301" s="13">
        <v>1.9139080770000001</v>
      </c>
      <c r="Q4301" s="13">
        <v>4.0915517279999998</v>
      </c>
      <c r="R4301" s="13">
        <v>4.0915517279999998</v>
      </c>
      <c r="S4301" s="13">
        <v>0</v>
      </c>
      <c r="T4301" s="13">
        <v>1.0210354800000001</v>
      </c>
      <c r="U4301" s="13">
        <v>1.424507347</v>
      </c>
      <c r="V4301" s="13">
        <v>2.4455428270000001</v>
      </c>
      <c r="W4301" s="13">
        <v>-0.43182865399999998</v>
      </c>
    </row>
    <row r="4302" spans="1:23" x14ac:dyDescent="0.3">
      <c r="A4302" s="13" t="s">
        <v>1819</v>
      </c>
      <c r="B4302" s="13" t="s">
        <v>1820</v>
      </c>
      <c r="C4302" s="15">
        <v>2019</v>
      </c>
      <c r="D4302" s="15" t="s">
        <v>27</v>
      </c>
      <c r="E4302" s="15" t="s">
        <v>30</v>
      </c>
      <c r="F4302" s="15">
        <v>1217</v>
      </c>
      <c r="G4302" s="15">
        <v>564</v>
      </c>
      <c r="H4302" s="13">
        <v>1.1282854470000001</v>
      </c>
      <c r="I4302" s="13">
        <v>2.1960374470000001</v>
      </c>
      <c r="J4302" s="13">
        <v>3.3243228939999998</v>
      </c>
      <c r="K4302" s="13">
        <v>-2.9172352090000002</v>
      </c>
      <c r="L4302" s="13">
        <v>1.3264202009999999</v>
      </c>
      <c r="M4302" s="13">
        <v>-1.5908150080000001</v>
      </c>
      <c r="N4302" s="13">
        <v>0.28978437099999999</v>
      </c>
      <c r="O4302" s="13">
        <v>2.1034471890000002</v>
      </c>
      <c r="P4302" s="13">
        <v>2.3932315599999998</v>
      </c>
      <c r="Q4302" s="13">
        <v>1.4900903590000001</v>
      </c>
      <c r="R4302" s="13">
        <v>1.4900903590000001</v>
      </c>
      <c r="S4302" s="13">
        <v>0</v>
      </c>
      <c r="T4302" s="13">
        <v>0.18578344999999999</v>
      </c>
      <c r="U4302" s="13">
        <v>1.3360909809999999</v>
      </c>
      <c r="V4302" s="13">
        <v>1.5218744310000001</v>
      </c>
      <c r="W4302" s="13">
        <v>0.69626307799999998</v>
      </c>
    </row>
    <row r="4303" spans="1:23" x14ac:dyDescent="0.3">
      <c r="A4303" s="13" t="s">
        <v>1819</v>
      </c>
      <c r="B4303" s="13" t="s">
        <v>1820</v>
      </c>
      <c r="C4303" s="15">
        <v>2019</v>
      </c>
      <c r="D4303" s="15" t="s">
        <v>27</v>
      </c>
      <c r="E4303" s="15" t="s">
        <v>41</v>
      </c>
      <c r="F4303" s="15">
        <v>1097</v>
      </c>
      <c r="G4303" s="15">
        <v>527</v>
      </c>
      <c r="H4303" s="13">
        <v>0.64450120300000002</v>
      </c>
      <c r="I4303" s="13">
        <v>0.55986029400000004</v>
      </c>
      <c r="J4303" s="13">
        <v>1.2043614970000001</v>
      </c>
      <c r="K4303" s="13">
        <v>1.691646607</v>
      </c>
      <c r="L4303" s="13">
        <v>-3.2618155500000001</v>
      </c>
      <c r="M4303" s="13">
        <v>-1.5701689430000001</v>
      </c>
      <c r="N4303" s="13">
        <v>1.008001076</v>
      </c>
      <c r="O4303" s="13">
        <v>-0.25691907600000002</v>
      </c>
      <c r="P4303" s="13">
        <v>0.75108200000000003</v>
      </c>
      <c r="Q4303" s="13">
        <v>0.93917134400000002</v>
      </c>
      <c r="R4303" s="13">
        <v>0.93917134400000002</v>
      </c>
      <c r="S4303" s="13">
        <v>0</v>
      </c>
      <c r="T4303" s="13">
        <v>-0.34468526300000002</v>
      </c>
      <c r="U4303" s="13">
        <v>0.29231876600000001</v>
      </c>
      <c r="V4303" s="13">
        <v>-5.2366497999999997E-2</v>
      </c>
      <c r="W4303" s="13">
        <v>-0.236389088</v>
      </c>
    </row>
    <row r="4304" spans="1:23" x14ac:dyDescent="0.3">
      <c r="A4304" s="13" t="s">
        <v>1821</v>
      </c>
      <c r="B4304" s="13" t="s">
        <v>1822</v>
      </c>
      <c r="C4304" s="15">
        <v>2017</v>
      </c>
      <c r="D4304" s="15" t="s">
        <v>25</v>
      </c>
      <c r="E4304" s="15" t="s">
        <v>78</v>
      </c>
      <c r="F4304" s="15">
        <v>45</v>
      </c>
      <c r="G4304" s="15">
        <v>22</v>
      </c>
      <c r="H4304" s="13">
        <v>-5.043255244</v>
      </c>
      <c r="I4304" s="13">
        <v>5.1334862369999996</v>
      </c>
      <c r="J4304" s="13">
        <v>9.0230992999999995E-2</v>
      </c>
      <c r="K4304" s="13">
        <v>-9.6084745849999997</v>
      </c>
      <c r="L4304" s="13">
        <v>18.507309039999999</v>
      </c>
      <c r="M4304" s="13">
        <v>8.8988344500000007</v>
      </c>
      <c r="N4304" s="13">
        <v>-6.201664117</v>
      </c>
      <c r="O4304" s="13">
        <v>8.3029136510000008</v>
      </c>
      <c r="P4304" s="13">
        <v>2.1012495339999999</v>
      </c>
      <c r="Q4304" s="13">
        <v>5.7439996E-2</v>
      </c>
      <c r="R4304" s="13">
        <v>0</v>
      </c>
      <c r="S4304" s="13">
        <v>5.7439996E-2</v>
      </c>
      <c r="T4304" s="13">
        <v>-5.5315388089999997</v>
      </c>
      <c r="U4304" s="13">
        <v>3.1431150319999999</v>
      </c>
      <c r="V4304" s="13">
        <v>-2.3884237769999999</v>
      </c>
      <c r="W4304" s="13">
        <v>2.201453361</v>
      </c>
    </row>
    <row r="4305" spans="1:23" x14ac:dyDescent="0.3">
      <c r="A4305" s="13" t="s">
        <v>1821</v>
      </c>
      <c r="B4305" s="13" t="s">
        <v>1822</v>
      </c>
      <c r="C4305" s="15">
        <v>2017</v>
      </c>
      <c r="D4305" s="15" t="s">
        <v>27</v>
      </c>
      <c r="E4305" s="15" t="s">
        <v>78</v>
      </c>
      <c r="F4305" s="15">
        <v>1987</v>
      </c>
      <c r="G4305" s="15">
        <v>976</v>
      </c>
      <c r="H4305" s="13">
        <v>-2.4432548160000001</v>
      </c>
      <c r="I4305" s="13">
        <v>-0.35821457499999998</v>
      </c>
      <c r="J4305" s="13">
        <v>-2.801469392</v>
      </c>
      <c r="K4305" s="13">
        <v>-0.75422697800000005</v>
      </c>
      <c r="L4305" s="13">
        <v>0.36481875800000002</v>
      </c>
      <c r="M4305" s="13">
        <v>-0.38940822000000003</v>
      </c>
      <c r="N4305" s="13">
        <v>-2.2346878210000001</v>
      </c>
      <c r="O4305" s="13">
        <v>-0.24923700600000001</v>
      </c>
      <c r="P4305" s="13">
        <v>-2.4839248270000001</v>
      </c>
      <c r="Q4305" s="13">
        <v>0.13333366199999999</v>
      </c>
      <c r="R4305" s="13">
        <v>0.13333366199999999</v>
      </c>
      <c r="S4305" s="13">
        <v>0</v>
      </c>
      <c r="T4305" s="13">
        <v>-2.4365412860000002</v>
      </c>
      <c r="U4305" s="13">
        <v>-0.60302088200000004</v>
      </c>
      <c r="V4305" s="13">
        <v>-3.0395621679999998</v>
      </c>
      <c r="W4305" s="13">
        <v>0.62199714699999997</v>
      </c>
    </row>
    <row r="4306" spans="1:23" x14ac:dyDescent="0.3">
      <c r="A4306" s="13" t="s">
        <v>1821</v>
      </c>
      <c r="B4306" s="13" t="s">
        <v>1822</v>
      </c>
      <c r="C4306" s="15">
        <v>2018</v>
      </c>
      <c r="D4306" s="15" t="s">
        <v>27</v>
      </c>
      <c r="E4306" s="15" t="s">
        <v>78</v>
      </c>
      <c r="F4306" s="15">
        <v>4345</v>
      </c>
      <c r="G4306" s="15">
        <v>2095</v>
      </c>
      <c r="H4306" s="13">
        <v>-0.49191557200000002</v>
      </c>
      <c r="I4306" s="13">
        <v>-1.2159540609999999</v>
      </c>
      <c r="J4306" s="13">
        <v>-1.7078696330000001</v>
      </c>
      <c r="K4306" s="13">
        <v>-1.4022825880000001</v>
      </c>
      <c r="L4306" s="13">
        <v>0.106541678</v>
      </c>
      <c r="M4306" s="13">
        <v>-1.2957409090000001</v>
      </c>
      <c r="N4306" s="13">
        <v>-0.65780721399999997</v>
      </c>
      <c r="O4306" s="13">
        <v>-0.97210682500000001</v>
      </c>
      <c r="P4306" s="13">
        <v>-1.6299140400000001</v>
      </c>
      <c r="Q4306" s="13">
        <v>1.196481747</v>
      </c>
      <c r="R4306" s="13">
        <v>1.196481747</v>
      </c>
      <c r="S4306" s="13">
        <v>0</v>
      </c>
      <c r="T4306" s="13">
        <v>-1.1645090309999999</v>
      </c>
      <c r="U4306" s="13">
        <v>-0.59548885900000004</v>
      </c>
      <c r="V4306" s="13">
        <v>-1.75999789</v>
      </c>
      <c r="W4306" s="13">
        <v>-6.1595674000000003E-2</v>
      </c>
    </row>
    <row r="4307" spans="1:23" x14ac:dyDescent="0.3">
      <c r="A4307" s="13" t="s">
        <v>1823</v>
      </c>
      <c r="B4307" s="13" t="s">
        <v>1824</v>
      </c>
      <c r="C4307" s="15">
        <v>2019</v>
      </c>
      <c r="D4307" s="15" t="s">
        <v>25</v>
      </c>
      <c r="E4307" s="15" t="s">
        <v>59</v>
      </c>
      <c r="F4307" s="15">
        <v>10</v>
      </c>
      <c r="G4307" s="15">
        <v>5</v>
      </c>
      <c r="H4307" s="13">
        <v>-5.8238678530000003</v>
      </c>
      <c r="I4307" s="13">
        <v>18.207376620000002</v>
      </c>
      <c r="J4307" s="13">
        <v>12.383508770000001</v>
      </c>
      <c r="K4307" s="13">
        <v>11.615830259999999</v>
      </c>
      <c r="L4307" s="13">
        <v>12.334423620000001</v>
      </c>
      <c r="M4307" s="13">
        <v>23.950253880000002</v>
      </c>
      <c r="N4307" s="13">
        <v>-2.4624583329999998</v>
      </c>
      <c r="O4307" s="13">
        <v>18.110261690000002</v>
      </c>
      <c r="P4307" s="13">
        <v>15.647803359999999</v>
      </c>
      <c r="Q4307" s="13">
        <v>4.700406E-2</v>
      </c>
      <c r="R4307" s="13">
        <v>0</v>
      </c>
      <c r="S4307" s="13">
        <v>4.700406E-2</v>
      </c>
      <c r="T4307" s="13">
        <v>-5.0542884790000002</v>
      </c>
      <c r="U4307" s="13">
        <v>9.0624070299999993</v>
      </c>
      <c r="V4307" s="13">
        <v>4.0081185509999999</v>
      </c>
      <c r="W4307" s="13">
        <v>-2.8765837219999999</v>
      </c>
    </row>
    <row r="4308" spans="1:23" x14ac:dyDescent="0.3">
      <c r="A4308" s="13" t="s">
        <v>1823</v>
      </c>
      <c r="B4308" s="13" t="s">
        <v>1824</v>
      </c>
      <c r="C4308" s="15">
        <v>2019</v>
      </c>
      <c r="D4308" s="15" t="s">
        <v>27</v>
      </c>
      <c r="E4308" s="15" t="s">
        <v>59</v>
      </c>
      <c r="F4308" s="15">
        <v>160</v>
      </c>
      <c r="G4308" s="15">
        <v>69</v>
      </c>
      <c r="H4308" s="13">
        <v>-8.1328832179999999</v>
      </c>
      <c r="I4308" s="13">
        <v>8.4017003450000001</v>
      </c>
      <c r="J4308" s="13">
        <v>0.26881712699999999</v>
      </c>
      <c r="K4308" s="13">
        <v>-7.5536443560000004</v>
      </c>
      <c r="L4308" s="13">
        <v>9.6100155100000002</v>
      </c>
      <c r="M4308" s="13">
        <v>2.0563711530000002</v>
      </c>
      <c r="N4308" s="13">
        <v>-8.5209561790000006</v>
      </c>
      <c r="O4308" s="13">
        <v>9.1510557220000006</v>
      </c>
      <c r="P4308" s="13">
        <v>0.63009954300000004</v>
      </c>
      <c r="Q4308" s="13">
        <v>0.12126846400000001</v>
      </c>
      <c r="R4308" s="13">
        <v>0.12126846400000001</v>
      </c>
      <c r="S4308" s="13">
        <v>0</v>
      </c>
      <c r="T4308" s="13">
        <v>-5.6846718010000004</v>
      </c>
      <c r="U4308" s="13">
        <v>6.6885935610000002</v>
      </c>
      <c r="V4308" s="13">
        <v>1.0039217600000001</v>
      </c>
      <c r="W4308" s="13">
        <v>1.9494267169999999</v>
      </c>
    </row>
    <row r="4309" spans="1:23" x14ac:dyDescent="0.3">
      <c r="A4309" s="13" t="s">
        <v>1825</v>
      </c>
      <c r="B4309" s="13" t="s">
        <v>1826</v>
      </c>
      <c r="C4309" s="15">
        <v>2017</v>
      </c>
      <c r="D4309" s="15" t="s">
        <v>25</v>
      </c>
      <c r="E4309" s="15" t="s">
        <v>30</v>
      </c>
      <c r="F4309" s="15">
        <v>60</v>
      </c>
      <c r="G4309" s="15">
        <v>29</v>
      </c>
      <c r="H4309" s="13">
        <v>5.2841810020000004</v>
      </c>
      <c r="I4309" s="13">
        <v>5.1205588720000002</v>
      </c>
      <c r="J4309" s="13">
        <v>10.40473987</v>
      </c>
      <c r="K4309" s="13">
        <v>16.920632940000001</v>
      </c>
      <c r="L4309" s="13">
        <v>-0.27705838199999999</v>
      </c>
      <c r="M4309" s="13">
        <v>16.643574560000001</v>
      </c>
      <c r="N4309" s="13">
        <v>8.1487746659999996</v>
      </c>
      <c r="O4309" s="13">
        <v>4.2845120879999996</v>
      </c>
      <c r="P4309" s="13">
        <v>12.433286750000001</v>
      </c>
      <c r="Q4309" s="13">
        <v>0.23032692699999999</v>
      </c>
      <c r="R4309" s="13">
        <v>0</v>
      </c>
      <c r="S4309" s="13">
        <v>0.23032692699999999</v>
      </c>
      <c r="T4309" s="13">
        <v>2.0008477569999998</v>
      </c>
      <c r="U4309" s="13">
        <v>1.6693680479999999</v>
      </c>
      <c r="V4309" s="13">
        <v>3.6702158050000002</v>
      </c>
      <c r="W4309" s="13">
        <v>-0.56987716399999999</v>
      </c>
    </row>
    <row r="4310" spans="1:23" x14ac:dyDescent="0.3">
      <c r="A4310" s="13" t="s">
        <v>1825</v>
      </c>
      <c r="B4310" s="13" t="s">
        <v>1826</v>
      </c>
      <c r="C4310" s="15">
        <v>2017</v>
      </c>
      <c r="D4310" s="15" t="s">
        <v>27</v>
      </c>
      <c r="E4310" s="15" t="s">
        <v>30</v>
      </c>
      <c r="F4310" s="15">
        <v>609</v>
      </c>
      <c r="G4310" s="15">
        <v>294</v>
      </c>
      <c r="H4310" s="13">
        <v>-3.4075711439999998</v>
      </c>
      <c r="I4310" s="13">
        <v>0.102609335</v>
      </c>
      <c r="J4310" s="13">
        <v>-3.3049618089999999</v>
      </c>
      <c r="K4310" s="13">
        <v>-4.3020115719999996</v>
      </c>
      <c r="L4310" s="13">
        <v>7.3985687069999999</v>
      </c>
      <c r="M4310" s="13">
        <v>3.0965571349999998</v>
      </c>
      <c r="N4310" s="13">
        <v>-3.8533174360000002</v>
      </c>
      <c r="O4310" s="13">
        <v>1.6189088270000001</v>
      </c>
      <c r="P4310" s="13">
        <v>-2.2344086089999999</v>
      </c>
      <c r="Q4310" s="13">
        <v>7.7162513000000002E-2</v>
      </c>
      <c r="R4310" s="13">
        <v>7.7162513000000002E-2</v>
      </c>
      <c r="S4310" s="13">
        <v>0</v>
      </c>
      <c r="T4310" s="13">
        <v>-2.8505016009999999</v>
      </c>
      <c r="U4310" s="13">
        <v>0.90230679199999997</v>
      </c>
      <c r="V4310" s="13">
        <v>-1.9481948090000001</v>
      </c>
      <c r="W4310" s="13">
        <v>-0.222690359</v>
      </c>
    </row>
    <row r="4311" spans="1:23" x14ac:dyDescent="0.3">
      <c r="A4311" s="13" t="s">
        <v>1825</v>
      </c>
      <c r="B4311" s="13" t="s">
        <v>1826</v>
      </c>
      <c r="C4311" s="15">
        <v>2018</v>
      </c>
      <c r="D4311" s="15" t="s">
        <v>25</v>
      </c>
      <c r="E4311" s="15" t="s">
        <v>30</v>
      </c>
      <c r="F4311" s="15">
        <v>220</v>
      </c>
      <c r="G4311" s="15">
        <v>114</v>
      </c>
      <c r="H4311" s="13">
        <v>-0.380422125</v>
      </c>
      <c r="I4311" s="13">
        <v>-3.3408651999999997E-2</v>
      </c>
      <c r="J4311" s="13">
        <v>-0.41383077600000001</v>
      </c>
      <c r="K4311" s="13">
        <v>7.555060117</v>
      </c>
      <c r="L4311" s="13">
        <v>-6.646436982</v>
      </c>
      <c r="M4311" s="13">
        <v>0.90862313500000003</v>
      </c>
      <c r="N4311" s="13">
        <v>1.2249459199999999</v>
      </c>
      <c r="O4311" s="13">
        <v>-1.3575806260000001</v>
      </c>
      <c r="P4311" s="13">
        <v>-0.13263470699999999</v>
      </c>
      <c r="Q4311" s="13">
        <v>0.15418040799999999</v>
      </c>
      <c r="R4311" s="13">
        <v>0</v>
      </c>
      <c r="S4311" s="13">
        <v>0.15418040799999999</v>
      </c>
      <c r="T4311" s="13">
        <v>-2.0276665569999999</v>
      </c>
      <c r="U4311" s="13">
        <v>-2.23334564</v>
      </c>
      <c r="V4311" s="13">
        <v>-4.2610121970000003</v>
      </c>
      <c r="W4311" s="13">
        <v>-1.756239068</v>
      </c>
    </row>
    <row r="4312" spans="1:23" x14ac:dyDescent="0.3">
      <c r="A4312" s="13" t="s">
        <v>1825</v>
      </c>
      <c r="B4312" s="13" t="s">
        <v>1826</v>
      </c>
      <c r="C4312" s="15">
        <v>2018</v>
      </c>
      <c r="D4312" s="15" t="s">
        <v>27</v>
      </c>
      <c r="E4312" s="15" t="s">
        <v>30</v>
      </c>
      <c r="F4312" s="15">
        <v>3096</v>
      </c>
      <c r="G4312" s="15">
        <v>1520</v>
      </c>
      <c r="H4312" s="13">
        <v>2.4008303639999999</v>
      </c>
      <c r="I4312" s="13">
        <v>1.383839963</v>
      </c>
      <c r="J4312" s="13">
        <v>3.7846703270000002</v>
      </c>
      <c r="K4312" s="13">
        <v>2.1463478629999999</v>
      </c>
      <c r="L4312" s="13">
        <v>3.7730773179999999</v>
      </c>
      <c r="M4312" s="13">
        <v>5.9194251800000002</v>
      </c>
      <c r="N4312" s="13">
        <v>2.4220316</v>
      </c>
      <c r="O4312" s="13">
        <v>1.9331888610000001</v>
      </c>
      <c r="P4312" s="13">
        <v>4.355220461</v>
      </c>
      <c r="Q4312" s="13">
        <v>5.4518293619999998</v>
      </c>
      <c r="R4312" s="13">
        <v>5.4518293619999998</v>
      </c>
      <c r="S4312" s="13">
        <v>0</v>
      </c>
      <c r="T4312" s="13">
        <v>2.012724457</v>
      </c>
      <c r="U4312" s="13">
        <v>1.4840148440000001</v>
      </c>
      <c r="V4312" s="13">
        <v>3.4967393009999999</v>
      </c>
      <c r="W4312" s="13">
        <v>-1.0495049380000001</v>
      </c>
    </row>
    <row r="4313" spans="1:23" x14ac:dyDescent="0.3">
      <c r="A4313" s="13" t="s">
        <v>1825</v>
      </c>
      <c r="B4313" s="13" t="s">
        <v>1826</v>
      </c>
      <c r="C4313" s="15">
        <v>2019</v>
      </c>
      <c r="D4313" s="15" t="s">
        <v>25</v>
      </c>
      <c r="E4313" s="15" t="s">
        <v>30</v>
      </c>
      <c r="F4313" s="15">
        <v>1193</v>
      </c>
      <c r="G4313" s="15">
        <v>592</v>
      </c>
      <c r="H4313" s="13">
        <v>0.66594741800000001</v>
      </c>
      <c r="I4313" s="13">
        <v>4.8753268000000002E-2</v>
      </c>
      <c r="J4313" s="13">
        <v>0.71470068600000003</v>
      </c>
      <c r="K4313" s="13">
        <v>-4.7328210479999999</v>
      </c>
      <c r="L4313" s="13">
        <v>2.2078243739999999</v>
      </c>
      <c r="M4313" s="13">
        <v>-2.5249966740000001</v>
      </c>
      <c r="N4313" s="13">
        <v>-0.48326573499999997</v>
      </c>
      <c r="O4313" s="13">
        <v>0.42528405800000002</v>
      </c>
      <c r="P4313" s="13">
        <v>-5.7981678000000002E-2</v>
      </c>
      <c r="Q4313" s="13">
        <v>0.82676756900000004</v>
      </c>
      <c r="R4313" s="13">
        <v>0</v>
      </c>
      <c r="S4313" s="13">
        <v>0.82676756900000004</v>
      </c>
      <c r="T4313" s="13">
        <v>-0.115401932</v>
      </c>
      <c r="U4313" s="13">
        <v>0.69145943899999995</v>
      </c>
      <c r="V4313" s="13">
        <v>0.57605750700000002</v>
      </c>
      <c r="W4313" s="13">
        <v>-1.4017823679999999</v>
      </c>
    </row>
    <row r="4314" spans="1:23" x14ac:dyDescent="0.3">
      <c r="A4314" s="13" t="s">
        <v>1825</v>
      </c>
      <c r="B4314" s="13" t="s">
        <v>1826</v>
      </c>
      <c r="C4314" s="15">
        <v>2019</v>
      </c>
      <c r="D4314" s="15" t="s">
        <v>27</v>
      </c>
      <c r="E4314" s="15" t="s">
        <v>30</v>
      </c>
      <c r="F4314" s="15">
        <v>3663</v>
      </c>
      <c r="G4314" s="15">
        <v>1760</v>
      </c>
      <c r="H4314" s="13">
        <v>1.538352473</v>
      </c>
      <c r="I4314" s="13">
        <v>-1.337142469</v>
      </c>
      <c r="J4314" s="13">
        <v>0.201210005</v>
      </c>
      <c r="K4314" s="13">
        <v>0.69612350599999995</v>
      </c>
      <c r="L4314" s="13">
        <v>1.1777903649999999</v>
      </c>
      <c r="M4314" s="13">
        <v>1.8739138710000001</v>
      </c>
      <c r="N4314" s="13">
        <v>1.4163807129999999</v>
      </c>
      <c r="O4314" s="13">
        <v>-0.93547829400000004</v>
      </c>
      <c r="P4314" s="13">
        <v>0.48090241900000003</v>
      </c>
      <c r="Q4314" s="13">
        <v>2.861820995</v>
      </c>
      <c r="R4314" s="13">
        <v>2.861820995</v>
      </c>
      <c r="S4314" s="13">
        <v>0</v>
      </c>
      <c r="T4314" s="13">
        <v>1.0830680699999999</v>
      </c>
      <c r="U4314" s="13">
        <v>-0.28244664000000003</v>
      </c>
      <c r="V4314" s="13">
        <v>0.80062142999999997</v>
      </c>
      <c r="W4314" s="13">
        <v>-1.3831440930000001</v>
      </c>
    </row>
    <row r="4315" spans="1:23" x14ac:dyDescent="0.3">
      <c r="A4315" s="13" t="s">
        <v>1827</v>
      </c>
      <c r="B4315" s="13" t="s">
        <v>1828</v>
      </c>
      <c r="C4315" s="15">
        <v>2014</v>
      </c>
      <c r="D4315" s="15" t="s">
        <v>27</v>
      </c>
      <c r="E4315" s="15" t="s">
        <v>49</v>
      </c>
      <c r="F4315" s="15">
        <v>3507</v>
      </c>
      <c r="G4315" s="15">
        <v>1800</v>
      </c>
      <c r="H4315" s="13">
        <v>0.105923531</v>
      </c>
      <c r="I4315" s="13">
        <v>3.4214034409999998</v>
      </c>
      <c r="J4315" s="13">
        <v>3.527326972</v>
      </c>
      <c r="K4315" s="13">
        <v>1.8079348180000001</v>
      </c>
      <c r="L4315" s="13">
        <v>3.0784383310000001</v>
      </c>
      <c r="M4315" s="13">
        <v>4.8863731489999997</v>
      </c>
      <c r="N4315" s="13">
        <v>0.48947077900000002</v>
      </c>
      <c r="O4315" s="13">
        <v>3.59090183</v>
      </c>
      <c r="P4315" s="13">
        <v>4.0803726100000004</v>
      </c>
      <c r="Q4315" s="13">
        <v>6.2453187760000004</v>
      </c>
      <c r="R4315" s="13">
        <v>6.2453187760000004</v>
      </c>
      <c r="S4315" s="13">
        <v>0</v>
      </c>
      <c r="T4315" s="13">
        <v>0.61414042499999999</v>
      </c>
      <c r="U4315" s="13">
        <v>2.787764922</v>
      </c>
      <c r="V4315" s="13">
        <v>3.4019053480000001</v>
      </c>
      <c r="W4315" s="13">
        <v>-0.419306189</v>
      </c>
    </row>
    <row r="4316" spans="1:23" x14ac:dyDescent="0.3">
      <c r="A4316" s="13" t="s">
        <v>1827</v>
      </c>
      <c r="B4316" s="13" t="s">
        <v>1828</v>
      </c>
      <c r="C4316" s="15">
        <v>2015</v>
      </c>
      <c r="D4316" s="15" t="s">
        <v>27</v>
      </c>
      <c r="E4316" s="15" t="s">
        <v>49</v>
      </c>
      <c r="F4316" s="15">
        <v>1235</v>
      </c>
      <c r="G4316" s="15">
        <v>636</v>
      </c>
      <c r="H4316" s="13">
        <v>-1.048089958</v>
      </c>
      <c r="I4316" s="13">
        <v>2.7155241779999999</v>
      </c>
      <c r="J4316" s="13">
        <v>1.6674342200000001</v>
      </c>
      <c r="K4316" s="13">
        <v>-2.6986091380000001</v>
      </c>
      <c r="L4316" s="13">
        <v>-1.9207159709999999</v>
      </c>
      <c r="M4316" s="13">
        <v>-4.619325109</v>
      </c>
      <c r="N4316" s="13">
        <v>-1.522912681</v>
      </c>
      <c r="O4316" s="13">
        <v>1.9179890559999999</v>
      </c>
      <c r="P4316" s="13">
        <v>0.39507637499999998</v>
      </c>
      <c r="Q4316" s="13">
        <v>1.019790835</v>
      </c>
      <c r="R4316" s="13">
        <v>1.019790835</v>
      </c>
      <c r="S4316" s="13">
        <v>0</v>
      </c>
      <c r="T4316" s="13">
        <v>-0.85792852600000002</v>
      </c>
      <c r="U4316" s="13">
        <v>2.3661980589999998</v>
      </c>
      <c r="V4316" s="13">
        <v>1.508269533</v>
      </c>
      <c r="W4316" s="13">
        <v>-7.0115703000000001E-2</v>
      </c>
    </row>
    <row r="4317" spans="1:23" x14ac:dyDescent="0.3">
      <c r="A4317" s="13" t="s">
        <v>1827</v>
      </c>
      <c r="B4317" s="13" t="s">
        <v>1828</v>
      </c>
      <c r="C4317" s="15">
        <v>2016</v>
      </c>
      <c r="D4317" s="15" t="s">
        <v>25</v>
      </c>
      <c r="E4317" s="15" t="s">
        <v>137</v>
      </c>
      <c r="F4317" s="15">
        <v>190</v>
      </c>
      <c r="G4317" s="15">
        <v>93</v>
      </c>
      <c r="H4317" s="13">
        <v>-0.31684868700000002</v>
      </c>
      <c r="I4317" s="13">
        <v>6.0865831540000004</v>
      </c>
      <c r="J4317" s="13">
        <v>5.7697344670000001</v>
      </c>
      <c r="K4317" s="13">
        <v>5.8478774729999996</v>
      </c>
      <c r="L4317" s="13">
        <v>1.8225353070000001</v>
      </c>
      <c r="M4317" s="13">
        <v>7.6704127809999996</v>
      </c>
      <c r="N4317" s="13">
        <v>0.92295894999999994</v>
      </c>
      <c r="O4317" s="13">
        <v>5.5426481570000004</v>
      </c>
      <c r="P4317" s="13">
        <v>6.4656071070000003</v>
      </c>
      <c r="Q4317" s="13">
        <v>0.45314267800000002</v>
      </c>
      <c r="R4317" s="13">
        <v>0</v>
      </c>
      <c r="S4317" s="13">
        <v>0.45314267800000002</v>
      </c>
      <c r="T4317" s="13">
        <v>-0.34180708500000001</v>
      </c>
      <c r="U4317" s="13">
        <v>5.6898548419999999</v>
      </c>
      <c r="V4317" s="13">
        <v>5.3480477569999998</v>
      </c>
      <c r="W4317" s="13">
        <v>0.45595972600000001</v>
      </c>
    </row>
    <row r="4318" spans="1:23" x14ac:dyDescent="0.3">
      <c r="A4318" s="13" t="s">
        <v>1827</v>
      </c>
      <c r="B4318" s="13" t="s">
        <v>1828</v>
      </c>
      <c r="C4318" s="15">
        <v>2016</v>
      </c>
      <c r="D4318" s="15" t="s">
        <v>27</v>
      </c>
      <c r="E4318" s="15" t="s">
        <v>137</v>
      </c>
      <c r="F4318" s="15">
        <v>388</v>
      </c>
      <c r="G4318" s="15">
        <v>186</v>
      </c>
      <c r="H4318" s="13">
        <v>-2.1837648889999999</v>
      </c>
      <c r="I4318" s="13">
        <v>-2.744363898</v>
      </c>
      <c r="J4318" s="13">
        <v>-4.9281287870000003</v>
      </c>
      <c r="K4318" s="13">
        <v>-2.1920097300000001</v>
      </c>
      <c r="L4318" s="13">
        <v>-7.4684911889999999</v>
      </c>
      <c r="M4318" s="13">
        <v>-9.6605009190000004</v>
      </c>
      <c r="N4318" s="13">
        <v>-2.37723416</v>
      </c>
      <c r="O4318" s="13">
        <v>-3.9830990179999999</v>
      </c>
      <c r="P4318" s="13">
        <v>-6.3603331780000003</v>
      </c>
      <c r="Q4318" s="13">
        <v>-0.34110684899999999</v>
      </c>
      <c r="R4318" s="13">
        <v>-0.34110684899999999</v>
      </c>
      <c r="S4318" s="13">
        <v>0</v>
      </c>
      <c r="T4318" s="13">
        <v>-1.4730149320000001</v>
      </c>
      <c r="U4318" s="13">
        <v>-1.895037109</v>
      </c>
      <c r="V4318" s="13">
        <v>-3.368052042</v>
      </c>
      <c r="W4318" s="13">
        <v>-0.428830618</v>
      </c>
    </row>
    <row r="4319" spans="1:23" x14ac:dyDescent="0.3">
      <c r="A4319" s="13" t="s">
        <v>1827</v>
      </c>
      <c r="B4319" s="13" t="s">
        <v>1828</v>
      </c>
      <c r="C4319" s="15">
        <v>2016</v>
      </c>
      <c r="D4319" s="15" t="s">
        <v>27</v>
      </c>
      <c r="E4319" s="15" t="s">
        <v>49</v>
      </c>
      <c r="F4319" s="15">
        <v>635</v>
      </c>
      <c r="G4319" s="15">
        <v>310</v>
      </c>
      <c r="H4319" s="13">
        <v>-2.2750115399999999</v>
      </c>
      <c r="I4319" s="13">
        <v>5.9650980469999997</v>
      </c>
      <c r="J4319" s="13">
        <v>3.6900865070000002</v>
      </c>
      <c r="K4319" s="13">
        <v>-4.2657962530000004</v>
      </c>
      <c r="L4319" s="13">
        <v>4.9472776329999997</v>
      </c>
      <c r="M4319" s="13">
        <v>0.68148138000000003</v>
      </c>
      <c r="N4319" s="13">
        <v>-2.8635221940000002</v>
      </c>
      <c r="O4319" s="13">
        <v>6.0742716679999997</v>
      </c>
      <c r="P4319" s="13">
        <v>3.2107494750000001</v>
      </c>
      <c r="Q4319" s="13">
        <v>0.94531301999999995</v>
      </c>
      <c r="R4319" s="13">
        <v>0.94531301999999995</v>
      </c>
      <c r="S4319" s="13">
        <v>0</v>
      </c>
      <c r="T4319" s="13">
        <v>-2.5661442719999998</v>
      </c>
      <c r="U4319" s="13">
        <v>4.2700497300000002</v>
      </c>
      <c r="V4319" s="13">
        <v>1.7039054579999999</v>
      </c>
      <c r="W4319" s="13">
        <v>0.264178097</v>
      </c>
    </row>
    <row r="4320" spans="1:23" x14ac:dyDescent="0.3">
      <c r="A4320" s="13" t="s">
        <v>1827</v>
      </c>
      <c r="B4320" s="13" t="s">
        <v>1828</v>
      </c>
      <c r="C4320" s="15">
        <v>2017</v>
      </c>
      <c r="D4320" s="15" t="s">
        <v>27</v>
      </c>
      <c r="E4320" s="15" t="s">
        <v>137</v>
      </c>
      <c r="F4320" s="15">
        <v>196</v>
      </c>
      <c r="G4320" s="15">
        <v>92</v>
      </c>
      <c r="H4320" s="13">
        <v>-2.8163725319999999</v>
      </c>
      <c r="I4320" s="13">
        <v>-2.4204153810000002</v>
      </c>
      <c r="J4320" s="13">
        <v>-5.2367879129999997</v>
      </c>
      <c r="K4320" s="13">
        <v>-6.1436684589999997</v>
      </c>
      <c r="L4320" s="13">
        <v>-6.7453707600000001</v>
      </c>
      <c r="M4320" s="13">
        <v>-12.889039220000001</v>
      </c>
      <c r="N4320" s="13">
        <v>-3.7652585260000002</v>
      </c>
      <c r="O4320" s="13">
        <v>-3.6157429909999999</v>
      </c>
      <c r="P4320" s="13">
        <v>-7.3810015169999996</v>
      </c>
      <c r="Q4320" s="13">
        <v>-0.219056801</v>
      </c>
      <c r="R4320" s="13">
        <v>-0.219056801</v>
      </c>
      <c r="S4320" s="13">
        <v>0</v>
      </c>
      <c r="T4320" s="13">
        <v>-2.6299896129999998</v>
      </c>
      <c r="U4320" s="13">
        <v>-2.2537970729999999</v>
      </c>
      <c r="V4320" s="13">
        <v>-4.8837866859999997</v>
      </c>
      <c r="W4320" s="13">
        <v>0.76036936499999996</v>
      </c>
    </row>
    <row r="4321" spans="1:23" x14ac:dyDescent="0.3">
      <c r="A4321" s="13" t="s">
        <v>1829</v>
      </c>
      <c r="B4321" s="13" t="s">
        <v>1830</v>
      </c>
      <c r="C4321" s="15">
        <v>2014</v>
      </c>
      <c r="D4321" s="15" t="s">
        <v>27</v>
      </c>
      <c r="E4321" s="15" t="s">
        <v>67</v>
      </c>
      <c r="F4321" s="15">
        <v>707</v>
      </c>
      <c r="G4321" s="15">
        <v>337</v>
      </c>
      <c r="H4321" s="13">
        <v>-1.6223786520000001</v>
      </c>
      <c r="I4321" s="13">
        <v>-1.3671311669999999</v>
      </c>
      <c r="J4321" s="13">
        <v>-2.9895098199999999</v>
      </c>
      <c r="K4321" s="13">
        <v>-2.1573654969999998</v>
      </c>
      <c r="L4321" s="13">
        <v>0.88794824900000002</v>
      </c>
      <c r="M4321" s="13">
        <v>-1.2694172480000001</v>
      </c>
      <c r="N4321" s="13">
        <v>-1.798330086</v>
      </c>
      <c r="O4321" s="13">
        <v>-0.92723899499999995</v>
      </c>
      <c r="P4321" s="13">
        <v>-2.7255690810000002</v>
      </c>
      <c r="Q4321" s="13">
        <v>4.2175449999999996E-3</v>
      </c>
      <c r="R4321" s="13">
        <v>4.2175449999999996E-3</v>
      </c>
      <c r="S4321" s="13">
        <v>0</v>
      </c>
      <c r="T4321" s="13">
        <v>-1.89730742</v>
      </c>
      <c r="U4321" s="13">
        <v>-1.442820711</v>
      </c>
      <c r="V4321" s="13">
        <v>-3.3401281310000002</v>
      </c>
      <c r="W4321" s="13">
        <v>0.38718683599999998</v>
      </c>
    </row>
    <row r="4322" spans="1:23" x14ac:dyDescent="0.3">
      <c r="A4322" s="13" t="s">
        <v>1829</v>
      </c>
      <c r="B4322" s="13" t="s">
        <v>1830</v>
      </c>
      <c r="C4322" s="15">
        <v>2014</v>
      </c>
      <c r="D4322" s="15" t="s">
        <v>27</v>
      </c>
      <c r="E4322" s="15" t="s">
        <v>78</v>
      </c>
      <c r="F4322" s="15">
        <v>5</v>
      </c>
      <c r="G4322" s="15">
        <v>2</v>
      </c>
      <c r="H4322" s="13">
        <v>-9.2798710050000004</v>
      </c>
      <c r="I4322" s="13">
        <v>-39.037275030000004</v>
      </c>
      <c r="J4322" s="13">
        <v>-48.317146039999997</v>
      </c>
      <c r="K4322" s="13">
        <v>-29.159728220000002</v>
      </c>
      <c r="L4322" s="13">
        <v>-26.44497728</v>
      </c>
      <c r="M4322" s="13">
        <v>-55.604705500000001</v>
      </c>
      <c r="N4322" s="13">
        <v>-14.181900260000001</v>
      </c>
      <c r="O4322" s="13">
        <v>-39.080123030000003</v>
      </c>
      <c r="P4322" s="13">
        <v>-53.262023290000002</v>
      </c>
      <c r="Q4322" s="13">
        <v>-5.2717105E-2</v>
      </c>
      <c r="R4322" s="13">
        <v>-5.2717105E-2</v>
      </c>
      <c r="S4322" s="13">
        <v>0</v>
      </c>
      <c r="T4322" s="13">
        <v>-14.40160006</v>
      </c>
      <c r="U4322" s="13">
        <v>-18.912451069999999</v>
      </c>
      <c r="V4322" s="13">
        <v>-33.314051130000003</v>
      </c>
      <c r="W4322" s="13">
        <v>2.1858696599999998</v>
      </c>
    </row>
    <row r="4323" spans="1:23" x14ac:dyDescent="0.3">
      <c r="A4323" s="13" t="s">
        <v>1831</v>
      </c>
      <c r="B4323" s="13" t="s">
        <v>1832</v>
      </c>
      <c r="C4323" s="15">
        <v>2014</v>
      </c>
      <c r="D4323" s="15" t="s">
        <v>25</v>
      </c>
      <c r="E4323" s="15" t="s">
        <v>30</v>
      </c>
      <c r="F4323" s="15">
        <v>364</v>
      </c>
      <c r="G4323" s="15">
        <v>190</v>
      </c>
      <c r="H4323" s="13">
        <v>0.589531213</v>
      </c>
      <c r="I4323" s="13">
        <v>3.3022904149999999</v>
      </c>
      <c r="J4323" s="13">
        <v>3.8918216280000002</v>
      </c>
      <c r="K4323" s="13">
        <v>3.5284791019999999</v>
      </c>
      <c r="L4323" s="13">
        <v>15.387149559999999</v>
      </c>
      <c r="M4323" s="13">
        <v>18.915628659999999</v>
      </c>
      <c r="N4323" s="13">
        <v>1.281454404</v>
      </c>
      <c r="O4323" s="13">
        <v>6.0214878450000002</v>
      </c>
      <c r="P4323" s="13">
        <v>7.302942249</v>
      </c>
      <c r="Q4323" s="13">
        <v>1.0014943110000001</v>
      </c>
      <c r="R4323" s="13">
        <v>0</v>
      </c>
      <c r="S4323" s="13">
        <v>1.0014943110000001</v>
      </c>
      <c r="T4323" s="13">
        <v>-1.61331973</v>
      </c>
      <c r="U4323" s="13">
        <v>3.3766803429999999</v>
      </c>
      <c r="V4323" s="13">
        <v>1.7633606129999999</v>
      </c>
      <c r="W4323" s="13">
        <v>-0.33045190800000002</v>
      </c>
    </row>
    <row r="4324" spans="1:23" x14ac:dyDescent="0.3">
      <c r="A4324" s="13" t="s">
        <v>1831</v>
      </c>
      <c r="B4324" s="13" t="s">
        <v>1832</v>
      </c>
      <c r="C4324" s="15">
        <v>2014</v>
      </c>
      <c r="D4324" s="15" t="s">
        <v>27</v>
      </c>
      <c r="E4324" s="15" t="s">
        <v>30</v>
      </c>
      <c r="F4324" s="15">
        <v>2521</v>
      </c>
      <c r="G4324" s="15">
        <v>1314</v>
      </c>
      <c r="H4324" s="13">
        <v>0.35572268099999999</v>
      </c>
      <c r="I4324" s="13">
        <v>-0.85548165399999998</v>
      </c>
      <c r="J4324" s="13">
        <v>-0.499758973</v>
      </c>
      <c r="K4324" s="13">
        <v>1.141080423</v>
      </c>
      <c r="L4324" s="13">
        <v>4.3462584209999999</v>
      </c>
      <c r="M4324" s="13">
        <v>5.4873388429999999</v>
      </c>
      <c r="N4324" s="13">
        <v>0.51213363499999998</v>
      </c>
      <c r="O4324" s="13">
        <v>0.17248611999999999</v>
      </c>
      <c r="P4324" s="13">
        <v>0.68461975500000005</v>
      </c>
      <c r="Q4324" s="13">
        <v>2.2802148870000001</v>
      </c>
      <c r="R4324" s="13">
        <v>2.2802148870000001</v>
      </c>
      <c r="S4324" s="13">
        <v>0</v>
      </c>
      <c r="T4324" s="13">
        <v>0.66356912099999998</v>
      </c>
      <c r="U4324" s="13">
        <v>-1.0163375800000001</v>
      </c>
      <c r="V4324" s="13">
        <v>-0.35276845899999998</v>
      </c>
      <c r="W4324" s="13">
        <v>-0.931574295</v>
      </c>
    </row>
    <row r="4325" spans="1:23" x14ac:dyDescent="0.3">
      <c r="A4325" s="13" t="s">
        <v>1831</v>
      </c>
      <c r="B4325" s="13" t="s">
        <v>1832</v>
      </c>
      <c r="C4325" s="15">
        <v>2014</v>
      </c>
      <c r="D4325" s="15" t="s">
        <v>27</v>
      </c>
      <c r="E4325" s="15" t="s">
        <v>31</v>
      </c>
      <c r="F4325" s="15">
        <v>908</v>
      </c>
      <c r="G4325" s="15">
        <v>465</v>
      </c>
      <c r="H4325" s="13">
        <v>0.61004700199999995</v>
      </c>
      <c r="I4325" s="13">
        <v>-2.078682954</v>
      </c>
      <c r="J4325" s="13">
        <v>-1.4686359520000001</v>
      </c>
      <c r="K4325" s="13">
        <v>-3.1796146840000001</v>
      </c>
      <c r="L4325" s="13">
        <v>-0.71453013700000001</v>
      </c>
      <c r="M4325" s="13">
        <v>-3.8941448209999998</v>
      </c>
      <c r="N4325" s="13">
        <v>-0.13985118399999999</v>
      </c>
      <c r="O4325" s="13">
        <v>-1.89524198</v>
      </c>
      <c r="P4325" s="13">
        <v>-2.035093163</v>
      </c>
      <c r="Q4325" s="13">
        <v>0.166569984</v>
      </c>
      <c r="R4325" s="13">
        <v>0.166569984</v>
      </c>
      <c r="S4325" s="13">
        <v>0</v>
      </c>
      <c r="T4325" s="13">
        <v>-0.91682271100000001</v>
      </c>
      <c r="U4325" s="13">
        <v>-1.921720299</v>
      </c>
      <c r="V4325" s="13">
        <v>-2.83854301</v>
      </c>
      <c r="W4325" s="13">
        <v>-1.7172725129999999</v>
      </c>
    </row>
    <row r="4326" spans="1:23" x14ac:dyDescent="0.3">
      <c r="A4326" s="13" t="s">
        <v>1831</v>
      </c>
      <c r="B4326" s="13" t="s">
        <v>1832</v>
      </c>
      <c r="C4326" s="15">
        <v>2015</v>
      </c>
      <c r="D4326" s="15" t="s">
        <v>25</v>
      </c>
      <c r="E4326" s="15" t="s">
        <v>30</v>
      </c>
      <c r="F4326" s="15">
        <v>204</v>
      </c>
      <c r="G4326" s="15">
        <v>101</v>
      </c>
      <c r="H4326" s="13">
        <v>-2.4856807000000002E-2</v>
      </c>
      <c r="I4326" s="13">
        <v>-3.5123432079999999</v>
      </c>
      <c r="J4326" s="13">
        <v>-3.5372000159999999</v>
      </c>
      <c r="K4326" s="13">
        <v>-9.8659090040000006</v>
      </c>
      <c r="L4326" s="13">
        <v>-7.1975687429999997</v>
      </c>
      <c r="M4326" s="13">
        <v>-17.063477750000001</v>
      </c>
      <c r="N4326" s="13">
        <v>-2.0713710860000001</v>
      </c>
      <c r="O4326" s="13">
        <v>-4.3516889790000004</v>
      </c>
      <c r="P4326" s="13">
        <v>-6.4230600649999996</v>
      </c>
      <c r="Q4326" s="13">
        <v>-0.19416566800000001</v>
      </c>
      <c r="R4326" s="13">
        <v>0</v>
      </c>
      <c r="S4326" s="13">
        <v>-0.19416566800000001</v>
      </c>
      <c r="T4326" s="13">
        <v>-2.4330104910000001</v>
      </c>
      <c r="U4326" s="13">
        <v>-5.7194353519999996</v>
      </c>
      <c r="V4326" s="13">
        <v>-8.1524458430000006</v>
      </c>
      <c r="W4326" s="13">
        <v>-0.51581725499999997</v>
      </c>
    </row>
    <row r="4327" spans="1:23" x14ac:dyDescent="0.3">
      <c r="A4327" s="13" t="s">
        <v>1831</v>
      </c>
      <c r="B4327" s="13" t="s">
        <v>1832</v>
      </c>
      <c r="C4327" s="15">
        <v>2015</v>
      </c>
      <c r="D4327" s="15" t="s">
        <v>27</v>
      </c>
      <c r="E4327" s="15" t="s">
        <v>30</v>
      </c>
      <c r="F4327" s="15">
        <v>3916</v>
      </c>
      <c r="G4327" s="15">
        <v>1991</v>
      </c>
      <c r="H4327" s="13">
        <v>-0.28947411499999998</v>
      </c>
      <c r="I4327" s="13">
        <v>-2.3939022570000001</v>
      </c>
      <c r="J4327" s="13">
        <v>-2.6833763720000001</v>
      </c>
      <c r="K4327" s="13">
        <v>-0.52365068699999995</v>
      </c>
      <c r="L4327" s="13">
        <v>-1.758301246</v>
      </c>
      <c r="M4327" s="13">
        <v>-2.2819519330000002</v>
      </c>
      <c r="N4327" s="13">
        <v>-0.42893961600000002</v>
      </c>
      <c r="O4327" s="13">
        <v>-2.3808906580000002</v>
      </c>
      <c r="P4327" s="13">
        <v>-2.8098302730000002</v>
      </c>
      <c r="Q4327" s="13">
        <v>-6.0149857000000001E-2</v>
      </c>
      <c r="R4327" s="13">
        <v>-6.0149857000000001E-2</v>
      </c>
      <c r="S4327" s="13">
        <v>0</v>
      </c>
      <c r="T4327" s="13">
        <v>0.191949856</v>
      </c>
      <c r="U4327" s="13">
        <v>-2.370085268</v>
      </c>
      <c r="V4327" s="13">
        <v>-2.178135412</v>
      </c>
      <c r="W4327" s="13">
        <v>-0.98807937000000001</v>
      </c>
    </row>
    <row r="4328" spans="1:23" x14ac:dyDescent="0.3">
      <c r="A4328" s="13" t="s">
        <v>1831</v>
      </c>
      <c r="B4328" s="13" t="s">
        <v>1832</v>
      </c>
      <c r="C4328" s="15">
        <v>2016</v>
      </c>
      <c r="D4328" s="15" t="s">
        <v>27</v>
      </c>
      <c r="E4328" s="15" t="s">
        <v>52</v>
      </c>
      <c r="F4328" s="15">
        <v>903</v>
      </c>
      <c r="G4328" s="15">
        <v>460</v>
      </c>
      <c r="H4328" s="13">
        <v>-2.8452801839999999</v>
      </c>
      <c r="I4328" s="13">
        <v>-1.800729383</v>
      </c>
      <c r="J4328" s="13">
        <v>-4.6460095670000001</v>
      </c>
      <c r="K4328" s="13">
        <v>-3.3182731429999999</v>
      </c>
      <c r="L4328" s="13">
        <v>-4.5206670369999999</v>
      </c>
      <c r="M4328" s="13">
        <v>-7.8389401799999998</v>
      </c>
      <c r="N4328" s="13">
        <v>-3.093190559</v>
      </c>
      <c r="O4328" s="13">
        <v>-2.444110099</v>
      </c>
      <c r="P4328" s="13">
        <v>-5.5373006570000003</v>
      </c>
      <c r="Q4328" s="13">
        <v>-0.65354478199999999</v>
      </c>
      <c r="R4328" s="13">
        <v>-0.65354478199999999</v>
      </c>
      <c r="S4328" s="13">
        <v>0</v>
      </c>
      <c r="T4328" s="13">
        <v>-2.8188100889999999</v>
      </c>
      <c r="U4328" s="13">
        <v>-2.8295487829999999</v>
      </c>
      <c r="V4328" s="13">
        <v>-5.6483588720000002</v>
      </c>
      <c r="W4328" s="13">
        <v>-9.1469975999999995E-2</v>
      </c>
    </row>
    <row r="4329" spans="1:23" x14ac:dyDescent="0.3">
      <c r="A4329" s="13" t="s">
        <v>1831</v>
      </c>
      <c r="B4329" s="13" t="s">
        <v>1832</v>
      </c>
      <c r="C4329" s="15">
        <v>2017</v>
      </c>
      <c r="D4329" s="15" t="s">
        <v>27</v>
      </c>
      <c r="E4329" s="15" t="s">
        <v>34</v>
      </c>
      <c r="F4329" s="15">
        <v>84</v>
      </c>
      <c r="G4329" s="15">
        <v>39</v>
      </c>
      <c r="H4329" s="13">
        <v>-3.671639699</v>
      </c>
      <c r="I4329" s="13">
        <v>5.389564977</v>
      </c>
      <c r="J4329" s="13">
        <v>1.7179252789999999</v>
      </c>
      <c r="K4329" s="13">
        <v>-1.80017604</v>
      </c>
      <c r="L4329" s="13">
        <v>-3.353999789</v>
      </c>
      <c r="M4329" s="13">
        <v>-5.1541758289999997</v>
      </c>
      <c r="N4329" s="13">
        <v>-3.4762590379999998</v>
      </c>
      <c r="O4329" s="13">
        <v>3.9297882529999999</v>
      </c>
      <c r="P4329" s="13">
        <v>0.45352921499999999</v>
      </c>
      <c r="Q4329" s="13">
        <v>6.2928854000000006E-2</v>
      </c>
      <c r="R4329" s="13">
        <v>6.2928854000000006E-2</v>
      </c>
      <c r="S4329" s="13">
        <v>0</v>
      </c>
      <c r="T4329" s="13">
        <v>-4.4729001589999999</v>
      </c>
      <c r="U4329" s="13">
        <v>2.9797279190000001</v>
      </c>
      <c r="V4329" s="13">
        <v>-1.49317224</v>
      </c>
      <c r="W4329" s="13">
        <v>-1.253125386</v>
      </c>
    </row>
    <row r="4330" spans="1:23" x14ac:dyDescent="0.3">
      <c r="A4330" s="13" t="s">
        <v>1833</v>
      </c>
      <c r="B4330" s="13" t="s">
        <v>1834</v>
      </c>
      <c r="C4330" s="15">
        <v>2016</v>
      </c>
      <c r="D4330" s="15" t="s">
        <v>27</v>
      </c>
      <c r="E4330" s="15" t="s">
        <v>52</v>
      </c>
      <c r="F4330" s="15">
        <v>2009</v>
      </c>
      <c r="G4330" s="15">
        <v>1001</v>
      </c>
      <c r="H4330" s="13">
        <v>-3.2218332479999998</v>
      </c>
      <c r="I4330" s="13">
        <v>-2.4305716390000001</v>
      </c>
      <c r="J4330" s="13">
        <v>-5.6524048870000003</v>
      </c>
      <c r="K4330" s="13">
        <v>-1.900449091</v>
      </c>
      <c r="L4330" s="13">
        <v>-1.6494932659999999</v>
      </c>
      <c r="M4330" s="13">
        <v>-3.5499423569999999</v>
      </c>
      <c r="N4330" s="13">
        <v>-3.1304453950000002</v>
      </c>
      <c r="O4330" s="13">
        <v>-2.3767253820000001</v>
      </c>
      <c r="P4330" s="13">
        <v>-5.5071707769999998</v>
      </c>
      <c r="Q4330" s="13">
        <v>-1.405306215</v>
      </c>
      <c r="R4330" s="13">
        <v>-1.405306215</v>
      </c>
      <c r="S4330" s="13">
        <v>0</v>
      </c>
      <c r="T4330" s="13">
        <v>-3.081283784</v>
      </c>
      <c r="U4330" s="13">
        <v>-2.5531114879999999</v>
      </c>
      <c r="V4330" s="13">
        <v>-5.6343952719999999</v>
      </c>
      <c r="W4330" s="13">
        <v>-0.19491884000000001</v>
      </c>
    </row>
    <row r="4331" spans="1:23" x14ac:dyDescent="0.3">
      <c r="A4331" s="13" t="s">
        <v>1833</v>
      </c>
      <c r="B4331" s="13" t="s">
        <v>1834</v>
      </c>
      <c r="C4331" s="15">
        <v>2017</v>
      </c>
      <c r="D4331" s="15" t="s">
        <v>25</v>
      </c>
      <c r="E4331" s="15" t="s">
        <v>52</v>
      </c>
      <c r="F4331" s="15">
        <v>21</v>
      </c>
      <c r="G4331" s="15">
        <v>10</v>
      </c>
      <c r="H4331" s="13">
        <v>7.6282508260000004</v>
      </c>
      <c r="I4331" s="13">
        <v>-14.38968584</v>
      </c>
      <c r="J4331" s="13">
        <v>-6.7614350119999997</v>
      </c>
      <c r="K4331" s="13">
        <v>-12.43152147</v>
      </c>
      <c r="L4331" s="13">
        <v>-15.419469149999999</v>
      </c>
      <c r="M4331" s="13">
        <v>-27.850990620000001</v>
      </c>
      <c r="N4331" s="13">
        <v>3.9528924590000001</v>
      </c>
      <c r="O4331" s="13">
        <v>-15.562764270000001</v>
      </c>
      <c r="P4331" s="13">
        <v>-11.60987181</v>
      </c>
      <c r="Q4331" s="13">
        <v>-4.5522532999999997E-2</v>
      </c>
      <c r="R4331" s="13">
        <v>0</v>
      </c>
      <c r="S4331" s="13">
        <v>-4.5522532999999997E-2</v>
      </c>
      <c r="T4331" s="13">
        <v>4.423084115</v>
      </c>
      <c r="U4331" s="13">
        <v>-16.504912730000001</v>
      </c>
      <c r="V4331" s="13">
        <v>-12.081828610000001</v>
      </c>
      <c r="W4331" s="13">
        <v>-2.2750897779999999</v>
      </c>
    </row>
    <row r="4332" spans="1:23" x14ac:dyDescent="0.3">
      <c r="A4332" s="13" t="s">
        <v>1833</v>
      </c>
      <c r="B4332" s="13" t="s">
        <v>1834</v>
      </c>
      <c r="C4332" s="15">
        <v>2017</v>
      </c>
      <c r="D4332" s="15" t="s">
        <v>27</v>
      </c>
      <c r="E4332" s="15" t="s">
        <v>52</v>
      </c>
      <c r="F4332" s="15">
        <v>921</v>
      </c>
      <c r="G4332" s="15">
        <v>458</v>
      </c>
      <c r="H4332" s="13">
        <v>-3.209512342</v>
      </c>
      <c r="I4332" s="13">
        <v>2.8813592999999998E-2</v>
      </c>
      <c r="J4332" s="13">
        <v>-3.1806987489999998</v>
      </c>
      <c r="K4332" s="13">
        <v>-7.2297054100000002</v>
      </c>
      <c r="L4332" s="13">
        <v>-0.91422029699999996</v>
      </c>
      <c r="M4332" s="13">
        <v>-8.1439257069999993</v>
      </c>
      <c r="N4332" s="13">
        <v>-4.2504975719999996</v>
      </c>
      <c r="O4332" s="13">
        <v>-0.147947158</v>
      </c>
      <c r="P4332" s="13">
        <v>-4.3984447299999996</v>
      </c>
      <c r="Q4332" s="13">
        <v>-0.38447762400000002</v>
      </c>
      <c r="R4332" s="13">
        <v>-0.38447762400000002</v>
      </c>
      <c r="S4332" s="13">
        <v>0</v>
      </c>
      <c r="T4332" s="13">
        <v>-3.478451969</v>
      </c>
      <c r="U4332" s="13">
        <v>-0.85661159099999995</v>
      </c>
      <c r="V4332" s="13">
        <v>-4.33506356</v>
      </c>
      <c r="W4332" s="13">
        <v>-0.18260958199999999</v>
      </c>
    </row>
    <row r="4333" spans="1:23" x14ac:dyDescent="0.3">
      <c r="A4333" s="13" t="s">
        <v>1833</v>
      </c>
      <c r="B4333" s="13" t="s">
        <v>1834</v>
      </c>
      <c r="C4333" s="15">
        <v>2018</v>
      </c>
      <c r="D4333" s="15" t="s">
        <v>27</v>
      </c>
      <c r="E4333" s="15" t="s">
        <v>57</v>
      </c>
      <c r="F4333" s="15">
        <v>73</v>
      </c>
      <c r="G4333" s="15">
        <v>35</v>
      </c>
      <c r="H4333" s="13">
        <v>-6.8396854730000003</v>
      </c>
      <c r="I4333" s="13">
        <v>-3.122195751</v>
      </c>
      <c r="J4333" s="13">
        <v>-9.9618812230000007</v>
      </c>
      <c r="K4333" s="13">
        <v>-5.4307134970000002</v>
      </c>
      <c r="L4333" s="13">
        <v>0.83242478600000003</v>
      </c>
      <c r="M4333" s="13">
        <v>-4.5982887110000004</v>
      </c>
      <c r="N4333" s="13">
        <v>-6.9375758899999997</v>
      </c>
      <c r="O4333" s="13">
        <v>-2.4619898660000001</v>
      </c>
      <c r="P4333" s="13">
        <v>-9.3995657559999994</v>
      </c>
      <c r="Q4333" s="13">
        <v>-0.120381455</v>
      </c>
      <c r="R4333" s="13">
        <v>-0.120381455</v>
      </c>
      <c r="S4333" s="13">
        <v>0</v>
      </c>
      <c r="T4333" s="13">
        <v>-5.8668954680000001</v>
      </c>
      <c r="U4333" s="13">
        <v>-4.7945064210000004</v>
      </c>
      <c r="V4333" s="13">
        <v>-10.66140189</v>
      </c>
      <c r="W4333" s="13">
        <v>1.3701880820000001</v>
      </c>
    </row>
    <row r="4334" spans="1:23" x14ac:dyDescent="0.3">
      <c r="A4334" s="13" t="s">
        <v>1833</v>
      </c>
      <c r="B4334" s="13" t="s">
        <v>1834</v>
      </c>
      <c r="C4334" s="15">
        <v>2018</v>
      </c>
      <c r="D4334" s="15" t="s">
        <v>27</v>
      </c>
      <c r="E4334" s="15" t="s">
        <v>52</v>
      </c>
      <c r="F4334" s="15">
        <v>349</v>
      </c>
      <c r="G4334" s="15">
        <v>173</v>
      </c>
      <c r="H4334" s="13">
        <v>8.7467395000000003E-2</v>
      </c>
      <c r="I4334" s="13">
        <v>1.867224827</v>
      </c>
      <c r="J4334" s="13">
        <v>1.954692221</v>
      </c>
      <c r="K4334" s="13">
        <v>0.56458231800000003</v>
      </c>
      <c r="L4334" s="13">
        <v>-2.2443200019999998</v>
      </c>
      <c r="M4334" s="13">
        <v>-1.679737684</v>
      </c>
      <c r="N4334" s="13">
        <v>0.16791714099999999</v>
      </c>
      <c r="O4334" s="13">
        <v>1.142885524</v>
      </c>
      <c r="P4334" s="13">
        <v>1.3108026639999999</v>
      </c>
      <c r="Q4334" s="13">
        <v>0.35627114999999998</v>
      </c>
      <c r="R4334" s="13">
        <v>0.35627114999999998</v>
      </c>
      <c r="S4334" s="13">
        <v>0</v>
      </c>
      <c r="T4334" s="13">
        <v>-0.21381408099999999</v>
      </c>
      <c r="U4334" s="13">
        <v>-0.57506802099999998</v>
      </c>
      <c r="V4334" s="13">
        <v>-0.788882101</v>
      </c>
      <c r="W4334" s="13">
        <v>-0.59612549000000004</v>
      </c>
    </row>
    <row r="4335" spans="1:23" x14ac:dyDescent="0.3">
      <c r="A4335" s="13" t="s">
        <v>1833</v>
      </c>
      <c r="B4335" s="13" t="s">
        <v>1834</v>
      </c>
      <c r="C4335" s="15">
        <v>2018</v>
      </c>
      <c r="D4335" s="15" t="s">
        <v>27</v>
      </c>
      <c r="E4335" s="15" t="s">
        <v>34</v>
      </c>
      <c r="F4335" s="15">
        <v>7</v>
      </c>
      <c r="G4335" s="15">
        <v>4</v>
      </c>
      <c r="H4335" s="13">
        <v>3.8383522060000002</v>
      </c>
      <c r="I4335" s="13">
        <v>-31.146961709999999</v>
      </c>
      <c r="J4335" s="13">
        <v>-27.30860951</v>
      </c>
      <c r="K4335" s="13">
        <v>49.174934360000002</v>
      </c>
      <c r="L4335" s="13">
        <v>29.43386374</v>
      </c>
      <c r="M4335" s="13">
        <v>78.608798100000001</v>
      </c>
      <c r="N4335" s="13">
        <v>13.54148685</v>
      </c>
      <c r="O4335" s="13">
        <v>-20.361157339999998</v>
      </c>
      <c r="P4335" s="13">
        <v>-6.8196704969999997</v>
      </c>
      <c r="Q4335" s="13">
        <v>-8.1851430000000006E-3</v>
      </c>
      <c r="R4335" s="13">
        <v>-8.1851430000000006E-3</v>
      </c>
      <c r="S4335" s="13">
        <v>0</v>
      </c>
      <c r="T4335" s="13">
        <v>8.8120962859999992</v>
      </c>
      <c r="U4335" s="13">
        <v>-21.440283919999999</v>
      </c>
      <c r="V4335" s="13">
        <v>-12.628187629999999</v>
      </c>
      <c r="W4335" s="13">
        <v>-1.4361068939999999</v>
      </c>
    </row>
    <row r="4336" spans="1:23" x14ac:dyDescent="0.3">
      <c r="A4336" s="13" t="s">
        <v>1835</v>
      </c>
      <c r="B4336" s="13" t="s">
        <v>1836</v>
      </c>
      <c r="C4336" s="15">
        <v>2014</v>
      </c>
      <c r="D4336" s="15" t="s">
        <v>27</v>
      </c>
      <c r="E4336" s="15" t="s">
        <v>59</v>
      </c>
      <c r="F4336" s="15">
        <v>647</v>
      </c>
      <c r="G4336" s="15">
        <v>306</v>
      </c>
      <c r="H4336" s="13">
        <v>-1.987195321</v>
      </c>
      <c r="I4336" s="13">
        <v>5.6844691200000002</v>
      </c>
      <c r="J4336" s="13">
        <v>3.6972737979999999</v>
      </c>
      <c r="K4336" s="13">
        <v>-2.9358243919999998</v>
      </c>
      <c r="L4336" s="13">
        <v>1.832458836</v>
      </c>
      <c r="M4336" s="13">
        <v>-1.103365556</v>
      </c>
      <c r="N4336" s="13">
        <v>-2.3083917230000002</v>
      </c>
      <c r="O4336" s="13">
        <v>5.2505883339999997</v>
      </c>
      <c r="P4336" s="13">
        <v>2.942196611</v>
      </c>
      <c r="Q4336" s="13">
        <v>0.89735626700000004</v>
      </c>
      <c r="R4336" s="13">
        <v>0.89735626700000004</v>
      </c>
      <c r="S4336" s="13">
        <v>0</v>
      </c>
      <c r="T4336" s="13">
        <v>-1.5377210569999999</v>
      </c>
      <c r="U4336" s="13">
        <v>5.9987315719999996</v>
      </c>
      <c r="V4336" s="13">
        <v>4.4610105139999998</v>
      </c>
      <c r="W4336" s="13">
        <v>0.93723656200000005</v>
      </c>
    </row>
    <row r="4337" spans="1:23" x14ac:dyDescent="0.3">
      <c r="A4337" s="13" t="s">
        <v>1835</v>
      </c>
      <c r="B4337" s="13" t="s">
        <v>1836</v>
      </c>
      <c r="C4337" s="15">
        <v>2014</v>
      </c>
      <c r="D4337" s="15" t="s">
        <v>27</v>
      </c>
      <c r="E4337" s="15" t="s">
        <v>100</v>
      </c>
      <c r="F4337" s="15">
        <v>912</v>
      </c>
      <c r="G4337" s="15">
        <v>470</v>
      </c>
      <c r="H4337" s="13">
        <v>-2.3423181280000001</v>
      </c>
      <c r="I4337" s="13">
        <v>4.4840738800000004</v>
      </c>
      <c r="J4337" s="13">
        <v>2.1417557519999999</v>
      </c>
      <c r="K4337" s="13">
        <v>-6.8655681690000003</v>
      </c>
      <c r="L4337" s="13">
        <v>2.1648836000000001E-2</v>
      </c>
      <c r="M4337" s="13">
        <v>-6.8439193319999996</v>
      </c>
      <c r="N4337" s="13">
        <v>-3.4007402610000002</v>
      </c>
      <c r="O4337" s="13">
        <v>3.7660889800000001</v>
      </c>
      <c r="P4337" s="13">
        <v>0.36534871899999999</v>
      </c>
      <c r="Q4337" s="13">
        <v>0.74516673499999997</v>
      </c>
      <c r="R4337" s="13">
        <v>0.74516673499999997</v>
      </c>
      <c r="S4337" s="13">
        <v>0</v>
      </c>
      <c r="T4337" s="13">
        <v>-2.462158928</v>
      </c>
      <c r="U4337" s="13">
        <v>3.5206969990000001</v>
      </c>
      <c r="V4337" s="13">
        <v>1.0585380710000001</v>
      </c>
      <c r="W4337" s="13">
        <v>-0.24076186999999999</v>
      </c>
    </row>
    <row r="4338" spans="1:23" x14ac:dyDescent="0.3">
      <c r="A4338" s="13" t="s">
        <v>1837</v>
      </c>
      <c r="B4338" s="13" t="s">
        <v>1838</v>
      </c>
      <c r="C4338" s="15">
        <v>2014</v>
      </c>
      <c r="D4338" s="15" t="s">
        <v>27</v>
      </c>
      <c r="E4338" s="15" t="s">
        <v>124</v>
      </c>
      <c r="F4338" s="15">
        <v>359</v>
      </c>
      <c r="G4338" s="15">
        <v>180</v>
      </c>
      <c r="H4338" s="13">
        <v>-2.0360922229999998</v>
      </c>
      <c r="I4338" s="13">
        <v>-3.8661992629999999</v>
      </c>
      <c r="J4338" s="13">
        <v>-5.9022914870000003</v>
      </c>
      <c r="K4338" s="13">
        <v>-5.8222991019999997</v>
      </c>
      <c r="L4338" s="13">
        <v>-5.878713715</v>
      </c>
      <c r="M4338" s="13">
        <v>-11.701012820000001</v>
      </c>
      <c r="N4338" s="13">
        <v>-2.922234</v>
      </c>
      <c r="O4338" s="13">
        <v>-4.4605994029999998</v>
      </c>
      <c r="P4338" s="13">
        <v>-7.3828334030000002</v>
      </c>
      <c r="Q4338" s="13">
        <v>-0.42713298500000002</v>
      </c>
      <c r="R4338" s="13">
        <v>-0.42713298500000002</v>
      </c>
      <c r="S4338" s="13">
        <v>0</v>
      </c>
      <c r="T4338" s="13">
        <v>-1.458702696</v>
      </c>
      <c r="U4338" s="13">
        <v>-4.791553564</v>
      </c>
      <c r="V4338" s="13">
        <v>-6.2502562599999996</v>
      </c>
      <c r="W4338" s="13">
        <v>0.37695345000000002</v>
      </c>
    </row>
    <row r="4339" spans="1:23" x14ac:dyDescent="0.3">
      <c r="A4339" s="13" t="s">
        <v>1837</v>
      </c>
      <c r="B4339" s="13" t="s">
        <v>1838</v>
      </c>
      <c r="C4339" s="15">
        <v>2015</v>
      </c>
      <c r="D4339" s="15" t="s">
        <v>25</v>
      </c>
      <c r="E4339" s="15" t="s">
        <v>33</v>
      </c>
      <c r="F4339" s="15">
        <v>106</v>
      </c>
      <c r="G4339" s="15">
        <v>43</v>
      </c>
      <c r="H4339" s="13">
        <v>9.4248359239999999</v>
      </c>
      <c r="I4339" s="13">
        <v>-9.0463303679999996</v>
      </c>
      <c r="J4339" s="13">
        <v>0.37850555600000002</v>
      </c>
      <c r="K4339" s="13">
        <v>10.0850387</v>
      </c>
      <c r="L4339" s="13">
        <v>-4.0719083080000003</v>
      </c>
      <c r="M4339" s="13">
        <v>6.0131303950000001</v>
      </c>
      <c r="N4339" s="13">
        <v>10.05852499</v>
      </c>
      <c r="O4339" s="13">
        <v>-8.5176936730000001</v>
      </c>
      <c r="P4339" s="13">
        <v>1.5408313220000001</v>
      </c>
      <c r="Q4339" s="13">
        <v>9.9776962999999996E-2</v>
      </c>
      <c r="R4339" s="13">
        <v>0</v>
      </c>
      <c r="S4339" s="13">
        <v>9.9776962999999996E-2</v>
      </c>
      <c r="T4339" s="13">
        <v>7.6000893249999999</v>
      </c>
      <c r="U4339" s="13">
        <v>-9.0535074059999996</v>
      </c>
      <c r="V4339" s="13">
        <v>-1.4534180809999999</v>
      </c>
      <c r="W4339" s="13">
        <v>2.6735876709999999</v>
      </c>
    </row>
    <row r="4340" spans="1:23" x14ac:dyDescent="0.3">
      <c r="A4340" s="13" t="s">
        <v>1837</v>
      </c>
      <c r="B4340" s="13" t="s">
        <v>1838</v>
      </c>
      <c r="C4340" s="15">
        <v>2015</v>
      </c>
      <c r="D4340" s="15" t="s">
        <v>27</v>
      </c>
      <c r="E4340" s="15" t="s">
        <v>33</v>
      </c>
      <c r="F4340" s="15">
        <v>1443</v>
      </c>
      <c r="G4340" s="15">
        <v>678</v>
      </c>
      <c r="H4340" s="13">
        <v>-2.7822151E-2</v>
      </c>
      <c r="I4340" s="13">
        <v>-2.748662403</v>
      </c>
      <c r="J4340" s="13">
        <v>-2.776484554</v>
      </c>
      <c r="K4340" s="13">
        <v>-1.338687843</v>
      </c>
      <c r="L4340" s="13">
        <v>-1.538453699</v>
      </c>
      <c r="M4340" s="13">
        <v>-2.8771415419999999</v>
      </c>
      <c r="N4340" s="13">
        <v>-0.38037372699999999</v>
      </c>
      <c r="O4340" s="13">
        <v>-2.6735950439999998</v>
      </c>
      <c r="P4340" s="13">
        <v>-3.0539687710000001</v>
      </c>
      <c r="Q4340" s="13">
        <v>-0.10634432100000001</v>
      </c>
      <c r="R4340" s="13">
        <v>-0.10634432100000001</v>
      </c>
      <c r="S4340" s="13">
        <v>0</v>
      </c>
      <c r="T4340" s="13">
        <v>1.1267260370000001</v>
      </c>
      <c r="U4340" s="13">
        <v>-3.120892639</v>
      </c>
      <c r="V4340" s="13">
        <v>-1.994166602</v>
      </c>
      <c r="W4340" s="13">
        <v>1.091464089</v>
      </c>
    </row>
    <row r="4341" spans="1:23" x14ac:dyDescent="0.3">
      <c r="A4341" s="13" t="s">
        <v>1837</v>
      </c>
      <c r="B4341" s="13" t="s">
        <v>1838</v>
      </c>
      <c r="C4341" s="15">
        <v>2016</v>
      </c>
      <c r="D4341" s="15" t="s">
        <v>25</v>
      </c>
      <c r="E4341" s="15" t="s">
        <v>33</v>
      </c>
      <c r="F4341" s="15">
        <v>44</v>
      </c>
      <c r="G4341" s="15">
        <v>20</v>
      </c>
      <c r="H4341" s="13">
        <v>-10.10406959</v>
      </c>
      <c r="I4341" s="13">
        <v>-9.1346462370000001</v>
      </c>
      <c r="J4341" s="13">
        <v>-19.23871583</v>
      </c>
      <c r="K4341" s="13">
        <v>-18.7516715</v>
      </c>
      <c r="L4341" s="13">
        <v>7.6875581100000003</v>
      </c>
      <c r="M4341" s="13">
        <v>-11.064113389999999</v>
      </c>
      <c r="N4341" s="13">
        <v>-12.48200615</v>
      </c>
      <c r="O4341" s="13">
        <v>-6.1441691809999996</v>
      </c>
      <c r="P4341" s="13">
        <v>-18.626175329999999</v>
      </c>
      <c r="Q4341" s="13">
        <v>-0.16900633800000001</v>
      </c>
      <c r="R4341" s="13">
        <v>0</v>
      </c>
      <c r="S4341" s="13">
        <v>-0.16900633800000001</v>
      </c>
      <c r="T4341" s="13">
        <v>-10.363654329999999</v>
      </c>
      <c r="U4341" s="13">
        <v>-12.00085163</v>
      </c>
      <c r="V4341" s="13">
        <v>-22.364505959999999</v>
      </c>
      <c r="W4341" s="13">
        <v>1.095969164</v>
      </c>
    </row>
    <row r="4342" spans="1:23" x14ac:dyDescent="0.3">
      <c r="A4342" s="13" t="s">
        <v>1837</v>
      </c>
      <c r="B4342" s="13" t="s">
        <v>1838</v>
      </c>
      <c r="C4342" s="15">
        <v>2016</v>
      </c>
      <c r="D4342" s="15" t="s">
        <v>27</v>
      </c>
      <c r="E4342" s="15" t="s">
        <v>33</v>
      </c>
      <c r="F4342" s="15">
        <v>1384</v>
      </c>
      <c r="G4342" s="15">
        <v>665</v>
      </c>
      <c r="H4342" s="13">
        <v>-2.5986420240000001</v>
      </c>
      <c r="I4342" s="13">
        <v>-1.115601479</v>
      </c>
      <c r="J4342" s="13">
        <v>-3.7142435030000001</v>
      </c>
      <c r="K4342" s="13">
        <v>-4.0954700969999998</v>
      </c>
      <c r="L4342" s="13">
        <v>-0.53681706100000004</v>
      </c>
      <c r="M4342" s="13">
        <v>-4.6322871579999996</v>
      </c>
      <c r="N4342" s="13">
        <v>-3.0549012929999999</v>
      </c>
      <c r="O4342" s="13">
        <v>-1.058314975</v>
      </c>
      <c r="P4342" s="13">
        <v>-4.1132162680000004</v>
      </c>
      <c r="Q4342" s="13">
        <v>-0.46517747999999998</v>
      </c>
      <c r="R4342" s="13">
        <v>-0.46517747999999998</v>
      </c>
      <c r="S4342" s="13">
        <v>0</v>
      </c>
      <c r="T4342" s="13">
        <v>-2.6305849970000001</v>
      </c>
      <c r="U4342" s="13">
        <v>-2.0507170069999998</v>
      </c>
      <c r="V4342" s="13">
        <v>-4.681302004</v>
      </c>
      <c r="W4342" s="13">
        <v>0.56223230599999996</v>
      </c>
    </row>
    <row r="4343" spans="1:23" x14ac:dyDescent="0.3">
      <c r="A4343" s="13" t="s">
        <v>1839</v>
      </c>
      <c r="B4343" s="13" t="s">
        <v>1840</v>
      </c>
      <c r="C4343" s="15">
        <v>2015</v>
      </c>
      <c r="D4343" s="15" t="s">
        <v>27</v>
      </c>
      <c r="E4343" s="15" t="s">
        <v>53</v>
      </c>
      <c r="F4343" s="15">
        <v>510</v>
      </c>
      <c r="G4343" s="15">
        <v>259</v>
      </c>
      <c r="H4343" s="13">
        <v>-2.5087362519999998</v>
      </c>
      <c r="I4343" s="13">
        <v>-0.86848123200000005</v>
      </c>
      <c r="J4343" s="13">
        <v>-3.3772174850000001</v>
      </c>
      <c r="K4343" s="13">
        <v>-6.8571963809999996</v>
      </c>
      <c r="L4343" s="13">
        <v>0.19702307099999999</v>
      </c>
      <c r="M4343" s="13">
        <v>-6.6601733110000003</v>
      </c>
      <c r="N4343" s="13">
        <v>-3.488612904</v>
      </c>
      <c r="O4343" s="13">
        <v>-0.685226487</v>
      </c>
      <c r="P4343" s="13">
        <v>-4.1738393909999996</v>
      </c>
      <c r="Q4343" s="13">
        <v>-0.187436306</v>
      </c>
      <c r="R4343" s="13">
        <v>-0.187436306</v>
      </c>
      <c r="S4343" s="13">
        <v>0</v>
      </c>
      <c r="T4343" s="13">
        <v>-3.272290012</v>
      </c>
      <c r="U4343" s="13">
        <v>-1.9816168510000001</v>
      </c>
      <c r="V4343" s="13">
        <v>-5.2539068630000001</v>
      </c>
      <c r="W4343" s="13">
        <v>-0.36308862400000003</v>
      </c>
    </row>
    <row r="4344" spans="1:23" x14ac:dyDescent="0.3">
      <c r="A4344" s="13" t="s">
        <v>1839</v>
      </c>
      <c r="B4344" s="13" t="s">
        <v>1840</v>
      </c>
      <c r="C4344" s="15">
        <v>2016</v>
      </c>
      <c r="D4344" s="15" t="s">
        <v>25</v>
      </c>
      <c r="E4344" s="15" t="s">
        <v>58</v>
      </c>
      <c r="F4344" s="15">
        <v>26</v>
      </c>
      <c r="G4344" s="15">
        <v>12</v>
      </c>
      <c r="H4344" s="13">
        <v>-7.8535324170000003</v>
      </c>
      <c r="I4344" s="13">
        <v>10.512505170000001</v>
      </c>
      <c r="J4344" s="13">
        <v>2.6589727519999999</v>
      </c>
      <c r="K4344" s="13">
        <v>-2.659126112</v>
      </c>
      <c r="L4344" s="13">
        <v>-8.9439350510000004</v>
      </c>
      <c r="M4344" s="13">
        <v>-11.603061159999999</v>
      </c>
      <c r="N4344" s="13">
        <v>-7.3306392860000003</v>
      </c>
      <c r="O4344" s="13">
        <v>7.1067538240000001</v>
      </c>
      <c r="P4344" s="13">
        <v>-0.22388546200000001</v>
      </c>
      <c r="Q4344" s="13">
        <v>1.5981014000000002E-2</v>
      </c>
      <c r="R4344" s="13">
        <v>0</v>
      </c>
      <c r="S4344" s="13">
        <v>1.5981014000000002E-2</v>
      </c>
      <c r="T4344" s="13">
        <v>-3.903858279</v>
      </c>
      <c r="U4344" s="13">
        <v>7.2361088310000001</v>
      </c>
      <c r="V4344" s="13">
        <v>3.3322505520000001</v>
      </c>
      <c r="W4344" s="13">
        <v>0.17955760300000001</v>
      </c>
    </row>
    <row r="4345" spans="1:23" x14ac:dyDescent="0.3">
      <c r="A4345" s="13" t="s">
        <v>1839</v>
      </c>
      <c r="B4345" s="13" t="s">
        <v>1840</v>
      </c>
      <c r="C4345" s="15">
        <v>2016</v>
      </c>
      <c r="D4345" s="15" t="s">
        <v>27</v>
      </c>
      <c r="E4345" s="15" t="s">
        <v>58</v>
      </c>
      <c r="F4345" s="15">
        <v>2355</v>
      </c>
      <c r="G4345" s="15">
        <v>1174</v>
      </c>
      <c r="H4345" s="13">
        <v>-3.4691903879999999</v>
      </c>
      <c r="I4345" s="13">
        <v>0.149341898</v>
      </c>
      <c r="J4345" s="13">
        <v>-3.31984849</v>
      </c>
      <c r="K4345" s="13">
        <v>-0.78546519400000003</v>
      </c>
      <c r="L4345" s="13">
        <v>-1.2008634300000001</v>
      </c>
      <c r="M4345" s="13">
        <v>-1.9863286229999999</v>
      </c>
      <c r="N4345" s="13">
        <v>-3.133617788</v>
      </c>
      <c r="O4345" s="13">
        <v>-0.109386187</v>
      </c>
      <c r="P4345" s="13">
        <v>-3.2430039750000001</v>
      </c>
      <c r="Q4345" s="13">
        <v>-0.29181274200000001</v>
      </c>
      <c r="R4345" s="13">
        <v>-0.29181274200000001</v>
      </c>
      <c r="S4345" s="13">
        <v>0</v>
      </c>
      <c r="T4345" s="13">
        <v>-2.9849804889999998</v>
      </c>
      <c r="U4345" s="13">
        <v>-0.18724603300000001</v>
      </c>
      <c r="V4345" s="13">
        <v>-3.1722265219999999</v>
      </c>
      <c r="W4345" s="13">
        <v>-1.1528760689999999</v>
      </c>
    </row>
    <row r="4346" spans="1:23" x14ac:dyDescent="0.3">
      <c r="A4346" s="13" t="s">
        <v>1839</v>
      </c>
      <c r="B4346" s="13" t="s">
        <v>1840</v>
      </c>
      <c r="C4346" s="15">
        <v>2017</v>
      </c>
      <c r="D4346" s="15" t="s">
        <v>25</v>
      </c>
      <c r="E4346" s="15" t="s">
        <v>58</v>
      </c>
      <c r="F4346" s="15">
        <v>214</v>
      </c>
      <c r="G4346" s="15">
        <v>100</v>
      </c>
      <c r="H4346" s="13">
        <v>-1.935522556</v>
      </c>
      <c r="I4346" s="13">
        <v>-0.262754608</v>
      </c>
      <c r="J4346" s="13">
        <v>-2.1982771639999998</v>
      </c>
      <c r="K4346" s="13">
        <v>3.7486157360000001</v>
      </c>
      <c r="L4346" s="13">
        <v>-6.7742397079999996</v>
      </c>
      <c r="M4346" s="13">
        <v>-3.025623972</v>
      </c>
      <c r="N4346" s="13">
        <v>-0.89828103400000003</v>
      </c>
      <c r="O4346" s="13">
        <v>-1.6271435670000001</v>
      </c>
      <c r="P4346" s="13">
        <v>-2.5254246010000001</v>
      </c>
      <c r="Q4346" s="13">
        <v>1.1589544E-2</v>
      </c>
      <c r="R4346" s="13">
        <v>0</v>
      </c>
      <c r="S4346" s="13">
        <v>1.1589544E-2</v>
      </c>
      <c r="T4346" s="13">
        <v>1.4329530509999999</v>
      </c>
      <c r="U4346" s="13">
        <v>-0.58167011700000004</v>
      </c>
      <c r="V4346" s="13">
        <v>0.85128293399999999</v>
      </c>
      <c r="W4346" s="13">
        <v>-1.8604398170000001</v>
      </c>
    </row>
    <row r="4347" spans="1:23" x14ac:dyDescent="0.3">
      <c r="A4347" s="13" t="s">
        <v>1839</v>
      </c>
      <c r="B4347" s="13" t="s">
        <v>1840</v>
      </c>
      <c r="C4347" s="15">
        <v>2017</v>
      </c>
      <c r="D4347" s="15" t="s">
        <v>27</v>
      </c>
      <c r="E4347" s="15" t="s">
        <v>58</v>
      </c>
      <c r="F4347" s="15">
        <v>2576</v>
      </c>
      <c r="G4347" s="15">
        <v>1265</v>
      </c>
      <c r="H4347" s="13">
        <v>-2.911014357</v>
      </c>
      <c r="I4347" s="13">
        <v>1.2838118519999999</v>
      </c>
      <c r="J4347" s="13">
        <v>-1.6272025050000001</v>
      </c>
      <c r="K4347" s="13">
        <v>-3.3839684619999999</v>
      </c>
      <c r="L4347" s="13">
        <v>0.43548765099999998</v>
      </c>
      <c r="M4347" s="13">
        <v>-2.9484808120000001</v>
      </c>
      <c r="N4347" s="13">
        <v>-3.1915872350000001</v>
      </c>
      <c r="O4347" s="13">
        <v>1.2136401320000001</v>
      </c>
      <c r="P4347" s="13">
        <v>-1.9779471019999999</v>
      </c>
      <c r="Q4347" s="13">
        <v>0.49557875000000001</v>
      </c>
      <c r="R4347" s="13">
        <v>0.49557875000000001</v>
      </c>
      <c r="S4347" s="13">
        <v>0</v>
      </c>
      <c r="T4347" s="13">
        <v>-3.0938996730000001</v>
      </c>
      <c r="U4347" s="13">
        <v>0.83995966600000005</v>
      </c>
      <c r="V4347" s="13">
        <v>-2.2539400060000001</v>
      </c>
      <c r="W4347" s="13">
        <v>-0.53279396899999998</v>
      </c>
    </row>
    <row r="4348" spans="1:23" x14ac:dyDescent="0.3">
      <c r="A4348" s="13" t="s">
        <v>1839</v>
      </c>
      <c r="B4348" s="13" t="s">
        <v>1840</v>
      </c>
      <c r="C4348" s="15">
        <v>2018</v>
      </c>
      <c r="D4348" s="15" t="s">
        <v>27</v>
      </c>
      <c r="E4348" s="15" t="s">
        <v>78</v>
      </c>
      <c r="F4348" s="15">
        <v>833</v>
      </c>
      <c r="G4348" s="15">
        <v>399</v>
      </c>
      <c r="H4348" s="13">
        <v>-1.2734566300000001</v>
      </c>
      <c r="I4348" s="13">
        <v>4.8400580000000004E-3</v>
      </c>
      <c r="J4348" s="13">
        <v>-1.268616572</v>
      </c>
      <c r="K4348" s="13">
        <v>-1.319567022</v>
      </c>
      <c r="L4348" s="13">
        <v>0.236639775</v>
      </c>
      <c r="M4348" s="13">
        <v>-1.082927247</v>
      </c>
      <c r="N4348" s="13">
        <v>-1.292935733</v>
      </c>
      <c r="O4348" s="13">
        <v>0.116163394</v>
      </c>
      <c r="P4348" s="13">
        <v>-1.176772339</v>
      </c>
      <c r="Q4348" s="13">
        <v>0.320889971</v>
      </c>
      <c r="R4348" s="13">
        <v>0.320889971</v>
      </c>
      <c r="S4348" s="13">
        <v>0</v>
      </c>
      <c r="T4348" s="13">
        <v>-1.3942675769999999</v>
      </c>
      <c r="U4348" s="13">
        <v>-0.63774948300000001</v>
      </c>
      <c r="V4348" s="13">
        <v>-2.0320170599999998</v>
      </c>
      <c r="W4348" s="13">
        <v>0.19461635799999999</v>
      </c>
    </row>
    <row r="4349" spans="1:23" x14ac:dyDescent="0.3">
      <c r="A4349" s="13" t="s">
        <v>1839</v>
      </c>
      <c r="B4349" s="13" t="s">
        <v>1840</v>
      </c>
      <c r="C4349" s="15">
        <v>2018</v>
      </c>
      <c r="D4349" s="15" t="s">
        <v>27</v>
      </c>
      <c r="E4349" s="15" t="s">
        <v>58</v>
      </c>
      <c r="F4349" s="15">
        <v>960</v>
      </c>
      <c r="G4349" s="15">
        <v>476</v>
      </c>
      <c r="H4349" s="13">
        <v>-1.7066399400000001</v>
      </c>
      <c r="I4349" s="13">
        <v>-0.275819912</v>
      </c>
      <c r="J4349" s="13">
        <v>-1.9824598520000001</v>
      </c>
      <c r="K4349" s="13">
        <v>-3.6250144729999998</v>
      </c>
      <c r="L4349" s="13">
        <v>3.6765989999999998E-2</v>
      </c>
      <c r="M4349" s="13">
        <v>-3.5882484840000002</v>
      </c>
      <c r="N4349" s="13">
        <v>-2.1968802150000002</v>
      </c>
      <c r="O4349" s="13">
        <v>-0.253410142</v>
      </c>
      <c r="P4349" s="13">
        <v>-2.4502903580000002</v>
      </c>
      <c r="Q4349" s="13">
        <v>7.174556E-2</v>
      </c>
      <c r="R4349" s="13">
        <v>7.174556E-2</v>
      </c>
      <c r="S4349" s="13">
        <v>0</v>
      </c>
      <c r="T4349" s="13">
        <v>-3.5869600250000002</v>
      </c>
      <c r="U4349" s="13">
        <v>-0.208343221</v>
      </c>
      <c r="V4349" s="13">
        <v>-3.795303246</v>
      </c>
      <c r="W4349" s="13">
        <v>-1.418024945</v>
      </c>
    </row>
    <row r="4350" spans="1:23" x14ac:dyDescent="0.3">
      <c r="A4350" s="13" t="s">
        <v>1839</v>
      </c>
      <c r="B4350" s="13" t="s">
        <v>1840</v>
      </c>
      <c r="C4350" s="15">
        <v>2019</v>
      </c>
      <c r="D4350" s="15" t="s">
        <v>27</v>
      </c>
      <c r="E4350" s="15" t="s">
        <v>32</v>
      </c>
      <c r="F4350" s="15">
        <v>3634</v>
      </c>
      <c r="G4350" s="15">
        <v>1722</v>
      </c>
      <c r="H4350" s="13">
        <v>-1.4635615930000001</v>
      </c>
      <c r="I4350" s="13">
        <v>1.152069486</v>
      </c>
      <c r="J4350" s="13">
        <v>-0.31149210700000002</v>
      </c>
      <c r="K4350" s="13">
        <v>1.593462548</v>
      </c>
      <c r="L4350" s="13">
        <v>-0.70179908000000002</v>
      </c>
      <c r="M4350" s="13">
        <v>0.89166346799999996</v>
      </c>
      <c r="N4350" s="13">
        <v>-0.86498677499999999</v>
      </c>
      <c r="O4350" s="13">
        <v>0.88834877700000003</v>
      </c>
      <c r="P4350" s="13">
        <v>2.3362002E-2</v>
      </c>
      <c r="Q4350" s="13">
        <v>2.4240350209999999</v>
      </c>
      <c r="R4350" s="13">
        <v>2.4240350209999999</v>
      </c>
      <c r="S4350" s="13">
        <v>0</v>
      </c>
      <c r="T4350" s="13">
        <v>-1.1781184339999999</v>
      </c>
      <c r="U4350" s="13">
        <v>0.63863184100000003</v>
      </c>
      <c r="V4350" s="13">
        <v>-0.53948659300000001</v>
      </c>
      <c r="W4350" s="13">
        <v>-0.52459214200000004</v>
      </c>
    </row>
    <row r="4351" spans="1:23" x14ac:dyDescent="0.3">
      <c r="A4351" s="13" t="s">
        <v>1841</v>
      </c>
      <c r="B4351" s="13" t="s">
        <v>1842</v>
      </c>
      <c r="C4351" s="15">
        <v>2014</v>
      </c>
      <c r="D4351" s="15" t="s">
        <v>27</v>
      </c>
      <c r="E4351" s="15" t="s">
        <v>57</v>
      </c>
      <c r="F4351" s="15">
        <v>3590</v>
      </c>
      <c r="G4351" s="15">
        <v>1812</v>
      </c>
      <c r="H4351" s="13">
        <v>-1.2282633030000001</v>
      </c>
      <c r="I4351" s="13">
        <v>1.2027480150000001</v>
      </c>
      <c r="J4351" s="13">
        <v>-2.5515288000000001E-2</v>
      </c>
      <c r="K4351" s="13">
        <v>0.95032865700000002</v>
      </c>
      <c r="L4351" s="13">
        <v>-0.71178098700000003</v>
      </c>
      <c r="M4351" s="13">
        <v>0.23854766999999999</v>
      </c>
      <c r="N4351" s="13">
        <v>-0.78085170400000004</v>
      </c>
      <c r="O4351" s="13">
        <v>0.90488928400000002</v>
      </c>
      <c r="P4351" s="13">
        <v>0.12403757999999999</v>
      </c>
      <c r="Q4351" s="13">
        <v>2.6561847529999998</v>
      </c>
      <c r="R4351" s="13">
        <v>2.6561847529999998</v>
      </c>
      <c r="S4351" s="13">
        <v>0</v>
      </c>
      <c r="T4351" s="13">
        <v>-0.65791874400000006</v>
      </c>
      <c r="U4351" s="13">
        <v>1.2518664930000001</v>
      </c>
      <c r="V4351" s="13">
        <v>0.59394774900000002</v>
      </c>
      <c r="W4351" s="13">
        <v>-2.9327074000000002E-2</v>
      </c>
    </row>
    <row r="4352" spans="1:23" x14ac:dyDescent="0.3">
      <c r="A4352" s="13" t="s">
        <v>1841</v>
      </c>
      <c r="B4352" s="13" t="s">
        <v>1842</v>
      </c>
      <c r="C4352" s="15">
        <v>2015</v>
      </c>
      <c r="D4352" s="15" t="s">
        <v>27</v>
      </c>
      <c r="E4352" s="15" t="s">
        <v>57</v>
      </c>
      <c r="F4352" s="15">
        <v>5032</v>
      </c>
      <c r="G4352" s="15">
        <v>2529</v>
      </c>
      <c r="H4352" s="13">
        <v>-0.60999824899999999</v>
      </c>
      <c r="I4352" s="13">
        <v>-0.60618906500000003</v>
      </c>
      <c r="J4352" s="13">
        <v>-1.2161873139999999</v>
      </c>
      <c r="K4352" s="13">
        <v>-1.012903841</v>
      </c>
      <c r="L4352" s="13">
        <v>-2.4989385409999998</v>
      </c>
      <c r="M4352" s="13">
        <v>-3.5118423820000002</v>
      </c>
      <c r="N4352" s="13">
        <v>-0.67448645799999996</v>
      </c>
      <c r="O4352" s="13">
        <v>-0.99930823199999996</v>
      </c>
      <c r="P4352" s="13">
        <v>-1.6737946909999999</v>
      </c>
      <c r="Q4352" s="13">
        <v>1.3956239619999999</v>
      </c>
      <c r="R4352" s="13">
        <v>1.3956239619999999</v>
      </c>
      <c r="S4352" s="13">
        <v>0</v>
      </c>
      <c r="T4352" s="13">
        <v>-0.980220541</v>
      </c>
      <c r="U4352" s="13">
        <v>-0.15399654900000001</v>
      </c>
      <c r="V4352" s="13">
        <v>-1.1342170899999999</v>
      </c>
      <c r="W4352" s="13">
        <v>0.48345423599999998</v>
      </c>
    </row>
    <row r="4353" spans="1:23" x14ac:dyDescent="0.3">
      <c r="A4353" s="13" t="s">
        <v>1841</v>
      </c>
      <c r="B4353" s="13" t="s">
        <v>1842</v>
      </c>
      <c r="C4353" s="15">
        <v>2016</v>
      </c>
      <c r="D4353" s="15" t="s">
        <v>27</v>
      </c>
      <c r="E4353" s="15" t="s">
        <v>57</v>
      </c>
      <c r="F4353" s="15">
        <v>4106</v>
      </c>
      <c r="G4353" s="15">
        <v>2037</v>
      </c>
      <c r="H4353" s="13">
        <v>-1.1180225E-2</v>
      </c>
      <c r="I4353" s="13">
        <v>0.76296318799999996</v>
      </c>
      <c r="J4353" s="13">
        <v>0.75178296300000003</v>
      </c>
      <c r="K4353" s="13">
        <v>1.2391989910000001</v>
      </c>
      <c r="L4353" s="13">
        <v>-0.78120166800000002</v>
      </c>
      <c r="M4353" s="13">
        <v>0.45799732300000001</v>
      </c>
      <c r="N4353" s="13">
        <v>0.25921173199999997</v>
      </c>
      <c r="O4353" s="13">
        <v>0.49168991000000001</v>
      </c>
      <c r="P4353" s="13">
        <v>0.75090164199999998</v>
      </c>
      <c r="Q4353" s="13">
        <v>3.6246899290000001</v>
      </c>
      <c r="R4353" s="13">
        <v>3.6246899290000001</v>
      </c>
      <c r="S4353" s="13">
        <v>0</v>
      </c>
      <c r="T4353" s="13">
        <v>0.52386479500000005</v>
      </c>
      <c r="U4353" s="13">
        <v>0.23383884899999999</v>
      </c>
      <c r="V4353" s="13">
        <v>0.75770364400000001</v>
      </c>
      <c r="W4353" s="13">
        <v>-0.36839765499999999</v>
      </c>
    </row>
    <row r="4354" spans="1:23" x14ac:dyDescent="0.3">
      <c r="A4354" s="13" t="s">
        <v>1841</v>
      </c>
      <c r="B4354" s="13" t="s">
        <v>1842</v>
      </c>
      <c r="C4354" s="15">
        <v>2017</v>
      </c>
      <c r="D4354" s="15" t="s">
        <v>27</v>
      </c>
      <c r="E4354" s="15" t="s">
        <v>57</v>
      </c>
      <c r="F4354" s="15">
        <v>4467</v>
      </c>
      <c r="G4354" s="15">
        <v>2163</v>
      </c>
      <c r="H4354" s="13">
        <v>-1.5611315240000001</v>
      </c>
      <c r="I4354" s="13">
        <v>2.1613880060000001</v>
      </c>
      <c r="J4354" s="13">
        <v>0.60025648200000004</v>
      </c>
      <c r="K4354" s="13">
        <v>-1.2587255610000001</v>
      </c>
      <c r="L4354" s="13">
        <v>0.51736967099999998</v>
      </c>
      <c r="M4354" s="13">
        <v>-0.74135589099999999</v>
      </c>
      <c r="N4354" s="13">
        <v>-1.5266854889999999</v>
      </c>
      <c r="O4354" s="13">
        <v>1.996025009</v>
      </c>
      <c r="P4354" s="13">
        <v>0.46933952099999998</v>
      </c>
      <c r="Q4354" s="13">
        <v>3.5774440109999999</v>
      </c>
      <c r="R4354" s="13">
        <v>3.5774440109999999</v>
      </c>
      <c r="S4354" s="13">
        <v>0</v>
      </c>
      <c r="T4354" s="13">
        <v>-1.2884467310000001</v>
      </c>
      <c r="U4354" s="13">
        <v>1.986692312</v>
      </c>
      <c r="V4354" s="13">
        <v>0.69824558000000003</v>
      </c>
      <c r="W4354" s="13">
        <v>0.68200034600000004</v>
      </c>
    </row>
    <row r="4355" spans="1:23" x14ac:dyDescent="0.3">
      <c r="A4355" s="13" t="s">
        <v>1841</v>
      </c>
      <c r="B4355" s="13" t="s">
        <v>1842</v>
      </c>
      <c r="C4355" s="15">
        <v>2018</v>
      </c>
      <c r="D4355" s="15" t="s">
        <v>27</v>
      </c>
      <c r="E4355" s="15" t="s">
        <v>57</v>
      </c>
      <c r="F4355" s="15">
        <v>3558</v>
      </c>
      <c r="G4355" s="15">
        <v>1683</v>
      </c>
      <c r="H4355" s="13">
        <v>-1.5550552950000001</v>
      </c>
      <c r="I4355" s="13">
        <v>4.2921195000000002E-2</v>
      </c>
      <c r="J4355" s="13">
        <v>-1.5121340999999999</v>
      </c>
      <c r="K4355" s="13">
        <v>1.9997625160000001</v>
      </c>
      <c r="L4355" s="13">
        <v>1.5763347379999999</v>
      </c>
      <c r="M4355" s="13">
        <v>3.576097254</v>
      </c>
      <c r="N4355" s="13">
        <v>-0.85316365100000002</v>
      </c>
      <c r="O4355" s="13">
        <v>0.39967936500000001</v>
      </c>
      <c r="P4355" s="13">
        <v>-0.45348428600000001</v>
      </c>
      <c r="Q4355" s="13">
        <v>1.992794068</v>
      </c>
      <c r="R4355" s="13">
        <v>1.992794068</v>
      </c>
      <c r="S4355" s="13">
        <v>0</v>
      </c>
      <c r="T4355" s="13">
        <v>-0.51754127999999999</v>
      </c>
      <c r="U4355" s="13">
        <v>0.68270392700000004</v>
      </c>
      <c r="V4355" s="13">
        <v>0.165162646</v>
      </c>
      <c r="W4355" s="13">
        <v>1.0489742909999999</v>
      </c>
    </row>
    <row r="4356" spans="1:23" x14ac:dyDescent="0.3">
      <c r="A4356" s="13" t="s">
        <v>1841</v>
      </c>
      <c r="B4356" s="13" t="s">
        <v>1842</v>
      </c>
      <c r="C4356" s="15">
        <v>2019</v>
      </c>
      <c r="D4356" s="15" t="s">
        <v>25</v>
      </c>
      <c r="E4356" s="15" t="s">
        <v>57</v>
      </c>
      <c r="F4356" s="15">
        <v>289</v>
      </c>
      <c r="G4356" s="15">
        <v>147</v>
      </c>
      <c r="H4356" s="13">
        <v>-6.1843137199999996</v>
      </c>
      <c r="I4356" s="13">
        <v>4.9414399189999996</v>
      </c>
      <c r="J4356" s="13">
        <v>-1.2428738020000001</v>
      </c>
      <c r="K4356" s="13">
        <v>0.75537440600000005</v>
      </c>
      <c r="L4356" s="13">
        <v>-8.9225069539999993</v>
      </c>
      <c r="M4356" s="13">
        <v>-8.1671325479999997</v>
      </c>
      <c r="N4356" s="13">
        <v>-4.9805975509999998</v>
      </c>
      <c r="O4356" s="13">
        <v>2.3667297629999999</v>
      </c>
      <c r="P4356" s="13">
        <v>-2.6138677879999999</v>
      </c>
      <c r="Q4356" s="13">
        <v>1.0591269E-2</v>
      </c>
      <c r="R4356" s="13">
        <v>0</v>
      </c>
      <c r="S4356" s="13">
        <v>1.0591269E-2</v>
      </c>
      <c r="T4356" s="13">
        <v>-2.5800516170000001</v>
      </c>
      <c r="U4356" s="13">
        <v>2.1337336279999999</v>
      </c>
      <c r="V4356" s="13">
        <v>-0.44631798900000003</v>
      </c>
      <c r="W4356" s="13">
        <v>0.57829525599999998</v>
      </c>
    </row>
    <row r="4357" spans="1:23" x14ac:dyDescent="0.3">
      <c r="A4357" s="13" t="s">
        <v>1841</v>
      </c>
      <c r="B4357" s="13" t="s">
        <v>1842</v>
      </c>
      <c r="C4357" s="15">
        <v>2019</v>
      </c>
      <c r="D4357" s="15" t="s">
        <v>27</v>
      </c>
      <c r="E4357" s="15" t="s">
        <v>57</v>
      </c>
      <c r="F4357" s="15">
        <v>5188</v>
      </c>
      <c r="G4357" s="15">
        <v>2510</v>
      </c>
      <c r="H4357" s="13">
        <v>1.0340035809999999</v>
      </c>
      <c r="I4357" s="13">
        <v>3.6277815819999999</v>
      </c>
      <c r="J4357" s="13">
        <v>4.6617851630000002</v>
      </c>
      <c r="K4357" s="13">
        <v>4.2610391329999997</v>
      </c>
      <c r="L4357" s="13">
        <v>1.9178808490000001</v>
      </c>
      <c r="M4357" s="13">
        <v>6.178919982</v>
      </c>
      <c r="N4357" s="13">
        <v>1.7618340830000001</v>
      </c>
      <c r="O4357" s="13">
        <v>3.4529418239999998</v>
      </c>
      <c r="P4357" s="13">
        <v>5.2147759069999999</v>
      </c>
      <c r="Q4357" s="13">
        <v>10.216960540000001</v>
      </c>
      <c r="R4357" s="13">
        <v>10.216960540000001</v>
      </c>
      <c r="S4357" s="13">
        <v>0</v>
      </c>
      <c r="T4357" s="13">
        <v>2.0971352780000001</v>
      </c>
      <c r="U4357" s="13">
        <v>3.1271890189999998</v>
      </c>
      <c r="V4357" s="13">
        <v>5.2243242969999999</v>
      </c>
      <c r="W4357" s="13">
        <v>0.172384443</v>
      </c>
    </row>
    <row r="4358" spans="1:23" x14ac:dyDescent="0.3">
      <c r="A4358" s="13" t="s">
        <v>1843</v>
      </c>
      <c r="B4358" s="13" t="s">
        <v>1844</v>
      </c>
      <c r="C4358" s="15">
        <v>2014</v>
      </c>
      <c r="D4358" s="15" t="s">
        <v>27</v>
      </c>
      <c r="E4358" s="15" t="s">
        <v>70</v>
      </c>
      <c r="F4358" s="15">
        <v>23</v>
      </c>
      <c r="G4358" s="15">
        <v>10</v>
      </c>
      <c r="H4358" s="13">
        <v>-13.620732719999999</v>
      </c>
      <c r="I4358" s="13">
        <v>-2.701461669</v>
      </c>
      <c r="J4358" s="13">
        <v>-16.32219439</v>
      </c>
      <c r="K4358" s="13">
        <v>-12.776728159999999</v>
      </c>
      <c r="L4358" s="13">
        <v>-15.58102483</v>
      </c>
      <c r="M4358" s="13">
        <v>-28.357752990000002</v>
      </c>
      <c r="N4358" s="13">
        <v>-14.526936109999999</v>
      </c>
      <c r="O4358" s="13">
        <v>-5.7196470369999997</v>
      </c>
      <c r="P4358" s="13">
        <v>-20.246583149999999</v>
      </c>
      <c r="Q4358" s="13">
        <v>-9.3833838000000003E-2</v>
      </c>
      <c r="R4358" s="13">
        <v>-9.3833838000000003E-2</v>
      </c>
      <c r="S4358" s="13">
        <v>0</v>
      </c>
      <c r="T4358" s="13">
        <v>-11.3747933</v>
      </c>
      <c r="U4358" s="13">
        <v>-4.6980787900000003</v>
      </c>
      <c r="V4358" s="13">
        <v>-16.072872090000001</v>
      </c>
      <c r="W4358" s="13">
        <v>4.9063002170000001</v>
      </c>
    </row>
    <row r="4359" spans="1:23" x14ac:dyDescent="0.3">
      <c r="A4359" s="13" t="s">
        <v>1843</v>
      </c>
      <c r="B4359" s="13" t="s">
        <v>1844</v>
      </c>
      <c r="C4359" s="15">
        <v>2016</v>
      </c>
      <c r="D4359" s="15" t="s">
        <v>27</v>
      </c>
      <c r="E4359" s="15" t="s">
        <v>32</v>
      </c>
      <c r="F4359" s="15">
        <v>1833</v>
      </c>
      <c r="G4359" s="15">
        <v>908</v>
      </c>
      <c r="H4359" s="13">
        <v>-0.86337096999999996</v>
      </c>
      <c r="I4359" s="13">
        <v>0.69154673899999997</v>
      </c>
      <c r="J4359" s="13">
        <v>-0.17182423099999999</v>
      </c>
      <c r="K4359" s="13">
        <v>-0.69121308599999998</v>
      </c>
      <c r="L4359" s="13">
        <v>1.8042884509999999</v>
      </c>
      <c r="M4359" s="13">
        <v>1.113075364</v>
      </c>
      <c r="N4359" s="13">
        <v>-0.86413692399999997</v>
      </c>
      <c r="O4359" s="13">
        <v>0.98735303799999996</v>
      </c>
      <c r="P4359" s="13">
        <v>0.123216113</v>
      </c>
      <c r="Q4359" s="13">
        <v>1.333558968</v>
      </c>
      <c r="R4359" s="13">
        <v>1.333558968</v>
      </c>
      <c r="S4359" s="13">
        <v>0</v>
      </c>
      <c r="T4359" s="13">
        <v>-1.1026834459999999</v>
      </c>
      <c r="U4359" s="13">
        <v>0.34436176899999998</v>
      </c>
      <c r="V4359" s="13">
        <v>-0.75832167699999997</v>
      </c>
      <c r="W4359" s="13">
        <v>0.18412680200000001</v>
      </c>
    </row>
    <row r="4360" spans="1:23" x14ac:dyDescent="0.3">
      <c r="A4360" s="13" t="s">
        <v>1843</v>
      </c>
      <c r="B4360" s="13" t="s">
        <v>1844</v>
      </c>
      <c r="C4360" s="15">
        <v>2017</v>
      </c>
      <c r="D4360" s="15" t="s">
        <v>27</v>
      </c>
      <c r="E4360" s="15" t="s">
        <v>32</v>
      </c>
      <c r="F4360" s="15">
        <v>844</v>
      </c>
      <c r="G4360" s="15">
        <v>408</v>
      </c>
      <c r="H4360" s="13">
        <v>-2.0818860880000001</v>
      </c>
      <c r="I4360" s="13">
        <v>-1.013989842</v>
      </c>
      <c r="J4360" s="13">
        <v>-3.0958759300000001</v>
      </c>
      <c r="K4360" s="13">
        <v>-3.656179844</v>
      </c>
      <c r="L4360" s="13">
        <v>3.6367473540000002</v>
      </c>
      <c r="M4360" s="13">
        <v>-1.943249E-2</v>
      </c>
      <c r="N4360" s="13">
        <v>-2.5184723519999999</v>
      </c>
      <c r="O4360" s="13">
        <v>-6.1274018999999999E-2</v>
      </c>
      <c r="P4360" s="13">
        <v>-2.5797463710000001</v>
      </c>
      <c r="Q4360" s="13">
        <v>3.5307824000000002E-2</v>
      </c>
      <c r="R4360" s="13">
        <v>3.5307824000000002E-2</v>
      </c>
      <c r="S4360" s="13">
        <v>0</v>
      </c>
      <c r="T4360" s="13">
        <v>-2.4525427990000002</v>
      </c>
      <c r="U4360" s="13">
        <v>-1.1200651129999999</v>
      </c>
      <c r="V4360" s="13">
        <v>-3.5726079120000001</v>
      </c>
      <c r="W4360" s="13">
        <v>-0.36657637799999998</v>
      </c>
    </row>
    <row r="4361" spans="1:23" x14ac:dyDescent="0.3">
      <c r="A4361" s="13" t="s">
        <v>1845</v>
      </c>
      <c r="B4361" s="13" t="s">
        <v>1846</v>
      </c>
      <c r="C4361" s="15">
        <v>2014</v>
      </c>
      <c r="D4361" s="15" t="s">
        <v>25</v>
      </c>
      <c r="E4361" s="15" t="s">
        <v>46</v>
      </c>
      <c r="F4361" s="15">
        <v>1263</v>
      </c>
      <c r="G4361" s="15">
        <v>693</v>
      </c>
      <c r="H4361" s="13">
        <v>0.54157969900000003</v>
      </c>
      <c r="I4361" s="13">
        <v>-1.9458021299999999</v>
      </c>
      <c r="J4361" s="13">
        <v>-1.404222431</v>
      </c>
      <c r="K4361" s="13">
        <v>-1.9723527089999999</v>
      </c>
      <c r="L4361" s="13">
        <v>-0.98066632899999995</v>
      </c>
      <c r="M4361" s="13">
        <v>-2.9530190379999999</v>
      </c>
      <c r="N4361" s="13">
        <v>-4.8974901000000001E-2</v>
      </c>
      <c r="O4361" s="13">
        <v>-1.8370358280000001</v>
      </c>
      <c r="P4361" s="13">
        <v>-1.8860107290000001</v>
      </c>
      <c r="Q4361" s="13">
        <v>0.316092345</v>
      </c>
      <c r="R4361" s="13">
        <v>0</v>
      </c>
      <c r="S4361" s="13">
        <v>0.316092345</v>
      </c>
      <c r="T4361" s="13">
        <v>2.5139767759999998</v>
      </c>
      <c r="U4361" s="13">
        <v>-1.7486858569999999</v>
      </c>
      <c r="V4361" s="13">
        <v>0.76529091800000004</v>
      </c>
      <c r="W4361" s="13">
        <v>0.30427301699999998</v>
      </c>
    </row>
    <row r="4362" spans="1:23" x14ac:dyDescent="0.3">
      <c r="A4362" s="13" t="s">
        <v>1845</v>
      </c>
      <c r="B4362" s="13" t="s">
        <v>1846</v>
      </c>
      <c r="C4362" s="15">
        <v>2014</v>
      </c>
      <c r="D4362" s="15" t="s">
        <v>27</v>
      </c>
      <c r="E4362" s="15" t="s">
        <v>46</v>
      </c>
      <c r="F4362" s="15">
        <v>3493</v>
      </c>
      <c r="G4362" s="15">
        <v>1775</v>
      </c>
      <c r="H4362" s="13">
        <v>2.3069599200000002</v>
      </c>
      <c r="I4362" s="13">
        <v>-0.57685617099999997</v>
      </c>
      <c r="J4362" s="13">
        <v>1.730103749</v>
      </c>
      <c r="K4362" s="13">
        <v>-1.8308176970000001</v>
      </c>
      <c r="L4362" s="13">
        <v>1.2708574210000001</v>
      </c>
      <c r="M4362" s="13">
        <v>-0.55996027500000001</v>
      </c>
      <c r="N4362" s="13">
        <v>1.4753499080000001</v>
      </c>
      <c r="O4362" s="13">
        <v>-0.22642041500000001</v>
      </c>
      <c r="P4362" s="13">
        <v>1.2489294929999999</v>
      </c>
      <c r="Q4362" s="13">
        <v>3.6663429750000001</v>
      </c>
      <c r="R4362" s="13">
        <v>3.6663429750000001</v>
      </c>
      <c r="S4362" s="13">
        <v>0</v>
      </c>
      <c r="T4362" s="13">
        <v>2.1886044930000002</v>
      </c>
      <c r="U4362" s="13">
        <v>-0.49328998899999998</v>
      </c>
      <c r="V4362" s="13">
        <v>1.6953145039999999</v>
      </c>
      <c r="W4362" s="13">
        <v>1.188985838</v>
      </c>
    </row>
    <row r="4363" spans="1:23" x14ac:dyDescent="0.3">
      <c r="A4363" s="13" t="s">
        <v>1845</v>
      </c>
      <c r="B4363" s="13" t="s">
        <v>1846</v>
      </c>
      <c r="C4363" s="15">
        <v>2015</v>
      </c>
      <c r="D4363" s="15" t="s">
        <v>27</v>
      </c>
      <c r="E4363" s="15" t="s">
        <v>46</v>
      </c>
      <c r="F4363" s="15">
        <v>3803</v>
      </c>
      <c r="G4363" s="15">
        <v>1971</v>
      </c>
      <c r="H4363" s="13">
        <v>1.6352706130000001</v>
      </c>
      <c r="I4363" s="13">
        <v>-2.2787842490000001</v>
      </c>
      <c r="J4363" s="13">
        <v>-0.643513636</v>
      </c>
      <c r="K4363" s="13">
        <v>2.450133396</v>
      </c>
      <c r="L4363" s="13">
        <v>-2.576100249</v>
      </c>
      <c r="M4363" s="13">
        <v>-0.12596685399999999</v>
      </c>
      <c r="N4363" s="13">
        <v>1.9917453110000001</v>
      </c>
      <c r="O4363" s="13">
        <v>-2.4580774160000001</v>
      </c>
      <c r="P4363" s="13">
        <v>-0.46633210600000002</v>
      </c>
      <c r="Q4363" s="13">
        <v>2.3199698409999998</v>
      </c>
      <c r="R4363" s="13">
        <v>2.3199698409999998</v>
      </c>
      <c r="S4363" s="13">
        <v>0</v>
      </c>
      <c r="T4363" s="13">
        <v>2.0019858269999999</v>
      </c>
      <c r="U4363" s="13">
        <v>-2.9007382150000001</v>
      </c>
      <c r="V4363" s="13">
        <v>-0.89875238800000001</v>
      </c>
      <c r="W4363" s="13">
        <v>0.98145912400000002</v>
      </c>
    </row>
    <row r="4364" spans="1:23" x14ac:dyDescent="0.3">
      <c r="A4364" s="13" t="s">
        <v>1845</v>
      </c>
      <c r="B4364" s="13" t="s">
        <v>1846</v>
      </c>
      <c r="C4364" s="15">
        <v>2016</v>
      </c>
      <c r="D4364" s="15" t="s">
        <v>25</v>
      </c>
      <c r="E4364" s="15" t="s">
        <v>46</v>
      </c>
      <c r="F4364" s="15">
        <v>907</v>
      </c>
      <c r="G4364" s="15">
        <v>473</v>
      </c>
      <c r="H4364" s="13">
        <v>2.7431264450000001</v>
      </c>
      <c r="I4364" s="13">
        <v>-2.833474512</v>
      </c>
      <c r="J4364" s="13">
        <v>-9.0348067000000004E-2</v>
      </c>
      <c r="K4364" s="13">
        <v>1.1114164520000001</v>
      </c>
      <c r="L4364" s="13">
        <v>-4.9148464049999996</v>
      </c>
      <c r="M4364" s="13">
        <v>-3.8034299530000002</v>
      </c>
      <c r="N4364" s="13">
        <v>2.5413779139999999</v>
      </c>
      <c r="O4364" s="13">
        <v>-3.468950172</v>
      </c>
      <c r="P4364" s="13">
        <v>-0.92757225799999998</v>
      </c>
      <c r="Q4364" s="13">
        <v>0.45743118700000002</v>
      </c>
      <c r="R4364" s="13">
        <v>0</v>
      </c>
      <c r="S4364" s="13">
        <v>0.45743118700000002</v>
      </c>
      <c r="T4364" s="13">
        <v>1.3833859740000001</v>
      </c>
      <c r="U4364" s="13">
        <v>-3.8996849170000001</v>
      </c>
      <c r="V4364" s="13">
        <v>-2.5162989420000001</v>
      </c>
      <c r="W4364" s="13">
        <v>0.80561895699999997</v>
      </c>
    </row>
    <row r="4365" spans="1:23" x14ac:dyDescent="0.3">
      <c r="A4365" s="13" t="s">
        <v>1845</v>
      </c>
      <c r="B4365" s="13" t="s">
        <v>1846</v>
      </c>
      <c r="C4365" s="15">
        <v>2016</v>
      </c>
      <c r="D4365" s="15" t="s">
        <v>27</v>
      </c>
      <c r="E4365" s="15" t="s">
        <v>46</v>
      </c>
      <c r="F4365" s="15">
        <v>4481</v>
      </c>
      <c r="G4365" s="15">
        <v>2258</v>
      </c>
      <c r="H4365" s="13">
        <v>1.961664257</v>
      </c>
      <c r="I4365" s="13">
        <v>-1.146209681</v>
      </c>
      <c r="J4365" s="13">
        <v>0.81545457600000004</v>
      </c>
      <c r="K4365" s="13">
        <v>0.56995297499999997</v>
      </c>
      <c r="L4365" s="13">
        <v>-3.0218061299999999</v>
      </c>
      <c r="M4365" s="13">
        <v>-2.4518531549999998</v>
      </c>
      <c r="N4365" s="13">
        <v>1.78394706</v>
      </c>
      <c r="O4365" s="13">
        <v>-1.6268208449999999</v>
      </c>
      <c r="P4365" s="13">
        <v>0.15712621500000001</v>
      </c>
      <c r="Q4365" s="13">
        <v>3.3485582009999999</v>
      </c>
      <c r="R4365" s="13">
        <v>3.3485582009999999</v>
      </c>
      <c r="S4365" s="13">
        <v>0</v>
      </c>
      <c r="T4365" s="13">
        <v>1.26283239</v>
      </c>
      <c r="U4365" s="13">
        <v>-1.7939826619999999</v>
      </c>
      <c r="V4365" s="13">
        <v>-0.53115027199999998</v>
      </c>
      <c r="W4365" s="13">
        <v>-1.5843783E-2</v>
      </c>
    </row>
    <row r="4366" spans="1:23" x14ac:dyDescent="0.3">
      <c r="A4366" s="13" t="s">
        <v>1845</v>
      </c>
      <c r="B4366" s="13" t="s">
        <v>1846</v>
      </c>
      <c r="C4366" s="15">
        <v>2017</v>
      </c>
      <c r="D4366" s="15" t="s">
        <v>25</v>
      </c>
      <c r="E4366" s="15" t="s">
        <v>78</v>
      </c>
      <c r="F4366" s="15">
        <v>376</v>
      </c>
      <c r="G4366" s="15">
        <v>190</v>
      </c>
      <c r="H4366" s="13">
        <v>0.48933409100000003</v>
      </c>
      <c r="I4366" s="13">
        <v>0.20971018499999999</v>
      </c>
      <c r="J4366" s="13">
        <v>0.69904427599999996</v>
      </c>
      <c r="K4366" s="13">
        <v>0.48867001100000002</v>
      </c>
      <c r="L4366" s="13">
        <v>9.6536363989999998</v>
      </c>
      <c r="M4366" s="13">
        <v>10.14230641</v>
      </c>
      <c r="N4366" s="13">
        <v>0.58925904900000003</v>
      </c>
      <c r="O4366" s="13">
        <v>2.1963050420000001</v>
      </c>
      <c r="P4366" s="13">
        <v>2.7855640899999998</v>
      </c>
      <c r="Q4366" s="13">
        <v>0.55910653200000004</v>
      </c>
      <c r="R4366" s="13">
        <v>0</v>
      </c>
      <c r="S4366" s="13">
        <v>0.55910653200000004</v>
      </c>
      <c r="T4366" s="13">
        <v>-3.0368572949999999</v>
      </c>
      <c r="U4366" s="13">
        <v>0.27591115100000002</v>
      </c>
      <c r="V4366" s="13">
        <v>-2.760946144</v>
      </c>
      <c r="W4366" s="13">
        <v>0.98990259700000005</v>
      </c>
    </row>
    <row r="4367" spans="1:23" x14ac:dyDescent="0.3">
      <c r="A4367" s="13" t="s">
        <v>1845</v>
      </c>
      <c r="B4367" s="13" t="s">
        <v>1846</v>
      </c>
      <c r="C4367" s="15">
        <v>2017</v>
      </c>
      <c r="D4367" s="15" t="s">
        <v>27</v>
      </c>
      <c r="E4367" s="15" t="s">
        <v>78</v>
      </c>
      <c r="F4367" s="15">
        <v>3637</v>
      </c>
      <c r="G4367" s="15">
        <v>1792</v>
      </c>
      <c r="H4367" s="13">
        <v>0.82934616800000005</v>
      </c>
      <c r="I4367" s="13">
        <v>-0.42489142899999999</v>
      </c>
      <c r="J4367" s="13">
        <v>0.40445473900000001</v>
      </c>
      <c r="K4367" s="13">
        <v>-2.9390157559999999</v>
      </c>
      <c r="L4367" s="13">
        <v>-0.65538106699999998</v>
      </c>
      <c r="M4367" s="13">
        <v>-3.5943968229999999</v>
      </c>
      <c r="N4367" s="13">
        <v>0.142911542</v>
      </c>
      <c r="O4367" s="13">
        <v>-0.52803895300000003</v>
      </c>
      <c r="P4367" s="13">
        <v>-0.385127412</v>
      </c>
      <c r="Q4367" s="13">
        <v>2.182359221</v>
      </c>
      <c r="R4367" s="13">
        <v>2.182359221</v>
      </c>
      <c r="S4367" s="13">
        <v>0</v>
      </c>
      <c r="T4367" s="13">
        <v>-0.22167876</v>
      </c>
      <c r="U4367" s="13">
        <v>-0.70720964399999997</v>
      </c>
      <c r="V4367" s="13">
        <v>-0.92888840299999997</v>
      </c>
      <c r="W4367" s="13">
        <v>0.91674841900000004</v>
      </c>
    </row>
    <row r="4368" spans="1:23" x14ac:dyDescent="0.3">
      <c r="A4368" s="13" t="s">
        <v>1845</v>
      </c>
      <c r="B4368" s="13" t="s">
        <v>1846</v>
      </c>
      <c r="C4368" s="15">
        <v>2018</v>
      </c>
      <c r="D4368" s="15" t="s">
        <v>25</v>
      </c>
      <c r="E4368" s="15" t="s">
        <v>46</v>
      </c>
      <c r="F4368" s="15">
        <v>277</v>
      </c>
      <c r="G4368" s="15">
        <v>127</v>
      </c>
      <c r="H4368" s="13">
        <v>2.4062435139999998</v>
      </c>
      <c r="I4368" s="13">
        <v>-0.99720464499999995</v>
      </c>
      <c r="J4368" s="13">
        <v>1.409038869</v>
      </c>
      <c r="K4368" s="13">
        <v>-4.1382745959999996</v>
      </c>
      <c r="L4368" s="13">
        <v>13.59320997</v>
      </c>
      <c r="M4368" s="13">
        <v>9.4549353780000001</v>
      </c>
      <c r="N4368" s="13">
        <v>1.245601357</v>
      </c>
      <c r="O4368" s="13">
        <v>2.0225450149999999</v>
      </c>
      <c r="P4368" s="13">
        <v>3.2681463719999999</v>
      </c>
      <c r="Q4368" s="13">
        <v>0.412016298</v>
      </c>
      <c r="R4368" s="13">
        <v>0</v>
      </c>
      <c r="S4368" s="13">
        <v>0.412016298</v>
      </c>
      <c r="T4368" s="13">
        <v>2.3048691159999999</v>
      </c>
      <c r="U4368" s="13">
        <v>1.317300672</v>
      </c>
      <c r="V4368" s="13">
        <v>3.6221697879999999</v>
      </c>
      <c r="W4368" s="13">
        <v>2.3863134389999998</v>
      </c>
    </row>
    <row r="4369" spans="1:23" x14ac:dyDescent="0.3">
      <c r="A4369" s="13" t="s">
        <v>1845</v>
      </c>
      <c r="B4369" s="13" t="s">
        <v>1846</v>
      </c>
      <c r="C4369" s="15">
        <v>2018</v>
      </c>
      <c r="D4369" s="15" t="s">
        <v>27</v>
      </c>
      <c r="E4369" s="15" t="s">
        <v>49</v>
      </c>
      <c r="F4369" s="15">
        <v>2250</v>
      </c>
      <c r="G4369" s="15">
        <v>1069</v>
      </c>
      <c r="H4369" s="13">
        <v>-0.697815462</v>
      </c>
      <c r="I4369" s="13">
        <v>0.36322202599999998</v>
      </c>
      <c r="J4369" s="13">
        <v>-0.33459343600000002</v>
      </c>
      <c r="K4369" s="13">
        <v>-2.7430137979999998</v>
      </c>
      <c r="L4369" s="13">
        <v>3.7093762219999999</v>
      </c>
      <c r="M4369" s="13">
        <v>0.96636242400000005</v>
      </c>
      <c r="N4369" s="13">
        <v>-1.2269394760000001</v>
      </c>
      <c r="O4369" s="13">
        <v>1.1251252629999999</v>
      </c>
      <c r="P4369" s="13">
        <v>-0.101814214</v>
      </c>
      <c r="Q4369" s="13">
        <v>1.45554754</v>
      </c>
      <c r="R4369" s="13">
        <v>1.45554754</v>
      </c>
      <c r="S4369" s="13">
        <v>0</v>
      </c>
      <c r="T4369" s="13">
        <v>-0.32183800600000001</v>
      </c>
      <c r="U4369" s="13">
        <v>-1.25657E-3</v>
      </c>
      <c r="V4369" s="13">
        <v>-0.32309457600000002</v>
      </c>
      <c r="W4369" s="13">
        <v>0.77037836800000004</v>
      </c>
    </row>
    <row r="4370" spans="1:23" x14ac:dyDescent="0.3">
      <c r="A4370" s="13" t="s">
        <v>1845</v>
      </c>
      <c r="B4370" s="13" t="s">
        <v>1846</v>
      </c>
      <c r="C4370" s="15">
        <v>2018</v>
      </c>
      <c r="D4370" s="15" t="s">
        <v>27</v>
      </c>
      <c r="E4370" s="15" t="s">
        <v>46</v>
      </c>
      <c r="F4370" s="15">
        <v>973</v>
      </c>
      <c r="G4370" s="15">
        <v>467</v>
      </c>
      <c r="H4370" s="13">
        <v>-2.5601237239999999</v>
      </c>
      <c r="I4370" s="13">
        <v>-0.44639860399999998</v>
      </c>
      <c r="J4370" s="13">
        <v>-3.006522328</v>
      </c>
      <c r="K4370" s="13">
        <v>-5.2563534430000001</v>
      </c>
      <c r="L4370" s="13">
        <v>-1.459142924</v>
      </c>
      <c r="M4370" s="13">
        <v>-6.7154963670000001</v>
      </c>
      <c r="N4370" s="13">
        <v>-3.265683772</v>
      </c>
      <c r="O4370" s="13">
        <v>-0.71535967499999997</v>
      </c>
      <c r="P4370" s="13">
        <v>-3.9810434469999998</v>
      </c>
      <c r="Q4370" s="13">
        <v>-0.29585650600000002</v>
      </c>
      <c r="R4370" s="13">
        <v>-0.29585650600000002</v>
      </c>
      <c r="S4370" s="13">
        <v>0</v>
      </c>
      <c r="T4370" s="13">
        <v>-2.1836106640000001</v>
      </c>
      <c r="U4370" s="13">
        <v>-0.85191586399999997</v>
      </c>
      <c r="V4370" s="13">
        <v>-3.0355265280000001</v>
      </c>
      <c r="W4370" s="13">
        <v>0.86033332299999998</v>
      </c>
    </row>
    <row r="4371" spans="1:23" x14ac:dyDescent="0.3">
      <c r="A4371" s="13" t="s">
        <v>1845</v>
      </c>
      <c r="B4371" s="13" t="s">
        <v>1846</v>
      </c>
      <c r="C4371" s="15">
        <v>2019</v>
      </c>
      <c r="D4371" s="15" t="s">
        <v>27</v>
      </c>
      <c r="E4371" s="15" t="s">
        <v>46</v>
      </c>
      <c r="F4371" s="15">
        <v>3980</v>
      </c>
      <c r="G4371" s="15">
        <v>1885</v>
      </c>
      <c r="H4371" s="13">
        <v>0.56681758599999998</v>
      </c>
      <c r="I4371" s="13">
        <v>-2.3188001470000001</v>
      </c>
      <c r="J4371" s="13">
        <v>-1.7519825609999999</v>
      </c>
      <c r="K4371" s="13">
        <v>-2.848010822</v>
      </c>
      <c r="L4371" s="13">
        <v>-0.55345495300000003</v>
      </c>
      <c r="M4371" s="13">
        <v>-3.4014657750000001</v>
      </c>
      <c r="N4371" s="13">
        <v>-6.2372498999999998E-2</v>
      </c>
      <c r="O4371" s="13">
        <v>-2.11506938</v>
      </c>
      <c r="P4371" s="13">
        <v>-2.1774418789999999</v>
      </c>
      <c r="Q4371" s="13">
        <v>0.55408051700000005</v>
      </c>
      <c r="R4371" s="13">
        <v>0.55408051700000005</v>
      </c>
      <c r="S4371" s="13">
        <v>0</v>
      </c>
      <c r="T4371" s="13">
        <v>0.32928978599999997</v>
      </c>
      <c r="U4371" s="13">
        <v>-2.524652948</v>
      </c>
      <c r="V4371" s="13">
        <v>-2.195363162</v>
      </c>
      <c r="W4371" s="13">
        <v>0.63591972900000004</v>
      </c>
    </row>
    <row r="4372" spans="1:23" x14ac:dyDescent="0.3">
      <c r="A4372" s="13" t="s">
        <v>1847</v>
      </c>
      <c r="B4372" s="13" t="s">
        <v>1848</v>
      </c>
      <c r="C4372" s="15">
        <v>2019</v>
      </c>
      <c r="D4372" s="15" t="s">
        <v>27</v>
      </c>
      <c r="E4372" s="15" t="s">
        <v>140</v>
      </c>
      <c r="F4372" s="15">
        <v>982</v>
      </c>
      <c r="G4372" s="15">
        <v>446</v>
      </c>
      <c r="H4372" s="13">
        <v>-3.5049155660000002</v>
      </c>
      <c r="I4372" s="13">
        <v>-0.31512518499999997</v>
      </c>
      <c r="J4372" s="13">
        <v>-3.8200407510000001</v>
      </c>
      <c r="K4372" s="13">
        <v>-7.540412141</v>
      </c>
      <c r="L4372" s="13">
        <v>0.21636720700000001</v>
      </c>
      <c r="M4372" s="13">
        <v>-7.3240449339999998</v>
      </c>
      <c r="N4372" s="13">
        <v>-4.519796393</v>
      </c>
      <c r="O4372" s="13">
        <v>-0.230223971</v>
      </c>
      <c r="P4372" s="13">
        <v>-4.7500203650000001</v>
      </c>
      <c r="Q4372" s="13">
        <v>-0.46042949599999999</v>
      </c>
      <c r="R4372" s="13">
        <v>-0.46042949599999999</v>
      </c>
      <c r="S4372" s="13">
        <v>0</v>
      </c>
      <c r="T4372" s="13">
        <v>-4.3477302450000002</v>
      </c>
      <c r="U4372" s="13">
        <v>-0.77374584700000004</v>
      </c>
      <c r="V4372" s="13">
        <v>-5.1214760930000001</v>
      </c>
      <c r="W4372" s="13">
        <v>1.192780967</v>
      </c>
    </row>
    <row r="4373" spans="1:23" x14ac:dyDescent="0.3">
      <c r="A4373" s="13" t="s">
        <v>1849</v>
      </c>
      <c r="B4373" s="13" t="s">
        <v>1850</v>
      </c>
      <c r="C4373" s="15">
        <v>2014</v>
      </c>
      <c r="D4373" s="15" t="s">
        <v>27</v>
      </c>
      <c r="E4373" s="15" t="s">
        <v>49</v>
      </c>
      <c r="F4373" s="15">
        <v>4071</v>
      </c>
      <c r="G4373" s="15">
        <v>2072</v>
      </c>
      <c r="H4373" s="13">
        <v>-0.54420355099999995</v>
      </c>
      <c r="I4373" s="13">
        <v>-1.635227424</v>
      </c>
      <c r="J4373" s="13">
        <v>-2.1794309749999998</v>
      </c>
      <c r="K4373" s="13">
        <v>-0.266189438</v>
      </c>
      <c r="L4373" s="13">
        <v>2.5497154659999999</v>
      </c>
      <c r="M4373" s="13">
        <v>2.2835260279999998</v>
      </c>
      <c r="N4373" s="13">
        <v>-0.466860469</v>
      </c>
      <c r="O4373" s="13">
        <v>-0.83524542099999999</v>
      </c>
      <c r="P4373" s="13">
        <v>-1.30210589</v>
      </c>
      <c r="Q4373" s="13">
        <v>1.534820955</v>
      </c>
      <c r="R4373" s="13">
        <v>1.534820955</v>
      </c>
      <c r="S4373" s="13">
        <v>0</v>
      </c>
      <c r="T4373" s="13">
        <v>-0.16727856799999999</v>
      </c>
      <c r="U4373" s="13">
        <v>-1.119711388</v>
      </c>
      <c r="V4373" s="13">
        <v>-1.286989956</v>
      </c>
      <c r="W4373" s="13">
        <v>0.26333251699999999</v>
      </c>
    </row>
    <row r="4374" spans="1:23" x14ac:dyDescent="0.3">
      <c r="A4374" s="13" t="s">
        <v>1849</v>
      </c>
      <c r="B4374" s="13" t="s">
        <v>1850</v>
      </c>
      <c r="C4374" s="15">
        <v>2015</v>
      </c>
      <c r="D4374" s="15" t="s">
        <v>27</v>
      </c>
      <c r="E4374" s="15" t="s">
        <v>26</v>
      </c>
      <c r="F4374" s="15">
        <v>2945</v>
      </c>
      <c r="G4374" s="15">
        <v>1422</v>
      </c>
      <c r="H4374" s="13">
        <v>-0.40379937999999999</v>
      </c>
      <c r="I4374" s="13">
        <v>-1.758109989</v>
      </c>
      <c r="J4374" s="13">
        <v>-2.161909369</v>
      </c>
      <c r="K4374" s="13">
        <v>0.946367599</v>
      </c>
      <c r="L4374" s="13">
        <v>-0.16114699800000001</v>
      </c>
      <c r="M4374" s="13">
        <v>0.78522060199999999</v>
      </c>
      <c r="N4374" s="13">
        <v>-0.176449946</v>
      </c>
      <c r="O4374" s="13">
        <v>-1.541757083</v>
      </c>
      <c r="P4374" s="13">
        <v>-1.718207029</v>
      </c>
      <c r="Q4374" s="13">
        <v>0.753228173</v>
      </c>
      <c r="R4374" s="13">
        <v>0.753228173</v>
      </c>
      <c r="S4374" s="13">
        <v>0</v>
      </c>
      <c r="T4374" s="13">
        <v>-0.60256692099999998</v>
      </c>
      <c r="U4374" s="13">
        <v>-0.93264505099999995</v>
      </c>
      <c r="V4374" s="13">
        <v>-1.5352119719999999</v>
      </c>
      <c r="W4374" s="13">
        <v>0.59668496199999999</v>
      </c>
    </row>
    <row r="4375" spans="1:23" x14ac:dyDescent="0.3">
      <c r="A4375" s="13" t="s">
        <v>1849</v>
      </c>
      <c r="B4375" s="13" t="s">
        <v>1850</v>
      </c>
      <c r="C4375" s="15">
        <v>2015</v>
      </c>
      <c r="D4375" s="15" t="s">
        <v>27</v>
      </c>
      <c r="E4375" s="15" t="s">
        <v>49</v>
      </c>
      <c r="F4375" s="15">
        <v>1545</v>
      </c>
      <c r="G4375" s="15">
        <v>786</v>
      </c>
      <c r="H4375" s="13">
        <v>-1.6518278</v>
      </c>
      <c r="I4375" s="13">
        <v>-0.22254217700000001</v>
      </c>
      <c r="J4375" s="13">
        <v>-1.874369977</v>
      </c>
      <c r="K4375" s="13">
        <v>-4.6703952260000001</v>
      </c>
      <c r="L4375" s="13">
        <v>-1.377919283</v>
      </c>
      <c r="M4375" s="13">
        <v>-6.0483145089999999</v>
      </c>
      <c r="N4375" s="13">
        <v>-2.4590241530000001</v>
      </c>
      <c r="O4375" s="13">
        <v>-0.47001039300000003</v>
      </c>
      <c r="P4375" s="13">
        <v>-2.929034546</v>
      </c>
      <c r="Q4375" s="13">
        <v>-7.1961137999999994E-2</v>
      </c>
      <c r="R4375" s="13">
        <v>-7.1961137999999994E-2</v>
      </c>
      <c r="S4375" s="13">
        <v>0</v>
      </c>
      <c r="T4375" s="13">
        <v>-1.1988311309999999</v>
      </c>
      <c r="U4375" s="13">
        <v>-0.289229982</v>
      </c>
      <c r="V4375" s="13">
        <v>-1.488061114</v>
      </c>
      <c r="W4375" s="13">
        <v>0.220658146</v>
      </c>
    </row>
    <row r="4376" spans="1:23" x14ac:dyDescent="0.3">
      <c r="A4376" s="13" t="s">
        <v>1849</v>
      </c>
      <c r="B4376" s="13" t="s">
        <v>1850</v>
      </c>
      <c r="C4376" s="15">
        <v>2016</v>
      </c>
      <c r="D4376" s="15" t="s">
        <v>25</v>
      </c>
      <c r="E4376" s="15" t="s">
        <v>26</v>
      </c>
      <c r="F4376" s="15">
        <v>988</v>
      </c>
      <c r="G4376" s="15">
        <v>491</v>
      </c>
      <c r="H4376" s="13">
        <v>1.283809862</v>
      </c>
      <c r="I4376" s="13">
        <v>1.5009932509999999</v>
      </c>
      <c r="J4376" s="13">
        <v>2.7848031130000002</v>
      </c>
      <c r="K4376" s="13">
        <v>-1.7896459999999999E-2</v>
      </c>
      <c r="L4376" s="13">
        <v>2.7076691309999998</v>
      </c>
      <c r="M4376" s="13">
        <v>2.6897726710000001</v>
      </c>
      <c r="N4376" s="13">
        <v>0.92367771799999998</v>
      </c>
      <c r="O4376" s="13">
        <v>1.7868036190000001</v>
      </c>
      <c r="P4376" s="13">
        <v>2.710481337</v>
      </c>
      <c r="Q4376" s="13">
        <v>1.3891466509999999</v>
      </c>
      <c r="R4376" s="13">
        <v>0</v>
      </c>
      <c r="S4376" s="13">
        <v>1.3891466509999999</v>
      </c>
      <c r="T4376" s="13">
        <v>1.9929609639999999</v>
      </c>
      <c r="U4376" s="13">
        <v>1.8776599329999999</v>
      </c>
      <c r="V4376" s="13">
        <v>3.8706208969999998</v>
      </c>
      <c r="W4376" s="13">
        <v>-1.4591761249999999</v>
      </c>
    </row>
    <row r="4377" spans="1:23" x14ac:dyDescent="0.3">
      <c r="A4377" s="13" t="s">
        <v>1849</v>
      </c>
      <c r="B4377" s="13" t="s">
        <v>1850</v>
      </c>
      <c r="C4377" s="15">
        <v>2016</v>
      </c>
      <c r="D4377" s="15" t="s">
        <v>27</v>
      </c>
      <c r="E4377" s="15" t="s">
        <v>26</v>
      </c>
      <c r="F4377" s="15">
        <v>4439</v>
      </c>
      <c r="G4377" s="15">
        <v>2152</v>
      </c>
      <c r="H4377" s="13">
        <v>-0.63760569600000006</v>
      </c>
      <c r="I4377" s="13">
        <v>-0.45250060399999997</v>
      </c>
      <c r="J4377" s="13">
        <v>-1.0901062989999999</v>
      </c>
      <c r="K4377" s="13">
        <v>-1.7017711230000001</v>
      </c>
      <c r="L4377" s="13">
        <v>-3.1336648340000002</v>
      </c>
      <c r="M4377" s="13">
        <v>-4.8354359569999996</v>
      </c>
      <c r="N4377" s="13">
        <v>-0.97855486400000002</v>
      </c>
      <c r="O4377" s="13">
        <v>-1.0500353499999999</v>
      </c>
      <c r="P4377" s="13">
        <v>-2.0285902149999999</v>
      </c>
      <c r="Q4377" s="13">
        <v>0.79437791700000004</v>
      </c>
      <c r="R4377" s="13">
        <v>0.79437791700000004</v>
      </c>
      <c r="S4377" s="13">
        <v>0</v>
      </c>
      <c r="T4377" s="13">
        <v>-0.73014381500000003</v>
      </c>
      <c r="U4377" s="13">
        <v>-0.731531406</v>
      </c>
      <c r="V4377" s="13">
        <v>-1.4616752209999999</v>
      </c>
      <c r="W4377" s="13">
        <v>0.284436299</v>
      </c>
    </row>
    <row r="4378" spans="1:23" x14ac:dyDescent="0.3">
      <c r="A4378" s="13" t="s">
        <v>1849</v>
      </c>
      <c r="B4378" s="13" t="s">
        <v>1850</v>
      </c>
      <c r="C4378" s="15">
        <v>2017</v>
      </c>
      <c r="D4378" s="15" t="s">
        <v>27</v>
      </c>
      <c r="E4378" s="15" t="s">
        <v>46</v>
      </c>
      <c r="F4378" s="15">
        <v>2784</v>
      </c>
      <c r="G4378" s="15">
        <v>1384</v>
      </c>
      <c r="H4378" s="13">
        <v>0.96591583199999997</v>
      </c>
      <c r="I4378" s="13">
        <v>1.1099525029999999</v>
      </c>
      <c r="J4378" s="13">
        <v>2.0758683339999999</v>
      </c>
      <c r="K4378" s="13">
        <v>1.9143210580000001</v>
      </c>
      <c r="L4378" s="13">
        <v>1.16826998</v>
      </c>
      <c r="M4378" s="13">
        <v>3.0825910369999998</v>
      </c>
      <c r="N4378" s="13">
        <v>1.2119937119999999</v>
      </c>
      <c r="O4378" s="13">
        <v>1.1683976039999999</v>
      </c>
      <c r="P4378" s="13">
        <v>2.3803913159999999</v>
      </c>
      <c r="Q4378" s="13">
        <v>3.6157506260000001</v>
      </c>
      <c r="R4378" s="13">
        <v>3.6157506260000001</v>
      </c>
      <c r="S4378" s="13">
        <v>0</v>
      </c>
      <c r="T4378" s="13">
        <v>1.6435532239999999</v>
      </c>
      <c r="U4378" s="13">
        <v>1.1917398640000001</v>
      </c>
      <c r="V4378" s="13">
        <v>2.8352930879999998</v>
      </c>
      <c r="W4378" s="13">
        <v>-0.186963513</v>
      </c>
    </row>
    <row r="4379" spans="1:23" x14ac:dyDescent="0.3">
      <c r="A4379" s="13" t="s">
        <v>1849</v>
      </c>
      <c r="B4379" s="13" t="s">
        <v>1850</v>
      </c>
      <c r="C4379" s="15">
        <v>2018</v>
      </c>
      <c r="D4379" s="15" t="s">
        <v>27</v>
      </c>
      <c r="E4379" s="15" t="s">
        <v>46</v>
      </c>
      <c r="F4379" s="15">
        <v>1845</v>
      </c>
      <c r="G4379" s="15">
        <v>918</v>
      </c>
      <c r="H4379" s="13">
        <v>-1.636553835</v>
      </c>
      <c r="I4379" s="13">
        <v>-0.93136949300000005</v>
      </c>
      <c r="J4379" s="13">
        <v>-2.567923328</v>
      </c>
      <c r="K4379" s="13">
        <v>-3.698763993</v>
      </c>
      <c r="L4379" s="13">
        <v>-0.45464343499999998</v>
      </c>
      <c r="M4379" s="13">
        <v>-4.1534074280000004</v>
      </c>
      <c r="N4379" s="13">
        <v>-2.1468365920000001</v>
      </c>
      <c r="O4379" s="13">
        <v>-0.90840608</v>
      </c>
      <c r="P4379" s="13">
        <v>-3.0552426719999999</v>
      </c>
      <c r="Q4379" s="13">
        <v>-0.14228997500000001</v>
      </c>
      <c r="R4379" s="13">
        <v>-0.14228997500000001</v>
      </c>
      <c r="S4379" s="13">
        <v>0</v>
      </c>
      <c r="T4379" s="13">
        <v>-1.4527610120000001</v>
      </c>
      <c r="U4379" s="13">
        <v>-0.53699902200000005</v>
      </c>
      <c r="V4379" s="13">
        <v>-1.9897600339999999</v>
      </c>
      <c r="W4379" s="13">
        <v>-0.46806099899999998</v>
      </c>
    </row>
    <row r="4380" spans="1:23" x14ac:dyDescent="0.3">
      <c r="A4380" s="13" t="s">
        <v>1849</v>
      </c>
      <c r="B4380" s="13" t="s">
        <v>1850</v>
      </c>
      <c r="C4380" s="15">
        <v>2019</v>
      </c>
      <c r="D4380" s="15" t="s">
        <v>27</v>
      </c>
      <c r="E4380" s="15" t="s">
        <v>46</v>
      </c>
      <c r="F4380" s="15">
        <v>2320</v>
      </c>
      <c r="G4380" s="15">
        <v>1138</v>
      </c>
      <c r="H4380" s="13">
        <v>-0.46815316499999998</v>
      </c>
      <c r="I4380" s="13">
        <v>-1.013438117</v>
      </c>
      <c r="J4380" s="13">
        <v>-1.481591281</v>
      </c>
      <c r="K4380" s="13">
        <v>0.23711152599999999</v>
      </c>
      <c r="L4380" s="13">
        <v>-0.232381474</v>
      </c>
      <c r="M4380" s="13">
        <v>4.7300520000000002E-3</v>
      </c>
      <c r="N4380" s="13">
        <v>-0.30901417199999998</v>
      </c>
      <c r="O4380" s="13">
        <v>-0.93621521500000005</v>
      </c>
      <c r="P4380" s="13">
        <v>-1.245229388</v>
      </c>
      <c r="Q4380" s="13">
        <v>0.86508417599999998</v>
      </c>
      <c r="R4380" s="13">
        <v>0.86508417599999998</v>
      </c>
      <c r="S4380" s="13">
        <v>0</v>
      </c>
      <c r="T4380" s="13">
        <v>0.66144789000000004</v>
      </c>
      <c r="U4380" s="13">
        <v>-1.0419418840000001</v>
      </c>
      <c r="V4380" s="13">
        <v>-0.380493994</v>
      </c>
      <c r="W4380" s="13">
        <v>-1.00283492</v>
      </c>
    </row>
    <row r="4381" spans="1:23" x14ac:dyDescent="0.3">
      <c r="A4381" s="13" t="s">
        <v>1851</v>
      </c>
      <c r="B4381" s="13" t="s">
        <v>1852</v>
      </c>
      <c r="C4381" s="15">
        <v>2015</v>
      </c>
      <c r="D4381" s="15" t="s">
        <v>27</v>
      </c>
      <c r="E4381" s="15" t="s">
        <v>46</v>
      </c>
      <c r="F4381" s="15">
        <v>1245</v>
      </c>
      <c r="G4381" s="15">
        <v>628</v>
      </c>
      <c r="H4381" s="13">
        <v>-0.99868949900000004</v>
      </c>
      <c r="I4381" s="13">
        <v>3.4268704999999997E-2</v>
      </c>
      <c r="J4381" s="13">
        <v>-0.96442079400000003</v>
      </c>
      <c r="K4381" s="13">
        <v>-1.0512416200000001</v>
      </c>
      <c r="L4381" s="13">
        <v>2.0868512529999999</v>
      </c>
      <c r="M4381" s="13">
        <v>1.035609633</v>
      </c>
      <c r="N4381" s="13">
        <v>-1.074951999</v>
      </c>
      <c r="O4381" s="13">
        <v>0.48756181399999998</v>
      </c>
      <c r="P4381" s="13">
        <v>-0.58739018499999995</v>
      </c>
      <c r="Q4381" s="13">
        <v>0.692187302</v>
      </c>
      <c r="R4381" s="13">
        <v>0.692187302</v>
      </c>
      <c r="S4381" s="13">
        <v>0</v>
      </c>
      <c r="T4381" s="13">
        <v>-0.72476158899999998</v>
      </c>
      <c r="U4381" s="13">
        <v>0.91653852499999999</v>
      </c>
      <c r="V4381" s="13">
        <v>0.19177693600000001</v>
      </c>
      <c r="W4381" s="13">
        <v>-0.10033433899999999</v>
      </c>
    </row>
    <row r="4382" spans="1:23" x14ac:dyDescent="0.3">
      <c r="A4382" s="13" t="s">
        <v>1853</v>
      </c>
      <c r="B4382" s="13" t="s">
        <v>1854</v>
      </c>
      <c r="C4382" s="15">
        <v>2014</v>
      </c>
      <c r="D4382" s="15" t="s">
        <v>25</v>
      </c>
      <c r="E4382" s="15" t="s">
        <v>53</v>
      </c>
      <c r="F4382" s="15">
        <v>292</v>
      </c>
      <c r="G4382" s="15">
        <v>153</v>
      </c>
      <c r="H4382" s="13">
        <v>2.7913032339999999</v>
      </c>
      <c r="I4382" s="13">
        <v>3.089333908</v>
      </c>
      <c r="J4382" s="13">
        <v>5.8806371420000003</v>
      </c>
      <c r="K4382" s="13">
        <v>-2.8502950990000002</v>
      </c>
      <c r="L4382" s="13">
        <v>-4.5027243419999996</v>
      </c>
      <c r="M4382" s="13">
        <v>-7.3530194409999998</v>
      </c>
      <c r="N4382" s="13">
        <v>1.8707604959999999</v>
      </c>
      <c r="O4382" s="13">
        <v>1.695728415</v>
      </c>
      <c r="P4382" s="13">
        <v>3.566488911</v>
      </c>
      <c r="Q4382" s="13">
        <v>0.510656742</v>
      </c>
      <c r="R4382" s="13">
        <v>0</v>
      </c>
      <c r="S4382" s="13">
        <v>0.510656742</v>
      </c>
      <c r="T4382" s="13">
        <v>-7.8740078000000005E-2</v>
      </c>
      <c r="U4382" s="13">
        <v>2.8368469869999999</v>
      </c>
      <c r="V4382" s="13">
        <v>2.7581069089999999</v>
      </c>
      <c r="W4382" s="13">
        <v>0.38781845500000001</v>
      </c>
    </row>
    <row r="4383" spans="1:23" x14ac:dyDescent="0.3">
      <c r="A4383" s="13" t="s">
        <v>1853</v>
      </c>
      <c r="B4383" s="13" t="s">
        <v>1854</v>
      </c>
      <c r="C4383" s="15">
        <v>2014</v>
      </c>
      <c r="D4383" s="15" t="s">
        <v>27</v>
      </c>
      <c r="E4383" s="15" t="s">
        <v>53</v>
      </c>
      <c r="F4383" s="15">
        <v>5079</v>
      </c>
      <c r="G4383" s="15">
        <v>2614</v>
      </c>
      <c r="H4383" s="13">
        <v>1.094209129</v>
      </c>
      <c r="I4383" s="13">
        <v>1.610295209</v>
      </c>
      <c r="J4383" s="13">
        <v>2.704504338</v>
      </c>
      <c r="K4383" s="13">
        <v>2.2237958999999998</v>
      </c>
      <c r="L4383" s="13">
        <v>4.635162148</v>
      </c>
      <c r="M4383" s="13">
        <v>6.8589580479999999</v>
      </c>
      <c r="N4383" s="13">
        <v>1.435807533</v>
      </c>
      <c r="O4383" s="13">
        <v>2.3196784680000002</v>
      </c>
      <c r="P4383" s="13">
        <v>3.755486001</v>
      </c>
      <c r="Q4383" s="13">
        <v>8.5624461759999999</v>
      </c>
      <c r="R4383" s="13">
        <v>8.5624461759999999</v>
      </c>
      <c r="S4383" s="13">
        <v>0</v>
      </c>
      <c r="T4383" s="13">
        <v>1.0635366289999999</v>
      </c>
      <c r="U4383" s="13">
        <v>2.2115270100000002</v>
      </c>
      <c r="V4383" s="13">
        <v>3.2750636399999999</v>
      </c>
      <c r="W4383" s="13">
        <v>-1.256720386</v>
      </c>
    </row>
    <row r="4384" spans="1:23" x14ac:dyDescent="0.3">
      <c r="A4384" s="13" t="s">
        <v>1853</v>
      </c>
      <c r="B4384" s="13" t="s">
        <v>1854</v>
      </c>
      <c r="C4384" s="15">
        <v>2015</v>
      </c>
      <c r="D4384" s="15" t="s">
        <v>27</v>
      </c>
      <c r="E4384" s="15" t="s">
        <v>53</v>
      </c>
      <c r="F4384" s="15">
        <v>4118</v>
      </c>
      <c r="G4384" s="15">
        <v>2119</v>
      </c>
      <c r="H4384" s="13">
        <v>1.5556323590000001</v>
      </c>
      <c r="I4384" s="13">
        <v>2.0094914620000002</v>
      </c>
      <c r="J4384" s="13">
        <v>3.5651238209999998</v>
      </c>
      <c r="K4384" s="13">
        <v>-1.274791775</v>
      </c>
      <c r="L4384" s="13">
        <v>-2.3443818520000002</v>
      </c>
      <c r="M4384" s="13">
        <v>-3.6191736269999999</v>
      </c>
      <c r="N4384" s="13">
        <v>1.1567212389999999</v>
      </c>
      <c r="O4384" s="13">
        <v>1.212726263</v>
      </c>
      <c r="P4384" s="13">
        <v>2.3694475019999999</v>
      </c>
      <c r="Q4384" s="13">
        <v>5.4374601450000002</v>
      </c>
      <c r="R4384" s="13">
        <v>5.4374601450000002</v>
      </c>
      <c r="S4384" s="13">
        <v>0</v>
      </c>
      <c r="T4384" s="13">
        <v>0.998699903</v>
      </c>
      <c r="U4384" s="13">
        <v>1.8161746299999999</v>
      </c>
      <c r="V4384" s="13">
        <v>2.8148745320000002</v>
      </c>
      <c r="W4384" s="13">
        <v>-1.6848743829999999</v>
      </c>
    </row>
    <row r="4385" spans="1:23" x14ac:dyDescent="0.3">
      <c r="A4385" s="13" t="s">
        <v>1853</v>
      </c>
      <c r="B4385" s="13" t="s">
        <v>1854</v>
      </c>
      <c r="C4385" s="15">
        <v>2016</v>
      </c>
      <c r="D4385" s="15" t="s">
        <v>25</v>
      </c>
      <c r="E4385" s="15" t="s">
        <v>53</v>
      </c>
      <c r="F4385" s="15">
        <v>495</v>
      </c>
      <c r="G4385" s="15">
        <v>260</v>
      </c>
      <c r="H4385" s="13">
        <v>3.636837431</v>
      </c>
      <c r="I4385" s="13">
        <v>-1.4751737250000001</v>
      </c>
      <c r="J4385" s="13">
        <v>2.1616637060000001</v>
      </c>
      <c r="K4385" s="13">
        <v>1.7578337580000001</v>
      </c>
      <c r="L4385" s="13">
        <v>-15.975451530000001</v>
      </c>
      <c r="M4385" s="13">
        <v>-14.21761777</v>
      </c>
      <c r="N4385" s="13">
        <v>3.4223039740000001</v>
      </c>
      <c r="O4385" s="13">
        <v>-4.5319939600000003</v>
      </c>
      <c r="P4385" s="13">
        <v>-1.109689986</v>
      </c>
      <c r="Q4385" s="13">
        <v>0.21945481</v>
      </c>
      <c r="R4385" s="13">
        <v>0</v>
      </c>
      <c r="S4385" s="13">
        <v>0.21945481</v>
      </c>
      <c r="T4385" s="13">
        <v>0.63347624400000002</v>
      </c>
      <c r="U4385" s="13">
        <v>-5.6070539300000002</v>
      </c>
      <c r="V4385" s="13">
        <v>-4.9735776859999996</v>
      </c>
      <c r="W4385" s="13">
        <v>-2.1016349330000001</v>
      </c>
    </row>
    <row r="4386" spans="1:23" x14ac:dyDescent="0.3">
      <c r="A4386" s="13" t="s">
        <v>1853</v>
      </c>
      <c r="B4386" s="13" t="s">
        <v>1854</v>
      </c>
      <c r="C4386" s="15">
        <v>2016</v>
      </c>
      <c r="D4386" s="15" t="s">
        <v>27</v>
      </c>
      <c r="E4386" s="15" t="s">
        <v>53</v>
      </c>
      <c r="F4386" s="15">
        <v>5804</v>
      </c>
      <c r="G4386" s="15">
        <v>2885</v>
      </c>
      <c r="H4386" s="13">
        <v>3.2635848310000002</v>
      </c>
      <c r="I4386" s="13">
        <v>1.4977499869999999</v>
      </c>
      <c r="J4386" s="13">
        <v>4.7613348179999999</v>
      </c>
      <c r="K4386" s="13">
        <v>2.895304066</v>
      </c>
      <c r="L4386" s="13">
        <v>-0.71436191699999996</v>
      </c>
      <c r="M4386" s="13">
        <v>2.1809421489999998</v>
      </c>
      <c r="N4386" s="13">
        <v>3.3609137100000002</v>
      </c>
      <c r="O4386" s="13">
        <v>1.107784946</v>
      </c>
      <c r="P4386" s="13">
        <v>4.4686986559999999</v>
      </c>
      <c r="Q4386" s="13">
        <v>10.518917050000001</v>
      </c>
      <c r="R4386" s="13">
        <v>10.518917050000001</v>
      </c>
      <c r="S4386" s="13">
        <v>0</v>
      </c>
      <c r="T4386" s="13">
        <v>3.6210392260000002</v>
      </c>
      <c r="U4386" s="13">
        <v>1.2136088970000001</v>
      </c>
      <c r="V4386" s="13">
        <v>4.834648123</v>
      </c>
      <c r="W4386" s="13">
        <v>-0.97917676899999995</v>
      </c>
    </row>
    <row r="4387" spans="1:23" x14ac:dyDescent="0.3">
      <c r="A4387" s="13" t="s">
        <v>1853</v>
      </c>
      <c r="B4387" s="13" t="s">
        <v>1854</v>
      </c>
      <c r="C4387" s="15">
        <v>2017</v>
      </c>
      <c r="D4387" s="15" t="s">
        <v>27</v>
      </c>
      <c r="E4387" s="15" t="s">
        <v>53</v>
      </c>
      <c r="F4387" s="15">
        <v>5503</v>
      </c>
      <c r="G4387" s="15">
        <v>2739</v>
      </c>
      <c r="H4387" s="13">
        <v>4.4009866830000002</v>
      </c>
      <c r="I4387" s="13">
        <v>-0.39109273500000002</v>
      </c>
      <c r="J4387" s="13">
        <v>4.0098939480000002</v>
      </c>
      <c r="K4387" s="13">
        <v>5.8187595129999998</v>
      </c>
      <c r="L4387" s="13">
        <v>1.855734008</v>
      </c>
      <c r="M4387" s="13">
        <v>7.6744935209999996</v>
      </c>
      <c r="N4387" s="13">
        <v>4.9864278830000002</v>
      </c>
      <c r="O4387" s="13">
        <v>5.8004750000000001E-2</v>
      </c>
      <c r="P4387" s="13">
        <v>5.0444326330000004</v>
      </c>
      <c r="Q4387" s="13">
        <v>10.77902175</v>
      </c>
      <c r="R4387" s="13">
        <v>10.77902175</v>
      </c>
      <c r="S4387" s="13">
        <v>0</v>
      </c>
      <c r="T4387" s="13">
        <v>4.9067613010000004</v>
      </c>
      <c r="U4387" s="13">
        <v>-3.6868681E-2</v>
      </c>
      <c r="V4387" s="13">
        <v>4.8698926189999998</v>
      </c>
      <c r="W4387" s="13">
        <v>-1.0195479359999999</v>
      </c>
    </row>
    <row r="4388" spans="1:23" x14ac:dyDescent="0.3">
      <c r="A4388" s="13" t="s">
        <v>1853</v>
      </c>
      <c r="B4388" s="13" t="s">
        <v>1854</v>
      </c>
      <c r="C4388" s="15">
        <v>2018</v>
      </c>
      <c r="D4388" s="15" t="s">
        <v>27</v>
      </c>
      <c r="E4388" s="15" t="s">
        <v>53</v>
      </c>
      <c r="F4388" s="15">
        <v>5661</v>
      </c>
      <c r="G4388" s="15">
        <v>2736</v>
      </c>
      <c r="H4388" s="13">
        <v>4.9230815789999998</v>
      </c>
      <c r="I4388" s="13">
        <v>0.432219087</v>
      </c>
      <c r="J4388" s="13">
        <v>5.3553006659999998</v>
      </c>
      <c r="K4388" s="13">
        <v>5.6213591369999998</v>
      </c>
      <c r="L4388" s="13">
        <v>0.85738240600000004</v>
      </c>
      <c r="M4388" s="13">
        <v>6.4787415429999999</v>
      </c>
      <c r="N4388" s="13">
        <v>5.3857158959999998</v>
      </c>
      <c r="O4388" s="13">
        <v>0.56992738300000001</v>
      </c>
      <c r="P4388" s="13">
        <v>5.9556432790000002</v>
      </c>
      <c r="Q4388" s="13">
        <v>12.15693432</v>
      </c>
      <c r="R4388" s="13">
        <v>12.15693432</v>
      </c>
      <c r="S4388" s="13">
        <v>0</v>
      </c>
      <c r="T4388" s="13">
        <v>4.722905828</v>
      </c>
      <c r="U4388" s="13">
        <v>0.66180684199999995</v>
      </c>
      <c r="V4388" s="13">
        <v>5.384712671</v>
      </c>
      <c r="W4388" s="13">
        <v>3.8072791000000002E-2</v>
      </c>
    </row>
    <row r="4389" spans="1:23" x14ac:dyDescent="0.3">
      <c r="A4389" s="13" t="s">
        <v>1853</v>
      </c>
      <c r="B4389" s="13" t="s">
        <v>1854</v>
      </c>
      <c r="C4389" s="15">
        <v>2019</v>
      </c>
      <c r="D4389" s="15" t="s">
        <v>27</v>
      </c>
      <c r="E4389" s="15" t="s">
        <v>53</v>
      </c>
      <c r="F4389" s="15">
        <v>5928</v>
      </c>
      <c r="G4389" s="15">
        <v>2863</v>
      </c>
      <c r="H4389" s="13">
        <v>4.6602130160000002</v>
      </c>
      <c r="I4389" s="13">
        <v>1.2018393629999999</v>
      </c>
      <c r="J4389" s="13">
        <v>5.8620523779999996</v>
      </c>
      <c r="K4389" s="13">
        <v>4.7863631929999997</v>
      </c>
      <c r="L4389" s="13">
        <v>-1.428996224</v>
      </c>
      <c r="M4389" s="13">
        <v>3.3573669690000001</v>
      </c>
      <c r="N4389" s="13">
        <v>4.9570997290000003</v>
      </c>
      <c r="O4389" s="13">
        <v>0.76112556799999997</v>
      </c>
      <c r="P4389" s="13">
        <v>5.718225297</v>
      </c>
      <c r="Q4389" s="13">
        <v>12.34645517</v>
      </c>
      <c r="R4389" s="13">
        <v>12.34645517</v>
      </c>
      <c r="S4389" s="13">
        <v>0</v>
      </c>
      <c r="T4389" s="13">
        <v>5.6533326949999996</v>
      </c>
      <c r="U4389" s="13">
        <v>0.50668814900000003</v>
      </c>
      <c r="V4389" s="13">
        <v>6.1600208439999999</v>
      </c>
      <c r="W4389" s="13">
        <v>-0.19035131499999999</v>
      </c>
    </row>
    <row r="4390" spans="1:23" x14ac:dyDescent="0.3">
      <c r="A4390" s="13" t="s">
        <v>1855</v>
      </c>
      <c r="B4390" s="13" t="s">
        <v>1856</v>
      </c>
      <c r="C4390" s="15">
        <v>2019</v>
      </c>
      <c r="D4390" s="15" t="s">
        <v>25</v>
      </c>
      <c r="E4390" s="15" t="s">
        <v>73</v>
      </c>
      <c r="F4390" s="15">
        <v>40</v>
      </c>
      <c r="G4390" s="15">
        <v>21</v>
      </c>
      <c r="H4390" s="13">
        <v>1.478501786</v>
      </c>
      <c r="I4390" s="13">
        <v>-7.1190505899999996</v>
      </c>
      <c r="J4390" s="13">
        <v>-5.6405488039999998</v>
      </c>
      <c r="K4390" s="13">
        <v>6.473928431</v>
      </c>
      <c r="L4390" s="13">
        <v>11.851102539999999</v>
      </c>
      <c r="M4390" s="13">
        <v>18.32503097</v>
      </c>
      <c r="N4390" s="13">
        <v>2.591961773</v>
      </c>
      <c r="O4390" s="13">
        <v>-3.5776627849999998</v>
      </c>
      <c r="P4390" s="13">
        <v>-0.98570101099999996</v>
      </c>
      <c r="Q4390" s="13">
        <v>1.8864771999999998E-2</v>
      </c>
      <c r="R4390" s="13">
        <v>0</v>
      </c>
      <c r="S4390" s="13">
        <v>1.8864771999999998E-2</v>
      </c>
      <c r="T4390" s="13">
        <v>-0.62951980399999996</v>
      </c>
      <c r="U4390" s="13">
        <v>-6.8037522800000003</v>
      </c>
      <c r="V4390" s="13">
        <v>-7.4332720840000004</v>
      </c>
      <c r="W4390" s="13">
        <v>-3.2181538650000001</v>
      </c>
    </row>
    <row r="4391" spans="1:23" x14ac:dyDescent="0.3">
      <c r="A4391" s="13" t="s">
        <v>1855</v>
      </c>
      <c r="B4391" s="13" t="s">
        <v>1856</v>
      </c>
      <c r="C4391" s="15">
        <v>2019</v>
      </c>
      <c r="D4391" s="15" t="s">
        <v>27</v>
      </c>
      <c r="E4391" s="15" t="s">
        <v>73</v>
      </c>
      <c r="F4391" s="15">
        <v>251</v>
      </c>
      <c r="G4391" s="15">
        <v>118</v>
      </c>
      <c r="H4391" s="13">
        <v>-4.8150465870000003</v>
      </c>
      <c r="I4391" s="13">
        <v>1.9195485130000001</v>
      </c>
      <c r="J4391" s="13">
        <v>-2.8954980749999999</v>
      </c>
      <c r="K4391" s="13">
        <v>-15.198286510000001</v>
      </c>
      <c r="L4391" s="13">
        <v>-1.0942355459999999</v>
      </c>
      <c r="M4391" s="13">
        <v>-16.292522049999999</v>
      </c>
      <c r="N4391" s="13">
        <v>-7.3077027899999996</v>
      </c>
      <c r="O4391" s="13">
        <v>1.4109951489999999</v>
      </c>
      <c r="P4391" s="13">
        <v>-5.8967076409999999</v>
      </c>
      <c r="Q4391" s="13">
        <v>-0.18645334999999999</v>
      </c>
      <c r="R4391" s="13">
        <v>-0.18645334999999999</v>
      </c>
      <c r="S4391" s="13">
        <v>0</v>
      </c>
      <c r="T4391" s="13">
        <v>-6.6944946710000002</v>
      </c>
      <c r="U4391" s="13">
        <v>-0.28269476199999999</v>
      </c>
      <c r="V4391" s="13">
        <v>-6.9771894320000003</v>
      </c>
      <c r="W4391" s="13">
        <v>-1.60839132</v>
      </c>
    </row>
    <row r="4392" spans="1:23" x14ac:dyDescent="0.3">
      <c r="A4392" s="13" t="s">
        <v>1857</v>
      </c>
      <c r="B4392" s="13" t="s">
        <v>1858</v>
      </c>
      <c r="C4392" s="15">
        <v>2014</v>
      </c>
      <c r="D4392" s="15" t="s">
        <v>27</v>
      </c>
      <c r="E4392" s="15" t="s">
        <v>86</v>
      </c>
      <c r="F4392" s="15">
        <v>2813</v>
      </c>
      <c r="G4392" s="15">
        <v>1416</v>
      </c>
      <c r="H4392" s="13">
        <v>-1.9854142930000001</v>
      </c>
      <c r="I4392" s="13">
        <v>1.7609855249999999</v>
      </c>
      <c r="J4392" s="13">
        <v>-0.224428768</v>
      </c>
      <c r="K4392" s="13">
        <v>-2.1844322310000002</v>
      </c>
      <c r="L4392" s="13">
        <v>0.36416430900000002</v>
      </c>
      <c r="M4392" s="13">
        <v>-1.820267922</v>
      </c>
      <c r="N4392" s="13">
        <v>-2.130728698</v>
      </c>
      <c r="O4392" s="13">
        <v>1.6040684279999999</v>
      </c>
      <c r="P4392" s="13">
        <v>-0.52666027000000004</v>
      </c>
      <c r="Q4392" s="13">
        <v>1.613527774</v>
      </c>
      <c r="R4392" s="13">
        <v>1.613527774</v>
      </c>
      <c r="S4392" s="13">
        <v>0</v>
      </c>
      <c r="T4392" s="13">
        <v>-2.1904523</v>
      </c>
      <c r="U4392" s="13">
        <v>0.47558985799999998</v>
      </c>
      <c r="V4392" s="13">
        <v>-1.714862442</v>
      </c>
      <c r="W4392" s="13">
        <v>0.43538142699999999</v>
      </c>
    </row>
    <row r="4393" spans="1:23" x14ac:dyDescent="0.3">
      <c r="A4393" s="13" t="s">
        <v>1857</v>
      </c>
      <c r="B4393" s="13" t="s">
        <v>1858</v>
      </c>
      <c r="C4393" s="15">
        <v>2015</v>
      </c>
      <c r="D4393" s="15" t="s">
        <v>25</v>
      </c>
      <c r="E4393" s="15" t="s">
        <v>86</v>
      </c>
      <c r="F4393" s="15">
        <v>9</v>
      </c>
      <c r="G4393" s="15">
        <v>4</v>
      </c>
      <c r="H4393" s="13">
        <v>-16.399444800000001</v>
      </c>
      <c r="I4393" s="13">
        <v>5.0162064400000004</v>
      </c>
      <c r="J4393" s="13">
        <v>-11.38323836</v>
      </c>
      <c r="K4393" s="13">
        <v>-28.525906920000001</v>
      </c>
      <c r="L4393" s="13">
        <v>-26.235006200000001</v>
      </c>
      <c r="M4393" s="13">
        <v>-54.760913119999998</v>
      </c>
      <c r="N4393" s="13">
        <v>-19.848562829999999</v>
      </c>
      <c r="O4393" s="13">
        <v>-1.2014851769999999</v>
      </c>
      <c r="P4393" s="13">
        <v>-21.050048</v>
      </c>
      <c r="Q4393" s="13">
        <v>-3.8346581999999997E-2</v>
      </c>
      <c r="R4393" s="13">
        <v>0</v>
      </c>
      <c r="S4393" s="13">
        <v>-3.8346581999999997E-2</v>
      </c>
      <c r="T4393" s="13">
        <v>-17.41556112</v>
      </c>
      <c r="U4393" s="13">
        <v>-6.7396086799999999</v>
      </c>
      <c r="V4393" s="13">
        <v>-24.155169799999999</v>
      </c>
      <c r="W4393" s="13">
        <v>-0.42928095300000002</v>
      </c>
    </row>
    <row r="4394" spans="1:23" x14ac:dyDescent="0.3">
      <c r="A4394" s="13" t="s">
        <v>1857</v>
      </c>
      <c r="B4394" s="13" t="s">
        <v>1858</v>
      </c>
      <c r="C4394" s="15">
        <v>2015</v>
      </c>
      <c r="D4394" s="15" t="s">
        <v>27</v>
      </c>
      <c r="E4394" s="15" t="s">
        <v>86</v>
      </c>
      <c r="F4394" s="15">
        <v>574</v>
      </c>
      <c r="G4394" s="15">
        <v>286</v>
      </c>
      <c r="H4394" s="13">
        <v>-2.7547933109999998</v>
      </c>
      <c r="I4394" s="13">
        <v>0.96874695200000005</v>
      </c>
      <c r="J4394" s="13">
        <v>-1.7860463600000001</v>
      </c>
      <c r="K4394" s="13">
        <v>2.2616025120000001</v>
      </c>
      <c r="L4394" s="13">
        <v>-0.28426868700000002</v>
      </c>
      <c r="M4394" s="13">
        <v>1.977333826</v>
      </c>
      <c r="N4394" s="13">
        <v>-1.849965874</v>
      </c>
      <c r="O4394" s="13">
        <v>0.75666841600000001</v>
      </c>
      <c r="P4394" s="13">
        <v>-1.0932974580000001</v>
      </c>
      <c r="Q4394" s="13">
        <v>0.24302407200000001</v>
      </c>
      <c r="R4394" s="13">
        <v>0.24302407200000001</v>
      </c>
      <c r="S4394" s="13">
        <v>0</v>
      </c>
      <c r="T4394" s="13">
        <v>-2.265058952</v>
      </c>
      <c r="U4394" s="13">
        <v>1.9605771000000001E-2</v>
      </c>
      <c r="V4394" s="13">
        <v>-2.2454531809999998</v>
      </c>
      <c r="W4394" s="13">
        <v>0.50881481500000003</v>
      </c>
    </row>
    <row r="4395" spans="1:23" x14ac:dyDescent="0.3">
      <c r="A4395" s="13" t="s">
        <v>1859</v>
      </c>
      <c r="B4395" s="13" t="s">
        <v>1860</v>
      </c>
      <c r="C4395" s="15">
        <v>2018</v>
      </c>
      <c r="D4395" s="15" t="s">
        <v>27</v>
      </c>
      <c r="E4395" s="15" t="s">
        <v>70</v>
      </c>
      <c r="F4395" s="15">
        <v>1831</v>
      </c>
      <c r="G4395" s="15">
        <v>851</v>
      </c>
      <c r="H4395" s="13">
        <v>-1.8681823989999999</v>
      </c>
      <c r="I4395" s="13">
        <v>-2.0527949840000002</v>
      </c>
      <c r="J4395" s="13">
        <v>-3.9209773829999999</v>
      </c>
      <c r="K4395" s="13">
        <v>-1.4288882629999999</v>
      </c>
      <c r="L4395" s="13">
        <v>1.6289695310000001</v>
      </c>
      <c r="M4395" s="13">
        <v>0.20008126800000001</v>
      </c>
      <c r="N4395" s="13">
        <v>-1.9135989849999999</v>
      </c>
      <c r="O4395" s="13">
        <v>-1.3874266829999999</v>
      </c>
      <c r="P4395" s="13">
        <v>-3.3010256679999999</v>
      </c>
      <c r="Q4395" s="13">
        <v>-0.24034583700000001</v>
      </c>
      <c r="R4395" s="13">
        <v>-0.24034583700000001</v>
      </c>
      <c r="S4395" s="13">
        <v>0</v>
      </c>
      <c r="T4395" s="13">
        <v>-1.823352409</v>
      </c>
      <c r="U4395" s="13">
        <v>-0.91660375400000005</v>
      </c>
      <c r="V4395" s="13">
        <v>-2.739956163</v>
      </c>
      <c r="W4395" s="13">
        <v>0.45666752900000002</v>
      </c>
    </row>
    <row r="4396" spans="1:23" x14ac:dyDescent="0.3">
      <c r="A4396" s="13" t="s">
        <v>1859</v>
      </c>
      <c r="B4396" s="13" t="s">
        <v>1860</v>
      </c>
      <c r="C4396" s="15">
        <v>2019</v>
      </c>
      <c r="D4396" s="15" t="s">
        <v>25</v>
      </c>
      <c r="E4396" s="15" t="s">
        <v>70</v>
      </c>
      <c r="F4396" s="15">
        <v>24</v>
      </c>
      <c r="G4396" s="15">
        <v>11</v>
      </c>
      <c r="H4396" s="13">
        <v>-0.21541170700000001</v>
      </c>
      <c r="I4396" s="13">
        <v>-0.74066453200000004</v>
      </c>
      <c r="J4396" s="13">
        <v>-0.95607623900000005</v>
      </c>
      <c r="K4396" s="13">
        <v>10.084590990000001</v>
      </c>
      <c r="L4396" s="13">
        <v>9.7113299420000008</v>
      </c>
      <c r="M4396" s="13">
        <v>19.795920930000001</v>
      </c>
      <c r="N4396" s="13">
        <v>1.898496084</v>
      </c>
      <c r="O4396" s="13">
        <v>1.5891676699999999</v>
      </c>
      <c r="P4396" s="13">
        <v>3.4876637540000002</v>
      </c>
      <c r="Q4396" s="13">
        <v>3.6272009000000001E-2</v>
      </c>
      <c r="R4396" s="13">
        <v>0</v>
      </c>
      <c r="S4396" s="13">
        <v>3.6272009000000001E-2</v>
      </c>
      <c r="T4396" s="13">
        <v>-5.8436477770000002</v>
      </c>
      <c r="U4396" s="13">
        <v>3.9981768739999999</v>
      </c>
      <c r="V4396" s="13">
        <v>-1.8454709030000001</v>
      </c>
      <c r="W4396" s="13">
        <v>0.46029789399999999</v>
      </c>
    </row>
    <row r="4397" spans="1:23" x14ac:dyDescent="0.3">
      <c r="A4397" s="13" t="s">
        <v>1859</v>
      </c>
      <c r="B4397" s="13" t="s">
        <v>1860</v>
      </c>
      <c r="C4397" s="15">
        <v>2019</v>
      </c>
      <c r="D4397" s="15" t="s">
        <v>27</v>
      </c>
      <c r="E4397" s="15" t="s">
        <v>70</v>
      </c>
      <c r="F4397" s="15">
        <v>1414</v>
      </c>
      <c r="G4397" s="15">
        <v>628</v>
      </c>
      <c r="H4397" s="13">
        <v>-2.7657394279999998</v>
      </c>
      <c r="I4397" s="13">
        <v>-0.24341127000000001</v>
      </c>
      <c r="J4397" s="13">
        <v>-3.0091506969999999</v>
      </c>
      <c r="K4397" s="13">
        <v>-0.24737489200000001</v>
      </c>
      <c r="L4397" s="13">
        <v>3.6345423029999999</v>
      </c>
      <c r="M4397" s="13">
        <v>3.3871674120000002</v>
      </c>
      <c r="N4397" s="13">
        <v>-2.436533839</v>
      </c>
      <c r="O4397" s="13">
        <v>0.56256178999999995</v>
      </c>
      <c r="P4397" s="13">
        <v>-1.873972049</v>
      </c>
      <c r="Q4397" s="13">
        <v>0.28181297999999999</v>
      </c>
      <c r="R4397" s="13">
        <v>0.28181297999999999</v>
      </c>
      <c r="S4397" s="13">
        <v>0</v>
      </c>
      <c r="T4397" s="13">
        <v>-3.225961624</v>
      </c>
      <c r="U4397" s="13">
        <v>-0.53552400499999997</v>
      </c>
      <c r="V4397" s="13">
        <v>-3.761485628</v>
      </c>
      <c r="W4397" s="13">
        <v>0.40982575900000001</v>
      </c>
    </row>
    <row r="4398" spans="1:23" x14ac:dyDescent="0.3">
      <c r="A4398" s="13" t="s">
        <v>1861</v>
      </c>
      <c r="B4398" s="13" t="s">
        <v>1862</v>
      </c>
      <c r="C4398" s="15">
        <v>2014</v>
      </c>
      <c r="D4398" s="15" t="s">
        <v>25</v>
      </c>
      <c r="E4398" s="15" t="s">
        <v>100</v>
      </c>
      <c r="F4398" s="15">
        <v>786</v>
      </c>
      <c r="G4398" s="15">
        <v>420</v>
      </c>
      <c r="H4398" s="13">
        <v>-0.32063116600000002</v>
      </c>
      <c r="I4398" s="13">
        <v>1.1395124E-2</v>
      </c>
      <c r="J4398" s="13">
        <v>-0.30923604199999999</v>
      </c>
      <c r="K4398" s="13">
        <v>0.15694729800000001</v>
      </c>
      <c r="L4398" s="13">
        <v>3.6977845989999998</v>
      </c>
      <c r="M4398" s="13">
        <v>3.8547318970000002</v>
      </c>
      <c r="N4398" s="13">
        <v>-0.13925934300000001</v>
      </c>
      <c r="O4398" s="13">
        <v>0.76351503799999998</v>
      </c>
      <c r="P4398" s="13">
        <v>0.624255695</v>
      </c>
      <c r="Q4398" s="13">
        <v>0.75980976700000002</v>
      </c>
      <c r="R4398" s="13">
        <v>0</v>
      </c>
      <c r="S4398" s="13">
        <v>0.75980976700000002</v>
      </c>
      <c r="T4398" s="13">
        <v>4.4444514269999997</v>
      </c>
      <c r="U4398" s="13">
        <v>0.30424555800000003</v>
      </c>
      <c r="V4398" s="13">
        <v>4.7486969849999996</v>
      </c>
      <c r="W4398" s="13">
        <v>1.752979649</v>
      </c>
    </row>
    <row r="4399" spans="1:23" x14ac:dyDescent="0.3">
      <c r="A4399" s="13" t="s">
        <v>1861</v>
      </c>
      <c r="B4399" s="13" t="s">
        <v>1862</v>
      </c>
      <c r="C4399" s="15">
        <v>2014</v>
      </c>
      <c r="D4399" s="15" t="s">
        <v>27</v>
      </c>
      <c r="E4399" s="15" t="s">
        <v>100</v>
      </c>
      <c r="F4399" s="15">
        <v>5953</v>
      </c>
      <c r="G4399" s="15">
        <v>2980</v>
      </c>
      <c r="H4399" s="13">
        <v>1.861506533</v>
      </c>
      <c r="I4399" s="13">
        <v>-0.86133612299999995</v>
      </c>
      <c r="J4399" s="13">
        <v>1.00017041</v>
      </c>
      <c r="K4399" s="13">
        <v>1.599886868</v>
      </c>
      <c r="L4399" s="13">
        <v>2.5502553809999999</v>
      </c>
      <c r="M4399" s="13">
        <v>4.1501422489999999</v>
      </c>
      <c r="N4399" s="13">
        <v>1.914295922</v>
      </c>
      <c r="O4399" s="13">
        <v>-0.19796755999999999</v>
      </c>
      <c r="P4399" s="13">
        <v>1.7163283629999999</v>
      </c>
      <c r="Q4399" s="13">
        <v>6.899706095</v>
      </c>
      <c r="R4399" s="13">
        <v>6.899706095</v>
      </c>
      <c r="S4399" s="13">
        <v>0</v>
      </c>
      <c r="T4399" s="13">
        <v>2.1940491820000001</v>
      </c>
      <c r="U4399" s="13">
        <v>2.2023306999999999E-2</v>
      </c>
      <c r="V4399" s="13">
        <v>2.2160724890000001</v>
      </c>
      <c r="W4399" s="13">
        <v>1.5412617719999999</v>
      </c>
    </row>
    <row r="4400" spans="1:23" x14ac:dyDescent="0.3">
      <c r="A4400" s="13" t="s">
        <v>1861</v>
      </c>
      <c r="B4400" s="13" t="s">
        <v>1862</v>
      </c>
      <c r="C4400" s="15">
        <v>2015</v>
      </c>
      <c r="D4400" s="15" t="s">
        <v>25</v>
      </c>
      <c r="E4400" s="15" t="s">
        <v>100</v>
      </c>
      <c r="F4400" s="15">
        <v>553</v>
      </c>
      <c r="G4400" s="15">
        <v>273</v>
      </c>
      <c r="H4400" s="13">
        <v>1.4111512159999999</v>
      </c>
      <c r="I4400" s="13">
        <v>0.88439808200000003</v>
      </c>
      <c r="J4400" s="13">
        <v>2.2955492980000001</v>
      </c>
      <c r="K4400" s="13">
        <v>1.0379996629999999</v>
      </c>
      <c r="L4400" s="13">
        <v>1.255437393</v>
      </c>
      <c r="M4400" s="13">
        <v>2.2934370560000001</v>
      </c>
      <c r="N4400" s="13">
        <v>1.3657209029999999</v>
      </c>
      <c r="O4400" s="13">
        <v>0.93109910799999995</v>
      </c>
      <c r="P4400" s="13">
        <v>2.2968200109999999</v>
      </c>
      <c r="Q4400" s="13">
        <v>0.72951067700000005</v>
      </c>
      <c r="R4400" s="13">
        <v>0</v>
      </c>
      <c r="S4400" s="13">
        <v>0.72951067700000005</v>
      </c>
      <c r="T4400" s="13">
        <v>-0.84634419900000002</v>
      </c>
      <c r="U4400" s="13">
        <v>2.078171947</v>
      </c>
      <c r="V4400" s="13">
        <v>1.2318277479999999</v>
      </c>
      <c r="W4400" s="13">
        <v>0.601841972</v>
      </c>
    </row>
    <row r="4401" spans="1:23" x14ac:dyDescent="0.3">
      <c r="A4401" s="13" t="s">
        <v>1861</v>
      </c>
      <c r="B4401" s="13" t="s">
        <v>1862</v>
      </c>
      <c r="C4401" s="15">
        <v>2015</v>
      </c>
      <c r="D4401" s="15" t="s">
        <v>27</v>
      </c>
      <c r="E4401" s="15" t="s">
        <v>100</v>
      </c>
      <c r="F4401" s="15">
        <v>5700</v>
      </c>
      <c r="G4401" s="15">
        <v>2837</v>
      </c>
      <c r="H4401" s="13">
        <v>1.935078402</v>
      </c>
      <c r="I4401" s="13">
        <v>-1.4805635159999999</v>
      </c>
      <c r="J4401" s="13">
        <v>0.45451488600000001</v>
      </c>
      <c r="K4401" s="13">
        <v>1.931100638</v>
      </c>
      <c r="L4401" s="13">
        <v>5.9176823340000002</v>
      </c>
      <c r="M4401" s="13">
        <v>7.8487829720000004</v>
      </c>
      <c r="N4401" s="13">
        <v>2.0801133159999998</v>
      </c>
      <c r="O4401" s="13">
        <v>-4.4382573000000002E-2</v>
      </c>
      <c r="P4401" s="13">
        <v>2.0357307429999998</v>
      </c>
      <c r="Q4401" s="13">
        <v>7.0462803909999998</v>
      </c>
      <c r="R4401" s="13">
        <v>7.0462803909999998</v>
      </c>
      <c r="S4401" s="13">
        <v>0</v>
      </c>
      <c r="T4401" s="13">
        <v>2.2053639839999999</v>
      </c>
      <c r="U4401" s="13">
        <v>0.62167137299999997</v>
      </c>
      <c r="V4401" s="13">
        <v>2.8270353570000002</v>
      </c>
      <c r="W4401" s="13">
        <v>1.650625623</v>
      </c>
    </row>
    <row r="4402" spans="1:23" x14ac:dyDescent="0.3">
      <c r="A4402" s="13" t="s">
        <v>1861</v>
      </c>
      <c r="B4402" s="13" t="s">
        <v>1862</v>
      </c>
      <c r="C4402" s="15">
        <v>2016</v>
      </c>
      <c r="D4402" s="15" t="s">
        <v>27</v>
      </c>
      <c r="E4402" s="15" t="s">
        <v>100</v>
      </c>
      <c r="F4402" s="15">
        <v>5761</v>
      </c>
      <c r="G4402" s="15">
        <v>2784</v>
      </c>
      <c r="H4402" s="13">
        <v>1.6657276299999999</v>
      </c>
      <c r="I4402" s="13">
        <v>-0.183438666</v>
      </c>
      <c r="J4402" s="13">
        <v>1.482288965</v>
      </c>
      <c r="K4402" s="13">
        <v>2.4340223810000001</v>
      </c>
      <c r="L4402" s="13">
        <v>0.80681115999999997</v>
      </c>
      <c r="M4402" s="13">
        <v>3.2408335410000002</v>
      </c>
      <c r="N4402" s="13">
        <v>1.9325684519999999</v>
      </c>
      <c r="O4402" s="13">
        <v>1.0425584999999999E-2</v>
      </c>
      <c r="P4402" s="13">
        <v>1.9429940370000001</v>
      </c>
      <c r="Q4402" s="13">
        <v>6.717854515</v>
      </c>
      <c r="R4402" s="13">
        <v>6.717854515</v>
      </c>
      <c r="S4402" s="13">
        <v>0</v>
      </c>
      <c r="T4402" s="13">
        <v>2.5759187799999999</v>
      </c>
      <c r="U4402" s="13">
        <v>0.296844312</v>
      </c>
      <c r="V4402" s="13">
        <v>2.872763092</v>
      </c>
      <c r="W4402" s="13">
        <v>0.76135213099999999</v>
      </c>
    </row>
    <row r="4403" spans="1:23" x14ac:dyDescent="0.3">
      <c r="A4403" s="13" t="s">
        <v>1861</v>
      </c>
      <c r="B4403" s="13" t="s">
        <v>1862</v>
      </c>
      <c r="C4403" s="15">
        <v>2017</v>
      </c>
      <c r="D4403" s="15" t="s">
        <v>25</v>
      </c>
      <c r="E4403" s="15" t="s">
        <v>100</v>
      </c>
      <c r="F4403" s="15">
        <v>1028</v>
      </c>
      <c r="G4403" s="15">
        <v>507</v>
      </c>
      <c r="H4403" s="13">
        <v>6.0067732300000003</v>
      </c>
      <c r="I4403" s="13">
        <v>-5.6381166250000003</v>
      </c>
      <c r="J4403" s="13">
        <v>0.36865660500000003</v>
      </c>
      <c r="K4403" s="13">
        <v>1.4446798789999999</v>
      </c>
      <c r="L4403" s="13">
        <v>-1.481755911</v>
      </c>
      <c r="M4403" s="13">
        <v>-3.7076032000000002E-2</v>
      </c>
      <c r="N4403" s="13">
        <v>5.4279221020000001</v>
      </c>
      <c r="O4403" s="13">
        <v>-5.0752383119999998</v>
      </c>
      <c r="P4403" s="13">
        <v>0.35268379</v>
      </c>
      <c r="Q4403" s="13">
        <v>0.83045106499999999</v>
      </c>
      <c r="R4403" s="13">
        <v>0</v>
      </c>
      <c r="S4403" s="13">
        <v>0.83045106499999999</v>
      </c>
      <c r="T4403" s="13">
        <v>4.4749376940000003</v>
      </c>
      <c r="U4403" s="13">
        <v>-5.4791536130000003</v>
      </c>
      <c r="V4403" s="13">
        <v>-1.004215919</v>
      </c>
      <c r="W4403" s="13">
        <v>0.315825409</v>
      </c>
    </row>
    <row r="4404" spans="1:23" x14ac:dyDescent="0.3">
      <c r="A4404" s="13" t="s">
        <v>1861</v>
      </c>
      <c r="B4404" s="13" t="s">
        <v>1862</v>
      </c>
      <c r="C4404" s="15">
        <v>2017</v>
      </c>
      <c r="D4404" s="15" t="s">
        <v>27</v>
      </c>
      <c r="E4404" s="15" t="s">
        <v>100</v>
      </c>
      <c r="F4404" s="15">
        <v>5886</v>
      </c>
      <c r="G4404" s="15">
        <v>2836</v>
      </c>
      <c r="H4404" s="13">
        <v>4.1787822600000002</v>
      </c>
      <c r="I4404" s="13">
        <v>-0.95571725500000004</v>
      </c>
      <c r="J4404" s="13">
        <v>3.223065005</v>
      </c>
      <c r="K4404" s="13">
        <v>4.7657120590000002</v>
      </c>
      <c r="L4404" s="13">
        <v>-0.37534653000000001</v>
      </c>
      <c r="M4404" s="13">
        <v>4.3903655290000003</v>
      </c>
      <c r="N4404" s="13">
        <v>4.4457883090000001</v>
      </c>
      <c r="O4404" s="13">
        <v>-0.87164560899999999</v>
      </c>
      <c r="P4404" s="13">
        <v>3.5741426999999999</v>
      </c>
      <c r="Q4404" s="13">
        <v>9.2990710520000004</v>
      </c>
      <c r="R4404" s="13">
        <v>9.2990710520000004</v>
      </c>
      <c r="S4404" s="13">
        <v>0</v>
      </c>
      <c r="T4404" s="13">
        <v>4.6032843809999999</v>
      </c>
      <c r="U4404" s="13">
        <v>-0.63212317399999995</v>
      </c>
      <c r="V4404" s="13">
        <v>3.9711612060000001</v>
      </c>
      <c r="W4404" s="13">
        <v>1.591832693</v>
      </c>
    </row>
    <row r="4405" spans="1:23" x14ac:dyDescent="0.3">
      <c r="A4405" s="13" t="s">
        <v>1861</v>
      </c>
      <c r="B4405" s="13" t="s">
        <v>1862</v>
      </c>
      <c r="C4405" s="15">
        <v>2018</v>
      </c>
      <c r="D4405" s="15" t="s">
        <v>25</v>
      </c>
      <c r="E4405" s="15" t="s">
        <v>100</v>
      </c>
      <c r="F4405" s="15">
        <v>476</v>
      </c>
      <c r="G4405" s="15">
        <v>234</v>
      </c>
      <c r="H4405" s="13">
        <v>5.2042344260000002</v>
      </c>
      <c r="I4405" s="13">
        <v>0.42430444</v>
      </c>
      <c r="J4405" s="13">
        <v>5.6285388660000004</v>
      </c>
      <c r="K4405" s="13">
        <v>10.991586509999999</v>
      </c>
      <c r="L4405" s="13">
        <v>3.1692181609999999</v>
      </c>
      <c r="M4405" s="13">
        <v>14.160804669999999</v>
      </c>
      <c r="N4405" s="13">
        <v>6.6715259119999999</v>
      </c>
      <c r="O4405" s="13">
        <v>0.98650441700000002</v>
      </c>
      <c r="P4405" s="13">
        <v>7.6580303289999998</v>
      </c>
      <c r="Q4405" s="13">
        <v>1.2609882509999999</v>
      </c>
      <c r="R4405" s="13">
        <v>0</v>
      </c>
      <c r="S4405" s="13">
        <v>1.2609882509999999</v>
      </c>
      <c r="T4405" s="13">
        <v>5.2363408329999999</v>
      </c>
      <c r="U4405" s="13">
        <v>2.7758218540000001</v>
      </c>
      <c r="V4405" s="13">
        <v>8.012162687</v>
      </c>
      <c r="W4405" s="13">
        <v>-1.564911666</v>
      </c>
    </row>
    <row r="4406" spans="1:23" x14ac:dyDescent="0.3">
      <c r="A4406" s="13" t="s">
        <v>1861</v>
      </c>
      <c r="B4406" s="13" t="s">
        <v>1862</v>
      </c>
      <c r="C4406" s="15">
        <v>2018</v>
      </c>
      <c r="D4406" s="15" t="s">
        <v>27</v>
      </c>
      <c r="E4406" s="15" t="s">
        <v>100</v>
      </c>
      <c r="F4406" s="15">
        <v>2950</v>
      </c>
      <c r="G4406" s="15">
        <v>1410</v>
      </c>
      <c r="H4406" s="13">
        <v>1.548162026</v>
      </c>
      <c r="I4406" s="13">
        <v>-4.3464120000000002E-2</v>
      </c>
      <c r="J4406" s="13">
        <v>1.5046979060000001</v>
      </c>
      <c r="K4406" s="13">
        <v>0.84892184199999998</v>
      </c>
      <c r="L4406" s="13">
        <v>0.483389817</v>
      </c>
      <c r="M4406" s="13">
        <v>1.33231166</v>
      </c>
      <c r="N4406" s="13">
        <v>1.467752167</v>
      </c>
      <c r="O4406" s="13">
        <v>6.4990026000000006E-2</v>
      </c>
      <c r="P4406" s="13">
        <v>1.532742193</v>
      </c>
      <c r="Q4406" s="13">
        <v>3.1225468539999999</v>
      </c>
      <c r="R4406" s="13">
        <v>3.1225468539999999</v>
      </c>
      <c r="S4406" s="13">
        <v>0</v>
      </c>
      <c r="T4406" s="13">
        <v>1.4630633200000001</v>
      </c>
      <c r="U4406" s="13">
        <v>-0.43903918400000003</v>
      </c>
      <c r="V4406" s="13">
        <v>1.024024136</v>
      </c>
      <c r="W4406" s="13">
        <v>1.3400107450000001</v>
      </c>
    </row>
    <row r="4407" spans="1:23" x14ac:dyDescent="0.3">
      <c r="A4407" s="13" t="s">
        <v>1861</v>
      </c>
      <c r="B4407" s="13" t="s">
        <v>1862</v>
      </c>
      <c r="C4407" s="15">
        <v>2019</v>
      </c>
      <c r="D4407" s="15" t="s">
        <v>27</v>
      </c>
      <c r="E4407" s="15" t="s">
        <v>100</v>
      </c>
      <c r="F4407" s="15">
        <v>2393</v>
      </c>
      <c r="G4407" s="15">
        <v>1104</v>
      </c>
      <c r="H4407" s="13">
        <v>0.52691323099999998</v>
      </c>
      <c r="I4407" s="13">
        <v>-2.2188772139999999</v>
      </c>
      <c r="J4407" s="13">
        <v>-1.6919639829999999</v>
      </c>
      <c r="K4407" s="13">
        <v>-3.4510465990000001</v>
      </c>
      <c r="L4407" s="13">
        <v>-0.100456648</v>
      </c>
      <c r="M4407" s="13">
        <v>-3.5515032469999999</v>
      </c>
      <c r="N4407" s="13">
        <v>-0.260646294</v>
      </c>
      <c r="O4407" s="13">
        <v>-1.862955919</v>
      </c>
      <c r="P4407" s="13">
        <v>-2.1236022129999998</v>
      </c>
      <c r="Q4407" s="13">
        <v>0.35614284699999998</v>
      </c>
      <c r="R4407" s="13">
        <v>0.35614284699999998</v>
      </c>
      <c r="S4407" s="13">
        <v>0</v>
      </c>
      <c r="T4407" s="13">
        <v>0.46802951700000001</v>
      </c>
      <c r="U4407" s="13">
        <v>-1.5259719970000001</v>
      </c>
      <c r="V4407" s="13">
        <v>-1.0579424799999999</v>
      </c>
      <c r="W4407" s="13">
        <v>0.958266964</v>
      </c>
    </row>
    <row r="4408" spans="1:23" x14ac:dyDescent="0.3">
      <c r="A4408" s="13" t="s">
        <v>1863</v>
      </c>
      <c r="B4408" s="13" t="s">
        <v>1864</v>
      </c>
      <c r="C4408" s="15">
        <v>2018</v>
      </c>
      <c r="D4408" s="15" t="s">
        <v>27</v>
      </c>
      <c r="E4408" s="15" t="s">
        <v>46</v>
      </c>
      <c r="F4408" s="15">
        <v>295</v>
      </c>
      <c r="G4408" s="15">
        <v>147</v>
      </c>
      <c r="H4408" s="13">
        <v>0.27406496000000002</v>
      </c>
      <c r="I4408" s="13">
        <v>-2.9501263999999999E-2</v>
      </c>
      <c r="J4408" s="13">
        <v>0.244563695</v>
      </c>
      <c r="K4408" s="13">
        <v>-5.6509352049999997</v>
      </c>
      <c r="L4408" s="13">
        <v>-3.8268750900000001</v>
      </c>
      <c r="M4408" s="13">
        <v>-9.4778102949999994</v>
      </c>
      <c r="N4408" s="13">
        <v>-0.90707979699999997</v>
      </c>
      <c r="O4408" s="13">
        <v>-0.83574104199999999</v>
      </c>
      <c r="P4408" s="13">
        <v>-1.7428208380000001</v>
      </c>
      <c r="Q4408" s="13">
        <v>7.4299019999999993E-2</v>
      </c>
      <c r="R4408" s="13">
        <v>7.4299019999999993E-2</v>
      </c>
      <c r="S4408" s="13">
        <v>0</v>
      </c>
      <c r="T4408" s="13">
        <v>-1.767304647</v>
      </c>
      <c r="U4408" s="13">
        <v>-0.54011068699999998</v>
      </c>
      <c r="V4408" s="13">
        <v>-2.307415335</v>
      </c>
      <c r="W4408" s="13">
        <v>-1.6268109479999999</v>
      </c>
    </row>
    <row r="4409" spans="1:23" x14ac:dyDescent="0.3">
      <c r="A4409" s="13" t="s">
        <v>1865</v>
      </c>
      <c r="B4409" s="13" t="s">
        <v>1866</v>
      </c>
      <c r="C4409" s="15">
        <v>2019</v>
      </c>
      <c r="D4409" s="15" t="s">
        <v>25</v>
      </c>
      <c r="E4409" s="15" t="s">
        <v>86</v>
      </c>
      <c r="F4409" s="15">
        <v>40</v>
      </c>
      <c r="G4409" s="15">
        <v>17</v>
      </c>
      <c r="H4409" s="13">
        <v>-2.519802645</v>
      </c>
      <c r="I4409" s="13">
        <v>-7.7065507760000003</v>
      </c>
      <c r="J4409" s="13">
        <v>-10.226353420000001</v>
      </c>
      <c r="K4409" s="13">
        <v>-9.9404538260000006</v>
      </c>
      <c r="L4409" s="13">
        <v>-8.5185512279999998</v>
      </c>
      <c r="M4409" s="13">
        <v>-18.459005049999998</v>
      </c>
      <c r="N4409" s="13">
        <v>-4.1485939869999999</v>
      </c>
      <c r="O4409" s="13">
        <v>-8.5152795799999996</v>
      </c>
      <c r="P4409" s="13">
        <v>-12.66387357</v>
      </c>
      <c r="Q4409" s="13">
        <v>-9.0428022999999996E-2</v>
      </c>
      <c r="R4409" s="13">
        <v>0</v>
      </c>
      <c r="S4409" s="13">
        <v>-9.0428022999999996E-2</v>
      </c>
      <c r="T4409" s="13">
        <v>-2.077679855</v>
      </c>
      <c r="U4409" s="13">
        <v>-9.7377110210000009</v>
      </c>
      <c r="V4409" s="13">
        <v>-11.815390880000001</v>
      </c>
      <c r="W4409" s="13">
        <v>1.9555970090000001</v>
      </c>
    </row>
    <row r="4410" spans="1:23" x14ac:dyDescent="0.3">
      <c r="A4410" s="13" t="s">
        <v>1865</v>
      </c>
      <c r="B4410" s="13" t="s">
        <v>1866</v>
      </c>
      <c r="C4410" s="15">
        <v>2019</v>
      </c>
      <c r="D4410" s="15" t="s">
        <v>27</v>
      </c>
      <c r="E4410" s="15" t="s">
        <v>86</v>
      </c>
      <c r="F4410" s="15">
        <v>735</v>
      </c>
      <c r="G4410" s="15">
        <v>343</v>
      </c>
      <c r="H4410" s="13">
        <v>3.8556558999999997E-2</v>
      </c>
      <c r="I4410" s="13">
        <v>-0.34308251499999998</v>
      </c>
      <c r="J4410" s="13">
        <v>-0.30452595599999999</v>
      </c>
      <c r="K4410" s="13">
        <v>-2.0624136270000002</v>
      </c>
      <c r="L4410" s="13">
        <v>5.7803524690000003</v>
      </c>
      <c r="M4410" s="13">
        <v>3.7179388420000001</v>
      </c>
      <c r="N4410" s="13">
        <v>-0.423987006</v>
      </c>
      <c r="O4410" s="13">
        <v>0.86112911599999997</v>
      </c>
      <c r="P4410" s="13">
        <v>0.43714210999999997</v>
      </c>
      <c r="Q4410" s="13">
        <v>0.55921588799999999</v>
      </c>
      <c r="R4410" s="13">
        <v>0.55921588799999999</v>
      </c>
      <c r="S4410" s="13">
        <v>0</v>
      </c>
      <c r="T4410" s="13">
        <v>-0.78327714999999998</v>
      </c>
      <c r="U4410" s="13">
        <v>1.5385528000000001E-2</v>
      </c>
      <c r="V4410" s="13">
        <v>-0.76789162200000005</v>
      </c>
      <c r="W4410" s="13">
        <v>0.26869220199999999</v>
      </c>
    </row>
    <row r="4411" spans="1:23" x14ac:dyDescent="0.3">
      <c r="A4411" s="13" t="s">
        <v>1867</v>
      </c>
      <c r="B4411" s="13" t="s">
        <v>1868</v>
      </c>
      <c r="C4411" s="15">
        <v>2014</v>
      </c>
      <c r="D4411" s="15" t="s">
        <v>27</v>
      </c>
      <c r="E4411" s="15" t="s">
        <v>67</v>
      </c>
      <c r="F4411" s="15">
        <v>244</v>
      </c>
      <c r="G4411" s="15">
        <v>116</v>
      </c>
      <c r="H4411" s="13">
        <v>0.94952727100000001</v>
      </c>
      <c r="I4411" s="13">
        <v>3.2961740559999999</v>
      </c>
      <c r="J4411" s="13">
        <v>4.2457013269999999</v>
      </c>
      <c r="K4411" s="13">
        <v>2.110026628</v>
      </c>
      <c r="L4411" s="13">
        <v>3.745571961</v>
      </c>
      <c r="M4411" s="13">
        <v>5.8555985880000003</v>
      </c>
      <c r="N4411" s="13">
        <v>1.3305523079999999</v>
      </c>
      <c r="O4411" s="13">
        <v>3.6484241289999999</v>
      </c>
      <c r="P4411" s="13">
        <v>4.9789764359999999</v>
      </c>
      <c r="Q4411" s="13">
        <v>0.45906674200000003</v>
      </c>
      <c r="R4411" s="13">
        <v>0.45906674200000003</v>
      </c>
      <c r="S4411" s="13">
        <v>0</v>
      </c>
      <c r="T4411" s="13">
        <v>0.68545755900000005</v>
      </c>
      <c r="U4411" s="13">
        <v>3.005536443</v>
      </c>
      <c r="V4411" s="13">
        <v>3.6909940020000001</v>
      </c>
      <c r="W4411" s="13">
        <v>0.34413022199999999</v>
      </c>
    </row>
    <row r="4412" spans="1:23" x14ac:dyDescent="0.3">
      <c r="A4412" s="13" t="s">
        <v>1869</v>
      </c>
      <c r="B4412" s="13" t="s">
        <v>1870</v>
      </c>
      <c r="C4412" s="15">
        <v>2018</v>
      </c>
      <c r="D4412" s="15" t="s">
        <v>27</v>
      </c>
      <c r="E4412" s="15" t="s">
        <v>33</v>
      </c>
      <c r="F4412" s="15">
        <v>53</v>
      </c>
      <c r="G4412" s="15">
        <v>27</v>
      </c>
      <c r="H4412" s="13">
        <v>2.189323103</v>
      </c>
      <c r="I4412" s="13">
        <v>-8.8965769609999992</v>
      </c>
      <c r="J4412" s="13">
        <v>-6.7072538579999996</v>
      </c>
      <c r="K4412" s="13">
        <v>3.4440846810000001</v>
      </c>
      <c r="L4412" s="13">
        <v>-2.8287072270000002</v>
      </c>
      <c r="M4412" s="13">
        <v>0.61537745399999999</v>
      </c>
      <c r="N4412" s="13">
        <v>2.6283313399999999</v>
      </c>
      <c r="O4412" s="13">
        <v>-8.179910971</v>
      </c>
      <c r="P4412" s="13">
        <v>-5.5515796310000001</v>
      </c>
      <c r="Q4412" s="13">
        <v>-3.7882503999999997E-2</v>
      </c>
      <c r="R4412" s="13">
        <v>-3.7882503999999997E-2</v>
      </c>
      <c r="S4412" s="13">
        <v>0</v>
      </c>
      <c r="T4412" s="13">
        <v>2.0370518889999998</v>
      </c>
      <c r="U4412" s="13">
        <v>-8.2336395299999996</v>
      </c>
      <c r="V4412" s="13">
        <v>-6.1965876409999998</v>
      </c>
      <c r="W4412" s="13">
        <v>-1.8258998070000001</v>
      </c>
    </row>
    <row r="4413" spans="1:23" x14ac:dyDescent="0.3">
      <c r="A4413" s="13" t="s">
        <v>1871</v>
      </c>
      <c r="B4413" s="13" t="s">
        <v>1872</v>
      </c>
      <c r="C4413" s="15">
        <v>2015</v>
      </c>
      <c r="D4413" s="15" t="s">
        <v>27</v>
      </c>
      <c r="E4413" s="15" t="s">
        <v>35</v>
      </c>
      <c r="F4413" s="15">
        <v>1252</v>
      </c>
      <c r="G4413" s="15">
        <v>614</v>
      </c>
      <c r="H4413" s="13">
        <v>-1.4713580589999999</v>
      </c>
      <c r="I4413" s="13">
        <v>-0.88569482899999996</v>
      </c>
      <c r="J4413" s="13">
        <v>-2.3570528880000001</v>
      </c>
      <c r="K4413" s="13">
        <v>-4.0628626739999998</v>
      </c>
      <c r="L4413" s="13">
        <v>-1.538835202</v>
      </c>
      <c r="M4413" s="13">
        <v>-5.6016978750000002</v>
      </c>
      <c r="N4413" s="13">
        <v>-2.0880796770000001</v>
      </c>
      <c r="O4413" s="13">
        <v>-1.0604566259999999</v>
      </c>
      <c r="P4413" s="13">
        <v>-3.1485363030000002</v>
      </c>
      <c r="Q4413" s="13">
        <v>-0.124721266</v>
      </c>
      <c r="R4413" s="13">
        <v>-0.124721266</v>
      </c>
      <c r="S4413" s="13">
        <v>0</v>
      </c>
      <c r="T4413" s="13">
        <v>-2.6059998360000001</v>
      </c>
      <c r="U4413" s="13">
        <v>-1.539970201</v>
      </c>
      <c r="V4413" s="13">
        <v>-4.1459700369999997</v>
      </c>
      <c r="W4413" s="13">
        <v>-9.6267595999999997E-2</v>
      </c>
    </row>
    <row r="4414" spans="1:23" x14ac:dyDescent="0.3">
      <c r="A4414" s="13" t="s">
        <v>1871</v>
      </c>
      <c r="B4414" s="13" t="s">
        <v>1872</v>
      </c>
      <c r="C4414" s="15">
        <v>2016</v>
      </c>
      <c r="D4414" s="15" t="s">
        <v>27</v>
      </c>
      <c r="E4414" s="15" t="s">
        <v>35</v>
      </c>
      <c r="F4414" s="15">
        <v>2245</v>
      </c>
      <c r="G4414" s="15">
        <v>1070</v>
      </c>
      <c r="H4414" s="13">
        <v>0.248339958</v>
      </c>
      <c r="I4414" s="13">
        <v>-1.7551111109999999</v>
      </c>
      <c r="J4414" s="13">
        <v>-1.5067711530000001</v>
      </c>
      <c r="K4414" s="13">
        <v>1.2314268020000001</v>
      </c>
      <c r="L4414" s="13">
        <v>-1.239575834</v>
      </c>
      <c r="M4414" s="13">
        <v>-8.1490320000000005E-3</v>
      </c>
      <c r="N4414" s="13">
        <v>0.52522556899999995</v>
      </c>
      <c r="O4414" s="13">
        <v>-1.7142791470000001</v>
      </c>
      <c r="P4414" s="13">
        <v>-1.189053578</v>
      </c>
      <c r="Q4414" s="13">
        <v>0.84759609499999999</v>
      </c>
      <c r="R4414" s="13">
        <v>0.84759609499999999</v>
      </c>
      <c r="S4414" s="13">
        <v>0</v>
      </c>
      <c r="T4414" s="13">
        <v>-0.16929396899999999</v>
      </c>
      <c r="U4414" s="13">
        <v>-1.549734835</v>
      </c>
      <c r="V4414" s="13">
        <v>-1.719028805</v>
      </c>
      <c r="W4414" s="13">
        <v>-0.52130629399999995</v>
      </c>
    </row>
    <row r="4415" spans="1:23" x14ac:dyDescent="0.3">
      <c r="A4415" s="13" t="s">
        <v>1871</v>
      </c>
      <c r="B4415" s="13" t="s">
        <v>1872</v>
      </c>
      <c r="C4415" s="15">
        <v>2017</v>
      </c>
      <c r="D4415" s="15" t="s">
        <v>27</v>
      </c>
      <c r="E4415" s="15" t="s">
        <v>35</v>
      </c>
      <c r="F4415" s="15">
        <v>4358</v>
      </c>
      <c r="G4415" s="15">
        <v>2048</v>
      </c>
      <c r="H4415" s="13">
        <v>0.84861320699999998</v>
      </c>
      <c r="I4415" s="13">
        <v>-0.41013076199999998</v>
      </c>
      <c r="J4415" s="13">
        <v>0.43848244400000003</v>
      </c>
      <c r="K4415" s="13">
        <v>0.863579337</v>
      </c>
      <c r="L4415" s="13">
        <v>-3.702636703</v>
      </c>
      <c r="M4415" s="13">
        <v>-2.8390573670000001</v>
      </c>
      <c r="N4415" s="13">
        <v>0.93067989900000003</v>
      </c>
      <c r="O4415" s="13">
        <v>-1.0779962380000001</v>
      </c>
      <c r="P4415" s="13">
        <v>-0.14731633899999999</v>
      </c>
      <c r="Q4415" s="13">
        <v>2.7219153199999999</v>
      </c>
      <c r="R4415" s="13">
        <v>2.7219153199999999</v>
      </c>
      <c r="S4415" s="13">
        <v>0</v>
      </c>
      <c r="T4415" s="13">
        <v>-0.189384094</v>
      </c>
      <c r="U4415" s="13">
        <v>-0.65200162500000003</v>
      </c>
      <c r="V4415" s="13">
        <v>-0.84138572</v>
      </c>
      <c r="W4415" s="13">
        <v>8.6502221000000004E-2</v>
      </c>
    </row>
    <row r="4416" spans="1:23" x14ac:dyDescent="0.3">
      <c r="A4416" s="13" t="s">
        <v>1871</v>
      </c>
      <c r="B4416" s="13" t="s">
        <v>1872</v>
      </c>
      <c r="C4416" s="15">
        <v>2018</v>
      </c>
      <c r="D4416" s="15" t="s">
        <v>27</v>
      </c>
      <c r="E4416" s="15" t="s">
        <v>35</v>
      </c>
      <c r="F4416" s="15">
        <v>4538</v>
      </c>
      <c r="G4416" s="15">
        <v>2142</v>
      </c>
      <c r="H4416" s="13">
        <v>-0.30181283800000003</v>
      </c>
      <c r="I4416" s="13">
        <v>-0.15466074099999999</v>
      </c>
      <c r="J4416" s="13">
        <v>-0.45647357900000002</v>
      </c>
      <c r="K4416" s="13">
        <v>1.2244196119999999</v>
      </c>
      <c r="L4416" s="13">
        <v>-1.8133393840000001</v>
      </c>
      <c r="M4416" s="13">
        <v>-0.58891977200000001</v>
      </c>
      <c r="N4416" s="13">
        <v>0.102674812</v>
      </c>
      <c r="O4416" s="13">
        <v>-0.46083384900000002</v>
      </c>
      <c r="P4416" s="13">
        <v>-0.35815903700000001</v>
      </c>
      <c r="Q4416" s="13">
        <v>2.6052681199999999</v>
      </c>
      <c r="R4416" s="13">
        <v>2.6052681199999999</v>
      </c>
      <c r="S4416" s="13">
        <v>0</v>
      </c>
      <c r="T4416" s="13">
        <v>-0.41192284299999998</v>
      </c>
      <c r="U4416" s="13">
        <v>-0.75519220399999998</v>
      </c>
      <c r="V4416" s="13">
        <v>-1.167115047</v>
      </c>
      <c r="W4416" s="13">
        <v>-0.328316412</v>
      </c>
    </row>
    <row r="4417" spans="1:23" x14ac:dyDescent="0.3">
      <c r="A4417" s="13" t="s">
        <v>1871</v>
      </c>
      <c r="B4417" s="13" t="s">
        <v>1872</v>
      </c>
      <c r="C4417" s="15">
        <v>2019</v>
      </c>
      <c r="D4417" s="15" t="s">
        <v>27</v>
      </c>
      <c r="E4417" s="15" t="s">
        <v>35</v>
      </c>
      <c r="F4417" s="15">
        <v>2886</v>
      </c>
      <c r="G4417" s="15">
        <v>1360</v>
      </c>
      <c r="H4417" s="13">
        <v>0.75362918999999995</v>
      </c>
      <c r="I4417" s="13">
        <v>-1.2206228020000001</v>
      </c>
      <c r="J4417" s="13">
        <v>-0.46699361299999997</v>
      </c>
      <c r="K4417" s="13">
        <v>0.82889667600000005</v>
      </c>
      <c r="L4417" s="13">
        <v>-1.053155887</v>
      </c>
      <c r="M4417" s="13">
        <v>-0.22425921100000001</v>
      </c>
      <c r="N4417" s="13">
        <v>0.89426075699999996</v>
      </c>
      <c r="O4417" s="13">
        <v>-1.211225502</v>
      </c>
      <c r="P4417" s="13">
        <v>-0.31696474400000002</v>
      </c>
      <c r="Q4417" s="13">
        <v>1.684935308</v>
      </c>
      <c r="R4417" s="13">
        <v>1.684935308</v>
      </c>
      <c r="S4417" s="13">
        <v>0</v>
      </c>
      <c r="T4417" s="13">
        <v>0.68625674699999994</v>
      </c>
      <c r="U4417" s="13">
        <v>-0.90660223500000003</v>
      </c>
      <c r="V4417" s="13">
        <v>-0.22034548900000001</v>
      </c>
      <c r="W4417" s="13">
        <v>-0.19798942999999999</v>
      </c>
    </row>
    <row r="4418" spans="1:23" x14ac:dyDescent="0.3">
      <c r="A4418" s="13" t="s">
        <v>1873</v>
      </c>
      <c r="B4418" s="13" t="s">
        <v>1874</v>
      </c>
      <c r="C4418" s="15">
        <v>2019</v>
      </c>
      <c r="D4418" s="15" t="s">
        <v>27</v>
      </c>
      <c r="E4418" s="15" t="s">
        <v>41</v>
      </c>
      <c r="F4418" s="15">
        <v>519</v>
      </c>
      <c r="G4418" s="15">
        <v>254</v>
      </c>
      <c r="H4418" s="13">
        <v>-4.6743024010000003</v>
      </c>
      <c r="I4418" s="13">
        <v>1.486757069</v>
      </c>
      <c r="J4418" s="13">
        <v>-3.187545332</v>
      </c>
      <c r="K4418" s="13">
        <v>-2.4566980360000001</v>
      </c>
      <c r="L4418" s="13">
        <v>1.066054337</v>
      </c>
      <c r="M4418" s="13">
        <v>-1.390643699</v>
      </c>
      <c r="N4418" s="13">
        <v>-4.4965225999999996</v>
      </c>
      <c r="O4418" s="13">
        <v>1.463291726</v>
      </c>
      <c r="P4418" s="13">
        <v>-3.033230874</v>
      </c>
      <c r="Q4418" s="13">
        <v>-3.6307698999999999E-2</v>
      </c>
      <c r="R4418" s="13">
        <v>-3.6307698999999999E-2</v>
      </c>
      <c r="S4418" s="13">
        <v>0</v>
      </c>
      <c r="T4418" s="13">
        <v>-4.7441118099999997</v>
      </c>
      <c r="U4418" s="13">
        <v>1.053385781</v>
      </c>
      <c r="V4418" s="13">
        <v>-3.6907260279999998</v>
      </c>
      <c r="W4418" s="13">
        <v>-1.1006985499999999</v>
      </c>
    </row>
    <row r="4419" spans="1:23" x14ac:dyDescent="0.3">
      <c r="A4419" s="13" t="s">
        <v>1875</v>
      </c>
      <c r="B4419" s="13" t="s">
        <v>1876</v>
      </c>
      <c r="C4419" s="15">
        <v>2019</v>
      </c>
      <c r="D4419" s="15" t="s">
        <v>27</v>
      </c>
      <c r="E4419" s="15" t="s">
        <v>41</v>
      </c>
      <c r="F4419" s="15">
        <v>365</v>
      </c>
      <c r="G4419" s="15">
        <v>174</v>
      </c>
      <c r="H4419" s="13">
        <v>-6.1091356069999998</v>
      </c>
      <c r="I4419" s="13">
        <v>-1.7063715770000001</v>
      </c>
      <c r="J4419" s="13">
        <v>-7.8155071840000003</v>
      </c>
      <c r="K4419" s="13">
        <v>1.9622751789999999</v>
      </c>
      <c r="L4419" s="13">
        <v>1.39175727</v>
      </c>
      <c r="M4419" s="13">
        <v>3.354032449</v>
      </c>
      <c r="N4419" s="13">
        <v>-4.7424520909999996</v>
      </c>
      <c r="O4419" s="13">
        <v>-1.1601943379999999</v>
      </c>
      <c r="P4419" s="13">
        <v>-5.9026464289999998</v>
      </c>
      <c r="Q4419" s="13">
        <v>-0.27837161300000002</v>
      </c>
      <c r="R4419" s="13">
        <v>-0.27837161300000002</v>
      </c>
      <c r="S4419" s="13">
        <v>0</v>
      </c>
      <c r="T4419" s="13">
        <v>-5.374713377</v>
      </c>
      <c r="U4419" s="13">
        <v>-1.7650000370000001</v>
      </c>
      <c r="V4419" s="13">
        <v>-7.139713414</v>
      </c>
      <c r="W4419" s="13">
        <v>-0.54764372400000005</v>
      </c>
    </row>
    <row r="4420" spans="1:23" x14ac:dyDescent="0.3">
      <c r="A4420" s="13" t="s">
        <v>1877</v>
      </c>
      <c r="B4420" s="13" t="s">
        <v>1878</v>
      </c>
      <c r="C4420" s="15">
        <v>2014</v>
      </c>
      <c r="D4420" s="15" t="s">
        <v>25</v>
      </c>
      <c r="E4420" s="15" t="s">
        <v>89</v>
      </c>
      <c r="F4420" s="15">
        <v>653</v>
      </c>
      <c r="G4420" s="15">
        <v>342</v>
      </c>
      <c r="H4420" s="13">
        <v>-1.6695027360000001</v>
      </c>
      <c r="I4420" s="13">
        <v>-0.85142598400000002</v>
      </c>
      <c r="J4420" s="13">
        <v>-2.5209287200000001</v>
      </c>
      <c r="K4420" s="13">
        <v>-6.8379578179999996</v>
      </c>
      <c r="L4420" s="13">
        <v>-5.5896318430000003</v>
      </c>
      <c r="M4420" s="13">
        <v>-12.427589660000001</v>
      </c>
      <c r="N4420" s="13">
        <v>-2.808390197</v>
      </c>
      <c r="O4420" s="13">
        <v>-1.937891552</v>
      </c>
      <c r="P4420" s="13">
        <v>-4.7462817490000004</v>
      </c>
      <c r="Q4420" s="13">
        <v>-0.361025243</v>
      </c>
      <c r="R4420" s="13">
        <v>0</v>
      </c>
      <c r="S4420" s="13">
        <v>-0.361025243</v>
      </c>
      <c r="T4420" s="13">
        <v>-3.1418400549999999</v>
      </c>
      <c r="U4420" s="13">
        <v>-1.847103213</v>
      </c>
      <c r="V4420" s="13">
        <v>-4.988943269</v>
      </c>
      <c r="W4420" s="13">
        <v>0.45817014499999997</v>
      </c>
    </row>
    <row r="4421" spans="1:23" x14ac:dyDescent="0.3">
      <c r="A4421" s="13" t="s">
        <v>1877</v>
      </c>
      <c r="B4421" s="13" t="s">
        <v>1878</v>
      </c>
      <c r="C4421" s="15">
        <v>2014</v>
      </c>
      <c r="D4421" s="15" t="s">
        <v>27</v>
      </c>
      <c r="E4421" s="15" t="s">
        <v>89</v>
      </c>
      <c r="F4421" s="15">
        <v>2406</v>
      </c>
      <c r="G4421" s="15">
        <v>1193</v>
      </c>
      <c r="H4421" s="13">
        <v>-0.71584015099999998</v>
      </c>
      <c r="I4421" s="13">
        <v>2.977458779</v>
      </c>
      <c r="J4421" s="13">
        <v>2.2616186279999999</v>
      </c>
      <c r="K4421" s="13">
        <v>-2.5633447579999999</v>
      </c>
      <c r="L4421" s="13">
        <v>3.7962442059999999</v>
      </c>
      <c r="M4421" s="13">
        <v>1.232899448</v>
      </c>
      <c r="N4421" s="13">
        <v>-1.1224374210000001</v>
      </c>
      <c r="O4421" s="13">
        <v>3.2486918679999999</v>
      </c>
      <c r="P4421" s="13">
        <v>2.1262544459999999</v>
      </c>
      <c r="Q4421" s="13">
        <v>2.9635316139999999</v>
      </c>
      <c r="R4421" s="13">
        <v>2.9635316139999999</v>
      </c>
      <c r="S4421" s="13">
        <v>0</v>
      </c>
      <c r="T4421" s="13">
        <v>-1.740475115</v>
      </c>
      <c r="U4421" s="13">
        <v>3.1379228320000001</v>
      </c>
      <c r="V4421" s="13">
        <v>1.3974477169999999</v>
      </c>
      <c r="W4421" s="13">
        <v>-0.145142998</v>
      </c>
    </row>
    <row r="4422" spans="1:23" x14ac:dyDescent="0.3">
      <c r="A4422" s="13" t="s">
        <v>1877</v>
      </c>
      <c r="B4422" s="13" t="s">
        <v>1878</v>
      </c>
      <c r="C4422" s="15">
        <v>2015</v>
      </c>
      <c r="D4422" s="15" t="s">
        <v>27</v>
      </c>
      <c r="E4422" s="15" t="s">
        <v>89</v>
      </c>
      <c r="F4422" s="15">
        <v>2862</v>
      </c>
      <c r="G4422" s="15">
        <v>1422</v>
      </c>
      <c r="H4422" s="13">
        <v>0.35390074399999999</v>
      </c>
      <c r="I4422" s="13">
        <v>1.133390288</v>
      </c>
      <c r="J4422" s="13">
        <v>1.4872910319999999</v>
      </c>
      <c r="K4422" s="13">
        <v>-0.87757227599999998</v>
      </c>
      <c r="L4422" s="13">
        <v>0.75153599599999998</v>
      </c>
      <c r="M4422" s="13">
        <v>-0.12603628</v>
      </c>
      <c r="N4422" s="13">
        <v>0.142436853</v>
      </c>
      <c r="O4422" s="13">
        <v>1.1118265540000001</v>
      </c>
      <c r="P4422" s="13">
        <v>1.2542634070000001</v>
      </c>
      <c r="Q4422" s="13">
        <v>2.9159744490000001</v>
      </c>
      <c r="R4422" s="13">
        <v>2.9159744490000001</v>
      </c>
      <c r="S4422" s="13">
        <v>0</v>
      </c>
      <c r="T4422" s="13">
        <v>6.6412320999999996E-2</v>
      </c>
      <c r="U4422" s="13">
        <v>1.205924408</v>
      </c>
      <c r="V4422" s="13">
        <v>1.2723367290000001</v>
      </c>
      <c r="W4422" s="13">
        <v>0.35859982600000001</v>
      </c>
    </row>
    <row r="4423" spans="1:23" x14ac:dyDescent="0.3">
      <c r="A4423" s="13" t="s">
        <v>1877</v>
      </c>
      <c r="B4423" s="13" t="s">
        <v>1878</v>
      </c>
      <c r="C4423" s="15">
        <v>2016</v>
      </c>
      <c r="D4423" s="15" t="s">
        <v>27</v>
      </c>
      <c r="E4423" s="15" t="s">
        <v>57</v>
      </c>
      <c r="F4423" s="15">
        <v>1378</v>
      </c>
      <c r="G4423" s="15">
        <v>656</v>
      </c>
      <c r="H4423" s="13">
        <v>-1.7941987770000001</v>
      </c>
      <c r="I4423" s="13">
        <v>-3.282211486</v>
      </c>
      <c r="J4423" s="13">
        <v>-5.0764102629999996</v>
      </c>
      <c r="K4423" s="13">
        <v>-0.40397081000000001</v>
      </c>
      <c r="L4423" s="13">
        <v>-1.7926159500000001</v>
      </c>
      <c r="M4423" s="13">
        <v>-2.1965867600000002</v>
      </c>
      <c r="N4423" s="13">
        <v>-1.606689977</v>
      </c>
      <c r="O4423" s="13">
        <v>-3.1617124510000001</v>
      </c>
      <c r="P4423" s="13">
        <v>-4.7684024279999999</v>
      </c>
      <c r="Q4423" s="13">
        <v>-0.67268679300000001</v>
      </c>
      <c r="R4423" s="13">
        <v>-0.67268679300000001</v>
      </c>
      <c r="S4423" s="13">
        <v>0</v>
      </c>
      <c r="T4423" s="13">
        <v>-2.1871141399999998</v>
      </c>
      <c r="U4423" s="13">
        <v>-3.000126544</v>
      </c>
      <c r="V4423" s="13">
        <v>-5.1872406839999998</v>
      </c>
      <c r="W4423" s="13">
        <v>-0.412905574</v>
      </c>
    </row>
    <row r="4424" spans="1:23" x14ac:dyDescent="0.3">
      <c r="A4424" s="13" t="s">
        <v>1877</v>
      </c>
      <c r="B4424" s="13" t="s">
        <v>1878</v>
      </c>
      <c r="C4424" s="15">
        <v>2017</v>
      </c>
      <c r="D4424" s="15" t="s">
        <v>27</v>
      </c>
      <c r="E4424" s="15" t="s">
        <v>57</v>
      </c>
      <c r="F4424" s="15">
        <v>2071</v>
      </c>
      <c r="G4424" s="15">
        <v>1012</v>
      </c>
      <c r="H4424" s="13">
        <v>-1.143933219</v>
      </c>
      <c r="I4424" s="13">
        <v>-0.62322899499999995</v>
      </c>
      <c r="J4424" s="13">
        <v>-1.7671622140000001</v>
      </c>
      <c r="K4424" s="13">
        <v>-4.9074150169999999</v>
      </c>
      <c r="L4424" s="13">
        <v>0.91141619299999999</v>
      </c>
      <c r="M4424" s="13">
        <v>-3.995998825</v>
      </c>
      <c r="N4424" s="13">
        <v>-1.9450870979999999</v>
      </c>
      <c r="O4424" s="13">
        <v>-0.30628586899999999</v>
      </c>
      <c r="P4424" s="13">
        <v>-2.251372967</v>
      </c>
      <c r="Q4424" s="13">
        <v>0.25822668500000001</v>
      </c>
      <c r="R4424" s="13">
        <v>0.25822668500000001</v>
      </c>
      <c r="S4424" s="13">
        <v>0</v>
      </c>
      <c r="T4424" s="13">
        <v>-2.1129283079999999</v>
      </c>
      <c r="U4424" s="13">
        <v>-0.85267001399999998</v>
      </c>
      <c r="V4424" s="13">
        <v>-2.965598322</v>
      </c>
      <c r="W4424" s="13">
        <v>0.29504273600000003</v>
      </c>
    </row>
    <row r="4425" spans="1:23" x14ac:dyDescent="0.3">
      <c r="A4425" s="13" t="s">
        <v>1879</v>
      </c>
      <c r="B4425" s="13" t="s">
        <v>1880</v>
      </c>
      <c r="C4425" s="15">
        <v>2014</v>
      </c>
      <c r="D4425" s="15" t="s">
        <v>25</v>
      </c>
      <c r="E4425" s="15" t="s">
        <v>58</v>
      </c>
      <c r="F4425" s="15">
        <v>30</v>
      </c>
      <c r="G4425" s="15">
        <v>14</v>
      </c>
      <c r="H4425" s="13">
        <v>-3.1373033540000002</v>
      </c>
      <c r="I4425" s="13">
        <v>-23.035390039999999</v>
      </c>
      <c r="J4425" s="13">
        <v>-26.172693389999999</v>
      </c>
      <c r="K4425" s="13">
        <v>-19.068932440000001</v>
      </c>
      <c r="L4425" s="13">
        <v>-2.022720176</v>
      </c>
      <c r="M4425" s="13">
        <v>-21.091652620000001</v>
      </c>
      <c r="N4425" s="13">
        <v>-6.6968059179999999</v>
      </c>
      <c r="O4425" s="13">
        <v>-19.967180370000001</v>
      </c>
      <c r="P4425" s="13">
        <v>-26.66398629</v>
      </c>
      <c r="Q4425" s="13">
        <v>-0.17887146700000001</v>
      </c>
      <c r="R4425" s="13">
        <v>0</v>
      </c>
      <c r="S4425" s="13">
        <v>-0.17887146700000001</v>
      </c>
      <c r="T4425" s="13">
        <v>-4.1278982089999996</v>
      </c>
      <c r="U4425" s="13">
        <v>-14.64651452</v>
      </c>
      <c r="V4425" s="13">
        <v>-18.774412730000002</v>
      </c>
      <c r="W4425" s="13">
        <v>1.423361256</v>
      </c>
    </row>
    <row r="4426" spans="1:23" x14ac:dyDescent="0.3">
      <c r="A4426" s="13" t="s">
        <v>1879</v>
      </c>
      <c r="B4426" s="13" t="s">
        <v>1880</v>
      </c>
      <c r="C4426" s="15">
        <v>2014</v>
      </c>
      <c r="D4426" s="15" t="s">
        <v>27</v>
      </c>
      <c r="E4426" s="15" t="s">
        <v>58</v>
      </c>
      <c r="F4426" s="15">
        <v>331</v>
      </c>
      <c r="G4426" s="15">
        <v>161</v>
      </c>
      <c r="H4426" s="13">
        <v>-3.8750148530000001</v>
      </c>
      <c r="I4426" s="13">
        <v>-5.4741706880000001</v>
      </c>
      <c r="J4426" s="13">
        <v>-9.3491855410000007</v>
      </c>
      <c r="K4426" s="13">
        <v>-5.4596975099999998</v>
      </c>
      <c r="L4426" s="13">
        <v>5.6933058589999996</v>
      </c>
      <c r="M4426" s="13">
        <v>0.23360834899999999</v>
      </c>
      <c r="N4426" s="13">
        <v>-4.4968217340000001</v>
      </c>
      <c r="O4426" s="13">
        <v>-3.4791715239999998</v>
      </c>
      <c r="P4426" s="13">
        <v>-7.975993259</v>
      </c>
      <c r="Q4426" s="13">
        <v>-0.43546060399999997</v>
      </c>
      <c r="R4426" s="13">
        <v>-0.43546060399999997</v>
      </c>
      <c r="S4426" s="13">
        <v>0</v>
      </c>
      <c r="T4426" s="13">
        <v>-3.1537591740000002</v>
      </c>
      <c r="U4426" s="13">
        <v>-2.4867873619999998</v>
      </c>
      <c r="V4426" s="13">
        <v>-5.6405465360000004</v>
      </c>
      <c r="W4426" s="13">
        <v>1.382172687</v>
      </c>
    </row>
    <row r="4427" spans="1:23" x14ac:dyDescent="0.3">
      <c r="A4427" s="13" t="s">
        <v>1881</v>
      </c>
      <c r="B4427" s="13" t="s">
        <v>1882</v>
      </c>
      <c r="C4427" s="15">
        <v>2014</v>
      </c>
      <c r="D4427" s="15" t="s">
        <v>27</v>
      </c>
      <c r="E4427" s="15" t="s">
        <v>70</v>
      </c>
      <c r="F4427" s="15">
        <v>22</v>
      </c>
      <c r="G4427" s="15">
        <v>9</v>
      </c>
      <c r="H4427" s="13">
        <v>0.98086365099999995</v>
      </c>
      <c r="I4427" s="13">
        <v>4.0008537500000001</v>
      </c>
      <c r="J4427" s="13">
        <v>4.981717401</v>
      </c>
      <c r="K4427" s="13">
        <v>-3.2002411980000001</v>
      </c>
      <c r="L4427" s="13">
        <v>-8.9129878659999999</v>
      </c>
      <c r="M4427" s="13">
        <v>-12.11322906</v>
      </c>
      <c r="N4427" s="13">
        <v>3.6493183999999998E-2</v>
      </c>
      <c r="O4427" s="13">
        <v>1.426970541</v>
      </c>
      <c r="P4427" s="13">
        <v>1.4634637260000001</v>
      </c>
      <c r="Q4427" s="13">
        <v>1.9319157999999999E-2</v>
      </c>
      <c r="R4427" s="13">
        <v>1.9319157999999999E-2</v>
      </c>
      <c r="S4427" s="13">
        <v>0</v>
      </c>
      <c r="T4427" s="13">
        <v>0.68055378899999996</v>
      </c>
      <c r="U4427" s="13">
        <v>6.3797374380000003</v>
      </c>
      <c r="V4427" s="13">
        <v>7.0602912279999996</v>
      </c>
      <c r="W4427" s="13">
        <v>-0.139923299</v>
      </c>
    </row>
    <row r="4428" spans="1:23" x14ac:dyDescent="0.3">
      <c r="A4428" s="13" t="s">
        <v>1883</v>
      </c>
      <c r="B4428" s="13" t="s">
        <v>1884</v>
      </c>
      <c r="C4428" s="15">
        <v>2015</v>
      </c>
      <c r="D4428" s="15" t="s">
        <v>27</v>
      </c>
      <c r="E4428" s="15" t="s">
        <v>31</v>
      </c>
      <c r="F4428" s="15">
        <v>15</v>
      </c>
      <c r="G4428" s="15">
        <v>7</v>
      </c>
      <c r="H4428" s="13">
        <v>-0.42170786300000002</v>
      </c>
      <c r="I4428" s="13">
        <v>0.75936950199999997</v>
      </c>
      <c r="J4428" s="13">
        <v>0.33766163900000001</v>
      </c>
      <c r="K4428" s="13">
        <v>1.9129235689999999</v>
      </c>
      <c r="L4428" s="13">
        <v>-39.750331240000001</v>
      </c>
      <c r="M4428" s="13">
        <v>-37.837407669999997</v>
      </c>
      <c r="N4428" s="13">
        <v>3.7576301999999999E-2</v>
      </c>
      <c r="O4428" s="13">
        <v>-7.5873998739999999</v>
      </c>
      <c r="P4428" s="13">
        <v>-7.5498235730000003</v>
      </c>
      <c r="Q4428" s="13">
        <v>-1.7079404999999999E-2</v>
      </c>
      <c r="R4428" s="13">
        <v>-1.7079404999999999E-2</v>
      </c>
      <c r="S4428" s="13">
        <v>0</v>
      </c>
      <c r="T4428" s="13">
        <v>-1.5786590190000001</v>
      </c>
      <c r="U4428" s="13">
        <v>-6.1111098070000001</v>
      </c>
      <c r="V4428" s="13">
        <v>-7.689768827</v>
      </c>
      <c r="W4428" s="13">
        <v>-0.35066671399999999</v>
      </c>
    </row>
    <row r="4429" spans="1:23" x14ac:dyDescent="0.3">
      <c r="A4429" s="13" t="s">
        <v>1885</v>
      </c>
      <c r="B4429" s="13" t="s">
        <v>1886</v>
      </c>
      <c r="C4429" s="15">
        <v>2015</v>
      </c>
      <c r="D4429" s="15" t="s">
        <v>27</v>
      </c>
      <c r="E4429" s="15" t="s">
        <v>32</v>
      </c>
      <c r="F4429" s="15">
        <v>1316</v>
      </c>
      <c r="G4429" s="15">
        <v>672</v>
      </c>
      <c r="H4429" s="13">
        <v>-4.4661211740000004</v>
      </c>
      <c r="I4429" s="13">
        <v>-1.2455234980000001</v>
      </c>
      <c r="J4429" s="13">
        <v>-5.7116446720000003</v>
      </c>
      <c r="K4429" s="13">
        <v>-2.1379353270000001</v>
      </c>
      <c r="L4429" s="13">
        <v>2.106971164</v>
      </c>
      <c r="M4429" s="13">
        <v>-3.0964162999999999E-2</v>
      </c>
      <c r="N4429" s="13">
        <v>-4.1590571030000003</v>
      </c>
      <c r="O4429" s="13">
        <v>-0.53201686800000003</v>
      </c>
      <c r="P4429" s="13">
        <v>-4.6910739709999998</v>
      </c>
      <c r="Q4429" s="13">
        <v>-0.66192517699999998</v>
      </c>
      <c r="R4429" s="13">
        <v>-0.66192517699999998</v>
      </c>
      <c r="S4429" s="13">
        <v>0</v>
      </c>
      <c r="T4429" s="13">
        <v>-3.9637353869999998</v>
      </c>
      <c r="U4429" s="13">
        <v>-2.7037616789999999</v>
      </c>
      <c r="V4429" s="13">
        <v>-6.6674970660000001</v>
      </c>
      <c r="W4429" s="13">
        <v>-0.51593470500000005</v>
      </c>
    </row>
    <row r="4430" spans="1:23" x14ac:dyDescent="0.3">
      <c r="A4430" s="13" t="s">
        <v>1885</v>
      </c>
      <c r="B4430" s="13" t="s">
        <v>1886</v>
      </c>
      <c r="C4430" s="15">
        <v>2018</v>
      </c>
      <c r="D4430" s="15" t="s">
        <v>27</v>
      </c>
      <c r="E4430" s="15" t="s">
        <v>140</v>
      </c>
      <c r="F4430" s="15">
        <v>480</v>
      </c>
      <c r="G4430" s="15">
        <v>228</v>
      </c>
      <c r="H4430" s="13">
        <v>-1.1723626789999999</v>
      </c>
      <c r="I4430" s="13">
        <v>1.525752014</v>
      </c>
      <c r="J4430" s="13">
        <v>0.35338933500000003</v>
      </c>
      <c r="K4430" s="13">
        <v>-0.53135353600000002</v>
      </c>
      <c r="L4430" s="13">
        <v>2.6234995379999999</v>
      </c>
      <c r="M4430" s="13">
        <v>2.0921460019999998</v>
      </c>
      <c r="N4430" s="13">
        <v>-1.095946149</v>
      </c>
      <c r="O4430" s="13">
        <v>1.8407483630000001</v>
      </c>
      <c r="P4430" s="13">
        <v>0.74480221499999999</v>
      </c>
      <c r="Q4430" s="13">
        <v>0.40697183199999998</v>
      </c>
      <c r="R4430" s="13">
        <v>0.40697183199999998</v>
      </c>
      <c r="S4430" s="13">
        <v>0</v>
      </c>
      <c r="T4430" s="13">
        <v>-1.2057663919999999</v>
      </c>
      <c r="U4430" s="13">
        <v>1.097895557</v>
      </c>
      <c r="V4430" s="13">
        <v>-0.107870835</v>
      </c>
      <c r="W4430" s="13">
        <v>0.106597646</v>
      </c>
    </row>
    <row r="4431" spans="1:23" x14ac:dyDescent="0.3">
      <c r="A4431" s="13" t="s">
        <v>1887</v>
      </c>
      <c r="B4431" s="13" t="s">
        <v>1888</v>
      </c>
      <c r="C4431" s="15">
        <v>2018</v>
      </c>
      <c r="D4431" s="15" t="s">
        <v>27</v>
      </c>
      <c r="E4431" s="15" t="s">
        <v>34</v>
      </c>
      <c r="F4431" s="15">
        <v>251</v>
      </c>
      <c r="G4431" s="15">
        <v>120</v>
      </c>
      <c r="H4431" s="13">
        <v>-5.0163837190000002</v>
      </c>
      <c r="I4431" s="13">
        <v>-2.754352162</v>
      </c>
      <c r="J4431" s="13">
        <v>-7.7707358810000002</v>
      </c>
      <c r="K4431" s="13">
        <v>-2.665319846</v>
      </c>
      <c r="L4431" s="13">
        <v>-0.65720430500000004</v>
      </c>
      <c r="M4431" s="13">
        <v>-3.3225241510000001</v>
      </c>
      <c r="N4431" s="13">
        <v>-4.8166305850000004</v>
      </c>
      <c r="O4431" s="13">
        <v>-2.4413070189999999</v>
      </c>
      <c r="P4431" s="13">
        <v>-7.2579376040000003</v>
      </c>
      <c r="Q4431" s="13">
        <v>-0.27460572700000002</v>
      </c>
      <c r="R4431" s="13">
        <v>-0.27460572700000002</v>
      </c>
      <c r="S4431" s="13">
        <v>0</v>
      </c>
      <c r="T4431" s="13">
        <v>-3.924863556</v>
      </c>
      <c r="U4431" s="13">
        <v>-3.5741226909999999</v>
      </c>
      <c r="V4431" s="13">
        <v>-7.4989862470000004</v>
      </c>
      <c r="W4431" s="13">
        <v>-0.49895633900000003</v>
      </c>
    </row>
    <row r="4432" spans="1:23" x14ac:dyDescent="0.3">
      <c r="A4432" s="13" t="s">
        <v>1889</v>
      </c>
      <c r="B4432" s="13" t="s">
        <v>1890</v>
      </c>
      <c r="C4432" s="15">
        <v>2016</v>
      </c>
      <c r="D4432" s="15" t="s">
        <v>25</v>
      </c>
      <c r="E4432" s="15" t="s">
        <v>46</v>
      </c>
      <c r="F4432" s="15">
        <v>13</v>
      </c>
      <c r="G4432" s="15">
        <v>6</v>
      </c>
      <c r="H4432" s="13">
        <v>-4.681421437</v>
      </c>
      <c r="I4432" s="13">
        <v>24.83312536</v>
      </c>
      <c r="J4432" s="13">
        <v>20.15170393</v>
      </c>
      <c r="K4432" s="13">
        <v>4.4322568E-2</v>
      </c>
      <c r="L4432" s="13">
        <v>28.40074293</v>
      </c>
      <c r="M4432" s="13">
        <v>28.445065499999998</v>
      </c>
      <c r="N4432" s="13">
        <v>-3.9774748500000001</v>
      </c>
      <c r="O4432" s="13">
        <v>26.980183360000002</v>
      </c>
      <c r="P4432" s="13">
        <v>23.002708510000001</v>
      </c>
      <c r="Q4432" s="13">
        <v>8.1333699999999995E-2</v>
      </c>
      <c r="R4432" s="13">
        <v>0</v>
      </c>
      <c r="S4432" s="13">
        <v>8.1333699999999995E-2</v>
      </c>
      <c r="T4432" s="13">
        <v>-1.962777502</v>
      </c>
      <c r="U4432" s="13">
        <v>25.906821069999999</v>
      </c>
      <c r="V4432" s="13">
        <v>23.944043570000002</v>
      </c>
      <c r="W4432" s="13">
        <v>3.1871790999999997E-2</v>
      </c>
    </row>
    <row r="4433" spans="1:23" x14ac:dyDescent="0.3">
      <c r="A4433" s="13" t="s">
        <v>1889</v>
      </c>
      <c r="B4433" s="13" t="s">
        <v>1890</v>
      </c>
      <c r="C4433" s="15">
        <v>2016</v>
      </c>
      <c r="D4433" s="15" t="s">
        <v>27</v>
      </c>
      <c r="E4433" s="15" t="s">
        <v>41</v>
      </c>
      <c r="F4433" s="15">
        <v>331</v>
      </c>
      <c r="G4433" s="15">
        <v>166</v>
      </c>
      <c r="H4433" s="13">
        <v>-3.3089950099999998</v>
      </c>
      <c r="I4433" s="13">
        <v>-1.258921322</v>
      </c>
      <c r="J4433" s="13">
        <v>-4.5679163330000003</v>
      </c>
      <c r="K4433" s="13">
        <v>-4.1011415329999998</v>
      </c>
      <c r="L4433" s="13">
        <v>-10.38723392</v>
      </c>
      <c r="M4433" s="13">
        <v>-14.48837546</v>
      </c>
      <c r="N4433" s="13">
        <v>-3.6649508850000001</v>
      </c>
      <c r="O4433" s="13">
        <v>-3.202613446</v>
      </c>
      <c r="P4433" s="13">
        <v>-6.8675643309999996</v>
      </c>
      <c r="Q4433" s="13">
        <v>-0.34622999599999998</v>
      </c>
      <c r="R4433" s="13">
        <v>-0.34622999599999998</v>
      </c>
      <c r="S4433" s="13">
        <v>0</v>
      </c>
      <c r="T4433" s="13">
        <v>-3.7766428410000001</v>
      </c>
      <c r="U4433" s="13">
        <v>-1.853515287</v>
      </c>
      <c r="V4433" s="13">
        <v>-5.6301581269999996</v>
      </c>
      <c r="W4433" s="13">
        <v>-0.70038400999999995</v>
      </c>
    </row>
    <row r="4434" spans="1:23" x14ac:dyDescent="0.3">
      <c r="A4434" s="13" t="s">
        <v>1889</v>
      </c>
      <c r="B4434" s="13" t="s">
        <v>1890</v>
      </c>
      <c r="C4434" s="15">
        <v>2016</v>
      </c>
      <c r="D4434" s="15" t="s">
        <v>27</v>
      </c>
      <c r="E4434" s="15" t="s">
        <v>46</v>
      </c>
      <c r="F4434" s="15">
        <v>6</v>
      </c>
      <c r="G4434" s="15">
        <v>3</v>
      </c>
      <c r="H4434" s="13">
        <v>20.214529580000001</v>
      </c>
      <c r="I4434" s="13">
        <v>-4.8273935440000004</v>
      </c>
      <c r="J4434" s="13">
        <v>15.38713604</v>
      </c>
      <c r="K4434" s="13">
        <v>23.9983468</v>
      </c>
      <c r="L4434" s="13">
        <v>48.53605503</v>
      </c>
      <c r="M4434" s="13">
        <v>72.534401829999993</v>
      </c>
      <c r="N4434" s="13">
        <v>22.17965049</v>
      </c>
      <c r="O4434" s="13">
        <v>5.9283646399999999</v>
      </c>
      <c r="P4434" s="13">
        <v>28.108015129999998</v>
      </c>
      <c r="Q4434" s="13">
        <v>4.6325037999999999E-2</v>
      </c>
      <c r="R4434" s="13">
        <v>4.6325037999999999E-2</v>
      </c>
      <c r="S4434" s="13">
        <v>0</v>
      </c>
      <c r="T4434" s="13">
        <v>16.88162543</v>
      </c>
      <c r="U4434" s="13">
        <v>2.6251380659999999</v>
      </c>
      <c r="V4434" s="13">
        <v>19.506763500000002</v>
      </c>
      <c r="W4434" s="13">
        <v>-1.8747789260000001</v>
      </c>
    </row>
    <row r="4435" spans="1:23" x14ac:dyDescent="0.3">
      <c r="A4435" s="13" t="s">
        <v>1889</v>
      </c>
      <c r="B4435" s="13" t="s">
        <v>1890</v>
      </c>
      <c r="C4435" s="15">
        <v>2017</v>
      </c>
      <c r="D4435" s="15" t="s">
        <v>27</v>
      </c>
      <c r="E4435" s="15" t="s">
        <v>53</v>
      </c>
      <c r="F4435" s="15">
        <v>296</v>
      </c>
      <c r="G4435" s="15">
        <v>159</v>
      </c>
      <c r="H4435" s="13">
        <v>-9.1207101999999998E-2</v>
      </c>
      <c r="I4435" s="13">
        <v>-2.1710666019999998</v>
      </c>
      <c r="J4435" s="13">
        <v>-2.2622737040000001</v>
      </c>
      <c r="K4435" s="13">
        <v>-1.6257309639999999</v>
      </c>
      <c r="L4435" s="13">
        <v>-7.1506778090000003</v>
      </c>
      <c r="M4435" s="13">
        <v>-8.776408773</v>
      </c>
      <c r="N4435" s="13">
        <v>-0.42007735699999998</v>
      </c>
      <c r="O4435" s="13">
        <v>-3.3341428620000002</v>
      </c>
      <c r="P4435" s="13">
        <v>-3.7542202200000001</v>
      </c>
      <c r="Q4435" s="13">
        <v>-7.9457888000000004E-2</v>
      </c>
      <c r="R4435" s="13">
        <v>-7.9457888000000004E-2</v>
      </c>
      <c r="S4435" s="13">
        <v>0</v>
      </c>
      <c r="T4435" s="13">
        <v>-7.0934333000000002E-2</v>
      </c>
      <c r="U4435" s="13">
        <v>-1.5082441449999999</v>
      </c>
      <c r="V4435" s="13">
        <v>-1.579178478</v>
      </c>
      <c r="W4435" s="13">
        <v>-2.415737145</v>
      </c>
    </row>
    <row r="4436" spans="1:23" x14ac:dyDescent="0.3">
      <c r="A4436" s="13" t="s">
        <v>1889</v>
      </c>
      <c r="B4436" s="13" t="s">
        <v>1890</v>
      </c>
      <c r="C4436" s="15">
        <v>2017</v>
      </c>
      <c r="D4436" s="15" t="s">
        <v>27</v>
      </c>
      <c r="E4436" s="15" t="s">
        <v>137</v>
      </c>
      <c r="F4436" s="15">
        <v>98</v>
      </c>
      <c r="G4436" s="15">
        <v>46</v>
      </c>
      <c r="H4436" s="13">
        <v>-7.434631177</v>
      </c>
      <c r="I4436" s="13">
        <v>-1.2347228180000001</v>
      </c>
      <c r="J4436" s="13">
        <v>-8.6693539949999998</v>
      </c>
      <c r="K4436" s="13">
        <v>-4.1341165870000003</v>
      </c>
      <c r="L4436" s="13">
        <v>-2.5974107420000001</v>
      </c>
      <c r="M4436" s="13">
        <v>-6.7315273290000004</v>
      </c>
      <c r="N4436" s="13">
        <v>-7.2701685359999999</v>
      </c>
      <c r="O4436" s="13">
        <v>-1.651286587</v>
      </c>
      <c r="P4436" s="13">
        <v>-8.9214551229999994</v>
      </c>
      <c r="Q4436" s="13">
        <v>-0.14386475200000001</v>
      </c>
      <c r="R4436" s="13">
        <v>-0.14386475200000001</v>
      </c>
      <c r="S4436" s="13">
        <v>0</v>
      </c>
      <c r="T4436" s="13">
        <v>-5.8469112169999997</v>
      </c>
      <c r="U4436" s="13">
        <v>-1.471755497</v>
      </c>
      <c r="V4436" s="13">
        <v>-7.3186667139999999</v>
      </c>
      <c r="W4436" s="13">
        <v>-0.65987721300000002</v>
      </c>
    </row>
    <row r="4437" spans="1:23" x14ac:dyDescent="0.3">
      <c r="A4437" s="13" t="s">
        <v>1889</v>
      </c>
      <c r="B4437" s="13" t="s">
        <v>1890</v>
      </c>
      <c r="C4437" s="15">
        <v>2018</v>
      </c>
      <c r="D4437" s="15" t="s">
        <v>27</v>
      </c>
      <c r="E4437" s="15" t="s">
        <v>111</v>
      </c>
      <c r="F4437" s="15">
        <v>253</v>
      </c>
      <c r="G4437" s="15">
        <v>118</v>
      </c>
      <c r="H4437" s="13">
        <v>-1.6739189510000001</v>
      </c>
      <c r="I4437" s="13">
        <v>-2.0562785610000001</v>
      </c>
      <c r="J4437" s="13">
        <v>-3.7301975120000002</v>
      </c>
      <c r="K4437" s="13">
        <v>-7.9013615530000001</v>
      </c>
      <c r="L4437" s="13">
        <v>-7.9840805000000001</v>
      </c>
      <c r="M4437" s="13">
        <v>-15.88544205</v>
      </c>
      <c r="N4437" s="13">
        <v>-3.1795560119999999</v>
      </c>
      <c r="O4437" s="13">
        <v>-3.4697318639999999</v>
      </c>
      <c r="P4437" s="13">
        <v>-6.6492878749999997</v>
      </c>
      <c r="Q4437" s="13">
        <v>-0.235177995</v>
      </c>
      <c r="R4437" s="13">
        <v>-0.235177995</v>
      </c>
      <c r="S4437" s="13">
        <v>0</v>
      </c>
      <c r="T4437" s="13">
        <v>-1.7765633139999999</v>
      </c>
      <c r="U4437" s="13">
        <v>-0.236983425</v>
      </c>
      <c r="V4437" s="13">
        <v>-2.0135467399999998</v>
      </c>
      <c r="W4437" s="13">
        <v>0.18036028600000001</v>
      </c>
    </row>
    <row r="4438" spans="1:23" x14ac:dyDescent="0.3">
      <c r="A4438" s="13" t="s">
        <v>1889</v>
      </c>
      <c r="B4438" s="13" t="s">
        <v>1890</v>
      </c>
      <c r="C4438" s="15">
        <v>2018</v>
      </c>
      <c r="D4438" s="15" t="s">
        <v>27</v>
      </c>
      <c r="E4438" s="15" t="s">
        <v>41</v>
      </c>
      <c r="F4438" s="15">
        <v>250</v>
      </c>
      <c r="G4438" s="15">
        <v>119</v>
      </c>
      <c r="H4438" s="13">
        <v>-4.9388562990000002</v>
      </c>
      <c r="I4438" s="13">
        <v>-3.4688054000000003E-2</v>
      </c>
      <c r="J4438" s="13">
        <v>-4.9735443540000004</v>
      </c>
      <c r="K4438" s="13">
        <v>-2.3142305369999998</v>
      </c>
      <c r="L4438" s="13">
        <v>-9.968949963</v>
      </c>
      <c r="M4438" s="13">
        <v>-12.2831805</v>
      </c>
      <c r="N4438" s="13">
        <v>-4.6461907829999998</v>
      </c>
      <c r="O4438" s="13">
        <v>-2.061545454</v>
      </c>
      <c r="P4438" s="13">
        <v>-6.7077362369999998</v>
      </c>
      <c r="Q4438" s="13">
        <v>-0.24174823200000001</v>
      </c>
      <c r="R4438" s="13">
        <v>-0.24174823200000001</v>
      </c>
      <c r="S4438" s="13">
        <v>0</v>
      </c>
      <c r="T4438" s="13">
        <v>-4.6379742549999996</v>
      </c>
      <c r="U4438" s="13">
        <v>0.27417082100000001</v>
      </c>
      <c r="V4438" s="13">
        <v>-4.3638034350000003</v>
      </c>
      <c r="W4438" s="13">
        <v>0.60231632999999996</v>
      </c>
    </row>
    <row r="4439" spans="1:23" x14ac:dyDescent="0.3">
      <c r="A4439" s="13" t="s">
        <v>1891</v>
      </c>
      <c r="B4439" s="13" t="s">
        <v>1892</v>
      </c>
      <c r="C4439" s="15">
        <v>2014</v>
      </c>
      <c r="D4439" s="15" t="s">
        <v>25</v>
      </c>
      <c r="E4439" s="15" t="s">
        <v>100</v>
      </c>
      <c r="F4439" s="15">
        <v>369</v>
      </c>
      <c r="G4439" s="15">
        <v>195</v>
      </c>
      <c r="H4439" s="13">
        <v>-0.38211093000000002</v>
      </c>
      <c r="I4439" s="13">
        <v>1.1613505019999999</v>
      </c>
      <c r="J4439" s="13">
        <v>0.77923957200000005</v>
      </c>
      <c r="K4439" s="13">
        <v>-4.0139683269999997</v>
      </c>
      <c r="L4439" s="13">
        <v>-3.274480869</v>
      </c>
      <c r="M4439" s="13">
        <v>-7.2884491960000002</v>
      </c>
      <c r="N4439" s="13">
        <v>-1.3016187699999999</v>
      </c>
      <c r="O4439" s="13">
        <v>0.27661486800000001</v>
      </c>
      <c r="P4439" s="13">
        <v>-1.0250039019999999</v>
      </c>
      <c r="Q4439" s="13">
        <v>0.177156339</v>
      </c>
      <c r="R4439" s="13">
        <v>0</v>
      </c>
      <c r="S4439" s="13">
        <v>0.177156339</v>
      </c>
      <c r="T4439" s="13">
        <v>1.3624468890000001</v>
      </c>
      <c r="U4439" s="13">
        <v>-0.81293993399999998</v>
      </c>
      <c r="V4439" s="13">
        <v>0.54950695500000002</v>
      </c>
      <c r="W4439" s="13">
        <v>8.1907323000000004E-2</v>
      </c>
    </row>
    <row r="4440" spans="1:23" x14ac:dyDescent="0.3">
      <c r="A4440" s="13" t="s">
        <v>1891</v>
      </c>
      <c r="B4440" s="13" t="s">
        <v>1892</v>
      </c>
      <c r="C4440" s="15">
        <v>2014</v>
      </c>
      <c r="D4440" s="15" t="s">
        <v>27</v>
      </c>
      <c r="E4440" s="15" t="s">
        <v>100</v>
      </c>
      <c r="F4440" s="15">
        <v>4274</v>
      </c>
      <c r="G4440" s="15">
        <v>2157</v>
      </c>
      <c r="H4440" s="13">
        <v>1.0938438370000001</v>
      </c>
      <c r="I4440" s="13">
        <v>-2.1820906510000002</v>
      </c>
      <c r="J4440" s="13">
        <v>-1.0882468139999999</v>
      </c>
      <c r="K4440" s="13">
        <v>-0.218178862</v>
      </c>
      <c r="L4440" s="13">
        <v>-3.185868981</v>
      </c>
      <c r="M4440" s="13">
        <v>-3.4040478420000002</v>
      </c>
      <c r="N4440" s="13">
        <v>0.90970211099999998</v>
      </c>
      <c r="O4440" s="13">
        <v>-2.522845754</v>
      </c>
      <c r="P4440" s="13">
        <v>-1.6131436429999999</v>
      </c>
      <c r="Q4440" s="13">
        <v>1.2410694769999999</v>
      </c>
      <c r="R4440" s="13">
        <v>1.2410694769999999</v>
      </c>
      <c r="S4440" s="13">
        <v>0</v>
      </c>
      <c r="T4440" s="13">
        <v>0.53582614200000001</v>
      </c>
      <c r="U4440" s="13">
        <v>-2.568765988</v>
      </c>
      <c r="V4440" s="13">
        <v>-2.0329398460000001</v>
      </c>
      <c r="W4440" s="13">
        <v>-0.76989820200000003</v>
      </c>
    </row>
    <row r="4441" spans="1:23" x14ac:dyDescent="0.3">
      <c r="A4441" s="13" t="s">
        <v>1891</v>
      </c>
      <c r="B4441" s="13" t="s">
        <v>1892</v>
      </c>
      <c r="C4441" s="15">
        <v>2015</v>
      </c>
      <c r="D4441" s="15" t="s">
        <v>25</v>
      </c>
      <c r="E4441" s="15" t="s">
        <v>100</v>
      </c>
      <c r="F4441" s="15">
        <v>9</v>
      </c>
      <c r="G4441" s="15">
        <v>4</v>
      </c>
      <c r="H4441" s="13">
        <v>-14.71663378</v>
      </c>
      <c r="I4441" s="13">
        <v>17.454490870000001</v>
      </c>
      <c r="J4441" s="13">
        <v>2.7378570839999998</v>
      </c>
      <c r="K4441" s="13">
        <v>-21.671680850000001</v>
      </c>
      <c r="L4441" s="13">
        <v>21.641671590000001</v>
      </c>
      <c r="M4441" s="13">
        <v>-3.0009269000000002E-2</v>
      </c>
      <c r="N4441" s="13">
        <v>-17.16736006</v>
      </c>
      <c r="O4441" s="13">
        <v>19.225204380000001</v>
      </c>
      <c r="P4441" s="13">
        <v>2.057844325</v>
      </c>
      <c r="Q4441" s="13">
        <v>1.0216187E-2</v>
      </c>
      <c r="R4441" s="13">
        <v>0</v>
      </c>
      <c r="S4441" s="13">
        <v>1.0216187E-2</v>
      </c>
      <c r="T4441" s="13">
        <v>-15.867753990000001</v>
      </c>
      <c r="U4441" s="13">
        <v>11.80538658</v>
      </c>
      <c r="V4441" s="13">
        <v>-4.0623674139999997</v>
      </c>
      <c r="W4441" s="13">
        <v>0.92146212199999999</v>
      </c>
    </row>
    <row r="4442" spans="1:23" x14ac:dyDescent="0.3">
      <c r="A4442" s="13" t="s">
        <v>1891</v>
      </c>
      <c r="B4442" s="13" t="s">
        <v>1892</v>
      </c>
      <c r="C4442" s="15">
        <v>2015</v>
      </c>
      <c r="D4442" s="15" t="s">
        <v>27</v>
      </c>
      <c r="E4442" s="15" t="s">
        <v>100</v>
      </c>
      <c r="F4442" s="15">
        <v>722</v>
      </c>
      <c r="G4442" s="15">
        <v>352</v>
      </c>
      <c r="H4442" s="13">
        <v>-2.384547639</v>
      </c>
      <c r="I4442" s="13">
        <v>-6.0980242840000001</v>
      </c>
      <c r="J4442" s="13">
        <v>-8.4825719230000001</v>
      </c>
      <c r="K4442" s="13">
        <v>-9.6858250310000003</v>
      </c>
      <c r="L4442" s="13">
        <v>-5.0614568359999996</v>
      </c>
      <c r="M4442" s="13">
        <v>-14.74728187</v>
      </c>
      <c r="N4442" s="13">
        <v>-4.02698789</v>
      </c>
      <c r="O4442" s="13">
        <v>-6.2582269989999997</v>
      </c>
      <c r="P4442" s="13">
        <v>-10.285214890000001</v>
      </c>
      <c r="Q4442" s="13">
        <v>-1.3673764209999999</v>
      </c>
      <c r="R4442" s="13">
        <v>-1.3673764209999999</v>
      </c>
      <c r="S4442" s="13">
        <v>0</v>
      </c>
      <c r="T4442" s="13">
        <v>-3.670785398</v>
      </c>
      <c r="U4442" s="13">
        <v>-6.8393993689999997</v>
      </c>
      <c r="V4442" s="13">
        <v>-10.51018477</v>
      </c>
      <c r="W4442" s="13">
        <v>1.0008704879999999</v>
      </c>
    </row>
    <row r="4443" spans="1:23" x14ac:dyDescent="0.3">
      <c r="A4443" s="13" t="s">
        <v>1893</v>
      </c>
      <c r="B4443" s="13" t="s">
        <v>1894</v>
      </c>
      <c r="C4443" s="15">
        <v>2016</v>
      </c>
      <c r="D4443" s="15" t="s">
        <v>27</v>
      </c>
      <c r="E4443" s="15" t="s">
        <v>67</v>
      </c>
      <c r="F4443" s="15">
        <v>168</v>
      </c>
      <c r="G4443" s="15">
        <v>78</v>
      </c>
      <c r="H4443" s="13">
        <v>-7.8949960189999997</v>
      </c>
      <c r="I4443" s="13">
        <v>-1.9394583219999999</v>
      </c>
      <c r="J4443" s="13">
        <v>-9.8344543410000007</v>
      </c>
      <c r="K4443" s="13">
        <v>-8.3460819389999994</v>
      </c>
      <c r="L4443" s="13">
        <v>8.7055745709999997</v>
      </c>
      <c r="M4443" s="13">
        <v>0.35949263199999998</v>
      </c>
      <c r="N4443" s="13">
        <v>-8.4056451079999999</v>
      </c>
      <c r="O4443" s="13">
        <v>0.20431537599999999</v>
      </c>
      <c r="P4443" s="13">
        <v>-8.2013297319999996</v>
      </c>
      <c r="Q4443" s="13">
        <v>-0.21843414</v>
      </c>
      <c r="R4443" s="13">
        <v>-0.21843414</v>
      </c>
      <c r="S4443" s="13">
        <v>0</v>
      </c>
      <c r="T4443" s="13">
        <v>-7.6959889480000001</v>
      </c>
      <c r="U4443" s="13">
        <v>-2.5992067329999999</v>
      </c>
      <c r="V4443" s="13">
        <v>-10.295195680000001</v>
      </c>
      <c r="W4443" s="13">
        <v>0.67344024000000002</v>
      </c>
    </row>
    <row r="4444" spans="1:23" x14ac:dyDescent="0.3">
      <c r="A4444" s="13" t="s">
        <v>1893</v>
      </c>
      <c r="B4444" s="13" t="s">
        <v>1894</v>
      </c>
      <c r="C4444" s="15">
        <v>2016</v>
      </c>
      <c r="D4444" s="15" t="s">
        <v>27</v>
      </c>
      <c r="E4444" s="15" t="s">
        <v>35</v>
      </c>
      <c r="F4444" s="15">
        <v>903</v>
      </c>
      <c r="G4444" s="15">
        <v>421</v>
      </c>
      <c r="H4444" s="13">
        <v>-3.8890962409999998</v>
      </c>
      <c r="I4444" s="13">
        <v>-6.2963208650000002</v>
      </c>
      <c r="J4444" s="13">
        <v>-10.185417109999999</v>
      </c>
      <c r="K4444" s="13">
        <v>-2.7326665239999999</v>
      </c>
      <c r="L4444" s="13">
        <v>-0.62408796099999997</v>
      </c>
      <c r="M4444" s="13">
        <v>-3.3567544850000002</v>
      </c>
      <c r="N4444" s="13">
        <v>-3.8561000079999999</v>
      </c>
      <c r="O4444" s="13">
        <v>-5.4372616540000003</v>
      </c>
      <c r="P4444" s="13">
        <v>-9.2933616610000005</v>
      </c>
      <c r="Q4444" s="13">
        <v>-1.42369243</v>
      </c>
      <c r="R4444" s="13">
        <v>-1.42369243</v>
      </c>
      <c r="S4444" s="13">
        <v>0</v>
      </c>
      <c r="T4444" s="13">
        <v>-3.7816203850000001</v>
      </c>
      <c r="U4444" s="13">
        <v>-5.8608278599999997</v>
      </c>
      <c r="V4444" s="13">
        <v>-9.6424482450000006</v>
      </c>
      <c r="W4444" s="13">
        <v>1.2664067290000001</v>
      </c>
    </row>
    <row r="4445" spans="1:23" x14ac:dyDescent="0.3">
      <c r="A4445" s="13" t="s">
        <v>1895</v>
      </c>
      <c r="B4445" s="13" t="s">
        <v>1896</v>
      </c>
      <c r="C4445" s="15">
        <v>2019</v>
      </c>
      <c r="D4445" s="15" t="s">
        <v>27</v>
      </c>
      <c r="E4445" s="15" t="s">
        <v>59</v>
      </c>
      <c r="F4445" s="15">
        <v>86</v>
      </c>
      <c r="G4445" s="15">
        <v>36</v>
      </c>
      <c r="H4445" s="13">
        <v>-1.427393948</v>
      </c>
      <c r="I4445" s="13">
        <v>2.2270389389999998</v>
      </c>
      <c r="J4445" s="13">
        <v>0.79964499099999997</v>
      </c>
      <c r="K4445" s="13">
        <v>-3.2057356229999998</v>
      </c>
      <c r="L4445" s="13">
        <v>8.2263389329999992</v>
      </c>
      <c r="M4445" s="13">
        <v>5.0206033090000002</v>
      </c>
      <c r="N4445" s="13">
        <v>-1.8955960599999999</v>
      </c>
      <c r="O4445" s="13">
        <v>3.6014084159999999</v>
      </c>
      <c r="P4445" s="13">
        <v>1.705812356</v>
      </c>
      <c r="Q4445" s="13">
        <v>8.2024511999999994E-2</v>
      </c>
      <c r="R4445" s="13">
        <v>8.2024511999999994E-2</v>
      </c>
      <c r="S4445" s="13">
        <v>0</v>
      </c>
      <c r="T4445" s="13">
        <v>-2.4148030380000001</v>
      </c>
      <c r="U4445" s="13">
        <v>0.69787433099999996</v>
      </c>
      <c r="V4445" s="13">
        <v>-1.7169287070000001</v>
      </c>
      <c r="W4445" s="13">
        <v>0.22877462600000001</v>
      </c>
    </row>
    <row r="4446" spans="1:23" x14ac:dyDescent="0.3">
      <c r="A4446" s="13" t="s">
        <v>1897</v>
      </c>
      <c r="B4446" s="13" t="s">
        <v>1898</v>
      </c>
      <c r="C4446" s="15">
        <v>2014</v>
      </c>
      <c r="D4446" s="15" t="s">
        <v>25</v>
      </c>
      <c r="E4446" s="15" t="s">
        <v>26</v>
      </c>
      <c r="F4446" s="15">
        <v>1454</v>
      </c>
      <c r="G4446" s="15">
        <v>735</v>
      </c>
      <c r="H4446" s="13">
        <v>4.9030659940000003</v>
      </c>
      <c r="I4446" s="13">
        <v>0.36030541700000002</v>
      </c>
      <c r="J4446" s="13">
        <v>5.2633714109999996</v>
      </c>
      <c r="K4446" s="13">
        <v>9.9650705239999997</v>
      </c>
      <c r="L4446" s="13">
        <v>-0.243308524</v>
      </c>
      <c r="M4446" s="13">
        <v>9.721762</v>
      </c>
      <c r="N4446" s="13">
        <v>6.2310942870000003</v>
      </c>
      <c r="O4446" s="13">
        <v>0.19809544800000001</v>
      </c>
      <c r="P4446" s="13">
        <v>6.4291897349999996</v>
      </c>
      <c r="Q4446" s="13">
        <v>3.633709482</v>
      </c>
      <c r="R4446" s="13">
        <v>0</v>
      </c>
      <c r="S4446" s="13">
        <v>3.633709482</v>
      </c>
      <c r="T4446" s="13">
        <v>5.3467073669999996</v>
      </c>
      <c r="U4446" s="13">
        <v>1.322500477</v>
      </c>
      <c r="V4446" s="13">
        <v>6.6692078439999998</v>
      </c>
      <c r="W4446" s="13">
        <v>2.1852702860000002</v>
      </c>
    </row>
    <row r="4447" spans="1:23" x14ac:dyDescent="0.3">
      <c r="A4447" s="13" t="s">
        <v>1897</v>
      </c>
      <c r="B4447" s="13" t="s">
        <v>1898</v>
      </c>
      <c r="C4447" s="15">
        <v>2014</v>
      </c>
      <c r="D4447" s="15" t="s">
        <v>27</v>
      </c>
      <c r="E4447" s="15" t="s">
        <v>26</v>
      </c>
      <c r="F4447" s="15">
        <v>2933</v>
      </c>
      <c r="G4447" s="15">
        <v>1412</v>
      </c>
      <c r="H4447" s="13">
        <v>3.251272782</v>
      </c>
      <c r="I4447" s="13">
        <v>0.53310884000000003</v>
      </c>
      <c r="J4447" s="13">
        <v>3.7843816229999998</v>
      </c>
      <c r="K4447" s="13">
        <v>2.7354635709999999</v>
      </c>
      <c r="L4447" s="13">
        <v>-5.8957174000000001E-2</v>
      </c>
      <c r="M4447" s="13">
        <v>2.6765063969999998</v>
      </c>
      <c r="N4447" s="13">
        <v>3.3005086220000002</v>
      </c>
      <c r="O4447" s="13">
        <v>0.41294731699999998</v>
      </c>
      <c r="P4447" s="13">
        <v>3.7134559390000001</v>
      </c>
      <c r="Q4447" s="13">
        <v>4.7451127570000002</v>
      </c>
      <c r="R4447" s="13">
        <v>4.7451127570000002</v>
      </c>
      <c r="S4447" s="13">
        <v>0</v>
      </c>
      <c r="T4447" s="13">
        <v>4.0712564220000003</v>
      </c>
      <c r="U4447" s="13">
        <v>0.82980024600000002</v>
      </c>
      <c r="V4447" s="13">
        <v>4.9010566689999999</v>
      </c>
      <c r="W4447" s="13">
        <v>1.829677177</v>
      </c>
    </row>
    <row r="4448" spans="1:23" x14ac:dyDescent="0.3">
      <c r="A4448" s="13" t="s">
        <v>1897</v>
      </c>
      <c r="B4448" s="13" t="s">
        <v>1898</v>
      </c>
      <c r="C4448" s="15">
        <v>2015</v>
      </c>
      <c r="D4448" s="15" t="s">
        <v>27</v>
      </c>
      <c r="E4448" s="15" t="s">
        <v>26</v>
      </c>
      <c r="F4448" s="15">
        <v>4759</v>
      </c>
      <c r="G4448" s="15">
        <v>2302</v>
      </c>
      <c r="H4448" s="13">
        <v>5.6242673769999998</v>
      </c>
      <c r="I4448" s="13">
        <v>0.255377091</v>
      </c>
      <c r="J4448" s="13">
        <v>5.8796444680000004</v>
      </c>
      <c r="K4448" s="13">
        <v>6.232059338</v>
      </c>
      <c r="L4448" s="13">
        <v>-3.3513175460000002</v>
      </c>
      <c r="M4448" s="13">
        <v>2.8807417919999998</v>
      </c>
      <c r="N4448" s="13">
        <v>6.0935597890000004</v>
      </c>
      <c r="O4448" s="13">
        <v>-0.487868576</v>
      </c>
      <c r="P4448" s="13">
        <v>5.6056912140000001</v>
      </c>
      <c r="Q4448" s="13">
        <v>10.11974092</v>
      </c>
      <c r="R4448" s="13">
        <v>10.11974092</v>
      </c>
      <c r="S4448" s="13">
        <v>0</v>
      </c>
      <c r="T4448" s="13">
        <v>6.2398687449999999</v>
      </c>
      <c r="U4448" s="13">
        <v>-0.201795156</v>
      </c>
      <c r="V4448" s="13">
        <v>6.0380735879999996</v>
      </c>
      <c r="W4448" s="13">
        <v>2.9915302850000001</v>
      </c>
    </row>
    <row r="4449" spans="1:23" x14ac:dyDescent="0.3">
      <c r="A4449" s="13" t="s">
        <v>1897</v>
      </c>
      <c r="B4449" s="13" t="s">
        <v>1898</v>
      </c>
      <c r="C4449" s="15">
        <v>2016</v>
      </c>
      <c r="D4449" s="15" t="s">
        <v>25</v>
      </c>
      <c r="E4449" s="15" t="s">
        <v>26</v>
      </c>
      <c r="F4449" s="15">
        <v>1365</v>
      </c>
      <c r="G4449" s="15">
        <v>674</v>
      </c>
      <c r="H4449" s="13">
        <v>5.8036833950000002</v>
      </c>
      <c r="I4449" s="13">
        <v>0.90387949700000003</v>
      </c>
      <c r="J4449" s="13">
        <v>6.7075628920000003</v>
      </c>
      <c r="K4449" s="13">
        <v>12.81504466</v>
      </c>
      <c r="L4449" s="13">
        <v>-4.181688758</v>
      </c>
      <c r="M4449" s="13">
        <v>8.6333559050000002</v>
      </c>
      <c r="N4449" s="13">
        <v>7.560176212</v>
      </c>
      <c r="O4449" s="13">
        <v>-0.176729144</v>
      </c>
      <c r="P4449" s="13">
        <v>7.3834470689999998</v>
      </c>
      <c r="Q4449" s="13">
        <v>3.676516597</v>
      </c>
      <c r="R4449" s="13">
        <v>0</v>
      </c>
      <c r="S4449" s="13">
        <v>3.676516597</v>
      </c>
      <c r="T4449" s="13">
        <v>10.16590807</v>
      </c>
      <c r="U4449" s="13">
        <v>1.1987283529999999</v>
      </c>
      <c r="V4449" s="13">
        <v>11.364636429999999</v>
      </c>
      <c r="W4449" s="13">
        <v>2.1857616389999999</v>
      </c>
    </row>
    <row r="4450" spans="1:23" x14ac:dyDescent="0.3">
      <c r="A4450" s="13" t="s">
        <v>1897</v>
      </c>
      <c r="B4450" s="13" t="s">
        <v>1898</v>
      </c>
      <c r="C4450" s="15">
        <v>2016</v>
      </c>
      <c r="D4450" s="15" t="s">
        <v>27</v>
      </c>
      <c r="E4450" s="15" t="s">
        <v>26</v>
      </c>
      <c r="F4450" s="15">
        <v>5664</v>
      </c>
      <c r="G4450" s="15">
        <v>2750</v>
      </c>
      <c r="H4450" s="13">
        <v>6.09804791</v>
      </c>
      <c r="I4450" s="13">
        <v>-0.32945846400000001</v>
      </c>
      <c r="J4450" s="13">
        <v>5.768589446</v>
      </c>
      <c r="K4450" s="13">
        <v>6.5148349860000003</v>
      </c>
      <c r="L4450" s="13">
        <v>1.2957237829999999</v>
      </c>
      <c r="M4450" s="13">
        <v>7.810558769</v>
      </c>
      <c r="N4450" s="13">
        <v>6.4105219690000004</v>
      </c>
      <c r="O4450" s="13">
        <v>-6.011387E-3</v>
      </c>
      <c r="P4450" s="13">
        <v>6.4045105820000003</v>
      </c>
      <c r="Q4450" s="13">
        <v>13.086305210000001</v>
      </c>
      <c r="R4450" s="13">
        <v>13.086305210000001</v>
      </c>
      <c r="S4450" s="13">
        <v>0</v>
      </c>
      <c r="T4450" s="13">
        <v>6.8535106130000001</v>
      </c>
      <c r="U4450" s="13">
        <v>0.51431284499999996</v>
      </c>
      <c r="V4450" s="13">
        <v>7.3678234580000002</v>
      </c>
      <c r="W4450" s="13">
        <v>1.8414831469999999</v>
      </c>
    </row>
    <row r="4451" spans="1:23" x14ac:dyDescent="0.3">
      <c r="A4451" s="13" t="s">
        <v>1897</v>
      </c>
      <c r="B4451" s="13" t="s">
        <v>1898</v>
      </c>
      <c r="C4451" s="15">
        <v>2017</v>
      </c>
      <c r="D4451" s="15" t="s">
        <v>25</v>
      </c>
      <c r="E4451" s="15" t="s">
        <v>26</v>
      </c>
      <c r="F4451" s="15">
        <v>404</v>
      </c>
      <c r="G4451" s="15">
        <v>194</v>
      </c>
      <c r="H4451" s="13">
        <v>6.020965511</v>
      </c>
      <c r="I4451" s="13">
        <v>-1.7848139240000001</v>
      </c>
      <c r="J4451" s="13">
        <v>4.2361515870000002</v>
      </c>
      <c r="K4451" s="13">
        <v>11.50497708</v>
      </c>
      <c r="L4451" s="13">
        <v>25.681342040000001</v>
      </c>
      <c r="M4451" s="13">
        <v>37.186319109999999</v>
      </c>
      <c r="N4451" s="13">
        <v>7.6126363120000002</v>
      </c>
      <c r="O4451" s="13">
        <v>3.7558901499999999</v>
      </c>
      <c r="P4451" s="13">
        <v>11.36852646</v>
      </c>
      <c r="Q4451" s="13">
        <v>1.490303683</v>
      </c>
      <c r="R4451" s="13">
        <v>0</v>
      </c>
      <c r="S4451" s="13">
        <v>1.490303683</v>
      </c>
      <c r="T4451" s="13">
        <v>6.1795348509999997</v>
      </c>
      <c r="U4451" s="13">
        <v>3.7200150590000001</v>
      </c>
      <c r="V4451" s="13">
        <v>9.8995499099999993</v>
      </c>
      <c r="W4451" s="13">
        <v>3.2868688129999999</v>
      </c>
    </row>
    <row r="4452" spans="1:23" x14ac:dyDescent="0.3">
      <c r="A4452" s="13" t="s">
        <v>1897</v>
      </c>
      <c r="B4452" s="13" t="s">
        <v>1898</v>
      </c>
      <c r="C4452" s="15">
        <v>2017</v>
      </c>
      <c r="D4452" s="15" t="s">
        <v>27</v>
      </c>
      <c r="E4452" s="15" t="s">
        <v>26</v>
      </c>
      <c r="F4452" s="15">
        <v>5860</v>
      </c>
      <c r="G4452" s="15">
        <v>2802</v>
      </c>
      <c r="H4452" s="13">
        <v>7.5701425990000004</v>
      </c>
      <c r="I4452" s="13">
        <v>-1.4681449680000001</v>
      </c>
      <c r="J4452" s="13">
        <v>6.1019976309999997</v>
      </c>
      <c r="K4452" s="13">
        <v>6.1772498899999997</v>
      </c>
      <c r="L4452" s="13">
        <v>-6.3179911000000005E-2</v>
      </c>
      <c r="M4452" s="13">
        <v>6.1140699789999999</v>
      </c>
      <c r="N4452" s="13">
        <v>7.803999299</v>
      </c>
      <c r="O4452" s="13">
        <v>-1.2722298540000001</v>
      </c>
      <c r="P4452" s="13">
        <v>6.5317694450000001</v>
      </c>
      <c r="Q4452" s="13">
        <v>13.816332600000001</v>
      </c>
      <c r="R4452" s="13">
        <v>13.816332600000001</v>
      </c>
      <c r="S4452" s="13">
        <v>0</v>
      </c>
      <c r="T4452" s="13">
        <v>7.9892600590000002</v>
      </c>
      <c r="U4452" s="13">
        <v>-1.1326851099999999</v>
      </c>
      <c r="V4452" s="13">
        <v>6.8565749499999997</v>
      </c>
      <c r="W4452" s="13">
        <v>4.0458691929999997</v>
      </c>
    </row>
    <row r="4453" spans="1:23" x14ac:dyDescent="0.3">
      <c r="A4453" s="13" t="s">
        <v>1897</v>
      </c>
      <c r="B4453" s="13" t="s">
        <v>1898</v>
      </c>
      <c r="C4453" s="15">
        <v>2018</v>
      </c>
      <c r="D4453" s="15" t="s">
        <v>25</v>
      </c>
      <c r="E4453" s="15" t="s">
        <v>26</v>
      </c>
      <c r="F4453" s="15">
        <v>487</v>
      </c>
      <c r="G4453" s="15">
        <v>235</v>
      </c>
      <c r="H4453" s="13">
        <v>-0.39713423199999998</v>
      </c>
      <c r="I4453" s="13">
        <v>-3.6293491470000001</v>
      </c>
      <c r="J4453" s="13">
        <v>-4.0264833790000001</v>
      </c>
      <c r="K4453" s="13">
        <v>-9.7477805830000008</v>
      </c>
      <c r="L4453" s="13">
        <v>5.0455215740000003</v>
      </c>
      <c r="M4453" s="13">
        <v>-4.7022590089999996</v>
      </c>
      <c r="N4453" s="13">
        <v>-2.2240394650000002</v>
      </c>
      <c r="O4453" s="13">
        <v>-1.976024582</v>
      </c>
      <c r="P4453" s="13">
        <v>-4.2000640469999997</v>
      </c>
      <c r="Q4453" s="13">
        <v>-0.18927828699999999</v>
      </c>
      <c r="R4453" s="13">
        <v>0</v>
      </c>
      <c r="S4453" s="13">
        <v>-0.18927828699999999</v>
      </c>
      <c r="T4453" s="13">
        <v>2.9122681789999998</v>
      </c>
      <c r="U4453" s="13">
        <v>-2.2628891269999998</v>
      </c>
      <c r="V4453" s="13">
        <v>0.64937905299999998</v>
      </c>
      <c r="W4453" s="13">
        <v>5.422178626</v>
      </c>
    </row>
    <row r="4454" spans="1:23" x14ac:dyDescent="0.3">
      <c r="A4454" s="13" t="s">
        <v>1897</v>
      </c>
      <c r="B4454" s="13" t="s">
        <v>1898</v>
      </c>
      <c r="C4454" s="15">
        <v>2018</v>
      </c>
      <c r="D4454" s="15" t="s">
        <v>27</v>
      </c>
      <c r="E4454" s="15" t="s">
        <v>26</v>
      </c>
      <c r="F4454" s="15">
        <v>6046</v>
      </c>
      <c r="G4454" s="15">
        <v>2914</v>
      </c>
      <c r="H4454" s="13">
        <v>3.9944688660000001</v>
      </c>
      <c r="I4454" s="13">
        <v>-0.11617377199999999</v>
      </c>
      <c r="J4454" s="13">
        <v>3.8782950930000002</v>
      </c>
      <c r="K4454" s="13">
        <v>7.3855968350000003</v>
      </c>
      <c r="L4454" s="13">
        <v>1.8274209459999999</v>
      </c>
      <c r="M4454" s="13">
        <v>9.2130177799999995</v>
      </c>
      <c r="N4454" s="13">
        <v>4.8689936290000002</v>
      </c>
      <c r="O4454" s="13">
        <v>0.25540796399999999</v>
      </c>
      <c r="P4454" s="13">
        <v>5.1244015919999999</v>
      </c>
      <c r="Q4454" s="13">
        <v>12.03068184</v>
      </c>
      <c r="R4454" s="13">
        <v>12.03068184</v>
      </c>
      <c r="S4454" s="13">
        <v>0</v>
      </c>
      <c r="T4454" s="13">
        <v>5.4995528570000003</v>
      </c>
      <c r="U4454" s="13">
        <v>0.56016964700000005</v>
      </c>
      <c r="V4454" s="13">
        <v>6.0597225039999998</v>
      </c>
      <c r="W4454" s="13">
        <v>2.7421830300000001</v>
      </c>
    </row>
    <row r="4455" spans="1:23" x14ac:dyDescent="0.3">
      <c r="A4455" s="13" t="s">
        <v>1897</v>
      </c>
      <c r="B4455" s="13" t="s">
        <v>1898</v>
      </c>
      <c r="C4455" s="15">
        <v>2019</v>
      </c>
      <c r="D4455" s="15" t="s">
        <v>25</v>
      </c>
      <c r="E4455" s="15" t="s">
        <v>26</v>
      </c>
      <c r="F4455" s="15">
        <v>420</v>
      </c>
      <c r="G4455" s="15">
        <v>197</v>
      </c>
      <c r="H4455" s="13">
        <v>-0.36806207699999999</v>
      </c>
      <c r="I4455" s="13">
        <v>-10.23765057</v>
      </c>
      <c r="J4455" s="13">
        <v>-10.605712649999999</v>
      </c>
      <c r="K4455" s="13">
        <v>3.4774769320000001</v>
      </c>
      <c r="L4455" s="13">
        <v>-14.70019134</v>
      </c>
      <c r="M4455" s="13">
        <v>-11.22271441</v>
      </c>
      <c r="N4455" s="13">
        <v>0.34549637300000002</v>
      </c>
      <c r="O4455" s="13">
        <v>-11.84413612</v>
      </c>
      <c r="P4455" s="13">
        <v>-11.49863974</v>
      </c>
      <c r="Q4455" s="13">
        <v>-0.92155857100000005</v>
      </c>
      <c r="R4455" s="13">
        <v>0</v>
      </c>
      <c r="S4455" s="13">
        <v>-0.92155857100000005</v>
      </c>
      <c r="T4455" s="13">
        <v>-3.0154802460000001</v>
      </c>
      <c r="U4455" s="13">
        <v>-10.49991088</v>
      </c>
      <c r="V4455" s="13">
        <v>-13.51539112</v>
      </c>
      <c r="W4455" s="13">
        <v>1.6073374419999999</v>
      </c>
    </row>
    <row r="4456" spans="1:23" x14ac:dyDescent="0.3">
      <c r="A4456" s="13" t="s">
        <v>1897</v>
      </c>
      <c r="B4456" s="13" t="s">
        <v>1898</v>
      </c>
      <c r="C4456" s="15">
        <v>2019</v>
      </c>
      <c r="D4456" s="15" t="s">
        <v>27</v>
      </c>
      <c r="E4456" s="15" t="s">
        <v>26</v>
      </c>
      <c r="F4456" s="15">
        <v>5749</v>
      </c>
      <c r="G4456" s="15">
        <v>2630</v>
      </c>
      <c r="H4456" s="13">
        <v>2.2037620850000001</v>
      </c>
      <c r="I4456" s="13">
        <v>0.31204653300000001</v>
      </c>
      <c r="J4456" s="13">
        <v>2.5158086179999999</v>
      </c>
      <c r="K4456" s="13">
        <v>3.9820636710000001</v>
      </c>
      <c r="L4456" s="13">
        <v>-2.6779203269999998</v>
      </c>
      <c r="M4456" s="13">
        <v>1.304143343</v>
      </c>
      <c r="N4456" s="13">
        <v>2.70246334</v>
      </c>
      <c r="O4456" s="13">
        <v>-0.32602838899999997</v>
      </c>
      <c r="P4456" s="13">
        <v>2.3764349509999998</v>
      </c>
      <c r="Q4456" s="13">
        <v>7.0635645790000003</v>
      </c>
      <c r="R4456" s="13">
        <v>7.0635645790000003</v>
      </c>
      <c r="S4456" s="13">
        <v>0</v>
      </c>
      <c r="T4456" s="13">
        <v>3.3315648790000001</v>
      </c>
      <c r="U4456" s="13">
        <v>0.549352756</v>
      </c>
      <c r="V4456" s="13">
        <v>3.8809176339999998</v>
      </c>
      <c r="W4456" s="13">
        <v>2.7376439970000002</v>
      </c>
    </row>
    <row r="4457" spans="1:23" x14ac:dyDescent="0.3">
      <c r="A4457" s="13" t="s">
        <v>1899</v>
      </c>
      <c r="B4457" s="13" t="s">
        <v>1900</v>
      </c>
      <c r="C4457" s="15">
        <v>2014</v>
      </c>
      <c r="D4457" s="15" t="s">
        <v>25</v>
      </c>
      <c r="E4457" s="15" t="s">
        <v>89</v>
      </c>
      <c r="F4457" s="15">
        <v>1290</v>
      </c>
      <c r="G4457" s="15">
        <v>687</v>
      </c>
      <c r="H4457" s="13">
        <v>0.58896770600000004</v>
      </c>
      <c r="I4457" s="13">
        <v>-0.30829263200000001</v>
      </c>
      <c r="J4457" s="13">
        <v>0.28067507400000002</v>
      </c>
      <c r="K4457" s="13">
        <v>7.1981663840000003</v>
      </c>
      <c r="L4457" s="13">
        <v>6.437845104</v>
      </c>
      <c r="M4457" s="13">
        <v>13.63601149</v>
      </c>
      <c r="N4457" s="13">
        <v>2.0680704670000001</v>
      </c>
      <c r="O4457" s="13">
        <v>1.032459912</v>
      </c>
      <c r="P4457" s="13">
        <v>3.1005303789999998</v>
      </c>
      <c r="Q4457" s="13">
        <v>2.1341786539999998</v>
      </c>
      <c r="R4457" s="13">
        <v>0</v>
      </c>
      <c r="S4457" s="13">
        <v>2.1341786539999998</v>
      </c>
      <c r="T4457" s="13">
        <v>1.011626758</v>
      </c>
      <c r="U4457" s="13">
        <v>0.163143128</v>
      </c>
      <c r="V4457" s="13">
        <v>1.174769886</v>
      </c>
      <c r="W4457" s="13">
        <v>0.84318333499999998</v>
      </c>
    </row>
    <row r="4458" spans="1:23" x14ac:dyDescent="0.3">
      <c r="A4458" s="13" t="s">
        <v>1899</v>
      </c>
      <c r="B4458" s="13" t="s">
        <v>1900</v>
      </c>
      <c r="C4458" s="15">
        <v>2014</v>
      </c>
      <c r="D4458" s="15" t="s">
        <v>27</v>
      </c>
      <c r="E4458" s="15" t="s">
        <v>89</v>
      </c>
      <c r="F4458" s="15">
        <v>4808</v>
      </c>
      <c r="G4458" s="15">
        <v>2472</v>
      </c>
      <c r="H4458" s="13">
        <v>0.17656275699999999</v>
      </c>
      <c r="I4458" s="13">
        <v>1.109095138</v>
      </c>
      <c r="J4458" s="13">
        <v>1.2856578949999999</v>
      </c>
      <c r="K4458" s="13">
        <v>2.114209132</v>
      </c>
      <c r="L4458" s="13">
        <v>3.175871033</v>
      </c>
      <c r="M4458" s="13">
        <v>5.290080165</v>
      </c>
      <c r="N4458" s="13">
        <v>0.61584871500000005</v>
      </c>
      <c r="O4458" s="13">
        <v>1.5420463440000001</v>
      </c>
      <c r="P4458" s="13">
        <v>2.1578950589999999</v>
      </c>
      <c r="Q4458" s="13">
        <v>6.1726659750000001</v>
      </c>
      <c r="R4458" s="13">
        <v>6.1726659750000001</v>
      </c>
      <c r="S4458" s="13">
        <v>0</v>
      </c>
      <c r="T4458" s="13">
        <v>-0.18056919699999999</v>
      </c>
      <c r="U4458" s="13">
        <v>1.5193405120000001</v>
      </c>
      <c r="V4458" s="13">
        <v>1.3387713139999999</v>
      </c>
      <c r="W4458" s="13">
        <v>-0.26717033000000001</v>
      </c>
    </row>
    <row r="4459" spans="1:23" x14ac:dyDescent="0.3">
      <c r="A4459" s="13" t="s">
        <v>1899</v>
      </c>
      <c r="B4459" s="13" t="s">
        <v>1900</v>
      </c>
      <c r="C4459" s="15">
        <v>2015</v>
      </c>
      <c r="D4459" s="15" t="s">
        <v>27</v>
      </c>
      <c r="E4459" s="15" t="s">
        <v>89</v>
      </c>
      <c r="F4459" s="15">
        <v>3746</v>
      </c>
      <c r="G4459" s="15">
        <v>1895</v>
      </c>
      <c r="H4459" s="13">
        <v>-1.3083914379999999</v>
      </c>
      <c r="I4459" s="13">
        <v>0.36688185400000001</v>
      </c>
      <c r="J4459" s="13">
        <v>-0.94150958399999995</v>
      </c>
      <c r="K4459" s="13">
        <v>-1.496228954</v>
      </c>
      <c r="L4459" s="13">
        <v>-5.1650333999999999E-2</v>
      </c>
      <c r="M4459" s="13">
        <v>-1.5478792889999999</v>
      </c>
      <c r="N4459" s="13">
        <v>-1.399985378</v>
      </c>
      <c r="O4459" s="13">
        <v>0.289208195</v>
      </c>
      <c r="P4459" s="13">
        <v>-1.1107771829999999</v>
      </c>
      <c r="Q4459" s="13">
        <v>1.5886642550000001</v>
      </c>
      <c r="R4459" s="13">
        <v>1.5886642550000001</v>
      </c>
      <c r="S4459" s="13">
        <v>0</v>
      </c>
      <c r="T4459" s="13">
        <v>-1.3352771370000001</v>
      </c>
      <c r="U4459" s="13">
        <v>-0.106840013</v>
      </c>
      <c r="V4459" s="13">
        <v>-1.4421171500000001</v>
      </c>
      <c r="W4459" s="13">
        <v>0.23090097600000001</v>
      </c>
    </row>
    <row r="4460" spans="1:23" x14ac:dyDescent="0.3">
      <c r="A4460" s="13" t="s">
        <v>1899</v>
      </c>
      <c r="B4460" s="13" t="s">
        <v>1900</v>
      </c>
      <c r="C4460" s="15">
        <v>2016</v>
      </c>
      <c r="D4460" s="15" t="s">
        <v>25</v>
      </c>
      <c r="E4460" s="15" t="s">
        <v>73</v>
      </c>
      <c r="F4460" s="15">
        <v>344</v>
      </c>
      <c r="G4460" s="15">
        <v>176</v>
      </c>
      <c r="H4460" s="13">
        <v>0.62341674700000005</v>
      </c>
      <c r="I4460" s="13">
        <v>1.9632421760000001</v>
      </c>
      <c r="J4460" s="13">
        <v>2.5866589229999999</v>
      </c>
      <c r="K4460" s="13">
        <v>-1.3587958499999999</v>
      </c>
      <c r="L4460" s="13">
        <v>-1.152368982</v>
      </c>
      <c r="M4460" s="13">
        <v>-2.511164833</v>
      </c>
      <c r="N4460" s="13">
        <v>0.187993944</v>
      </c>
      <c r="O4460" s="13">
        <v>1.3196419580000001</v>
      </c>
      <c r="P4460" s="13">
        <v>1.5076359020000001</v>
      </c>
      <c r="Q4460" s="13">
        <v>0.39455491799999998</v>
      </c>
      <c r="R4460" s="13">
        <v>0</v>
      </c>
      <c r="S4460" s="13">
        <v>0.39455491799999998</v>
      </c>
      <c r="T4460" s="13">
        <v>-1.5809842489999999</v>
      </c>
      <c r="U4460" s="13">
        <v>1.479338297</v>
      </c>
      <c r="V4460" s="13">
        <v>-0.101645952</v>
      </c>
      <c r="W4460" s="13">
        <v>6.0332825E-2</v>
      </c>
    </row>
    <row r="4461" spans="1:23" x14ac:dyDescent="0.3">
      <c r="A4461" s="13" t="s">
        <v>1899</v>
      </c>
      <c r="B4461" s="13" t="s">
        <v>1900</v>
      </c>
      <c r="C4461" s="15">
        <v>2016</v>
      </c>
      <c r="D4461" s="15" t="s">
        <v>27</v>
      </c>
      <c r="E4461" s="15" t="s">
        <v>73</v>
      </c>
      <c r="F4461" s="15">
        <v>2819</v>
      </c>
      <c r="G4461" s="15">
        <v>1404</v>
      </c>
      <c r="H4461" s="13">
        <v>6.2734549999999998E-3</v>
      </c>
      <c r="I4461" s="13">
        <v>2.7254142450000001</v>
      </c>
      <c r="J4461" s="13">
        <v>2.7316877000000002</v>
      </c>
      <c r="K4461" s="13">
        <v>1.328568373</v>
      </c>
      <c r="L4461" s="13">
        <v>2.2810376059999999</v>
      </c>
      <c r="M4461" s="13">
        <v>3.6096059779999998</v>
      </c>
      <c r="N4461" s="13">
        <v>0.240082411</v>
      </c>
      <c r="O4461" s="13">
        <v>2.6791432089999998</v>
      </c>
      <c r="P4461" s="13">
        <v>2.9192256209999998</v>
      </c>
      <c r="Q4461" s="13">
        <v>4.0588489140000004</v>
      </c>
      <c r="R4461" s="13">
        <v>4.0588489140000004</v>
      </c>
      <c r="S4461" s="13">
        <v>0</v>
      </c>
      <c r="T4461" s="13">
        <v>-0.41169733800000002</v>
      </c>
      <c r="U4461" s="13">
        <v>3.2570784759999998</v>
      </c>
      <c r="V4461" s="13">
        <v>2.845381138</v>
      </c>
      <c r="W4461" s="13">
        <v>-5.1376895999999998E-2</v>
      </c>
    </row>
    <row r="4462" spans="1:23" x14ac:dyDescent="0.3">
      <c r="A4462" s="13" t="s">
        <v>1899</v>
      </c>
      <c r="B4462" s="13" t="s">
        <v>1900</v>
      </c>
      <c r="C4462" s="15">
        <v>2017</v>
      </c>
      <c r="D4462" s="15" t="s">
        <v>25</v>
      </c>
      <c r="E4462" s="15" t="s">
        <v>137</v>
      </c>
      <c r="F4462" s="15">
        <v>441</v>
      </c>
      <c r="G4462" s="15">
        <v>221</v>
      </c>
      <c r="H4462" s="13">
        <v>0.306587783</v>
      </c>
      <c r="I4462" s="13">
        <v>2.971934268</v>
      </c>
      <c r="J4462" s="13">
        <v>3.2785220509999999</v>
      </c>
      <c r="K4462" s="13">
        <v>-4.0008435999999996</v>
      </c>
      <c r="L4462" s="13">
        <v>-0.41639706100000001</v>
      </c>
      <c r="M4462" s="13">
        <v>-4.4172406610000001</v>
      </c>
      <c r="N4462" s="13">
        <v>-0.70778965400000005</v>
      </c>
      <c r="O4462" s="13">
        <v>2.3347013159999999</v>
      </c>
      <c r="P4462" s="13">
        <v>1.6269116619999999</v>
      </c>
      <c r="Q4462" s="13">
        <v>0.50515940400000003</v>
      </c>
      <c r="R4462" s="13">
        <v>0</v>
      </c>
      <c r="S4462" s="13">
        <v>0.50515940400000003</v>
      </c>
      <c r="T4462" s="13">
        <v>-9.9616660999999995E-2</v>
      </c>
      <c r="U4462" s="13">
        <v>2.5723063599999998</v>
      </c>
      <c r="V4462" s="13">
        <v>2.472689699</v>
      </c>
      <c r="W4462" s="13">
        <v>-0.72728457300000005</v>
      </c>
    </row>
    <row r="4463" spans="1:23" x14ac:dyDescent="0.3">
      <c r="A4463" s="13" t="s">
        <v>1899</v>
      </c>
      <c r="B4463" s="13" t="s">
        <v>1900</v>
      </c>
      <c r="C4463" s="15">
        <v>2017</v>
      </c>
      <c r="D4463" s="15" t="s">
        <v>27</v>
      </c>
      <c r="E4463" s="15" t="s">
        <v>137</v>
      </c>
      <c r="F4463" s="15">
        <v>1728</v>
      </c>
      <c r="G4463" s="15">
        <v>854</v>
      </c>
      <c r="H4463" s="13">
        <v>-1.3981471000000001</v>
      </c>
      <c r="I4463" s="13">
        <v>5.5228016469999996</v>
      </c>
      <c r="J4463" s="13">
        <v>4.1246545469999996</v>
      </c>
      <c r="K4463" s="13">
        <v>-2.3592631179999999</v>
      </c>
      <c r="L4463" s="13">
        <v>2.168581482</v>
      </c>
      <c r="M4463" s="13">
        <v>-0.19068163599999999</v>
      </c>
      <c r="N4463" s="13">
        <v>-1.778307672</v>
      </c>
      <c r="O4463" s="13">
        <v>5.0490746040000003</v>
      </c>
      <c r="P4463" s="13">
        <v>3.2707669319999999</v>
      </c>
      <c r="Q4463" s="13">
        <v>2.6266051949999998</v>
      </c>
      <c r="R4463" s="13">
        <v>2.6266051949999998</v>
      </c>
      <c r="S4463" s="13">
        <v>0</v>
      </c>
      <c r="T4463" s="13">
        <v>-0.70534281799999998</v>
      </c>
      <c r="U4463" s="13">
        <v>4.4765156319999999</v>
      </c>
      <c r="V4463" s="13">
        <v>3.7711728139999998</v>
      </c>
      <c r="W4463" s="13">
        <v>0.12309498300000001</v>
      </c>
    </row>
    <row r="4464" spans="1:23" x14ac:dyDescent="0.3">
      <c r="A4464" s="13" t="s">
        <v>1899</v>
      </c>
      <c r="B4464" s="13" t="s">
        <v>1900</v>
      </c>
      <c r="C4464" s="15">
        <v>2018</v>
      </c>
      <c r="D4464" s="15" t="s">
        <v>25</v>
      </c>
      <c r="E4464" s="15" t="s">
        <v>137</v>
      </c>
      <c r="F4464" s="15">
        <v>363</v>
      </c>
      <c r="G4464" s="15">
        <v>175</v>
      </c>
      <c r="H4464" s="13">
        <v>1.2647259710000001</v>
      </c>
      <c r="I4464" s="13">
        <v>1.8908676799999999</v>
      </c>
      <c r="J4464" s="13">
        <v>3.1555936510000002</v>
      </c>
      <c r="K4464" s="13">
        <v>0.59864445600000005</v>
      </c>
      <c r="L4464" s="13">
        <v>-8.725020529</v>
      </c>
      <c r="M4464" s="13">
        <v>-8.1263760739999995</v>
      </c>
      <c r="N4464" s="13">
        <v>1.1116963049999999</v>
      </c>
      <c r="O4464" s="13">
        <v>-0.32676043500000002</v>
      </c>
      <c r="P4464" s="13">
        <v>0.78493587099999995</v>
      </c>
      <c r="Q4464" s="13">
        <v>0.32827772500000002</v>
      </c>
      <c r="R4464" s="13">
        <v>0</v>
      </c>
      <c r="S4464" s="13">
        <v>0.32827772500000002</v>
      </c>
      <c r="T4464" s="13">
        <v>0.970834368</v>
      </c>
      <c r="U4464" s="13">
        <v>0.26164100499999998</v>
      </c>
      <c r="V4464" s="13">
        <v>1.232475373</v>
      </c>
      <c r="W4464" s="13">
        <v>0.82797812400000004</v>
      </c>
    </row>
    <row r="4465" spans="1:23" x14ac:dyDescent="0.3">
      <c r="A4465" s="13" t="s">
        <v>1899</v>
      </c>
      <c r="B4465" s="13" t="s">
        <v>1900</v>
      </c>
      <c r="C4465" s="15">
        <v>2018</v>
      </c>
      <c r="D4465" s="15" t="s">
        <v>27</v>
      </c>
      <c r="E4465" s="15" t="s">
        <v>137</v>
      </c>
      <c r="F4465" s="15">
        <v>2011</v>
      </c>
      <c r="G4465" s="15">
        <v>999</v>
      </c>
      <c r="H4465" s="13">
        <v>-1.253011909</v>
      </c>
      <c r="I4465" s="13">
        <v>3.4820805780000001</v>
      </c>
      <c r="J4465" s="13">
        <v>2.2290686700000002</v>
      </c>
      <c r="K4465" s="13">
        <v>-3.5036810620000001</v>
      </c>
      <c r="L4465" s="13">
        <v>2.9963261220000001</v>
      </c>
      <c r="M4465" s="13">
        <v>-0.50735494000000003</v>
      </c>
      <c r="N4465" s="13">
        <v>-1.881344898</v>
      </c>
      <c r="O4465" s="13">
        <v>3.5822587229999998</v>
      </c>
      <c r="P4465" s="13">
        <v>1.700913825</v>
      </c>
      <c r="Q4465" s="13">
        <v>2.275227245</v>
      </c>
      <c r="R4465" s="13">
        <v>2.275227245</v>
      </c>
      <c r="S4465" s="13">
        <v>0</v>
      </c>
      <c r="T4465" s="13">
        <v>-0.46232373300000001</v>
      </c>
      <c r="U4465" s="13">
        <v>3.3037077570000002</v>
      </c>
      <c r="V4465" s="13">
        <v>2.8413840239999999</v>
      </c>
      <c r="W4465" s="13">
        <v>0.29042301199999998</v>
      </c>
    </row>
    <row r="4466" spans="1:23" x14ac:dyDescent="0.3">
      <c r="A4466" s="13" t="s">
        <v>1901</v>
      </c>
      <c r="B4466" s="13" t="s">
        <v>1902</v>
      </c>
      <c r="C4466" s="15">
        <v>2018</v>
      </c>
      <c r="D4466" s="15" t="s">
        <v>27</v>
      </c>
      <c r="E4466" s="15" t="s">
        <v>38</v>
      </c>
      <c r="F4466" s="15">
        <v>451</v>
      </c>
      <c r="G4466" s="15">
        <v>209</v>
      </c>
      <c r="H4466" s="13">
        <v>-5.0840870569999996</v>
      </c>
      <c r="I4466" s="13">
        <v>-3.8288020380000001</v>
      </c>
      <c r="J4466" s="13">
        <v>-8.9128890950000006</v>
      </c>
      <c r="K4466" s="13">
        <v>-7.8387366329999999</v>
      </c>
      <c r="L4466" s="13">
        <v>-3.4095729590000001</v>
      </c>
      <c r="M4466" s="13">
        <v>-11.24830959</v>
      </c>
      <c r="N4466" s="13">
        <v>-5.9059240519999996</v>
      </c>
      <c r="O4466" s="13">
        <v>-3.9564402250000001</v>
      </c>
      <c r="P4466" s="13">
        <v>-9.8623642769999993</v>
      </c>
      <c r="Q4466" s="13">
        <v>-0.75684309900000002</v>
      </c>
      <c r="R4466" s="13">
        <v>-0.75684309900000002</v>
      </c>
      <c r="S4466" s="13">
        <v>0</v>
      </c>
      <c r="T4466" s="13">
        <v>-4.7034912310000001</v>
      </c>
      <c r="U4466" s="13">
        <v>-5.5941962590000003</v>
      </c>
      <c r="V4466" s="13">
        <v>-10.297687489999999</v>
      </c>
      <c r="W4466" s="13">
        <v>-0.204186754</v>
      </c>
    </row>
    <row r="4467" spans="1:23" x14ac:dyDescent="0.3">
      <c r="A4467" s="13" t="s">
        <v>1903</v>
      </c>
      <c r="B4467" s="13" t="s">
        <v>1904</v>
      </c>
      <c r="C4467" s="15">
        <v>2018</v>
      </c>
      <c r="D4467" s="15" t="s">
        <v>25</v>
      </c>
      <c r="E4467" s="15" t="s">
        <v>73</v>
      </c>
      <c r="F4467" s="15">
        <v>38</v>
      </c>
      <c r="G4467" s="15">
        <v>18</v>
      </c>
      <c r="H4467" s="13">
        <v>-3.4609331E-2</v>
      </c>
      <c r="I4467" s="13">
        <v>5.426135715</v>
      </c>
      <c r="J4467" s="13">
        <v>5.3915263839999996</v>
      </c>
      <c r="K4467" s="13">
        <v>13.51958604</v>
      </c>
      <c r="L4467" s="13">
        <v>-10.74788717</v>
      </c>
      <c r="M4467" s="13">
        <v>2.7716988730000001</v>
      </c>
      <c r="N4467" s="13">
        <v>2.8386412339999998</v>
      </c>
      <c r="O4467" s="13">
        <v>2.4025319010000001</v>
      </c>
      <c r="P4467" s="13">
        <v>5.2411731350000004</v>
      </c>
      <c r="Q4467" s="13">
        <v>7.5529930999999995E-2</v>
      </c>
      <c r="R4467" s="13">
        <v>0</v>
      </c>
      <c r="S4467" s="13">
        <v>7.5529930999999995E-2</v>
      </c>
      <c r="T4467" s="13">
        <v>2.7039912180000001</v>
      </c>
      <c r="U4467" s="13">
        <v>0.42798441799999998</v>
      </c>
      <c r="V4467" s="13">
        <v>3.131975636</v>
      </c>
      <c r="W4467" s="13">
        <v>-0.205243069</v>
      </c>
    </row>
    <row r="4468" spans="1:23" x14ac:dyDescent="0.3">
      <c r="A4468" s="13" t="s">
        <v>1903</v>
      </c>
      <c r="B4468" s="13" t="s">
        <v>1904</v>
      </c>
      <c r="C4468" s="15">
        <v>2018</v>
      </c>
      <c r="D4468" s="15" t="s">
        <v>27</v>
      </c>
      <c r="E4468" s="15" t="s">
        <v>73</v>
      </c>
      <c r="F4468" s="15">
        <v>300</v>
      </c>
      <c r="G4468" s="15">
        <v>139</v>
      </c>
      <c r="H4468" s="13">
        <v>2.5833305609999999</v>
      </c>
      <c r="I4468" s="13">
        <v>1.835057658</v>
      </c>
      <c r="J4468" s="13">
        <v>4.4183882189999997</v>
      </c>
      <c r="K4468" s="13">
        <v>-2.6270659909999998</v>
      </c>
      <c r="L4468" s="13">
        <v>9.444347359</v>
      </c>
      <c r="M4468" s="13">
        <v>6.8172813679999997</v>
      </c>
      <c r="N4468" s="13">
        <v>1.6645061999999999</v>
      </c>
      <c r="O4468" s="13">
        <v>3.4846835180000002</v>
      </c>
      <c r="P4468" s="13">
        <v>5.1491897179999997</v>
      </c>
      <c r="Q4468" s="13">
        <v>0.55953118999999996</v>
      </c>
      <c r="R4468" s="13">
        <v>0.55953118999999996</v>
      </c>
      <c r="S4468" s="13">
        <v>0</v>
      </c>
      <c r="T4468" s="13">
        <v>0.44040164999999998</v>
      </c>
      <c r="U4468" s="13">
        <v>1.477055542</v>
      </c>
      <c r="V4468" s="13">
        <v>1.9174571920000001</v>
      </c>
      <c r="W4468" s="13">
        <v>-0.11721796199999999</v>
      </c>
    </row>
    <row r="4469" spans="1:23" x14ac:dyDescent="0.3">
      <c r="A4469" s="13" t="s">
        <v>1903</v>
      </c>
      <c r="B4469" s="13" t="s">
        <v>1904</v>
      </c>
      <c r="C4469" s="15">
        <v>2019</v>
      </c>
      <c r="D4469" s="15" t="s">
        <v>25</v>
      </c>
      <c r="E4469" s="15" t="s">
        <v>73</v>
      </c>
      <c r="F4469" s="15">
        <v>376</v>
      </c>
      <c r="G4469" s="15">
        <v>191</v>
      </c>
      <c r="H4469" s="13">
        <v>3.9627925080000002</v>
      </c>
      <c r="I4469" s="13">
        <v>3.9560547000000001</v>
      </c>
      <c r="J4469" s="13">
        <v>7.9188472069999998</v>
      </c>
      <c r="K4469" s="13">
        <v>7.3797112760000001</v>
      </c>
      <c r="L4469" s="13">
        <v>-1.7251647560000001</v>
      </c>
      <c r="M4469" s="13">
        <v>5.6545465190000002</v>
      </c>
      <c r="N4469" s="13">
        <v>4.8282722549999999</v>
      </c>
      <c r="O4469" s="13">
        <v>3.0587465119999999</v>
      </c>
      <c r="P4469" s="13">
        <v>7.8870187669999998</v>
      </c>
      <c r="Q4469" s="13">
        <v>1.0755823099999999</v>
      </c>
      <c r="R4469" s="13">
        <v>0</v>
      </c>
      <c r="S4469" s="13">
        <v>1.0755823099999999</v>
      </c>
      <c r="T4469" s="13">
        <v>2.8378903000000002</v>
      </c>
      <c r="U4469" s="13">
        <v>3.568045132</v>
      </c>
      <c r="V4469" s="13">
        <v>6.4059354309999996</v>
      </c>
      <c r="W4469" s="13">
        <v>0.60606874899999996</v>
      </c>
    </row>
    <row r="4470" spans="1:23" x14ac:dyDescent="0.3">
      <c r="A4470" s="13" t="s">
        <v>1903</v>
      </c>
      <c r="B4470" s="13" t="s">
        <v>1904</v>
      </c>
      <c r="C4470" s="15">
        <v>2019</v>
      </c>
      <c r="D4470" s="15" t="s">
        <v>27</v>
      </c>
      <c r="E4470" s="15" t="s">
        <v>73</v>
      </c>
      <c r="F4470" s="15">
        <v>3555</v>
      </c>
      <c r="G4470" s="15">
        <v>1728</v>
      </c>
      <c r="H4470" s="13">
        <v>-9.6197152999999994E-2</v>
      </c>
      <c r="I4470" s="13">
        <v>2.8161432569999998</v>
      </c>
      <c r="J4470" s="13">
        <v>2.7199461039999999</v>
      </c>
      <c r="K4470" s="13">
        <v>1.9991862499999999</v>
      </c>
      <c r="L4470" s="13">
        <v>2.7214651609999998</v>
      </c>
      <c r="M4470" s="13">
        <v>4.7206514110000004</v>
      </c>
      <c r="N4470" s="13">
        <v>0.30842549000000002</v>
      </c>
      <c r="O4470" s="13">
        <v>2.9829703250000001</v>
      </c>
      <c r="P4470" s="13">
        <v>3.2913958139999999</v>
      </c>
      <c r="Q4470" s="13">
        <v>5.291939352</v>
      </c>
      <c r="R4470" s="13">
        <v>5.291939352</v>
      </c>
      <c r="S4470" s="13">
        <v>0</v>
      </c>
      <c r="T4470" s="13">
        <v>0.15065019800000001</v>
      </c>
      <c r="U4470" s="13">
        <v>3.0830106399999999</v>
      </c>
      <c r="V4470" s="13">
        <v>3.233660838</v>
      </c>
      <c r="W4470" s="13">
        <v>-0.656491402</v>
      </c>
    </row>
    <row r="4471" spans="1:23" x14ac:dyDescent="0.3">
      <c r="A4471" s="13" t="s">
        <v>1905</v>
      </c>
      <c r="B4471" s="13" t="s">
        <v>1906</v>
      </c>
      <c r="C4471" s="15">
        <v>2014</v>
      </c>
      <c r="D4471" s="15" t="s">
        <v>25</v>
      </c>
      <c r="E4471" s="15" t="s">
        <v>53</v>
      </c>
      <c r="F4471" s="15">
        <v>5</v>
      </c>
      <c r="G4471" s="15">
        <v>3</v>
      </c>
      <c r="H4471" s="13">
        <v>-29.11365541</v>
      </c>
      <c r="I4471" s="13">
        <v>5.3569865390000002</v>
      </c>
      <c r="J4471" s="13">
        <v>-23.756668869999999</v>
      </c>
      <c r="K4471" s="13">
        <v>-30.413049449999999</v>
      </c>
      <c r="L4471" s="13">
        <v>68.193870239999995</v>
      </c>
      <c r="M4471" s="13">
        <v>37.78082079</v>
      </c>
      <c r="N4471" s="13">
        <v>-31.073547179999998</v>
      </c>
      <c r="O4471" s="13">
        <v>18.745004099999999</v>
      </c>
      <c r="P4471" s="13">
        <v>-12.32854307</v>
      </c>
      <c r="Q4471" s="13">
        <v>-1.5367390999999999E-2</v>
      </c>
      <c r="R4471" s="13">
        <v>0</v>
      </c>
      <c r="S4471" s="13">
        <v>-1.5367390999999999E-2</v>
      </c>
      <c r="T4471" s="13">
        <v>-25.034037770000001</v>
      </c>
      <c r="U4471" s="13">
        <v>7.1364023909999998</v>
      </c>
      <c r="V4471" s="13">
        <v>-17.89763537</v>
      </c>
      <c r="W4471" s="13">
        <v>1.5141768900000001</v>
      </c>
    </row>
    <row r="4472" spans="1:23" x14ac:dyDescent="0.3">
      <c r="A4472" s="13" t="s">
        <v>1905</v>
      </c>
      <c r="B4472" s="13" t="s">
        <v>1906</v>
      </c>
      <c r="C4472" s="15">
        <v>2014</v>
      </c>
      <c r="D4472" s="15" t="s">
        <v>27</v>
      </c>
      <c r="E4472" s="15" t="s">
        <v>53</v>
      </c>
      <c r="F4472" s="15">
        <v>21</v>
      </c>
      <c r="G4472" s="15">
        <v>10</v>
      </c>
      <c r="H4472" s="13">
        <v>0.92137630599999998</v>
      </c>
      <c r="I4472" s="13">
        <v>-3.5704952090000002</v>
      </c>
      <c r="J4472" s="13">
        <v>-2.6491189030000002</v>
      </c>
      <c r="K4472" s="13">
        <v>24.874332500000001</v>
      </c>
      <c r="L4472" s="13">
        <v>-19.983036429999999</v>
      </c>
      <c r="M4472" s="13">
        <v>4.8912960649999997</v>
      </c>
      <c r="N4472" s="13">
        <v>5.8912015740000001</v>
      </c>
      <c r="O4472" s="13">
        <v>-7.342024436</v>
      </c>
      <c r="P4472" s="13">
        <v>-1.4508228620000001</v>
      </c>
      <c r="Q4472" s="13">
        <v>6.5862430000000003E-3</v>
      </c>
      <c r="R4472" s="13">
        <v>6.5862430000000003E-3</v>
      </c>
      <c r="S4472" s="13">
        <v>0</v>
      </c>
      <c r="T4472" s="13">
        <v>3.3058135320000002</v>
      </c>
      <c r="U4472" s="13">
        <v>-1.282728146</v>
      </c>
      <c r="V4472" s="13">
        <v>2.0230853849999999</v>
      </c>
      <c r="W4472" s="13">
        <v>-0.61005384900000004</v>
      </c>
    </row>
    <row r="4473" spans="1:23" x14ac:dyDescent="0.3">
      <c r="A4473" s="13" t="s">
        <v>1907</v>
      </c>
      <c r="B4473" s="13" t="s">
        <v>1908</v>
      </c>
      <c r="C4473" s="15">
        <v>2015</v>
      </c>
      <c r="D4473" s="15" t="s">
        <v>27</v>
      </c>
      <c r="E4473" s="15" t="s">
        <v>46</v>
      </c>
      <c r="F4473" s="15">
        <v>2214</v>
      </c>
      <c r="G4473" s="15">
        <v>1142</v>
      </c>
      <c r="H4473" s="13">
        <v>0.92272153700000004</v>
      </c>
      <c r="I4473" s="13">
        <v>3.4433196050000001</v>
      </c>
      <c r="J4473" s="13">
        <v>4.3660411430000003</v>
      </c>
      <c r="K4473" s="13">
        <v>1.442919541</v>
      </c>
      <c r="L4473" s="13">
        <v>-1.6302577650000001</v>
      </c>
      <c r="M4473" s="13">
        <v>-0.187338224</v>
      </c>
      <c r="N4473" s="13">
        <v>1.1143906640000001</v>
      </c>
      <c r="O4473" s="13">
        <v>2.6188565229999998</v>
      </c>
      <c r="P4473" s="13">
        <v>3.7332471869999999</v>
      </c>
      <c r="Q4473" s="13">
        <v>3.7794389480000001</v>
      </c>
      <c r="R4473" s="13">
        <v>3.7794389480000001</v>
      </c>
      <c r="S4473" s="13">
        <v>0</v>
      </c>
      <c r="T4473" s="13">
        <v>1.169695428</v>
      </c>
      <c r="U4473" s="13">
        <v>2.008636375</v>
      </c>
      <c r="V4473" s="13">
        <v>3.1783318029999998</v>
      </c>
      <c r="W4473" s="13">
        <v>5.0400089000000002E-2</v>
      </c>
    </row>
    <row r="4474" spans="1:23" x14ac:dyDescent="0.3">
      <c r="A4474" s="13" t="s">
        <v>1907</v>
      </c>
      <c r="B4474" s="13" t="s">
        <v>1908</v>
      </c>
      <c r="C4474" s="15">
        <v>2016</v>
      </c>
      <c r="D4474" s="15" t="s">
        <v>25</v>
      </c>
      <c r="E4474" s="15" t="s">
        <v>46</v>
      </c>
      <c r="F4474" s="15">
        <v>550</v>
      </c>
      <c r="G4474" s="15">
        <v>291</v>
      </c>
      <c r="H4474" s="13">
        <v>-0.111904621</v>
      </c>
      <c r="I4474" s="13">
        <v>6.3419578699999999</v>
      </c>
      <c r="J4474" s="13">
        <v>6.2300532479999999</v>
      </c>
      <c r="K4474" s="13">
        <v>6.418817647</v>
      </c>
      <c r="L4474" s="13">
        <v>2.5927796710000002</v>
      </c>
      <c r="M4474" s="13">
        <v>9.0115973179999997</v>
      </c>
      <c r="N4474" s="13">
        <v>1.234100572</v>
      </c>
      <c r="O4474" s="13">
        <v>5.8089647040000001</v>
      </c>
      <c r="P4474" s="13">
        <v>7.0430652760000001</v>
      </c>
      <c r="Q4474" s="13">
        <v>1.4873038599999999</v>
      </c>
      <c r="R4474" s="13">
        <v>0</v>
      </c>
      <c r="S4474" s="13">
        <v>1.4873038599999999</v>
      </c>
      <c r="T4474" s="13">
        <v>0.63516206099999994</v>
      </c>
      <c r="U4474" s="13">
        <v>6.7148743199999998</v>
      </c>
      <c r="V4474" s="13">
        <v>7.3500363809999998</v>
      </c>
      <c r="W4474" s="13">
        <v>-0.77698503699999999</v>
      </c>
    </row>
    <row r="4475" spans="1:23" x14ac:dyDescent="0.3">
      <c r="A4475" s="13" t="s">
        <v>1907</v>
      </c>
      <c r="B4475" s="13" t="s">
        <v>1908</v>
      </c>
      <c r="C4475" s="15">
        <v>2016</v>
      </c>
      <c r="D4475" s="15" t="s">
        <v>27</v>
      </c>
      <c r="E4475" s="15" t="s">
        <v>46</v>
      </c>
      <c r="F4475" s="15">
        <v>4161</v>
      </c>
      <c r="G4475" s="15">
        <v>2125</v>
      </c>
      <c r="H4475" s="13">
        <v>-0.125465623</v>
      </c>
      <c r="I4475" s="13">
        <v>2.7350047399999999</v>
      </c>
      <c r="J4475" s="13">
        <v>2.6095391170000002</v>
      </c>
      <c r="K4475" s="13">
        <v>1.7720119219999999</v>
      </c>
      <c r="L4475" s="13">
        <v>-1.6119106649999999</v>
      </c>
      <c r="M4475" s="13">
        <v>0.160101257</v>
      </c>
      <c r="N4475" s="13">
        <v>0.25971238299999999</v>
      </c>
      <c r="O4475" s="13">
        <v>1.9673310369999999</v>
      </c>
      <c r="P4475" s="13">
        <v>2.2270434200000002</v>
      </c>
      <c r="Q4475" s="13">
        <v>5.3490094890000002</v>
      </c>
      <c r="R4475" s="13">
        <v>5.3490094890000002</v>
      </c>
      <c r="S4475" s="13">
        <v>0</v>
      </c>
      <c r="T4475" s="13">
        <v>0.26485582099999999</v>
      </c>
      <c r="U4475" s="13">
        <v>2.6063904010000001</v>
      </c>
      <c r="V4475" s="13">
        <v>2.8712462219999999</v>
      </c>
      <c r="W4475" s="13">
        <v>-0.85064235700000002</v>
      </c>
    </row>
    <row r="4476" spans="1:23" x14ac:dyDescent="0.3">
      <c r="A4476" s="13" t="s">
        <v>1907</v>
      </c>
      <c r="B4476" s="13" t="s">
        <v>1908</v>
      </c>
      <c r="C4476" s="15">
        <v>2017</v>
      </c>
      <c r="D4476" s="15" t="s">
        <v>27</v>
      </c>
      <c r="E4476" s="15" t="s">
        <v>46</v>
      </c>
      <c r="F4476" s="15">
        <v>5003</v>
      </c>
      <c r="G4476" s="15">
        <v>2513</v>
      </c>
      <c r="H4476" s="13">
        <v>-1.7901934989999999</v>
      </c>
      <c r="I4476" s="13">
        <v>2.2814041569999999</v>
      </c>
      <c r="J4476" s="13">
        <v>0.49121065800000002</v>
      </c>
      <c r="K4476" s="13">
        <v>3.6326047039999998</v>
      </c>
      <c r="L4476" s="13">
        <v>-0.94104760399999998</v>
      </c>
      <c r="M4476" s="13">
        <v>2.6915570999999998</v>
      </c>
      <c r="N4476" s="13">
        <v>-0.76560890699999995</v>
      </c>
      <c r="O4476" s="13">
        <v>1.725097648</v>
      </c>
      <c r="P4476" s="13">
        <v>0.95948874100000003</v>
      </c>
      <c r="Q4476" s="13">
        <v>4.7229976530000002</v>
      </c>
      <c r="R4476" s="13">
        <v>4.7229976530000002</v>
      </c>
      <c r="S4476" s="13">
        <v>0</v>
      </c>
      <c r="T4476" s="13">
        <v>-0.239569845</v>
      </c>
      <c r="U4476" s="13">
        <v>2.1534367190000001</v>
      </c>
      <c r="V4476" s="13">
        <v>1.913866874</v>
      </c>
      <c r="W4476" s="13">
        <v>-0.68181753599999995</v>
      </c>
    </row>
    <row r="4477" spans="1:23" x14ac:dyDescent="0.3">
      <c r="A4477" s="13" t="s">
        <v>1907</v>
      </c>
      <c r="B4477" s="13" t="s">
        <v>1908</v>
      </c>
      <c r="C4477" s="15">
        <v>2018</v>
      </c>
      <c r="D4477" s="15" t="s">
        <v>25</v>
      </c>
      <c r="E4477" s="15" t="s">
        <v>46</v>
      </c>
      <c r="F4477" s="15">
        <v>166</v>
      </c>
      <c r="G4477" s="15">
        <v>77</v>
      </c>
      <c r="H4477" s="13">
        <v>-10.13916955</v>
      </c>
      <c r="I4477" s="13">
        <v>9.8502144999999999E-2</v>
      </c>
      <c r="J4477" s="13">
        <v>-10.0406674</v>
      </c>
      <c r="K4477" s="13">
        <v>-9.8557796670000002</v>
      </c>
      <c r="L4477" s="13">
        <v>4.9932180830000004</v>
      </c>
      <c r="M4477" s="13">
        <v>-4.8625615829999997</v>
      </c>
      <c r="N4477" s="13">
        <v>-10.69057463</v>
      </c>
      <c r="O4477" s="13">
        <v>1.173147392</v>
      </c>
      <c r="P4477" s="13">
        <v>-9.5174272389999999</v>
      </c>
      <c r="Q4477" s="13">
        <v>-0.279161567</v>
      </c>
      <c r="R4477" s="13">
        <v>0</v>
      </c>
      <c r="S4477" s="13">
        <v>-0.279161567</v>
      </c>
      <c r="T4477" s="13">
        <v>-7.1839813919999997</v>
      </c>
      <c r="U4477" s="13">
        <v>-0.42032113799999998</v>
      </c>
      <c r="V4477" s="13">
        <v>-7.60430253</v>
      </c>
      <c r="W4477" s="13">
        <v>1.765485137</v>
      </c>
    </row>
    <row r="4478" spans="1:23" x14ac:dyDescent="0.3">
      <c r="A4478" s="13" t="s">
        <v>1907</v>
      </c>
      <c r="B4478" s="13" t="s">
        <v>1908</v>
      </c>
      <c r="C4478" s="15">
        <v>2018</v>
      </c>
      <c r="D4478" s="15" t="s">
        <v>27</v>
      </c>
      <c r="E4478" s="15" t="s">
        <v>46</v>
      </c>
      <c r="F4478" s="15">
        <v>2792</v>
      </c>
      <c r="G4478" s="15">
        <v>1364</v>
      </c>
      <c r="H4478" s="13">
        <v>-1.18939028</v>
      </c>
      <c r="I4478" s="13">
        <v>2.7541020000000001</v>
      </c>
      <c r="J4478" s="13">
        <v>1.56471172</v>
      </c>
      <c r="K4478" s="13">
        <v>-3.527288574</v>
      </c>
      <c r="L4478" s="13">
        <v>0.74660582200000003</v>
      </c>
      <c r="M4478" s="13">
        <v>-2.7806827520000001</v>
      </c>
      <c r="N4478" s="13">
        <v>-1.7324163020000001</v>
      </c>
      <c r="O4478" s="13">
        <v>2.4643749590000001</v>
      </c>
      <c r="P4478" s="13">
        <v>0.73195865599999999</v>
      </c>
      <c r="Q4478" s="13">
        <v>2.42918301</v>
      </c>
      <c r="R4478" s="13">
        <v>2.42918301</v>
      </c>
      <c r="S4478" s="13">
        <v>0</v>
      </c>
      <c r="T4478" s="13">
        <v>-1.7553994829999999</v>
      </c>
      <c r="U4478" s="13">
        <v>2.3278394809999998</v>
      </c>
      <c r="V4478" s="13">
        <v>0.57243999800000001</v>
      </c>
      <c r="W4478" s="13">
        <v>0.247400019</v>
      </c>
    </row>
    <row r="4479" spans="1:23" x14ac:dyDescent="0.3">
      <c r="A4479" s="13" t="s">
        <v>1907</v>
      </c>
      <c r="B4479" s="13" t="s">
        <v>1908</v>
      </c>
      <c r="C4479" s="15">
        <v>2019</v>
      </c>
      <c r="D4479" s="15" t="s">
        <v>27</v>
      </c>
      <c r="E4479" s="15" t="s">
        <v>46</v>
      </c>
      <c r="F4479" s="15">
        <v>3465</v>
      </c>
      <c r="G4479" s="15">
        <v>1674</v>
      </c>
      <c r="H4479" s="13">
        <v>-1.0140075580000001</v>
      </c>
      <c r="I4479" s="13">
        <v>4.4825681739999998</v>
      </c>
      <c r="J4479" s="13">
        <v>3.468560616</v>
      </c>
      <c r="K4479" s="13">
        <v>0.86277629099999997</v>
      </c>
      <c r="L4479" s="13">
        <v>-0.100739896</v>
      </c>
      <c r="M4479" s="13">
        <v>0.76203639499999998</v>
      </c>
      <c r="N4479" s="13">
        <v>-0.64452746299999997</v>
      </c>
      <c r="O4479" s="13">
        <v>3.7548156580000001</v>
      </c>
      <c r="P4479" s="13">
        <v>3.1102881959999999</v>
      </c>
      <c r="Q4479" s="13">
        <v>5.0015662809999997</v>
      </c>
      <c r="R4479" s="13">
        <v>5.0015662809999997</v>
      </c>
      <c r="S4479" s="13">
        <v>0</v>
      </c>
      <c r="T4479" s="13">
        <v>-0.68746502799999998</v>
      </c>
      <c r="U4479" s="13">
        <v>3.396254989</v>
      </c>
      <c r="V4479" s="13">
        <v>2.7087899609999999</v>
      </c>
      <c r="W4479" s="13">
        <v>-7.2451188999999999E-2</v>
      </c>
    </row>
    <row r="4480" spans="1:23" x14ac:dyDescent="0.3">
      <c r="A4480" s="13" t="s">
        <v>1909</v>
      </c>
      <c r="B4480" s="13" t="s">
        <v>1910</v>
      </c>
      <c r="C4480" s="15">
        <v>2017</v>
      </c>
      <c r="D4480" s="15" t="s">
        <v>27</v>
      </c>
      <c r="E4480" s="15" t="s">
        <v>34</v>
      </c>
      <c r="F4480" s="15">
        <v>3482</v>
      </c>
      <c r="G4480" s="15">
        <v>1643</v>
      </c>
      <c r="H4480" s="13">
        <v>-3.3864602339999998</v>
      </c>
      <c r="I4480" s="13">
        <v>-1.025611074</v>
      </c>
      <c r="J4480" s="13">
        <v>-4.4120713079999998</v>
      </c>
      <c r="K4480" s="13">
        <v>1.6485989130000001</v>
      </c>
      <c r="L4480" s="13">
        <v>0.79711086200000003</v>
      </c>
      <c r="M4480" s="13">
        <v>2.4457097750000001</v>
      </c>
      <c r="N4480" s="13">
        <v>-2.4834043160000001</v>
      </c>
      <c r="O4480" s="13">
        <v>-0.673033137</v>
      </c>
      <c r="P4480" s="13">
        <v>-3.1564374540000002</v>
      </c>
      <c r="Q4480" s="13">
        <v>-0.34178333900000002</v>
      </c>
      <c r="R4480" s="13">
        <v>-0.34178333900000002</v>
      </c>
      <c r="S4480" s="13">
        <v>0</v>
      </c>
      <c r="T4480" s="13">
        <v>-3.0378958210000002</v>
      </c>
      <c r="U4480" s="13">
        <v>-1.4174567709999999</v>
      </c>
      <c r="V4480" s="13">
        <v>-4.4553525919999997</v>
      </c>
      <c r="W4480" s="13">
        <v>0.311992836</v>
      </c>
    </row>
    <row r="4481" spans="1:23" x14ac:dyDescent="0.3">
      <c r="A4481" s="13" t="s">
        <v>1909</v>
      </c>
      <c r="B4481" s="13" t="s">
        <v>1910</v>
      </c>
      <c r="C4481" s="15">
        <v>2018</v>
      </c>
      <c r="D4481" s="15" t="s">
        <v>27</v>
      </c>
      <c r="E4481" s="15" t="s">
        <v>34</v>
      </c>
      <c r="F4481" s="15">
        <v>384</v>
      </c>
      <c r="G4481" s="15">
        <v>180</v>
      </c>
      <c r="H4481" s="13">
        <v>-2.3420203580000001</v>
      </c>
      <c r="I4481" s="13">
        <v>1.9234682590000001</v>
      </c>
      <c r="J4481" s="13">
        <v>-0.41855209999999998</v>
      </c>
      <c r="K4481" s="13">
        <v>-5.2852862199999997</v>
      </c>
      <c r="L4481" s="13">
        <v>4.4706659589999997</v>
      </c>
      <c r="M4481" s="13">
        <v>-0.81462026099999996</v>
      </c>
      <c r="N4481" s="13">
        <v>-3.0217655309999998</v>
      </c>
      <c r="O4481" s="13">
        <v>2.6291907650000002</v>
      </c>
      <c r="P4481" s="13">
        <v>-0.39257476600000002</v>
      </c>
      <c r="Q4481" s="13">
        <v>0.220502481</v>
      </c>
      <c r="R4481" s="13">
        <v>0.220502481</v>
      </c>
      <c r="S4481" s="13">
        <v>0</v>
      </c>
      <c r="T4481" s="13">
        <v>-2.9099752780000001</v>
      </c>
      <c r="U4481" s="13">
        <v>0.24099933900000001</v>
      </c>
      <c r="V4481" s="13">
        <v>-2.6689759400000002</v>
      </c>
      <c r="W4481" s="13">
        <v>1.8354963630000001</v>
      </c>
    </row>
    <row r="4482" spans="1:23" x14ac:dyDescent="0.3">
      <c r="A4482" s="13" t="s">
        <v>1911</v>
      </c>
      <c r="B4482" s="13" t="s">
        <v>1912</v>
      </c>
      <c r="C4482" s="15">
        <v>2017</v>
      </c>
      <c r="D4482" s="15" t="s">
        <v>27</v>
      </c>
      <c r="E4482" s="15" t="s">
        <v>46</v>
      </c>
      <c r="F4482" s="15">
        <v>946</v>
      </c>
      <c r="G4482" s="15">
        <v>471</v>
      </c>
      <c r="H4482" s="13">
        <v>-3.2666700550000001</v>
      </c>
      <c r="I4482" s="13">
        <v>-2.382485687</v>
      </c>
      <c r="J4482" s="13">
        <v>-5.6491557419999996</v>
      </c>
      <c r="K4482" s="13">
        <v>2.9310534260000001</v>
      </c>
      <c r="L4482" s="13">
        <v>1.26032313</v>
      </c>
      <c r="M4482" s="13">
        <v>4.1913765559999998</v>
      </c>
      <c r="N4482" s="13">
        <v>-2.1554095599999998</v>
      </c>
      <c r="O4482" s="13">
        <v>-1.8106987910000001</v>
      </c>
      <c r="P4482" s="13">
        <v>-3.9661083509999999</v>
      </c>
      <c r="Q4482" s="13">
        <v>-0.28948214999999999</v>
      </c>
      <c r="R4482" s="13">
        <v>-0.28948214999999999</v>
      </c>
      <c r="S4482" s="13">
        <v>0</v>
      </c>
      <c r="T4482" s="13">
        <v>-2.3074097130000002</v>
      </c>
      <c r="U4482" s="13">
        <v>-1.7425902959999999</v>
      </c>
      <c r="V4482" s="13">
        <v>-4.0500000089999997</v>
      </c>
      <c r="W4482" s="13">
        <v>-0.92432789699999995</v>
      </c>
    </row>
    <row r="4483" spans="1:23" x14ac:dyDescent="0.3">
      <c r="A4483" s="13" t="s">
        <v>1911</v>
      </c>
      <c r="B4483" s="13" t="s">
        <v>1912</v>
      </c>
      <c r="C4483" s="15">
        <v>2018</v>
      </c>
      <c r="D4483" s="15" t="s">
        <v>27</v>
      </c>
      <c r="E4483" s="15" t="s">
        <v>46</v>
      </c>
      <c r="F4483" s="15">
        <v>167</v>
      </c>
      <c r="G4483" s="15">
        <v>80</v>
      </c>
      <c r="H4483" s="13">
        <v>-3.1649813849999999</v>
      </c>
      <c r="I4483" s="13">
        <v>-5.8388692620000002</v>
      </c>
      <c r="J4483" s="13">
        <v>-9.0038506470000002</v>
      </c>
      <c r="K4483" s="13">
        <v>-2.1582462480000002</v>
      </c>
      <c r="L4483" s="13">
        <v>2.9280211110000001</v>
      </c>
      <c r="M4483" s="13">
        <v>0.76977486299999998</v>
      </c>
      <c r="N4483" s="13">
        <v>-3.1297258530000001</v>
      </c>
      <c r="O4483" s="13">
        <v>-4.3943734470000004</v>
      </c>
      <c r="P4483" s="13">
        <v>-7.5240992990000004</v>
      </c>
      <c r="Q4483" s="13">
        <v>-0.19379318000000001</v>
      </c>
      <c r="R4483" s="13">
        <v>-0.19379318000000001</v>
      </c>
      <c r="S4483" s="13">
        <v>0</v>
      </c>
      <c r="T4483" s="13">
        <v>-3.6218147869999999</v>
      </c>
      <c r="U4483" s="13">
        <v>-3.7318972879999999</v>
      </c>
      <c r="V4483" s="13">
        <v>-7.3537120749999998</v>
      </c>
      <c r="W4483" s="13">
        <v>-0.54289677700000005</v>
      </c>
    </row>
    <row r="4484" spans="1:23" x14ac:dyDescent="0.3">
      <c r="A4484" s="13" t="s">
        <v>1911</v>
      </c>
      <c r="B4484" s="13" t="s">
        <v>1912</v>
      </c>
      <c r="C4484" s="15">
        <v>2019</v>
      </c>
      <c r="D4484" s="15" t="s">
        <v>27</v>
      </c>
      <c r="E4484" s="15" t="s">
        <v>100</v>
      </c>
      <c r="F4484" s="15">
        <v>14</v>
      </c>
      <c r="G4484" s="15">
        <v>6</v>
      </c>
      <c r="H4484" s="13">
        <v>-3.6553999570000002</v>
      </c>
      <c r="I4484" s="13">
        <v>6.4296011640000001</v>
      </c>
      <c r="J4484" s="13">
        <v>2.7742012069999999</v>
      </c>
      <c r="K4484" s="13">
        <v>-15.61071823</v>
      </c>
      <c r="L4484" s="13">
        <v>6.3274386939999996</v>
      </c>
      <c r="M4484" s="13">
        <v>-9.2832795410000006</v>
      </c>
      <c r="N4484" s="13">
        <v>-6.4019190999999998</v>
      </c>
      <c r="O4484" s="13">
        <v>6.8706372849999999</v>
      </c>
      <c r="P4484" s="13">
        <v>0.46871818500000001</v>
      </c>
      <c r="Q4484" s="13">
        <v>9.7876490000000007E-3</v>
      </c>
      <c r="R4484" s="13">
        <v>9.7876490000000007E-3</v>
      </c>
      <c r="S4484" s="13">
        <v>0</v>
      </c>
      <c r="T4484" s="13">
        <v>-4.6640410079999999</v>
      </c>
      <c r="U4484" s="13">
        <v>0.102264656</v>
      </c>
      <c r="V4484" s="13">
        <v>-4.5617763509999998</v>
      </c>
      <c r="W4484" s="13">
        <v>-0.67739162100000005</v>
      </c>
    </row>
    <row r="4485" spans="1:23" x14ac:dyDescent="0.3">
      <c r="A4485" s="13" t="s">
        <v>1913</v>
      </c>
      <c r="B4485" s="13" t="s">
        <v>1914</v>
      </c>
      <c r="C4485" s="15">
        <v>2014</v>
      </c>
      <c r="D4485" s="15" t="s">
        <v>27</v>
      </c>
      <c r="E4485" s="15" t="s">
        <v>31</v>
      </c>
      <c r="F4485" s="15">
        <v>19</v>
      </c>
      <c r="G4485" s="15">
        <v>9</v>
      </c>
      <c r="H4485" s="13">
        <v>-9.8805446149999998</v>
      </c>
      <c r="I4485" s="13">
        <v>-15.39873948</v>
      </c>
      <c r="J4485" s="13">
        <v>-25.279284100000002</v>
      </c>
      <c r="K4485" s="13">
        <v>-2.902644585</v>
      </c>
      <c r="L4485" s="13">
        <v>-13.37512525</v>
      </c>
      <c r="M4485" s="13">
        <v>-16.277769840000001</v>
      </c>
      <c r="N4485" s="13">
        <v>-9.086011075</v>
      </c>
      <c r="O4485" s="13">
        <v>-15.90264425</v>
      </c>
      <c r="P4485" s="13">
        <v>-24.98865533</v>
      </c>
      <c r="Q4485" s="13">
        <v>-0.101649489</v>
      </c>
      <c r="R4485" s="13">
        <v>-0.101649489</v>
      </c>
      <c r="S4485" s="13">
        <v>0</v>
      </c>
      <c r="T4485" s="13">
        <v>-9.7340137739999992</v>
      </c>
      <c r="U4485" s="13">
        <v>-10.916234660000001</v>
      </c>
      <c r="V4485" s="13">
        <v>-20.650248430000001</v>
      </c>
      <c r="W4485" s="13">
        <v>-0.43767492099999999</v>
      </c>
    </row>
    <row r="4486" spans="1:23" x14ac:dyDescent="0.3">
      <c r="A4486" s="13" t="s">
        <v>1915</v>
      </c>
      <c r="B4486" s="13" t="s">
        <v>1916</v>
      </c>
      <c r="C4486" s="15">
        <v>2015</v>
      </c>
      <c r="D4486" s="15" t="s">
        <v>27</v>
      </c>
      <c r="E4486" s="15" t="s">
        <v>89</v>
      </c>
      <c r="F4486" s="15">
        <v>214</v>
      </c>
      <c r="G4486" s="15">
        <v>108</v>
      </c>
      <c r="H4486" s="13">
        <v>1.987941489</v>
      </c>
      <c r="I4486" s="13">
        <v>-9.3881869879999993</v>
      </c>
      <c r="J4486" s="13">
        <v>-7.4002454999999996</v>
      </c>
      <c r="K4486" s="13">
        <v>3.7524030239999999</v>
      </c>
      <c r="L4486" s="13">
        <v>-1.6912088890000001</v>
      </c>
      <c r="M4486" s="13">
        <v>2.061194135</v>
      </c>
      <c r="N4486" s="13">
        <v>2.523262597</v>
      </c>
      <c r="O4486" s="13">
        <v>-8.4127223089999994</v>
      </c>
      <c r="P4486" s="13">
        <v>-5.8894597129999999</v>
      </c>
      <c r="Q4486" s="13">
        <v>-0.17370909100000001</v>
      </c>
      <c r="R4486" s="13">
        <v>-0.17370909100000001</v>
      </c>
      <c r="S4486" s="13">
        <v>0</v>
      </c>
      <c r="T4486" s="13">
        <v>1.4547734329999999</v>
      </c>
      <c r="U4486" s="13">
        <v>-6.6044721080000004</v>
      </c>
      <c r="V4486" s="13">
        <v>-5.1496986759999999</v>
      </c>
      <c r="W4486" s="13">
        <v>0.39903355600000001</v>
      </c>
    </row>
    <row r="4487" spans="1:23" x14ac:dyDescent="0.3">
      <c r="A4487" s="13" t="s">
        <v>1915</v>
      </c>
      <c r="B4487" s="13" t="s">
        <v>1916</v>
      </c>
      <c r="C4487" s="15">
        <v>2016</v>
      </c>
      <c r="D4487" s="15" t="s">
        <v>27</v>
      </c>
      <c r="E4487" s="15" t="s">
        <v>89</v>
      </c>
      <c r="F4487" s="15">
        <v>85</v>
      </c>
      <c r="G4487" s="15">
        <v>41</v>
      </c>
      <c r="H4487" s="13">
        <v>-6.4787136920000004</v>
      </c>
      <c r="I4487" s="13">
        <v>-0.24208120299999999</v>
      </c>
      <c r="J4487" s="13">
        <v>-6.7207948960000001</v>
      </c>
      <c r="K4487" s="13">
        <v>-10.380434510000001</v>
      </c>
      <c r="L4487" s="13">
        <v>6.0860518319999999</v>
      </c>
      <c r="M4487" s="13">
        <v>-4.2943826769999998</v>
      </c>
      <c r="N4487" s="13">
        <v>-7.6965202960000001</v>
      </c>
      <c r="O4487" s="13">
        <v>1.001153381</v>
      </c>
      <c r="P4487" s="13">
        <v>-6.6953669150000001</v>
      </c>
      <c r="Q4487" s="13">
        <v>-8.2785759E-2</v>
      </c>
      <c r="R4487" s="13">
        <v>-8.2785759E-2</v>
      </c>
      <c r="S4487" s="13">
        <v>0</v>
      </c>
      <c r="T4487" s="13">
        <v>-8.5395085569999996</v>
      </c>
      <c r="U4487" s="13">
        <v>0.97200599700000001</v>
      </c>
      <c r="V4487" s="13">
        <v>-7.5675025600000003</v>
      </c>
      <c r="W4487" s="13">
        <v>0.30283041900000002</v>
      </c>
    </row>
    <row r="4488" spans="1:23" x14ac:dyDescent="0.3">
      <c r="A4488" s="13" t="s">
        <v>1917</v>
      </c>
      <c r="B4488" s="13" t="s">
        <v>1918</v>
      </c>
      <c r="C4488" s="15">
        <v>2015</v>
      </c>
      <c r="D4488" s="15" t="s">
        <v>27</v>
      </c>
      <c r="E4488" s="15" t="s">
        <v>54</v>
      </c>
      <c r="F4488" s="15">
        <v>5905</v>
      </c>
      <c r="G4488" s="15">
        <v>2969</v>
      </c>
      <c r="H4488" s="13">
        <v>-0.79931611899999999</v>
      </c>
      <c r="I4488" s="13">
        <v>-1.586127378</v>
      </c>
      <c r="J4488" s="13">
        <v>-2.3854434960000002</v>
      </c>
      <c r="K4488" s="13">
        <v>1.285144337</v>
      </c>
      <c r="L4488" s="13">
        <v>-3.7963892989999999</v>
      </c>
      <c r="M4488" s="13">
        <v>-2.5112449620000001</v>
      </c>
      <c r="N4488" s="13">
        <v>-0.35483700299999998</v>
      </c>
      <c r="O4488" s="13">
        <v>-2.065055767</v>
      </c>
      <c r="P4488" s="13">
        <v>-2.4198927700000001</v>
      </c>
      <c r="Q4488" s="13">
        <v>0.499637899</v>
      </c>
      <c r="R4488" s="13">
        <v>0.499637899</v>
      </c>
      <c r="S4488" s="13">
        <v>0</v>
      </c>
      <c r="T4488" s="13">
        <v>-0.66812076899999995</v>
      </c>
      <c r="U4488" s="13">
        <v>-1.933495988</v>
      </c>
      <c r="V4488" s="13">
        <v>-2.6016167569999999</v>
      </c>
      <c r="W4488" s="13">
        <v>-7.7320287000000001E-2</v>
      </c>
    </row>
    <row r="4489" spans="1:23" x14ac:dyDescent="0.3">
      <c r="A4489" s="13" t="s">
        <v>1917</v>
      </c>
      <c r="B4489" s="13" t="s">
        <v>1918</v>
      </c>
      <c r="C4489" s="15">
        <v>2016</v>
      </c>
      <c r="D4489" s="15" t="s">
        <v>27</v>
      </c>
      <c r="E4489" s="15" t="s">
        <v>54</v>
      </c>
      <c r="F4489" s="15">
        <v>5755</v>
      </c>
      <c r="G4489" s="15">
        <v>2845</v>
      </c>
      <c r="H4489" s="13">
        <v>0.23897521599999999</v>
      </c>
      <c r="I4489" s="13">
        <v>-1.228109082</v>
      </c>
      <c r="J4489" s="13">
        <v>-0.98913386599999997</v>
      </c>
      <c r="K4489" s="13">
        <v>1.617362121</v>
      </c>
      <c r="L4489" s="13">
        <v>1.089202923</v>
      </c>
      <c r="M4489" s="13">
        <v>2.706565044</v>
      </c>
      <c r="N4489" s="13">
        <v>0.54923764200000003</v>
      </c>
      <c r="O4489" s="13">
        <v>-0.77357003700000004</v>
      </c>
      <c r="P4489" s="13">
        <v>-0.22433239499999999</v>
      </c>
      <c r="Q4489" s="13">
        <v>3.695434525</v>
      </c>
      <c r="R4489" s="13">
        <v>3.695434525</v>
      </c>
      <c r="S4489" s="13">
        <v>0</v>
      </c>
      <c r="T4489" s="13">
        <v>3.7444025999999998E-2</v>
      </c>
      <c r="U4489" s="13">
        <v>-0.71538302799999998</v>
      </c>
      <c r="V4489" s="13">
        <v>-0.67793900299999998</v>
      </c>
      <c r="W4489" s="13">
        <v>0.78305020400000003</v>
      </c>
    </row>
    <row r="4490" spans="1:23" x14ac:dyDescent="0.3">
      <c r="A4490" s="13" t="s">
        <v>1917</v>
      </c>
      <c r="B4490" s="13" t="s">
        <v>1918</v>
      </c>
      <c r="C4490" s="15">
        <v>2017</v>
      </c>
      <c r="D4490" s="15" t="s">
        <v>27</v>
      </c>
      <c r="E4490" s="15" t="s">
        <v>54</v>
      </c>
      <c r="F4490" s="15">
        <v>6133</v>
      </c>
      <c r="G4490" s="15">
        <v>3048</v>
      </c>
      <c r="H4490" s="13">
        <v>0.77014474700000002</v>
      </c>
      <c r="I4490" s="13">
        <v>-0.67727641699999996</v>
      </c>
      <c r="J4490" s="13">
        <v>9.2868329999999999E-2</v>
      </c>
      <c r="K4490" s="13">
        <v>4.060075726</v>
      </c>
      <c r="L4490" s="13">
        <v>-1.0067996560000001</v>
      </c>
      <c r="M4490" s="13">
        <v>3.0532760699999999</v>
      </c>
      <c r="N4490" s="13">
        <v>1.438409163</v>
      </c>
      <c r="O4490" s="13">
        <v>-0.75478775600000003</v>
      </c>
      <c r="P4490" s="13">
        <v>0.68362140699999996</v>
      </c>
      <c r="Q4490" s="13">
        <v>5.3675229870000001</v>
      </c>
      <c r="R4490" s="13">
        <v>5.3675229870000001</v>
      </c>
      <c r="S4490" s="13">
        <v>0</v>
      </c>
      <c r="T4490" s="13">
        <v>1.4658417420000001</v>
      </c>
      <c r="U4490" s="13">
        <v>-0.40939943899999998</v>
      </c>
      <c r="V4490" s="13">
        <v>1.0564423030000001</v>
      </c>
      <c r="W4490" s="13">
        <v>0.51316169599999994</v>
      </c>
    </row>
    <row r="4491" spans="1:23" x14ac:dyDescent="0.3">
      <c r="A4491" s="13" t="s">
        <v>1917</v>
      </c>
      <c r="B4491" s="13" t="s">
        <v>1918</v>
      </c>
      <c r="C4491" s="15">
        <v>2018</v>
      </c>
      <c r="D4491" s="15" t="s">
        <v>25</v>
      </c>
      <c r="E4491" s="15" t="s">
        <v>54</v>
      </c>
      <c r="F4491" s="15">
        <v>325</v>
      </c>
      <c r="G4491" s="15">
        <v>164</v>
      </c>
      <c r="H4491" s="13">
        <v>-0.119863343</v>
      </c>
      <c r="I4491" s="13">
        <v>-0.50511850700000005</v>
      </c>
      <c r="J4491" s="13">
        <v>-0.62498184999999995</v>
      </c>
      <c r="K4491" s="13">
        <v>-10.745936370000001</v>
      </c>
      <c r="L4491" s="13">
        <v>-3.6354715049999999</v>
      </c>
      <c r="M4491" s="13">
        <v>-14.38140787</v>
      </c>
      <c r="N4491" s="13">
        <v>-2.3872292480000001</v>
      </c>
      <c r="O4491" s="13">
        <v>-1.1471273369999999</v>
      </c>
      <c r="P4491" s="13">
        <v>-3.5343565849999998</v>
      </c>
      <c r="Q4491" s="13">
        <v>-6.7176384000000006E-2</v>
      </c>
      <c r="R4491" s="13">
        <v>0</v>
      </c>
      <c r="S4491" s="13">
        <v>-6.7176384000000006E-2</v>
      </c>
      <c r="T4491" s="13">
        <v>-1.9410697939999999</v>
      </c>
      <c r="U4491" s="13">
        <v>-0.84569561400000004</v>
      </c>
      <c r="V4491" s="13">
        <v>-2.7867654079999999</v>
      </c>
      <c r="W4491" s="13">
        <v>-0.73648483499999995</v>
      </c>
    </row>
    <row r="4492" spans="1:23" x14ac:dyDescent="0.3">
      <c r="A4492" s="13" t="s">
        <v>1917</v>
      </c>
      <c r="B4492" s="13" t="s">
        <v>1918</v>
      </c>
      <c r="C4492" s="15">
        <v>2018</v>
      </c>
      <c r="D4492" s="15" t="s">
        <v>27</v>
      </c>
      <c r="E4492" s="15" t="s">
        <v>54</v>
      </c>
      <c r="F4492" s="15">
        <v>6055</v>
      </c>
      <c r="G4492" s="15">
        <v>2979</v>
      </c>
      <c r="H4492" s="13">
        <v>-0.68160787899999997</v>
      </c>
      <c r="I4492" s="13">
        <v>4.3857963E-2</v>
      </c>
      <c r="J4492" s="13">
        <v>-0.63774991599999997</v>
      </c>
      <c r="K4492" s="13">
        <v>-0.30753868099999998</v>
      </c>
      <c r="L4492" s="13">
        <v>0.933102773</v>
      </c>
      <c r="M4492" s="13">
        <v>0.62556409099999999</v>
      </c>
      <c r="N4492" s="13">
        <v>-0.72454337499999999</v>
      </c>
      <c r="O4492" s="13">
        <v>0.25927489100000001</v>
      </c>
      <c r="P4492" s="13">
        <v>-0.46526848399999998</v>
      </c>
      <c r="Q4492" s="13">
        <v>3.480597688</v>
      </c>
      <c r="R4492" s="13">
        <v>3.480597688</v>
      </c>
      <c r="S4492" s="13">
        <v>0</v>
      </c>
      <c r="T4492" s="13">
        <v>-0.35282458</v>
      </c>
      <c r="U4492" s="13">
        <v>0.44997700200000001</v>
      </c>
      <c r="V4492" s="13">
        <v>9.7152422000000002E-2</v>
      </c>
      <c r="W4492" s="13">
        <v>0.230433582</v>
      </c>
    </row>
    <row r="4493" spans="1:23" x14ac:dyDescent="0.3">
      <c r="A4493" s="13" t="s">
        <v>1917</v>
      </c>
      <c r="B4493" s="13" t="s">
        <v>1918</v>
      </c>
      <c r="C4493" s="15">
        <v>2019</v>
      </c>
      <c r="D4493" s="15" t="s">
        <v>27</v>
      </c>
      <c r="E4493" s="15" t="s">
        <v>54</v>
      </c>
      <c r="F4493" s="15">
        <v>5381</v>
      </c>
      <c r="G4493" s="15">
        <v>2543</v>
      </c>
      <c r="H4493" s="13">
        <v>-1.392979416</v>
      </c>
      <c r="I4493" s="13">
        <v>-0.88022170499999997</v>
      </c>
      <c r="J4493" s="13">
        <v>-2.273201121</v>
      </c>
      <c r="K4493" s="13">
        <v>0.36336514199999997</v>
      </c>
      <c r="L4493" s="13">
        <v>-0.617161501</v>
      </c>
      <c r="M4493" s="13">
        <v>-0.25379636</v>
      </c>
      <c r="N4493" s="13">
        <v>-1.1229663459999999</v>
      </c>
      <c r="O4493" s="13">
        <v>-0.85350066000000002</v>
      </c>
      <c r="P4493" s="13">
        <v>-1.976467006</v>
      </c>
      <c r="Q4493" s="13">
        <v>1.0009313609999999</v>
      </c>
      <c r="R4493" s="13">
        <v>1.0009313609999999</v>
      </c>
      <c r="S4493" s="13">
        <v>0</v>
      </c>
      <c r="T4493" s="13">
        <v>-0.74624250000000003</v>
      </c>
      <c r="U4493" s="13">
        <v>-0.35492019299999999</v>
      </c>
      <c r="V4493" s="13">
        <v>-1.101162693</v>
      </c>
      <c r="W4493" s="13">
        <v>-0.27216592299999998</v>
      </c>
    </row>
    <row r="4494" spans="1:23" x14ac:dyDescent="0.3">
      <c r="A4494" s="13" t="s">
        <v>1919</v>
      </c>
      <c r="B4494" s="13" t="s">
        <v>1920</v>
      </c>
      <c r="C4494" s="15">
        <v>2015</v>
      </c>
      <c r="D4494" s="15" t="s">
        <v>27</v>
      </c>
      <c r="E4494" s="15" t="s">
        <v>70</v>
      </c>
      <c r="F4494" s="15">
        <v>211</v>
      </c>
      <c r="G4494" s="15">
        <v>101</v>
      </c>
      <c r="H4494" s="13">
        <v>-4.2953205409999997</v>
      </c>
      <c r="I4494" s="13">
        <v>-5.1599275210000002</v>
      </c>
      <c r="J4494" s="13">
        <v>-9.4552480620000008</v>
      </c>
      <c r="K4494" s="13">
        <v>-6.3320839019999999</v>
      </c>
      <c r="L4494" s="13">
        <v>2.3206779339999999</v>
      </c>
      <c r="M4494" s="13">
        <v>-4.011405968</v>
      </c>
      <c r="N4494" s="13">
        <v>-5.1208477730000004</v>
      </c>
      <c r="O4494" s="13">
        <v>-3.9450090489999998</v>
      </c>
      <c r="P4494" s="13">
        <v>-9.0658568220000006</v>
      </c>
      <c r="Q4494" s="13">
        <v>-0.33255252400000002</v>
      </c>
      <c r="R4494" s="13">
        <v>-0.33255252400000002</v>
      </c>
      <c r="S4494" s="13">
        <v>0</v>
      </c>
      <c r="T4494" s="13">
        <v>-2.365151746</v>
      </c>
      <c r="U4494" s="13">
        <v>-5.8480734569999999</v>
      </c>
      <c r="V4494" s="13">
        <v>-8.2132252030000004</v>
      </c>
      <c r="W4494" s="13">
        <v>2.0905564079999999</v>
      </c>
    </row>
    <row r="4495" spans="1:23" x14ac:dyDescent="0.3">
      <c r="A4495" s="13" t="s">
        <v>1919</v>
      </c>
      <c r="B4495" s="13" t="s">
        <v>1920</v>
      </c>
      <c r="C4495" s="15">
        <v>2016</v>
      </c>
      <c r="D4495" s="15" t="s">
        <v>25</v>
      </c>
      <c r="E4495" s="15" t="s">
        <v>70</v>
      </c>
      <c r="F4495" s="15">
        <v>15</v>
      </c>
      <c r="G4495" s="15">
        <v>7</v>
      </c>
      <c r="H4495" s="13">
        <v>-0.63206374200000004</v>
      </c>
      <c r="I4495" s="13">
        <v>-6.3862149600000002</v>
      </c>
      <c r="J4495" s="13">
        <v>-7.0182787019999999</v>
      </c>
      <c r="K4495" s="13">
        <v>16.163214459999999</v>
      </c>
      <c r="L4495" s="13">
        <v>23.468917879999999</v>
      </c>
      <c r="M4495" s="13">
        <v>39.632132339999998</v>
      </c>
      <c r="N4495" s="13">
        <v>3.015810155</v>
      </c>
      <c r="O4495" s="13">
        <v>-0.604056971</v>
      </c>
      <c r="P4495" s="13">
        <v>2.4117531840000002</v>
      </c>
      <c r="Q4495" s="13">
        <v>1.8746241E-2</v>
      </c>
      <c r="R4495" s="13">
        <v>0</v>
      </c>
      <c r="S4495" s="13">
        <v>1.8746241E-2</v>
      </c>
      <c r="T4495" s="13">
        <v>-4.1954383359999996</v>
      </c>
      <c r="U4495" s="13">
        <v>-0.43100569799999999</v>
      </c>
      <c r="V4495" s="13">
        <v>-4.6264440340000004</v>
      </c>
      <c r="W4495" s="13">
        <v>-1.3333322510000001</v>
      </c>
    </row>
    <row r="4496" spans="1:23" x14ac:dyDescent="0.3">
      <c r="A4496" s="13" t="s">
        <v>1919</v>
      </c>
      <c r="B4496" s="13" t="s">
        <v>1920</v>
      </c>
      <c r="C4496" s="15">
        <v>2016</v>
      </c>
      <c r="D4496" s="15" t="s">
        <v>27</v>
      </c>
      <c r="E4496" s="15" t="s">
        <v>70</v>
      </c>
      <c r="F4496" s="15">
        <v>351</v>
      </c>
      <c r="G4496" s="15">
        <v>167</v>
      </c>
      <c r="H4496" s="13">
        <v>-1.339230602</v>
      </c>
      <c r="I4496" s="13">
        <v>2.600161913</v>
      </c>
      <c r="J4496" s="13">
        <v>1.2609313099999999</v>
      </c>
      <c r="K4496" s="13">
        <v>1.2568953009999999</v>
      </c>
      <c r="L4496" s="13">
        <v>3.9884030539999999</v>
      </c>
      <c r="M4496" s="13">
        <v>5.2452983560000002</v>
      </c>
      <c r="N4496" s="13">
        <v>-0.91535394599999997</v>
      </c>
      <c r="O4496" s="13">
        <v>2.986723075</v>
      </c>
      <c r="P4496" s="13">
        <v>2.0713691289999998</v>
      </c>
      <c r="Q4496" s="13">
        <v>0.413101626</v>
      </c>
      <c r="R4496" s="13">
        <v>0.413101626</v>
      </c>
      <c r="S4496" s="13">
        <v>0</v>
      </c>
      <c r="T4496" s="13">
        <v>8.4963295999999994E-2</v>
      </c>
      <c r="U4496" s="13">
        <v>2.3369375020000001</v>
      </c>
      <c r="V4496" s="13">
        <v>2.4219007979999998</v>
      </c>
      <c r="W4496" s="13">
        <v>0.54815295900000005</v>
      </c>
    </row>
    <row r="4497" spans="1:23" x14ac:dyDescent="0.3">
      <c r="A4497" s="13" t="s">
        <v>1919</v>
      </c>
      <c r="B4497" s="13" t="s">
        <v>1920</v>
      </c>
      <c r="C4497" s="15">
        <v>2017</v>
      </c>
      <c r="D4497" s="15" t="s">
        <v>27</v>
      </c>
      <c r="E4497" s="15" t="s">
        <v>57</v>
      </c>
      <c r="F4497" s="15">
        <v>223</v>
      </c>
      <c r="G4497" s="15">
        <v>108</v>
      </c>
      <c r="H4497" s="13">
        <v>-5.2929083099999996</v>
      </c>
      <c r="I4497" s="13">
        <v>-2.778413021</v>
      </c>
      <c r="J4497" s="13">
        <v>-8.0713213320000001</v>
      </c>
      <c r="K4497" s="13">
        <v>-3.0053035480000001</v>
      </c>
      <c r="L4497" s="13">
        <v>1.324005675</v>
      </c>
      <c r="M4497" s="13">
        <v>-1.6812978730000001</v>
      </c>
      <c r="N4497" s="13">
        <v>-5.0407219679999997</v>
      </c>
      <c r="O4497" s="13">
        <v>-2.0055306590000002</v>
      </c>
      <c r="P4497" s="13">
        <v>-7.0462526270000003</v>
      </c>
      <c r="Q4497" s="13">
        <v>-0.23968519099999999</v>
      </c>
      <c r="R4497" s="13">
        <v>-0.23968519099999999</v>
      </c>
      <c r="S4497" s="13">
        <v>0</v>
      </c>
      <c r="T4497" s="13">
        <v>-4.1949600120000001</v>
      </c>
      <c r="U4497" s="13">
        <v>-3.7306829669999999</v>
      </c>
      <c r="V4497" s="13">
        <v>-7.925642979</v>
      </c>
      <c r="W4497" s="13">
        <v>1.2243392980000001</v>
      </c>
    </row>
    <row r="4498" spans="1:23" x14ac:dyDescent="0.3">
      <c r="A4498" s="13" t="s">
        <v>1921</v>
      </c>
      <c r="B4498" s="13" t="s">
        <v>1922</v>
      </c>
      <c r="C4498" s="15">
        <v>2018</v>
      </c>
      <c r="D4498" s="15" t="s">
        <v>27</v>
      </c>
      <c r="E4498" s="15" t="s">
        <v>34</v>
      </c>
      <c r="F4498" s="15">
        <v>71</v>
      </c>
      <c r="G4498" s="15">
        <v>33</v>
      </c>
      <c r="H4498" s="13">
        <v>-3.6995929150000002</v>
      </c>
      <c r="I4498" s="13">
        <v>8.7573712560000008</v>
      </c>
      <c r="J4498" s="13">
        <v>5.0577783409999997</v>
      </c>
      <c r="K4498" s="13">
        <v>-10.12713422</v>
      </c>
      <c r="L4498" s="13">
        <v>18.99022441</v>
      </c>
      <c r="M4498" s="13">
        <v>8.8630901869999992</v>
      </c>
      <c r="N4498" s="13">
        <v>-5.2501205940000002</v>
      </c>
      <c r="O4498" s="13">
        <v>11.49534229</v>
      </c>
      <c r="P4498" s="13">
        <v>6.2452216930000004</v>
      </c>
      <c r="Q4498" s="13">
        <v>0.15126008599999999</v>
      </c>
      <c r="R4498" s="13">
        <v>0.15126008599999999</v>
      </c>
      <c r="S4498" s="13">
        <v>0</v>
      </c>
      <c r="T4498" s="13">
        <v>-6.4655739069999996</v>
      </c>
      <c r="U4498" s="13">
        <v>7.186357106</v>
      </c>
      <c r="V4498" s="13">
        <v>0.72078319899999999</v>
      </c>
      <c r="W4498" s="13">
        <v>-0.123702141</v>
      </c>
    </row>
    <row r="4499" spans="1:23" x14ac:dyDescent="0.3">
      <c r="A4499" s="13" t="s">
        <v>1923</v>
      </c>
      <c r="B4499" s="13" t="s">
        <v>1924</v>
      </c>
      <c r="C4499" s="15">
        <v>2018</v>
      </c>
      <c r="D4499" s="15" t="s">
        <v>27</v>
      </c>
      <c r="E4499" s="15" t="s">
        <v>89</v>
      </c>
      <c r="F4499" s="15">
        <v>310</v>
      </c>
      <c r="G4499" s="15">
        <v>152</v>
      </c>
      <c r="H4499" s="13">
        <v>-3.5324196130000001</v>
      </c>
      <c r="I4499" s="13">
        <v>-1.3314171720000001</v>
      </c>
      <c r="J4499" s="13">
        <v>-4.8638367850000002</v>
      </c>
      <c r="K4499" s="13">
        <v>3.1336829050000001</v>
      </c>
      <c r="L4499" s="13">
        <v>0.66172195700000003</v>
      </c>
      <c r="M4499" s="13">
        <v>3.7954048610000002</v>
      </c>
      <c r="N4499" s="13">
        <v>-2.3366279400000001</v>
      </c>
      <c r="O4499" s="13">
        <v>-1.0050371570000001</v>
      </c>
      <c r="P4499" s="13">
        <v>-3.3416650969999999</v>
      </c>
      <c r="Q4499" s="13">
        <v>-4.5463956E-2</v>
      </c>
      <c r="R4499" s="13">
        <v>-4.5463956E-2</v>
      </c>
      <c r="S4499" s="13">
        <v>0</v>
      </c>
      <c r="T4499" s="13">
        <v>-3.2660329720000001</v>
      </c>
      <c r="U4499" s="13">
        <v>-3.1024509199999999</v>
      </c>
      <c r="V4499" s="13">
        <v>-6.3684838920000004</v>
      </c>
      <c r="W4499" s="13">
        <v>-0.90780206500000005</v>
      </c>
    </row>
    <row r="4500" spans="1:23" x14ac:dyDescent="0.3">
      <c r="A4500" s="13" t="s">
        <v>1925</v>
      </c>
      <c r="B4500" s="13" t="s">
        <v>1926</v>
      </c>
      <c r="C4500" s="15">
        <v>2016</v>
      </c>
      <c r="D4500" s="15" t="s">
        <v>27</v>
      </c>
      <c r="E4500" s="15" t="s">
        <v>35</v>
      </c>
      <c r="F4500" s="15">
        <v>155</v>
      </c>
      <c r="G4500" s="15">
        <v>68</v>
      </c>
      <c r="H4500" s="13">
        <v>0.87831809500000002</v>
      </c>
      <c r="I4500" s="13">
        <v>2.5908035549999999</v>
      </c>
      <c r="J4500" s="13">
        <v>3.4691216499999999</v>
      </c>
      <c r="K4500" s="13">
        <v>5.9688044920000003</v>
      </c>
      <c r="L4500" s="13">
        <v>-1.8125101729999999</v>
      </c>
      <c r="M4500" s="13">
        <v>4.1562943189999997</v>
      </c>
      <c r="N4500" s="13">
        <v>2.0476948940000002</v>
      </c>
      <c r="O4500" s="13">
        <v>1.8471674330000001</v>
      </c>
      <c r="P4500" s="13">
        <v>3.8948623260000002</v>
      </c>
      <c r="Q4500" s="13">
        <v>0.23429369</v>
      </c>
      <c r="R4500" s="13">
        <v>0.23429369</v>
      </c>
      <c r="S4500" s="13">
        <v>0</v>
      </c>
      <c r="T4500" s="13">
        <v>0.69456954199999998</v>
      </c>
      <c r="U4500" s="13">
        <v>1.0276155769999999</v>
      </c>
      <c r="V4500" s="13">
        <v>1.7221851189999999</v>
      </c>
      <c r="W4500" s="13">
        <v>1.5934216880000001</v>
      </c>
    </row>
    <row r="4501" spans="1:23" x14ac:dyDescent="0.3">
      <c r="A4501" s="13" t="s">
        <v>1925</v>
      </c>
      <c r="B4501" s="13" t="s">
        <v>1926</v>
      </c>
      <c r="C4501" s="15">
        <v>2017</v>
      </c>
      <c r="D4501" s="15" t="s">
        <v>27</v>
      </c>
      <c r="E4501" s="15" t="s">
        <v>35</v>
      </c>
      <c r="F4501" s="15">
        <v>1517</v>
      </c>
      <c r="G4501" s="15">
        <v>708</v>
      </c>
      <c r="H4501" s="13">
        <v>-0.77122460299999995</v>
      </c>
      <c r="I4501" s="13">
        <v>2.685368741</v>
      </c>
      <c r="J4501" s="13">
        <v>1.9141441370000001</v>
      </c>
      <c r="K4501" s="13">
        <v>-0.31504131499999999</v>
      </c>
      <c r="L4501" s="13">
        <v>2.6921214670000002</v>
      </c>
      <c r="M4501" s="13">
        <v>2.3770801530000001</v>
      </c>
      <c r="N4501" s="13">
        <v>-0.68759678400000002</v>
      </c>
      <c r="O4501" s="13">
        <v>2.9044486740000002</v>
      </c>
      <c r="P4501" s="13">
        <v>2.21685189</v>
      </c>
      <c r="Q4501" s="13">
        <v>1.802555331</v>
      </c>
      <c r="R4501" s="13">
        <v>1.802555331</v>
      </c>
      <c r="S4501" s="13">
        <v>0</v>
      </c>
      <c r="T4501" s="13">
        <v>-1.63125308</v>
      </c>
      <c r="U4501" s="13">
        <v>2.5223926739999998</v>
      </c>
      <c r="V4501" s="13">
        <v>0.89113959399999998</v>
      </c>
      <c r="W4501" s="13">
        <v>0.46040958900000001</v>
      </c>
    </row>
    <row r="4502" spans="1:23" x14ac:dyDescent="0.3">
      <c r="A4502" s="13" t="s">
        <v>1925</v>
      </c>
      <c r="B4502" s="13" t="s">
        <v>1926</v>
      </c>
      <c r="C4502" s="15">
        <v>2018</v>
      </c>
      <c r="D4502" s="15" t="s">
        <v>27</v>
      </c>
      <c r="E4502" s="15" t="s">
        <v>35</v>
      </c>
      <c r="F4502" s="15">
        <v>142</v>
      </c>
      <c r="G4502" s="15">
        <v>70</v>
      </c>
      <c r="H4502" s="13">
        <v>-5.6369941800000003</v>
      </c>
      <c r="I4502" s="13">
        <v>1.98869502</v>
      </c>
      <c r="J4502" s="13">
        <v>-3.6482991600000001</v>
      </c>
      <c r="K4502" s="13">
        <v>-7.6526805209999997</v>
      </c>
      <c r="L4502" s="13">
        <v>11.97986083</v>
      </c>
      <c r="M4502" s="13">
        <v>4.3271803069999999</v>
      </c>
      <c r="N4502" s="13">
        <v>-6.3429062580000002</v>
      </c>
      <c r="O4502" s="13">
        <v>4.2599536100000002</v>
      </c>
      <c r="P4502" s="13">
        <v>-2.082952648</v>
      </c>
      <c r="Q4502" s="13">
        <v>2.4453194000000001E-2</v>
      </c>
      <c r="R4502" s="13">
        <v>2.4453194000000001E-2</v>
      </c>
      <c r="S4502" s="13">
        <v>0</v>
      </c>
      <c r="T4502" s="13">
        <v>-3.7973972370000002</v>
      </c>
      <c r="U4502" s="13">
        <v>2.1715358490000001</v>
      </c>
      <c r="V4502" s="13">
        <v>-1.6258613879999999</v>
      </c>
      <c r="W4502" s="13">
        <v>2.6243624720000001</v>
      </c>
    </row>
    <row r="4503" spans="1:23" x14ac:dyDescent="0.3">
      <c r="A4503" s="13" t="s">
        <v>1925</v>
      </c>
      <c r="B4503" s="13" t="s">
        <v>1926</v>
      </c>
      <c r="C4503" s="15">
        <v>2019</v>
      </c>
      <c r="D4503" s="15" t="s">
        <v>27</v>
      </c>
      <c r="E4503" s="15" t="s">
        <v>34</v>
      </c>
      <c r="F4503" s="15">
        <v>60</v>
      </c>
      <c r="G4503" s="15">
        <v>26</v>
      </c>
      <c r="H4503" s="13">
        <v>7.8459748899999999</v>
      </c>
      <c r="I4503" s="13">
        <v>11.6338741</v>
      </c>
      <c r="J4503" s="13">
        <v>19.479848990000001</v>
      </c>
      <c r="K4503" s="13">
        <v>7.7845847050000003</v>
      </c>
      <c r="L4503" s="13">
        <v>10.16325071</v>
      </c>
      <c r="M4503" s="13">
        <v>17.947835420000001</v>
      </c>
      <c r="N4503" s="13">
        <v>8.388823854</v>
      </c>
      <c r="O4503" s="13">
        <v>12.08622974</v>
      </c>
      <c r="P4503" s="13">
        <v>20.475053599999999</v>
      </c>
      <c r="Q4503" s="13">
        <v>0.30898780399999998</v>
      </c>
      <c r="R4503" s="13">
        <v>0.30898780399999998</v>
      </c>
      <c r="S4503" s="13">
        <v>0</v>
      </c>
      <c r="T4503" s="13">
        <v>8.8280791080000007</v>
      </c>
      <c r="U4503" s="13">
        <v>6.1181164819999996</v>
      </c>
      <c r="V4503" s="13">
        <v>14.94619559</v>
      </c>
      <c r="W4503" s="13">
        <v>0.29865080500000002</v>
      </c>
    </row>
    <row r="4504" spans="1:23" x14ac:dyDescent="0.3">
      <c r="A4504" s="13" t="s">
        <v>1927</v>
      </c>
      <c r="B4504" s="13" t="s">
        <v>1928</v>
      </c>
      <c r="C4504" s="15">
        <v>2018</v>
      </c>
      <c r="D4504" s="15" t="s">
        <v>27</v>
      </c>
      <c r="E4504" s="15" t="s">
        <v>70</v>
      </c>
      <c r="F4504" s="15">
        <v>1478</v>
      </c>
      <c r="G4504" s="15">
        <v>707</v>
      </c>
      <c r="H4504" s="13">
        <v>-1.137987353</v>
      </c>
      <c r="I4504" s="13">
        <v>0.56756326199999996</v>
      </c>
      <c r="J4504" s="13">
        <v>-0.57042409000000005</v>
      </c>
      <c r="K4504" s="13">
        <v>-0.312007068</v>
      </c>
      <c r="L4504" s="13">
        <v>0.33140918200000002</v>
      </c>
      <c r="M4504" s="13">
        <v>1.9402114000000002E-2</v>
      </c>
      <c r="N4504" s="13">
        <v>-1.06318311</v>
      </c>
      <c r="O4504" s="13">
        <v>0.573618395</v>
      </c>
      <c r="P4504" s="13">
        <v>-0.48956471499999998</v>
      </c>
      <c r="Q4504" s="13">
        <v>0.810945951</v>
      </c>
      <c r="R4504" s="13">
        <v>0.810945951</v>
      </c>
      <c r="S4504" s="13">
        <v>0</v>
      </c>
      <c r="T4504" s="13">
        <v>-1.572086485</v>
      </c>
      <c r="U4504" s="13">
        <v>0.72519141300000001</v>
      </c>
      <c r="V4504" s="13">
        <v>-0.84689507200000003</v>
      </c>
      <c r="W4504" s="13">
        <v>-0.53758954999999997</v>
      </c>
    </row>
    <row r="4505" spans="1:23" x14ac:dyDescent="0.3">
      <c r="A4505" s="13" t="s">
        <v>1927</v>
      </c>
      <c r="B4505" s="13" t="s">
        <v>1928</v>
      </c>
      <c r="C4505" s="15">
        <v>2019</v>
      </c>
      <c r="D4505" s="15" t="s">
        <v>27</v>
      </c>
      <c r="E4505" s="15" t="s">
        <v>54</v>
      </c>
      <c r="F4505" s="15">
        <v>268</v>
      </c>
      <c r="G4505" s="15">
        <v>128</v>
      </c>
      <c r="H4505" s="13">
        <v>-2.7626014830000001</v>
      </c>
      <c r="I4505" s="13">
        <v>-1.374755596</v>
      </c>
      <c r="J4505" s="13">
        <v>-4.137357079</v>
      </c>
      <c r="K4505" s="13">
        <v>-8.4573219979999994</v>
      </c>
      <c r="L4505" s="13">
        <v>-2.9677630650000002</v>
      </c>
      <c r="M4505" s="13">
        <v>-11.425085060000001</v>
      </c>
      <c r="N4505" s="13">
        <v>-4.1080319269999999</v>
      </c>
      <c r="O4505" s="13">
        <v>-1.728476058</v>
      </c>
      <c r="P4505" s="13">
        <v>-5.8365079849999999</v>
      </c>
      <c r="Q4505" s="13">
        <v>-0.20145844600000001</v>
      </c>
      <c r="R4505" s="13">
        <v>-0.20145844600000001</v>
      </c>
      <c r="S4505" s="13">
        <v>0</v>
      </c>
      <c r="T4505" s="13">
        <v>-3.4864680770000001</v>
      </c>
      <c r="U4505" s="13">
        <v>-1.0025813459999999</v>
      </c>
      <c r="V4505" s="13">
        <v>-4.4890494219999999</v>
      </c>
      <c r="W4505" s="13">
        <v>-5.4509727000000001E-2</v>
      </c>
    </row>
    <row r="4506" spans="1:23" x14ac:dyDescent="0.3">
      <c r="A4506" s="13" t="s">
        <v>1929</v>
      </c>
      <c r="B4506" s="13" t="s">
        <v>1930</v>
      </c>
      <c r="C4506" s="15">
        <v>2014</v>
      </c>
      <c r="D4506" s="15" t="s">
        <v>25</v>
      </c>
      <c r="E4506" s="15" t="s">
        <v>34</v>
      </c>
      <c r="F4506" s="15">
        <v>786</v>
      </c>
      <c r="G4506" s="15">
        <v>428</v>
      </c>
      <c r="H4506" s="13">
        <v>1.4434256110000001</v>
      </c>
      <c r="I4506" s="13">
        <v>2.4646161750000002</v>
      </c>
      <c r="J4506" s="13">
        <v>3.9080417860000001</v>
      </c>
      <c r="K4506" s="13">
        <v>7.4514081130000003</v>
      </c>
      <c r="L4506" s="13">
        <v>8.2454654890000008</v>
      </c>
      <c r="M4506" s="13">
        <v>15.6968736</v>
      </c>
      <c r="N4506" s="13">
        <v>2.757210326</v>
      </c>
      <c r="O4506" s="13">
        <v>3.7975328560000001</v>
      </c>
      <c r="P4506" s="13">
        <v>6.5547431810000001</v>
      </c>
      <c r="Q4506" s="13">
        <v>2.0843128439999998</v>
      </c>
      <c r="R4506" s="13">
        <v>0</v>
      </c>
      <c r="S4506" s="13">
        <v>2.0843128439999998</v>
      </c>
      <c r="T4506" s="13">
        <v>1.7982316309999999</v>
      </c>
      <c r="U4506" s="13">
        <v>3.2417980430000002</v>
      </c>
      <c r="V4506" s="13">
        <v>5.0400296740000003</v>
      </c>
      <c r="W4506" s="13">
        <v>-0.49786779399999997</v>
      </c>
    </row>
    <row r="4507" spans="1:23" x14ac:dyDescent="0.3">
      <c r="A4507" s="13" t="s">
        <v>1929</v>
      </c>
      <c r="B4507" s="13" t="s">
        <v>1930</v>
      </c>
      <c r="C4507" s="15">
        <v>2014</v>
      </c>
      <c r="D4507" s="15" t="s">
        <v>27</v>
      </c>
      <c r="E4507" s="15" t="s">
        <v>34</v>
      </c>
      <c r="F4507" s="15">
        <v>4007</v>
      </c>
      <c r="G4507" s="15">
        <v>2059</v>
      </c>
      <c r="H4507" s="13">
        <v>1.679922146</v>
      </c>
      <c r="I4507" s="13">
        <v>0.69805075100000002</v>
      </c>
      <c r="J4507" s="13">
        <v>2.3779728979999999</v>
      </c>
      <c r="K4507" s="13">
        <v>5.4288565320000002</v>
      </c>
      <c r="L4507" s="13">
        <v>-5.1611615E-2</v>
      </c>
      <c r="M4507" s="13">
        <v>5.3772449169999996</v>
      </c>
      <c r="N4507" s="13">
        <v>2.5732646219999999</v>
      </c>
      <c r="O4507" s="13">
        <v>0.601179774</v>
      </c>
      <c r="P4507" s="13">
        <v>3.1744443960000002</v>
      </c>
      <c r="Q4507" s="13">
        <v>6.2175151980000001</v>
      </c>
      <c r="R4507" s="13">
        <v>6.2175151980000001</v>
      </c>
      <c r="S4507" s="13">
        <v>0</v>
      </c>
      <c r="T4507" s="13">
        <v>3.1773258069999999</v>
      </c>
      <c r="U4507" s="13">
        <v>0.34810163500000002</v>
      </c>
      <c r="V4507" s="13">
        <v>3.5254274410000002</v>
      </c>
      <c r="W4507" s="13">
        <v>-9.4384011000000004E-2</v>
      </c>
    </row>
    <row r="4508" spans="1:23" x14ac:dyDescent="0.3">
      <c r="A4508" s="13" t="s">
        <v>1929</v>
      </c>
      <c r="B4508" s="13" t="s">
        <v>1930</v>
      </c>
      <c r="C4508" s="15">
        <v>2015</v>
      </c>
      <c r="D4508" s="15" t="s">
        <v>25</v>
      </c>
      <c r="E4508" s="15" t="s">
        <v>34</v>
      </c>
      <c r="F4508" s="15">
        <v>377</v>
      </c>
      <c r="G4508" s="15">
        <v>192</v>
      </c>
      <c r="H4508" s="13">
        <v>-0.72771134699999995</v>
      </c>
      <c r="I4508" s="13">
        <v>1.982477703</v>
      </c>
      <c r="J4508" s="13">
        <v>1.254766356</v>
      </c>
      <c r="K4508" s="13">
        <v>4.8726145240000003</v>
      </c>
      <c r="L4508" s="13">
        <v>-8.0969952559999996</v>
      </c>
      <c r="M4508" s="13">
        <v>-3.2243807329999998</v>
      </c>
      <c r="N4508" s="13">
        <v>0.40812072900000002</v>
      </c>
      <c r="O4508" s="13">
        <v>-7.4051999999999998E-3</v>
      </c>
      <c r="P4508" s="13">
        <v>0.40071552900000001</v>
      </c>
      <c r="Q4508" s="13">
        <v>0.31933458799999997</v>
      </c>
      <c r="R4508" s="13">
        <v>0</v>
      </c>
      <c r="S4508" s="13">
        <v>0.31933458799999997</v>
      </c>
      <c r="T4508" s="13">
        <v>2.445281327</v>
      </c>
      <c r="U4508" s="13">
        <v>0.94077627799999997</v>
      </c>
      <c r="V4508" s="13">
        <v>3.386057605</v>
      </c>
      <c r="W4508" s="13">
        <v>0.30814776900000002</v>
      </c>
    </row>
    <row r="4509" spans="1:23" x14ac:dyDescent="0.3">
      <c r="A4509" s="13" t="s">
        <v>1929</v>
      </c>
      <c r="B4509" s="13" t="s">
        <v>1930</v>
      </c>
      <c r="C4509" s="15">
        <v>2015</v>
      </c>
      <c r="D4509" s="15" t="s">
        <v>27</v>
      </c>
      <c r="E4509" s="15" t="s">
        <v>34</v>
      </c>
      <c r="F4509" s="15">
        <v>4158</v>
      </c>
      <c r="G4509" s="15">
        <v>2114</v>
      </c>
      <c r="H4509" s="13">
        <v>0.69632596300000005</v>
      </c>
      <c r="I4509" s="13">
        <v>-0.39825035600000003</v>
      </c>
      <c r="J4509" s="13">
        <v>0.29807560700000002</v>
      </c>
      <c r="K4509" s="13">
        <v>2.8307880449999998</v>
      </c>
      <c r="L4509" s="13">
        <v>1.4873396430000001</v>
      </c>
      <c r="M4509" s="13">
        <v>4.3181276879999997</v>
      </c>
      <c r="N4509" s="13">
        <v>1.200188644</v>
      </c>
      <c r="O4509" s="13">
        <v>-7.3002020000000004E-3</v>
      </c>
      <c r="P4509" s="13">
        <v>1.192888443</v>
      </c>
      <c r="Q4509" s="13">
        <v>4.2542782920000004</v>
      </c>
      <c r="R4509" s="13">
        <v>4.2542782920000004</v>
      </c>
      <c r="S4509" s="13">
        <v>0</v>
      </c>
      <c r="T4509" s="13">
        <v>1.241384923</v>
      </c>
      <c r="U4509" s="13">
        <v>-0.28841026400000003</v>
      </c>
      <c r="V4509" s="13">
        <v>0.95297465800000003</v>
      </c>
      <c r="W4509" s="13">
        <v>3.6653801999999999E-2</v>
      </c>
    </row>
    <row r="4510" spans="1:23" x14ac:dyDescent="0.3">
      <c r="A4510" s="13" t="s">
        <v>1929</v>
      </c>
      <c r="B4510" s="13" t="s">
        <v>1930</v>
      </c>
      <c r="C4510" s="15">
        <v>2016</v>
      </c>
      <c r="D4510" s="15" t="s">
        <v>25</v>
      </c>
      <c r="E4510" s="15" t="s">
        <v>33</v>
      </c>
      <c r="F4510" s="15">
        <v>96</v>
      </c>
      <c r="G4510" s="15">
        <v>49</v>
      </c>
      <c r="H4510" s="13">
        <v>-5.0234970939999997</v>
      </c>
      <c r="I4510" s="13">
        <v>-6.4238062850000004</v>
      </c>
      <c r="J4510" s="13">
        <v>-11.447303379999999</v>
      </c>
      <c r="K4510" s="13">
        <v>-21.842916249999998</v>
      </c>
      <c r="L4510" s="13">
        <v>7.6089699099999999</v>
      </c>
      <c r="M4510" s="13">
        <v>-14.233946339999999</v>
      </c>
      <c r="N4510" s="13">
        <v>-8.8257940329999993</v>
      </c>
      <c r="O4510" s="13">
        <v>-3.7882234440000002</v>
      </c>
      <c r="P4510" s="13">
        <v>-12.614017479999999</v>
      </c>
      <c r="Q4510" s="13">
        <v>-0.25837907300000001</v>
      </c>
      <c r="R4510" s="13">
        <v>0</v>
      </c>
      <c r="S4510" s="13">
        <v>-0.25837907300000001</v>
      </c>
      <c r="T4510" s="13">
        <v>-7.278540338</v>
      </c>
      <c r="U4510" s="13">
        <v>-6.5810916400000004</v>
      </c>
      <c r="V4510" s="13">
        <v>-13.85963198</v>
      </c>
      <c r="W4510" s="13">
        <v>1.513367847</v>
      </c>
    </row>
    <row r="4511" spans="1:23" x14ac:dyDescent="0.3">
      <c r="A4511" s="13" t="s">
        <v>1929</v>
      </c>
      <c r="B4511" s="13" t="s">
        <v>1930</v>
      </c>
      <c r="C4511" s="15">
        <v>2016</v>
      </c>
      <c r="D4511" s="15" t="s">
        <v>27</v>
      </c>
      <c r="E4511" s="15" t="s">
        <v>33</v>
      </c>
      <c r="F4511" s="15">
        <v>4194</v>
      </c>
      <c r="G4511" s="15">
        <v>2106</v>
      </c>
      <c r="H4511" s="13">
        <v>0.48647202299999998</v>
      </c>
      <c r="I4511" s="13">
        <v>-1.095466802</v>
      </c>
      <c r="J4511" s="13">
        <v>-0.60899477899999999</v>
      </c>
      <c r="K4511" s="13">
        <v>-1.8498363819999999</v>
      </c>
      <c r="L4511" s="13">
        <v>1.831380762</v>
      </c>
      <c r="M4511" s="13">
        <v>-1.8455619999999999E-2</v>
      </c>
      <c r="N4511" s="13">
        <v>3.4964571999999999E-2</v>
      </c>
      <c r="O4511" s="13">
        <v>-0.55700583800000003</v>
      </c>
      <c r="P4511" s="13">
        <v>-0.522041266</v>
      </c>
      <c r="Q4511" s="13">
        <v>2.388578018</v>
      </c>
      <c r="R4511" s="13">
        <v>2.388578018</v>
      </c>
      <c r="S4511" s="13">
        <v>0</v>
      </c>
      <c r="T4511" s="13">
        <v>3.6683001E-2</v>
      </c>
      <c r="U4511" s="13">
        <v>-0.332249721</v>
      </c>
      <c r="V4511" s="13">
        <v>-0.29556672099999998</v>
      </c>
      <c r="W4511" s="13">
        <v>-0.21721289299999999</v>
      </c>
    </row>
    <row r="4512" spans="1:23" x14ac:dyDescent="0.3">
      <c r="A4512" s="13" t="s">
        <v>1929</v>
      </c>
      <c r="B4512" s="13" t="s">
        <v>1930</v>
      </c>
      <c r="C4512" s="15">
        <v>2017</v>
      </c>
      <c r="D4512" s="15" t="s">
        <v>25</v>
      </c>
      <c r="E4512" s="15" t="s">
        <v>49</v>
      </c>
      <c r="F4512" s="15">
        <v>544</v>
      </c>
      <c r="G4512" s="15">
        <v>262</v>
      </c>
      <c r="H4512" s="13">
        <v>-0.25647909800000002</v>
      </c>
      <c r="I4512" s="13">
        <v>-1.1820953059999999</v>
      </c>
      <c r="J4512" s="13">
        <v>-1.4385744039999999</v>
      </c>
      <c r="K4512" s="13">
        <v>-0.51875939800000004</v>
      </c>
      <c r="L4512" s="13">
        <v>2.230858682</v>
      </c>
      <c r="M4512" s="13">
        <v>1.712099284</v>
      </c>
      <c r="N4512" s="13">
        <v>-0.475707253</v>
      </c>
      <c r="O4512" s="13">
        <v>-0.56964388799999999</v>
      </c>
      <c r="P4512" s="13">
        <v>-1.045351141</v>
      </c>
      <c r="Q4512" s="13">
        <v>0.237876173</v>
      </c>
      <c r="R4512" s="13">
        <v>0</v>
      </c>
      <c r="S4512" s="13">
        <v>0.237876173</v>
      </c>
      <c r="T4512" s="13">
        <v>0.51076283300000003</v>
      </c>
      <c r="U4512" s="13">
        <v>-0.65617160699999999</v>
      </c>
      <c r="V4512" s="13">
        <v>-0.14540877399999999</v>
      </c>
      <c r="W4512" s="13">
        <v>1.177838554</v>
      </c>
    </row>
    <row r="4513" spans="1:23" x14ac:dyDescent="0.3">
      <c r="A4513" s="13" t="s">
        <v>1929</v>
      </c>
      <c r="B4513" s="13" t="s">
        <v>1930</v>
      </c>
      <c r="C4513" s="15">
        <v>2017</v>
      </c>
      <c r="D4513" s="15" t="s">
        <v>27</v>
      </c>
      <c r="E4513" s="15" t="s">
        <v>33</v>
      </c>
      <c r="F4513" s="15">
        <v>2273</v>
      </c>
      <c r="G4513" s="15">
        <v>1171</v>
      </c>
      <c r="H4513" s="13">
        <v>0.187249956</v>
      </c>
      <c r="I4513" s="13">
        <v>-2.7045229549999998</v>
      </c>
      <c r="J4513" s="13">
        <v>-2.5172729989999998</v>
      </c>
      <c r="K4513" s="13">
        <v>1.395179919</v>
      </c>
      <c r="L4513" s="13">
        <v>-0.18630074599999999</v>
      </c>
      <c r="M4513" s="13">
        <v>1.2088791729999999</v>
      </c>
      <c r="N4513" s="13">
        <v>0.501765091</v>
      </c>
      <c r="O4513" s="13">
        <v>-2.3551813369999999</v>
      </c>
      <c r="P4513" s="13">
        <v>-1.8534162460000001</v>
      </c>
      <c r="Q4513" s="13">
        <v>0.53052242999999999</v>
      </c>
      <c r="R4513" s="13">
        <v>0.53052242999999999</v>
      </c>
      <c r="S4513" s="13">
        <v>0</v>
      </c>
      <c r="T4513" s="13">
        <v>0.47974656500000001</v>
      </c>
      <c r="U4513" s="13">
        <v>-1.959416872</v>
      </c>
      <c r="V4513" s="13">
        <v>-1.4796703069999999</v>
      </c>
      <c r="W4513" s="13">
        <v>-0.94057449699999995</v>
      </c>
    </row>
    <row r="4514" spans="1:23" x14ac:dyDescent="0.3">
      <c r="A4514" s="13" t="s">
        <v>1929</v>
      </c>
      <c r="B4514" s="13" t="s">
        <v>1930</v>
      </c>
      <c r="C4514" s="15">
        <v>2017</v>
      </c>
      <c r="D4514" s="15" t="s">
        <v>27</v>
      </c>
      <c r="E4514" s="15" t="s">
        <v>49</v>
      </c>
      <c r="F4514" s="15">
        <v>975</v>
      </c>
      <c r="G4514" s="15">
        <v>486</v>
      </c>
      <c r="H4514" s="13">
        <v>-0.29659745999999998</v>
      </c>
      <c r="I4514" s="13">
        <v>-3.2255623330000001</v>
      </c>
      <c r="J4514" s="13">
        <v>-3.5221597930000001</v>
      </c>
      <c r="K4514" s="13">
        <v>-3.3413074100000002</v>
      </c>
      <c r="L4514" s="13">
        <v>1.519726124</v>
      </c>
      <c r="M4514" s="13">
        <v>-1.821581286</v>
      </c>
      <c r="N4514" s="13">
        <v>-1.0028176879999999</v>
      </c>
      <c r="O4514" s="13">
        <v>-2.4099925249999998</v>
      </c>
      <c r="P4514" s="13">
        <v>-3.4128102130000002</v>
      </c>
      <c r="Q4514" s="13">
        <v>-0.164212148</v>
      </c>
      <c r="R4514" s="13">
        <v>-0.164212148</v>
      </c>
      <c r="S4514" s="13">
        <v>0</v>
      </c>
      <c r="T4514" s="13">
        <v>0.33340797700000002</v>
      </c>
      <c r="U4514" s="13">
        <v>-3.2122010780000001</v>
      </c>
      <c r="V4514" s="13">
        <v>-2.8787931009999999</v>
      </c>
      <c r="W4514" s="13">
        <v>-8.1419931000000001E-2</v>
      </c>
    </row>
    <row r="4515" spans="1:23" x14ac:dyDescent="0.3">
      <c r="A4515" s="13" t="s">
        <v>1931</v>
      </c>
      <c r="B4515" s="13" t="s">
        <v>1932</v>
      </c>
      <c r="C4515" s="15">
        <v>2014</v>
      </c>
      <c r="D4515" s="15" t="s">
        <v>27</v>
      </c>
      <c r="E4515" s="15" t="s">
        <v>31</v>
      </c>
      <c r="F4515" s="15">
        <v>3362</v>
      </c>
      <c r="G4515" s="15">
        <v>1658</v>
      </c>
      <c r="H4515" s="13">
        <v>-1.5481608010000001</v>
      </c>
      <c r="I4515" s="13">
        <v>-2.2759133280000001</v>
      </c>
      <c r="J4515" s="13">
        <v>-3.824074129</v>
      </c>
      <c r="K4515" s="13">
        <v>-1.3410789489999999</v>
      </c>
      <c r="L4515" s="13">
        <v>-2.3016436429999998</v>
      </c>
      <c r="M4515" s="13">
        <v>-3.6427225910000001</v>
      </c>
      <c r="N4515" s="13">
        <v>-1.6078143279999999</v>
      </c>
      <c r="O4515" s="13">
        <v>-2.3965537490000002</v>
      </c>
      <c r="P4515" s="13">
        <v>-4.0043680769999996</v>
      </c>
      <c r="Q4515" s="13">
        <v>-1.0582897710000001</v>
      </c>
      <c r="R4515" s="13">
        <v>-1.0582897710000001</v>
      </c>
      <c r="S4515" s="13">
        <v>0</v>
      </c>
      <c r="T4515" s="13">
        <v>-2.2219403560000002</v>
      </c>
      <c r="U4515" s="13">
        <v>-2.7847300169999998</v>
      </c>
      <c r="V4515" s="13">
        <v>-5.0066703730000004</v>
      </c>
      <c r="W4515" s="13">
        <v>-0.25262535600000002</v>
      </c>
    </row>
    <row r="4516" spans="1:23" x14ac:dyDescent="0.3">
      <c r="A4516" s="13" t="s">
        <v>1931</v>
      </c>
      <c r="B4516" s="13" t="s">
        <v>1932</v>
      </c>
      <c r="C4516" s="15">
        <v>2014</v>
      </c>
      <c r="D4516" s="15" t="s">
        <v>27</v>
      </c>
      <c r="E4516" s="15" t="s">
        <v>54</v>
      </c>
      <c r="F4516" s="15">
        <v>333</v>
      </c>
      <c r="G4516" s="15">
        <v>162</v>
      </c>
      <c r="H4516" s="13">
        <v>-3.9117776929999999</v>
      </c>
      <c r="I4516" s="13">
        <v>-1.6756458860000001</v>
      </c>
      <c r="J4516" s="13">
        <v>-5.5874235790000002</v>
      </c>
      <c r="K4516" s="13">
        <v>-10.98739087</v>
      </c>
      <c r="L4516" s="13">
        <v>4.5181050679999997</v>
      </c>
      <c r="M4516" s="13">
        <v>-6.4692857979999996</v>
      </c>
      <c r="N4516" s="13">
        <v>-5.6828457180000003</v>
      </c>
      <c r="O4516" s="13">
        <v>-0.54384625399999997</v>
      </c>
      <c r="P4516" s="13">
        <v>-6.2266919720000002</v>
      </c>
      <c r="Q4516" s="13">
        <v>-0.28615446300000003</v>
      </c>
      <c r="R4516" s="13">
        <v>-0.28615446300000003</v>
      </c>
      <c r="S4516" s="13">
        <v>0</v>
      </c>
      <c r="T4516" s="13">
        <v>-4.9869764830000003</v>
      </c>
      <c r="U4516" s="13">
        <v>-2.4500863439999998</v>
      </c>
      <c r="V4516" s="13">
        <v>-7.437062826</v>
      </c>
      <c r="W4516" s="13">
        <v>-0.40136498500000001</v>
      </c>
    </row>
    <row r="4517" spans="1:23" x14ac:dyDescent="0.3">
      <c r="A4517" s="13" t="s">
        <v>1931</v>
      </c>
      <c r="B4517" s="13" t="s">
        <v>1932</v>
      </c>
      <c r="C4517" s="15">
        <v>2015</v>
      </c>
      <c r="D4517" s="15" t="s">
        <v>27</v>
      </c>
      <c r="E4517" s="15" t="s">
        <v>31</v>
      </c>
      <c r="F4517" s="15">
        <v>3007</v>
      </c>
      <c r="G4517" s="15">
        <v>1462</v>
      </c>
      <c r="H4517" s="13">
        <v>-0.83942002100000002</v>
      </c>
      <c r="I4517" s="13">
        <v>-2.5460549650000002</v>
      </c>
      <c r="J4517" s="13">
        <v>-3.3854749860000002</v>
      </c>
      <c r="K4517" s="13">
        <v>-1.4400958690000001</v>
      </c>
      <c r="L4517" s="13">
        <v>-6.316588587</v>
      </c>
      <c r="M4517" s="13">
        <v>-7.7566844560000003</v>
      </c>
      <c r="N4517" s="13">
        <v>-1.0194653520000001</v>
      </c>
      <c r="O4517" s="13">
        <v>-3.44981092</v>
      </c>
      <c r="P4517" s="13">
        <v>-4.4692762730000002</v>
      </c>
      <c r="Q4517" s="13">
        <v>-1.280591652</v>
      </c>
      <c r="R4517" s="13">
        <v>-1.280591652</v>
      </c>
      <c r="S4517" s="13">
        <v>0</v>
      </c>
      <c r="T4517" s="13">
        <v>-1.7553720020000001</v>
      </c>
      <c r="U4517" s="13">
        <v>-4.6450871759999997</v>
      </c>
      <c r="V4517" s="13">
        <v>-6.4004591790000003</v>
      </c>
      <c r="W4517" s="13">
        <v>-0.13742563399999999</v>
      </c>
    </row>
    <row r="4518" spans="1:23" x14ac:dyDescent="0.3">
      <c r="A4518" s="13" t="s">
        <v>1931</v>
      </c>
      <c r="B4518" s="13" t="s">
        <v>1932</v>
      </c>
      <c r="C4518" s="15">
        <v>2016</v>
      </c>
      <c r="D4518" s="15" t="s">
        <v>27</v>
      </c>
      <c r="E4518" s="15" t="s">
        <v>32</v>
      </c>
      <c r="F4518" s="15">
        <v>2879</v>
      </c>
      <c r="G4518" s="15">
        <v>1435</v>
      </c>
      <c r="H4518" s="13">
        <v>-0.53764635400000005</v>
      </c>
      <c r="I4518" s="13">
        <v>-2.7380176789999999</v>
      </c>
      <c r="J4518" s="13">
        <v>-3.275664033</v>
      </c>
      <c r="K4518" s="13">
        <v>-4.4574315970000002</v>
      </c>
      <c r="L4518" s="13">
        <v>-2.3397259149999998</v>
      </c>
      <c r="M4518" s="13">
        <v>-6.7971575120000001</v>
      </c>
      <c r="N4518" s="13">
        <v>-1.359454559</v>
      </c>
      <c r="O4518" s="13">
        <v>-2.8112547120000002</v>
      </c>
      <c r="P4518" s="13">
        <v>-4.1707092709999998</v>
      </c>
      <c r="Q4518" s="13">
        <v>-1.034356434</v>
      </c>
      <c r="R4518" s="13">
        <v>-1.034356434</v>
      </c>
      <c r="S4518" s="13">
        <v>0</v>
      </c>
      <c r="T4518" s="13">
        <v>-1.4668607840000001</v>
      </c>
      <c r="U4518" s="13">
        <v>-4.3971121159999997</v>
      </c>
      <c r="V4518" s="13">
        <v>-5.8639729010000003</v>
      </c>
      <c r="W4518" s="13">
        <v>-0.544592301</v>
      </c>
    </row>
    <row r="4519" spans="1:23" x14ac:dyDescent="0.3">
      <c r="A4519" s="13" t="s">
        <v>1931</v>
      </c>
      <c r="B4519" s="13" t="s">
        <v>1932</v>
      </c>
      <c r="C4519" s="15">
        <v>2017</v>
      </c>
      <c r="D4519" s="15" t="s">
        <v>25</v>
      </c>
      <c r="E4519" s="15" t="s">
        <v>49</v>
      </c>
      <c r="F4519" s="15">
        <v>78</v>
      </c>
      <c r="G4519" s="15">
        <v>38</v>
      </c>
      <c r="H4519" s="13">
        <v>0.91002601000000005</v>
      </c>
      <c r="I4519" s="13">
        <v>-11.29301566</v>
      </c>
      <c r="J4519" s="13">
        <v>-10.382989650000001</v>
      </c>
      <c r="K4519" s="13">
        <v>-3.393939472</v>
      </c>
      <c r="L4519" s="13">
        <v>-18.135891990000001</v>
      </c>
      <c r="M4519" s="13">
        <v>-21.529831470000001</v>
      </c>
      <c r="N4519" s="13">
        <v>-0.13478395000000001</v>
      </c>
      <c r="O4519" s="13">
        <v>-13.49458179</v>
      </c>
      <c r="P4519" s="13">
        <v>-13.629365740000001</v>
      </c>
      <c r="Q4519" s="13">
        <v>-0.21625577600000001</v>
      </c>
      <c r="R4519" s="13">
        <v>0</v>
      </c>
      <c r="S4519" s="13">
        <v>-0.21625577600000001</v>
      </c>
      <c r="T4519" s="13">
        <v>1.810498983</v>
      </c>
      <c r="U4519" s="13">
        <v>-15.29976175</v>
      </c>
      <c r="V4519" s="13">
        <v>-13.48926277</v>
      </c>
      <c r="W4519" s="13">
        <v>-0.56996073800000002</v>
      </c>
    </row>
    <row r="4520" spans="1:23" x14ac:dyDescent="0.3">
      <c r="A4520" s="13" t="s">
        <v>1931</v>
      </c>
      <c r="B4520" s="13" t="s">
        <v>1932</v>
      </c>
      <c r="C4520" s="15">
        <v>2017</v>
      </c>
      <c r="D4520" s="15" t="s">
        <v>27</v>
      </c>
      <c r="E4520" s="15" t="s">
        <v>49</v>
      </c>
      <c r="F4520" s="15">
        <v>869</v>
      </c>
      <c r="G4520" s="15">
        <v>427</v>
      </c>
      <c r="H4520" s="13">
        <v>-1.969794549</v>
      </c>
      <c r="I4520" s="13">
        <v>-3.116808153</v>
      </c>
      <c r="J4520" s="13">
        <v>-5.0866027020000004</v>
      </c>
      <c r="K4520" s="13">
        <v>-3.6014131630000001</v>
      </c>
      <c r="L4520" s="13">
        <v>-0.67690912000000003</v>
      </c>
      <c r="M4520" s="13">
        <v>-4.2783222829999996</v>
      </c>
      <c r="N4520" s="13">
        <v>-2.4594217239999998</v>
      </c>
      <c r="O4520" s="13">
        <v>-2.7917434270000001</v>
      </c>
      <c r="P4520" s="13">
        <v>-5.2511651510000004</v>
      </c>
      <c r="Q4520" s="13">
        <v>-0.54181761799999995</v>
      </c>
      <c r="R4520" s="13">
        <v>-0.54181761799999995</v>
      </c>
      <c r="S4520" s="13">
        <v>0</v>
      </c>
      <c r="T4520" s="13">
        <v>-1.520936938</v>
      </c>
      <c r="U4520" s="13">
        <v>-4.0175647200000002</v>
      </c>
      <c r="V4520" s="13">
        <v>-5.5385016580000004</v>
      </c>
      <c r="W4520" s="13">
        <v>-0.55350621099999997</v>
      </c>
    </row>
    <row r="4521" spans="1:23" x14ac:dyDescent="0.3">
      <c r="A4521" s="13" t="s">
        <v>1931</v>
      </c>
      <c r="B4521" s="13" t="s">
        <v>1932</v>
      </c>
      <c r="C4521" s="15">
        <v>2017</v>
      </c>
      <c r="D4521" s="15" t="s">
        <v>27</v>
      </c>
      <c r="E4521" s="15" t="s">
        <v>46</v>
      </c>
      <c r="F4521" s="15">
        <v>748</v>
      </c>
      <c r="G4521" s="15">
        <v>377</v>
      </c>
      <c r="H4521" s="13">
        <v>-3.0300008109999998</v>
      </c>
      <c r="I4521" s="13">
        <v>-6.3056137139999997</v>
      </c>
      <c r="J4521" s="13">
        <v>-9.3356145250000004</v>
      </c>
      <c r="K4521" s="13">
        <v>-3.712552117</v>
      </c>
      <c r="L4521" s="13">
        <v>-2.885694311</v>
      </c>
      <c r="M4521" s="13">
        <v>-6.5982464289999996</v>
      </c>
      <c r="N4521" s="13">
        <v>-3.3386362699999999</v>
      </c>
      <c r="O4521" s="13">
        <v>-5.9830899889999998</v>
      </c>
      <c r="P4521" s="13">
        <v>-9.3217262590000001</v>
      </c>
      <c r="Q4521" s="13">
        <v>-1.25985704</v>
      </c>
      <c r="R4521" s="13">
        <v>-1.25985704</v>
      </c>
      <c r="S4521" s="13">
        <v>0</v>
      </c>
      <c r="T4521" s="13">
        <v>-2.3498698579999999</v>
      </c>
      <c r="U4521" s="13">
        <v>-5.0323277290000004</v>
      </c>
      <c r="V4521" s="13">
        <v>-7.3821975870000003</v>
      </c>
      <c r="W4521" s="13">
        <v>-0.32470369500000001</v>
      </c>
    </row>
    <row r="4522" spans="1:23" x14ac:dyDescent="0.3">
      <c r="A4522" s="13" t="s">
        <v>1931</v>
      </c>
      <c r="B4522" s="13" t="s">
        <v>1932</v>
      </c>
      <c r="C4522" s="15">
        <v>2018</v>
      </c>
      <c r="D4522" s="15" t="s">
        <v>27</v>
      </c>
      <c r="E4522" s="15" t="s">
        <v>140</v>
      </c>
      <c r="F4522" s="15">
        <v>23</v>
      </c>
      <c r="G4522" s="15">
        <v>9</v>
      </c>
      <c r="H4522" s="13">
        <v>-7.9908821220000004</v>
      </c>
      <c r="I4522" s="13">
        <v>-0.92780019899999999</v>
      </c>
      <c r="J4522" s="13">
        <v>-8.9186823210000004</v>
      </c>
      <c r="K4522" s="13">
        <v>-43.75612194</v>
      </c>
      <c r="L4522" s="13">
        <v>39.13444921</v>
      </c>
      <c r="M4522" s="13">
        <v>-4.621672727</v>
      </c>
      <c r="N4522" s="13">
        <v>-15.92834101</v>
      </c>
      <c r="O4522" s="13">
        <v>7.4149789799999999</v>
      </c>
      <c r="P4522" s="13">
        <v>-8.5133620279999995</v>
      </c>
      <c r="Q4522" s="13">
        <v>-2.6243015000000001E-2</v>
      </c>
      <c r="R4522" s="13">
        <v>-2.6243015000000001E-2</v>
      </c>
      <c r="S4522" s="13">
        <v>0</v>
      </c>
      <c r="T4522" s="13">
        <v>-11.22767099</v>
      </c>
      <c r="U4522" s="13">
        <v>-1.9008010820000001</v>
      </c>
      <c r="V4522" s="13">
        <v>-13.128472070000001</v>
      </c>
      <c r="W4522" s="13">
        <v>-0.82909447000000003</v>
      </c>
    </row>
    <row r="4523" spans="1:23" x14ac:dyDescent="0.3">
      <c r="A4523" s="13" t="s">
        <v>1933</v>
      </c>
      <c r="B4523" s="13" t="s">
        <v>1934</v>
      </c>
      <c r="C4523" s="15">
        <v>2014</v>
      </c>
      <c r="D4523" s="15" t="s">
        <v>27</v>
      </c>
      <c r="E4523" s="15" t="s">
        <v>67</v>
      </c>
      <c r="F4523" s="15">
        <v>2455</v>
      </c>
      <c r="G4523" s="15">
        <v>1157</v>
      </c>
      <c r="H4523" s="13">
        <v>-2.5400794819999999</v>
      </c>
      <c r="I4523" s="13">
        <v>-4.3622577099999997</v>
      </c>
      <c r="J4523" s="13">
        <v>-6.902337191</v>
      </c>
      <c r="K4523" s="13">
        <v>-6.8193130630000001</v>
      </c>
      <c r="L4523" s="13">
        <v>-0.25341182099999998</v>
      </c>
      <c r="M4523" s="13">
        <v>-7.0727248840000003</v>
      </c>
      <c r="N4523" s="13">
        <v>-3.5052268469999999</v>
      </c>
      <c r="O4523" s="13">
        <v>-3.7018551190000002</v>
      </c>
      <c r="P4523" s="13">
        <v>-7.2070819659999996</v>
      </c>
      <c r="Q4523" s="13">
        <v>-2.6541548339999999</v>
      </c>
      <c r="R4523" s="13">
        <v>-2.6541548339999999</v>
      </c>
      <c r="S4523" s="13">
        <v>0</v>
      </c>
      <c r="T4523" s="13">
        <v>-3.8982735590000002</v>
      </c>
      <c r="U4523" s="13">
        <v>-3.8113665280000002</v>
      </c>
      <c r="V4523" s="13">
        <v>-7.7096400870000004</v>
      </c>
      <c r="W4523" s="13">
        <v>0.84332641100000005</v>
      </c>
    </row>
    <row r="4524" spans="1:23" x14ac:dyDescent="0.3">
      <c r="A4524" s="13" t="s">
        <v>1933</v>
      </c>
      <c r="B4524" s="13" t="s">
        <v>1934</v>
      </c>
      <c r="C4524" s="15">
        <v>2015</v>
      </c>
      <c r="D4524" s="15" t="s">
        <v>27</v>
      </c>
      <c r="E4524" s="15" t="s">
        <v>62</v>
      </c>
      <c r="F4524" s="15">
        <v>151</v>
      </c>
      <c r="G4524" s="15">
        <v>77</v>
      </c>
      <c r="H4524" s="13">
        <v>0.488128693</v>
      </c>
      <c r="I4524" s="13">
        <v>-4.2367505579999998</v>
      </c>
      <c r="J4524" s="13">
        <v>-3.7486218650000001</v>
      </c>
      <c r="K4524" s="13">
        <v>1.0139780089999999</v>
      </c>
      <c r="L4524" s="13">
        <v>2.0194926610000001</v>
      </c>
      <c r="M4524" s="13">
        <v>3.0334706699999998</v>
      </c>
      <c r="N4524" s="13">
        <v>0.62223421199999995</v>
      </c>
      <c r="O4524" s="13">
        <v>-3.1784942429999998</v>
      </c>
      <c r="P4524" s="13">
        <v>-2.5562600299999998</v>
      </c>
      <c r="Q4524" s="13">
        <v>7.5393470000000001E-3</v>
      </c>
      <c r="R4524" s="13">
        <v>7.5393470000000001E-3</v>
      </c>
      <c r="S4524" s="13">
        <v>0</v>
      </c>
      <c r="T4524" s="13">
        <v>0.62131310699999998</v>
      </c>
      <c r="U4524" s="13">
        <v>-2.3573155429999999</v>
      </c>
      <c r="V4524" s="13">
        <v>-1.7360024359999999</v>
      </c>
      <c r="W4524" s="13">
        <v>-0.90469023199999998</v>
      </c>
    </row>
    <row r="4525" spans="1:23" x14ac:dyDescent="0.3">
      <c r="A4525" s="13" t="s">
        <v>1933</v>
      </c>
      <c r="B4525" s="13" t="s">
        <v>1934</v>
      </c>
      <c r="C4525" s="15">
        <v>2015</v>
      </c>
      <c r="D4525" s="15" t="s">
        <v>27</v>
      </c>
      <c r="E4525" s="15" t="s">
        <v>81</v>
      </c>
      <c r="F4525" s="15">
        <v>85</v>
      </c>
      <c r="G4525" s="15">
        <v>42</v>
      </c>
      <c r="H4525" s="13">
        <v>1.532103062</v>
      </c>
      <c r="I4525" s="13">
        <v>-2.5677574839999999</v>
      </c>
      <c r="J4525" s="13">
        <v>-1.0356544219999999</v>
      </c>
      <c r="K4525" s="13">
        <v>1.2152761000000001</v>
      </c>
      <c r="L4525" s="13">
        <v>6.3317235109999999</v>
      </c>
      <c r="M4525" s="13">
        <v>7.5469996110000004</v>
      </c>
      <c r="N4525" s="13">
        <v>1.592032192</v>
      </c>
      <c r="O4525" s="13">
        <v>-0.86071284199999998</v>
      </c>
      <c r="P4525" s="13">
        <v>0.73131935000000003</v>
      </c>
      <c r="Q4525" s="13">
        <v>7.5184454999999997E-2</v>
      </c>
      <c r="R4525" s="13">
        <v>7.5184454999999997E-2</v>
      </c>
      <c r="S4525" s="13">
        <v>0</v>
      </c>
      <c r="T4525" s="13">
        <v>2.2471880240000002</v>
      </c>
      <c r="U4525" s="13">
        <v>-2.264071333</v>
      </c>
      <c r="V4525" s="13">
        <v>-1.6883308999999999E-2</v>
      </c>
      <c r="W4525" s="13">
        <v>0.75244877399999999</v>
      </c>
    </row>
    <row r="4526" spans="1:23" x14ac:dyDescent="0.3">
      <c r="A4526" s="13" t="s">
        <v>1933</v>
      </c>
      <c r="B4526" s="13" t="s">
        <v>1934</v>
      </c>
      <c r="C4526" s="15">
        <v>2016</v>
      </c>
      <c r="D4526" s="15" t="s">
        <v>27</v>
      </c>
      <c r="E4526" s="15" t="s">
        <v>41</v>
      </c>
      <c r="F4526" s="15">
        <v>86</v>
      </c>
      <c r="G4526" s="15">
        <v>45</v>
      </c>
      <c r="H4526" s="13">
        <v>-4.5514533200000002</v>
      </c>
      <c r="I4526" s="13">
        <v>0.31451870100000001</v>
      </c>
      <c r="J4526" s="13">
        <v>-4.2369346190000003</v>
      </c>
      <c r="K4526" s="13">
        <v>0.29279643599999999</v>
      </c>
      <c r="L4526" s="13">
        <v>-1.525365361</v>
      </c>
      <c r="M4526" s="13">
        <v>-1.232568924</v>
      </c>
      <c r="N4526" s="13">
        <v>-3.8346395700000002</v>
      </c>
      <c r="O4526" s="13">
        <v>-2.4409296E-2</v>
      </c>
      <c r="P4526" s="13">
        <v>-3.8590488660000002</v>
      </c>
      <c r="Q4526" s="13">
        <v>-2.4943264E-2</v>
      </c>
      <c r="R4526" s="13">
        <v>-2.4943264E-2</v>
      </c>
      <c r="S4526" s="13">
        <v>0</v>
      </c>
      <c r="T4526" s="13">
        <v>-3.461084821</v>
      </c>
      <c r="U4526" s="13">
        <v>-1.0145105139999999</v>
      </c>
      <c r="V4526" s="13">
        <v>-4.4755953350000004</v>
      </c>
      <c r="W4526" s="13">
        <v>-1.9930845589999999</v>
      </c>
    </row>
    <row r="4527" spans="1:23" x14ac:dyDescent="0.3">
      <c r="A4527" s="13" t="s">
        <v>1935</v>
      </c>
      <c r="B4527" s="13" t="s">
        <v>1936</v>
      </c>
      <c r="C4527" s="15">
        <v>2019</v>
      </c>
      <c r="D4527" s="15" t="s">
        <v>27</v>
      </c>
      <c r="E4527" s="15" t="s">
        <v>140</v>
      </c>
      <c r="F4527" s="15">
        <v>793</v>
      </c>
      <c r="G4527" s="15">
        <v>372</v>
      </c>
      <c r="H4527" s="13">
        <v>-1.436611262</v>
      </c>
      <c r="I4527" s="13">
        <v>-2.4910514780000002</v>
      </c>
      <c r="J4527" s="13">
        <v>-3.9276627390000001</v>
      </c>
      <c r="K4527" s="13">
        <v>1.92519767</v>
      </c>
      <c r="L4527" s="13">
        <v>3.73762485</v>
      </c>
      <c r="M4527" s="13">
        <v>5.6628225199999997</v>
      </c>
      <c r="N4527" s="13">
        <v>-0.79298862199999998</v>
      </c>
      <c r="O4527" s="13">
        <v>-1.358993396</v>
      </c>
      <c r="P4527" s="13">
        <v>-2.1519820169999999</v>
      </c>
      <c r="Q4527" s="13">
        <v>0.113039209</v>
      </c>
      <c r="R4527" s="13">
        <v>0.113039209</v>
      </c>
      <c r="S4527" s="13">
        <v>0</v>
      </c>
      <c r="T4527" s="13">
        <v>-1.735585229</v>
      </c>
      <c r="U4527" s="13">
        <v>-1.147538414</v>
      </c>
      <c r="V4527" s="13">
        <v>-2.8831236429999998</v>
      </c>
      <c r="W4527" s="13">
        <v>-0.41416718499999999</v>
      </c>
    </row>
    <row r="4528" spans="1:23" x14ac:dyDescent="0.3">
      <c r="A4528" s="13" t="s">
        <v>1937</v>
      </c>
      <c r="B4528" s="13" t="s">
        <v>1938</v>
      </c>
      <c r="C4528" s="15">
        <v>2019</v>
      </c>
      <c r="D4528" s="15" t="s">
        <v>27</v>
      </c>
      <c r="E4528" s="15" t="s">
        <v>62</v>
      </c>
      <c r="F4528" s="15">
        <v>2378</v>
      </c>
      <c r="G4528" s="15">
        <v>1079</v>
      </c>
      <c r="H4528" s="13">
        <v>-1.2467157360000001</v>
      </c>
      <c r="I4528" s="13">
        <v>1.3807222880000001</v>
      </c>
      <c r="J4528" s="13">
        <v>0.134006552</v>
      </c>
      <c r="K4528" s="13">
        <v>-0.99324426200000004</v>
      </c>
      <c r="L4528" s="13">
        <v>-2.38004309</v>
      </c>
      <c r="M4528" s="13">
        <v>-3.3732873510000001</v>
      </c>
      <c r="N4528" s="13">
        <v>-1.267268136</v>
      </c>
      <c r="O4528" s="13">
        <v>0.717969568</v>
      </c>
      <c r="P4528" s="13">
        <v>-0.54929856799999999</v>
      </c>
      <c r="Q4528" s="13">
        <v>1.2168448999999999</v>
      </c>
      <c r="R4528" s="13">
        <v>1.2168448999999999</v>
      </c>
      <c r="S4528" s="13">
        <v>0</v>
      </c>
      <c r="T4528" s="13">
        <v>-0.87256425100000001</v>
      </c>
      <c r="U4528" s="13">
        <v>0.75720053899999995</v>
      </c>
      <c r="V4528" s="13">
        <v>-0.11536371199999999</v>
      </c>
      <c r="W4528" s="13">
        <v>0.44971498599999998</v>
      </c>
    </row>
    <row r="4529" spans="1:23" x14ac:dyDescent="0.3">
      <c r="A4529" s="13" t="s">
        <v>1939</v>
      </c>
      <c r="B4529" s="13" t="s">
        <v>1940</v>
      </c>
      <c r="C4529" s="15">
        <v>2014</v>
      </c>
      <c r="D4529" s="15" t="s">
        <v>25</v>
      </c>
      <c r="E4529" s="15" t="s">
        <v>38</v>
      </c>
      <c r="F4529" s="15">
        <v>262</v>
      </c>
      <c r="G4529" s="15">
        <v>133</v>
      </c>
      <c r="H4529" s="13">
        <v>-3.3493479009999998</v>
      </c>
      <c r="I4529" s="13">
        <v>-1.7200173780000001</v>
      </c>
      <c r="J4529" s="13">
        <v>-5.0693652790000003</v>
      </c>
      <c r="K4529" s="13">
        <v>1.076635894</v>
      </c>
      <c r="L4529" s="13">
        <v>-5.1646347480000001</v>
      </c>
      <c r="M4529" s="13">
        <v>-4.0879988540000003</v>
      </c>
      <c r="N4529" s="13">
        <v>-2.5828064909999999</v>
      </c>
      <c r="O4529" s="13">
        <v>-2.5703926450000001</v>
      </c>
      <c r="P4529" s="13">
        <v>-5.1531991359999996</v>
      </c>
      <c r="Q4529" s="13">
        <v>-0.170812828</v>
      </c>
      <c r="R4529" s="13">
        <v>0</v>
      </c>
      <c r="S4529" s="13">
        <v>-0.170812828</v>
      </c>
      <c r="T4529" s="13">
        <v>2.3849707819999999</v>
      </c>
      <c r="U4529" s="13">
        <v>-5.4421360400000003</v>
      </c>
      <c r="V4529" s="13">
        <v>-3.0571652579999999</v>
      </c>
      <c r="W4529" s="13">
        <v>1.448972881</v>
      </c>
    </row>
    <row r="4530" spans="1:23" x14ac:dyDescent="0.3">
      <c r="A4530" s="13" t="s">
        <v>1939</v>
      </c>
      <c r="B4530" s="13" t="s">
        <v>1940</v>
      </c>
      <c r="C4530" s="15">
        <v>2014</v>
      </c>
      <c r="D4530" s="15" t="s">
        <v>27</v>
      </c>
      <c r="E4530" s="15" t="s">
        <v>38</v>
      </c>
      <c r="F4530" s="15">
        <v>2924</v>
      </c>
      <c r="G4530" s="15">
        <v>1445</v>
      </c>
      <c r="H4530" s="13">
        <v>1.5112432140000001</v>
      </c>
      <c r="I4530" s="13">
        <v>-3.0205392619999998</v>
      </c>
      <c r="J4530" s="13">
        <v>-1.5092960479999999</v>
      </c>
      <c r="K4530" s="13">
        <v>-0.48462064700000002</v>
      </c>
      <c r="L4530" s="13">
        <v>-6.6622789659999997</v>
      </c>
      <c r="M4530" s="13">
        <v>-7.1468996130000004</v>
      </c>
      <c r="N4530" s="13">
        <v>1.202770146</v>
      </c>
      <c r="O4530" s="13">
        <v>-3.9571143609999999</v>
      </c>
      <c r="P4530" s="13">
        <v>-2.7543442150000002</v>
      </c>
      <c r="Q4530" s="13">
        <v>-3.2182439999999999E-3</v>
      </c>
      <c r="R4530" s="13">
        <v>-3.2182439999999999E-3</v>
      </c>
      <c r="S4530" s="13">
        <v>0</v>
      </c>
      <c r="T4530" s="13">
        <v>1.776963158</v>
      </c>
      <c r="U4530" s="13">
        <v>-4.5843212380000002</v>
      </c>
      <c r="V4530" s="13">
        <v>-2.8073580790000001</v>
      </c>
      <c r="W4530" s="13">
        <v>0.46477274299999999</v>
      </c>
    </row>
    <row r="4531" spans="1:23" x14ac:dyDescent="0.3">
      <c r="A4531" s="13" t="s">
        <v>1939</v>
      </c>
      <c r="B4531" s="13" t="s">
        <v>1940</v>
      </c>
      <c r="C4531" s="15">
        <v>2015</v>
      </c>
      <c r="D4531" s="15" t="s">
        <v>25</v>
      </c>
      <c r="E4531" s="15" t="s">
        <v>30</v>
      </c>
      <c r="F4531" s="15">
        <v>203</v>
      </c>
      <c r="G4531" s="15">
        <v>102</v>
      </c>
      <c r="H4531" s="13">
        <v>-1.410961369</v>
      </c>
      <c r="I4531" s="13">
        <v>-1.1138474350000001</v>
      </c>
      <c r="J4531" s="13">
        <v>-2.5248088040000001</v>
      </c>
      <c r="K4531" s="13">
        <v>-3.4632614890000002</v>
      </c>
      <c r="L4531" s="13">
        <v>-1.7665063590000001</v>
      </c>
      <c r="M4531" s="13">
        <v>-5.2297678479999998</v>
      </c>
      <c r="N4531" s="13">
        <v>-1.845127022</v>
      </c>
      <c r="O4531" s="13">
        <v>-1.16307227</v>
      </c>
      <c r="P4531" s="13">
        <v>-3.0081992909999999</v>
      </c>
      <c r="Q4531" s="13">
        <v>-1.3975421E-2</v>
      </c>
      <c r="R4531" s="13">
        <v>0</v>
      </c>
      <c r="S4531" s="13">
        <v>-1.3975421E-2</v>
      </c>
      <c r="T4531" s="13">
        <v>0.58648605499999995</v>
      </c>
      <c r="U4531" s="13">
        <v>-2.7281337450000001</v>
      </c>
      <c r="V4531" s="13">
        <v>-2.1416476900000001</v>
      </c>
      <c r="W4531" s="13">
        <v>0.81636494000000004</v>
      </c>
    </row>
    <row r="4532" spans="1:23" x14ac:dyDescent="0.3">
      <c r="A4532" s="13" t="s">
        <v>1939</v>
      </c>
      <c r="B4532" s="13" t="s">
        <v>1940</v>
      </c>
      <c r="C4532" s="15">
        <v>2015</v>
      </c>
      <c r="D4532" s="15" t="s">
        <v>27</v>
      </c>
      <c r="E4532" s="15" t="s">
        <v>30</v>
      </c>
      <c r="F4532" s="15">
        <v>4025</v>
      </c>
      <c r="G4532" s="15">
        <v>2016</v>
      </c>
      <c r="H4532" s="13">
        <v>5.2662233670000003</v>
      </c>
      <c r="I4532" s="13">
        <v>-2.4556376969999998</v>
      </c>
      <c r="J4532" s="13">
        <v>2.81058567</v>
      </c>
      <c r="K4532" s="13">
        <v>3.7411448109999998</v>
      </c>
      <c r="L4532" s="13">
        <v>-0.413503336</v>
      </c>
      <c r="M4532" s="13">
        <v>3.3276414750000001</v>
      </c>
      <c r="N4532" s="13">
        <v>5.1772805960000001</v>
      </c>
      <c r="O4532" s="13">
        <v>-2.1527038470000002</v>
      </c>
      <c r="P4532" s="13">
        <v>3.024576749</v>
      </c>
      <c r="Q4532" s="13">
        <v>5.9657904679999998</v>
      </c>
      <c r="R4532" s="13">
        <v>5.9657904679999998</v>
      </c>
      <c r="S4532" s="13">
        <v>0</v>
      </c>
      <c r="T4532" s="13">
        <v>5.2664395380000002</v>
      </c>
      <c r="U4532" s="13">
        <v>-2.5940308980000002</v>
      </c>
      <c r="V4532" s="13">
        <v>2.67240864</v>
      </c>
      <c r="W4532" s="13">
        <v>0.42418745899999999</v>
      </c>
    </row>
    <row r="4533" spans="1:23" x14ac:dyDescent="0.3">
      <c r="A4533" s="13" t="s">
        <v>1939</v>
      </c>
      <c r="B4533" s="13" t="s">
        <v>1940</v>
      </c>
      <c r="C4533" s="15">
        <v>2016</v>
      </c>
      <c r="D4533" s="15" t="s">
        <v>27</v>
      </c>
      <c r="E4533" s="15" t="s">
        <v>140</v>
      </c>
      <c r="F4533" s="15">
        <v>3904</v>
      </c>
      <c r="G4533" s="15">
        <v>1907</v>
      </c>
      <c r="H4533" s="13">
        <v>3.6603013149999999</v>
      </c>
      <c r="I4533" s="13">
        <v>-2.0803876620000001</v>
      </c>
      <c r="J4533" s="13">
        <v>1.579913653</v>
      </c>
      <c r="K4533" s="13">
        <v>-0.201318631</v>
      </c>
      <c r="L4533" s="13">
        <v>-2.2144049090000002</v>
      </c>
      <c r="M4533" s="13">
        <v>-2.4157235410000002</v>
      </c>
      <c r="N4533" s="13">
        <v>3.1749276339999999</v>
      </c>
      <c r="O4533" s="13">
        <v>-2.1771975270000001</v>
      </c>
      <c r="P4533" s="13">
        <v>0.99773010699999998</v>
      </c>
      <c r="Q4533" s="13">
        <v>3.671614216</v>
      </c>
      <c r="R4533" s="13">
        <v>3.671614216</v>
      </c>
      <c r="S4533" s="13">
        <v>0</v>
      </c>
      <c r="T4533" s="13">
        <v>2.0167584629999999</v>
      </c>
      <c r="U4533" s="13">
        <v>-2.6189807150000002</v>
      </c>
      <c r="V4533" s="13">
        <v>-0.60222225200000001</v>
      </c>
      <c r="W4533" s="13">
        <v>0.67674313900000005</v>
      </c>
    </row>
    <row r="4534" spans="1:23" x14ac:dyDescent="0.3">
      <c r="A4534" s="13" t="s">
        <v>1939</v>
      </c>
      <c r="B4534" s="13" t="s">
        <v>1940</v>
      </c>
      <c r="C4534" s="15">
        <v>2017</v>
      </c>
      <c r="D4534" s="15" t="s">
        <v>25</v>
      </c>
      <c r="E4534" s="15" t="s">
        <v>111</v>
      </c>
      <c r="F4534" s="15">
        <v>563</v>
      </c>
      <c r="G4534" s="15">
        <v>272</v>
      </c>
      <c r="H4534" s="13">
        <v>2.120536564</v>
      </c>
      <c r="I4534" s="13">
        <v>-3.962146964</v>
      </c>
      <c r="J4534" s="13">
        <v>-1.8416104</v>
      </c>
      <c r="K4534" s="13">
        <v>14.5479065</v>
      </c>
      <c r="L4534" s="13">
        <v>1.6226838729999999</v>
      </c>
      <c r="M4534" s="13">
        <v>16.170590369999999</v>
      </c>
      <c r="N4534" s="13">
        <v>4.7937677980000002</v>
      </c>
      <c r="O4534" s="13">
        <v>-3.055230677</v>
      </c>
      <c r="P4534" s="13">
        <v>1.738537121</v>
      </c>
      <c r="Q4534" s="13">
        <v>0.64834117000000002</v>
      </c>
      <c r="R4534" s="13">
        <v>0</v>
      </c>
      <c r="S4534" s="13">
        <v>0.64834117000000002</v>
      </c>
      <c r="T4534" s="13">
        <v>4.9880742209999998</v>
      </c>
      <c r="U4534" s="13">
        <v>-4.2332400940000001</v>
      </c>
      <c r="V4534" s="13">
        <v>0.75483412699999997</v>
      </c>
      <c r="W4534" s="13">
        <v>0.88902483099999996</v>
      </c>
    </row>
    <row r="4535" spans="1:23" x14ac:dyDescent="0.3">
      <c r="A4535" s="13" t="s">
        <v>1939</v>
      </c>
      <c r="B4535" s="13" t="s">
        <v>1940</v>
      </c>
      <c r="C4535" s="15">
        <v>2017</v>
      </c>
      <c r="D4535" s="15" t="s">
        <v>27</v>
      </c>
      <c r="E4535" s="15" t="s">
        <v>140</v>
      </c>
      <c r="F4535" s="15">
        <v>2956</v>
      </c>
      <c r="G4535" s="15">
        <v>1403</v>
      </c>
      <c r="H4535" s="13">
        <v>8.0993041399999992</v>
      </c>
      <c r="I4535" s="13">
        <v>-2.4280087460000002</v>
      </c>
      <c r="J4535" s="13">
        <v>5.6712953940000004</v>
      </c>
      <c r="K4535" s="13">
        <v>3.1088025899999998</v>
      </c>
      <c r="L4535" s="13">
        <v>0.97783125000000004</v>
      </c>
      <c r="M4535" s="13">
        <v>4.0866338400000002</v>
      </c>
      <c r="N4535" s="13">
        <v>7.6260162349999998</v>
      </c>
      <c r="O4535" s="13">
        <v>-1.82240271</v>
      </c>
      <c r="P4535" s="13">
        <v>5.8036135260000004</v>
      </c>
      <c r="Q4535" s="13">
        <v>6.2241026880000003</v>
      </c>
      <c r="R4535" s="13">
        <v>6.2241026880000003</v>
      </c>
      <c r="S4535" s="13">
        <v>0</v>
      </c>
      <c r="T4535" s="13">
        <v>6.3264438839999997</v>
      </c>
      <c r="U4535" s="13">
        <v>-2.34076737</v>
      </c>
      <c r="V4535" s="13">
        <v>3.9856765140000001</v>
      </c>
      <c r="W4535" s="13">
        <v>1.6234610620000001</v>
      </c>
    </row>
    <row r="4536" spans="1:23" x14ac:dyDescent="0.3">
      <c r="A4536" s="13" t="s">
        <v>1939</v>
      </c>
      <c r="B4536" s="13" t="s">
        <v>1940</v>
      </c>
      <c r="C4536" s="15">
        <v>2017</v>
      </c>
      <c r="D4536" s="15" t="s">
        <v>27</v>
      </c>
      <c r="E4536" s="15" t="s">
        <v>111</v>
      </c>
      <c r="F4536" s="15">
        <v>1302</v>
      </c>
      <c r="G4536" s="15">
        <v>591</v>
      </c>
      <c r="H4536" s="13">
        <v>2.4573086850000001</v>
      </c>
      <c r="I4536" s="13">
        <v>-1.9453685919999999</v>
      </c>
      <c r="J4536" s="13">
        <v>0.51194009200000001</v>
      </c>
      <c r="K4536" s="13">
        <v>-1.6885044760000001</v>
      </c>
      <c r="L4536" s="13">
        <v>-1.353328834</v>
      </c>
      <c r="M4536" s="13">
        <v>-3.041833311</v>
      </c>
      <c r="N4536" s="13">
        <v>1.6467725740000001</v>
      </c>
      <c r="O4536" s="13">
        <v>-1.9589339859999999</v>
      </c>
      <c r="P4536" s="13">
        <v>-0.31216141200000003</v>
      </c>
      <c r="Q4536" s="13">
        <v>0.74685978399999997</v>
      </c>
      <c r="R4536" s="13">
        <v>0.74685978399999997</v>
      </c>
      <c r="S4536" s="13">
        <v>0</v>
      </c>
      <c r="T4536" s="13">
        <v>2.2966099550000001</v>
      </c>
      <c r="U4536" s="13">
        <v>-2.4713174250000001</v>
      </c>
      <c r="V4536" s="13">
        <v>-0.17470747</v>
      </c>
      <c r="W4536" s="13">
        <v>1.5723174179999999</v>
      </c>
    </row>
    <row r="4537" spans="1:23" x14ac:dyDescent="0.3">
      <c r="A4537" s="13" t="s">
        <v>1939</v>
      </c>
      <c r="B4537" s="13" t="s">
        <v>1940</v>
      </c>
      <c r="C4537" s="15">
        <v>2018</v>
      </c>
      <c r="D4537" s="15" t="s">
        <v>27</v>
      </c>
      <c r="E4537" s="15" t="s">
        <v>70</v>
      </c>
      <c r="F4537" s="15">
        <v>5489</v>
      </c>
      <c r="G4537" s="15">
        <v>2589</v>
      </c>
      <c r="H4537" s="13">
        <v>5.0228130550000003</v>
      </c>
      <c r="I4537" s="13">
        <v>-3.2692226340000001</v>
      </c>
      <c r="J4537" s="13">
        <v>1.753590421</v>
      </c>
      <c r="K4537" s="13">
        <v>4.4739180110000003</v>
      </c>
      <c r="L4537" s="13">
        <v>-2.7518522050000001</v>
      </c>
      <c r="M4537" s="13">
        <v>1.722065806</v>
      </c>
      <c r="N4537" s="13">
        <v>5.2195578879999998</v>
      </c>
      <c r="O4537" s="13">
        <v>-3.3367437340000001</v>
      </c>
      <c r="P4537" s="13">
        <v>1.8828141540000001</v>
      </c>
      <c r="Q4537" s="13">
        <v>6.2744841449999997</v>
      </c>
      <c r="R4537" s="13">
        <v>6.2744841449999997</v>
      </c>
      <c r="S4537" s="13">
        <v>0</v>
      </c>
      <c r="T4537" s="13">
        <v>5.2817476980000002</v>
      </c>
      <c r="U4537" s="13">
        <v>-3.5222281940000002</v>
      </c>
      <c r="V4537" s="13">
        <v>1.759519504</v>
      </c>
      <c r="W4537" s="13">
        <v>2.5119373889999999</v>
      </c>
    </row>
    <row r="4538" spans="1:23" x14ac:dyDescent="0.3">
      <c r="A4538" s="13" t="s">
        <v>1939</v>
      </c>
      <c r="B4538" s="13" t="s">
        <v>1940</v>
      </c>
      <c r="C4538" s="15">
        <v>2019</v>
      </c>
      <c r="D4538" s="15" t="s">
        <v>25</v>
      </c>
      <c r="E4538" s="15" t="s">
        <v>70</v>
      </c>
      <c r="F4538" s="15">
        <v>387</v>
      </c>
      <c r="G4538" s="15">
        <v>176</v>
      </c>
      <c r="H4538" s="13">
        <v>5.7117436460000004</v>
      </c>
      <c r="I4538" s="13">
        <v>-5.0335313590000004</v>
      </c>
      <c r="J4538" s="13">
        <v>0.67821228700000002</v>
      </c>
      <c r="K4538" s="13">
        <v>-4.4420313929999997</v>
      </c>
      <c r="L4538" s="13">
        <v>-11.933980119999999</v>
      </c>
      <c r="M4538" s="13">
        <v>-16.376011519999999</v>
      </c>
      <c r="N4538" s="13">
        <v>3.8241435560000001</v>
      </c>
      <c r="O4538" s="13">
        <v>-6.7661988830000004</v>
      </c>
      <c r="P4538" s="13">
        <v>-2.9420553269999998</v>
      </c>
      <c r="Q4538" s="13">
        <v>-1.8273536E-2</v>
      </c>
      <c r="R4538" s="13">
        <v>0</v>
      </c>
      <c r="S4538" s="13">
        <v>-1.8273536E-2</v>
      </c>
      <c r="T4538" s="13">
        <v>1.9653661039999999</v>
      </c>
      <c r="U4538" s="13">
        <v>-7.3549727970000003</v>
      </c>
      <c r="V4538" s="13">
        <v>-5.3896066930000002</v>
      </c>
      <c r="W4538" s="13">
        <v>2.7224235640000001</v>
      </c>
    </row>
    <row r="4539" spans="1:23" x14ac:dyDescent="0.3">
      <c r="A4539" s="13" t="s">
        <v>1939</v>
      </c>
      <c r="B4539" s="13" t="s">
        <v>1940</v>
      </c>
      <c r="C4539" s="15">
        <v>2019</v>
      </c>
      <c r="D4539" s="15" t="s">
        <v>27</v>
      </c>
      <c r="E4539" s="15" t="s">
        <v>70</v>
      </c>
      <c r="F4539" s="15">
        <v>4388</v>
      </c>
      <c r="G4539" s="15">
        <v>1993</v>
      </c>
      <c r="H4539" s="13">
        <v>5.4777696860000002</v>
      </c>
      <c r="I4539" s="13">
        <v>-4.1590437820000004</v>
      </c>
      <c r="J4539" s="13">
        <v>1.3187259039999999</v>
      </c>
      <c r="K4539" s="13">
        <v>2.0941154659999999</v>
      </c>
      <c r="L4539" s="13">
        <v>-0.85147127600000005</v>
      </c>
      <c r="M4539" s="13">
        <v>1.24264419</v>
      </c>
      <c r="N4539" s="13">
        <v>5.1144511069999998</v>
      </c>
      <c r="O4539" s="13">
        <v>-3.6972115620000001</v>
      </c>
      <c r="P4539" s="13">
        <v>1.4172395449999999</v>
      </c>
      <c r="Q4539" s="13">
        <v>4.3048969140000004</v>
      </c>
      <c r="R4539" s="13">
        <v>4.3048969140000004</v>
      </c>
      <c r="S4539" s="13">
        <v>0</v>
      </c>
      <c r="T4539" s="13">
        <v>4.0429415009999996</v>
      </c>
      <c r="U4539" s="13">
        <v>-4.405614216</v>
      </c>
      <c r="V4539" s="13">
        <v>-0.36267271499999998</v>
      </c>
      <c r="W4539" s="13">
        <v>1.6241378639999999</v>
      </c>
    </row>
    <row r="4540" spans="1:23" x14ac:dyDescent="0.3">
      <c r="A4540" s="13" t="s">
        <v>1941</v>
      </c>
      <c r="B4540" s="13" t="s">
        <v>1942</v>
      </c>
      <c r="C4540" s="15">
        <v>2014</v>
      </c>
      <c r="D4540" s="15" t="s">
        <v>25</v>
      </c>
      <c r="E4540" s="15" t="s">
        <v>58</v>
      </c>
      <c r="F4540" s="15">
        <v>385</v>
      </c>
      <c r="G4540" s="15">
        <v>187</v>
      </c>
      <c r="H4540" s="13">
        <v>-4.5803719730000001</v>
      </c>
      <c r="I4540" s="13">
        <v>-3.5114613079999999</v>
      </c>
      <c r="J4540" s="13">
        <v>-8.0918332819999996</v>
      </c>
      <c r="K4540" s="13">
        <v>-5.2036173310000002</v>
      </c>
      <c r="L4540" s="13">
        <v>-5.8050586810000002</v>
      </c>
      <c r="M4540" s="13">
        <v>-11.00867601</v>
      </c>
      <c r="N4540" s="13">
        <v>-5.0245583119999999</v>
      </c>
      <c r="O4540" s="13">
        <v>-4.2215960969999999</v>
      </c>
      <c r="P4540" s="13">
        <v>-9.2461544100000008</v>
      </c>
      <c r="Q4540" s="13">
        <v>-0.64552536800000004</v>
      </c>
      <c r="R4540" s="13">
        <v>0</v>
      </c>
      <c r="S4540" s="13">
        <v>-0.64552536800000004</v>
      </c>
      <c r="T4540" s="13">
        <v>-4.2743309959999998</v>
      </c>
      <c r="U4540" s="13">
        <v>-4.5133535409999999</v>
      </c>
      <c r="V4540" s="13">
        <v>-8.7876845360000004</v>
      </c>
      <c r="W4540" s="13">
        <v>0.91578799099999997</v>
      </c>
    </row>
    <row r="4541" spans="1:23" x14ac:dyDescent="0.3">
      <c r="A4541" s="13" t="s">
        <v>1941</v>
      </c>
      <c r="B4541" s="13" t="s">
        <v>1942</v>
      </c>
      <c r="C4541" s="15">
        <v>2014</v>
      </c>
      <c r="D4541" s="15" t="s">
        <v>27</v>
      </c>
      <c r="E4541" s="15" t="s">
        <v>58</v>
      </c>
      <c r="F4541" s="15">
        <v>3715</v>
      </c>
      <c r="G4541" s="15">
        <v>1834</v>
      </c>
      <c r="H4541" s="13">
        <v>-0.62740615899999996</v>
      </c>
      <c r="I4541" s="13">
        <v>-1.734877384</v>
      </c>
      <c r="J4541" s="13">
        <v>-2.3622835430000002</v>
      </c>
      <c r="K4541" s="13">
        <v>-0.85720662700000005</v>
      </c>
      <c r="L4541" s="13">
        <v>-0.32305835399999999</v>
      </c>
      <c r="M4541" s="13">
        <v>-1.1802649810000001</v>
      </c>
      <c r="N4541" s="13">
        <v>-0.78155938000000003</v>
      </c>
      <c r="O4541" s="13">
        <v>-1.553878769</v>
      </c>
      <c r="P4541" s="13">
        <v>-2.3354381480000002</v>
      </c>
      <c r="Q4541" s="13">
        <v>0.38886446699999999</v>
      </c>
      <c r="R4541" s="13">
        <v>0.38886446699999999</v>
      </c>
      <c r="S4541" s="13">
        <v>0</v>
      </c>
      <c r="T4541" s="13">
        <v>-1.6637932000000001E-2</v>
      </c>
      <c r="U4541" s="13">
        <v>-0.89564593699999995</v>
      </c>
      <c r="V4541" s="13">
        <v>-0.91228387</v>
      </c>
      <c r="W4541" s="13">
        <v>0.23641277999999999</v>
      </c>
    </row>
    <row r="4542" spans="1:23" x14ac:dyDescent="0.3">
      <c r="A4542" s="13" t="s">
        <v>1941</v>
      </c>
      <c r="B4542" s="13" t="s">
        <v>1942</v>
      </c>
      <c r="C4542" s="15">
        <v>2015</v>
      </c>
      <c r="D4542" s="15" t="s">
        <v>27</v>
      </c>
      <c r="E4542" s="15" t="s">
        <v>54</v>
      </c>
      <c r="F4542" s="15">
        <v>2297</v>
      </c>
      <c r="G4542" s="15">
        <v>1149</v>
      </c>
      <c r="H4542" s="13">
        <v>1.0100425479999999</v>
      </c>
      <c r="I4542" s="13">
        <v>-2.2726979649999999</v>
      </c>
      <c r="J4542" s="13">
        <v>-1.2626554169999999</v>
      </c>
      <c r="K4542" s="13">
        <v>0.82672375200000003</v>
      </c>
      <c r="L4542" s="13">
        <v>0.78757327700000002</v>
      </c>
      <c r="M4542" s="13">
        <v>1.614297029</v>
      </c>
      <c r="N4542" s="13">
        <v>1.0911148399999999</v>
      </c>
      <c r="O4542" s="13">
        <v>-1.7030035450000001</v>
      </c>
      <c r="P4542" s="13">
        <v>-0.61188870500000003</v>
      </c>
      <c r="Q4542" s="13">
        <v>1.254412385</v>
      </c>
      <c r="R4542" s="13">
        <v>1.254412385</v>
      </c>
      <c r="S4542" s="13">
        <v>0</v>
      </c>
      <c r="T4542" s="13">
        <v>0.96458077600000003</v>
      </c>
      <c r="U4542" s="13">
        <v>-1.762886967</v>
      </c>
      <c r="V4542" s="13">
        <v>-0.798306191</v>
      </c>
      <c r="W4542" s="13">
        <v>7.7211897000000002E-2</v>
      </c>
    </row>
    <row r="4543" spans="1:23" x14ac:dyDescent="0.3">
      <c r="A4543" s="13" t="s">
        <v>1941</v>
      </c>
      <c r="B4543" s="13" t="s">
        <v>1942</v>
      </c>
      <c r="C4543" s="15">
        <v>2015</v>
      </c>
      <c r="D4543" s="15" t="s">
        <v>27</v>
      </c>
      <c r="E4543" s="15" t="s">
        <v>53</v>
      </c>
      <c r="F4543" s="15">
        <v>1662</v>
      </c>
      <c r="G4543" s="15">
        <v>831</v>
      </c>
      <c r="H4543" s="13">
        <v>1.3779305310000001</v>
      </c>
      <c r="I4543" s="13">
        <v>-1.4636407090000001</v>
      </c>
      <c r="J4543" s="13">
        <v>-8.5710177999999998E-2</v>
      </c>
      <c r="K4543" s="13">
        <v>7.7905111999999999E-2</v>
      </c>
      <c r="L4543" s="13">
        <v>1.3398562899999999</v>
      </c>
      <c r="M4543" s="13">
        <v>1.4177614030000001</v>
      </c>
      <c r="N4543" s="13">
        <v>1.29754543</v>
      </c>
      <c r="O4543" s="13">
        <v>-0.98086607400000003</v>
      </c>
      <c r="P4543" s="13">
        <v>0.31667935600000002</v>
      </c>
      <c r="Q4543" s="13">
        <v>1.302775126</v>
      </c>
      <c r="R4543" s="13">
        <v>1.302775126</v>
      </c>
      <c r="S4543" s="13">
        <v>0</v>
      </c>
      <c r="T4543" s="13">
        <v>0.57314276799999997</v>
      </c>
      <c r="U4543" s="13">
        <v>-0.98430267100000002</v>
      </c>
      <c r="V4543" s="13">
        <v>-0.41115990299999999</v>
      </c>
      <c r="W4543" s="13">
        <v>0.18999450900000001</v>
      </c>
    </row>
    <row r="4544" spans="1:23" x14ac:dyDescent="0.3">
      <c r="A4544" s="13" t="s">
        <v>1941</v>
      </c>
      <c r="B4544" s="13" t="s">
        <v>1942</v>
      </c>
      <c r="C4544" s="15">
        <v>2016</v>
      </c>
      <c r="D4544" s="15" t="s">
        <v>25</v>
      </c>
      <c r="E4544" s="15" t="s">
        <v>49</v>
      </c>
      <c r="F4544" s="15">
        <v>136</v>
      </c>
      <c r="G4544" s="15">
        <v>68</v>
      </c>
      <c r="H4544" s="13">
        <v>-15.69768799</v>
      </c>
      <c r="I4544" s="13">
        <v>3.0197100469999998</v>
      </c>
      <c r="J4544" s="13">
        <v>-12.67797794</v>
      </c>
      <c r="K4544" s="13">
        <v>-22.015599649999999</v>
      </c>
      <c r="L4544" s="13">
        <v>8.2506704410000005</v>
      </c>
      <c r="M4544" s="13">
        <v>-13.76492921</v>
      </c>
      <c r="N4544" s="13">
        <v>-18.165202390000001</v>
      </c>
      <c r="O4544" s="13">
        <v>4.2497023330000001</v>
      </c>
      <c r="P4544" s="13">
        <v>-13.915500059999999</v>
      </c>
      <c r="Q4544" s="13">
        <v>-0.41107010399999999</v>
      </c>
      <c r="R4544" s="13">
        <v>0</v>
      </c>
      <c r="S4544" s="13">
        <v>-0.41107010399999999</v>
      </c>
      <c r="T4544" s="13">
        <v>-8.6398374820000008</v>
      </c>
      <c r="U4544" s="13">
        <v>2.3247654259999999</v>
      </c>
      <c r="V4544" s="13">
        <v>-6.3150720549999999</v>
      </c>
      <c r="W4544" s="13">
        <v>2.7495200049999999</v>
      </c>
    </row>
    <row r="4545" spans="1:23" x14ac:dyDescent="0.3">
      <c r="A4545" s="13" t="s">
        <v>1941</v>
      </c>
      <c r="B4545" s="13" t="s">
        <v>1942</v>
      </c>
      <c r="C4545" s="15">
        <v>2016</v>
      </c>
      <c r="D4545" s="15" t="s">
        <v>27</v>
      </c>
      <c r="E4545" s="15" t="s">
        <v>49</v>
      </c>
      <c r="F4545" s="15">
        <v>1489</v>
      </c>
      <c r="G4545" s="15">
        <v>748</v>
      </c>
      <c r="H4545" s="13">
        <v>-1.7461815460000001</v>
      </c>
      <c r="I4545" s="13">
        <v>-2.6368994020000001</v>
      </c>
      <c r="J4545" s="13">
        <v>-4.383080949</v>
      </c>
      <c r="K4545" s="13">
        <v>-7.3484449559999998</v>
      </c>
      <c r="L4545" s="13">
        <v>-0.82706183600000005</v>
      </c>
      <c r="M4545" s="13">
        <v>-8.1755067920000002</v>
      </c>
      <c r="N4545" s="13">
        <v>-3.1065796360000002</v>
      </c>
      <c r="O4545" s="13">
        <v>-2.4369563040000002</v>
      </c>
      <c r="P4545" s="13">
        <v>-5.5435359389999999</v>
      </c>
      <c r="Q4545" s="13">
        <v>-1.061633963</v>
      </c>
      <c r="R4545" s="13">
        <v>-1.061633963</v>
      </c>
      <c r="S4545" s="13">
        <v>0</v>
      </c>
      <c r="T4545" s="13">
        <v>-1.645853784</v>
      </c>
      <c r="U4545" s="13">
        <v>-2.6895918349999999</v>
      </c>
      <c r="V4545" s="13">
        <v>-4.3354456189999997</v>
      </c>
      <c r="W4545" s="13">
        <v>-0.40895330099999999</v>
      </c>
    </row>
    <row r="4546" spans="1:23" x14ac:dyDescent="0.3">
      <c r="A4546" s="13" t="s">
        <v>1943</v>
      </c>
      <c r="B4546" s="13" t="s">
        <v>1944</v>
      </c>
      <c r="C4546" s="15">
        <v>2014</v>
      </c>
      <c r="D4546" s="15" t="s">
        <v>27</v>
      </c>
      <c r="E4546" s="15" t="s">
        <v>81</v>
      </c>
      <c r="F4546" s="15">
        <v>3239</v>
      </c>
      <c r="G4546" s="15">
        <v>1674</v>
      </c>
      <c r="H4546" s="13">
        <v>0.34554160499999997</v>
      </c>
      <c r="I4546" s="13">
        <v>-1.644357702</v>
      </c>
      <c r="J4546" s="13">
        <v>-1.2988160980000001</v>
      </c>
      <c r="K4546" s="13">
        <v>2.4145061170000002</v>
      </c>
      <c r="L4546" s="13">
        <v>-1.843557793</v>
      </c>
      <c r="M4546" s="13">
        <v>0.57094832399999995</v>
      </c>
      <c r="N4546" s="13">
        <v>0.83881022500000002</v>
      </c>
      <c r="O4546" s="13">
        <v>-1.731715787</v>
      </c>
      <c r="P4546" s="13">
        <v>-0.89290556200000004</v>
      </c>
      <c r="Q4546" s="13">
        <v>1.5769075640000001</v>
      </c>
      <c r="R4546" s="13">
        <v>1.5769075640000001</v>
      </c>
      <c r="S4546" s="13">
        <v>0</v>
      </c>
      <c r="T4546" s="13">
        <v>0.56494540000000004</v>
      </c>
      <c r="U4546" s="13">
        <v>-0.86046690299999995</v>
      </c>
      <c r="V4546" s="13">
        <v>-0.29552150300000002</v>
      </c>
      <c r="W4546" s="13">
        <v>-0.55573989999999995</v>
      </c>
    </row>
    <row r="4547" spans="1:23" x14ac:dyDescent="0.3">
      <c r="A4547" s="13" t="s">
        <v>1943</v>
      </c>
      <c r="B4547" s="13" t="s">
        <v>1944</v>
      </c>
      <c r="C4547" s="15">
        <v>2015</v>
      </c>
      <c r="D4547" s="15" t="s">
        <v>27</v>
      </c>
      <c r="E4547" s="15" t="s">
        <v>53</v>
      </c>
      <c r="F4547" s="15">
        <v>4049</v>
      </c>
      <c r="G4547" s="15">
        <v>2035</v>
      </c>
      <c r="H4547" s="13">
        <v>-0.51169167000000004</v>
      </c>
      <c r="I4547" s="13">
        <v>1.17245339</v>
      </c>
      <c r="J4547" s="13">
        <v>0.66076172</v>
      </c>
      <c r="K4547" s="13">
        <v>-1.9544332259999999</v>
      </c>
      <c r="L4547" s="13">
        <v>-0.38637629699999998</v>
      </c>
      <c r="M4547" s="13">
        <v>-2.3408095229999999</v>
      </c>
      <c r="N4547" s="13">
        <v>-0.81144901400000002</v>
      </c>
      <c r="O4547" s="13">
        <v>0.900804944</v>
      </c>
      <c r="P4547" s="13">
        <v>8.9355931E-2</v>
      </c>
      <c r="Q4547" s="13">
        <v>2.954316038</v>
      </c>
      <c r="R4547" s="13">
        <v>2.954316038</v>
      </c>
      <c r="S4547" s="13">
        <v>0</v>
      </c>
      <c r="T4547" s="13">
        <v>-1.1417520590000001</v>
      </c>
      <c r="U4547" s="13">
        <v>0.94947853800000004</v>
      </c>
      <c r="V4547" s="13">
        <v>-0.192273522</v>
      </c>
      <c r="W4547" s="13">
        <v>0.20606618099999999</v>
      </c>
    </row>
    <row r="4548" spans="1:23" x14ac:dyDescent="0.3">
      <c r="A4548" s="13" t="s">
        <v>1943</v>
      </c>
      <c r="B4548" s="13" t="s">
        <v>1944</v>
      </c>
      <c r="C4548" s="15">
        <v>2016</v>
      </c>
      <c r="D4548" s="15" t="s">
        <v>25</v>
      </c>
      <c r="E4548" s="15" t="s">
        <v>53</v>
      </c>
      <c r="F4548" s="15">
        <v>439</v>
      </c>
      <c r="G4548" s="15">
        <v>228</v>
      </c>
      <c r="H4548" s="13">
        <v>-3.2149713800000002</v>
      </c>
      <c r="I4548" s="13">
        <v>-0.29373931599999997</v>
      </c>
      <c r="J4548" s="13">
        <v>-3.5087106960000001</v>
      </c>
      <c r="K4548" s="13">
        <v>-3.2284882530000001</v>
      </c>
      <c r="L4548" s="13">
        <v>-5.3742081620000004</v>
      </c>
      <c r="M4548" s="13">
        <v>-8.6026964140000004</v>
      </c>
      <c r="N4548" s="13">
        <v>-3.330388363</v>
      </c>
      <c r="O4548" s="13">
        <v>-1.306258989</v>
      </c>
      <c r="P4548" s="13">
        <v>-4.6366473519999998</v>
      </c>
      <c r="Q4548" s="13">
        <v>-0.2248597</v>
      </c>
      <c r="R4548" s="13">
        <v>0</v>
      </c>
      <c r="S4548" s="13">
        <v>-0.2248597</v>
      </c>
      <c r="T4548" s="13">
        <v>-3.5475614439999998</v>
      </c>
      <c r="U4548" s="13">
        <v>-3.0754214150000001</v>
      </c>
      <c r="V4548" s="13">
        <v>-6.6229828590000004</v>
      </c>
      <c r="W4548" s="13">
        <v>-0.62526775700000004</v>
      </c>
    </row>
    <row r="4549" spans="1:23" x14ac:dyDescent="0.3">
      <c r="A4549" s="13" t="s">
        <v>1943</v>
      </c>
      <c r="B4549" s="13" t="s">
        <v>1944</v>
      </c>
      <c r="C4549" s="15">
        <v>2016</v>
      </c>
      <c r="D4549" s="15" t="s">
        <v>27</v>
      </c>
      <c r="E4549" s="15" t="s">
        <v>53</v>
      </c>
      <c r="F4549" s="15">
        <v>4688</v>
      </c>
      <c r="G4549" s="15">
        <v>2338</v>
      </c>
      <c r="H4549" s="13">
        <v>2.2232759120000001</v>
      </c>
      <c r="I4549" s="13">
        <v>1.245124471</v>
      </c>
      <c r="J4549" s="13">
        <v>3.4684003830000001</v>
      </c>
      <c r="K4549" s="13">
        <v>3.7728859020000001</v>
      </c>
      <c r="L4549" s="13">
        <v>-1.1052459800000001</v>
      </c>
      <c r="M4549" s="13">
        <v>2.6676399220000002</v>
      </c>
      <c r="N4549" s="13">
        <v>2.6748453909999999</v>
      </c>
      <c r="O4549" s="13">
        <v>0.81093323500000003</v>
      </c>
      <c r="P4549" s="13">
        <v>3.4857786260000001</v>
      </c>
      <c r="Q4549" s="13">
        <v>7.392381522</v>
      </c>
      <c r="R4549" s="13">
        <v>7.392381522</v>
      </c>
      <c r="S4549" s="13">
        <v>0</v>
      </c>
      <c r="T4549" s="13">
        <v>2.5804792679999999</v>
      </c>
      <c r="U4549" s="13">
        <v>0.83095714300000001</v>
      </c>
      <c r="V4549" s="13">
        <v>3.4114364109999999</v>
      </c>
      <c r="W4549" s="13">
        <v>-0.60362302099999998</v>
      </c>
    </row>
    <row r="4550" spans="1:23" x14ac:dyDescent="0.3">
      <c r="A4550" s="13" t="s">
        <v>1943</v>
      </c>
      <c r="B4550" s="13" t="s">
        <v>1944</v>
      </c>
      <c r="C4550" s="15">
        <v>2017</v>
      </c>
      <c r="D4550" s="15" t="s">
        <v>27</v>
      </c>
      <c r="E4550" s="15" t="s">
        <v>53</v>
      </c>
      <c r="F4550" s="15">
        <v>4618</v>
      </c>
      <c r="G4550" s="15">
        <v>2295</v>
      </c>
      <c r="H4550" s="13">
        <v>9.7171792000000007E-2</v>
      </c>
      <c r="I4550" s="13">
        <v>0.77627069400000004</v>
      </c>
      <c r="J4550" s="13">
        <v>0.87344248599999996</v>
      </c>
      <c r="K4550" s="13">
        <v>-1.8907673389999999</v>
      </c>
      <c r="L4550" s="13">
        <v>-0.26181281899999997</v>
      </c>
      <c r="M4550" s="13">
        <v>-2.1525801590000002</v>
      </c>
      <c r="N4550" s="13">
        <v>-0.32065279499999999</v>
      </c>
      <c r="O4550" s="13">
        <v>0.61436562299999997</v>
      </c>
      <c r="P4550" s="13">
        <v>0.29371282700000001</v>
      </c>
      <c r="Q4550" s="13">
        <v>3.5437612980000002</v>
      </c>
      <c r="R4550" s="13">
        <v>3.5437612980000002</v>
      </c>
      <c r="S4550" s="13">
        <v>0</v>
      </c>
      <c r="T4550" s="13">
        <v>6.2227755000000003E-2</v>
      </c>
      <c r="U4550" s="13">
        <v>0.51495976300000001</v>
      </c>
      <c r="V4550" s="13">
        <v>0.57718751800000001</v>
      </c>
      <c r="W4550" s="13">
        <v>-0.55458031399999996</v>
      </c>
    </row>
    <row r="4551" spans="1:23" x14ac:dyDescent="0.3">
      <c r="A4551" s="13" t="s">
        <v>1943</v>
      </c>
      <c r="B4551" s="13" t="s">
        <v>1944</v>
      </c>
      <c r="C4551" s="15">
        <v>2018</v>
      </c>
      <c r="D4551" s="15" t="s">
        <v>27</v>
      </c>
      <c r="E4551" s="15" t="s">
        <v>53</v>
      </c>
      <c r="F4551" s="15">
        <v>4181</v>
      </c>
      <c r="G4551" s="15">
        <v>2006</v>
      </c>
      <c r="H4551" s="13">
        <v>0.81551491700000001</v>
      </c>
      <c r="I4551" s="13">
        <v>-0.213621223</v>
      </c>
      <c r="J4551" s="13">
        <v>0.60189369500000001</v>
      </c>
      <c r="K4551" s="13">
        <v>-1.8336758479999999</v>
      </c>
      <c r="L4551" s="13">
        <v>1.3967702769999999</v>
      </c>
      <c r="M4551" s="13">
        <v>-0.43690557099999999</v>
      </c>
      <c r="N4551" s="13">
        <v>0.27575161199999998</v>
      </c>
      <c r="O4551" s="13">
        <v>0.12394960100000001</v>
      </c>
      <c r="P4551" s="13">
        <v>0.39970121400000003</v>
      </c>
      <c r="Q4551" s="13">
        <v>3.2393728469999998</v>
      </c>
      <c r="R4551" s="13">
        <v>3.2393728469999998</v>
      </c>
      <c r="S4551" s="13">
        <v>0</v>
      </c>
      <c r="T4551" s="13">
        <v>-0.32204063500000002</v>
      </c>
      <c r="U4551" s="13">
        <v>-3.5868233999999999E-2</v>
      </c>
      <c r="V4551" s="13">
        <v>-0.35790886900000002</v>
      </c>
      <c r="W4551" s="13">
        <v>0.48545428600000001</v>
      </c>
    </row>
    <row r="4552" spans="1:23" x14ac:dyDescent="0.3">
      <c r="A4552" s="13" t="s">
        <v>1943</v>
      </c>
      <c r="B4552" s="13" t="s">
        <v>1944</v>
      </c>
      <c r="C4552" s="15">
        <v>2019</v>
      </c>
      <c r="D4552" s="15" t="s">
        <v>27</v>
      </c>
      <c r="E4552" s="15" t="s">
        <v>53</v>
      </c>
      <c r="F4552" s="15">
        <v>4432</v>
      </c>
      <c r="G4552" s="15">
        <v>2133</v>
      </c>
      <c r="H4552" s="13">
        <v>-1.5754518369999999</v>
      </c>
      <c r="I4552" s="13">
        <v>-0.67603283199999997</v>
      </c>
      <c r="J4552" s="13">
        <v>-2.2514846689999999</v>
      </c>
      <c r="K4552" s="13">
        <v>0.71396630500000002</v>
      </c>
      <c r="L4552" s="13">
        <v>-1.291471995</v>
      </c>
      <c r="M4552" s="13">
        <v>-0.57750568999999996</v>
      </c>
      <c r="N4552" s="13">
        <v>-1.204918905</v>
      </c>
      <c r="O4552" s="13">
        <v>-0.81356686300000003</v>
      </c>
      <c r="P4552" s="13">
        <v>-2.0184857680000001</v>
      </c>
      <c r="Q4552" s="13">
        <v>0.79198690900000002</v>
      </c>
      <c r="R4552" s="13">
        <v>0.79198690900000002</v>
      </c>
      <c r="S4552" s="13">
        <v>0</v>
      </c>
      <c r="T4552" s="13">
        <v>-0.91716629299999997</v>
      </c>
      <c r="U4552" s="13">
        <v>-0.76521369400000006</v>
      </c>
      <c r="V4552" s="13">
        <v>-1.6823799859999999</v>
      </c>
      <c r="W4552" s="13">
        <v>-0.52338147400000001</v>
      </c>
    </row>
    <row r="4553" spans="1:23" x14ac:dyDescent="0.3">
      <c r="A4553" s="13" t="s">
        <v>1945</v>
      </c>
      <c r="B4553" s="13" t="s">
        <v>1946</v>
      </c>
      <c r="C4553" s="15">
        <v>2018</v>
      </c>
      <c r="D4553" s="15" t="s">
        <v>27</v>
      </c>
      <c r="E4553" s="15" t="s">
        <v>46</v>
      </c>
      <c r="F4553" s="15">
        <v>23</v>
      </c>
      <c r="G4553" s="15">
        <v>11</v>
      </c>
      <c r="H4553" s="13">
        <v>-7.5473551429999999</v>
      </c>
      <c r="I4553" s="13">
        <v>3.1689616229999999</v>
      </c>
      <c r="J4553" s="13">
        <v>-4.3783935200000004</v>
      </c>
      <c r="K4553" s="13">
        <v>10.01809194</v>
      </c>
      <c r="L4553" s="13">
        <v>30.435588769999999</v>
      </c>
      <c r="M4553" s="13">
        <v>40.45368071</v>
      </c>
      <c r="N4553" s="13">
        <v>-4.263277306</v>
      </c>
      <c r="O4553" s="13">
        <v>9.1447878100000004</v>
      </c>
      <c r="P4553" s="13">
        <v>4.8815105040000004</v>
      </c>
      <c r="Q4553" s="13">
        <v>4.334433E-2</v>
      </c>
      <c r="R4553" s="13">
        <v>4.334433E-2</v>
      </c>
      <c r="S4553" s="13">
        <v>0</v>
      </c>
      <c r="T4553" s="13">
        <v>-3.987281651</v>
      </c>
      <c r="U4553" s="13">
        <v>3.1811586059999999</v>
      </c>
      <c r="V4553" s="13">
        <v>-0.80612304499999998</v>
      </c>
      <c r="W4553" s="13">
        <v>1.192236812</v>
      </c>
    </row>
    <row r="4554" spans="1:23" x14ac:dyDescent="0.3">
      <c r="A4554" s="13" t="s">
        <v>1947</v>
      </c>
      <c r="B4554" s="13" t="s">
        <v>1948</v>
      </c>
      <c r="C4554" s="15">
        <v>2014</v>
      </c>
      <c r="D4554" s="15" t="s">
        <v>27</v>
      </c>
      <c r="E4554" s="15" t="s">
        <v>26</v>
      </c>
      <c r="F4554" s="15">
        <v>34</v>
      </c>
      <c r="G4554" s="15">
        <v>17</v>
      </c>
      <c r="H4554" s="13">
        <v>-0.98824862499999999</v>
      </c>
      <c r="I4554" s="13">
        <v>-4.2384255680000003</v>
      </c>
      <c r="J4554" s="13">
        <v>-5.226674193</v>
      </c>
      <c r="K4554" s="13">
        <v>-6.3893272840000002</v>
      </c>
      <c r="L4554" s="13">
        <v>-5.7582672549999998</v>
      </c>
      <c r="M4554" s="13">
        <v>-12.14759454</v>
      </c>
      <c r="N4554" s="13">
        <v>-2.2930484679999998</v>
      </c>
      <c r="O4554" s="13">
        <v>-4.9059494670000001</v>
      </c>
      <c r="P4554" s="13">
        <v>-7.1989979350000004</v>
      </c>
      <c r="Q4554" s="13">
        <v>-3.8963195999999999E-2</v>
      </c>
      <c r="R4554" s="13">
        <v>-3.8963195999999999E-2</v>
      </c>
      <c r="S4554" s="13">
        <v>0</v>
      </c>
      <c r="T4554" s="13">
        <v>-0.96260541499999996</v>
      </c>
      <c r="U4554" s="13">
        <v>-5.8490151580000003</v>
      </c>
      <c r="V4554" s="13">
        <v>-6.8116205719999998</v>
      </c>
      <c r="W4554" s="13">
        <v>0.93274554600000004</v>
      </c>
    </row>
    <row r="4555" spans="1:23" x14ac:dyDescent="0.3">
      <c r="A4555" s="13" t="s">
        <v>1947</v>
      </c>
      <c r="B4555" s="13" t="s">
        <v>1948</v>
      </c>
      <c r="C4555" s="15">
        <v>2015</v>
      </c>
      <c r="D4555" s="15" t="s">
        <v>27</v>
      </c>
      <c r="E4555" s="15" t="s">
        <v>73</v>
      </c>
      <c r="F4555" s="15">
        <v>209</v>
      </c>
      <c r="G4555" s="15">
        <v>105</v>
      </c>
      <c r="H4555" s="13">
        <v>1.637388541</v>
      </c>
      <c r="I4555" s="13">
        <v>-8.2983041130000004</v>
      </c>
      <c r="J4555" s="13">
        <v>-6.6609155720000004</v>
      </c>
      <c r="K4555" s="13">
        <v>-7.4423513789999998</v>
      </c>
      <c r="L4555" s="13">
        <v>-8.8782372929999998</v>
      </c>
      <c r="M4555" s="13">
        <v>-16.320588669999999</v>
      </c>
      <c r="N4555" s="13">
        <v>-0.216121912</v>
      </c>
      <c r="O4555" s="13">
        <v>-9.0165099929999997</v>
      </c>
      <c r="P4555" s="13">
        <v>-9.2326319049999999</v>
      </c>
      <c r="Q4555" s="13">
        <v>-0.34402723800000001</v>
      </c>
      <c r="R4555" s="13">
        <v>-0.34402723800000001</v>
      </c>
      <c r="S4555" s="13">
        <v>0</v>
      </c>
      <c r="T4555" s="13">
        <v>-5.8569125E-2</v>
      </c>
      <c r="U4555" s="13">
        <v>-6.4514493320000001</v>
      </c>
      <c r="V4555" s="13">
        <v>-6.5100184570000001</v>
      </c>
      <c r="W4555" s="13">
        <v>-0.89847992600000004</v>
      </c>
    </row>
    <row r="4556" spans="1:23" x14ac:dyDescent="0.3">
      <c r="A4556" s="13" t="s">
        <v>1947</v>
      </c>
      <c r="B4556" s="13" t="s">
        <v>1948</v>
      </c>
      <c r="C4556" s="15">
        <v>2017</v>
      </c>
      <c r="D4556" s="15" t="s">
        <v>27</v>
      </c>
      <c r="E4556" s="15" t="s">
        <v>62</v>
      </c>
      <c r="F4556" s="15">
        <v>168</v>
      </c>
      <c r="G4556" s="15">
        <v>79</v>
      </c>
      <c r="H4556" s="13">
        <v>2.9927281520000002</v>
      </c>
      <c r="I4556" s="13">
        <v>-1.6176246030000001</v>
      </c>
      <c r="J4556" s="13">
        <v>1.3751035490000001</v>
      </c>
      <c r="K4556" s="13">
        <v>-8.3488109050000006</v>
      </c>
      <c r="L4556" s="13">
        <v>-1.030945277</v>
      </c>
      <c r="M4556" s="13">
        <v>-9.3797561829999996</v>
      </c>
      <c r="N4556" s="13">
        <v>0.87136658099999997</v>
      </c>
      <c r="O4556" s="13">
        <v>-1.5977718030000001</v>
      </c>
      <c r="P4556" s="13">
        <v>-0.72640522100000005</v>
      </c>
      <c r="Q4556" s="13">
        <v>8.0767513999999999E-2</v>
      </c>
      <c r="R4556" s="13">
        <v>8.0767513999999999E-2</v>
      </c>
      <c r="S4556" s="13">
        <v>0</v>
      </c>
      <c r="T4556" s="13">
        <v>-1.3886881069999999</v>
      </c>
      <c r="U4556" s="13">
        <v>-2.0635749570000002</v>
      </c>
      <c r="V4556" s="13">
        <v>-3.4522630639999998</v>
      </c>
      <c r="W4556" s="13">
        <v>-0.95621265099999997</v>
      </c>
    </row>
    <row r="4557" spans="1:23" x14ac:dyDescent="0.3">
      <c r="A4557" s="13" t="s">
        <v>1949</v>
      </c>
      <c r="B4557" s="13" t="s">
        <v>1950</v>
      </c>
      <c r="C4557" s="15">
        <v>2019</v>
      </c>
      <c r="D4557" s="15" t="s">
        <v>25</v>
      </c>
      <c r="E4557" s="15" t="s">
        <v>86</v>
      </c>
      <c r="F4557" s="15">
        <v>29</v>
      </c>
      <c r="G4557" s="15">
        <v>13</v>
      </c>
      <c r="H4557" s="13">
        <v>0.28485264700000001</v>
      </c>
      <c r="I4557" s="13">
        <v>11.35636525</v>
      </c>
      <c r="J4557" s="13">
        <v>11.641217899999999</v>
      </c>
      <c r="K4557" s="13">
        <v>9.2936840000000007E-2</v>
      </c>
      <c r="L4557" s="13">
        <v>-1.3478412790000001</v>
      </c>
      <c r="M4557" s="13">
        <v>-1.2549044380000001</v>
      </c>
      <c r="N4557" s="13">
        <v>0.23371339099999999</v>
      </c>
      <c r="O4557" s="13">
        <v>9.28479542</v>
      </c>
      <c r="P4557" s="13">
        <v>9.5185088120000003</v>
      </c>
      <c r="Q4557" s="13">
        <v>8.3471488999999996E-2</v>
      </c>
      <c r="R4557" s="13">
        <v>0</v>
      </c>
      <c r="S4557" s="13">
        <v>8.3471488999999996E-2</v>
      </c>
      <c r="T4557" s="13">
        <v>0.93698222399999997</v>
      </c>
      <c r="U4557" s="13">
        <v>1.0477192710000001</v>
      </c>
      <c r="V4557" s="13">
        <v>1.9847014949999999</v>
      </c>
      <c r="W4557" s="13">
        <v>-0.53600376999999999</v>
      </c>
    </row>
    <row r="4558" spans="1:23" x14ac:dyDescent="0.3">
      <c r="A4558" s="13" t="s">
        <v>1949</v>
      </c>
      <c r="B4558" s="13" t="s">
        <v>1950</v>
      </c>
      <c r="C4558" s="15">
        <v>2019</v>
      </c>
      <c r="D4558" s="15" t="s">
        <v>27</v>
      </c>
      <c r="E4558" s="15" t="s">
        <v>86</v>
      </c>
      <c r="F4558" s="15">
        <v>606</v>
      </c>
      <c r="G4558" s="15">
        <v>283</v>
      </c>
      <c r="H4558" s="13">
        <v>-3.3418837809999999</v>
      </c>
      <c r="I4558" s="13">
        <v>1.65473344</v>
      </c>
      <c r="J4558" s="13">
        <v>-1.6871503409999999</v>
      </c>
      <c r="K4558" s="13">
        <v>-9.6144708780000006</v>
      </c>
      <c r="L4558" s="13">
        <v>1.070283501</v>
      </c>
      <c r="M4558" s="13">
        <v>-8.5441873770000001</v>
      </c>
      <c r="N4558" s="13">
        <v>-4.8308026740000001</v>
      </c>
      <c r="O4558" s="13">
        <v>1.561486597</v>
      </c>
      <c r="P4558" s="13">
        <v>-3.269316077</v>
      </c>
      <c r="Q4558" s="13">
        <v>-7.4729918000000006E-2</v>
      </c>
      <c r="R4558" s="13">
        <v>-7.4729918000000006E-2</v>
      </c>
      <c r="S4558" s="13">
        <v>0</v>
      </c>
      <c r="T4558" s="13">
        <v>-4.9137265960000001</v>
      </c>
      <c r="U4558" s="13">
        <v>1.389322449</v>
      </c>
      <c r="V4558" s="13">
        <v>-3.5244041469999998</v>
      </c>
      <c r="W4558" s="13">
        <v>-0.343005224</v>
      </c>
    </row>
    <row r="4559" spans="1:23" x14ac:dyDescent="0.3">
      <c r="A4559" s="13" t="s">
        <v>1951</v>
      </c>
      <c r="B4559" s="13" t="s">
        <v>1952</v>
      </c>
      <c r="C4559" s="15">
        <v>2014</v>
      </c>
      <c r="D4559" s="15" t="s">
        <v>27</v>
      </c>
      <c r="E4559" s="15" t="s">
        <v>140</v>
      </c>
      <c r="F4559" s="15">
        <v>1546</v>
      </c>
      <c r="G4559" s="15">
        <v>751</v>
      </c>
      <c r="H4559" s="13">
        <v>-1.3878913989999999</v>
      </c>
      <c r="I4559" s="13">
        <v>0.41605509099999999</v>
      </c>
      <c r="J4559" s="13">
        <v>-0.97183630700000001</v>
      </c>
      <c r="K4559" s="13">
        <v>0.35442573199999999</v>
      </c>
      <c r="L4559" s="13">
        <v>3.6148212709999998</v>
      </c>
      <c r="M4559" s="13">
        <v>3.969247003</v>
      </c>
      <c r="N4559" s="13">
        <v>-1.0895848480000001</v>
      </c>
      <c r="O4559" s="13">
        <v>1.162239013</v>
      </c>
      <c r="P4559" s="13">
        <v>7.2654165000000007E-2</v>
      </c>
      <c r="Q4559" s="13">
        <v>1.081498887</v>
      </c>
      <c r="R4559" s="13">
        <v>1.081498887</v>
      </c>
      <c r="S4559" s="13">
        <v>0</v>
      </c>
      <c r="T4559" s="13">
        <v>-0.94428845500000003</v>
      </c>
      <c r="U4559" s="13">
        <v>0.97486444000000005</v>
      </c>
      <c r="V4559" s="13">
        <v>3.0575984E-2</v>
      </c>
      <c r="W4559" s="13">
        <v>-2.6469940000000002E-3</v>
      </c>
    </row>
    <row r="4560" spans="1:23" x14ac:dyDescent="0.3">
      <c r="A4560" s="13" t="s">
        <v>1951</v>
      </c>
      <c r="B4560" s="13" t="s">
        <v>1952</v>
      </c>
      <c r="C4560" s="15">
        <v>2015</v>
      </c>
      <c r="D4560" s="15" t="s">
        <v>27</v>
      </c>
      <c r="E4560" s="15" t="s">
        <v>46</v>
      </c>
      <c r="F4560" s="15">
        <v>1757</v>
      </c>
      <c r="G4560" s="15">
        <v>924</v>
      </c>
      <c r="H4560" s="13">
        <v>1.1963077630000001</v>
      </c>
      <c r="I4560" s="13">
        <v>-2.517310857</v>
      </c>
      <c r="J4560" s="13">
        <v>-1.3210030930000001</v>
      </c>
      <c r="K4560" s="13">
        <v>0.16939859500000001</v>
      </c>
      <c r="L4560" s="13">
        <v>-3.005873507</v>
      </c>
      <c r="M4560" s="13">
        <v>-2.8364749119999999</v>
      </c>
      <c r="N4560" s="13">
        <v>1.0516886459999999</v>
      </c>
      <c r="O4560" s="13">
        <v>-2.7518525450000002</v>
      </c>
      <c r="P4560" s="13">
        <v>-1.7001638990000001</v>
      </c>
      <c r="Q4560" s="13">
        <v>0.49266749399999998</v>
      </c>
      <c r="R4560" s="13">
        <v>0.49266749399999998</v>
      </c>
      <c r="S4560" s="13">
        <v>0</v>
      </c>
      <c r="T4560" s="13">
        <v>1.2672098899999999</v>
      </c>
      <c r="U4560" s="13">
        <v>-1.9874732420000001</v>
      </c>
      <c r="V4560" s="13">
        <v>-0.72026335100000005</v>
      </c>
      <c r="W4560" s="13">
        <v>-0.43620382600000002</v>
      </c>
    </row>
    <row r="4561" spans="1:23" x14ac:dyDescent="0.3">
      <c r="A4561" s="13" t="s">
        <v>1951</v>
      </c>
      <c r="B4561" s="13" t="s">
        <v>1952</v>
      </c>
      <c r="C4561" s="15">
        <v>2015</v>
      </c>
      <c r="D4561" s="15" t="s">
        <v>27</v>
      </c>
      <c r="E4561" s="15" t="s">
        <v>124</v>
      </c>
      <c r="F4561" s="15">
        <v>319</v>
      </c>
      <c r="G4561" s="15">
        <v>163</v>
      </c>
      <c r="H4561" s="13">
        <v>-2.2700798579999999</v>
      </c>
      <c r="I4561" s="13">
        <v>-1.0306584620000001</v>
      </c>
      <c r="J4561" s="13">
        <v>-3.3007383199999998</v>
      </c>
      <c r="K4561" s="13">
        <v>-3.2138026810000002</v>
      </c>
      <c r="L4561" s="13">
        <v>-2.9472632829999998</v>
      </c>
      <c r="M4561" s="13">
        <v>-6.1610659649999997</v>
      </c>
      <c r="N4561" s="13">
        <v>-2.6022751240000002</v>
      </c>
      <c r="O4561" s="13">
        <v>-1.472929881</v>
      </c>
      <c r="P4561" s="13">
        <v>-4.0752050049999999</v>
      </c>
      <c r="Q4561" s="13">
        <v>-0.110490954</v>
      </c>
      <c r="R4561" s="13">
        <v>-0.110490954</v>
      </c>
      <c r="S4561" s="13">
        <v>0</v>
      </c>
      <c r="T4561" s="13">
        <v>-0.91543328999999996</v>
      </c>
      <c r="U4561" s="13">
        <v>-2.8655117799999998</v>
      </c>
      <c r="V4561" s="13">
        <v>-3.7809450689999999</v>
      </c>
      <c r="W4561" s="13">
        <v>0.24664683100000001</v>
      </c>
    </row>
    <row r="4562" spans="1:23" x14ac:dyDescent="0.3">
      <c r="A4562" s="13" t="s">
        <v>1953</v>
      </c>
      <c r="B4562" s="13" t="s">
        <v>1954</v>
      </c>
      <c r="C4562" s="15">
        <v>2017</v>
      </c>
      <c r="D4562" s="15" t="s">
        <v>25</v>
      </c>
      <c r="E4562" s="15" t="s">
        <v>111</v>
      </c>
      <c r="F4562" s="15">
        <v>40</v>
      </c>
      <c r="G4562" s="15">
        <v>19</v>
      </c>
      <c r="H4562" s="13">
        <v>-15.88680589</v>
      </c>
      <c r="I4562" s="13">
        <v>1.4489353899999999</v>
      </c>
      <c r="J4562" s="13">
        <v>-14.437870500000001</v>
      </c>
      <c r="K4562" s="13">
        <v>-5.3058012410000002</v>
      </c>
      <c r="L4562" s="13">
        <v>12.911874989999999</v>
      </c>
      <c r="M4562" s="13">
        <v>7.6060737510000003</v>
      </c>
      <c r="N4562" s="13">
        <v>-14.6918185</v>
      </c>
      <c r="O4562" s="13">
        <v>3.9368954020000002</v>
      </c>
      <c r="P4562" s="13">
        <v>-10.75492309</v>
      </c>
      <c r="Q4562" s="13">
        <v>-8.0292438999999993E-2</v>
      </c>
      <c r="R4562" s="13">
        <v>0</v>
      </c>
      <c r="S4562" s="13">
        <v>-8.0292438999999993E-2</v>
      </c>
      <c r="T4562" s="13">
        <v>-8.4733158849999999</v>
      </c>
      <c r="U4562" s="13">
        <v>-1.8174948609999999</v>
      </c>
      <c r="V4562" s="13">
        <v>-10.29081075</v>
      </c>
      <c r="W4562" s="13">
        <v>0.31478049499999999</v>
      </c>
    </row>
    <row r="4563" spans="1:23" x14ac:dyDescent="0.3">
      <c r="A4563" s="13" t="s">
        <v>1953</v>
      </c>
      <c r="B4563" s="13" t="s">
        <v>1954</v>
      </c>
      <c r="C4563" s="15">
        <v>2017</v>
      </c>
      <c r="D4563" s="15" t="s">
        <v>27</v>
      </c>
      <c r="E4563" s="15" t="s">
        <v>111</v>
      </c>
      <c r="F4563" s="15">
        <v>310</v>
      </c>
      <c r="G4563" s="15">
        <v>139</v>
      </c>
      <c r="H4563" s="13">
        <v>-2.1794905419999999</v>
      </c>
      <c r="I4563" s="13">
        <v>-2.7383016279999999</v>
      </c>
      <c r="J4563" s="13">
        <v>-4.9177921700000002</v>
      </c>
      <c r="K4563" s="13">
        <v>-3.560890315</v>
      </c>
      <c r="L4563" s="13">
        <v>-0.32530779700000001</v>
      </c>
      <c r="M4563" s="13">
        <v>-3.8861981120000002</v>
      </c>
      <c r="N4563" s="13">
        <v>-2.6856810520000001</v>
      </c>
      <c r="O4563" s="13">
        <v>-2.4104089819999999</v>
      </c>
      <c r="P4563" s="13">
        <v>-5.0960900340000004</v>
      </c>
      <c r="Q4563" s="13">
        <v>-0.16761853800000001</v>
      </c>
      <c r="R4563" s="13">
        <v>-0.16761853800000001</v>
      </c>
      <c r="S4563" s="13">
        <v>0</v>
      </c>
      <c r="T4563" s="13">
        <v>-1.688616892</v>
      </c>
      <c r="U4563" s="13">
        <v>-2.3654647500000001</v>
      </c>
      <c r="V4563" s="13">
        <v>-4.0540816419999999</v>
      </c>
      <c r="W4563" s="13">
        <v>0.73046199899999997</v>
      </c>
    </row>
    <row r="4564" spans="1:23" x14ac:dyDescent="0.3">
      <c r="A4564" s="13" t="s">
        <v>1953</v>
      </c>
      <c r="B4564" s="13" t="s">
        <v>1954</v>
      </c>
      <c r="C4564" s="15">
        <v>2017</v>
      </c>
      <c r="D4564" s="15" t="s">
        <v>27</v>
      </c>
      <c r="E4564" s="15" t="s">
        <v>41</v>
      </c>
      <c r="F4564" s="15">
        <v>822</v>
      </c>
      <c r="G4564" s="15">
        <v>418</v>
      </c>
      <c r="H4564" s="13">
        <v>-4.9845018909999999</v>
      </c>
      <c r="I4564" s="13">
        <v>1.3346099570000001</v>
      </c>
      <c r="J4564" s="13">
        <v>-3.6498919349999999</v>
      </c>
      <c r="K4564" s="13">
        <v>-4.6110499139999996</v>
      </c>
      <c r="L4564" s="13">
        <v>-1.297440146</v>
      </c>
      <c r="M4564" s="13">
        <v>-5.9084900600000001</v>
      </c>
      <c r="N4564" s="13">
        <v>-5.2014326329999996</v>
      </c>
      <c r="O4564" s="13">
        <v>0.84522365499999996</v>
      </c>
      <c r="P4564" s="13">
        <v>-4.3562089779999997</v>
      </c>
      <c r="Q4564" s="13">
        <v>-0.34475362500000001</v>
      </c>
      <c r="R4564" s="13">
        <v>-0.34475362500000001</v>
      </c>
      <c r="S4564" s="13">
        <v>0</v>
      </c>
      <c r="T4564" s="13">
        <v>-4.4620180710000001</v>
      </c>
      <c r="U4564" s="13">
        <v>1.141873766</v>
      </c>
      <c r="V4564" s="13">
        <v>-3.3201443049999999</v>
      </c>
      <c r="W4564" s="13">
        <v>0.63219716299999995</v>
      </c>
    </row>
    <row r="4565" spans="1:23" x14ac:dyDescent="0.3">
      <c r="A4565" s="13" t="s">
        <v>1953</v>
      </c>
      <c r="B4565" s="13" t="s">
        <v>1954</v>
      </c>
      <c r="C4565" s="15">
        <v>2018</v>
      </c>
      <c r="D4565" s="15" t="s">
        <v>27</v>
      </c>
      <c r="E4565" s="15" t="s">
        <v>32</v>
      </c>
      <c r="F4565" s="15">
        <v>613</v>
      </c>
      <c r="G4565" s="15">
        <v>290</v>
      </c>
      <c r="H4565" s="13">
        <v>0.23727477499999999</v>
      </c>
      <c r="I4565" s="13">
        <v>0.70347123</v>
      </c>
      <c r="J4565" s="13">
        <v>0.94074600500000005</v>
      </c>
      <c r="K4565" s="13">
        <v>3.1984957870000001</v>
      </c>
      <c r="L4565" s="13">
        <v>0.41594426699999998</v>
      </c>
      <c r="M4565" s="13">
        <v>3.614440053</v>
      </c>
      <c r="N4565" s="13">
        <v>0.90021847799999999</v>
      </c>
      <c r="O4565" s="13">
        <v>0.72148994099999997</v>
      </c>
      <c r="P4565" s="13">
        <v>1.621708419</v>
      </c>
      <c r="Q4565" s="13">
        <v>0.65594664499999999</v>
      </c>
      <c r="R4565" s="13">
        <v>0.65594664499999999</v>
      </c>
      <c r="S4565" s="13">
        <v>0</v>
      </c>
      <c r="T4565" s="13">
        <v>0.782279893</v>
      </c>
      <c r="U4565" s="13">
        <v>0.49062058800000002</v>
      </c>
      <c r="V4565" s="13">
        <v>1.272900481</v>
      </c>
      <c r="W4565" s="13">
        <v>1.3982275470000001</v>
      </c>
    </row>
    <row r="4566" spans="1:23" x14ac:dyDescent="0.3">
      <c r="A4566" s="13" t="s">
        <v>1953</v>
      </c>
      <c r="B4566" s="13" t="s">
        <v>1954</v>
      </c>
      <c r="C4566" s="15">
        <v>2018</v>
      </c>
      <c r="D4566" s="15" t="s">
        <v>27</v>
      </c>
      <c r="E4566" s="15" t="s">
        <v>111</v>
      </c>
      <c r="F4566" s="15">
        <v>37</v>
      </c>
      <c r="G4566" s="15">
        <v>17</v>
      </c>
      <c r="H4566" s="13">
        <v>-2.0170430220000002</v>
      </c>
      <c r="I4566" s="13">
        <v>-1.822565481</v>
      </c>
      <c r="J4566" s="13">
        <v>-3.839608503</v>
      </c>
      <c r="K4566" s="13">
        <v>-11.787258769999999</v>
      </c>
      <c r="L4566" s="13">
        <v>-18.616379259999999</v>
      </c>
      <c r="M4566" s="13">
        <v>-30.40363803</v>
      </c>
      <c r="N4566" s="13">
        <v>-4.341353915</v>
      </c>
      <c r="O4566" s="13">
        <v>-5.5506093239999998</v>
      </c>
      <c r="P4566" s="13">
        <v>-9.8919632380000007</v>
      </c>
      <c r="Q4566" s="13">
        <v>-6.2497859000000003E-2</v>
      </c>
      <c r="R4566" s="13">
        <v>-6.2497859000000003E-2</v>
      </c>
      <c r="S4566" s="13">
        <v>0</v>
      </c>
      <c r="T4566" s="13">
        <v>-3.9895622880000001</v>
      </c>
      <c r="U4566" s="13">
        <v>-3.9538703759999998</v>
      </c>
      <c r="V4566" s="13">
        <v>-7.9434326640000004</v>
      </c>
      <c r="W4566" s="13">
        <v>0.88515958299999997</v>
      </c>
    </row>
    <row r="4567" spans="1:23" x14ac:dyDescent="0.3">
      <c r="A4567" s="13" t="s">
        <v>1953</v>
      </c>
      <c r="B4567" s="13" t="s">
        <v>1954</v>
      </c>
      <c r="C4567" s="15">
        <v>2019</v>
      </c>
      <c r="D4567" s="15" t="s">
        <v>27</v>
      </c>
      <c r="E4567" s="15" t="s">
        <v>31</v>
      </c>
      <c r="F4567" s="15">
        <v>707</v>
      </c>
      <c r="G4567" s="15">
        <v>312</v>
      </c>
      <c r="H4567" s="13">
        <v>-1.5681144549999999</v>
      </c>
      <c r="I4567" s="13">
        <v>-3.428541139</v>
      </c>
      <c r="J4567" s="13">
        <v>-4.9966555939999999</v>
      </c>
      <c r="K4567" s="13">
        <v>-5.5287578640000001</v>
      </c>
      <c r="L4567" s="13">
        <v>-0.42199619700000002</v>
      </c>
      <c r="M4567" s="13">
        <v>-5.9507540609999996</v>
      </c>
      <c r="N4567" s="13">
        <v>-2.4757255210000002</v>
      </c>
      <c r="O4567" s="13">
        <v>-2.9819528040000001</v>
      </c>
      <c r="P4567" s="13">
        <v>-5.4576783249999998</v>
      </c>
      <c r="Q4567" s="13">
        <v>-0.43276617099999998</v>
      </c>
      <c r="R4567" s="13">
        <v>-0.43276617099999998</v>
      </c>
      <c r="S4567" s="13">
        <v>0</v>
      </c>
      <c r="T4567" s="13">
        <v>-2.3817637949999999</v>
      </c>
      <c r="U4567" s="13">
        <v>-2.6488921749999998</v>
      </c>
      <c r="V4567" s="13">
        <v>-5.0306559699999998</v>
      </c>
      <c r="W4567" s="13">
        <v>0.41412748599999999</v>
      </c>
    </row>
    <row r="4568" spans="1:23" x14ac:dyDescent="0.3">
      <c r="A4568" s="13" t="s">
        <v>1955</v>
      </c>
      <c r="B4568" s="13" t="s">
        <v>1956</v>
      </c>
      <c r="C4568" s="15">
        <v>2018</v>
      </c>
      <c r="D4568" s="15" t="s">
        <v>27</v>
      </c>
      <c r="E4568" s="15" t="s">
        <v>52</v>
      </c>
      <c r="F4568" s="15">
        <v>149</v>
      </c>
      <c r="G4568" s="15">
        <v>71</v>
      </c>
      <c r="H4568" s="13">
        <v>-4.94088628</v>
      </c>
      <c r="I4568" s="13">
        <v>-6.5220792960000002</v>
      </c>
      <c r="J4568" s="13">
        <v>-11.462965580000001</v>
      </c>
      <c r="K4568" s="13">
        <v>-10.630825120000001</v>
      </c>
      <c r="L4568" s="13">
        <v>-5.8228230050000001</v>
      </c>
      <c r="M4568" s="13">
        <v>-16.45364812</v>
      </c>
      <c r="N4568" s="13">
        <v>-6.4521476050000004</v>
      </c>
      <c r="O4568" s="13">
        <v>-6.7545218900000004</v>
      </c>
      <c r="P4568" s="13">
        <v>-13.2066695</v>
      </c>
      <c r="Q4568" s="13">
        <v>-0.37797010800000003</v>
      </c>
      <c r="R4568" s="13">
        <v>-0.37797010800000003</v>
      </c>
      <c r="S4568" s="13">
        <v>0</v>
      </c>
      <c r="T4568" s="13">
        <v>-5.3457046999999998</v>
      </c>
      <c r="U4568" s="13">
        <v>-5.4665240739999996</v>
      </c>
      <c r="V4568" s="13">
        <v>-10.812228770000001</v>
      </c>
      <c r="W4568" s="13">
        <v>-0.21327041599999999</v>
      </c>
    </row>
    <row r="4569" spans="1:23" x14ac:dyDescent="0.3">
      <c r="A4569" s="13" t="s">
        <v>1955</v>
      </c>
      <c r="B4569" s="13" t="s">
        <v>1956</v>
      </c>
      <c r="C4569" s="15">
        <v>2019</v>
      </c>
      <c r="D4569" s="15" t="s">
        <v>25</v>
      </c>
      <c r="E4569" s="15" t="s">
        <v>52</v>
      </c>
      <c r="F4569" s="15">
        <v>97</v>
      </c>
      <c r="G4569" s="15">
        <v>43</v>
      </c>
      <c r="H4569" s="13">
        <v>-8.1622196569999996</v>
      </c>
      <c r="I4569" s="13">
        <v>-7.2243006279999999</v>
      </c>
      <c r="J4569" s="13">
        <v>-15.386520279999999</v>
      </c>
      <c r="K4569" s="13">
        <v>-10.624329120000001</v>
      </c>
      <c r="L4569" s="13">
        <v>-8.1959200479999996</v>
      </c>
      <c r="M4569" s="13">
        <v>-18.82024917</v>
      </c>
      <c r="N4569" s="13">
        <v>-9.2655530230000007</v>
      </c>
      <c r="O4569" s="13">
        <v>-7.990845609</v>
      </c>
      <c r="P4569" s="13">
        <v>-17.25639863</v>
      </c>
      <c r="Q4569" s="13">
        <v>-0.33106212299999999</v>
      </c>
      <c r="R4569" s="13">
        <v>0</v>
      </c>
      <c r="S4569" s="13">
        <v>-0.33106212299999999</v>
      </c>
      <c r="T4569" s="13">
        <v>-6.8306544389999999</v>
      </c>
      <c r="U4569" s="13">
        <v>-8.9983163729999998</v>
      </c>
      <c r="V4569" s="13">
        <v>-15.82897081</v>
      </c>
      <c r="W4569" s="13">
        <v>0.85767238300000004</v>
      </c>
    </row>
    <row r="4570" spans="1:23" x14ac:dyDescent="0.3">
      <c r="A4570" s="13" t="s">
        <v>1955</v>
      </c>
      <c r="B4570" s="13" t="s">
        <v>1956</v>
      </c>
      <c r="C4570" s="15">
        <v>2019</v>
      </c>
      <c r="D4570" s="15" t="s">
        <v>27</v>
      </c>
      <c r="E4570" s="15" t="s">
        <v>52</v>
      </c>
      <c r="F4570" s="15">
        <v>1939</v>
      </c>
      <c r="G4570" s="15">
        <v>882</v>
      </c>
      <c r="H4570" s="13">
        <v>-1.9200167370000001</v>
      </c>
      <c r="I4570" s="13">
        <v>1.3897801759999999</v>
      </c>
      <c r="J4570" s="13">
        <v>-0.53023655999999997</v>
      </c>
      <c r="K4570" s="13">
        <v>-1.547058679</v>
      </c>
      <c r="L4570" s="13">
        <v>1.2616151200000001</v>
      </c>
      <c r="M4570" s="13">
        <v>-0.28544355900000001</v>
      </c>
      <c r="N4570" s="13">
        <v>-1.9935484800000001</v>
      </c>
      <c r="O4570" s="13">
        <v>1.3777545410000001</v>
      </c>
      <c r="P4570" s="13">
        <v>-0.61579393900000001</v>
      </c>
      <c r="Q4570" s="13">
        <v>0.95818451599999999</v>
      </c>
      <c r="R4570" s="13">
        <v>0.95818451599999999</v>
      </c>
      <c r="S4570" s="13">
        <v>0</v>
      </c>
      <c r="T4570" s="13">
        <v>-1.8421803450000001</v>
      </c>
      <c r="U4570" s="13">
        <v>0.80698398599999999</v>
      </c>
      <c r="V4570" s="13">
        <v>-1.035196359</v>
      </c>
      <c r="W4570" s="13">
        <v>-0.233514101</v>
      </c>
    </row>
    <row r="4571" spans="1:23" x14ac:dyDescent="0.3">
      <c r="A4571" s="13" t="s">
        <v>1957</v>
      </c>
      <c r="B4571" s="13" t="s">
        <v>1958</v>
      </c>
      <c r="C4571" s="15">
        <v>2018</v>
      </c>
      <c r="D4571" s="15" t="s">
        <v>27</v>
      </c>
      <c r="E4571" s="15" t="s">
        <v>70</v>
      </c>
      <c r="F4571" s="15">
        <v>554</v>
      </c>
      <c r="G4571" s="15">
        <v>274</v>
      </c>
      <c r="H4571" s="13">
        <v>-0.38156222499999998</v>
      </c>
      <c r="I4571" s="13">
        <v>0.59862954199999996</v>
      </c>
      <c r="J4571" s="13">
        <v>0.21706731700000001</v>
      </c>
      <c r="K4571" s="13">
        <v>6.2399089999999997E-2</v>
      </c>
      <c r="L4571" s="13">
        <v>2.1899762379999999</v>
      </c>
      <c r="M4571" s="13">
        <v>2.2523753289999999</v>
      </c>
      <c r="N4571" s="13">
        <v>-0.33487372700000001</v>
      </c>
      <c r="O4571" s="13">
        <v>0.98842104399999997</v>
      </c>
      <c r="P4571" s="13">
        <v>0.65354731700000002</v>
      </c>
      <c r="Q4571" s="13">
        <v>0.476629003</v>
      </c>
      <c r="R4571" s="13">
        <v>0.476629003</v>
      </c>
      <c r="S4571" s="13">
        <v>0</v>
      </c>
      <c r="T4571" s="13">
        <v>-0.49255153000000002</v>
      </c>
      <c r="U4571" s="13">
        <v>0.28910401000000002</v>
      </c>
      <c r="V4571" s="13">
        <v>-0.20344751999999999</v>
      </c>
      <c r="W4571" s="13">
        <v>0.17320580799999999</v>
      </c>
    </row>
    <row r="4572" spans="1:23" x14ac:dyDescent="0.3">
      <c r="A4572" s="13" t="s">
        <v>1959</v>
      </c>
      <c r="B4572" s="13" t="s">
        <v>1960</v>
      </c>
      <c r="C4572" s="15">
        <v>2017</v>
      </c>
      <c r="D4572" s="15" t="s">
        <v>25</v>
      </c>
      <c r="E4572" s="15" t="s">
        <v>111</v>
      </c>
      <c r="F4572" s="15">
        <v>12</v>
      </c>
      <c r="G4572" s="15">
        <v>5</v>
      </c>
      <c r="H4572" s="13">
        <v>11.7407562</v>
      </c>
      <c r="I4572" s="13">
        <v>-1.1759440329999999</v>
      </c>
      <c r="J4572" s="13">
        <v>10.56481217</v>
      </c>
      <c r="K4572" s="13">
        <v>-22.579797939999999</v>
      </c>
      <c r="L4572" s="13">
        <v>-19.437189799999999</v>
      </c>
      <c r="M4572" s="13">
        <v>-42.016987739999998</v>
      </c>
      <c r="N4572" s="13">
        <v>5.1543068940000003</v>
      </c>
      <c r="O4572" s="13">
        <v>-5.074286292</v>
      </c>
      <c r="P4572" s="13">
        <v>8.0020601999999996E-2</v>
      </c>
      <c r="Q4572" s="13">
        <v>7.4517489999999997E-3</v>
      </c>
      <c r="R4572" s="13">
        <v>0</v>
      </c>
      <c r="S4572" s="13">
        <v>7.4517489999999997E-3</v>
      </c>
      <c r="T4572" s="13">
        <v>7.137024995</v>
      </c>
      <c r="U4572" s="13">
        <v>-9.3501772679999995</v>
      </c>
      <c r="V4572" s="13">
        <v>-2.213152274</v>
      </c>
      <c r="W4572" s="13">
        <v>7.7372742999999994E-2</v>
      </c>
    </row>
    <row r="4573" spans="1:23" x14ac:dyDescent="0.3">
      <c r="A4573" s="13" t="s">
        <v>1959</v>
      </c>
      <c r="B4573" s="13" t="s">
        <v>1960</v>
      </c>
      <c r="C4573" s="15">
        <v>2017</v>
      </c>
      <c r="D4573" s="15" t="s">
        <v>27</v>
      </c>
      <c r="E4573" s="15" t="s">
        <v>111</v>
      </c>
      <c r="F4573" s="15">
        <v>102</v>
      </c>
      <c r="G4573" s="15">
        <v>44</v>
      </c>
      <c r="H4573" s="13">
        <v>-5.9095371449999998</v>
      </c>
      <c r="I4573" s="13">
        <v>1.2282843510000001</v>
      </c>
      <c r="J4573" s="13">
        <v>-4.6812527939999997</v>
      </c>
      <c r="K4573" s="13">
        <v>-14.81858036</v>
      </c>
      <c r="L4573" s="13">
        <v>-9.254086912</v>
      </c>
      <c r="M4573" s="13">
        <v>-24.07266727</v>
      </c>
      <c r="N4573" s="13">
        <v>-8.2713935650000003</v>
      </c>
      <c r="O4573" s="13">
        <v>-0.93585554400000004</v>
      </c>
      <c r="P4573" s="13">
        <v>-9.2072491089999993</v>
      </c>
      <c r="Q4573" s="13">
        <v>-0.14879284100000001</v>
      </c>
      <c r="R4573" s="13">
        <v>-0.14879284100000001</v>
      </c>
      <c r="S4573" s="13">
        <v>0</v>
      </c>
      <c r="T4573" s="13">
        <v>-4.9805061090000002</v>
      </c>
      <c r="U4573" s="13">
        <v>-1.0630837339999999</v>
      </c>
      <c r="V4573" s="13">
        <v>-6.0435898430000004</v>
      </c>
      <c r="W4573" s="13">
        <v>2.5953275790000001</v>
      </c>
    </row>
    <row r="4574" spans="1:23" x14ac:dyDescent="0.3">
      <c r="A4574" s="13" t="s">
        <v>1961</v>
      </c>
      <c r="B4574" s="13" t="s">
        <v>1962</v>
      </c>
      <c r="C4574" s="15">
        <v>2016</v>
      </c>
      <c r="D4574" s="15" t="s">
        <v>25</v>
      </c>
      <c r="E4574" s="15" t="s">
        <v>46</v>
      </c>
      <c r="F4574" s="15">
        <v>625</v>
      </c>
      <c r="G4574" s="15">
        <v>330</v>
      </c>
      <c r="H4574" s="13">
        <v>-0.28998047500000002</v>
      </c>
      <c r="I4574" s="13">
        <v>3.643529424</v>
      </c>
      <c r="J4574" s="13">
        <v>3.3535489489999999</v>
      </c>
      <c r="K4574" s="13">
        <v>-6.5795028899999997</v>
      </c>
      <c r="L4574" s="13">
        <v>-5.3741512770000002</v>
      </c>
      <c r="M4574" s="13">
        <v>-11.95365417</v>
      </c>
      <c r="N4574" s="13">
        <v>-1.6289906919999999</v>
      </c>
      <c r="O4574" s="13">
        <v>1.8922272570000001</v>
      </c>
      <c r="P4574" s="13">
        <v>0.26323656499999998</v>
      </c>
      <c r="Q4574" s="13">
        <v>0.51980373899999999</v>
      </c>
      <c r="R4574" s="13">
        <v>0</v>
      </c>
      <c r="S4574" s="13">
        <v>0.51980373899999999</v>
      </c>
      <c r="T4574" s="13">
        <v>-2.218607784</v>
      </c>
      <c r="U4574" s="13">
        <v>1.351070497</v>
      </c>
      <c r="V4574" s="13">
        <v>-0.86753728699999999</v>
      </c>
      <c r="W4574" s="13">
        <v>-0.62392304099999996</v>
      </c>
    </row>
    <row r="4575" spans="1:23" x14ac:dyDescent="0.3">
      <c r="A4575" s="13" t="s">
        <v>1961</v>
      </c>
      <c r="B4575" s="13" t="s">
        <v>1962</v>
      </c>
      <c r="C4575" s="15">
        <v>2016</v>
      </c>
      <c r="D4575" s="15" t="s">
        <v>27</v>
      </c>
      <c r="E4575" s="15" t="s">
        <v>46</v>
      </c>
      <c r="F4575" s="15">
        <v>4458</v>
      </c>
      <c r="G4575" s="15">
        <v>2232</v>
      </c>
      <c r="H4575" s="13">
        <v>-2.3082107989999998</v>
      </c>
      <c r="I4575" s="13">
        <v>1.0562881150000001</v>
      </c>
      <c r="J4575" s="13">
        <v>-1.251922684</v>
      </c>
      <c r="K4575" s="13">
        <v>-1.9750915090000001</v>
      </c>
      <c r="L4575" s="13">
        <v>3.6825449510000001</v>
      </c>
      <c r="M4575" s="13">
        <v>1.707453442</v>
      </c>
      <c r="N4575" s="13">
        <v>-2.3783085939999999</v>
      </c>
      <c r="O4575" s="13">
        <v>1.647227344</v>
      </c>
      <c r="P4575" s="13">
        <v>-0.73108124900000004</v>
      </c>
      <c r="Q4575" s="13">
        <v>2.2927861709999999</v>
      </c>
      <c r="R4575" s="13">
        <v>2.2927861709999999</v>
      </c>
      <c r="S4575" s="13">
        <v>0</v>
      </c>
      <c r="T4575" s="13">
        <v>-2.0776562529999998</v>
      </c>
      <c r="U4575" s="13">
        <v>1.8385440340000001</v>
      </c>
      <c r="V4575" s="13">
        <v>-0.23911221899999999</v>
      </c>
      <c r="W4575" s="13">
        <v>-0.26734976900000001</v>
      </c>
    </row>
    <row r="4576" spans="1:23" x14ac:dyDescent="0.3">
      <c r="A4576" s="13" t="s">
        <v>1961</v>
      </c>
      <c r="B4576" s="13" t="s">
        <v>1962</v>
      </c>
      <c r="C4576" s="15">
        <v>2017</v>
      </c>
      <c r="D4576" s="15" t="s">
        <v>27</v>
      </c>
      <c r="E4576" s="15" t="s">
        <v>46</v>
      </c>
      <c r="F4576" s="15">
        <v>1245</v>
      </c>
      <c r="G4576" s="15">
        <v>625</v>
      </c>
      <c r="H4576" s="13">
        <v>-3.9375495319999998</v>
      </c>
      <c r="I4576" s="13">
        <v>0.67735364499999995</v>
      </c>
      <c r="J4576" s="13">
        <v>-3.2601958870000001</v>
      </c>
      <c r="K4576" s="13">
        <v>-2.4548678260000001</v>
      </c>
      <c r="L4576" s="13">
        <v>1.8494636069999999</v>
      </c>
      <c r="M4576" s="13">
        <v>-0.60540421899999997</v>
      </c>
      <c r="N4576" s="13">
        <v>-3.8516959829999999</v>
      </c>
      <c r="O4576" s="13">
        <v>0.94891967200000005</v>
      </c>
      <c r="P4576" s="13">
        <v>-2.9027763110000002</v>
      </c>
      <c r="Q4576" s="13">
        <v>-4.8485530999999998E-2</v>
      </c>
      <c r="R4576" s="13">
        <v>-4.8485530999999998E-2</v>
      </c>
      <c r="S4576" s="13">
        <v>0</v>
      </c>
      <c r="T4576" s="13">
        <v>-2.591158574</v>
      </c>
      <c r="U4576" s="13">
        <v>2.1757360019999998</v>
      </c>
      <c r="V4576" s="13">
        <v>-0.41542257199999999</v>
      </c>
      <c r="W4576" s="13">
        <v>-0.46514965600000002</v>
      </c>
    </row>
    <row r="4577" spans="1:23" x14ac:dyDescent="0.3">
      <c r="A4577" s="13" t="s">
        <v>1961</v>
      </c>
      <c r="B4577" s="13" t="s">
        <v>1962</v>
      </c>
      <c r="C4577" s="15">
        <v>2018</v>
      </c>
      <c r="D4577" s="15" t="s">
        <v>25</v>
      </c>
      <c r="E4577" s="15" t="s">
        <v>46</v>
      </c>
      <c r="F4577" s="15">
        <v>268</v>
      </c>
      <c r="G4577" s="15">
        <v>125</v>
      </c>
      <c r="H4577" s="13">
        <v>-0.95981545999999995</v>
      </c>
      <c r="I4577" s="13">
        <v>6.5260580150000003</v>
      </c>
      <c r="J4577" s="13">
        <v>5.5662425549999996</v>
      </c>
      <c r="K4577" s="13">
        <v>2.067743654</v>
      </c>
      <c r="L4577" s="13">
        <v>4.9898648540000003</v>
      </c>
      <c r="M4577" s="13">
        <v>7.0576085080000004</v>
      </c>
      <c r="N4577" s="13">
        <v>-0.36982324599999999</v>
      </c>
      <c r="O4577" s="13">
        <v>6.668287061</v>
      </c>
      <c r="P4577" s="13">
        <v>6.2984638149999999</v>
      </c>
      <c r="Q4577" s="13">
        <v>0.598503224</v>
      </c>
      <c r="R4577" s="13">
        <v>0</v>
      </c>
      <c r="S4577" s="13">
        <v>0.598503224</v>
      </c>
      <c r="T4577" s="13">
        <v>0.97997660499999995</v>
      </c>
      <c r="U4577" s="13">
        <v>4.743683796</v>
      </c>
      <c r="V4577" s="13">
        <v>5.7236604010000001</v>
      </c>
      <c r="W4577" s="13">
        <v>0.54747205300000001</v>
      </c>
    </row>
    <row r="4578" spans="1:23" x14ac:dyDescent="0.3">
      <c r="A4578" s="13" t="s">
        <v>1961</v>
      </c>
      <c r="B4578" s="13" t="s">
        <v>1962</v>
      </c>
      <c r="C4578" s="15">
        <v>2018</v>
      </c>
      <c r="D4578" s="15" t="s">
        <v>27</v>
      </c>
      <c r="E4578" s="15" t="s">
        <v>46</v>
      </c>
      <c r="F4578" s="15">
        <v>3420</v>
      </c>
      <c r="G4578" s="15">
        <v>1680</v>
      </c>
      <c r="H4578" s="13">
        <v>-1.730420461</v>
      </c>
      <c r="I4578" s="13">
        <v>1.074709312</v>
      </c>
      <c r="J4578" s="13">
        <v>-0.65571114900000005</v>
      </c>
      <c r="K4578" s="13">
        <v>-1.6885560019999999</v>
      </c>
      <c r="L4578" s="13">
        <v>2.2243509690000001</v>
      </c>
      <c r="M4578" s="13">
        <v>0.53579496699999996</v>
      </c>
      <c r="N4578" s="13">
        <v>-1.807166995</v>
      </c>
      <c r="O4578" s="13">
        <v>1.3486411469999999</v>
      </c>
      <c r="P4578" s="13">
        <v>-0.45852584800000001</v>
      </c>
      <c r="Q4578" s="13">
        <v>1.952176814</v>
      </c>
      <c r="R4578" s="13">
        <v>1.952176814</v>
      </c>
      <c r="S4578" s="13">
        <v>0</v>
      </c>
      <c r="T4578" s="13">
        <v>-1.996970779</v>
      </c>
      <c r="U4578" s="13">
        <v>1.6724606900000001</v>
      </c>
      <c r="V4578" s="13">
        <v>-0.324510089</v>
      </c>
      <c r="W4578" s="13">
        <v>-0.60242815199999999</v>
      </c>
    </row>
    <row r="4579" spans="1:23" x14ac:dyDescent="0.3">
      <c r="A4579" s="13" t="s">
        <v>1961</v>
      </c>
      <c r="B4579" s="13" t="s">
        <v>1962</v>
      </c>
      <c r="C4579" s="15">
        <v>2019</v>
      </c>
      <c r="D4579" s="15" t="s">
        <v>27</v>
      </c>
      <c r="E4579" s="15" t="s">
        <v>46</v>
      </c>
      <c r="F4579" s="15">
        <v>4065</v>
      </c>
      <c r="G4579" s="15">
        <v>1959</v>
      </c>
      <c r="H4579" s="13">
        <v>-0.79142100500000001</v>
      </c>
      <c r="I4579" s="13">
        <v>-0.29949857099999999</v>
      </c>
      <c r="J4579" s="13">
        <v>-1.0909195759999999</v>
      </c>
      <c r="K4579" s="13">
        <v>1.2306242599999999</v>
      </c>
      <c r="L4579" s="13">
        <v>2.7767356990000001</v>
      </c>
      <c r="M4579" s="13">
        <v>4.0073599580000003</v>
      </c>
      <c r="N4579" s="13">
        <v>-0.379681991</v>
      </c>
      <c r="O4579" s="13">
        <v>0.29316909899999999</v>
      </c>
      <c r="P4579" s="13">
        <v>-8.6512890999999995E-2</v>
      </c>
      <c r="Q4579" s="13">
        <v>2.664563233</v>
      </c>
      <c r="R4579" s="13">
        <v>2.664563233</v>
      </c>
      <c r="S4579" s="13">
        <v>0</v>
      </c>
      <c r="T4579" s="13">
        <v>-5.6047542999999998E-2</v>
      </c>
      <c r="U4579" s="13">
        <v>0.75009945300000003</v>
      </c>
      <c r="V4579" s="13">
        <v>0.69405190900000002</v>
      </c>
      <c r="W4579" s="13">
        <v>9.4036207999999996E-2</v>
      </c>
    </row>
    <row r="4580" spans="1:23" x14ac:dyDescent="0.3">
      <c r="A4580" s="13" t="s">
        <v>1963</v>
      </c>
      <c r="B4580" s="13" t="s">
        <v>1964</v>
      </c>
      <c r="C4580" s="15">
        <v>2014</v>
      </c>
      <c r="D4580" s="15" t="s">
        <v>27</v>
      </c>
      <c r="E4580" s="15" t="s">
        <v>62</v>
      </c>
      <c r="F4580" s="15">
        <v>1359</v>
      </c>
      <c r="G4580" s="15">
        <v>684</v>
      </c>
      <c r="H4580" s="13">
        <v>-0.86407588199999996</v>
      </c>
      <c r="I4580" s="13">
        <v>0.94280602000000002</v>
      </c>
      <c r="J4580" s="13">
        <v>7.8730137000000006E-2</v>
      </c>
      <c r="K4580" s="13">
        <v>0.208385708</v>
      </c>
      <c r="L4580" s="13">
        <v>2.0152483910000001</v>
      </c>
      <c r="M4580" s="13">
        <v>2.2236340989999999</v>
      </c>
      <c r="N4580" s="13">
        <v>-0.67373135900000003</v>
      </c>
      <c r="O4580" s="13">
        <v>1.2651761930000001</v>
      </c>
      <c r="P4580" s="13">
        <v>0.59144483299999995</v>
      </c>
      <c r="Q4580" s="13">
        <v>1.160737065</v>
      </c>
      <c r="R4580" s="13">
        <v>1.160737065</v>
      </c>
      <c r="S4580" s="13">
        <v>0</v>
      </c>
      <c r="T4580" s="13">
        <v>-1.0764597149999999</v>
      </c>
      <c r="U4580" s="13">
        <v>-0.270479421</v>
      </c>
      <c r="V4580" s="13">
        <v>-1.346939136</v>
      </c>
      <c r="W4580" s="13">
        <v>-0.44002915599999998</v>
      </c>
    </row>
    <row r="4581" spans="1:23" x14ac:dyDescent="0.3">
      <c r="A4581" s="13" t="s">
        <v>1963</v>
      </c>
      <c r="B4581" s="13" t="s">
        <v>1964</v>
      </c>
      <c r="C4581" s="15">
        <v>2015</v>
      </c>
      <c r="D4581" s="15" t="s">
        <v>27</v>
      </c>
      <c r="E4581" s="15" t="s">
        <v>62</v>
      </c>
      <c r="F4581" s="15">
        <v>517</v>
      </c>
      <c r="G4581" s="15">
        <v>259</v>
      </c>
      <c r="H4581" s="13">
        <v>5.7014241E-2</v>
      </c>
      <c r="I4581" s="13">
        <v>0.18043105600000001</v>
      </c>
      <c r="J4581" s="13">
        <v>0.237445297</v>
      </c>
      <c r="K4581" s="13">
        <v>-2.206373975</v>
      </c>
      <c r="L4581" s="13">
        <v>-3.4684977780000001</v>
      </c>
      <c r="M4581" s="13">
        <v>-5.6748717519999996</v>
      </c>
      <c r="N4581" s="13">
        <v>-0.416914795</v>
      </c>
      <c r="O4581" s="13">
        <v>-0.53257267600000002</v>
      </c>
      <c r="P4581" s="13">
        <v>-0.94948747099999997</v>
      </c>
      <c r="Q4581" s="13">
        <v>0.23782142100000001</v>
      </c>
      <c r="R4581" s="13">
        <v>0.23782142100000001</v>
      </c>
      <c r="S4581" s="13">
        <v>0</v>
      </c>
      <c r="T4581" s="13">
        <v>-0.54116004200000001</v>
      </c>
      <c r="U4581" s="13">
        <v>-1.5533148590000001</v>
      </c>
      <c r="V4581" s="13">
        <v>-2.0944749009999999</v>
      </c>
      <c r="W4581" s="13">
        <v>-4.0927837000000002E-2</v>
      </c>
    </row>
    <row r="4582" spans="1:23" x14ac:dyDescent="0.3">
      <c r="A4582" s="13" t="s">
        <v>1963</v>
      </c>
      <c r="B4582" s="13" t="s">
        <v>1964</v>
      </c>
      <c r="C4582" s="15">
        <v>2016</v>
      </c>
      <c r="D4582" s="15" t="s">
        <v>27</v>
      </c>
      <c r="E4582" s="15" t="s">
        <v>81</v>
      </c>
      <c r="F4582" s="15">
        <v>1273</v>
      </c>
      <c r="G4582" s="15">
        <v>658</v>
      </c>
      <c r="H4582" s="13">
        <v>-1.3339001290000001</v>
      </c>
      <c r="I4582" s="13">
        <v>3.6471256950000002</v>
      </c>
      <c r="J4582" s="13">
        <v>2.3132255659999998</v>
      </c>
      <c r="K4582" s="13">
        <v>-1.403802762</v>
      </c>
      <c r="L4582" s="13">
        <v>1.7198890309999999</v>
      </c>
      <c r="M4582" s="13">
        <v>0.316086268</v>
      </c>
      <c r="N4582" s="13">
        <v>-1.411629091</v>
      </c>
      <c r="O4582" s="13">
        <v>3.4101086700000001</v>
      </c>
      <c r="P4582" s="13">
        <v>1.9984795790000001</v>
      </c>
      <c r="Q4582" s="13">
        <v>1.5826657369999999</v>
      </c>
      <c r="R4582" s="13">
        <v>1.5826657369999999</v>
      </c>
      <c r="S4582" s="13">
        <v>0</v>
      </c>
      <c r="T4582" s="13">
        <v>-1.8638408099999999</v>
      </c>
      <c r="U4582" s="13">
        <v>3.318933973</v>
      </c>
      <c r="V4582" s="13">
        <v>1.4550931629999999</v>
      </c>
      <c r="W4582" s="13">
        <v>-0.70205412599999995</v>
      </c>
    </row>
    <row r="4583" spans="1:23" x14ac:dyDescent="0.3">
      <c r="A4583" s="13" t="s">
        <v>1963</v>
      </c>
      <c r="B4583" s="13" t="s">
        <v>1964</v>
      </c>
      <c r="C4583" s="15">
        <v>2017</v>
      </c>
      <c r="D4583" s="15" t="s">
        <v>25</v>
      </c>
      <c r="E4583" s="15" t="s">
        <v>81</v>
      </c>
      <c r="F4583" s="15">
        <v>40</v>
      </c>
      <c r="G4583" s="15">
        <v>21</v>
      </c>
      <c r="H4583" s="13">
        <v>-0.90689796199999995</v>
      </c>
      <c r="I4583" s="13">
        <v>-16.763915050000001</v>
      </c>
      <c r="J4583" s="13">
        <v>-17.67081301</v>
      </c>
      <c r="K4583" s="13">
        <v>-2.959335866</v>
      </c>
      <c r="L4583" s="13">
        <v>-1.4956792029999999</v>
      </c>
      <c r="M4583" s="13">
        <v>-4.4550150689999999</v>
      </c>
      <c r="N4583" s="13">
        <v>-1.416364344</v>
      </c>
      <c r="O4583" s="13">
        <v>-14.57458995</v>
      </c>
      <c r="P4583" s="13">
        <v>-15.990954289999999</v>
      </c>
      <c r="Q4583" s="13">
        <v>-0.145754626</v>
      </c>
      <c r="R4583" s="13">
        <v>0</v>
      </c>
      <c r="S4583" s="13">
        <v>-0.145754626</v>
      </c>
      <c r="T4583" s="13">
        <v>-2.224049597</v>
      </c>
      <c r="U4583" s="13">
        <v>-6.6183225080000003</v>
      </c>
      <c r="V4583" s="13">
        <v>-8.8423721050000008</v>
      </c>
      <c r="W4583" s="13">
        <v>-0.37005622399999999</v>
      </c>
    </row>
    <row r="4584" spans="1:23" x14ac:dyDescent="0.3">
      <c r="A4584" s="13" t="s">
        <v>1963</v>
      </c>
      <c r="B4584" s="13" t="s">
        <v>1964</v>
      </c>
      <c r="C4584" s="15">
        <v>2017</v>
      </c>
      <c r="D4584" s="15" t="s">
        <v>27</v>
      </c>
      <c r="E4584" s="15" t="s">
        <v>81</v>
      </c>
      <c r="F4584" s="15">
        <v>885</v>
      </c>
      <c r="G4584" s="15">
        <v>432</v>
      </c>
      <c r="H4584" s="13">
        <v>0.33108140400000002</v>
      </c>
      <c r="I4584" s="13">
        <v>0.46118980100000001</v>
      </c>
      <c r="J4584" s="13">
        <v>0.79227120500000003</v>
      </c>
      <c r="K4584" s="13">
        <v>0.54079375799999996</v>
      </c>
      <c r="L4584" s="13">
        <v>-2.685415409</v>
      </c>
      <c r="M4584" s="13">
        <v>-2.144621651</v>
      </c>
      <c r="N4584" s="13">
        <v>0.39801658600000001</v>
      </c>
      <c r="O4584" s="13">
        <v>-0.23897948899999999</v>
      </c>
      <c r="P4584" s="13">
        <v>0.15903709699999999</v>
      </c>
      <c r="Q4584" s="13">
        <v>0.63806325600000002</v>
      </c>
      <c r="R4584" s="13">
        <v>0.63806325600000002</v>
      </c>
      <c r="S4584" s="13">
        <v>0</v>
      </c>
      <c r="T4584" s="13">
        <v>0.34424380100000002</v>
      </c>
      <c r="U4584" s="13">
        <v>1.7088090380000001</v>
      </c>
      <c r="V4584" s="13">
        <v>2.0530528389999998</v>
      </c>
      <c r="W4584" s="13">
        <v>-0.47535202599999998</v>
      </c>
    </row>
    <row r="4585" spans="1:23" x14ac:dyDescent="0.3">
      <c r="A4585" s="13" t="s">
        <v>1963</v>
      </c>
      <c r="B4585" s="13" t="s">
        <v>1964</v>
      </c>
      <c r="C4585" s="15">
        <v>2018</v>
      </c>
      <c r="D4585" s="15" t="s">
        <v>27</v>
      </c>
      <c r="E4585" s="15" t="s">
        <v>33</v>
      </c>
      <c r="F4585" s="15">
        <v>83</v>
      </c>
      <c r="G4585" s="15">
        <v>39</v>
      </c>
      <c r="H4585" s="13">
        <v>-4.7339895570000001</v>
      </c>
      <c r="I4585" s="13">
        <v>7.4042639350000004</v>
      </c>
      <c r="J4585" s="13">
        <v>2.6702743779999998</v>
      </c>
      <c r="K4585" s="13">
        <v>-1.7433540249999999</v>
      </c>
      <c r="L4585" s="13">
        <v>11.15366246</v>
      </c>
      <c r="M4585" s="13">
        <v>9.4103084379999995</v>
      </c>
      <c r="N4585" s="13">
        <v>-4.33785504</v>
      </c>
      <c r="O4585" s="13">
        <v>8.7020794650000006</v>
      </c>
      <c r="P4585" s="13">
        <v>4.3642244249999997</v>
      </c>
      <c r="Q4585" s="13">
        <v>0.14501411</v>
      </c>
      <c r="R4585" s="13">
        <v>0.14501411</v>
      </c>
      <c r="S4585" s="13">
        <v>0</v>
      </c>
      <c r="T4585" s="13">
        <v>-2.8560489580000001</v>
      </c>
      <c r="U4585" s="13">
        <v>3.9985530460000001</v>
      </c>
      <c r="V4585" s="13">
        <v>1.1425040879999999</v>
      </c>
      <c r="W4585" s="13">
        <v>2.422280642</v>
      </c>
    </row>
    <row r="4586" spans="1:23" x14ac:dyDescent="0.3">
      <c r="A4586" s="13" t="s">
        <v>1965</v>
      </c>
      <c r="B4586" s="13" t="s">
        <v>1966</v>
      </c>
      <c r="C4586" s="15">
        <v>2014</v>
      </c>
      <c r="D4586" s="15" t="s">
        <v>27</v>
      </c>
      <c r="E4586" s="15" t="s">
        <v>52</v>
      </c>
      <c r="F4586" s="15">
        <v>2574</v>
      </c>
      <c r="G4586" s="15">
        <v>1309</v>
      </c>
      <c r="H4586" s="13">
        <v>-0.34144615</v>
      </c>
      <c r="I4586" s="13">
        <v>0.585387306</v>
      </c>
      <c r="J4586" s="13">
        <v>0.24394115599999999</v>
      </c>
      <c r="K4586" s="13">
        <v>0.26735652700000001</v>
      </c>
      <c r="L4586" s="13">
        <v>3.7061228759999998</v>
      </c>
      <c r="M4586" s="13">
        <v>3.9734794029999998</v>
      </c>
      <c r="N4586" s="13">
        <v>-0.19193216299999999</v>
      </c>
      <c r="O4586" s="13">
        <v>1.3471413240000001</v>
      </c>
      <c r="P4586" s="13">
        <v>1.1552091609999999</v>
      </c>
      <c r="Q4586" s="13">
        <v>2.5783742780000001</v>
      </c>
      <c r="R4586" s="13">
        <v>2.5783742780000001</v>
      </c>
      <c r="S4586" s="13">
        <v>0</v>
      </c>
      <c r="T4586" s="13">
        <v>-0.97829446200000003</v>
      </c>
      <c r="U4586" s="13">
        <v>-0.21295915400000001</v>
      </c>
      <c r="V4586" s="13">
        <v>-1.191253616</v>
      </c>
      <c r="W4586" s="13">
        <v>-1.0932217500000001</v>
      </c>
    </row>
    <row r="4587" spans="1:23" x14ac:dyDescent="0.3">
      <c r="A4587" s="13" t="s">
        <v>1965</v>
      </c>
      <c r="B4587" s="13" t="s">
        <v>1966</v>
      </c>
      <c r="C4587" s="15">
        <v>2015</v>
      </c>
      <c r="D4587" s="15" t="s">
        <v>27</v>
      </c>
      <c r="E4587" s="15" t="s">
        <v>62</v>
      </c>
      <c r="F4587" s="15">
        <v>203</v>
      </c>
      <c r="G4587" s="15">
        <v>105</v>
      </c>
      <c r="H4587" s="13">
        <v>-8.1615465720000007</v>
      </c>
      <c r="I4587" s="13">
        <v>0.85347737899999998</v>
      </c>
      <c r="J4587" s="13">
        <v>-7.3080691929999997</v>
      </c>
      <c r="K4587" s="13">
        <v>-3.0242671259999998</v>
      </c>
      <c r="L4587" s="13">
        <v>5.7784774680000002</v>
      </c>
      <c r="M4587" s="13">
        <v>2.7542103419999999</v>
      </c>
      <c r="N4587" s="13">
        <v>-7.6149342679999998</v>
      </c>
      <c r="O4587" s="13">
        <v>1.939708207</v>
      </c>
      <c r="P4587" s="13">
        <v>-5.675226061</v>
      </c>
      <c r="Q4587" s="13">
        <v>-0.15550385899999999</v>
      </c>
      <c r="R4587" s="13">
        <v>-0.15550385899999999</v>
      </c>
      <c r="S4587" s="13">
        <v>0</v>
      </c>
      <c r="T4587" s="13">
        <v>-8.0776286820000003</v>
      </c>
      <c r="U4587" s="13">
        <v>-0.35915111</v>
      </c>
      <c r="V4587" s="13">
        <v>-8.4367797929999995</v>
      </c>
      <c r="W4587" s="13">
        <v>-0.736417671</v>
      </c>
    </row>
    <row r="4588" spans="1:23" x14ac:dyDescent="0.3">
      <c r="A4588" s="13" t="s">
        <v>1965</v>
      </c>
      <c r="B4588" s="13" t="s">
        <v>1966</v>
      </c>
      <c r="C4588" s="15">
        <v>2015</v>
      </c>
      <c r="D4588" s="15" t="s">
        <v>27</v>
      </c>
      <c r="E4588" s="15" t="s">
        <v>52</v>
      </c>
      <c r="F4588" s="15">
        <v>281</v>
      </c>
      <c r="G4588" s="15">
        <v>142</v>
      </c>
      <c r="H4588" s="13">
        <v>-4.3162098320000002</v>
      </c>
      <c r="I4588" s="13">
        <v>-1.0100774809999999</v>
      </c>
      <c r="J4588" s="13">
        <v>-5.3262873129999999</v>
      </c>
      <c r="K4588" s="13">
        <v>-5.0061323570000003</v>
      </c>
      <c r="L4588" s="13">
        <v>-2.1547740260000001</v>
      </c>
      <c r="M4588" s="13">
        <v>-7.1609063820000003</v>
      </c>
      <c r="N4588" s="13">
        <v>-4.7140170650000002</v>
      </c>
      <c r="O4588" s="13">
        <v>-1.332212414</v>
      </c>
      <c r="P4588" s="13">
        <v>-6.046229479</v>
      </c>
      <c r="Q4588" s="13">
        <v>-0.23668645599999999</v>
      </c>
      <c r="R4588" s="13">
        <v>-0.23668645599999999</v>
      </c>
      <c r="S4588" s="13">
        <v>0</v>
      </c>
      <c r="T4588" s="13">
        <v>-5.2307490980000004</v>
      </c>
      <c r="U4588" s="13">
        <v>-0.90616438899999996</v>
      </c>
      <c r="V4588" s="13">
        <v>-6.1369134870000002</v>
      </c>
      <c r="W4588" s="13">
        <v>-0.85134003999999996</v>
      </c>
    </row>
    <row r="4589" spans="1:23" x14ac:dyDescent="0.3">
      <c r="A4589" s="13" t="s">
        <v>1965</v>
      </c>
      <c r="B4589" s="13" t="s">
        <v>1966</v>
      </c>
      <c r="C4589" s="15">
        <v>2018</v>
      </c>
      <c r="D4589" s="15" t="s">
        <v>27</v>
      </c>
      <c r="E4589" s="15" t="s">
        <v>81</v>
      </c>
      <c r="F4589" s="15">
        <v>36</v>
      </c>
      <c r="G4589" s="15">
        <v>19</v>
      </c>
      <c r="H4589" s="13">
        <v>-6.3910660549999996</v>
      </c>
      <c r="I4589" s="13">
        <v>-3.6479048490000001</v>
      </c>
      <c r="J4589" s="13">
        <v>-10.038970900000001</v>
      </c>
      <c r="K4589" s="13">
        <v>1.727462842</v>
      </c>
      <c r="L4589" s="13">
        <v>-2.2203522009999999</v>
      </c>
      <c r="M4589" s="13">
        <v>-0.49288935900000003</v>
      </c>
      <c r="N4589" s="13">
        <v>-5.0768812499999996</v>
      </c>
      <c r="O4589" s="13">
        <v>-3.6175950060000002</v>
      </c>
      <c r="P4589" s="13">
        <v>-8.6944762559999997</v>
      </c>
      <c r="Q4589" s="13">
        <v>-5.5640296999999998E-2</v>
      </c>
      <c r="R4589" s="13">
        <v>-5.5640296999999998E-2</v>
      </c>
      <c r="S4589" s="13">
        <v>0</v>
      </c>
      <c r="T4589" s="13">
        <v>-5.5647615229999996</v>
      </c>
      <c r="U4589" s="13">
        <v>-6.0386444250000002</v>
      </c>
      <c r="V4589" s="13">
        <v>-11.603405950000001</v>
      </c>
      <c r="W4589" s="13">
        <v>-3.4157690249999999</v>
      </c>
    </row>
    <row r="4590" spans="1:23" x14ac:dyDescent="0.3">
      <c r="A4590" s="13" t="s">
        <v>1967</v>
      </c>
      <c r="B4590" s="13" t="s">
        <v>1968</v>
      </c>
      <c r="C4590" s="15">
        <v>2016</v>
      </c>
      <c r="D4590" s="15" t="s">
        <v>27</v>
      </c>
      <c r="E4590" s="15" t="s">
        <v>67</v>
      </c>
      <c r="F4590" s="15">
        <v>322</v>
      </c>
      <c r="G4590" s="15">
        <v>145</v>
      </c>
      <c r="H4590" s="13">
        <v>-2.3143951939999998</v>
      </c>
      <c r="I4590" s="13">
        <v>0.87373821900000004</v>
      </c>
      <c r="J4590" s="13">
        <v>-1.4406569739999999</v>
      </c>
      <c r="K4590" s="13">
        <v>-3.0503538969999999</v>
      </c>
      <c r="L4590" s="13">
        <v>-1.9509611950000001</v>
      </c>
      <c r="M4590" s="13">
        <v>-5.0013150919999996</v>
      </c>
      <c r="N4590" s="13">
        <v>-2.4921899340000002</v>
      </c>
      <c r="O4590" s="13">
        <v>0.41572661300000002</v>
      </c>
      <c r="P4590" s="13">
        <v>-2.0764633209999999</v>
      </c>
      <c r="Q4590" s="13">
        <v>5.0020627999999998E-2</v>
      </c>
      <c r="R4590" s="13">
        <v>5.0020627999999998E-2</v>
      </c>
      <c r="S4590" s="13">
        <v>0</v>
      </c>
      <c r="T4590" s="13">
        <v>-1.3389467420000001</v>
      </c>
      <c r="U4590" s="13">
        <v>-0.78684169500000001</v>
      </c>
      <c r="V4590" s="13">
        <v>-2.1257884370000002</v>
      </c>
      <c r="W4590" s="13">
        <v>0.378576943</v>
      </c>
    </row>
    <row r="4591" spans="1:23" x14ac:dyDescent="0.3">
      <c r="A4591" s="13" t="s">
        <v>1967</v>
      </c>
      <c r="B4591" s="13" t="s">
        <v>1968</v>
      </c>
      <c r="C4591" s="15">
        <v>2017</v>
      </c>
      <c r="D4591" s="15" t="s">
        <v>27</v>
      </c>
      <c r="E4591" s="15" t="s">
        <v>53</v>
      </c>
      <c r="F4591" s="15">
        <v>213</v>
      </c>
      <c r="G4591" s="15">
        <v>107</v>
      </c>
      <c r="H4591" s="13">
        <v>-2.0677095699999999</v>
      </c>
      <c r="I4591" s="13">
        <v>-1.020573352</v>
      </c>
      <c r="J4591" s="13">
        <v>-3.0882829219999999</v>
      </c>
      <c r="K4591" s="13">
        <v>-1.532718113</v>
      </c>
      <c r="L4591" s="13">
        <v>6.1011875560000002</v>
      </c>
      <c r="M4591" s="13">
        <v>4.5684694429999997</v>
      </c>
      <c r="N4591" s="13">
        <v>-2.0889728660000002</v>
      </c>
      <c r="O4591" s="13">
        <v>0.41596968499999998</v>
      </c>
      <c r="P4591" s="13">
        <v>-1.67300318</v>
      </c>
      <c r="Q4591" s="13">
        <v>5.8637012000000002E-2</v>
      </c>
      <c r="R4591" s="13">
        <v>5.8637012000000002E-2</v>
      </c>
      <c r="S4591" s="13">
        <v>0</v>
      </c>
      <c r="T4591" s="13">
        <v>-1.6956803380000001</v>
      </c>
      <c r="U4591" s="13">
        <v>-1.66749949</v>
      </c>
      <c r="V4591" s="13">
        <v>-3.3631798279999998</v>
      </c>
      <c r="W4591" s="13">
        <v>-0.26318751800000001</v>
      </c>
    </row>
    <row r="4592" spans="1:23" x14ac:dyDescent="0.3">
      <c r="A4592" s="13" t="s">
        <v>1967</v>
      </c>
      <c r="B4592" s="13" t="s">
        <v>1968</v>
      </c>
      <c r="C4592" s="15">
        <v>2019</v>
      </c>
      <c r="D4592" s="15" t="s">
        <v>27</v>
      </c>
      <c r="E4592" s="15" t="s">
        <v>52</v>
      </c>
      <c r="F4592" s="15">
        <v>138</v>
      </c>
      <c r="G4592" s="15">
        <v>62</v>
      </c>
      <c r="H4592" s="13">
        <v>-0.44463340000000001</v>
      </c>
      <c r="I4592" s="13">
        <v>-4.8565966569999999</v>
      </c>
      <c r="J4592" s="13">
        <v>-5.3012300559999996</v>
      </c>
      <c r="K4592" s="13">
        <v>-9.8904781019999994</v>
      </c>
      <c r="L4592" s="13">
        <v>-3.7561118210000002</v>
      </c>
      <c r="M4592" s="13">
        <v>-13.64658992</v>
      </c>
      <c r="N4592" s="13">
        <v>-2.5595033850000002</v>
      </c>
      <c r="O4592" s="13">
        <v>-5.0472804370000004</v>
      </c>
      <c r="P4592" s="13">
        <v>-7.6067838219999997</v>
      </c>
      <c r="Q4592" s="13">
        <v>-0.1529315</v>
      </c>
      <c r="R4592" s="13">
        <v>-0.1529315</v>
      </c>
      <c r="S4592" s="13">
        <v>0</v>
      </c>
      <c r="T4592" s="13">
        <v>-2.1202706039999999</v>
      </c>
      <c r="U4592" s="13">
        <v>-5.7809719050000004</v>
      </c>
      <c r="V4592" s="13">
        <v>-7.9012425090000002</v>
      </c>
      <c r="W4592" s="13">
        <v>-0.46450508899999998</v>
      </c>
    </row>
    <row r="4593" spans="1:23" x14ac:dyDescent="0.3">
      <c r="A4593" s="13" t="s">
        <v>1967</v>
      </c>
      <c r="B4593" s="13" t="s">
        <v>1968</v>
      </c>
      <c r="C4593" s="15">
        <v>2019</v>
      </c>
      <c r="D4593" s="15" t="s">
        <v>27</v>
      </c>
      <c r="E4593" s="15" t="s">
        <v>62</v>
      </c>
      <c r="F4593" s="15">
        <v>429</v>
      </c>
      <c r="G4593" s="15">
        <v>189</v>
      </c>
      <c r="H4593" s="13">
        <v>-0.36194849499999998</v>
      </c>
      <c r="I4593" s="13">
        <v>-0.58370757200000001</v>
      </c>
      <c r="J4593" s="13">
        <v>-0.94565606700000004</v>
      </c>
      <c r="K4593" s="13">
        <v>-1.8422712910000001</v>
      </c>
      <c r="L4593" s="13">
        <v>-1.8905368</v>
      </c>
      <c r="M4593" s="13">
        <v>-3.7328080909999999</v>
      </c>
      <c r="N4593" s="13">
        <v>-0.69891556399999999</v>
      </c>
      <c r="O4593" s="13">
        <v>-0.83936708299999996</v>
      </c>
      <c r="P4593" s="13">
        <v>-1.5382826469999999</v>
      </c>
      <c r="Q4593" s="13">
        <v>0.117601182</v>
      </c>
      <c r="R4593" s="13">
        <v>0.117601182</v>
      </c>
      <c r="S4593" s="13">
        <v>0</v>
      </c>
      <c r="T4593" s="13">
        <v>-0.95840531399999995</v>
      </c>
      <c r="U4593" s="13">
        <v>-1.039297374</v>
      </c>
      <c r="V4593" s="13">
        <v>-1.9977026879999999</v>
      </c>
      <c r="W4593" s="13">
        <v>0.66109652200000002</v>
      </c>
    </row>
    <row r="4594" spans="1:23" x14ac:dyDescent="0.3">
      <c r="A4594" s="13" t="s">
        <v>1969</v>
      </c>
      <c r="B4594" s="13" t="s">
        <v>1970</v>
      </c>
      <c r="C4594" s="15">
        <v>2014</v>
      </c>
      <c r="D4594" s="15" t="s">
        <v>25</v>
      </c>
      <c r="E4594" s="15" t="s">
        <v>33</v>
      </c>
      <c r="F4594" s="15">
        <v>180</v>
      </c>
      <c r="G4594" s="15">
        <v>90</v>
      </c>
      <c r="H4594" s="13">
        <v>4.3032405239999996</v>
      </c>
      <c r="I4594" s="13">
        <v>-0.79749469399999995</v>
      </c>
      <c r="J4594" s="13">
        <v>3.50574583</v>
      </c>
      <c r="K4594" s="13">
        <v>2.3377074119999999</v>
      </c>
      <c r="L4594" s="13">
        <v>4.5896331650000004</v>
      </c>
      <c r="M4594" s="13">
        <v>6.9273405769999998</v>
      </c>
      <c r="N4594" s="13">
        <v>3.999337149</v>
      </c>
      <c r="O4594" s="13">
        <v>0.25407787999999998</v>
      </c>
      <c r="P4594" s="13">
        <v>4.2534150290000001</v>
      </c>
      <c r="Q4594" s="13">
        <v>0.33119862</v>
      </c>
      <c r="R4594" s="13">
        <v>0</v>
      </c>
      <c r="S4594" s="13">
        <v>0.33119862</v>
      </c>
      <c r="T4594" s="13">
        <v>4.4932059439999996</v>
      </c>
      <c r="U4594" s="13">
        <v>3.1991414000000003E-2</v>
      </c>
      <c r="V4594" s="13">
        <v>4.5251973579999998</v>
      </c>
      <c r="W4594" s="13">
        <v>-0.131263932</v>
      </c>
    </row>
    <row r="4595" spans="1:23" x14ac:dyDescent="0.3">
      <c r="A4595" s="13" t="s">
        <v>1969</v>
      </c>
      <c r="B4595" s="13" t="s">
        <v>1970</v>
      </c>
      <c r="C4595" s="15">
        <v>2014</v>
      </c>
      <c r="D4595" s="15" t="s">
        <v>27</v>
      </c>
      <c r="E4595" s="15" t="s">
        <v>33</v>
      </c>
      <c r="F4595" s="15">
        <v>2140</v>
      </c>
      <c r="G4595" s="15">
        <v>1077</v>
      </c>
      <c r="H4595" s="13">
        <v>0.93419033100000004</v>
      </c>
      <c r="I4595" s="13">
        <v>-1.432409686</v>
      </c>
      <c r="J4595" s="13">
        <v>-0.49821935499999997</v>
      </c>
      <c r="K4595" s="13">
        <v>4.3767815399999996</v>
      </c>
      <c r="L4595" s="13">
        <v>-0.98311917199999999</v>
      </c>
      <c r="M4595" s="13">
        <v>3.3936623680000002</v>
      </c>
      <c r="N4595" s="13">
        <v>1.6744609960000001</v>
      </c>
      <c r="O4595" s="13">
        <v>-1.423518506</v>
      </c>
      <c r="P4595" s="13">
        <v>0.25094249000000002</v>
      </c>
      <c r="Q4595" s="13">
        <v>1.6341875850000001</v>
      </c>
      <c r="R4595" s="13">
        <v>1.6341875850000001</v>
      </c>
      <c r="S4595" s="13">
        <v>0</v>
      </c>
      <c r="T4595" s="13">
        <v>1.5530756480000001</v>
      </c>
      <c r="U4595" s="13">
        <v>-1.595636152</v>
      </c>
      <c r="V4595" s="13">
        <v>-4.2560504999999998E-2</v>
      </c>
      <c r="W4595" s="13">
        <v>-0.86007760099999997</v>
      </c>
    </row>
    <row r="4596" spans="1:23" x14ac:dyDescent="0.3">
      <c r="A4596" s="13" t="s">
        <v>1969</v>
      </c>
      <c r="B4596" s="13" t="s">
        <v>1970</v>
      </c>
      <c r="C4596" s="15">
        <v>2015</v>
      </c>
      <c r="D4596" s="15" t="s">
        <v>27</v>
      </c>
      <c r="E4596" s="15" t="s">
        <v>35</v>
      </c>
      <c r="F4596" s="15">
        <v>1735</v>
      </c>
      <c r="G4596" s="15">
        <v>858</v>
      </c>
      <c r="H4596" s="13">
        <v>-0.70357532899999997</v>
      </c>
      <c r="I4596" s="13">
        <v>2.6688755130000001</v>
      </c>
      <c r="J4596" s="13">
        <v>1.965300184</v>
      </c>
      <c r="K4596" s="13">
        <v>-4.3437317569999996</v>
      </c>
      <c r="L4596" s="13">
        <v>0.13723728099999999</v>
      </c>
      <c r="M4596" s="13">
        <v>-4.2064944759999996</v>
      </c>
      <c r="N4596" s="13">
        <v>-1.510053251</v>
      </c>
      <c r="O4596" s="13">
        <v>2.3114248270000002</v>
      </c>
      <c r="P4596" s="13">
        <v>0.80137157599999997</v>
      </c>
      <c r="Q4596" s="13">
        <v>1.542949517</v>
      </c>
      <c r="R4596" s="13">
        <v>1.542949517</v>
      </c>
      <c r="S4596" s="13">
        <v>0</v>
      </c>
      <c r="T4596" s="13">
        <v>-1.962193938</v>
      </c>
      <c r="U4596" s="13">
        <v>2.1445506980000002</v>
      </c>
      <c r="V4596" s="13">
        <v>0.18235676000000001</v>
      </c>
      <c r="W4596" s="13">
        <v>-0.71979092700000002</v>
      </c>
    </row>
    <row r="4597" spans="1:23" x14ac:dyDescent="0.3">
      <c r="A4597" s="13" t="s">
        <v>1969</v>
      </c>
      <c r="B4597" s="13" t="s">
        <v>1970</v>
      </c>
      <c r="C4597" s="15">
        <v>2015</v>
      </c>
      <c r="D4597" s="15" t="s">
        <v>27</v>
      </c>
      <c r="E4597" s="15" t="s">
        <v>86</v>
      </c>
      <c r="F4597" s="15">
        <v>175</v>
      </c>
      <c r="G4597" s="15">
        <v>86</v>
      </c>
      <c r="H4597" s="13">
        <v>-4.4224694549999999</v>
      </c>
      <c r="I4597" s="13">
        <v>3.5049927080000001</v>
      </c>
      <c r="J4597" s="13">
        <v>-0.91747674700000004</v>
      </c>
      <c r="K4597" s="13">
        <v>-2.4976994079999999</v>
      </c>
      <c r="L4597" s="13">
        <v>3.407226992</v>
      </c>
      <c r="M4597" s="13">
        <v>0.909527584</v>
      </c>
      <c r="N4597" s="13">
        <v>-4.2502996380000004</v>
      </c>
      <c r="O4597" s="13">
        <v>3.7108335669999999</v>
      </c>
      <c r="P4597" s="13">
        <v>-0.53946607099999999</v>
      </c>
      <c r="Q4597" s="13">
        <v>9.6910339999999998E-2</v>
      </c>
      <c r="R4597" s="13">
        <v>9.6910339999999998E-2</v>
      </c>
      <c r="S4597" s="13">
        <v>0</v>
      </c>
      <c r="T4597" s="13">
        <v>-4.6686116699999998</v>
      </c>
      <c r="U4597" s="13">
        <v>-0.20579039199999999</v>
      </c>
      <c r="V4597" s="13">
        <v>-4.8744020619999997</v>
      </c>
      <c r="W4597" s="13">
        <v>-8.0774985999999993E-2</v>
      </c>
    </row>
    <row r="4598" spans="1:23" x14ac:dyDescent="0.3">
      <c r="A4598" s="13" t="s">
        <v>1969</v>
      </c>
      <c r="B4598" s="13" t="s">
        <v>1970</v>
      </c>
      <c r="C4598" s="15">
        <v>2015</v>
      </c>
      <c r="D4598" s="15" t="s">
        <v>27</v>
      </c>
      <c r="E4598" s="15" t="s">
        <v>33</v>
      </c>
      <c r="F4598" s="15">
        <v>1023</v>
      </c>
      <c r="G4598" s="15">
        <v>505</v>
      </c>
      <c r="H4598" s="13">
        <v>3.6184879460000001</v>
      </c>
      <c r="I4598" s="13">
        <v>-1.5781524000000002E-2</v>
      </c>
      <c r="J4598" s="13">
        <v>3.6027064229999999</v>
      </c>
      <c r="K4598" s="13">
        <v>5.3912919419999996</v>
      </c>
      <c r="L4598" s="13">
        <v>-3.1989613910000001</v>
      </c>
      <c r="M4598" s="13">
        <v>2.192330551</v>
      </c>
      <c r="N4598" s="13">
        <v>4.1865361830000003</v>
      </c>
      <c r="O4598" s="13">
        <v>-0.69186441700000001</v>
      </c>
      <c r="P4598" s="13">
        <v>3.4946717660000002</v>
      </c>
      <c r="Q4598" s="13">
        <v>1.5977030990000001</v>
      </c>
      <c r="R4598" s="13">
        <v>1.5977030990000001</v>
      </c>
      <c r="S4598" s="13">
        <v>0</v>
      </c>
      <c r="T4598" s="13">
        <v>3.4217624789999999</v>
      </c>
      <c r="U4598" s="13">
        <v>-0.95707086699999999</v>
      </c>
      <c r="V4598" s="13">
        <v>2.4646916120000002</v>
      </c>
      <c r="W4598" s="13">
        <v>-0.67008195000000004</v>
      </c>
    </row>
    <row r="4599" spans="1:23" x14ac:dyDescent="0.3">
      <c r="A4599" s="13" t="s">
        <v>1969</v>
      </c>
      <c r="B4599" s="13" t="s">
        <v>1970</v>
      </c>
      <c r="C4599" s="15">
        <v>2016</v>
      </c>
      <c r="D4599" s="15" t="s">
        <v>27</v>
      </c>
      <c r="E4599" s="15" t="s">
        <v>41</v>
      </c>
      <c r="F4599" s="15">
        <v>427</v>
      </c>
      <c r="G4599" s="15">
        <v>212</v>
      </c>
      <c r="H4599" s="13">
        <v>-1.704914051</v>
      </c>
      <c r="I4599" s="13">
        <v>1.29661625</v>
      </c>
      <c r="J4599" s="13">
        <v>-0.40829780199999999</v>
      </c>
      <c r="K4599" s="13">
        <v>-3.4608997260000001</v>
      </c>
      <c r="L4599" s="13">
        <v>-4.4369636809999999</v>
      </c>
      <c r="M4599" s="13">
        <v>-7.897863407</v>
      </c>
      <c r="N4599" s="13">
        <v>-2.1755486749999999</v>
      </c>
      <c r="O4599" s="13">
        <v>0.20028306600000001</v>
      </c>
      <c r="P4599" s="13">
        <v>-1.975265609</v>
      </c>
      <c r="Q4599" s="13">
        <v>8.3503855000000002E-2</v>
      </c>
      <c r="R4599" s="13">
        <v>8.3503855000000002E-2</v>
      </c>
      <c r="S4599" s="13">
        <v>0</v>
      </c>
      <c r="T4599" s="13">
        <v>-4.1272460969999996</v>
      </c>
      <c r="U4599" s="13">
        <v>-0.48674514299999999</v>
      </c>
      <c r="V4599" s="13">
        <v>-4.6139912399999998</v>
      </c>
      <c r="W4599" s="13">
        <v>-0.341966995</v>
      </c>
    </row>
    <row r="4600" spans="1:23" x14ac:dyDescent="0.3">
      <c r="A4600" s="13" t="s">
        <v>1969</v>
      </c>
      <c r="B4600" s="13" t="s">
        <v>1970</v>
      </c>
      <c r="C4600" s="15">
        <v>2017</v>
      </c>
      <c r="D4600" s="15" t="s">
        <v>25</v>
      </c>
      <c r="E4600" s="15" t="s">
        <v>41</v>
      </c>
      <c r="F4600" s="15">
        <v>22</v>
      </c>
      <c r="G4600" s="15">
        <v>12</v>
      </c>
      <c r="H4600" s="13">
        <v>-4.73782149</v>
      </c>
      <c r="I4600" s="13">
        <v>13.38132916</v>
      </c>
      <c r="J4600" s="13">
        <v>8.6435076720000001</v>
      </c>
      <c r="K4600" s="13">
        <v>-23.755697609999999</v>
      </c>
      <c r="L4600" s="13">
        <v>3.5184285960000001</v>
      </c>
      <c r="M4600" s="13">
        <v>-20.237269019999999</v>
      </c>
      <c r="N4600" s="13">
        <v>-9.0542379279999992</v>
      </c>
      <c r="O4600" s="13">
        <v>12.33701593</v>
      </c>
      <c r="P4600" s="13">
        <v>3.2827780049999999</v>
      </c>
      <c r="Q4600" s="13">
        <v>3.7255112999999999E-2</v>
      </c>
      <c r="R4600" s="13">
        <v>0</v>
      </c>
      <c r="S4600" s="13">
        <v>3.7255112999999999E-2</v>
      </c>
      <c r="T4600" s="13">
        <v>-6.4952091440000004</v>
      </c>
      <c r="U4600" s="13">
        <v>6.4362206129999997</v>
      </c>
      <c r="V4600" s="13">
        <v>-5.8988530999999997E-2</v>
      </c>
      <c r="W4600" s="13">
        <v>-2.1254911060000001</v>
      </c>
    </row>
    <row r="4601" spans="1:23" x14ac:dyDescent="0.3">
      <c r="A4601" s="13" t="s">
        <v>1969</v>
      </c>
      <c r="B4601" s="13" t="s">
        <v>1970</v>
      </c>
      <c r="C4601" s="15">
        <v>2017</v>
      </c>
      <c r="D4601" s="15" t="s">
        <v>27</v>
      </c>
      <c r="E4601" s="15" t="s">
        <v>41</v>
      </c>
      <c r="F4601" s="15">
        <v>872</v>
      </c>
      <c r="G4601" s="15">
        <v>447</v>
      </c>
      <c r="H4601" s="13">
        <v>-0.160434252</v>
      </c>
      <c r="I4601" s="13">
        <v>-0.88622599800000001</v>
      </c>
      <c r="J4601" s="13">
        <v>-1.04666025</v>
      </c>
      <c r="K4601" s="13">
        <v>-0.54284714899999997</v>
      </c>
      <c r="L4601" s="13">
        <v>1.412944288</v>
      </c>
      <c r="M4601" s="13">
        <v>0.87009713899999996</v>
      </c>
      <c r="N4601" s="13">
        <v>-0.25928192100000003</v>
      </c>
      <c r="O4601" s="13">
        <v>-0.50867172599999999</v>
      </c>
      <c r="P4601" s="13">
        <v>-0.76795364600000005</v>
      </c>
      <c r="Q4601" s="13">
        <v>0.44685240799999998</v>
      </c>
      <c r="R4601" s="13">
        <v>0.44685240799999998</v>
      </c>
      <c r="S4601" s="13">
        <v>0</v>
      </c>
      <c r="T4601" s="13">
        <v>-0.50105129599999998</v>
      </c>
      <c r="U4601" s="13">
        <v>-0.97051553999999995</v>
      </c>
      <c r="V4601" s="13">
        <v>-1.471566836</v>
      </c>
      <c r="W4601" s="13">
        <v>-1.1223181980000001</v>
      </c>
    </row>
    <row r="4602" spans="1:23" x14ac:dyDescent="0.3">
      <c r="A4602" s="13" t="s">
        <v>1969</v>
      </c>
      <c r="B4602" s="13" t="s">
        <v>1970</v>
      </c>
      <c r="C4602" s="15">
        <v>2018</v>
      </c>
      <c r="D4602" s="15" t="s">
        <v>27</v>
      </c>
      <c r="E4602" s="15" t="s">
        <v>41</v>
      </c>
      <c r="F4602" s="15">
        <v>745</v>
      </c>
      <c r="G4602" s="15">
        <v>366</v>
      </c>
      <c r="H4602" s="13">
        <v>-1.0627269130000001</v>
      </c>
      <c r="I4602" s="13">
        <v>1.3969485049999999</v>
      </c>
      <c r="J4602" s="13">
        <v>0.33422159200000001</v>
      </c>
      <c r="K4602" s="13">
        <v>-1.969275788</v>
      </c>
      <c r="L4602" s="13">
        <v>6.3884132459999998</v>
      </c>
      <c r="M4602" s="13">
        <v>4.4191374579999998</v>
      </c>
      <c r="N4602" s="13">
        <v>-1.279963741</v>
      </c>
      <c r="O4602" s="13">
        <v>2.5564802119999999</v>
      </c>
      <c r="P4602" s="13">
        <v>1.2765164710000001</v>
      </c>
      <c r="Q4602" s="13">
        <v>0.74644315000000006</v>
      </c>
      <c r="R4602" s="13">
        <v>0.74644315000000006</v>
      </c>
      <c r="S4602" s="13">
        <v>0</v>
      </c>
      <c r="T4602" s="13">
        <v>-2.0895666570000002</v>
      </c>
      <c r="U4602" s="13">
        <v>0.56260117600000004</v>
      </c>
      <c r="V4602" s="13">
        <v>-1.526965481</v>
      </c>
      <c r="W4602" s="13">
        <v>-0.71785387199999995</v>
      </c>
    </row>
    <row r="4603" spans="1:23" x14ac:dyDescent="0.3">
      <c r="A4603" s="13" t="s">
        <v>1969</v>
      </c>
      <c r="B4603" s="13" t="s">
        <v>1970</v>
      </c>
      <c r="C4603" s="15">
        <v>2018</v>
      </c>
      <c r="D4603" s="15" t="s">
        <v>27</v>
      </c>
      <c r="E4603" s="15" t="s">
        <v>111</v>
      </c>
      <c r="F4603" s="15">
        <v>32</v>
      </c>
      <c r="G4603" s="15">
        <v>15</v>
      </c>
      <c r="H4603" s="13">
        <v>1.358933529</v>
      </c>
      <c r="I4603" s="13">
        <v>2.417949718</v>
      </c>
      <c r="J4603" s="13">
        <v>3.7768832470000002</v>
      </c>
      <c r="K4603" s="13">
        <v>22.084036179999998</v>
      </c>
      <c r="L4603" s="13">
        <v>-3.4607695490000001</v>
      </c>
      <c r="M4603" s="13">
        <v>18.62326663</v>
      </c>
      <c r="N4603" s="13">
        <v>5.6663955699999997</v>
      </c>
      <c r="O4603" s="13">
        <v>1.2899621160000001</v>
      </c>
      <c r="P4603" s="13">
        <v>6.9563576859999996</v>
      </c>
      <c r="Q4603" s="13">
        <v>7.3837354999999993E-2</v>
      </c>
      <c r="R4603" s="13">
        <v>7.3837354999999993E-2</v>
      </c>
      <c r="S4603" s="13">
        <v>0</v>
      </c>
      <c r="T4603" s="13">
        <v>2.1263737809999999</v>
      </c>
      <c r="U4603" s="13">
        <v>1.8626422579999999</v>
      </c>
      <c r="V4603" s="13">
        <v>3.9890160379999999</v>
      </c>
      <c r="W4603" s="13">
        <v>-0.59478261700000001</v>
      </c>
    </row>
    <row r="4604" spans="1:23" x14ac:dyDescent="0.3">
      <c r="A4604" s="13" t="s">
        <v>1971</v>
      </c>
      <c r="B4604" s="13" t="s">
        <v>1972</v>
      </c>
      <c r="C4604" s="15">
        <v>2014</v>
      </c>
      <c r="D4604" s="15" t="s">
        <v>27</v>
      </c>
      <c r="E4604" s="15" t="s">
        <v>52</v>
      </c>
      <c r="F4604" s="15">
        <v>259</v>
      </c>
      <c r="G4604" s="15">
        <v>126</v>
      </c>
      <c r="H4604" s="13">
        <v>-0.66110220799999997</v>
      </c>
      <c r="I4604" s="13">
        <v>-0.254526266</v>
      </c>
      <c r="J4604" s="13">
        <v>-0.91562847400000003</v>
      </c>
      <c r="K4604" s="13">
        <v>2.9881694730000001</v>
      </c>
      <c r="L4604" s="13">
        <v>-3.8720067349999998</v>
      </c>
      <c r="M4604" s="13">
        <v>-0.88383726200000001</v>
      </c>
      <c r="N4604" s="13">
        <v>0.108746854</v>
      </c>
      <c r="O4604" s="13">
        <v>-0.93014129000000001</v>
      </c>
      <c r="P4604" s="13">
        <v>-0.82139443599999995</v>
      </c>
      <c r="Q4604" s="13">
        <v>0.12500377300000001</v>
      </c>
      <c r="R4604" s="13">
        <v>0.12500377300000001</v>
      </c>
      <c r="S4604" s="13">
        <v>0</v>
      </c>
      <c r="T4604" s="13">
        <v>-0.74192442999999997</v>
      </c>
      <c r="U4604" s="13">
        <v>-1.8315405279999999</v>
      </c>
      <c r="V4604" s="13">
        <v>-2.5734649580000002</v>
      </c>
      <c r="W4604" s="13">
        <v>0.791404106</v>
      </c>
    </row>
    <row r="4605" spans="1:23" x14ac:dyDescent="0.3">
      <c r="A4605" s="13" t="s">
        <v>1973</v>
      </c>
      <c r="B4605" s="13" t="s">
        <v>1974</v>
      </c>
      <c r="C4605" s="15">
        <v>2016</v>
      </c>
      <c r="D4605" s="15" t="s">
        <v>25</v>
      </c>
      <c r="E4605" s="15" t="s">
        <v>30</v>
      </c>
      <c r="F4605" s="15">
        <v>81</v>
      </c>
      <c r="G4605" s="15">
        <v>41</v>
      </c>
      <c r="H4605" s="13">
        <v>-2.7600359339999998</v>
      </c>
      <c r="I4605" s="13">
        <v>8.8419428300000007</v>
      </c>
      <c r="J4605" s="13">
        <v>6.0819068959999996</v>
      </c>
      <c r="K4605" s="13">
        <v>-2.5859271270000002</v>
      </c>
      <c r="L4605" s="13">
        <v>10.027547520000001</v>
      </c>
      <c r="M4605" s="13">
        <v>7.4416203980000004</v>
      </c>
      <c r="N4605" s="13">
        <v>-2.851340574</v>
      </c>
      <c r="O4605" s="13">
        <v>9.6708277290000009</v>
      </c>
      <c r="P4605" s="13">
        <v>6.819487155</v>
      </c>
      <c r="Q4605" s="13">
        <v>0.20642964</v>
      </c>
      <c r="R4605" s="13">
        <v>0</v>
      </c>
      <c r="S4605" s="13">
        <v>0.20642964</v>
      </c>
      <c r="T4605" s="13">
        <v>-2.438066826</v>
      </c>
      <c r="U4605" s="13">
        <v>6.5483119070000004</v>
      </c>
      <c r="V4605" s="13">
        <v>4.1102450810000004</v>
      </c>
      <c r="W4605" s="13">
        <v>-1.1234887000000001E-2</v>
      </c>
    </row>
    <row r="4606" spans="1:23" x14ac:dyDescent="0.3">
      <c r="A4606" s="13" t="s">
        <v>1973</v>
      </c>
      <c r="B4606" s="13" t="s">
        <v>1974</v>
      </c>
      <c r="C4606" s="15">
        <v>2016</v>
      </c>
      <c r="D4606" s="15" t="s">
        <v>27</v>
      </c>
      <c r="E4606" s="15" t="s">
        <v>30</v>
      </c>
      <c r="F4606" s="15">
        <v>460</v>
      </c>
      <c r="G4606" s="15">
        <v>229</v>
      </c>
      <c r="H4606" s="13">
        <v>0.24394421399999999</v>
      </c>
      <c r="I4606" s="13">
        <v>0.68173536099999998</v>
      </c>
      <c r="J4606" s="13">
        <v>0.92567957400000001</v>
      </c>
      <c r="K4606" s="13">
        <v>-1.2138662650000001</v>
      </c>
      <c r="L4606" s="13">
        <v>-0.118835669</v>
      </c>
      <c r="M4606" s="13">
        <v>-1.332701935</v>
      </c>
      <c r="N4606" s="13">
        <v>-0.101850338</v>
      </c>
      <c r="O4606" s="13">
        <v>0.53402191399999999</v>
      </c>
      <c r="P4606" s="13">
        <v>0.43217157699999997</v>
      </c>
      <c r="Q4606" s="13">
        <v>0.36832394699999998</v>
      </c>
      <c r="R4606" s="13">
        <v>0.36832394699999998</v>
      </c>
      <c r="S4606" s="13">
        <v>0</v>
      </c>
      <c r="T4606" s="13">
        <v>-0.43730860399999999</v>
      </c>
      <c r="U4606" s="13">
        <v>-1.6321712509999999</v>
      </c>
      <c r="V4606" s="13">
        <v>-2.069479855</v>
      </c>
      <c r="W4606" s="13">
        <v>-0.91131373400000004</v>
      </c>
    </row>
    <row r="4607" spans="1:23" x14ac:dyDescent="0.3">
      <c r="A4607" s="13" t="s">
        <v>1973</v>
      </c>
      <c r="B4607" s="13" t="s">
        <v>1974</v>
      </c>
      <c r="C4607" s="15">
        <v>2017</v>
      </c>
      <c r="D4607" s="15" t="s">
        <v>25</v>
      </c>
      <c r="E4607" s="15" t="s">
        <v>30</v>
      </c>
      <c r="F4607" s="15">
        <v>181</v>
      </c>
      <c r="G4607" s="15">
        <v>92</v>
      </c>
      <c r="H4607" s="13">
        <v>-0.42347252499999999</v>
      </c>
      <c r="I4607" s="13">
        <v>4.6658866510000001</v>
      </c>
      <c r="J4607" s="13">
        <v>4.2424141259999999</v>
      </c>
      <c r="K4607" s="13">
        <v>-1.069508111</v>
      </c>
      <c r="L4607" s="13">
        <v>5.4550773299999999</v>
      </c>
      <c r="M4607" s="13">
        <v>4.3855692189999997</v>
      </c>
      <c r="N4607" s="13">
        <v>-0.46746609099999997</v>
      </c>
      <c r="O4607" s="13">
        <v>5.1206550289999999</v>
      </c>
      <c r="P4607" s="13">
        <v>4.6531889380000004</v>
      </c>
      <c r="Q4607" s="13">
        <v>0.35530103899999999</v>
      </c>
      <c r="R4607" s="13">
        <v>0</v>
      </c>
      <c r="S4607" s="13">
        <v>0.35530103899999999</v>
      </c>
      <c r="T4607" s="13">
        <v>-3.3863118160000001</v>
      </c>
      <c r="U4607" s="13">
        <v>3.1276441519999998</v>
      </c>
      <c r="V4607" s="13">
        <v>-0.25866766400000002</v>
      </c>
      <c r="W4607" s="13">
        <v>-0.83286166399999995</v>
      </c>
    </row>
    <row r="4608" spans="1:23" x14ac:dyDescent="0.3">
      <c r="A4608" s="13" t="s">
        <v>1973</v>
      </c>
      <c r="B4608" s="13" t="s">
        <v>1974</v>
      </c>
      <c r="C4608" s="15">
        <v>2017</v>
      </c>
      <c r="D4608" s="15" t="s">
        <v>27</v>
      </c>
      <c r="E4608" s="15" t="s">
        <v>30</v>
      </c>
      <c r="F4608" s="15">
        <v>881</v>
      </c>
      <c r="G4608" s="15">
        <v>446</v>
      </c>
      <c r="H4608" s="13">
        <v>0.38376385099999999</v>
      </c>
      <c r="I4608" s="13">
        <v>2.9489173700000002</v>
      </c>
      <c r="J4608" s="13">
        <v>3.3326812220000002</v>
      </c>
      <c r="K4608" s="13">
        <v>-2.8964652559999999</v>
      </c>
      <c r="L4608" s="13">
        <v>6.248289873</v>
      </c>
      <c r="M4608" s="13">
        <v>3.351824616</v>
      </c>
      <c r="N4608" s="13">
        <v>-0.32129907600000002</v>
      </c>
      <c r="O4608" s="13">
        <v>3.8098632640000001</v>
      </c>
      <c r="P4608" s="13">
        <v>3.4885641879999998</v>
      </c>
      <c r="Q4608" s="13">
        <v>1.404950674</v>
      </c>
      <c r="R4608" s="13">
        <v>1.404950674</v>
      </c>
      <c r="S4608" s="13">
        <v>0</v>
      </c>
      <c r="T4608" s="13">
        <v>-0.37888655399999999</v>
      </c>
      <c r="U4608" s="13">
        <v>3.0050313200000001</v>
      </c>
      <c r="V4608" s="13">
        <v>2.6261447649999998</v>
      </c>
      <c r="W4608" s="13">
        <v>-1.0108836240000001</v>
      </c>
    </row>
    <row r="4609" spans="1:23" x14ac:dyDescent="0.3">
      <c r="A4609" s="13" t="s">
        <v>1973</v>
      </c>
      <c r="B4609" s="13" t="s">
        <v>1974</v>
      </c>
      <c r="C4609" s="15">
        <v>2018</v>
      </c>
      <c r="D4609" s="15" t="s">
        <v>25</v>
      </c>
      <c r="E4609" s="15" t="s">
        <v>30</v>
      </c>
      <c r="F4609" s="15">
        <v>427</v>
      </c>
      <c r="G4609" s="15">
        <v>215</v>
      </c>
      <c r="H4609" s="13">
        <v>0.340632461</v>
      </c>
      <c r="I4609" s="13">
        <v>4.3624646829999998</v>
      </c>
      <c r="J4609" s="13">
        <v>4.703097144</v>
      </c>
      <c r="K4609" s="13">
        <v>-3.9809851420000002</v>
      </c>
      <c r="L4609" s="13">
        <v>8.8217879910000008</v>
      </c>
      <c r="M4609" s="13">
        <v>4.840802848</v>
      </c>
      <c r="N4609" s="13">
        <v>-0.56370139200000002</v>
      </c>
      <c r="O4609" s="13">
        <v>5.6372633250000002</v>
      </c>
      <c r="P4609" s="13">
        <v>5.0735619329999997</v>
      </c>
      <c r="Q4609" s="13">
        <v>0.86960642799999999</v>
      </c>
      <c r="R4609" s="13">
        <v>0</v>
      </c>
      <c r="S4609" s="13">
        <v>0.86960642799999999</v>
      </c>
      <c r="T4609" s="13">
        <v>-1.9214731650000001</v>
      </c>
      <c r="U4609" s="13">
        <v>3.5308981319999999</v>
      </c>
      <c r="V4609" s="13">
        <v>1.609424967</v>
      </c>
      <c r="W4609" s="13">
        <v>-1.707759485</v>
      </c>
    </row>
    <row r="4610" spans="1:23" x14ac:dyDescent="0.3">
      <c r="A4610" s="13" t="s">
        <v>1973</v>
      </c>
      <c r="B4610" s="13" t="s">
        <v>1974</v>
      </c>
      <c r="C4610" s="15">
        <v>2018</v>
      </c>
      <c r="D4610" s="15" t="s">
        <v>27</v>
      </c>
      <c r="E4610" s="15" t="s">
        <v>30</v>
      </c>
      <c r="F4610" s="15">
        <v>2925</v>
      </c>
      <c r="G4610" s="15">
        <v>1433</v>
      </c>
      <c r="H4610" s="13">
        <v>2.0349499830000002</v>
      </c>
      <c r="I4610" s="13">
        <v>1.804410997</v>
      </c>
      <c r="J4610" s="13">
        <v>3.8393609799999999</v>
      </c>
      <c r="K4610" s="13">
        <v>3.9749887999999997E-2</v>
      </c>
      <c r="L4610" s="13">
        <v>1.150209134</v>
      </c>
      <c r="M4610" s="13">
        <v>1.189959021</v>
      </c>
      <c r="N4610" s="13">
        <v>1.6809099780000001</v>
      </c>
      <c r="O4610" s="13">
        <v>1.7450259109999999</v>
      </c>
      <c r="P4610" s="13">
        <v>3.4259358889999998</v>
      </c>
      <c r="Q4610" s="13">
        <v>4.4813455009999998</v>
      </c>
      <c r="R4610" s="13">
        <v>4.4813455009999998</v>
      </c>
      <c r="S4610" s="13">
        <v>0</v>
      </c>
      <c r="T4610" s="13">
        <v>1.882374545</v>
      </c>
      <c r="U4610" s="13">
        <v>1.3741331530000001</v>
      </c>
      <c r="V4610" s="13">
        <v>3.256507697</v>
      </c>
      <c r="W4610" s="13">
        <v>-0.74658250100000001</v>
      </c>
    </row>
    <row r="4611" spans="1:23" x14ac:dyDescent="0.3">
      <c r="A4611" s="13" t="s">
        <v>1973</v>
      </c>
      <c r="B4611" s="13" t="s">
        <v>1974</v>
      </c>
      <c r="C4611" s="15">
        <v>2019</v>
      </c>
      <c r="D4611" s="15" t="s">
        <v>27</v>
      </c>
      <c r="E4611" s="15" t="s">
        <v>30</v>
      </c>
      <c r="F4611" s="15">
        <v>1895</v>
      </c>
      <c r="G4611" s="15">
        <v>897</v>
      </c>
      <c r="H4611" s="13">
        <v>1.1144262279999999</v>
      </c>
      <c r="I4611" s="13">
        <v>2.0915292719999998</v>
      </c>
      <c r="J4611" s="13">
        <v>3.2059555</v>
      </c>
      <c r="K4611" s="13">
        <v>-4.1955468280000003</v>
      </c>
      <c r="L4611" s="13">
        <v>-0.17206629000000001</v>
      </c>
      <c r="M4611" s="13">
        <v>-4.3676131180000004</v>
      </c>
      <c r="N4611" s="13">
        <v>3.2336253000000002E-2</v>
      </c>
      <c r="O4611" s="13">
        <v>1.7029863709999999</v>
      </c>
      <c r="P4611" s="13">
        <v>1.7353226239999999</v>
      </c>
      <c r="Q4611" s="13">
        <v>2.03592781</v>
      </c>
      <c r="R4611" s="13">
        <v>2.03592781</v>
      </c>
      <c r="S4611" s="13">
        <v>0</v>
      </c>
      <c r="T4611" s="13">
        <v>0.101121529</v>
      </c>
      <c r="U4611" s="13">
        <v>1.5892542110000001</v>
      </c>
      <c r="V4611" s="13">
        <v>1.6903757399999999</v>
      </c>
      <c r="W4611" s="13">
        <v>-0.83297051200000005</v>
      </c>
    </row>
    <row r="4612" spans="1:23" x14ac:dyDescent="0.3">
      <c r="A4612" s="13" t="s">
        <v>1973</v>
      </c>
      <c r="B4612" s="13" t="s">
        <v>1974</v>
      </c>
      <c r="C4612" s="15">
        <v>2019</v>
      </c>
      <c r="D4612" s="15" t="s">
        <v>27</v>
      </c>
      <c r="E4612" s="15" t="s">
        <v>41</v>
      </c>
      <c r="F4612" s="15">
        <v>1691</v>
      </c>
      <c r="G4612" s="15">
        <v>802</v>
      </c>
      <c r="H4612" s="13">
        <v>0.81855202199999999</v>
      </c>
      <c r="I4612" s="13">
        <v>2.5322832590000002</v>
      </c>
      <c r="J4612" s="13">
        <v>3.3508352810000002</v>
      </c>
      <c r="K4612" s="13">
        <v>1.1647102979999999</v>
      </c>
      <c r="L4612" s="13">
        <v>1.0406861919999999</v>
      </c>
      <c r="M4612" s="13">
        <v>2.20539649</v>
      </c>
      <c r="N4612" s="13">
        <v>0.98649582400000002</v>
      </c>
      <c r="O4612" s="13">
        <v>2.3426815680000002</v>
      </c>
      <c r="P4612" s="13">
        <v>3.3291773920000001</v>
      </c>
      <c r="Q4612" s="13">
        <v>2.468850856</v>
      </c>
      <c r="R4612" s="13">
        <v>2.468850856</v>
      </c>
      <c r="S4612" s="13">
        <v>0</v>
      </c>
      <c r="T4612" s="13">
        <v>-0.36584266300000001</v>
      </c>
      <c r="U4612" s="13">
        <v>3.0007546490000001</v>
      </c>
      <c r="V4612" s="13">
        <v>2.6349119860000001</v>
      </c>
      <c r="W4612" s="13">
        <v>-0.76325630499999997</v>
      </c>
    </row>
    <row r="4613" spans="1:23" x14ac:dyDescent="0.3">
      <c r="A4613" s="13" t="s">
        <v>1975</v>
      </c>
      <c r="B4613" s="13" t="s">
        <v>1976</v>
      </c>
      <c r="C4613" s="15">
        <v>2014</v>
      </c>
      <c r="D4613" s="15" t="s">
        <v>25</v>
      </c>
      <c r="E4613" s="15" t="s">
        <v>58</v>
      </c>
      <c r="F4613" s="15">
        <v>184</v>
      </c>
      <c r="G4613" s="15">
        <v>88</v>
      </c>
      <c r="H4613" s="13">
        <v>-4.4392653979999999</v>
      </c>
      <c r="I4613" s="13">
        <v>-0.15920029299999999</v>
      </c>
      <c r="J4613" s="13">
        <v>-4.5984656910000004</v>
      </c>
      <c r="K4613" s="13">
        <v>-11.27119426</v>
      </c>
      <c r="L4613" s="13">
        <v>-7.7726364930000003</v>
      </c>
      <c r="M4613" s="13">
        <v>-19.043830750000001</v>
      </c>
      <c r="N4613" s="13">
        <v>-6.181142972</v>
      </c>
      <c r="O4613" s="13">
        <v>-1.7155733200000001</v>
      </c>
      <c r="P4613" s="13">
        <v>-7.8967162919999998</v>
      </c>
      <c r="Q4613" s="13">
        <v>-0.24193948500000001</v>
      </c>
      <c r="R4613" s="13">
        <v>0</v>
      </c>
      <c r="S4613" s="13">
        <v>-0.24193948500000001</v>
      </c>
      <c r="T4613" s="13">
        <v>-5.3632163869999996</v>
      </c>
      <c r="U4613" s="13">
        <v>-1.393227634</v>
      </c>
      <c r="V4613" s="13">
        <v>-6.7564440210000001</v>
      </c>
      <c r="W4613" s="13">
        <v>1.4087806490000001</v>
      </c>
    </row>
    <row r="4614" spans="1:23" x14ac:dyDescent="0.3">
      <c r="A4614" s="13" t="s">
        <v>1975</v>
      </c>
      <c r="B4614" s="13" t="s">
        <v>1976</v>
      </c>
      <c r="C4614" s="15">
        <v>2014</v>
      </c>
      <c r="D4614" s="15" t="s">
        <v>27</v>
      </c>
      <c r="E4614" s="15" t="s">
        <v>58</v>
      </c>
      <c r="F4614" s="15">
        <v>2008</v>
      </c>
      <c r="G4614" s="15">
        <v>984</v>
      </c>
      <c r="H4614" s="13">
        <v>0.68119741899999997</v>
      </c>
      <c r="I4614" s="13">
        <v>0.17189733200000001</v>
      </c>
      <c r="J4614" s="13">
        <v>0.85309475000000001</v>
      </c>
      <c r="K4614" s="13">
        <v>-1.101664223</v>
      </c>
      <c r="L4614" s="13">
        <v>0.22129057699999999</v>
      </c>
      <c r="M4614" s="13">
        <v>-0.88037364600000001</v>
      </c>
      <c r="N4614" s="13">
        <v>0.29232697400000002</v>
      </c>
      <c r="O4614" s="13">
        <v>0.18877365900000001</v>
      </c>
      <c r="P4614" s="13">
        <v>0.48110063400000003</v>
      </c>
      <c r="Q4614" s="13">
        <v>1.6238820300000001</v>
      </c>
      <c r="R4614" s="13">
        <v>1.6238820300000001</v>
      </c>
      <c r="S4614" s="13">
        <v>0</v>
      </c>
      <c r="T4614" s="13">
        <v>0.34181413199999999</v>
      </c>
      <c r="U4614" s="13">
        <v>-0.74225739499999999</v>
      </c>
      <c r="V4614" s="13">
        <v>-0.40044326200000002</v>
      </c>
      <c r="W4614" s="13">
        <v>0.103511547</v>
      </c>
    </row>
    <row r="4615" spans="1:23" x14ac:dyDescent="0.3">
      <c r="A4615" s="13" t="s">
        <v>1975</v>
      </c>
      <c r="B4615" s="13" t="s">
        <v>1976</v>
      </c>
      <c r="C4615" s="15">
        <v>2015</v>
      </c>
      <c r="D4615" s="15" t="s">
        <v>27</v>
      </c>
      <c r="E4615" s="15" t="s">
        <v>58</v>
      </c>
      <c r="F4615" s="15">
        <v>1208</v>
      </c>
      <c r="G4615" s="15">
        <v>592</v>
      </c>
      <c r="H4615" s="13">
        <v>2.249396548</v>
      </c>
      <c r="I4615" s="13">
        <v>1.9759611989999999</v>
      </c>
      <c r="J4615" s="13">
        <v>4.2253577470000003</v>
      </c>
      <c r="K4615" s="13">
        <v>1.399158385</v>
      </c>
      <c r="L4615" s="13">
        <v>0.58702961399999998</v>
      </c>
      <c r="M4615" s="13">
        <v>1.986187999</v>
      </c>
      <c r="N4615" s="13">
        <v>2.1954516169999998</v>
      </c>
      <c r="O4615" s="13">
        <v>1.778509015</v>
      </c>
      <c r="P4615" s="13">
        <v>3.9739606319999998</v>
      </c>
      <c r="Q4615" s="13">
        <v>2.0357990890000002</v>
      </c>
      <c r="R4615" s="13">
        <v>2.0357990890000002</v>
      </c>
      <c r="S4615" s="13">
        <v>0</v>
      </c>
      <c r="T4615" s="13">
        <v>2.156748624</v>
      </c>
      <c r="U4615" s="13">
        <v>1.4848561709999999</v>
      </c>
      <c r="V4615" s="13">
        <v>3.6416047950000001</v>
      </c>
      <c r="W4615" s="13">
        <v>0.23159327599999999</v>
      </c>
    </row>
    <row r="4616" spans="1:23" x14ac:dyDescent="0.3">
      <c r="A4616" s="13" t="s">
        <v>1975</v>
      </c>
      <c r="B4616" s="13" t="s">
        <v>1976</v>
      </c>
      <c r="C4616" s="15">
        <v>2016</v>
      </c>
      <c r="D4616" s="15" t="s">
        <v>25</v>
      </c>
      <c r="E4616" s="15" t="s">
        <v>46</v>
      </c>
      <c r="F4616" s="15">
        <v>39</v>
      </c>
      <c r="G4616" s="15">
        <v>19</v>
      </c>
      <c r="H4616" s="13">
        <v>17.088860459999999</v>
      </c>
      <c r="I4616" s="13">
        <v>-5.9581690119999999</v>
      </c>
      <c r="J4616" s="13">
        <v>11.13069145</v>
      </c>
      <c r="K4616" s="13">
        <v>-4.67723026</v>
      </c>
      <c r="L4616" s="13">
        <v>1.3966379760000001</v>
      </c>
      <c r="M4616" s="13">
        <v>-3.2805922839999999</v>
      </c>
      <c r="N4616" s="13">
        <v>13.549227999999999</v>
      </c>
      <c r="O4616" s="13">
        <v>-4.8602101209999997</v>
      </c>
      <c r="P4616" s="13">
        <v>8.6890178739999993</v>
      </c>
      <c r="Q4616" s="13">
        <v>0.114296524</v>
      </c>
      <c r="R4616" s="13">
        <v>0</v>
      </c>
      <c r="S4616" s="13">
        <v>0.114296524</v>
      </c>
      <c r="T4616" s="13">
        <v>9.1984336500000001</v>
      </c>
      <c r="U4616" s="13">
        <v>-9.2779330180000006</v>
      </c>
      <c r="V4616" s="13">
        <v>-7.9499368000000001E-2</v>
      </c>
      <c r="W4616" s="13">
        <v>-5.6952602999999997E-2</v>
      </c>
    </row>
    <row r="4617" spans="1:23" x14ac:dyDescent="0.3">
      <c r="A4617" s="13" t="s">
        <v>1977</v>
      </c>
      <c r="B4617" s="13" t="s">
        <v>1978</v>
      </c>
      <c r="C4617" s="15">
        <v>2014</v>
      </c>
      <c r="D4617" s="15" t="s">
        <v>27</v>
      </c>
      <c r="E4617" s="15" t="s">
        <v>67</v>
      </c>
      <c r="F4617" s="15">
        <v>3732</v>
      </c>
      <c r="G4617" s="15">
        <v>1765</v>
      </c>
      <c r="H4617" s="13">
        <v>-2.0283672770000001</v>
      </c>
      <c r="I4617" s="13">
        <v>-1.8321103590000001</v>
      </c>
      <c r="J4617" s="13">
        <v>-3.8604776350000001</v>
      </c>
      <c r="K4617" s="13">
        <v>-3.2536487809999999</v>
      </c>
      <c r="L4617" s="13">
        <v>-0.16126259200000001</v>
      </c>
      <c r="M4617" s="13">
        <v>-3.4149113729999998</v>
      </c>
      <c r="N4617" s="13">
        <v>-2.252530224</v>
      </c>
      <c r="O4617" s="13">
        <v>-1.5335986989999999</v>
      </c>
      <c r="P4617" s="13">
        <v>-3.7861289230000001</v>
      </c>
      <c r="Q4617" s="13">
        <v>-0.949505351</v>
      </c>
      <c r="R4617" s="13">
        <v>-0.949505351</v>
      </c>
      <c r="S4617" s="13">
        <v>0</v>
      </c>
      <c r="T4617" s="13">
        <v>-2.7787122069999999</v>
      </c>
      <c r="U4617" s="13">
        <v>-2.2361121320000001</v>
      </c>
      <c r="V4617" s="13">
        <v>-5.0148243389999996</v>
      </c>
      <c r="W4617" s="13">
        <v>1.692902262</v>
      </c>
    </row>
    <row r="4618" spans="1:23" x14ac:dyDescent="0.3">
      <c r="A4618" s="13" t="s">
        <v>1977</v>
      </c>
      <c r="B4618" s="13" t="s">
        <v>1978</v>
      </c>
      <c r="C4618" s="15">
        <v>2015</v>
      </c>
      <c r="D4618" s="15" t="s">
        <v>27</v>
      </c>
      <c r="E4618" s="15" t="s">
        <v>67</v>
      </c>
      <c r="F4618" s="15">
        <v>1816</v>
      </c>
      <c r="G4618" s="15">
        <v>895</v>
      </c>
      <c r="H4618" s="13">
        <v>-0.41745699000000003</v>
      </c>
      <c r="I4618" s="13">
        <v>-2.7195075219999998</v>
      </c>
      <c r="J4618" s="13">
        <v>-3.136964512</v>
      </c>
      <c r="K4618" s="13">
        <v>-0.83701546500000001</v>
      </c>
      <c r="L4618" s="13">
        <v>-5.3444771869999999</v>
      </c>
      <c r="M4618" s="13">
        <v>-6.1814926520000002</v>
      </c>
      <c r="N4618" s="13">
        <v>-0.25691533999999999</v>
      </c>
      <c r="O4618" s="13">
        <v>-3.4318331510000002</v>
      </c>
      <c r="P4618" s="13">
        <v>-3.6887484910000001</v>
      </c>
      <c r="Q4618" s="13">
        <v>-0.43595503299999999</v>
      </c>
      <c r="R4618" s="13">
        <v>-0.43595503299999999</v>
      </c>
      <c r="S4618" s="13">
        <v>0</v>
      </c>
      <c r="T4618" s="13">
        <v>-0.54212065300000001</v>
      </c>
      <c r="U4618" s="13">
        <v>-2.9088501419999999</v>
      </c>
      <c r="V4618" s="13">
        <v>-3.4509707949999999</v>
      </c>
      <c r="W4618" s="13">
        <v>1.632003973</v>
      </c>
    </row>
    <row r="4619" spans="1:23" x14ac:dyDescent="0.3">
      <c r="A4619" s="13" t="s">
        <v>1977</v>
      </c>
      <c r="B4619" s="13" t="s">
        <v>1978</v>
      </c>
      <c r="C4619" s="15">
        <v>2016</v>
      </c>
      <c r="D4619" s="15" t="s">
        <v>27</v>
      </c>
      <c r="E4619" s="15" t="s">
        <v>67</v>
      </c>
      <c r="F4619" s="15">
        <v>307</v>
      </c>
      <c r="G4619" s="15">
        <v>144</v>
      </c>
      <c r="H4619" s="13">
        <v>-9.8633374759999999</v>
      </c>
      <c r="I4619" s="13">
        <v>-6.0249258640000001</v>
      </c>
      <c r="J4619" s="13">
        <v>-15.88826334</v>
      </c>
      <c r="K4619" s="13">
        <v>-9.3705496830000001</v>
      </c>
      <c r="L4619" s="13">
        <v>-1.9609382529999999</v>
      </c>
      <c r="M4619" s="13">
        <v>-11.331487940000001</v>
      </c>
      <c r="N4619" s="13">
        <v>-10.168026469999999</v>
      </c>
      <c r="O4619" s="13">
        <v>-5.5033184390000001</v>
      </c>
      <c r="P4619" s="13">
        <v>-15.671344899999999</v>
      </c>
      <c r="Q4619" s="13">
        <v>-0.97322725399999999</v>
      </c>
      <c r="R4619" s="13">
        <v>-0.97322725399999999</v>
      </c>
      <c r="S4619" s="13">
        <v>0</v>
      </c>
      <c r="T4619" s="13">
        <v>-7.8998738749999999</v>
      </c>
      <c r="U4619" s="13">
        <v>-6.4615681289999998</v>
      </c>
      <c r="V4619" s="13">
        <v>-14.361442</v>
      </c>
      <c r="W4619" s="13">
        <v>2.4611249420000001</v>
      </c>
    </row>
    <row r="4620" spans="1:23" x14ac:dyDescent="0.3">
      <c r="A4620" s="13" t="s">
        <v>1979</v>
      </c>
      <c r="B4620" s="13" t="s">
        <v>1980</v>
      </c>
      <c r="C4620" s="15">
        <v>2018</v>
      </c>
      <c r="D4620" s="15" t="s">
        <v>25</v>
      </c>
      <c r="E4620" s="15" t="s">
        <v>86</v>
      </c>
      <c r="F4620" s="15">
        <v>102</v>
      </c>
      <c r="G4620" s="15">
        <v>48</v>
      </c>
      <c r="H4620" s="13">
        <v>-5.9489911830000004</v>
      </c>
      <c r="I4620" s="13">
        <v>-4.5549489980000004</v>
      </c>
      <c r="J4620" s="13">
        <v>-10.503940180000001</v>
      </c>
      <c r="K4620" s="13">
        <v>-8.3829028460000004</v>
      </c>
      <c r="L4620" s="13">
        <v>4.4335329889999997</v>
      </c>
      <c r="M4620" s="13">
        <v>-3.9493698570000002</v>
      </c>
      <c r="N4620" s="13">
        <v>-6.7428191750000002</v>
      </c>
      <c r="O4620" s="13">
        <v>-3.0038372880000002</v>
      </c>
      <c r="P4620" s="13">
        <v>-9.7466564630000008</v>
      </c>
      <c r="Q4620" s="13">
        <v>-0.17704516100000001</v>
      </c>
      <c r="R4620" s="13">
        <v>0</v>
      </c>
      <c r="S4620" s="13">
        <v>-0.17704516100000001</v>
      </c>
      <c r="T4620" s="13">
        <v>-7.0199255300000001</v>
      </c>
      <c r="U4620" s="13">
        <v>-4.5663600219999996</v>
      </c>
      <c r="V4620" s="13">
        <v>-11.586285549999999</v>
      </c>
      <c r="W4620" s="13">
        <v>0.180163238</v>
      </c>
    </row>
    <row r="4621" spans="1:23" x14ac:dyDescent="0.3">
      <c r="A4621" s="13" t="s">
        <v>1979</v>
      </c>
      <c r="B4621" s="13" t="s">
        <v>1980</v>
      </c>
      <c r="C4621" s="15">
        <v>2018</v>
      </c>
      <c r="D4621" s="15" t="s">
        <v>27</v>
      </c>
      <c r="E4621" s="15" t="s">
        <v>86</v>
      </c>
      <c r="F4621" s="15">
        <v>489</v>
      </c>
      <c r="G4621" s="15">
        <v>235</v>
      </c>
      <c r="H4621" s="13">
        <v>-0.55606810900000003</v>
      </c>
      <c r="I4621" s="13">
        <v>-1.9275978010000001</v>
      </c>
      <c r="J4621" s="13">
        <v>-2.48366591</v>
      </c>
      <c r="K4621" s="13">
        <v>-2.4573916699999998</v>
      </c>
      <c r="L4621" s="13">
        <v>-0.347602315</v>
      </c>
      <c r="M4621" s="13">
        <v>-2.8049939859999999</v>
      </c>
      <c r="N4621" s="13">
        <v>-0.97666054000000002</v>
      </c>
      <c r="O4621" s="13">
        <v>-1.7953266889999999</v>
      </c>
      <c r="P4621" s="13">
        <v>-2.7719872290000001</v>
      </c>
      <c r="Q4621" s="13">
        <v>-2.6455530000000001E-3</v>
      </c>
      <c r="R4621" s="13">
        <v>-2.6455530000000001E-3</v>
      </c>
      <c r="S4621" s="13">
        <v>0</v>
      </c>
      <c r="T4621" s="13">
        <v>-1.370597928</v>
      </c>
      <c r="U4621" s="13">
        <v>-2.4260425159999999</v>
      </c>
      <c r="V4621" s="13">
        <v>-3.7966404439999999</v>
      </c>
      <c r="W4621" s="13">
        <v>0.35184426000000002</v>
      </c>
    </row>
    <row r="4622" spans="1:23" x14ac:dyDescent="0.3">
      <c r="A4622" s="13" t="s">
        <v>1979</v>
      </c>
      <c r="B4622" s="13" t="s">
        <v>1980</v>
      </c>
      <c r="C4622" s="15">
        <v>2019</v>
      </c>
      <c r="D4622" s="15" t="s">
        <v>25</v>
      </c>
      <c r="E4622" s="15" t="s">
        <v>86</v>
      </c>
      <c r="F4622" s="15">
        <v>34</v>
      </c>
      <c r="G4622" s="15">
        <v>14</v>
      </c>
      <c r="H4622" s="13">
        <v>-2.5748122950000001</v>
      </c>
      <c r="I4622" s="13">
        <v>2.9666444479999998</v>
      </c>
      <c r="J4622" s="13">
        <v>0.39183215300000002</v>
      </c>
      <c r="K4622" s="13">
        <v>-4.5691112409999999</v>
      </c>
      <c r="L4622" s="13">
        <v>-1.2741193550000001</v>
      </c>
      <c r="M4622" s="13">
        <v>-5.8432305959999997</v>
      </c>
      <c r="N4622" s="13">
        <v>-3.0916101</v>
      </c>
      <c r="O4622" s="13">
        <v>2.2303174860000001</v>
      </c>
      <c r="P4622" s="13">
        <v>-0.86129261499999998</v>
      </c>
      <c r="Q4622" s="13">
        <v>1.4173236000000001E-2</v>
      </c>
      <c r="R4622" s="13">
        <v>0</v>
      </c>
      <c r="S4622" s="13">
        <v>1.4173236000000001E-2</v>
      </c>
      <c r="T4622" s="13">
        <v>-1.339543964</v>
      </c>
      <c r="U4622" s="13">
        <v>-0.74425191700000004</v>
      </c>
      <c r="V4622" s="13">
        <v>-2.0837958809999999</v>
      </c>
      <c r="W4622" s="13">
        <v>1.854245207</v>
      </c>
    </row>
    <row r="4623" spans="1:23" x14ac:dyDescent="0.3">
      <c r="A4623" s="13" t="s">
        <v>1979</v>
      </c>
      <c r="B4623" s="13" t="s">
        <v>1980</v>
      </c>
      <c r="C4623" s="15">
        <v>2019</v>
      </c>
      <c r="D4623" s="15" t="s">
        <v>27</v>
      </c>
      <c r="E4623" s="15" t="s">
        <v>86</v>
      </c>
      <c r="F4623" s="15">
        <v>536</v>
      </c>
      <c r="G4623" s="15">
        <v>251</v>
      </c>
      <c r="H4623" s="13">
        <v>-2.769494833</v>
      </c>
      <c r="I4623" s="13">
        <v>3.0538994559999999</v>
      </c>
      <c r="J4623" s="13">
        <v>0.28440462300000002</v>
      </c>
      <c r="K4623" s="13">
        <v>-4.6382474780000003</v>
      </c>
      <c r="L4623" s="13">
        <v>-4.4428231999999998E-2</v>
      </c>
      <c r="M4623" s="13">
        <v>-4.6826757099999998</v>
      </c>
      <c r="N4623" s="13">
        <v>-3.3479576550000001</v>
      </c>
      <c r="O4623" s="13">
        <v>2.520756821</v>
      </c>
      <c r="P4623" s="13">
        <v>-0.827200834</v>
      </c>
      <c r="Q4623" s="13">
        <v>0.246715929</v>
      </c>
      <c r="R4623" s="13">
        <v>0.246715929</v>
      </c>
      <c r="S4623" s="13">
        <v>0</v>
      </c>
      <c r="T4623" s="13">
        <v>-3.7921542530000001</v>
      </c>
      <c r="U4623" s="13">
        <v>1.7306202959999999</v>
      </c>
      <c r="V4623" s="13">
        <v>-2.0615339559999999</v>
      </c>
      <c r="W4623" s="13">
        <v>0.199446187</v>
      </c>
    </row>
    <row r="4624" spans="1:23" x14ac:dyDescent="0.3">
      <c r="A4624" s="13" t="s">
        <v>1981</v>
      </c>
      <c r="B4624" s="13" t="s">
        <v>1982</v>
      </c>
      <c r="C4624" s="15">
        <v>2015</v>
      </c>
      <c r="D4624" s="15" t="s">
        <v>27</v>
      </c>
      <c r="E4624" s="15" t="s">
        <v>86</v>
      </c>
      <c r="F4624" s="15">
        <v>688</v>
      </c>
      <c r="G4624" s="15">
        <v>332</v>
      </c>
      <c r="H4624" s="13">
        <v>-0.43425007399999999</v>
      </c>
      <c r="I4624" s="13">
        <v>-3.5329529110000002</v>
      </c>
      <c r="J4624" s="13">
        <v>-3.9672029850000001</v>
      </c>
      <c r="K4624" s="13">
        <v>-0.37398225499999999</v>
      </c>
      <c r="L4624" s="13">
        <v>-2.820015138</v>
      </c>
      <c r="M4624" s="13">
        <v>-3.1939973930000001</v>
      </c>
      <c r="N4624" s="13">
        <v>-0.423485958</v>
      </c>
      <c r="O4624" s="13">
        <v>-3.6008367799999998</v>
      </c>
      <c r="P4624" s="13">
        <v>-4.0243227389999996</v>
      </c>
      <c r="Q4624" s="13">
        <v>-0.21662066899999999</v>
      </c>
      <c r="R4624" s="13">
        <v>-0.21662066899999999</v>
      </c>
      <c r="S4624" s="13">
        <v>0</v>
      </c>
      <c r="T4624" s="13">
        <v>-0.77328375800000004</v>
      </c>
      <c r="U4624" s="13">
        <v>-4.0636778790000001</v>
      </c>
      <c r="V4624" s="13">
        <v>-4.8369616359999998</v>
      </c>
      <c r="W4624" s="13">
        <v>0.34106960800000002</v>
      </c>
    </row>
    <row r="4625" spans="1:23" x14ac:dyDescent="0.3">
      <c r="A4625" s="13" t="s">
        <v>1981</v>
      </c>
      <c r="B4625" s="13" t="s">
        <v>1982</v>
      </c>
      <c r="C4625" s="15">
        <v>2016</v>
      </c>
      <c r="D4625" s="15" t="s">
        <v>25</v>
      </c>
      <c r="E4625" s="15" t="s">
        <v>86</v>
      </c>
      <c r="F4625" s="15">
        <v>18</v>
      </c>
      <c r="G4625" s="15">
        <v>10</v>
      </c>
      <c r="H4625" s="13">
        <v>-9.4555323990000009</v>
      </c>
      <c r="I4625" s="13">
        <v>-5.8174581930000002</v>
      </c>
      <c r="J4625" s="13">
        <v>-15.272990589999999</v>
      </c>
      <c r="K4625" s="13">
        <v>-9.9932615699999996</v>
      </c>
      <c r="L4625" s="13">
        <v>3.3963561900000001</v>
      </c>
      <c r="M4625" s="13">
        <v>-6.5969053789999998</v>
      </c>
      <c r="N4625" s="13">
        <v>-10.04154394</v>
      </c>
      <c r="O4625" s="13">
        <v>-4.0437538460000004</v>
      </c>
      <c r="P4625" s="13">
        <v>-14.08529779</v>
      </c>
      <c r="Q4625" s="13">
        <v>-6.1799521000000003E-2</v>
      </c>
      <c r="R4625" s="13">
        <v>0</v>
      </c>
      <c r="S4625" s="13">
        <v>-6.1799521000000003E-2</v>
      </c>
      <c r="T4625" s="13">
        <v>-7.5426019780000004</v>
      </c>
      <c r="U4625" s="13">
        <v>-6.2333465659999998</v>
      </c>
      <c r="V4625" s="13">
        <v>-13.77594854</v>
      </c>
      <c r="W4625" s="13">
        <v>3.4330960720000001</v>
      </c>
    </row>
    <row r="4626" spans="1:23" x14ac:dyDescent="0.3">
      <c r="A4626" s="13" t="s">
        <v>1981</v>
      </c>
      <c r="B4626" s="13" t="s">
        <v>1982</v>
      </c>
      <c r="C4626" s="15">
        <v>2016</v>
      </c>
      <c r="D4626" s="15" t="s">
        <v>27</v>
      </c>
      <c r="E4626" s="15" t="s">
        <v>86</v>
      </c>
      <c r="F4626" s="15">
        <v>419</v>
      </c>
      <c r="G4626" s="15">
        <v>199</v>
      </c>
      <c r="H4626" s="13">
        <v>-3.3551919799999999</v>
      </c>
      <c r="I4626" s="13">
        <v>-2.9894250800000002</v>
      </c>
      <c r="J4626" s="13">
        <v>-6.34461706</v>
      </c>
      <c r="K4626" s="13">
        <v>-3.680927622</v>
      </c>
      <c r="L4626" s="13">
        <v>-3.1582719379999999</v>
      </c>
      <c r="M4626" s="13">
        <v>-6.83919956</v>
      </c>
      <c r="N4626" s="13">
        <v>-3.6461362629999998</v>
      </c>
      <c r="O4626" s="13">
        <v>-3.2437608870000001</v>
      </c>
      <c r="P4626" s="13">
        <v>-6.8898971500000004</v>
      </c>
      <c r="Q4626" s="13">
        <v>-0.41817469899999998</v>
      </c>
      <c r="R4626" s="13">
        <v>-0.41817469899999998</v>
      </c>
      <c r="S4626" s="13">
        <v>0</v>
      </c>
      <c r="T4626" s="13">
        <v>-3.810648316</v>
      </c>
      <c r="U4626" s="13">
        <v>-2.9989955099999999</v>
      </c>
      <c r="V4626" s="13">
        <v>-6.8096438260000003</v>
      </c>
      <c r="W4626" s="13">
        <v>-0.49938375499999998</v>
      </c>
    </row>
    <row r="4627" spans="1:23" x14ac:dyDescent="0.3">
      <c r="A4627" s="13" t="s">
        <v>1981</v>
      </c>
      <c r="B4627" s="13" t="s">
        <v>1982</v>
      </c>
      <c r="C4627" s="15">
        <v>2017</v>
      </c>
      <c r="D4627" s="15" t="s">
        <v>25</v>
      </c>
      <c r="E4627" s="15" t="s">
        <v>86</v>
      </c>
      <c r="F4627" s="15">
        <v>80</v>
      </c>
      <c r="G4627" s="15">
        <v>39</v>
      </c>
      <c r="H4627" s="13">
        <v>-0.71906436299999998</v>
      </c>
      <c r="I4627" s="13">
        <v>-2.3754474459999999</v>
      </c>
      <c r="J4627" s="13">
        <v>-3.0945118100000002</v>
      </c>
      <c r="K4627" s="13">
        <v>3.394541233</v>
      </c>
      <c r="L4627" s="13">
        <v>-0.64741573600000002</v>
      </c>
      <c r="M4627" s="13">
        <v>2.7471254969999999</v>
      </c>
      <c r="N4627" s="13">
        <v>0.107925972</v>
      </c>
      <c r="O4627" s="13">
        <v>-2.108267085</v>
      </c>
      <c r="P4627" s="13">
        <v>-2.0003411130000002</v>
      </c>
      <c r="Q4627" s="13">
        <v>1.5255315E-2</v>
      </c>
      <c r="R4627" s="13">
        <v>0</v>
      </c>
      <c r="S4627" s="13">
        <v>1.5255315E-2</v>
      </c>
      <c r="T4627" s="13">
        <v>-0.375059429</v>
      </c>
      <c r="U4627" s="13">
        <v>-5.7485209050000003</v>
      </c>
      <c r="V4627" s="13">
        <v>-6.1235803329999996</v>
      </c>
      <c r="W4627" s="13">
        <v>-0.81013491199999998</v>
      </c>
    </row>
    <row r="4628" spans="1:23" x14ac:dyDescent="0.3">
      <c r="A4628" s="13" t="s">
        <v>1981</v>
      </c>
      <c r="B4628" s="13" t="s">
        <v>1982</v>
      </c>
      <c r="C4628" s="15">
        <v>2017</v>
      </c>
      <c r="D4628" s="15" t="s">
        <v>27</v>
      </c>
      <c r="E4628" s="15" t="s">
        <v>86</v>
      </c>
      <c r="F4628" s="15">
        <v>463</v>
      </c>
      <c r="G4628" s="15">
        <v>220</v>
      </c>
      <c r="H4628" s="13">
        <v>-0.21187366899999999</v>
      </c>
      <c r="I4628" s="13">
        <v>-0.79203974200000005</v>
      </c>
      <c r="J4628" s="13">
        <v>-1.0039134110000001</v>
      </c>
      <c r="K4628" s="13">
        <v>-6.1002669559999996</v>
      </c>
      <c r="L4628" s="13">
        <v>-1.318552121</v>
      </c>
      <c r="M4628" s="13">
        <v>-7.4188190760000001</v>
      </c>
      <c r="N4628" s="13">
        <v>-1.4883957569999999</v>
      </c>
      <c r="O4628" s="13">
        <v>-0.95300506399999996</v>
      </c>
      <c r="P4628" s="13">
        <v>-2.4414008210000002</v>
      </c>
      <c r="Q4628" s="13">
        <v>3.4641346000000003E-2</v>
      </c>
      <c r="R4628" s="13">
        <v>3.4641346000000003E-2</v>
      </c>
      <c r="S4628" s="13">
        <v>0</v>
      </c>
      <c r="T4628" s="13">
        <v>-0.90428832400000003</v>
      </c>
      <c r="U4628" s="13">
        <v>-1.564286525</v>
      </c>
      <c r="V4628" s="13">
        <v>-2.4685748489999999</v>
      </c>
      <c r="W4628" s="13">
        <v>8.3257379999999992E-3</v>
      </c>
    </row>
    <row r="4629" spans="1:23" x14ac:dyDescent="0.3">
      <c r="A4629" s="13" t="s">
        <v>1981</v>
      </c>
      <c r="B4629" s="13" t="s">
        <v>1982</v>
      </c>
      <c r="C4629" s="15">
        <v>2018</v>
      </c>
      <c r="D4629" s="15" t="s">
        <v>27</v>
      </c>
      <c r="E4629" s="15" t="s">
        <v>67</v>
      </c>
      <c r="F4629" s="15">
        <v>122</v>
      </c>
      <c r="G4629" s="15">
        <v>61</v>
      </c>
      <c r="H4629" s="13">
        <v>-2.426275773</v>
      </c>
      <c r="I4629" s="13">
        <v>-0.724824048</v>
      </c>
      <c r="J4629" s="13">
        <v>-3.1510998200000002</v>
      </c>
      <c r="K4629" s="13">
        <v>-8.6544089250000003</v>
      </c>
      <c r="L4629" s="13">
        <v>-2.856022453</v>
      </c>
      <c r="M4629" s="13">
        <v>-11.51043138</v>
      </c>
      <c r="N4629" s="13">
        <v>-3.9053625279999999</v>
      </c>
      <c r="O4629" s="13">
        <v>-1.274723418</v>
      </c>
      <c r="P4629" s="13">
        <v>-5.1800859470000002</v>
      </c>
      <c r="Q4629" s="13">
        <v>-7.5080366999999995E-2</v>
      </c>
      <c r="R4629" s="13">
        <v>-7.5080366999999995E-2</v>
      </c>
      <c r="S4629" s="13">
        <v>0</v>
      </c>
      <c r="T4629" s="13">
        <v>-4.6094481009999999</v>
      </c>
      <c r="U4629" s="13">
        <v>-3.3414831079999998</v>
      </c>
      <c r="V4629" s="13">
        <v>-7.9509312090000002</v>
      </c>
      <c r="W4629" s="13">
        <v>-0.72040580300000001</v>
      </c>
    </row>
    <row r="4630" spans="1:23" x14ac:dyDescent="0.3">
      <c r="A4630" s="13" t="s">
        <v>1983</v>
      </c>
      <c r="B4630" s="13" t="s">
        <v>1984</v>
      </c>
      <c r="C4630" s="15">
        <v>2016</v>
      </c>
      <c r="D4630" s="15" t="s">
        <v>25</v>
      </c>
      <c r="E4630" s="15" t="s">
        <v>89</v>
      </c>
      <c r="F4630" s="15">
        <v>20</v>
      </c>
      <c r="G4630" s="15">
        <v>10</v>
      </c>
      <c r="H4630" s="13">
        <v>1.420474032</v>
      </c>
      <c r="I4630" s="13">
        <v>-7.1306019550000004</v>
      </c>
      <c r="J4630" s="13">
        <v>-5.7101279219999999</v>
      </c>
      <c r="K4630" s="13">
        <v>-7.2553890399999998</v>
      </c>
      <c r="L4630" s="13">
        <v>-44.054974620000003</v>
      </c>
      <c r="M4630" s="13">
        <v>-51.31036366</v>
      </c>
      <c r="N4630" s="13">
        <v>-0.383503657</v>
      </c>
      <c r="O4630" s="13">
        <v>-15.3932567</v>
      </c>
      <c r="P4630" s="13">
        <v>-15.77676035</v>
      </c>
      <c r="Q4630" s="13">
        <v>-6.9351095000000001E-2</v>
      </c>
      <c r="R4630" s="13">
        <v>0</v>
      </c>
      <c r="S4630" s="13">
        <v>-6.9351095000000001E-2</v>
      </c>
      <c r="T4630" s="13">
        <v>-2.4953909049999998</v>
      </c>
      <c r="U4630" s="13">
        <v>-15.15351268</v>
      </c>
      <c r="V4630" s="13">
        <v>-17.648903579999999</v>
      </c>
      <c r="W4630" s="13">
        <v>1.1158599199999999</v>
      </c>
    </row>
    <row r="4631" spans="1:23" x14ac:dyDescent="0.3">
      <c r="A4631" s="13" t="s">
        <v>1983</v>
      </c>
      <c r="B4631" s="13" t="s">
        <v>1984</v>
      </c>
      <c r="C4631" s="15">
        <v>2016</v>
      </c>
      <c r="D4631" s="15" t="s">
        <v>27</v>
      </c>
      <c r="E4631" s="15" t="s">
        <v>89</v>
      </c>
      <c r="F4631" s="15">
        <v>800</v>
      </c>
      <c r="G4631" s="15">
        <v>384</v>
      </c>
      <c r="H4631" s="13">
        <v>-3.4290045</v>
      </c>
      <c r="I4631" s="13">
        <v>-0.88112413700000003</v>
      </c>
      <c r="J4631" s="13">
        <v>-4.3101286380000001</v>
      </c>
      <c r="K4631" s="13">
        <v>-2.836106859</v>
      </c>
      <c r="L4631" s="13">
        <v>-0.87751326600000001</v>
      </c>
      <c r="M4631" s="13">
        <v>-3.7136201249999998</v>
      </c>
      <c r="N4631" s="13">
        <v>-3.4894481420000001</v>
      </c>
      <c r="O4631" s="13">
        <v>-0.96788206499999996</v>
      </c>
      <c r="P4631" s="13">
        <v>-4.457330207</v>
      </c>
      <c r="Q4631" s="13">
        <v>-0.33357083300000001</v>
      </c>
      <c r="R4631" s="13">
        <v>-0.33357083300000001</v>
      </c>
      <c r="S4631" s="13">
        <v>0</v>
      </c>
      <c r="T4631" s="13">
        <v>-2.9092939069999999</v>
      </c>
      <c r="U4631" s="13">
        <v>-1.700546044</v>
      </c>
      <c r="V4631" s="13">
        <v>-4.6098399509999997</v>
      </c>
      <c r="W4631" s="13">
        <v>-0.26986280600000001</v>
      </c>
    </row>
    <row r="4632" spans="1:23" x14ac:dyDescent="0.3">
      <c r="A4632" s="13" t="s">
        <v>1983</v>
      </c>
      <c r="B4632" s="13" t="s">
        <v>1984</v>
      </c>
      <c r="C4632" s="15">
        <v>2017</v>
      </c>
      <c r="D4632" s="15" t="s">
        <v>27</v>
      </c>
      <c r="E4632" s="15" t="s">
        <v>89</v>
      </c>
      <c r="F4632" s="15">
        <v>288</v>
      </c>
      <c r="G4632" s="15">
        <v>135</v>
      </c>
      <c r="H4632" s="13">
        <v>-3.7061042729999998</v>
      </c>
      <c r="I4632" s="13">
        <v>-3.6632389120000002</v>
      </c>
      <c r="J4632" s="13">
        <v>-7.3693431839999999</v>
      </c>
      <c r="K4632" s="13">
        <v>-9.8594122859999995</v>
      </c>
      <c r="L4632" s="13">
        <v>-4.3611130280000001</v>
      </c>
      <c r="M4632" s="13">
        <v>-14.220525309999999</v>
      </c>
      <c r="N4632" s="13">
        <v>-5.1913493940000004</v>
      </c>
      <c r="O4632" s="13">
        <v>-3.9985694980000002</v>
      </c>
      <c r="P4632" s="13">
        <v>-9.1899188909999996</v>
      </c>
      <c r="Q4632" s="13">
        <v>-0.43813735700000001</v>
      </c>
      <c r="R4632" s="13">
        <v>-0.43813735700000001</v>
      </c>
      <c r="S4632" s="13">
        <v>0</v>
      </c>
      <c r="T4632" s="13">
        <v>-3.6656740210000001</v>
      </c>
      <c r="U4632" s="13">
        <v>-5.1646199719999997</v>
      </c>
      <c r="V4632" s="13">
        <v>-8.8302939929999997</v>
      </c>
      <c r="W4632" s="13">
        <v>-1.199687709</v>
      </c>
    </row>
    <row r="4633" spans="1:23" x14ac:dyDescent="0.3">
      <c r="A4633" s="13" t="s">
        <v>1983</v>
      </c>
      <c r="B4633" s="13" t="s">
        <v>1984</v>
      </c>
      <c r="C4633" s="15">
        <v>2018</v>
      </c>
      <c r="D4633" s="15" t="s">
        <v>25</v>
      </c>
      <c r="E4633" s="15" t="s">
        <v>89</v>
      </c>
      <c r="F4633" s="15">
        <v>5</v>
      </c>
      <c r="G4633" s="15">
        <v>3</v>
      </c>
      <c r="H4633" s="13">
        <v>-11.408457139999999</v>
      </c>
      <c r="I4633" s="13">
        <v>-0.35795514499999997</v>
      </c>
      <c r="J4633" s="13">
        <v>-11.76641229</v>
      </c>
      <c r="K4633" s="13">
        <v>-7.6883778630000004</v>
      </c>
      <c r="L4633" s="13">
        <v>16.786919869999998</v>
      </c>
      <c r="M4633" s="13">
        <v>9.0985420109999993</v>
      </c>
      <c r="N4633" s="13">
        <v>-11.177277220000001</v>
      </c>
      <c r="O4633" s="13">
        <v>2.9560969020000001</v>
      </c>
      <c r="P4633" s="13">
        <v>-8.221180318</v>
      </c>
      <c r="Q4633" s="13">
        <v>-8.6787199999999991E-3</v>
      </c>
      <c r="R4633" s="13">
        <v>0</v>
      </c>
      <c r="S4633" s="13">
        <v>-8.6787199999999991E-3</v>
      </c>
      <c r="T4633" s="13">
        <v>-10.511505509999999</v>
      </c>
      <c r="U4633" s="13">
        <v>7.8119455340000004</v>
      </c>
      <c r="V4633" s="13">
        <v>-2.699559979</v>
      </c>
      <c r="W4633" s="13">
        <v>0.47336210699999998</v>
      </c>
    </row>
    <row r="4634" spans="1:23" x14ac:dyDescent="0.3">
      <c r="A4634" s="13" t="s">
        <v>1983</v>
      </c>
      <c r="B4634" s="13" t="s">
        <v>1984</v>
      </c>
      <c r="C4634" s="15">
        <v>2018</v>
      </c>
      <c r="D4634" s="15" t="s">
        <v>27</v>
      </c>
      <c r="E4634" s="15" t="s">
        <v>89</v>
      </c>
      <c r="F4634" s="15">
        <v>1148</v>
      </c>
      <c r="G4634" s="15">
        <v>558</v>
      </c>
      <c r="H4634" s="13">
        <v>-0.95460558799999995</v>
      </c>
      <c r="I4634" s="13">
        <v>-1.775546903</v>
      </c>
      <c r="J4634" s="13">
        <v>-2.7301524910000001</v>
      </c>
      <c r="K4634" s="13">
        <v>-3.7488983239999998</v>
      </c>
      <c r="L4634" s="13">
        <v>-1.7113711359999999</v>
      </c>
      <c r="M4634" s="13">
        <v>-5.4602694600000001</v>
      </c>
      <c r="N4634" s="13">
        <v>-1.5976888730000001</v>
      </c>
      <c r="O4634" s="13">
        <v>-1.883790633</v>
      </c>
      <c r="P4634" s="13">
        <v>-3.4814795059999999</v>
      </c>
      <c r="Q4634" s="13">
        <v>-0.20632213299999999</v>
      </c>
      <c r="R4634" s="13">
        <v>-0.20632213299999999</v>
      </c>
      <c r="S4634" s="13">
        <v>0</v>
      </c>
      <c r="T4634" s="13">
        <v>-2.6479628609999999</v>
      </c>
      <c r="U4634" s="13">
        <v>-2.3984535149999999</v>
      </c>
      <c r="V4634" s="13">
        <v>-5.0464163759999998</v>
      </c>
      <c r="W4634" s="13">
        <v>-0.91645288000000003</v>
      </c>
    </row>
    <row r="4635" spans="1:23" x14ac:dyDescent="0.3">
      <c r="A4635" s="13" t="s">
        <v>1985</v>
      </c>
      <c r="B4635" s="13" t="s">
        <v>1986</v>
      </c>
      <c r="C4635" s="15">
        <v>2014</v>
      </c>
      <c r="D4635" s="15" t="s">
        <v>27</v>
      </c>
      <c r="E4635" s="15" t="s">
        <v>140</v>
      </c>
      <c r="F4635" s="15">
        <v>3752</v>
      </c>
      <c r="G4635" s="15">
        <v>1810</v>
      </c>
      <c r="H4635" s="13">
        <v>2.274911811</v>
      </c>
      <c r="I4635" s="13">
        <v>-1.8856593239999999</v>
      </c>
      <c r="J4635" s="13">
        <v>0.38925248699999998</v>
      </c>
      <c r="K4635" s="13">
        <v>1.910904165</v>
      </c>
      <c r="L4635" s="13">
        <v>0.40892027600000003</v>
      </c>
      <c r="M4635" s="13">
        <v>2.3198244410000002</v>
      </c>
      <c r="N4635" s="13">
        <v>2.3841009080000002</v>
      </c>
      <c r="O4635" s="13">
        <v>-1.4955063980000001</v>
      </c>
      <c r="P4635" s="13">
        <v>0.88859451</v>
      </c>
      <c r="Q4635" s="13">
        <v>3.3583808070000001</v>
      </c>
      <c r="R4635" s="13">
        <v>3.3583808070000001</v>
      </c>
      <c r="S4635" s="13">
        <v>0</v>
      </c>
      <c r="T4635" s="13">
        <v>2.0803931250000001</v>
      </c>
      <c r="U4635" s="13">
        <v>-1.909826971</v>
      </c>
      <c r="V4635" s="13">
        <v>0.170566154</v>
      </c>
      <c r="W4635" s="13">
        <v>-4.9182179999999999E-2</v>
      </c>
    </row>
    <row r="4636" spans="1:23" x14ac:dyDescent="0.3">
      <c r="A4636" s="13" t="s">
        <v>1985</v>
      </c>
      <c r="B4636" s="13" t="s">
        <v>1986</v>
      </c>
      <c r="C4636" s="15">
        <v>2015</v>
      </c>
      <c r="D4636" s="15" t="s">
        <v>27</v>
      </c>
      <c r="E4636" s="15" t="s">
        <v>140</v>
      </c>
      <c r="F4636" s="15">
        <v>2027</v>
      </c>
      <c r="G4636" s="15">
        <v>1000</v>
      </c>
      <c r="H4636" s="13">
        <v>2.134260367</v>
      </c>
      <c r="I4636" s="13">
        <v>-2.6272500590000001</v>
      </c>
      <c r="J4636" s="13">
        <v>-0.49298969100000001</v>
      </c>
      <c r="K4636" s="13">
        <v>-0.56062716899999998</v>
      </c>
      <c r="L4636" s="13">
        <v>1.9792271420000001</v>
      </c>
      <c r="M4636" s="13">
        <v>1.4185999730000001</v>
      </c>
      <c r="N4636" s="13">
        <v>1.75508972</v>
      </c>
      <c r="O4636" s="13">
        <v>-1.777788945</v>
      </c>
      <c r="P4636" s="13">
        <v>-2.2699225E-2</v>
      </c>
      <c r="Q4636" s="13">
        <v>1.3845112719999999</v>
      </c>
      <c r="R4636" s="13">
        <v>1.3845112719999999</v>
      </c>
      <c r="S4636" s="13">
        <v>0</v>
      </c>
      <c r="T4636" s="13">
        <v>1.3403245239999999</v>
      </c>
      <c r="U4636" s="13">
        <v>-2.7337676050000002</v>
      </c>
      <c r="V4636" s="13">
        <v>-1.3934430799999999</v>
      </c>
      <c r="W4636" s="13">
        <v>-0.47948918600000001</v>
      </c>
    </row>
    <row r="4637" spans="1:23" x14ac:dyDescent="0.3">
      <c r="A4637" s="13" t="s">
        <v>1985</v>
      </c>
      <c r="B4637" s="13" t="s">
        <v>1986</v>
      </c>
      <c r="C4637" s="15">
        <v>2016</v>
      </c>
      <c r="D4637" s="15" t="s">
        <v>27</v>
      </c>
      <c r="E4637" s="15" t="s">
        <v>140</v>
      </c>
      <c r="F4637" s="15">
        <v>2080</v>
      </c>
      <c r="G4637" s="15">
        <v>1033</v>
      </c>
      <c r="H4637" s="13">
        <v>-0.41554090799999999</v>
      </c>
      <c r="I4637" s="13">
        <v>-3.7328503839999998</v>
      </c>
      <c r="J4637" s="13">
        <v>-4.1483912920000003</v>
      </c>
      <c r="K4637" s="13">
        <v>-2.2961356949999998</v>
      </c>
      <c r="L4637" s="13">
        <v>-1.3501495219999999</v>
      </c>
      <c r="M4637" s="13">
        <v>-3.646285217</v>
      </c>
      <c r="N4637" s="13">
        <v>-0.77374390199999998</v>
      </c>
      <c r="O4637" s="13">
        <v>-3.407188702</v>
      </c>
      <c r="P4637" s="13">
        <v>-4.1809326039999997</v>
      </c>
      <c r="Q4637" s="13">
        <v>-0.74703625900000004</v>
      </c>
      <c r="R4637" s="13">
        <v>-0.74703625900000004</v>
      </c>
      <c r="S4637" s="13">
        <v>0</v>
      </c>
      <c r="T4637" s="13">
        <v>-1.462166225</v>
      </c>
      <c r="U4637" s="13">
        <v>-4.1494965559999999</v>
      </c>
      <c r="V4637" s="13">
        <v>-5.6116627809999997</v>
      </c>
      <c r="W4637" s="13">
        <v>-0.92216778899999996</v>
      </c>
    </row>
    <row r="4638" spans="1:23" x14ac:dyDescent="0.3">
      <c r="A4638" s="13" t="s">
        <v>1985</v>
      </c>
      <c r="B4638" s="13" t="s">
        <v>1986</v>
      </c>
      <c r="C4638" s="15">
        <v>2017</v>
      </c>
      <c r="D4638" s="15" t="s">
        <v>27</v>
      </c>
      <c r="E4638" s="15" t="s">
        <v>140</v>
      </c>
      <c r="F4638" s="15">
        <v>3236</v>
      </c>
      <c r="G4638" s="15">
        <v>1556</v>
      </c>
      <c r="H4638" s="13">
        <v>1.7712087949999999</v>
      </c>
      <c r="I4638" s="13">
        <v>-1.6125985</v>
      </c>
      <c r="J4638" s="13">
        <v>0.15861029500000001</v>
      </c>
      <c r="K4638" s="13">
        <v>2.1691245389999998</v>
      </c>
      <c r="L4638" s="13">
        <v>-0.84616712199999999</v>
      </c>
      <c r="M4638" s="13">
        <v>1.322957417</v>
      </c>
      <c r="N4638" s="13">
        <v>1.9975329449999999</v>
      </c>
      <c r="O4638" s="13">
        <v>-1.5052745999999999</v>
      </c>
      <c r="P4638" s="13">
        <v>0.49225834499999999</v>
      </c>
      <c r="Q4638" s="13">
        <v>2.5777824709999999</v>
      </c>
      <c r="R4638" s="13">
        <v>2.5777824709999999</v>
      </c>
      <c r="S4638" s="13">
        <v>0</v>
      </c>
      <c r="T4638" s="13">
        <v>1.9560930889999999</v>
      </c>
      <c r="U4638" s="13">
        <v>-1.4888413009999999</v>
      </c>
      <c r="V4638" s="13">
        <v>0.467251788</v>
      </c>
      <c r="W4638" s="13">
        <v>0.146604338</v>
      </c>
    </row>
    <row r="4639" spans="1:23" x14ac:dyDescent="0.3">
      <c r="A4639" s="13" t="s">
        <v>1985</v>
      </c>
      <c r="B4639" s="13" t="s">
        <v>1986</v>
      </c>
      <c r="C4639" s="15">
        <v>2018</v>
      </c>
      <c r="D4639" s="15" t="s">
        <v>25</v>
      </c>
      <c r="E4639" s="15" t="s">
        <v>137</v>
      </c>
      <c r="F4639" s="15">
        <v>436</v>
      </c>
      <c r="G4639" s="15">
        <v>205</v>
      </c>
      <c r="H4639" s="13">
        <v>-2.112805893</v>
      </c>
      <c r="I4639" s="13">
        <v>-2.3439156990000001</v>
      </c>
      <c r="J4639" s="13">
        <v>-4.4567215920000001</v>
      </c>
      <c r="K4639" s="13">
        <v>-5.4814896659999999</v>
      </c>
      <c r="L4639" s="13">
        <v>1.452380097</v>
      </c>
      <c r="M4639" s="13">
        <v>-4.0291095690000001</v>
      </c>
      <c r="N4639" s="13">
        <v>-3.0409562939999999</v>
      </c>
      <c r="O4639" s="13">
        <v>-1.7960971830000001</v>
      </c>
      <c r="P4639" s="13">
        <v>-4.8370534770000004</v>
      </c>
      <c r="Q4639" s="13">
        <v>-0.22432727499999999</v>
      </c>
      <c r="R4639" s="13">
        <v>0</v>
      </c>
      <c r="S4639" s="13">
        <v>-0.22432727499999999</v>
      </c>
      <c r="T4639" s="13">
        <v>-2.3876274519999998</v>
      </c>
      <c r="U4639" s="13">
        <v>-3.1134481109999999</v>
      </c>
      <c r="V4639" s="13">
        <v>-5.5010755629999997</v>
      </c>
      <c r="W4639" s="13">
        <v>-0.34888941000000001</v>
      </c>
    </row>
    <row r="4640" spans="1:23" x14ac:dyDescent="0.3">
      <c r="A4640" s="13" t="s">
        <v>1985</v>
      </c>
      <c r="B4640" s="13" t="s">
        <v>1986</v>
      </c>
      <c r="C4640" s="15">
        <v>2018</v>
      </c>
      <c r="D4640" s="15" t="s">
        <v>27</v>
      </c>
      <c r="E4640" s="15" t="s">
        <v>137</v>
      </c>
      <c r="F4640" s="15">
        <v>2943</v>
      </c>
      <c r="G4640" s="15">
        <v>1393</v>
      </c>
      <c r="H4640" s="13">
        <v>6.1738311999999997E-2</v>
      </c>
      <c r="I4640" s="13">
        <v>-1.3232225790000001</v>
      </c>
      <c r="J4640" s="13">
        <v>-1.261484268</v>
      </c>
      <c r="K4640" s="13">
        <v>-4.0274677859999999</v>
      </c>
      <c r="L4640" s="13">
        <v>-0.487636703</v>
      </c>
      <c r="M4640" s="13">
        <v>-4.5151044880000004</v>
      </c>
      <c r="N4640" s="13">
        <v>-0.85225437900000001</v>
      </c>
      <c r="O4640" s="13">
        <v>-1.2558423830000001</v>
      </c>
      <c r="P4640" s="13">
        <v>-2.1080967610000001</v>
      </c>
      <c r="Q4640" s="13">
        <v>0.45451482900000001</v>
      </c>
      <c r="R4640" s="13">
        <v>0.45451482900000001</v>
      </c>
      <c r="S4640" s="13">
        <v>0</v>
      </c>
      <c r="T4640" s="13">
        <v>-0.20142383599999999</v>
      </c>
      <c r="U4640" s="13">
        <v>-1.462385657</v>
      </c>
      <c r="V4640" s="13">
        <v>-1.6638094940000001</v>
      </c>
      <c r="W4640" s="13">
        <v>-0.36775733999999999</v>
      </c>
    </row>
    <row r="4641" spans="1:23" x14ac:dyDescent="0.3">
      <c r="A4641" s="13" t="s">
        <v>1985</v>
      </c>
      <c r="B4641" s="13" t="s">
        <v>1986</v>
      </c>
      <c r="C4641" s="15">
        <v>2019</v>
      </c>
      <c r="D4641" s="15" t="s">
        <v>27</v>
      </c>
      <c r="E4641" s="15" t="s">
        <v>59</v>
      </c>
      <c r="F4641" s="15">
        <v>78</v>
      </c>
      <c r="G4641" s="15">
        <v>37</v>
      </c>
      <c r="H4641" s="13">
        <v>-3.1286991639999999</v>
      </c>
      <c r="I4641" s="13">
        <v>-6.6229205130000004</v>
      </c>
      <c r="J4641" s="13">
        <v>-9.7516196770000008</v>
      </c>
      <c r="K4641" s="13">
        <v>-4.7427467700000001</v>
      </c>
      <c r="L4641" s="13">
        <v>-2.2249665919999999</v>
      </c>
      <c r="M4641" s="13">
        <v>-6.9677133619999996</v>
      </c>
      <c r="N4641" s="13">
        <v>-3.6502941889999998</v>
      </c>
      <c r="O4641" s="13">
        <v>-6.1028827919999999</v>
      </c>
      <c r="P4641" s="13">
        <v>-9.7531769809999993</v>
      </c>
      <c r="Q4641" s="13">
        <v>-0.131958821</v>
      </c>
      <c r="R4641" s="13">
        <v>-0.131958821</v>
      </c>
      <c r="S4641" s="13">
        <v>0</v>
      </c>
      <c r="T4641" s="13">
        <v>-2.6713759719999999</v>
      </c>
      <c r="U4641" s="13">
        <v>-4.934923135</v>
      </c>
      <c r="V4641" s="13">
        <v>-7.6062991069999999</v>
      </c>
      <c r="W4641" s="13">
        <v>-0.187290182</v>
      </c>
    </row>
    <row r="4642" spans="1:23" x14ac:dyDescent="0.3">
      <c r="A4642" s="13" t="s">
        <v>1987</v>
      </c>
      <c r="B4642" s="13" t="s">
        <v>1988</v>
      </c>
      <c r="C4642" s="15">
        <v>2014</v>
      </c>
      <c r="D4642" s="15" t="s">
        <v>27</v>
      </c>
      <c r="E4642" s="15" t="s">
        <v>67</v>
      </c>
      <c r="F4642" s="15">
        <v>5685</v>
      </c>
      <c r="G4642" s="15">
        <v>2718</v>
      </c>
      <c r="H4642" s="13">
        <v>-1.0275099080000001</v>
      </c>
      <c r="I4642" s="13">
        <v>-0.365734</v>
      </c>
      <c r="J4642" s="13">
        <v>-1.3932439080000001</v>
      </c>
      <c r="K4642" s="13">
        <v>-0.39110529500000002</v>
      </c>
      <c r="L4642" s="13">
        <v>-4.4994358500000002</v>
      </c>
      <c r="M4642" s="13">
        <v>-4.8905411450000003</v>
      </c>
      <c r="N4642" s="13">
        <v>-0.82928106800000001</v>
      </c>
      <c r="O4642" s="13">
        <v>-1.196209176</v>
      </c>
      <c r="P4642" s="13">
        <v>-2.0254902440000002</v>
      </c>
      <c r="Q4642" s="13">
        <v>1.0126568300000001</v>
      </c>
      <c r="R4642" s="13">
        <v>1.0126568300000001</v>
      </c>
      <c r="S4642" s="13">
        <v>0</v>
      </c>
      <c r="T4642" s="13">
        <v>-0.56128956600000002</v>
      </c>
      <c r="U4642" s="13">
        <v>-0.59583085800000002</v>
      </c>
      <c r="V4642" s="13">
        <v>-1.1571204239999999</v>
      </c>
      <c r="W4642" s="13">
        <v>0.76011104399999996</v>
      </c>
    </row>
    <row r="4643" spans="1:23" x14ac:dyDescent="0.3">
      <c r="A4643" s="13" t="s">
        <v>1987</v>
      </c>
      <c r="B4643" s="13" t="s">
        <v>1988</v>
      </c>
      <c r="C4643" s="15">
        <v>2015</v>
      </c>
      <c r="D4643" s="15" t="s">
        <v>25</v>
      </c>
      <c r="E4643" s="15" t="s">
        <v>34</v>
      </c>
      <c r="F4643" s="15">
        <v>375</v>
      </c>
      <c r="G4643" s="15">
        <v>190</v>
      </c>
      <c r="H4643" s="13">
        <v>-3.1375494100000001</v>
      </c>
      <c r="I4643" s="13">
        <v>2.088926024</v>
      </c>
      <c r="J4643" s="13">
        <v>-1.048623386</v>
      </c>
      <c r="K4643" s="13">
        <v>1.59504976</v>
      </c>
      <c r="L4643" s="13">
        <v>2.4141968519999999</v>
      </c>
      <c r="M4643" s="13">
        <v>4.0092466120000001</v>
      </c>
      <c r="N4643" s="13">
        <v>-2.3328673019999999</v>
      </c>
      <c r="O4643" s="13">
        <v>2.28714766</v>
      </c>
      <c r="P4643" s="13">
        <v>-4.5719641999999998E-2</v>
      </c>
      <c r="Q4643" s="13">
        <v>0.26997089699999999</v>
      </c>
      <c r="R4643" s="13">
        <v>0</v>
      </c>
      <c r="S4643" s="13">
        <v>0.26997089699999999</v>
      </c>
      <c r="T4643" s="13">
        <v>-1.390838416</v>
      </c>
      <c r="U4643" s="13">
        <v>1.586680876</v>
      </c>
      <c r="V4643" s="13">
        <v>0.19584246</v>
      </c>
      <c r="W4643" s="13">
        <v>-0.14191727700000001</v>
      </c>
    </row>
    <row r="4644" spans="1:23" x14ac:dyDescent="0.3">
      <c r="A4644" s="13" t="s">
        <v>1987</v>
      </c>
      <c r="B4644" s="13" t="s">
        <v>1988</v>
      </c>
      <c r="C4644" s="15">
        <v>2015</v>
      </c>
      <c r="D4644" s="15" t="s">
        <v>27</v>
      </c>
      <c r="E4644" s="15" t="s">
        <v>54</v>
      </c>
      <c r="F4644" s="15">
        <v>3205</v>
      </c>
      <c r="G4644" s="15">
        <v>1605</v>
      </c>
      <c r="H4644" s="13">
        <v>0.15279312</v>
      </c>
      <c r="I4644" s="13">
        <v>-0.17484360800000001</v>
      </c>
      <c r="J4644" s="13">
        <v>-2.2050488E-2</v>
      </c>
      <c r="K4644" s="13">
        <v>0.61228603400000003</v>
      </c>
      <c r="L4644" s="13">
        <v>2.2466388240000001</v>
      </c>
      <c r="M4644" s="13">
        <v>2.858924858</v>
      </c>
      <c r="N4644" s="13">
        <v>0.30619294200000002</v>
      </c>
      <c r="O4644" s="13">
        <v>0.40315120199999999</v>
      </c>
      <c r="P4644" s="13">
        <v>0.70934414400000001</v>
      </c>
      <c r="Q4644" s="13">
        <v>2.832394619</v>
      </c>
      <c r="R4644" s="13">
        <v>2.832394619</v>
      </c>
      <c r="S4644" s="13">
        <v>0</v>
      </c>
      <c r="T4644" s="13">
        <v>0.21567440399999999</v>
      </c>
      <c r="U4644" s="13">
        <v>0.49391439100000001</v>
      </c>
      <c r="V4644" s="13">
        <v>0.70958879500000005</v>
      </c>
      <c r="W4644" s="13">
        <v>-1.2253742999999999E-2</v>
      </c>
    </row>
    <row r="4645" spans="1:23" x14ac:dyDescent="0.3">
      <c r="A4645" s="13" t="s">
        <v>1987</v>
      </c>
      <c r="B4645" s="13" t="s">
        <v>1988</v>
      </c>
      <c r="C4645" s="15">
        <v>2015</v>
      </c>
      <c r="D4645" s="15" t="s">
        <v>27</v>
      </c>
      <c r="E4645" s="15" t="s">
        <v>34</v>
      </c>
      <c r="F4645" s="15">
        <v>1636</v>
      </c>
      <c r="G4645" s="15">
        <v>829</v>
      </c>
      <c r="H4645" s="13">
        <v>0.139877788</v>
      </c>
      <c r="I4645" s="13">
        <v>1.0954277960000001</v>
      </c>
      <c r="J4645" s="13">
        <v>1.235305584</v>
      </c>
      <c r="K4645" s="13">
        <v>3.3385438660000002</v>
      </c>
      <c r="L4645" s="13">
        <v>-2.2312791760000001</v>
      </c>
      <c r="M4645" s="13">
        <v>1.1072646900000001</v>
      </c>
      <c r="N4645" s="13">
        <v>0.83093199100000004</v>
      </c>
      <c r="O4645" s="13">
        <v>0.49627472900000003</v>
      </c>
      <c r="P4645" s="13">
        <v>1.3272067190000001</v>
      </c>
      <c r="Q4645" s="13">
        <v>1.731823181</v>
      </c>
      <c r="R4645" s="13">
        <v>1.731823181</v>
      </c>
      <c r="S4645" s="13">
        <v>0</v>
      </c>
      <c r="T4645" s="13">
        <v>1.3826879590000001</v>
      </c>
      <c r="U4645" s="13">
        <v>0.47184774699999998</v>
      </c>
      <c r="V4645" s="13">
        <v>1.8545357060000001</v>
      </c>
      <c r="W4645" s="13">
        <v>0.40843701599999999</v>
      </c>
    </row>
    <row r="4646" spans="1:23" x14ac:dyDescent="0.3">
      <c r="A4646" s="13" t="s">
        <v>1987</v>
      </c>
      <c r="B4646" s="13" t="s">
        <v>1988</v>
      </c>
      <c r="C4646" s="15">
        <v>2016</v>
      </c>
      <c r="D4646" s="15" t="s">
        <v>27</v>
      </c>
      <c r="E4646" s="15" t="s">
        <v>34</v>
      </c>
      <c r="F4646" s="15">
        <v>4829</v>
      </c>
      <c r="G4646" s="15">
        <v>2407</v>
      </c>
      <c r="H4646" s="13">
        <v>-0.65197667199999998</v>
      </c>
      <c r="I4646" s="13">
        <v>0.52753400500000003</v>
      </c>
      <c r="J4646" s="13">
        <v>-0.12444266599999999</v>
      </c>
      <c r="K4646" s="13">
        <v>2.7256364899999999</v>
      </c>
      <c r="L4646" s="13">
        <v>-0.22924614200000001</v>
      </c>
      <c r="M4646" s="13">
        <v>2.4963903470000002</v>
      </c>
      <c r="N4646" s="13">
        <v>5.3424230000000003E-2</v>
      </c>
      <c r="O4646" s="13">
        <v>0.470862212</v>
      </c>
      <c r="P4646" s="13">
        <v>0.52428644199999996</v>
      </c>
      <c r="Q4646" s="13">
        <v>3.9950389249999998</v>
      </c>
      <c r="R4646" s="13">
        <v>3.9950389249999998</v>
      </c>
      <c r="S4646" s="13">
        <v>0</v>
      </c>
      <c r="T4646" s="13">
        <v>0.28234829</v>
      </c>
      <c r="U4646" s="13">
        <v>0.49213233099999998</v>
      </c>
      <c r="V4646" s="13">
        <v>0.77448062100000004</v>
      </c>
      <c r="W4646" s="13">
        <v>-0.63065671899999998</v>
      </c>
    </row>
    <row r="4647" spans="1:23" x14ac:dyDescent="0.3">
      <c r="A4647" s="13" t="s">
        <v>1987</v>
      </c>
      <c r="B4647" s="13" t="s">
        <v>1988</v>
      </c>
      <c r="C4647" s="15">
        <v>2017</v>
      </c>
      <c r="D4647" s="15" t="s">
        <v>25</v>
      </c>
      <c r="E4647" s="15" t="s">
        <v>89</v>
      </c>
      <c r="F4647" s="15">
        <v>273</v>
      </c>
      <c r="G4647" s="15">
        <v>140</v>
      </c>
      <c r="H4647" s="13">
        <v>0.70770407099999999</v>
      </c>
      <c r="I4647" s="13">
        <v>3.3399932899999998</v>
      </c>
      <c r="J4647" s="13">
        <v>4.047697361</v>
      </c>
      <c r="K4647" s="13">
        <v>-13.927720239999999</v>
      </c>
      <c r="L4647" s="13">
        <v>19.323347510000001</v>
      </c>
      <c r="M4647" s="13">
        <v>5.3956272680000001</v>
      </c>
      <c r="N4647" s="13">
        <v>-2.3220465149999998</v>
      </c>
      <c r="O4647" s="13">
        <v>6.946250708</v>
      </c>
      <c r="P4647" s="13">
        <v>4.6242041929999997</v>
      </c>
      <c r="Q4647" s="13">
        <v>0.54306860400000001</v>
      </c>
      <c r="R4647" s="13">
        <v>0</v>
      </c>
      <c r="S4647" s="13">
        <v>0.54306860400000001</v>
      </c>
      <c r="T4647" s="13">
        <v>-3.2996022009999999</v>
      </c>
      <c r="U4647" s="13">
        <v>8.1077991449999995</v>
      </c>
      <c r="V4647" s="13">
        <v>4.8081969439999996</v>
      </c>
      <c r="W4647" s="13">
        <v>-3.0985540999999998E-2</v>
      </c>
    </row>
    <row r="4648" spans="1:23" x14ac:dyDescent="0.3">
      <c r="A4648" s="13" t="s">
        <v>1987</v>
      </c>
      <c r="B4648" s="13" t="s">
        <v>1988</v>
      </c>
      <c r="C4648" s="15">
        <v>2017</v>
      </c>
      <c r="D4648" s="15" t="s">
        <v>27</v>
      </c>
      <c r="E4648" s="15" t="s">
        <v>89</v>
      </c>
      <c r="F4648" s="15">
        <v>4577</v>
      </c>
      <c r="G4648" s="15">
        <v>2237</v>
      </c>
      <c r="H4648" s="13">
        <v>-1.1978916049999999</v>
      </c>
      <c r="I4648" s="13">
        <v>2.121008711</v>
      </c>
      <c r="J4648" s="13">
        <v>0.92311710599999997</v>
      </c>
      <c r="K4648" s="13">
        <v>-9.7752639000000002E-2</v>
      </c>
      <c r="L4648" s="13">
        <v>1.02528989</v>
      </c>
      <c r="M4648" s="13">
        <v>0.92753725099999995</v>
      </c>
      <c r="N4648" s="13">
        <v>-1.0367947790000001</v>
      </c>
      <c r="O4648" s="13">
        <v>2.0169298809999998</v>
      </c>
      <c r="P4648" s="13">
        <v>0.98013510199999998</v>
      </c>
      <c r="Q4648" s="13">
        <v>4.2726492990000002</v>
      </c>
      <c r="R4648" s="13">
        <v>4.2726492990000002</v>
      </c>
      <c r="S4648" s="13">
        <v>0</v>
      </c>
      <c r="T4648" s="13">
        <v>-0.82440582799999995</v>
      </c>
      <c r="U4648" s="13">
        <v>1.960016357</v>
      </c>
      <c r="V4648" s="13">
        <v>1.135610529</v>
      </c>
      <c r="W4648" s="13">
        <v>0.35439489899999999</v>
      </c>
    </row>
    <row r="4649" spans="1:23" x14ac:dyDescent="0.3">
      <c r="A4649" s="13" t="s">
        <v>1987</v>
      </c>
      <c r="B4649" s="13" t="s">
        <v>1988</v>
      </c>
      <c r="C4649" s="15">
        <v>2018</v>
      </c>
      <c r="D4649" s="15" t="s">
        <v>25</v>
      </c>
      <c r="E4649" s="15" t="s">
        <v>89</v>
      </c>
      <c r="F4649" s="15">
        <v>459</v>
      </c>
      <c r="G4649" s="15">
        <v>237</v>
      </c>
      <c r="H4649" s="13">
        <v>-0.94032245199999998</v>
      </c>
      <c r="I4649" s="13">
        <v>0.88801345700000001</v>
      </c>
      <c r="J4649" s="13">
        <v>-5.2308994999999997E-2</v>
      </c>
      <c r="K4649" s="13">
        <v>-1.9757125289999999</v>
      </c>
      <c r="L4649" s="13">
        <v>-0.98319911199999999</v>
      </c>
      <c r="M4649" s="13">
        <v>-2.9589116409999998</v>
      </c>
      <c r="N4649" s="13">
        <v>-1.1578056960000001</v>
      </c>
      <c r="O4649" s="13">
        <v>0.44162654600000001</v>
      </c>
      <c r="P4649" s="13">
        <v>-0.71617914999999999</v>
      </c>
      <c r="Q4649" s="13">
        <v>0.25221523699999998</v>
      </c>
      <c r="R4649" s="13">
        <v>0</v>
      </c>
      <c r="S4649" s="13">
        <v>0.25221523699999998</v>
      </c>
      <c r="T4649" s="13">
        <v>-3.8847567679999999</v>
      </c>
      <c r="U4649" s="13">
        <v>1.6378998259999999</v>
      </c>
      <c r="V4649" s="13">
        <v>-2.2468569430000001</v>
      </c>
      <c r="W4649" s="13">
        <v>-0.54660085899999999</v>
      </c>
    </row>
    <row r="4650" spans="1:23" x14ac:dyDescent="0.3">
      <c r="A4650" s="13" t="s">
        <v>1987</v>
      </c>
      <c r="B4650" s="13" t="s">
        <v>1988</v>
      </c>
      <c r="C4650" s="15">
        <v>2018</v>
      </c>
      <c r="D4650" s="15" t="s">
        <v>27</v>
      </c>
      <c r="E4650" s="15" t="s">
        <v>89</v>
      </c>
      <c r="F4650" s="15">
        <v>5278</v>
      </c>
      <c r="G4650" s="15">
        <v>2607</v>
      </c>
      <c r="H4650" s="13">
        <v>-0.96278277899999998</v>
      </c>
      <c r="I4650" s="13">
        <v>1.967608005</v>
      </c>
      <c r="J4650" s="13">
        <v>1.0048252259999999</v>
      </c>
      <c r="K4650" s="13">
        <v>2.6330623480000002</v>
      </c>
      <c r="L4650" s="13">
        <v>1.7399203009999999</v>
      </c>
      <c r="M4650" s="13">
        <v>4.3729826489999999</v>
      </c>
      <c r="N4650" s="13">
        <v>-0.26836189500000002</v>
      </c>
      <c r="O4650" s="13">
        <v>2.0348411780000002</v>
      </c>
      <c r="P4650" s="13">
        <v>1.766479283</v>
      </c>
      <c r="Q4650" s="13">
        <v>5.96514597</v>
      </c>
      <c r="R4650" s="13">
        <v>5.96514597</v>
      </c>
      <c r="S4650" s="13">
        <v>0</v>
      </c>
      <c r="T4650" s="13">
        <v>5.2085697E-2</v>
      </c>
      <c r="U4650" s="13">
        <v>2.7255360720000001</v>
      </c>
      <c r="V4650" s="13">
        <v>2.7776217700000001</v>
      </c>
      <c r="W4650" s="13">
        <v>-0.69657056500000003</v>
      </c>
    </row>
    <row r="4651" spans="1:23" x14ac:dyDescent="0.3">
      <c r="A4651" s="13" t="s">
        <v>1987</v>
      </c>
      <c r="B4651" s="13" t="s">
        <v>1988</v>
      </c>
      <c r="C4651" s="15">
        <v>2019</v>
      </c>
      <c r="D4651" s="15" t="s">
        <v>25</v>
      </c>
      <c r="E4651" s="15" t="s">
        <v>89</v>
      </c>
      <c r="F4651" s="15">
        <v>258</v>
      </c>
      <c r="G4651" s="15">
        <v>130</v>
      </c>
      <c r="H4651" s="13">
        <v>-0.95705267500000002</v>
      </c>
      <c r="I4651" s="13">
        <v>7.0099911879999999</v>
      </c>
      <c r="J4651" s="13">
        <v>6.0529385119999999</v>
      </c>
      <c r="K4651" s="13">
        <v>8.5488731490000003</v>
      </c>
      <c r="L4651" s="13">
        <v>2.4354045050000002</v>
      </c>
      <c r="M4651" s="13">
        <v>10.984277649999999</v>
      </c>
      <c r="N4651" s="13">
        <v>1.057400296</v>
      </c>
      <c r="O4651" s="13">
        <v>6.4292913150000004</v>
      </c>
      <c r="P4651" s="13">
        <v>7.4866916110000004</v>
      </c>
      <c r="Q4651" s="13">
        <v>0.68829372899999997</v>
      </c>
      <c r="R4651" s="13">
        <v>0</v>
      </c>
      <c r="S4651" s="13">
        <v>0.68829372899999997</v>
      </c>
      <c r="T4651" s="13">
        <v>2.9346918579999999</v>
      </c>
      <c r="U4651" s="13">
        <v>9.4020472430000002</v>
      </c>
      <c r="V4651" s="13">
        <v>12.336739100000001</v>
      </c>
      <c r="W4651" s="13">
        <v>-1.6976361550000001</v>
      </c>
    </row>
    <row r="4652" spans="1:23" x14ac:dyDescent="0.3">
      <c r="A4652" s="13" t="s">
        <v>1987</v>
      </c>
      <c r="B4652" s="13" t="s">
        <v>1988</v>
      </c>
      <c r="C4652" s="15">
        <v>2019</v>
      </c>
      <c r="D4652" s="15" t="s">
        <v>27</v>
      </c>
      <c r="E4652" s="15" t="s">
        <v>89</v>
      </c>
      <c r="F4652" s="15">
        <v>5089</v>
      </c>
      <c r="G4652" s="15">
        <v>2489</v>
      </c>
      <c r="H4652" s="13">
        <v>0.29216228799999999</v>
      </c>
      <c r="I4652" s="13">
        <v>2.1990122369999998</v>
      </c>
      <c r="J4652" s="13">
        <v>2.4911745239999998</v>
      </c>
      <c r="K4652" s="13">
        <v>1.8588561109999999</v>
      </c>
      <c r="L4652" s="13">
        <v>-0.81676543599999996</v>
      </c>
      <c r="M4652" s="13">
        <v>1.0420906750000001</v>
      </c>
      <c r="N4652" s="13">
        <v>0.64634940699999999</v>
      </c>
      <c r="O4652" s="13">
        <v>1.6568565959999999</v>
      </c>
      <c r="P4652" s="13">
        <v>2.3032060030000001</v>
      </c>
      <c r="Q4652" s="13">
        <v>6.3646359280000002</v>
      </c>
      <c r="R4652" s="13">
        <v>6.3646359280000002</v>
      </c>
      <c r="S4652" s="13">
        <v>0</v>
      </c>
      <c r="T4652" s="13">
        <v>0.48063873200000001</v>
      </c>
      <c r="U4652" s="13">
        <v>2.3363266789999999</v>
      </c>
      <c r="V4652" s="13">
        <v>2.816965411</v>
      </c>
      <c r="W4652" s="13">
        <v>-0.83170873999999995</v>
      </c>
    </row>
    <row r="4653" spans="1:23" x14ac:dyDescent="0.3">
      <c r="A4653" s="13" t="s">
        <v>1989</v>
      </c>
      <c r="B4653" s="13" t="s">
        <v>1990</v>
      </c>
      <c r="C4653" s="15">
        <v>2019</v>
      </c>
      <c r="D4653" s="15" t="s">
        <v>27</v>
      </c>
      <c r="E4653" s="15" t="s">
        <v>38</v>
      </c>
      <c r="F4653" s="15">
        <v>5516</v>
      </c>
      <c r="G4653" s="15">
        <v>2503</v>
      </c>
      <c r="H4653" s="13">
        <v>2.0972038610000001</v>
      </c>
      <c r="I4653" s="13">
        <v>-3.4691966139999999</v>
      </c>
      <c r="J4653" s="13">
        <v>-1.371992753</v>
      </c>
      <c r="K4653" s="13">
        <v>2.6013838279999999</v>
      </c>
      <c r="L4653" s="13">
        <v>-7.7059365270000004</v>
      </c>
      <c r="M4653" s="13">
        <v>-5.104552698</v>
      </c>
      <c r="N4653" s="13">
        <v>2.396498544</v>
      </c>
      <c r="O4653" s="13">
        <v>-4.5174858880000004</v>
      </c>
      <c r="P4653" s="13">
        <v>-2.1209873450000001</v>
      </c>
      <c r="Q4653" s="13">
        <v>0.81724522300000002</v>
      </c>
      <c r="R4653" s="13">
        <v>0.81724522300000002</v>
      </c>
      <c r="S4653" s="13">
        <v>0</v>
      </c>
      <c r="T4653" s="13">
        <v>2.7955966910000001</v>
      </c>
      <c r="U4653" s="13">
        <v>-4.7770714840000004</v>
      </c>
      <c r="V4653" s="13">
        <v>-1.9814747930000001</v>
      </c>
      <c r="W4653" s="13">
        <v>1.7732873819999999</v>
      </c>
    </row>
    <row r="4654" spans="1:23" x14ac:dyDescent="0.3">
      <c r="A4654" s="13" t="s">
        <v>1991</v>
      </c>
      <c r="B4654" s="13" t="s">
        <v>1992</v>
      </c>
      <c r="C4654" s="15">
        <v>2014</v>
      </c>
      <c r="D4654" s="15" t="s">
        <v>25</v>
      </c>
      <c r="E4654" s="15" t="s">
        <v>53</v>
      </c>
      <c r="F4654" s="15">
        <v>106</v>
      </c>
      <c r="G4654" s="15">
        <v>53</v>
      </c>
      <c r="H4654" s="13">
        <v>-4.5168778290000002</v>
      </c>
      <c r="I4654" s="13">
        <v>-5.9315264470000004</v>
      </c>
      <c r="J4654" s="13">
        <v>-10.44840428</v>
      </c>
      <c r="K4654" s="13">
        <v>-7.9779675870000002</v>
      </c>
      <c r="L4654" s="13">
        <v>-11.70607401</v>
      </c>
      <c r="M4654" s="13">
        <v>-19.6840416</v>
      </c>
      <c r="N4654" s="13">
        <v>-5.4321654449999999</v>
      </c>
      <c r="O4654" s="13">
        <v>-7.5241956549999998</v>
      </c>
      <c r="P4654" s="13">
        <v>-12.956361100000001</v>
      </c>
      <c r="Q4654" s="13">
        <v>-0.284037174</v>
      </c>
      <c r="R4654" s="13">
        <v>0</v>
      </c>
      <c r="S4654" s="13">
        <v>-0.284037174</v>
      </c>
      <c r="T4654" s="13">
        <v>-5.3687358869999997</v>
      </c>
      <c r="U4654" s="13">
        <v>-8.0976791519999995</v>
      </c>
      <c r="V4654" s="13">
        <v>-13.466415039999999</v>
      </c>
      <c r="W4654" s="13">
        <v>-0.19691402</v>
      </c>
    </row>
    <row r="4655" spans="1:23" x14ac:dyDescent="0.3">
      <c r="A4655" s="13" t="s">
        <v>1991</v>
      </c>
      <c r="B4655" s="13" t="s">
        <v>1992</v>
      </c>
      <c r="C4655" s="15">
        <v>2014</v>
      </c>
      <c r="D4655" s="15" t="s">
        <v>27</v>
      </c>
      <c r="E4655" s="15" t="s">
        <v>53</v>
      </c>
      <c r="F4655" s="15">
        <v>2864</v>
      </c>
      <c r="G4655" s="15">
        <v>1416</v>
      </c>
      <c r="H4655" s="13">
        <v>-0.76601430000000004</v>
      </c>
      <c r="I4655" s="13">
        <v>-0.16456301300000001</v>
      </c>
      <c r="J4655" s="13">
        <v>-0.93057731399999999</v>
      </c>
      <c r="K4655" s="13">
        <v>-3.4918745019999999</v>
      </c>
      <c r="L4655" s="13">
        <v>-0.25983547000000001</v>
      </c>
      <c r="M4655" s="13">
        <v>-3.751709972</v>
      </c>
      <c r="N4655" s="13">
        <v>-1.3506664289999999</v>
      </c>
      <c r="O4655" s="13">
        <v>-0.216939996</v>
      </c>
      <c r="P4655" s="13">
        <v>-1.5676064249999999</v>
      </c>
      <c r="Q4655" s="13">
        <v>0.86153934099999996</v>
      </c>
      <c r="R4655" s="13">
        <v>0.86153934099999996</v>
      </c>
      <c r="S4655" s="13">
        <v>0</v>
      </c>
      <c r="T4655" s="13">
        <v>-1.783186553</v>
      </c>
      <c r="U4655" s="13">
        <v>-0.49149047600000001</v>
      </c>
      <c r="V4655" s="13">
        <v>-2.2746770289999998</v>
      </c>
      <c r="W4655" s="13">
        <v>0.82272553599999998</v>
      </c>
    </row>
    <row r="4656" spans="1:23" x14ac:dyDescent="0.3">
      <c r="A4656" s="13" t="s">
        <v>1991</v>
      </c>
      <c r="B4656" s="13" t="s">
        <v>1992</v>
      </c>
      <c r="C4656" s="15">
        <v>2015</v>
      </c>
      <c r="D4656" s="15" t="s">
        <v>27</v>
      </c>
      <c r="E4656" s="15" t="s">
        <v>53</v>
      </c>
      <c r="F4656" s="15">
        <v>2935</v>
      </c>
      <c r="G4656" s="15">
        <v>1487</v>
      </c>
      <c r="H4656" s="13">
        <v>-0.56297756200000004</v>
      </c>
      <c r="I4656" s="13">
        <v>2.0369227799999998</v>
      </c>
      <c r="J4656" s="13">
        <v>1.4739452179999999</v>
      </c>
      <c r="K4656" s="13">
        <v>1.555986546</v>
      </c>
      <c r="L4656" s="13">
        <v>1.836815307</v>
      </c>
      <c r="M4656" s="13">
        <v>3.3928018529999999</v>
      </c>
      <c r="N4656" s="13">
        <v>-0.110467517</v>
      </c>
      <c r="O4656" s="13">
        <v>2.1073090630000002</v>
      </c>
      <c r="P4656" s="13">
        <v>1.996841546</v>
      </c>
      <c r="Q4656" s="13">
        <v>3.604943419</v>
      </c>
      <c r="R4656" s="13">
        <v>3.604943419</v>
      </c>
      <c r="S4656" s="13">
        <v>0</v>
      </c>
      <c r="T4656" s="13">
        <v>-0.30545212700000002</v>
      </c>
      <c r="U4656" s="13">
        <v>2.163895868</v>
      </c>
      <c r="V4656" s="13">
        <v>1.858443742</v>
      </c>
      <c r="W4656" s="13">
        <v>9.7710857999999998E-2</v>
      </c>
    </row>
    <row r="4657" spans="1:23" x14ac:dyDescent="0.3">
      <c r="A4657" s="13" t="s">
        <v>1991</v>
      </c>
      <c r="B4657" s="13" t="s">
        <v>1992</v>
      </c>
      <c r="C4657" s="15">
        <v>2016</v>
      </c>
      <c r="D4657" s="15" t="s">
        <v>25</v>
      </c>
      <c r="E4657" s="15" t="s">
        <v>53</v>
      </c>
      <c r="F4657" s="15">
        <v>277</v>
      </c>
      <c r="G4657" s="15">
        <v>137</v>
      </c>
      <c r="H4657" s="13">
        <v>-0.61834937000000001</v>
      </c>
      <c r="I4657" s="13">
        <v>-5.9298491049999997</v>
      </c>
      <c r="J4657" s="13">
        <v>-6.5481984750000004</v>
      </c>
      <c r="K4657" s="13">
        <v>1.0504271999999999</v>
      </c>
      <c r="L4657" s="13">
        <v>11.558506960000001</v>
      </c>
      <c r="M4657" s="13">
        <v>12.60893416</v>
      </c>
      <c r="N4657" s="13">
        <v>-0.26438931100000002</v>
      </c>
      <c r="O4657" s="13">
        <v>-2.608198518</v>
      </c>
      <c r="P4657" s="13">
        <v>-2.872587829</v>
      </c>
      <c r="Q4657" s="13">
        <v>-8.9925079999999998E-3</v>
      </c>
      <c r="R4657" s="13">
        <v>0</v>
      </c>
      <c r="S4657" s="13">
        <v>-8.9925079999999998E-3</v>
      </c>
      <c r="T4657" s="13">
        <v>-2.438558333</v>
      </c>
      <c r="U4657" s="13">
        <v>-3.7257516169999998</v>
      </c>
      <c r="V4657" s="13">
        <v>-6.1643099499999998</v>
      </c>
      <c r="W4657" s="13">
        <v>1.670442972</v>
      </c>
    </row>
    <row r="4658" spans="1:23" x14ac:dyDescent="0.3">
      <c r="A4658" s="13" t="s">
        <v>1991</v>
      </c>
      <c r="B4658" s="13" t="s">
        <v>1992</v>
      </c>
      <c r="C4658" s="15">
        <v>2016</v>
      </c>
      <c r="D4658" s="15" t="s">
        <v>27</v>
      </c>
      <c r="E4658" s="15" t="s">
        <v>53</v>
      </c>
      <c r="F4658" s="15">
        <v>3603</v>
      </c>
      <c r="G4658" s="15">
        <v>1774</v>
      </c>
      <c r="H4658" s="13">
        <v>-1.873800425</v>
      </c>
      <c r="I4658" s="13">
        <v>1.9977479869999999</v>
      </c>
      <c r="J4658" s="13">
        <v>0.123947562</v>
      </c>
      <c r="K4658" s="13">
        <v>2.6046447580000001</v>
      </c>
      <c r="L4658" s="13">
        <v>-0.230517745</v>
      </c>
      <c r="M4658" s="13">
        <v>2.3741270129999998</v>
      </c>
      <c r="N4658" s="13">
        <v>-1.0587757440000001</v>
      </c>
      <c r="O4658" s="13">
        <v>1.6384393420000001</v>
      </c>
      <c r="P4658" s="13">
        <v>0.579663598</v>
      </c>
      <c r="Q4658" s="13">
        <v>3.016358994</v>
      </c>
      <c r="R4658" s="13">
        <v>3.016358994</v>
      </c>
      <c r="S4658" s="13">
        <v>0</v>
      </c>
      <c r="T4658" s="13">
        <v>-1.1585399810000001</v>
      </c>
      <c r="U4658" s="13">
        <v>1.8320243359999999</v>
      </c>
      <c r="V4658" s="13">
        <v>0.67348435500000003</v>
      </c>
      <c r="W4658" s="13">
        <v>8.7468067999999996E-2</v>
      </c>
    </row>
    <row r="4659" spans="1:23" x14ac:dyDescent="0.3">
      <c r="A4659" s="13" t="s">
        <v>1991</v>
      </c>
      <c r="B4659" s="13" t="s">
        <v>1992</v>
      </c>
      <c r="C4659" s="15">
        <v>2017</v>
      </c>
      <c r="D4659" s="15" t="s">
        <v>27</v>
      </c>
      <c r="E4659" s="15" t="s">
        <v>53</v>
      </c>
      <c r="F4659" s="15">
        <v>3460</v>
      </c>
      <c r="G4659" s="15">
        <v>1725</v>
      </c>
      <c r="H4659" s="13">
        <v>-2.3117891940000002</v>
      </c>
      <c r="I4659" s="13">
        <v>0.79663807799999997</v>
      </c>
      <c r="J4659" s="13">
        <v>-1.515151117</v>
      </c>
      <c r="K4659" s="13">
        <v>1.9512560889999999</v>
      </c>
      <c r="L4659" s="13">
        <v>3.3290341479999999</v>
      </c>
      <c r="M4659" s="13">
        <v>5.280290237</v>
      </c>
      <c r="N4659" s="13">
        <v>-1.5763236279999999</v>
      </c>
      <c r="O4659" s="13">
        <v>1.3841666269999999</v>
      </c>
      <c r="P4659" s="13">
        <v>-0.19215700099999999</v>
      </c>
      <c r="Q4659" s="13">
        <v>2.2464371339999998</v>
      </c>
      <c r="R4659" s="13">
        <v>2.2464371339999998</v>
      </c>
      <c r="S4659" s="13">
        <v>0</v>
      </c>
      <c r="T4659" s="13">
        <v>-2.1697749540000002</v>
      </c>
      <c r="U4659" s="13">
        <v>1.6360127</v>
      </c>
      <c r="V4659" s="13">
        <v>-0.53376225399999999</v>
      </c>
      <c r="W4659" s="13">
        <v>-0.20513204400000001</v>
      </c>
    </row>
    <row r="4660" spans="1:23" x14ac:dyDescent="0.3">
      <c r="A4660" s="13" t="s">
        <v>1991</v>
      </c>
      <c r="B4660" s="13" t="s">
        <v>1992</v>
      </c>
      <c r="C4660" s="15">
        <v>2018</v>
      </c>
      <c r="D4660" s="15" t="s">
        <v>27</v>
      </c>
      <c r="E4660" s="15" t="s">
        <v>53</v>
      </c>
      <c r="F4660" s="15">
        <v>1304</v>
      </c>
      <c r="G4660" s="15">
        <v>627</v>
      </c>
      <c r="H4660" s="13">
        <v>-1.422534119</v>
      </c>
      <c r="I4660" s="13">
        <v>1.42668057</v>
      </c>
      <c r="J4660" s="13">
        <v>4.1464509999999998E-3</v>
      </c>
      <c r="K4660" s="13">
        <v>0.14715637400000001</v>
      </c>
      <c r="L4660" s="13">
        <v>3.5213478989999998</v>
      </c>
      <c r="M4660" s="13">
        <v>3.6685042729999999</v>
      </c>
      <c r="N4660" s="13">
        <v>-1.2103222039999999</v>
      </c>
      <c r="O4660" s="13">
        <v>1.976184001</v>
      </c>
      <c r="P4660" s="13">
        <v>0.76586179700000001</v>
      </c>
      <c r="Q4660" s="13">
        <v>1.132114903</v>
      </c>
      <c r="R4660" s="13">
        <v>1.132114903</v>
      </c>
      <c r="S4660" s="13">
        <v>0</v>
      </c>
      <c r="T4660" s="13">
        <v>-1.6656255600000001</v>
      </c>
      <c r="U4660" s="13">
        <v>1.300260787</v>
      </c>
      <c r="V4660" s="13">
        <v>-0.36536477299999998</v>
      </c>
      <c r="W4660" s="13">
        <v>0.65326874599999996</v>
      </c>
    </row>
    <row r="4661" spans="1:23" x14ac:dyDescent="0.3">
      <c r="A4661" s="13" t="s">
        <v>1991</v>
      </c>
      <c r="B4661" s="13" t="s">
        <v>1992</v>
      </c>
      <c r="C4661" s="15">
        <v>2019</v>
      </c>
      <c r="D4661" s="15" t="s">
        <v>27</v>
      </c>
      <c r="E4661" s="15" t="s">
        <v>53</v>
      </c>
      <c r="F4661" s="15">
        <v>2606</v>
      </c>
      <c r="G4661" s="15">
        <v>1243</v>
      </c>
      <c r="H4661" s="13">
        <v>2.3388635000000001E-2</v>
      </c>
      <c r="I4661" s="13">
        <v>0.70854750099999997</v>
      </c>
      <c r="J4661" s="13">
        <v>0.73193613599999996</v>
      </c>
      <c r="K4661" s="13">
        <v>2.1885619300000001</v>
      </c>
      <c r="L4661" s="13">
        <v>-0.53779880599999996</v>
      </c>
      <c r="M4661" s="13">
        <v>1.650763124</v>
      </c>
      <c r="N4661" s="13">
        <v>0.46430159300000001</v>
      </c>
      <c r="O4661" s="13">
        <v>0.55100352799999996</v>
      </c>
      <c r="P4661" s="13">
        <v>1.0153051209999999</v>
      </c>
      <c r="Q4661" s="13">
        <v>2.3951515639999998</v>
      </c>
      <c r="R4661" s="13">
        <v>2.3951515639999998</v>
      </c>
      <c r="S4661" s="13">
        <v>0</v>
      </c>
      <c r="T4661" s="13">
        <v>0.27761670900000002</v>
      </c>
      <c r="U4661" s="13">
        <v>0.64004464100000003</v>
      </c>
      <c r="V4661" s="13">
        <v>0.91766135000000004</v>
      </c>
      <c r="W4661" s="13">
        <v>0.31052080900000001</v>
      </c>
    </row>
    <row r="4662" spans="1:23" x14ac:dyDescent="0.3">
      <c r="A4662" s="13" t="s">
        <v>1993</v>
      </c>
      <c r="B4662" s="13" t="s">
        <v>1994</v>
      </c>
      <c r="C4662" s="15">
        <v>2014</v>
      </c>
      <c r="D4662" s="15" t="s">
        <v>27</v>
      </c>
      <c r="E4662" s="15" t="s">
        <v>49</v>
      </c>
      <c r="F4662" s="15">
        <v>2088</v>
      </c>
      <c r="G4662" s="15">
        <v>1049</v>
      </c>
      <c r="H4662" s="13">
        <v>-1.256579812</v>
      </c>
      <c r="I4662" s="13">
        <v>2.095301853</v>
      </c>
      <c r="J4662" s="13">
        <v>0.83872204100000003</v>
      </c>
      <c r="K4662" s="13">
        <v>0.32145382900000002</v>
      </c>
      <c r="L4662" s="13">
        <v>3.3863785700000002</v>
      </c>
      <c r="M4662" s="13">
        <v>3.7078323989999999</v>
      </c>
      <c r="N4662" s="13">
        <v>-0.98051471000000001</v>
      </c>
      <c r="O4662" s="13">
        <v>2.5234779540000001</v>
      </c>
      <c r="P4662" s="13">
        <v>1.5429632440000001</v>
      </c>
      <c r="Q4662" s="13">
        <v>2.293202972</v>
      </c>
      <c r="R4662" s="13">
        <v>2.293202972</v>
      </c>
      <c r="S4662" s="13">
        <v>0</v>
      </c>
      <c r="T4662" s="13">
        <v>-1.6289182680000001</v>
      </c>
      <c r="U4662" s="13">
        <v>0.352562608</v>
      </c>
      <c r="V4662" s="13">
        <v>-1.276355661</v>
      </c>
      <c r="W4662" s="13">
        <v>-0.18326824999999999</v>
      </c>
    </row>
    <row r="4663" spans="1:23" x14ac:dyDescent="0.3">
      <c r="A4663" s="13" t="s">
        <v>1993</v>
      </c>
      <c r="B4663" s="13" t="s">
        <v>1994</v>
      </c>
      <c r="C4663" s="15">
        <v>2015</v>
      </c>
      <c r="D4663" s="15" t="s">
        <v>25</v>
      </c>
      <c r="E4663" s="15" t="s">
        <v>86</v>
      </c>
      <c r="F4663" s="15">
        <v>177</v>
      </c>
      <c r="G4663" s="15">
        <v>90</v>
      </c>
      <c r="H4663" s="13">
        <v>-3.636908037</v>
      </c>
      <c r="I4663" s="13">
        <v>3.4866017629999999</v>
      </c>
      <c r="J4663" s="13">
        <v>-0.15030627399999999</v>
      </c>
      <c r="K4663" s="13">
        <v>-2.5599072110000001</v>
      </c>
      <c r="L4663" s="13">
        <v>-0.29491117900000002</v>
      </c>
      <c r="M4663" s="13">
        <v>-2.8548183900000002</v>
      </c>
      <c r="N4663" s="13">
        <v>-3.586331119</v>
      </c>
      <c r="O4663" s="13">
        <v>2.9104360279999999</v>
      </c>
      <c r="P4663" s="13">
        <v>-0.675895091</v>
      </c>
      <c r="Q4663" s="13">
        <v>9.7905911999999998E-2</v>
      </c>
      <c r="R4663" s="13">
        <v>0</v>
      </c>
      <c r="S4663" s="13">
        <v>9.7905911999999998E-2</v>
      </c>
      <c r="T4663" s="13">
        <v>-4.6603848049999996</v>
      </c>
      <c r="U4663" s="13">
        <v>1.631529276</v>
      </c>
      <c r="V4663" s="13">
        <v>-3.0288555289999999</v>
      </c>
      <c r="W4663" s="13">
        <v>-0.31391287299999998</v>
      </c>
    </row>
    <row r="4664" spans="1:23" x14ac:dyDescent="0.3">
      <c r="A4664" s="13" t="s">
        <v>1993</v>
      </c>
      <c r="B4664" s="13" t="s">
        <v>1994</v>
      </c>
      <c r="C4664" s="15">
        <v>2015</v>
      </c>
      <c r="D4664" s="15" t="s">
        <v>27</v>
      </c>
      <c r="E4664" s="15" t="s">
        <v>86</v>
      </c>
      <c r="F4664" s="15">
        <v>3534</v>
      </c>
      <c r="G4664" s="15">
        <v>1731</v>
      </c>
      <c r="H4664" s="13">
        <v>-0.21781303900000001</v>
      </c>
      <c r="I4664" s="13">
        <v>0.45790418799999999</v>
      </c>
      <c r="J4664" s="13">
        <v>0.24009115</v>
      </c>
      <c r="K4664" s="13">
        <v>-0.89180987499999997</v>
      </c>
      <c r="L4664" s="13">
        <v>-0.153311059</v>
      </c>
      <c r="M4664" s="13">
        <v>-1.045120933</v>
      </c>
      <c r="N4664" s="13">
        <v>-0.35785931199999998</v>
      </c>
      <c r="O4664" s="13">
        <v>0.33797969999999999</v>
      </c>
      <c r="P4664" s="13">
        <v>-1.9879613000000001E-2</v>
      </c>
      <c r="Q4664" s="13">
        <v>2.410854504</v>
      </c>
      <c r="R4664" s="13">
        <v>2.410854504</v>
      </c>
      <c r="S4664" s="13">
        <v>0</v>
      </c>
      <c r="T4664" s="13">
        <v>-0.68691954300000002</v>
      </c>
      <c r="U4664" s="13">
        <v>0.25512118299999997</v>
      </c>
      <c r="V4664" s="13">
        <v>-0.43179836100000002</v>
      </c>
      <c r="W4664" s="13">
        <v>-1.0668459E-2</v>
      </c>
    </row>
    <row r="4665" spans="1:23" x14ac:dyDescent="0.3">
      <c r="A4665" s="13" t="s">
        <v>1993</v>
      </c>
      <c r="B4665" s="13" t="s">
        <v>1994</v>
      </c>
      <c r="C4665" s="15">
        <v>2016</v>
      </c>
      <c r="D4665" s="15" t="s">
        <v>25</v>
      </c>
      <c r="E4665" s="15" t="s">
        <v>86</v>
      </c>
      <c r="F4665" s="15">
        <v>76</v>
      </c>
      <c r="G4665" s="15">
        <v>38</v>
      </c>
      <c r="H4665" s="13">
        <v>0.406446908</v>
      </c>
      <c r="I4665" s="13">
        <v>4.5667285059999996</v>
      </c>
      <c r="J4665" s="13">
        <v>4.973175415</v>
      </c>
      <c r="K4665" s="13">
        <v>10.58020995</v>
      </c>
      <c r="L4665" s="13">
        <v>4.2384203149999999</v>
      </c>
      <c r="M4665" s="13">
        <v>14.81863027</v>
      </c>
      <c r="N4665" s="13">
        <v>2.6858833199999999</v>
      </c>
      <c r="O4665" s="13">
        <v>4.8272362680000001</v>
      </c>
      <c r="P4665" s="13">
        <v>7.5131195880000003</v>
      </c>
      <c r="Q4665" s="13">
        <v>0.206971186</v>
      </c>
      <c r="R4665" s="13">
        <v>0</v>
      </c>
      <c r="S4665" s="13">
        <v>0.206971186</v>
      </c>
      <c r="T4665" s="13">
        <v>4.4770355469999998</v>
      </c>
      <c r="U4665" s="13">
        <v>-1.225330867</v>
      </c>
      <c r="V4665" s="13">
        <v>3.25170468</v>
      </c>
      <c r="W4665" s="13">
        <v>0.81281639100000003</v>
      </c>
    </row>
    <row r="4666" spans="1:23" x14ac:dyDescent="0.3">
      <c r="A4666" s="13" t="s">
        <v>1993</v>
      </c>
      <c r="B4666" s="13" t="s">
        <v>1994</v>
      </c>
      <c r="C4666" s="15">
        <v>2016</v>
      </c>
      <c r="D4666" s="15" t="s">
        <v>27</v>
      </c>
      <c r="E4666" s="15" t="s">
        <v>86</v>
      </c>
      <c r="F4666" s="15">
        <v>1508</v>
      </c>
      <c r="G4666" s="15">
        <v>710</v>
      </c>
      <c r="H4666" s="13">
        <v>-3.5261046020000002</v>
      </c>
      <c r="I4666" s="13">
        <v>1.4411043370000001</v>
      </c>
      <c r="J4666" s="13">
        <v>-2.0850002660000002</v>
      </c>
      <c r="K4666" s="13">
        <v>-5.493090692</v>
      </c>
      <c r="L4666" s="13">
        <v>0.122633037</v>
      </c>
      <c r="M4666" s="13">
        <v>-5.3704576550000001</v>
      </c>
      <c r="N4666" s="13">
        <v>-4.162910535</v>
      </c>
      <c r="O4666" s="13">
        <v>1.1951207939999999</v>
      </c>
      <c r="P4666" s="13">
        <v>-2.9677897409999998</v>
      </c>
      <c r="Q4666" s="13">
        <v>-7.9364818000000004E-2</v>
      </c>
      <c r="R4666" s="13">
        <v>-7.9364818000000004E-2</v>
      </c>
      <c r="S4666" s="13">
        <v>0</v>
      </c>
      <c r="T4666" s="13">
        <v>-3.912154696</v>
      </c>
      <c r="U4666" s="13">
        <v>0.73532958000000004</v>
      </c>
      <c r="V4666" s="13">
        <v>-3.1768251150000002</v>
      </c>
      <c r="W4666" s="13">
        <v>0.58485864300000001</v>
      </c>
    </row>
    <row r="4667" spans="1:23" x14ac:dyDescent="0.3">
      <c r="A4667" s="13" t="s">
        <v>1993</v>
      </c>
      <c r="B4667" s="13" t="s">
        <v>1994</v>
      </c>
      <c r="C4667" s="15">
        <v>2017</v>
      </c>
      <c r="D4667" s="15" t="s">
        <v>25</v>
      </c>
      <c r="E4667" s="15" t="s">
        <v>86</v>
      </c>
      <c r="F4667" s="15">
        <v>161</v>
      </c>
      <c r="G4667" s="15">
        <v>78</v>
      </c>
      <c r="H4667" s="13">
        <v>-0.56285708800000001</v>
      </c>
      <c r="I4667" s="13">
        <v>-1.6399322460000001</v>
      </c>
      <c r="J4667" s="13">
        <v>-2.2027893340000002</v>
      </c>
      <c r="K4667" s="13">
        <v>-3.3794966309999999</v>
      </c>
      <c r="L4667" s="13">
        <v>-6.7282840310000003</v>
      </c>
      <c r="M4667" s="13">
        <v>-10.10778066</v>
      </c>
      <c r="N4667" s="13">
        <v>-1.1624894809999999</v>
      </c>
      <c r="O4667" s="13">
        <v>-2.7596699419999999</v>
      </c>
      <c r="P4667" s="13">
        <v>-3.922159422</v>
      </c>
      <c r="Q4667" s="13">
        <v>-4.8021306999999999E-2</v>
      </c>
      <c r="R4667" s="13">
        <v>0</v>
      </c>
      <c r="S4667" s="13">
        <v>-4.8021306999999999E-2</v>
      </c>
      <c r="T4667" s="13">
        <v>-3.6862383599999999</v>
      </c>
      <c r="U4667" s="13">
        <v>-5.2498543919999996</v>
      </c>
      <c r="V4667" s="13">
        <v>-8.9360927520000004</v>
      </c>
      <c r="W4667" s="13">
        <v>-0.177350494</v>
      </c>
    </row>
    <row r="4668" spans="1:23" x14ac:dyDescent="0.3">
      <c r="A4668" s="13" t="s">
        <v>1993</v>
      </c>
      <c r="B4668" s="13" t="s">
        <v>1994</v>
      </c>
      <c r="C4668" s="15">
        <v>2017</v>
      </c>
      <c r="D4668" s="15" t="s">
        <v>27</v>
      </c>
      <c r="E4668" s="15" t="s">
        <v>86</v>
      </c>
      <c r="F4668" s="15">
        <v>1088</v>
      </c>
      <c r="G4668" s="15">
        <v>525</v>
      </c>
      <c r="H4668" s="13">
        <v>-3.2818375199999998</v>
      </c>
      <c r="I4668" s="13">
        <v>1.585696006</v>
      </c>
      <c r="J4668" s="13">
        <v>-1.696141514</v>
      </c>
      <c r="K4668" s="13">
        <v>-2.1811431319999999</v>
      </c>
      <c r="L4668" s="13">
        <v>1.428443956</v>
      </c>
      <c r="M4668" s="13">
        <v>-0.75269917600000003</v>
      </c>
      <c r="N4668" s="13">
        <v>-3.2844188929999998</v>
      </c>
      <c r="O4668" s="13">
        <v>1.636967675</v>
      </c>
      <c r="P4668" s="13">
        <v>-1.6474512180000001</v>
      </c>
      <c r="Q4668" s="13">
        <v>0.29399819999999999</v>
      </c>
      <c r="R4668" s="13">
        <v>0.29399819999999999</v>
      </c>
      <c r="S4668" s="13">
        <v>0</v>
      </c>
      <c r="T4668" s="13">
        <v>-3.3006283299999999</v>
      </c>
      <c r="U4668" s="13">
        <v>-0.110049705</v>
      </c>
      <c r="V4668" s="13">
        <v>-3.4106780350000001</v>
      </c>
      <c r="W4668" s="13">
        <v>-0.44009632100000001</v>
      </c>
    </row>
    <row r="4669" spans="1:23" x14ac:dyDescent="0.3">
      <c r="A4669" s="13" t="s">
        <v>1993</v>
      </c>
      <c r="B4669" s="13" t="s">
        <v>1994</v>
      </c>
      <c r="C4669" s="15">
        <v>2018</v>
      </c>
      <c r="D4669" s="15" t="s">
        <v>25</v>
      </c>
      <c r="E4669" s="15" t="s">
        <v>52</v>
      </c>
      <c r="F4669" s="15">
        <v>128</v>
      </c>
      <c r="G4669" s="15">
        <v>66</v>
      </c>
      <c r="H4669" s="13">
        <v>0.29204662999999997</v>
      </c>
      <c r="I4669" s="13">
        <v>-3.0029312890000002</v>
      </c>
      <c r="J4669" s="13">
        <v>-2.710884659</v>
      </c>
      <c r="K4669" s="13">
        <v>-14.201972530000001</v>
      </c>
      <c r="L4669" s="13">
        <v>-0.98455950299999995</v>
      </c>
      <c r="M4669" s="13">
        <v>-15.18653203</v>
      </c>
      <c r="N4669" s="13">
        <v>-2.864168415</v>
      </c>
      <c r="O4669" s="13">
        <v>-2.8238850800000002</v>
      </c>
      <c r="P4669" s="13">
        <v>-5.6880534950000001</v>
      </c>
      <c r="Q4669" s="13">
        <v>-0.102521403</v>
      </c>
      <c r="R4669" s="13">
        <v>0</v>
      </c>
      <c r="S4669" s="13">
        <v>-0.102521403</v>
      </c>
      <c r="T4669" s="13">
        <v>-1.0888885290000001</v>
      </c>
      <c r="U4669" s="13">
        <v>-4.3292790930000002</v>
      </c>
      <c r="V4669" s="13">
        <v>-5.4181676230000004</v>
      </c>
      <c r="W4669" s="13">
        <v>0.46377884800000002</v>
      </c>
    </row>
    <row r="4670" spans="1:23" x14ac:dyDescent="0.3">
      <c r="A4670" s="13" t="s">
        <v>1993</v>
      </c>
      <c r="B4670" s="13" t="s">
        <v>1994</v>
      </c>
      <c r="C4670" s="15">
        <v>2018</v>
      </c>
      <c r="D4670" s="15" t="s">
        <v>27</v>
      </c>
      <c r="E4670" s="15" t="s">
        <v>52</v>
      </c>
      <c r="F4670" s="15">
        <v>860</v>
      </c>
      <c r="G4670" s="15">
        <v>406</v>
      </c>
      <c r="H4670" s="13">
        <v>-1.076598873</v>
      </c>
      <c r="I4670" s="13">
        <v>-1.5744403520000001</v>
      </c>
      <c r="J4670" s="13">
        <v>-2.6510392239999998</v>
      </c>
      <c r="K4670" s="13">
        <v>2.430375336</v>
      </c>
      <c r="L4670" s="13">
        <v>-2.0668392619999998</v>
      </c>
      <c r="M4670" s="13">
        <v>0.36353607399999999</v>
      </c>
      <c r="N4670" s="13">
        <v>-0.43012613199999999</v>
      </c>
      <c r="O4670" s="13">
        <v>-1.758413526</v>
      </c>
      <c r="P4670" s="13">
        <v>-2.1885396579999998</v>
      </c>
      <c r="Q4670" s="13">
        <v>0.11609488499999999</v>
      </c>
      <c r="R4670" s="13">
        <v>0.11609488499999999</v>
      </c>
      <c r="S4670" s="13">
        <v>0</v>
      </c>
      <c r="T4670" s="13">
        <v>-1.204199389</v>
      </c>
      <c r="U4670" s="13">
        <v>-1.154028579</v>
      </c>
      <c r="V4670" s="13">
        <v>-2.358227968</v>
      </c>
      <c r="W4670" s="13">
        <v>-0.17628607800000001</v>
      </c>
    </row>
    <row r="4671" spans="1:23" x14ac:dyDescent="0.3">
      <c r="A4671" s="13" t="s">
        <v>1993</v>
      </c>
      <c r="B4671" s="13" t="s">
        <v>1994</v>
      </c>
      <c r="C4671" s="15">
        <v>2018</v>
      </c>
      <c r="D4671" s="15" t="s">
        <v>27</v>
      </c>
      <c r="E4671" s="15" t="s">
        <v>34</v>
      </c>
      <c r="F4671" s="15">
        <v>1456</v>
      </c>
      <c r="G4671" s="15">
        <v>703</v>
      </c>
      <c r="H4671" s="13">
        <v>-2.9239121250000002</v>
      </c>
      <c r="I4671" s="13">
        <v>-0.65786309799999998</v>
      </c>
      <c r="J4671" s="13">
        <v>-3.5817752230000002</v>
      </c>
      <c r="K4671" s="13">
        <v>-0.63805408200000002</v>
      </c>
      <c r="L4671" s="13">
        <v>0.91640405899999999</v>
      </c>
      <c r="M4671" s="13">
        <v>0.27834997700000003</v>
      </c>
      <c r="N4671" s="13">
        <v>-2.6068798879999999</v>
      </c>
      <c r="O4671" s="13">
        <v>-0.33700370499999999</v>
      </c>
      <c r="P4671" s="13">
        <v>-2.9438835929999998</v>
      </c>
      <c r="Q4671" s="13">
        <v>-6.9310048999999999E-2</v>
      </c>
      <c r="R4671" s="13">
        <v>-6.9310048999999999E-2</v>
      </c>
      <c r="S4671" s="13">
        <v>0</v>
      </c>
      <c r="T4671" s="13">
        <v>-3.1375047509999998</v>
      </c>
      <c r="U4671" s="13">
        <v>-0.59927226600000005</v>
      </c>
      <c r="V4671" s="13">
        <v>-3.7367770170000001</v>
      </c>
      <c r="W4671" s="13">
        <v>-0.32850728000000001</v>
      </c>
    </row>
    <row r="4672" spans="1:23" x14ac:dyDescent="0.3">
      <c r="A4672" s="13" t="s">
        <v>1993</v>
      </c>
      <c r="B4672" s="13" t="s">
        <v>1994</v>
      </c>
      <c r="C4672" s="15">
        <v>2019</v>
      </c>
      <c r="D4672" s="15" t="s">
        <v>27</v>
      </c>
      <c r="E4672" s="15" t="s">
        <v>38</v>
      </c>
      <c r="F4672" s="15">
        <v>26</v>
      </c>
      <c r="G4672" s="15">
        <v>11</v>
      </c>
      <c r="H4672" s="13">
        <v>-5.8178485430000002</v>
      </c>
      <c r="I4672" s="13">
        <v>8.3538082229999997</v>
      </c>
      <c r="J4672" s="13">
        <v>2.5359596789999999</v>
      </c>
      <c r="K4672" s="13">
        <v>-25.417146150000001</v>
      </c>
      <c r="L4672" s="13">
        <v>15.60863838</v>
      </c>
      <c r="M4672" s="13">
        <v>-9.8085077680000001</v>
      </c>
      <c r="N4672" s="13">
        <v>-10.310286980000001</v>
      </c>
      <c r="O4672" s="13">
        <v>10.38980355</v>
      </c>
      <c r="P4672" s="13">
        <v>7.9516571999999994E-2</v>
      </c>
      <c r="Q4672" s="13">
        <v>1.6101007000000001E-2</v>
      </c>
      <c r="R4672" s="13">
        <v>1.6101007000000001E-2</v>
      </c>
      <c r="S4672" s="13">
        <v>0</v>
      </c>
      <c r="T4672" s="13">
        <v>-10.03695519</v>
      </c>
      <c r="U4672" s="13">
        <v>7.7026482459999999</v>
      </c>
      <c r="V4672" s="13">
        <v>-2.334306947</v>
      </c>
      <c r="W4672" s="13">
        <v>1.419579106</v>
      </c>
    </row>
    <row r="4673" spans="1:23" x14ac:dyDescent="0.3">
      <c r="A4673" s="13" t="s">
        <v>1993</v>
      </c>
      <c r="B4673" s="13" t="s">
        <v>1994</v>
      </c>
      <c r="C4673" s="15">
        <v>2019</v>
      </c>
      <c r="D4673" s="15" t="s">
        <v>27</v>
      </c>
      <c r="E4673" s="15" t="s">
        <v>41</v>
      </c>
      <c r="F4673" s="15">
        <v>169</v>
      </c>
      <c r="G4673" s="15">
        <v>82</v>
      </c>
      <c r="H4673" s="13">
        <v>-0.14806364699999999</v>
      </c>
      <c r="I4673" s="13">
        <v>4.4102756989999996</v>
      </c>
      <c r="J4673" s="13">
        <v>4.2622120519999998</v>
      </c>
      <c r="K4673" s="13">
        <v>7.1084695160000004</v>
      </c>
      <c r="L4673" s="13">
        <v>1.06678436</v>
      </c>
      <c r="M4673" s="13">
        <v>8.1752538759999993</v>
      </c>
      <c r="N4673" s="13">
        <v>1.4011038389999999</v>
      </c>
      <c r="O4673" s="13">
        <v>3.8943694089999998</v>
      </c>
      <c r="P4673" s="13">
        <v>5.2954732480000004</v>
      </c>
      <c r="Q4673" s="13">
        <v>0.33582921900000001</v>
      </c>
      <c r="R4673" s="13">
        <v>0.33582921900000001</v>
      </c>
      <c r="S4673" s="13">
        <v>0</v>
      </c>
      <c r="T4673" s="13">
        <v>0.42180023999999999</v>
      </c>
      <c r="U4673" s="13">
        <v>4.0035762269999999</v>
      </c>
      <c r="V4673" s="13">
        <v>4.4253764670000004</v>
      </c>
      <c r="W4673" s="13">
        <v>-0.231449608</v>
      </c>
    </row>
    <row r="4674" spans="1:23" x14ac:dyDescent="0.3">
      <c r="A4674" s="13" t="s">
        <v>1995</v>
      </c>
      <c r="B4674" s="13" t="s">
        <v>1996</v>
      </c>
      <c r="C4674" s="15">
        <v>2017</v>
      </c>
      <c r="D4674" s="15" t="s">
        <v>27</v>
      </c>
      <c r="E4674" s="15" t="s">
        <v>57</v>
      </c>
      <c r="F4674" s="15">
        <v>219</v>
      </c>
      <c r="G4674" s="15">
        <v>108</v>
      </c>
      <c r="H4674" s="13">
        <v>-4.290835661</v>
      </c>
      <c r="I4674" s="13">
        <v>-10.32197699</v>
      </c>
      <c r="J4674" s="13">
        <v>-14.61281265</v>
      </c>
      <c r="K4674" s="13">
        <v>-1.3327454270000001</v>
      </c>
      <c r="L4674" s="13">
        <v>-3.3087264809999999</v>
      </c>
      <c r="M4674" s="13">
        <v>-4.6414719079999998</v>
      </c>
      <c r="N4674" s="13">
        <v>-3.8649528040000001</v>
      </c>
      <c r="O4674" s="13">
        <v>-9.4106559520000008</v>
      </c>
      <c r="P4674" s="13">
        <v>-13.275608760000001</v>
      </c>
      <c r="Q4674" s="13">
        <v>-0.57679541000000001</v>
      </c>
      <c r="R4674" s="13">
        <v>-0.57679541000000001</v>
      </c>
      <c r="S4674" s="13">
        <v>0</v>
      </c>
      <c r="T4674" s="13">
        <v>-3.003926367</v>
      </c>
      <c r="U4674" s="13">
        <v>-7.2649437710000004</v>
      </c>
      <c r="V4674" s="13">
        <v>-10.268870140000001</v>
      </c>
      <c r="W4674" s="13">
        <v>-0.53824693899999998</v>
      </c>
    </row>
    <row r="4675" spans="1:23" x14ac:dyDescent="0.3">
      <c r="A4675" s="13" t="s">
        <v>1997</v>
      </c>
      <c r="B4675" s="13" t="s">
        <v>1998</v>
      </c>
      <c r="C4675" s="15">
        <v>2017</v>
      </c>
      <c r="D4675" s="15" t="s">
        <v>25</v>
      </c>
      <c r="E4675" s="15" t="s">
        <v>78</v>
      </c>
      <c r="F4675" s="15">
        <v>263</v>
      </c>
      <c r="G4675" s="15">
        <v>136</v>
      </c>
      <c r="H4675" s="13">
        <v>-3.0942651030000001</v>
      </c>
      <c r="I4675" s="13">
        <v>-1.1753427400000001</v>
      </c>
      <c r="J4675" s="13">
        <v>-4.2696078430000002</v>
      </c>
      <c r="K4675" s="13">
        <v>-3.0615203050000002</v>
      </c>
      <c r="L4675" s="13">
        <v>-5.0035348129999999</v>
      </c>
      <c r="M4675" s="13">
        <v>-8.0650551180000001</v>
      </c>
      <c r="N4675" s="13">
        <v>-3.2013617380000001</v>
      </c>
      <c r="O4675" s="13">
        <v>-2.041885626</v>
      </c>
      <c r="P4675" s="13">
        <v>-5.2432473640000001</v>
      </c>
      <c r="Q4675" s="13">
        <v>-0.17703597200000001</v>
      </c>
      <c r="R4675" s="13">
        <v>0</v>
      </c>
      <c r="S4675" s="13">
        <v>-0.17703597200000001</v>
      </c>
      <c r="T4675" s="13">
        <v>-4.5732138600000001</v>
      </c>
      <c r="U4675" s="13">
        <v>-3.486386365</v>
      </c>
      <c r="V4675" s="13">
        <v>-8.0596002250000005</v>
      </c>
      <c r="W4675" s="13">
        <v>-0.75181425300000004</v>
      </c>
    </row>
    <row r="4676" spans="1:23" x14ac:dyDescent="0.3">
      <c r="A4676" s="13" t="s">
        <v>1997</v>
      </c>
      <c r="B4676" s="13" t="s">
        <v>1998</v>
      </c>
      <c r="C4676" s="15">
        <v>2017</v>
      </c>
      <c r="D4676" s="15" t="s">
        <v>27</v>
      </c>
      <c r="E4676" s="15" t="s">
        <v>78</v>
      </c>
      <c r="F4676" s="15">
        <v>1707</v>
      </c>
      <c r="G4676" s="15">
        <v>843</v>
      </c>
      <c r="H4676" s="13">
        <v>-2.1777242229999998</v>
      </c>
      <c r="I4676" s="13">
        <v>-1.5496203710000001</v>
      </c>
      <c r="J4676" s="13">
        <v>-3.7273445949999999</v>
      </c>
      <c r="K4676" s="13">
        <v>-0.61486003300000003</v>
      </c>
      <c r="L4676" s="13">
        <v>0.94849584300000001</v>
      </c>
      <c r="M4676" s="13">
        <v>0.33363580999999998</v>
      </c>
      <c r="N4676" s="13">
        <v>-1.9906469449999999</v>
      </c>
      <c r="O4676" s="13">
        <v>-1.1460635749999999</v>
      </c>
      <c r="P4676" s="13">
        <v>-3.1367105199999998</v>
      </c>
      <c r="Q4676" s="13">
        <v>-0.16620626899999999</v>
      </c>
      <c r="R4676" s="13">
        <v>-0.16620626899999999</v>
      </c>
      <c r="S4676" s="13">
        <v>0</v>
      </c>
      <c r="T4676" s="13">
        <v>-2.1434547749999999</v>
      </c>
      <c r="U4676" s="13">
        <v>-1.2061164959999999</v>
      </c>
      <c r="V4676" s="13">
        <v>-3.3495712709999999</v>
      </c>
      <c r="W4676" s="13">
        <v>-6.9228086999999994E-2</v>
      </c>
    </row>
    <row r="4677" spans="1:23" x14ac:dyDescent="0.3">
      <c r="A4677" s="13" t="s">
        <v>1997</v>
      </c>
      <c r="B4677" s="13" t="s">
        <v>1998</v>
      </c>
      <c r="C4677" s="15">
        <v>2018</v>
      </c>
      <c r="D4677" s="15" t="s">
        <v>27</v>
      </c>
      <c r="E4677" s="15" t="s">
        <v>78</v>
      </c>
      <c r="F4677" s="15">
        <v>1664</v>
      </c>
      <c r="G4677" s="15">
        <v>824</v>
      </c>
      <c r="H4677" s="13">
        <v>-4.4194155200000003</v>
      </c>
      <c r="I4677" s="13">
        <v>-1.130205074</v>
      </c>
      <c r="J4677" s="13">
        <v>-5.5496205950000004</v>
      </c>
      <c r="K4677" s="13">
        <v>-3.9450522609999998</v>
      </c>
      <c r="L4677" s="13">
        <v>-2.436179235</v>
      </c>
      <c r="M4677" s="13">
        <v>-6.3812314969999999</v>
      </c>
      <c r="N4677" s="13">
        <v>-4.5435836370000002</v>
      </c>
      <c r="O4677" s="13">
        <v>-1.4215437369999999</v>
      </c>
      <c r="P4677" s="13">
        <v>-5.9651273729999996</v>
      </c>
      <c r="Q4677" s="13">
        <v>-1.342853963</v>
      </c>
      <c r="R4677" s="13">
        <v>-1.342853963</v>
      </c>
      <c r="S4677" s="13">
        <v>0</v>
      </c>
      <c r="T4677" s="13">
        <v>-4.1251702530000003</v>
      </c>
      <c r="U4677" s="13">
        <v>-1.389621268</v>
      </c>
      <c r="V4677" s="13">
        <v>-5.5147915210000003</v>
      </c>
      <c r="W4677" s="13">
        <v>-0.64589658299999997</v>
      </c>
    </row>
    <row r="4678" spans="1:23" x14ac:dyDescent="0.3">
      <c r="A4678" s="13" t="s">
        <v>1999</v>
      </c>
      <c r="B4678" s="13" t="s">
        <v>2000</v>
      </c>
      <c r="C4678" s="15">
        <v>2018</v>
      </c>
      <c r="D4678" s="15" t="s">
        <v>25</v>
      </c>
      <c r="E4678" s="15" t="s">
        <v>49</v>
      </c>
      <c r="F4678" s="15">
        <v>47</v>
      </c>
      <c r="G4678" s="15">
        <v>23</v>
      </c>
      <c r="H4678" s="13">
        <v>-7.2201056560000003</v>
      </c>
      <c r="I4678" s="13">
        <v>-1.8723200820000001</v>
      </c>
      <c r="J4678" s="13">
        <v>-9.0924257379999993</v>
      </c>
      <c r="K4678" s="13">
        <v>-2.9115000059999998</v>
      </c>
      <c r="L4678" s="13">
        <v>26.349024889999999</v>
      </c>
      <c r="M4678" s="13">
        <v>23.437524880000002</v>
      </c>
      <c r="N4678" s="13">
        <v>-6.7677864330000004</v>
      </c>
      <c r="O4678" s="13">
        <v>3.973736964</v>
      </c>
      <c r="P4678" s="13">
        <v>-2.794049469</v>
      </c>
      <c r="Q4678" s="13">
        <v>-5.3598199999999995E-4</v>
      </c>
      <c r="R4678" s="13">
        <v>0</v>
      </c>
      <c r="S4678" s="13">
        <v>-5.3598199999999995E-4</v>
      </c>
      <c r="T4678" s="13">
        <v>-4.571010684</v>
      </c>
      <c r="U4678" s="13">
        <v>-0.57979541099999998</v>
      </c>
      <c r="V4678" s="13">
        <v>-5.1508060950000001</v>
      </c>
      <c r="W4678" s="13">
        <v>0.52484494599999998</v>
      </c>
    </row>
    <row r="4679" spans="1:23" x14ac:dyDescent="0.3">
      <c r="A4679" s="13" t="s">
        <v>1999</v>
      </c>
      <c r="B4679" s="13" t="s">
        <v>2000</v>
      </c>
      <c r="C4679" s="15">
        <v>2018</v>
      </c>
      <c r="D4679" s="15" t="s">
        <v>27</v>
      </c>
      <c r="E4679" s="15" t="s">
        <v>49</v>
      </c>
      <c r="F4679" s="15">
        <v>451</v>
      </c>
      <c r="G4679" s="15">
        <v>214</v>
      </c>
      <c r="H4679" s="13">
        <v>2.339090385</v>
      </c>
      <c r="I4679" s="13">
        <v>-0.56319778300000001</v>
      </c>
      <c r="J4679" s="13">
        <v>1.7758926020000001</v>
      </c>
      <c r="K4679" s="13">
        <v>-2.389033671</v>
      </c>
      <c r="L4679" s="13">
        <v>-4.2965141390000001</v>
      </c>
      <c r="M4679" s="13">
        <v>-6.6855478100000001</v>
      </c>
      <c r="N4679" s="13">
        <v>1.442209871</v>
      </c>
      <c r="O4679" s="13">
        <v>-1.3058810590000001</v>
      </c>
      <c r="P4679" s="13">
        <v>0.13632881199999999</v>
      </c>
      <c r="Q4679" s="13">
        <v>0.31579172700000002</v>
      </c>
      <c r="R4679" s="13">
        <v>0.31579172700000002</v>
      </c>
      <c r="S4679" s="13">
        <v>0</v>
      </c>
      <c r="T4679" s="13">
        <v>-0.14323935300000001</v>
      </c>
      <c r="U4679" s="13">
        <v>-1.86912772</v>
      </c>
      <c r="V4679" s="13">
        <v>-2.012367072</v>
      </c>
      <c r="W4679" s="13">
        <v>0.205944448</v>
      </c>
    </row>
    <row r="4680" spans="1:23" x14ac:dyDescent="0.3">
      <c r="A4680" s="13" t="s">
        <v>1999</v>
      </c>
      <c r="B4680" s="13" t="s">
        <v>2000</v>
      </c>
      <c r="C4680" s="15">
        <v>2019</v>
      </c>
      <c r="D4680" s="15" t="s">
        <v>27</v>
      </c>
      <c r="E4680" s="15" t="s">
        <v>49</v>
      </c>
      <c r="F4680" s="15">
        <v>2240</v>
      </c>
      <c r="G4680" s="15">
        <v>1082</v>
      </c>
      <c r="H4680" s="13">
        <v>-2.6148015999999998</v>
      </c>
      <c r="I4680" s="13">
        <v>-1.7678877609999999</v>
      </c>
      <c r="J4680" s="13">
        <v>-4.3826893609999997</v>
      </c>
      <c r="K4680" s="13">
        <v>0.53228487700000005</v>
      </c>
      <c r="L4680" s="13">
        <v>3.2497618269999999</v>
      </c>
      <c r="M4680" s="13">
        <v>3.7820467039999999</v>
      </c>
      <c r="N4680" s="13">
        <v>-2.0734007299999999</v>
      </c>
      <c r="O4680" s="13">
        <v>-0.690914256</v>
      </c>
      <c r="P4680" s="13">
        <v>-2.764314986</v>
      </c>
      <c r="Q4680" s="13">
        <v>-7.8766889999999992E-3</v>
      </c>
      <c r="R4680" s="13">
        <v>-7.8766889999999992E-3</v>
      </c>
      <c r="S4680" s="13">
        <v>0</v>
      </c>
      <c r="T4680" s="13">
        <v>-2.392563392</v>
      </c>
      <c r="U4680" s="13">
        <v>-2.0241494950000001</v>
      </c>
      <c r="V4680" s="13">
        <v>-4.4167128870000001</v>
      </c>
      <c r="W4680" s="13">
        <v>-0.33149255300000002</v>
      </c>
    </row>
    <row r="4681" spans="1:23" x14ac:dyDescent="0.3">
      <c r="A4681" s="13" t="s">
        <v>2001</v>
      </c>
      <c r="B4681" s="13" t="s">
        <v>2002</v>
      </c>
      <c r="C4681" s="15">
        <v>2017</v>
      </c>
      <c r="D4681" s="15" t="s">
        <v>27</v>
      </c>
      <c r="E4681" s="15" t="s">
        <v>140</v>
      </c>
      <c r="F4681" s="15">
        <v>1305</v>
      </c>
      <c r="G4681" s="15">
        <v>609</v>
      </c>
      <c r="H4681" s="13">
        <v>-3.3202250430000002</v>
      </c>
      <c r="I4681" s="13">
        <v>-2.9017623459999999</v>
      </c>
      <c r="J4681" s="13">
        <v>-6.2219873889999997</v>
      </c>
      <c r="K4681" s="13">
        <v>-2.7910268980000001</v>
      </c>
      <c r="L4681" s="13">
        <v>-3.138552791</v>
      </c>
      <c r="M4681" s="13">
        <v>-5.9295796889999997</v>
      </c>
      <c r="N4681" s="13">
        <v>-3.3581779900000002</v>
      </c>
      <c r="O4681" s="13">
        <v>-3.0405890860000002</v>
      </c>
      <c r="P4681" s="13">
        <v>-6.3987670760000004</v>
      </c>
      <c r="Q4681" s="13">
        <v>-1.1411596980000001</v>
      </c>
      <c r="R4681" s="13">
        <v>-1.1411596980000001</v>
      </c>
      <c r="S4681" s="13">
        <v>0</v>
      </c>
      <c r="T4681" s="13">
        <v>-3.5336039110000002</v>
      </c>
      <c r="U4681" s="13">
        <v>-2.9321028760000001</v>
      </c>
      <c r="V4681" s="13">
        <v>-6.4657067870000002</v>
      </c>
      <c r="W4681" s="13">
        <v>0.64412803600000001</v>
      </c>
    </row>
    <row r="4682" spans="1:23" x14ac:dyDescent="0.3">
      <c r="A4682" s="13" t="s">
        <v>2001</v>
      </c>
      <c r="B4682" s="13" t="s">
        <v>2002</v>
      </c>
      <c r="C4682" s="15">
        <v>2018</v>
      </c>
      <c r="D4682" s="15" t="s">
        <v>27</v>
      </c>
      <c r="E4682" s="15" t="s">
        <v>140</v>
      </c>
      <c r="F4682" s="15">
        <v>871</v>
      </c>
      <c r="G4682" s="15">
        <v>410</v>
      </c>
      <c r="H4682" s="13">
        <v>-2.581324859</v>
      </c>
      <c r="I4682" s="13">
        <v>1.643240458</v>
      </c>
      <c r="J4682" s="13">
        <v>-0.93808440100000001</v>
      </c>
      <c r="K4682" s="13">
        <v>-3.4447386949999999</v>
      </c>
      <c r="L4682" s="13">
        <v>6.249652212</v>
      </c>
      <c r="M4682" s="13">
        <v>2.8049135160000001</v>
      </c>
      <c r="N4682" s="13">
        <v>-2.9037094799999998</v>
      </c>
      <c r="O4682" s="13">
        <v>2.6888319850000002</v>
      </c>
      <c r="P4682" s="13">
        <v>-0.214877495</v>
      </c>
      <c r="Q4682" s="13">
        <v>0.53196767499999997</v>
      </c>
      <c r="R4682" s="13">
        <v>0.53196767499999997</v>
      </c>
      <c r="S4682" s="13">
        <v>0</v>
      </c>
      <c r="T4682" s="13">
        <v>-2.6163307819999999</v>
      </c>
      <c r="U4682" s="13">
        <v>0.75287465200000003</v>
      </c>
      <c r="V4682" s="13">
        <v>-1.8634561300000001</v>
      </c>
      <c r="W4682" s="13">
        <v>0.31157601099999999</v>
      </c>
    </row>
    <row r="4683" spans="1:23" x14ac:dyDescent="0.3">
      <c r="A4683" s="13" t="s">
        <v>2001</v>
      </c>
      <c r="B4683" s="13" t="s">
        <v>2002</v>
      </c>
      <c r="C4683" s="15">
        <v>2019</v>
      </c>
      <c r="D4683" s="15" t="s">
        <v>25</v>
      </c>
      <c r="E4683" s="15" t="s">
        <v>70</v>
      </c>
      <c r="F4683" s="15">
        <v>84</v>
      </c>
      <c r="G4683" s="15">
        <v>39</v>
      </c>
      <c r="H4683" s="13">
        <v>-1.783740543</v>
      </c>
      <c r="I4683" s="13">
        <v>5.0139811490000001</v>
      </c>
      <c r="J4683" s="13">
        <v>3.2302406050000001</v>
      </c>
      <c r="K4683" s="13">
        <v>-11.18130584</v>
      </c>
      <c r="L4683" s="13">
        <v>7.7252309830000003</v>
      </c>
      <c r="M4683" s="13">
        <v>-3.456074852</v>
      </c>
      <c r="N4683" s="13">
        <v>-3.9191896129999999</v>
      </c>
      <c r="O4683" s="13">
        <v>6.1067703939999998</v>
      </c>
      <c r="P4683" s="13">
        <v>2.1875807799999998</v>
      </c>
      <c r="Q4683" s="13">
        <v>0.10213831299999999</v>
      </c>
      <c r="R4683" s="13">
        <v>0</v>
      </c>
      <c r="S4683" s="13">
        <v>0.10213831299999999</v>
      </c>
      <c r="T4683" s="13">
        <v>-4.4417086379999997</v>
      </c>
      <c r="U4683" s="13">
        <v>4.8722266879999996</v>
      </c>
      <c r="V4683" s="13">
        <v>0.43051804999999999</v>
      </c>
      <c r="W4683" s="13">
        <v>0.79498776000000004</v>
      </c>
    </row>
    <row r="4684" spans="1:23" x14ac:dyDescent="0.3">
      <c r="A4684" s="13" t="s">
        <v>2001</v>
      </c>
      <c r="B4684" s="13" t="s">
        <v>2002</v>
      </c>
      <c r="C4684" s="15">
        <v>2019</v>
      </c>
      <c r="D4684" s="15" t="s">
        <v>27</v>
      </c>
      <c r="E4684" s="15" t="s">
        <v>140</v>
      </c>
      <c r="F4684" s="15">
        <v>1120</v>
      </c>
      <c r="G4684" s="15">
        <v>516</v>
      </c>
      <c r="H4684" s="13">
        <v>-1.459352167</v>
      </c>
      <c r="I4684" s="13">
        <v>1.1142471730000001</v>
      </c>
      <c r="J4684" s="13">
        <v>-0.345104994</v>
      </c>
      <c r="K4684" s="13">
        <v>-1.1154246409999999</v>
      </c>
      <c r="L4684" s="13">
        <v>2.956168694</v>
      </c>
      <c r="M4684" s="13">
        <v>1.840744052</v>
      </c>
      <c r="N4684" s="13">
        <v>-1.45057229</v>
      </c>
      <c r="O4684" s="13">
        <v>1.532063508</v>
      </c>
      <c r="P4684" s="13">
        <v>8.1491218000000004E-2</v>
      </c>
      <c r="Q4684" s="13">
        <v>0.74527087400000003</v>
      </c>
      <c r="R4684" s="13">
        <v>0.74527087400000003</v>
      </c>
      <c r="S4684" s="13">
        <v>0</v>
      </c>
      <c r="T4684" s="13">
        <v>-2.3875276749999998</v>
      </c>
      <c r="U4684" s="13">
        <v>1.045694777</v>
      </c>
      <c r="V4684" s="13">
        <v>-1.3418328989999999</v>
      </c>
      <c r="W4684" s="13">
        <v>-2.1405212E-2</v>
      </c>
    </row>
    <row r="4685" spans="1:23" x14ac:dyDescent="0.3">
      <c r="A4685" s="13" t="s">
        <v>2001</v>
      </c>
      <c r="B4685" s="13" t="s">
        <v>2002</v>
      </c>
      <c r="C4685" s="15">
        <v>2019</v>
      </c>
      <c r="D4685" s="15" t="s">
        <v>27</v>
      </c>
      <c r="E4685" s="15" t="s">
        <v>70</v>
      </c>
      <c r="F4685" s="15">
        <v>1141</v>
      </c>
      <c r="G4685" s="15">
        <v>524</v>
      </c>
      <c r="H4685" s="13">
        <v>-3.2371835099999999</v>
      </c>
      <c r="I4685" s="13">
        <v>1.41499581</v>
      </c>
      <c r="J4685" s="13">
        <v>-1.8221877</v>
      </c>
      <c r="K4685" s="13">
        <v>-1.6949930040000001</v>
      </c>
      <c r="L4685" s="13">
        <v>2.800092056</v>
      </c>
      <c r="M4685" s="13">
        <v>1.1050990519999999</v>
      </c>
      <c r="N4685" s="13">
        <v>-3.142926621</v>
      </c>
      <c r="O4685" s="13">
        <v>1.774238505</v>
      </c>
      <c r="P4685" s="13">
        <v>-1.368688117</v>
      </c>
      <c r="Q4685" s="13">
        <v>0.36972459200000002</v>
      </c>
      <c r="R4685" s="13">
        <v>0.36972459200000002</v>
      </c>
      <c r="S4685" s="13">
        <v>0</v>
      </c>
      <c r="T4685" s="13">
        <v>-3.1051520030000002</v>
      </c>
      <c r="U4685" s="13">
        <v>0.99443635699999999</v>
      </c>
      <c r="V4685" s="13">
        <v>-2.1107156460000001</v>
      </c>
      <c r="W4685" s="13">
        <v>0.12088853099999999</v>
      </c>
    </row>
    <row r="4686" spans="1:23" x14ac:dyDescent="0.3">
      <c r="A4686" s="13" t="s">
        <v>42</v>
      </c>
      <c r="B4686" s="13" t="s">
        <v>43</v>
      </c>
      <c r="C4686" s="15">
        <v>2020</v>
      </c>
      <c r="D4686" s="15" t="s">
        <v>27</v>
      </c>
      <c r="E4686" s="15" t="s">
        <v>26</v>
      </c>
      <c r="F4686" s="15">
        <v>3280</v>
      </c>
      <c r="G4686" s="15">
        <v>1564</v>
      </c>
      <c r="H4686" s="13">
        <v>0.84153788156105702</v>
      </c>
      <c r="I4686" s="13">
        <v>1.3002687253485301</v>
      </c>
      <c r="J4686" s="13">
        <v>2.14180660690959</v>
      </c>
      <c r="K4686" s="13">
        <v>1.46727882594006</v>
      </c>
      <c r="L4686" s="13">
        <v>0.60589482711281795</v>
      </c>
      <c r="M4686" s="13">
        <v>2.0731736530528799</v>
      </c>
      <c r="N4686" s="13">
        <v>1.0124852732032501</v>
      </c>
      <c r="O4686" s="13">
        <v>1.2370010578350199</v>
      </c>
      <c r="P4686" s="13">
        <v>2.24948633103828</v>
      </c>
      <c r="Q4686" s="13">
        <v>3.97017376841002</v>
      </c>
      <c r="R4686" s="13">
        <v>3.97017376841002</v>
      </c>
      <c r="S4686" s="13">
        <v>0</v>
      </c>
      <c r="T4686" s="13">
        <v>0.43439857319075298</v>
      </c>
      <c r="U4686" s="13">
        <v>1.51380432685907</v>
      </c>
      <c r="V4686" s="13">
        <v>1.94820290004983</v>
      </c>
      <c r="W4686" s="13">
        <v>-0.49027274380489599</v>
      </c>
    </row>
    <row r="4687" spans="1:23" x14ac:dyDescent="0.3">
      <c r="A4687" s="13" t="s">
        <v>44</v>
      </c>
      <c r="B4687" s="13" t="s">
        <v>45</v>
      </c>
      <c r="C4687" s="15">
        <v>2020</v>
      </c>
      <c r="D4687" s="15" t="s">
        <v>27</v>
      </c>
      <c r="E4687" s="15" t="s">
        <v>46</v>
      </c>
      <c r="F4687" s="15">
        <v>4573</v>
      </c>
      <c r="G4687" s="15">
        <v>2235</v>
      </c>
      <c r="H4687" s="13">
        <v>-1.13574855945262</v>
      </c>
      <c r="I4687" s="13">
        <v>2.1953780955901498</v>
      </c>
      <c r="J4687" s="13">
        <v>1.0596295361375301</v>
      </c>
      <c r="K4687" s="13">
        <v>2.5132190550818598</v>
      </c>
      <c r="L4687" s="13">
        <v>0.73868208163968196</v>
      </c>
      <c r="M4687" s="13">
        <v>3.25190113672154</v>
      </c>
      <c r="N4687" s="13">
        <v>-0.47751659903990301</v>
      </c>
      <c r="O4687" s="13">
        <v>2.0030685242782802</v>
      </c>
      <c r="P4687" s="13">
        <v>1.52555192523838</v>
      </c>
      <c r="Q4687" s="13">
        <v>4.8391067476200202</v>
      </c>
      <c r="R4687" s="13">
        <v>4.8391067476200202</v>
      </c>
      <c r="S4687" s="13">
        <v>0</v>
      </c>
      <c r="T4687" s="13">
        <v>-0.54236572814796002</v>
      </c>
      <c r="U4687" s="13">
        <v>1.2320281449950301</v>
      </c>
      <c r="V4687" s="13">
        <v>0.68966241684707197</v>
      </c>
      <c r="W4687" s="13">
        <v>-0.75908081302390695</v>
      </c>
    </row>
    <row r="4688" spans="1:23" x14ac:dyDescent="0.3">
      <c r="A4688" s="13" t="s">
        <v>71</v>
      </c>
      <c r="B4688" s="13" t="s">
        <v>72</v>
      </c>
      <c r="C4688" s="15">
        <v>2020</v>
      </c>
      <c r="D4688" s="15" t="s">
        <v>27</v>
      </c>
      <c r="E4688" s="15" t="s">
        <v>73</v>
      </c>
      <c r="F4688" s="15">
        <v>3648</v>
      </c>
      <c r="G4688" s="15">
        <v>1754</v>
      </c>
      <c r="H4688" s="13">
        <v>-0.64547601307077196</v>
      </c>
      <c r="I4688" s="13">
        <v>0.93982851621651298</v>
      </c>
      <c r="J4688" s="13">
        <v>0.29435250314574102</v>
      </c>
      <c r="K4688" s="13">
        <v>-0.84765236768871299</v>
      </c>
      <c r="L4688" s="13">
        <v>-0.854643236890548</v>
      </c>
      <c r="M4688" s="13">
        <v>-1.7022956045792601</v>
      </c>
      <c r="N4688" s="13">
        <v>-0.76372129316446002</v>
      </c>
      <c r="O4688" s="13">
        <v>0.66885465220441698</v>
      </c>
      <c r="P4688" s="13">
        <v>-9.4866640960043006E-2</v>
      </c>
      <c r="Q4688" s="13">
        <v>2.3445831767403198</v>
      </c>
      <c r="R4688" s="13">
        <v>2.3445831767403198</v>
      </c>
      <c r="S4688" s="13">
        <v>0</v>
      </c>
      <c r="T4688" s="13">
        <v>-0.67367436322838103</v>
      </c>
      <c r="U4688" s="13">
        <v>1.1643792306009499</v>
      </c>
      <c r="V4688" s="13">
        <v>0.49070486737257202</v>
      </c>
      <c r="W4688" s="13">
        <v>-1.3506453090310699</v>
      </c>
    </row>
    <row r="4689" spans="1:23" x14ac:dyDescent="0.3">
      <c r="A4689" s="13" t="s">
        <v>2003</v>
      </c>
      <c r="B4689" s="13" t="s">
        <v>2004</v>
      </c>
      <c r="C4689" s="15">
        <v>2020</v>
      </c>
      <c r="D4689" s="15" t="s">
        <v>27</v>
      </c>
      <c r="E4689" s="15" t="s">
        <v>62</v>
      </c>
      <c r="F4689" s="15">
        <v>1098</v>
      </c>
      <c r="G4689" s="15">
        <v>501</v>
      </c>
      <c r="H4689" s="13">
        <v>-3.10038110928499</v>
      </c>
      <c r="I4689" s="13">
        <v>-1.3631345735709599</v>
      </c>
      <c r="J4689" s="13">
        <v>-4.4635156828559497</v>
      </c>
      <c r="K4689" s="13">
        <v>0.80539930636859303</v>
      </c>
      <c r="L4689" s="13">
        <v>-3.4976844280233799</v>
      </c>
      <c r="M4689" s="13">
        <v>-2.6922851216547801</v>
      </c>
      <c r="N4689" s="13">
        <v>-2.4828625457845499</v>
      </c>
      <c r="O4689" s="13">
        <v>-1.86603626934597</v>
      </c>
      <c r="P4689" s="13">
        <v>-4.3488988151305197</v>
      </c>
      <c r="Q4689" s="13">
        <v>-0.41078657847990302</v>
      </c>
      <c r="R4689" s="13">
        <v>-0.41078657847990302</v>
      </c>
      <c r="S4689" s="13">
        <v>0</v>
      </c>
      <c r="T4689" s="13">
        <v>-0.99871137521823605</v>
      </c>
      <c r="U4689" s="13">
        <v>-2.0740074242168101</v>
      </c>
      <c r="V4689" s="13">
        <v>-3.07271879943504</v>
      </c>
      <c r="W4689" s="13">
        <v>0.52190427266094797</v>
      </c>
    </row>
    <row r="4690" spans="1:23" x14ac:dyDescent="0.3">
      <c r="A4690" s="13" t="s">
        <v>79</v>
      </c>
      <c r="B4690" s="13" t="s">
        <v>80</v>
      </c>
      <c r="C4690" s="15">
        <v>2020</v>
      </c>
      <c r="D4690" s="15" t="s">
        <v>27</v>
      </c>
      <c r="E4690" s="15" t="s">
        <v>41</v>
      </c>
      <c r="F4690" s="15">
        <v>1100</v>
      </c>
      <c r="G4690" s="15">
        <v>498</v>
      </c>
      <c r="H4690" s="13">
        <v>-0.33977557937976399</v>
      </c>
      <c r="I4690" s="13">
        <v>-1.38969824448042</v>
      </c>
      <c r="J4690" s="13">
        <v>-1.7294738238601901</v>
      </c>
      <c r="K4690" s="13">
        <v>-1.04521148111635</v>
      </c>
      <c r="L4690" s="13">
        <v>-3.12282485117063</v>
      </c>
      <c r="M4690" s="13">
        <v>-4.1680363322869898</v>
      </c>
      <c r="N4690" s="13">
        <v>-0.48391004897436801</v>
      </c>
      <c r="O4690" s="13">
        <v>-1.8339032320920701</v>
      </c>
      <c r="P4690" s="13">
        <v>-2.31781328106644</v>
      </c>
      <c r="Q4690" s="13">
        <v>0.11034046001255</v>
      </c>
      <c r="R4690" s="13">
        <v>0.11034046001255</v>
      </c>
      <c r="S4690" s="13">
        <v>0</v>
      </c>
      <c r="T4690" s="13">
        <v>-0.82104596034803701</v>
      </c>
      <c r="U4690" s="13">
        <v>-2.4767705265547999</v>
      </c>
      <c r="V4690" s="13">
        <v>-3.2978164869028399</v>
      </c>
      <c r="W4690" s="13">
        <v>0.49276010441983198</v>
      </c>
    </row>
    <row r="4691" spans="1:23" x14ac:dyDescent="0.3">
      <c r="A4691" s="13" t="s">
        <v>82</v>
      </c>
      <c r="B4691" s="13" t="s">
        <v>83</v>
      </c>
      <c r="C4691" s="15">
        <v>2020</v>
      </c>
      <c r="D4691" s="15" t="s">
        <v>27</v>
      </c>
      <c r="E4691" s="15" t="s">
        <v>34</v>
      </c>
      <c r="F4691" s="15">
        <v>3484</v>
      </c>
      <c r="G4691" s="15">
        <v>1647</v>
      </c>
      <c r="H4691" s="13">
        <v>-1.2781205563123501</v>
      </c>
      <c r="I4691" s="13">
        <v>3.0323378053474399</v>
      </c>
      <c r="J4691" s="13">
        <v>1.75421724903508</v>
      </c>
      <c r="K4691" s="13">
        <v>2.2436177589419399</v>
      </c>
      <c r="L4691" s="13">
        <v>-0.28290725329896299</v>
      </c>
      <c r="M4691" s="13">
        <v>1.9607105056429699</v>
      </c>
      <c r="N4691" s="13">
        <v>-0.61424389997096696</v>
      </c>
      <c r="O4691" s="13">
        <v>2.50097535178464</v>
      </c>
      <c r="P4691" s="13">
        <v>1.88673145181368</v>
      </c>
      <c r="Q4691" s="13">
        <v>3.8728657114093799</v>
      </c>
      <c r="R4691" s="13">
        <v>3.8728657114093799</v>
      </c>
      <c r="S4691" s="13">
        <v>0</v>
      </c>
      <c r="T4691" s="13">
        <v>-1.0221266351414999</v>
      </c>
      <c r="U4691" s="13">
        <v>2.1552084567593002</v>
      </c>
      <c r="V4691" s="13">
        <v>1.13308182161779</v>
      </c>
      <c r="W4691" s="13">
        <v>-0.61182275206974701</v>
      </c>
    </row>
    <row r="4692" spans="1:23" x14ac:dyDescent="0.3">
      <c r="A4692" s="13" t="s">
        <v>84</v>
      </c>
      <c r="B4692" s="13" t="s">
        <v>85</v>
      </c>
      <c r="C4692" s="15">
        <v>2020</v>
      </c>
      <c r="D4692" s="15" t="s">
        <v>27</v>
      </c>
      <c r="E4692" s="15" t="s">
        <v>32</v>
      </c>
      <c r="F4692" s="15">
        <v>252</v>
      </c>
      <c r="G4692" s="15">
        <v>117</v>
      </c>
      <c r="H4692" s="13">
        <v>0.91654820245459201</v>
      </c>
      <c r="I4692" s="13">
        <v>4.9332911051482897</v>
      </c>
      <c r="J4692" s="13">
        <v>5.8498393076028901</v>
      </c>
      <c r="K4692" s="13">
        <v>2.1885692274611301</v>
      </c>
      <c r="L4692" s="13">
        <v>-6.4518512806979</v>
      </c>
      <c r="M4692" s="13">
        <v>-4.2632820532367699</v>
      </c>
      <c r="N4692" s="13">
        <v>1.33391469914356</v>
      </c>
      <c r="O4692" s="13">
        <v>2.9320206003773102</v>
      </c>
      <c r="P4692" s="13">
        <v>4.2659352995208701</v>
      </c>
      <c r="Q4692" s="13">
        <v>0.41388805796640499</v>
      </c>
      <c r="R4692" s="13">
        <v>0.41388805796640499</v>
      </c>
      <c r="S4692" s="13">
        <v>0</v>
      </c>
      <c r="T4692" s="13">
        <v>2.0226781430135201</v>
      </c>
      <c r="U4692" s="13">
        <v>1.41110911512153</v>
      </c>
      <c r="V4692" s="13">
        <v>3.4337872581350499</v>
      </c>
      <c r="W4692" s="13">
        <v>-1.1972087913679399</v>
      </c>
    </row>
    <row r="4693" spans="1:23" x14ac:dyDescent="0.3">
      <c r="A4693" s="13" t="s">
        <v>94</v>
      </c>
      <c r="B4693" s="13" t="s">
        <v>95</v>
      </c>
      <c r="C4693" s="15">
        <v>2020</v>
      </c>
      <c r="D4693" s="15" t="s">
        <v>27</v>
      </c>
      <c r="E4693" s="15" t="s">
        <v>57</v>
      </c>
      <c r="F4693" s="15">
        <v>793</v>
      </c>
      <c r="G4693" s="15">
        <v>380</v>
      </c>
      <c r="H4693" s="13">
        <v>-4.2268766243247597</v>
      </c>
      <c r="I4693" s="13">
        <v>2.24411080343407</v>
      </c>
      <c r="J4693" s="13">
        <v>-1.98276582089069</v>
      </c>
      <c r="K4693" s="13">
        <v>-9.6966196166387508</v>
      </c>
      <c r="L4693" s="13">
        <v>5.2992379399797001</v>
      </c>
      <c r="M4693" s="13">
        <v>-4.3973816766590499</v>
      </c>
      <c r="N4693" s="13">
        <v>-5.6126504345621901</v>
      </c>
      <c r="O4693" s="13">
        <v>3.0076714026823699</v>
      </c>
      <c r="P4693" s="13">
        <v>-2.6049790318798101</v>
      </c>
      <c r="Q4693" s="13">
        <v>2.8000290238397001E-2</v>
      </c>
      <c r="R4693" s="13">
        <v>2.8000290238397001E-2</v>
      </c>
      <c r="S4693" s="13">
        <v>0</v>
      </c>
      <c r="T4693" s="13">
        <v>-5.0624130605260298</v>
      </c>
      <c r="U4693" s="13">
        <v>2.5412836543050701</v>
      </c>
      <c r="V4693" s="13">
        <v>-2.5211294062209602</v>
      </c>
      <c r="W4693" s="13">
        <v>-0.41997044153683699</v>
      </c>
    </row>
    <row r="4694" spans="1:23" x14ac:dyDescent="0.3">
      <c r="A4694" s="13" t="s">
        <v>105</v>
      </c>
      <c r="B4694" s="13" t="s">
        <v>106</v>
      </c>
      <c r="C4694" s="15">
        <v>2020</v>
      </c>
      <c r="D4694" s="15" t="s">
        <v>27</v>
      </c>
      <c r="E4694" s="15" t="s">
        <v>34</v>
      </c>
      <c r="F4694" s="15">
        <v>38</v>
      </c>
      <c r="G4694" s="15">
        <v>17</v>
      </c>
      <c r="H4694" s="13">
        <v>-7.8510265465029603</v>
      </c>
      <c r="I4694" s="13">
        <v>4.1336340725754503</v>
      </c>
      <c r="J4694" s="13">
        <v>-3.7173924739275099</v>
      </c>
      <c r="K4694" s="13">
        <v>-19.906038133407201</v>
      </c>
      <c r="L4694" s="13">
        <v>11.9609303424982</v>
      </c>
      <c r="M4694" s="13">
        <v>-7.9451077909090504</v>
      </c>
      <c r="N4694" s="13">
        <v>-10.8502666783852</v>
      </c>
      <c r="O4694" s="13">
        <v>6.0023338144289804</v>
      </c>
      <c r="P4694" s="13">
        <v>-4.8479328639562098</v>
      </c>
      <c r="Q4694" s="13">
        <v>-1.8113825713891099E-2</v>
      </c>
      <c r="R4694" s="13">
        <v>-1.8113825713891099E-2</v>
      </c>
      <c r="S4694" s="13">
        <v>0</v>
      </c>
      <c r="T4694" s="13">
        <v>-10.0928295357946</v>
      </c>
      <c r="U4694" s="13">
        <v>1.91544447788157</v>
      </c>
      <c r="V4694" s="13">
        <v>-8.1773850579130301</v>
      </c>
      <c r="W4694" s="13">
        <v>-0.461691663175408</v>
      </c>
    </row>
    <row r="4695" spans="1:23" x14ac:dyDescent="0.3">
      <c r="A4695" s="13" t="s">
        <v>107</v>
      </c>
      <c r="B4695" s="13" t="s">
        <v>108</v>
      </c>
      <c r="C4695" s="15">
        <v>2020</v>
      </c>
      <c r="D4695" s="15" t="s">
        <v>27</v>
      </c>
      <c r="E4695" s="15" t="s">
        <v>41</v>
      </c>
      <c r="F4695" s="15">
        <v>2489</v>
      </c>
      <c r="G4695" s="15">
        <v>1140</v>
      </c>
      <c r="H4695" s="13">
        <v>-1.2016506895216299</v>
      </c>
      <c r="I4695" s="13">
        <v>1.2904207147870399</v>
      </c>
      <c r="J4695" s="13">
        <v>8.8770025265406893E-2</v>
      </c>
      <c r="K4695" s="13">
        <v>-5.9083477475527104</v>
      </c>
      <c r="L4695" s="13">
        <v>2.28023846563537</v>
      </c>
      <c r="M4695" s="13">
        <v>-3.6281092819173302</v>
      </c>
      <c r="N4695" s="13">
        <v>-2.2292093507547901</v>
      </c>
      <c r="O4695" s="13">
        <v>1.5766019682521899</v>
      </c>
      <c r="P4695" s="13">
        <v>-0.65260738250260097</v>
      </c>
      <c r="Q4695" s="13">
        <v>1.2210044951190699</v>
      </c>
      <c r="R4695" s="13">
        <v>1.2210044951190699</v>
      </c>
      <c r="S4695" s="13">
        <v>0</v>
      </c>
      <c r="T4695" s="13">
        <v>-2.9298665682998202</v>
      </c>
      <c r="U4695" s="13">
        <v>0.88704833489379897</v>
      </c>
      <c r="V4695" s="13">
        <v>-2.0428182334060199</v>
      </c>
      <c r="W4695" s="13">
        <v>9.2135671830156196E-2</v>
      </c>
    </row>
    <row r="4696" spans="1:23" x14ac:dyDescent="0.3">
      <c r="A4696" s="13" t="s">
        <v>109</v>
      </c>
      <c r="B4696" s="13" t="s">
        <v>110</v>
      </c>
      <c r="C4696" s="15">
        <v>2020</v>
      </c>
      <c r="D4696" s="15" t="s">
        <v>27</v>
      </c>
      <c r="E4696" s="15" t="s">
        <v>111</v>
      </c>
      <c r="F4696" s="15">
        <v>33</v>
      </c>
      <c r="G4696" s="15">
        <v>14</v>
      </c>
      <c r="H4696" s="13">
        <v>-10.920045727834699</v>
      </c>
      <c r="I4696" s="13">
        <v>-1.88883675860875</v>
      </c>
      <c r="J4696" s="13">
        <v>-12.808882486443499</v>
      </c>
      <c r="K4696" s="13">
        <v>7.1582089987604602</v>
      </c>
      <c r="L4696" s="13">
        <v>6.7615513893415802</v>
      </c>
      <c r="M4696" s="13">
        <v>13.919760388102</v>
      </c>
      <c r="N4696" s="13">
        <v>-7.7765583419695101</v>
      </c>
      <c r="O4696" s="13">
        <v>-0.116264388026196</v>
      </c>
      <c r="P4696" s="13">
        <v>-7.8928227299957099</v>
      </c>
      <c r="Q4696" s="13">
        <v>-3.80388842120018E-2</v>
      </c>
      <c r="R4696" s="13">
        <v>-3.80388842120018E-2</v>
      </c>
      <c r="S4696" s="13">
        <v>0</v>
      </c>
      <c r="T4696" s="13">
        <v>-6.1304645052953601</v>
      </c>
      <c r="U4696" s="13">
        <v>-1.51189255299117</v>
      </c>
      <c r="V4696" s="13">
        <v>-7.6423570582865397</v>
      </c>
      <c r="W4696" s="13">
        <v>3.6218833970998401</v>
      </c>
    </row>
    <row r="4697" spans="1:23" x14ac:dyDescent="0.3">
      <c r="A4697" s="13" t="s">
        <v>114</v>
      </c>
      <c r="B4697" s="13" t="s">
        <v>115</v>
      </c>
      <c r="C4697" s="15">
        <v>2020</v>
      </c>
      <c r="D4697" s="15" t="s">
        <v>27</v>
      </c>
      <c r="E4697" s="15" t="s">
        <v>52</v>
      </c>
      <c r="F4697" s="15">
        <v>3946</v>
      </c>
      <c r="G4697" s="15">
        <v>1763</v>
      </c>
      <c r="H4697" s="13">
        <v>5.6366248676076003</v>
      </c>
      <c r="I4697" s="13">
        <v>3.1106537476756002</v>
      </c>
      <c r="J4697" s="13">
        <v>8.7472786152832107</v>
      </c>
      <c r="K4697" s="13">
        <v>2.5345648441667898</v>
      </c>
      <c r="L4697" s="13">
        <v>6.7717369593992904</v>
      </c>
      <c r="M4697" s="13">
        <v>9.3063018035660896</v>
      </c>
      <c r="N4697" s="13">
        <v>5.2591319035403101</v>
      </c>
      <c r="O4697" s="13">
        <v>3.96936293308194</v>
      </c>
      <c r="P4697" s="13">
        <v>9.2284948366222501</v>
      </c>
      <c r="Q4697" s="13">
        <v>10.9693619743254</v>
      </c>
      <c r="R4697" s="13">
        <v>10.9693619743254</v>
      </c>
      <c r="S4697" s="13">
        <v>0</v>
      </c>
      <c r="T4697" s="13">
        <v>5.0999468795165699</v>
      </c>
      <c r="U4697" s="13">
        <v>3.40005634860051</v>
      </c>
      <c r="V4697" s="13">
        <v>8.5000032281170803</v>
      </c>
      <c r="W4697" s="13">
        <v>1.8447288056806099</v>
      </c>
    </row>
    <row r="4698" spans="1:23" x14ac:dyDescent="0.3">
      <c r="A4698" s="13" t="s">
        <v>116</v>
      </c>
      <c r="B4698" s="13" t="s">
        <v>117</v>
      </c>
      <c r="C4698" s="15">
        <v>2020</v>
      </c>
      <c r="D4698" s="15" t="s">
        <v>27</v>
      </c>
      <c r="E4698" s="15" t="s">
        <v>140</v>
      </c>
      <c r="F4698" s="15">
        <v>12</v>
      </c>
      <c r="G4698" s="15">
        <v>5</v>
      </c>
      <c r="H4698" s="13">
        <v>-1.01392418962721</v>
      </c>
      <c r="I4698" s="13">
        <v>-17.989741136048799</v>
      </c>
      <c r="J4698" s="13">
        <v>-19.003665325676</v>
      </c>
      <c r="K4698" s="13">
        <v>9.3342200141458598</v>
      </c>
      <c r="L4698" s="13">
        <v>-20.0253471735207</v>
      </c>
      <c r="M4698" s="13">
        <v>-10.691127159374799</v>
      </c>
      <c r="N4698" s="13">
        <v>1.0458179802504399</v>
      </c>
      <c r="O4698" s="13">
        <v>-19.686158238561099</v>
      </c>
      <c r="P4698" s="13">
        <v>-18.640340258310601</v>
      </c>
      <c r="Q4698" s="13">
        <v>-4.0028367612421803E-2</v>
      </c>
      <c r="R4698" s="13">
        <v>-4.0028367612421803E-2</v>
      </c>
      <c r="S4698" s="13">
        <v>0</v>
      </c>
      <c r="T4698" s="13">
        <v>-1.6583288716181801</v>
      </c>
      <c r="U4698" s="13">
        <v>-13.6269217934342</v>
      </c>
      <c r="V4698" s="13">
        <v>-15.2852506650524</v>
      </c>
      <c r="W4698" s="13">
        <v>-1.27764497881911</v>
      </c>
    </row>
    <row r="4699" spans="1:23" x14ac:dyDescent="0.3">
      <c r="A4699" s="13" t="s">
        <v>118</v>
      </c>
      <c r="B4699" s="13" t="s">
        <v>119</v>
      </c>
      <c r="C4699" s="15">
        <v>2020</v>
      </c>
      <c r="D4699" s="15" t="s">
        <v>27</v>
      </c>
      <c r="E4699" s="15" t="s">
        <v>52</v>
      </c>
      <c r="F4699" s="15">
        <v>214</v>
      </c>
      <c r="G4699" s="15">
        <v>93</v>
      </c>
      <c r="H4699" s="13">
        <v>-1.0899399081519501</v>
      </c>
      <c r="I4699" s="13">
        <v>1.4180455214485199</v>
      </c>
      <c r="J4699" s="13">
        <v>0.32810561329657101</v>
      </c>
      <c r="K4699" s="13">
        <v>-4.40432282475457</v>
      </c>
      <c r="L4699" s="13">
        <v>0.53044257809201001</v>
      </c>
      <c r="M4699" s="13">
        <v>-3.8738802466625599</v>
      </c>
      <c r="N4699" s="13">
        <v>-1.9449133804824501</v>
      </c>
      <c r="O4699" s="13">
        <v>1.16321915438714</v>
      </c>
      <c r="P4699" s="13">
        <v>-0.78169422609531103</v>
      </c>
      <c r="Q4699" s="13">
        <v>9.5290104197030406E-2</v>
      </c>
      <c r="R4699" s="13">
        <v>9.5290104197030406E-2</v>
      </c>
      <c r="S4699" s="13">
        <v>0</v>
      </c>
      <c r="T4699" s="13">
        <v>-1.11958489778058</v>
      </c>
      <c r="U4699" s="13">
        <v>0.95347686777334195</v>
      </c>
      <c r="V4699" s="13">
        <v>-0.166108030007243</v>
      </c>
      <c r="W4699" s="13">
        <v>2.07099082227225</v>
      </c>
    </row>
    <row r="4700" spans="1:23" x14ac:dyDescent="0.3">
      <c r="A4700" s="13" t="s">
        <v>120</v>
      </c>
      <c r="B4700" s="13" t="s">
        <v>121</v>
      </c>
      <c r="C4700" s="15">
        <v>2020</v>
      </c>
      <c r="D4700" s="15" t="s">
        <v>27</v>
      </c>
      <c r="E4700" s="15" t="s">
        <v>58</v>
      </c>
      <c r="F4700" s="15">
        <v>3385</v>
      </c>
      <c r="G4700" s="15">
        <v>1623</v>
      </c>
      <c r="H4700" s="13">
        <v>-2.4176979684541302</v>
      </c>
      <c r="I4700" s="13">
        <v>-3.4049353773086701</v>
      </c>
      <c r="J4700" s="13">
        <v>-5.8226333457628101</v>
      </c>
      <c r="K4700" s="13">
        <v>2.3786049553456698</v>
      </c>
      <c r="L4700" s="13">
        <v>-3.2257754153984899</v>
      </c>
      <c r="M4700" s="13">
        <v>-0.84717046005281205</v>
      </c>
      <c r="N4700" s="13">
        <v>-1.5971994766761901</v>
      </c>
      <c r="O4700" s="13">
        <v>-3.5379914159660202</v>
      </c>
      <c r="P4700" s="13">
        <v>-5.1351908926422203</v>
      </c>
      <c r="Q4700" s="13">
        <v>-1.9531169136825299</v>
      </c>
      <c r="R4700" s="13">
        <v>-1.9531169136825299</v>
      </c>
      <c r="S4700" s="13">
        <v>0</v>
      </c>
      <c r="T4700" s="13">
        <v>-1.0350537992116799</v>
      </c>
      <c r="U4700" s="13">
        <v>-3.2859644850640399</v>
      </c>
      <c r="V4700" s="13">
        <v>-4.3210182842757199</v>
      </c>
      <c r="W4700" s="13">
        <v>-1.13334857906524</v>
      </c>
    </row>
    <row r="4701" spans="1:23" x14ac:dyDescent="0.3">
      <c r="A4701" s="13" t="s">
        <v>127</v>
      </c>
      <c r="B4701" s="13" t="s">
        <v>128</v>
      </c>
      <c r="C4701" s="15">
        <v>2020</v>
      </c>
      <c r="D4701" s="15" t="s">
        <v>27</v>
      </c>
      <c r="E4701" s="15" t="s">
        <v>30</v>
      </c>
      <c r="F4701" s="15">
        <v>4015</v>
      </c>
      <c r="G4701" s="15">
        <v>1897</v>
      </c>
      <c r="H4701" s="13">
        <v>-1.5160376647943501</v>
      </c>
      <c r="I4701" s="13">
        <v>2.13578400800069</v>
      </c>
      <c r="J4701" s="13">
        <v>0.61974634320633404</v>
      </c>
      <c r="K4701" s="13">
        <v>2.03046224764649</v>
      </c>
      <c r="L4701" s="13">
        <v>-2.03019983410567</v>
      </c>
      <c r="M4701" s="13">
        <v>2.6241354082490002E-4</v>
      </c>
      <c r="N4701" s="13">
        <v>-0.88557332725272098</v>
      </c>
      <c r="O4701" s="13">
        <v>1.34428749963002</v>
      </c>
      <c r="P4701" s="13">
        <v>0.458714172377301</v>
      </c>
      <c r="Q4701" s="13">
        <v>3.10371895349537</v>
      </c>
      <c r="R4701" s="13">
        <v>3.10371895349537</v>
      </c>
      <c r="S4701" s="13">
        <v>0</v>
      </c>
      <c r="T4701" s="13">
        <v>-0.91032535218030097</v>
      </c>
      <c r="U4701" s="13">
        <v>1.83982326143507</v>
      </c>
      <c r="V4701" s="13">
        <v>0.92949790925477704</v>
      </c>
      <c r="W4701" s="13">
        <v>-6.0192033580607297E-2</v>
      </c>
    </row>
    <row r="4702" spans="1:23" x14ac:dyDescent="0.3">
      <c r="A4702" s="13" t="s">
        <v>131</v>
      </c>
      <c r="B4702" s="13" t="s">
        <v>132</v>
      </c>
      <c r="C4702" s="15">
        <v>2020</v>
      </c>
      <c r="D4702" s="15" t="s">
        <v>27</v>
      </c>
      <c r="E4702" s="15" t="s">
        <v>78</v>
      </c>
      <c r="F4702" s="15">
        <v>1990</v>
      </c>
      <c r="G4702" s="15">
        <v>930</v>
      </c>
      <c r="H4702" s="13">
        <v>-0.58555258697309398</v>
      </c>
      <c r="I4702" s="13">
        <v>1.9808218170777201</v>
      </c>
      <c r="J4702" s="13">
        <v>1.3952692301046301</v>
      </c>
      <c r="K4702" s="13">
        <v>-2.2722729662742198</v>
      </c>
      <c r="L4702" s="13">
        <v>1.5211798277347299</v>
      </c>
      <c r="M4702" s="13">
        <v>-0.751093138539487</v>
      </c>
      <c r="N4702" s="13">
        <v>-0.92069307429354197</v>
      </c>
      <c r="O4702" s="13">
        <v>2.0182296963265398</v>
      </c>
      <c r="P4702" s="13">
        <v>1.0975366220329901</v>
      </c>
      <c r="Q4702" s="13">
        <v>1.8278278866725</v>
      </c>
      <c r="R4702" s="13">
        <v>1.8278278866725</v>
      </c>
      <c r="S4702" s="13">
        <v>0</v>
      </c>
      <c r="T4702" s="13">
        <v>-1.8495917636281201</v>
      </c>
      <c r="U4702" s="13">
        <v>1.31658143662488</v>
      </c>
      <c r="V4702" s="13">
        <v>-0.53301032700324202</v>
      </c>
      <c r="W4702" s="13">
        <v>0.124316761291369</v>
      </c>
    </row>
    <row r="4703" spans="1:23" x14ac:dyDescent="0.3">
      <c r="A4703" s="13" t="s">
        <v>133</v>
      </c>
      <c r="B4703" s="13" t="s">
        <v>134</v>
      </c>
      <c r="C4703" s="15">
        <v>2020</v>
      </c>
      <c r="D4703" s="15" t="s">
        <v>27</v>
      </c>
      <c r="E4703" s="15" t="s">
        <v>58</v>
      </c>
      <c r="F4703" s="15">
        <v>1485</v>
      </c>
      <c r="G4703" s="15">
        <v>702</v>
      </c>
      <c r="H4703" s="13">
        <v>-0.72614312988095597</v>
      </c>
      <c r="I4703" s="13">
        <v>2.2037436564252899</v>
      </c>
      <c r="J4703" s="13">
        <v>1.4776005265443299</v>
      </c>
      <c r="K4703" s="13">
        <v>3.5328158061698498</v>
      </c>
      <c r="L4703" s="13">
        <v>-1.8346978632677</v>
      </c>
      <c r="M4703" s="13">
        <v>1.69811794290215</v>
      </c>
      <c r="N4703" s="13">
        <v>0.11870804844617899</v>
      </c>
      <c r="O4703" s="13">
        <v>1.54032037526261</v>
      </c>
      <c r="P4703" s="13">
        <v>1.65902842370879</v>
      </c>
      <c r="Q4703" s="13">
        <v>1.58428962013873</v>
      </c>
      <c r="R4703" s="13">
        <v>1.58428962013873</v>
      </c>
      <c r="S4703" s="13">
        <v>0</v>
      </c>
      <c r="T4703" s="13">
        <v>-0.11010664096585</v>
      </c>
      <c r="U4703" s="13">
        <v>1.86261690295934</v>
      </c>
      <c r="V4703" s="13">
        <v>1.75251026199349</v>
      </c>
      <c r="W4703" s="13">
        <v>0.33257572407584701</v>
      </c>
    </row>
    <row r="4704" spans="1:23" x14ac:dyDescent="0.3">
      <c r="A4704" s="13" t="s">
        <v>133</v>
      </c>
      <c r="B4704" s="13" t="s">
        <v>134</v>
      </c>
      <c r="C4704" s="15">
        <v>2020</v>
      </c>
      <c r="D4704" s="15" t="s">
        <v>27</v>
      </c>
      <c r="E4704" s="15" t="s">
        <v>31</v>
      </c>
      <c r="F4704" s="15">
        <v>1649</v>
      </c>
      <c r="G4704" s="15">
        <v>791</v>
      </c>
      <c r="H4704" s="13">
        <v>-2.1674316950264498</v>
      </c>
      <c r="I4704" s="13">
        <v>0.59577176123333198</v>
      </c>
      <c r="J4704" s="13">
        <v>-1.5716599337931201</v>
      </c>
      <c r="K4704" s="13">
        <v>-5.2898121631409101</v>
      </c>
      <c r="L4704" s="13">
        <v>4.3857593725311803</v>
      </c>
      <c r="M4704" s="13">
        <v>-0.90405279060972998</v>
      </c>
      <c r="N4704" s="13">
        <v>-2.9361167746069601</v>
      </c>
      <c r="O4704" s="13">
        <v>1.4388224791435</v>
      </c>
      <c r="P4704" s="13">
        <v>-1.49729429546346</v>
      </c>
      <c r="Q4704" s="13">
        <v>0.50417350941106398</v>
      </c>
      <c r="R4704" s="13">
        <v>0.50417350941106398</v>
      </c>
      <c r="S4704" s="13">
        <v>0</v>
      </c>
      <c r="T4704" s="13">
        <v>-2.9116207750294198</v>
      </c>
      <c r="U4704" s="13">
        <v>1.1511689014659601</v>
      </c>
      <c r="V4704" s="13">
        <v>-1.76045187356346</v>
      </c>
      <c r="W4704" s="13">
        <v>-0.27808679132067099</v>
      </c>
    </row>
    <row r="4705" spans="1:23" x14ac:dyDescent="0.3">
      <c r="A4705" s="13" t="s">
        <v>147</v>
      </c>
      <c r="B4705" s="13" t="s">
        <v>148</v>
      </c>
      <c r="C4705" s="15">
        <v>2020</v>
      </c>
      <c r="D4705" s="15" t="s">
        <v>27</v>
      </c>
      <c r="E4705" s="15" t="s">
        <v>57</v>
      </c>
      <c r="F4705" s="15">
        <v>2510</v>
      </c>
      <c r="G4705" s="15">
        <v>1215</v>
      </c>
      <c r="H4705" s="13">
        <v>0.50250106489912705</v>
      </c>
      <c r="I4705" s="13">
        <v>-2.4975269957784598</v>
      </c>
      <c r="J4705" s="13">
        <v>-1.9950259308793299</v>
      </c>
      <c r="K4705" s="13">
        <v>-1.9471026869685299</v>
      </c>
      <c r="L4705" s="13">
        <v>4.5174837326555197</v>
      </c>
      <c r="M4705" s="13">
        <v>2.5703810456870002</v>
      </c>
      <c r="N4705" s="13">
        <v>4.6949150763365297E-2</v>
      </c>
      <c r="O4705" s="13">
        <v>-1.22851140559802</v>
      </c>
      <c r="P4705" s="13">
        <v>-1.18156225483465</v>
      </c>
      <c r="Q4705" s="13">
        <v>0.95703567085501795</v>
      </c>
      <c r="R4705" s="13">
        <v>0.95703567085501795</v>
      </c>
      <c r="S4705" s="13">
        <v>0</v>
      </c>
      <c r="T4705" s="13">
        <v>-0.48422782275444698</v>
      </c>
      <c r="U4705" s="13">
        <v>-1.60970317657891</v>
      </c>
      <c r="V4705" s="13">
        <v>-2.0939309993333599</v>
      </c>
      <c r="W4705" s="13">
        <v>-1.5971293517812</v>
      </c>
    </row>
    <row r="4706" spans="1:23" x14ac:dyDescent="0.3">
      <c r="A4706" s="13" t="s">
        <v>151</v>
      </c>
      <c r="B4706" s="13" t="s">
        <v>152</v>
      </c>
      <c r="C4706" s="15">
        <v>2020</v>
      </c>
      <c r="D4706" s="15" t="s">
        <v>27</v>
      </c>
      <c r="E4706" s="15" t="s">
        <v>35</v>
      </c>
      <c r="F4706" s="15">
        <v>2122</v>
      </c>
      <c r="G4706" s="15">
        <v>996</v>
      </c>
      <c r="H4706" s="13">
        <v>-1.86739009658267</v>
      </c>
      <c r="I4706" s="13">
        <v>2.7324166669297298</v>
      </c>
      <c r="J4706" s="13">
        <v>0.86502657034706198</v>
      </c>
      <c r="K4706" s="13">
        <v>-0.34541710406847098</v>
      </c>
      <c r="L4706" s="13">
        <v>0.55241893054032898</v>
      </c>
      <c r="M4706" s="13">
        <v>0.207001826471858</v>
      </c>
      <c r="N4706" s="13">
        <v>-1.6555189321066199</v>
      </c>
      <c r="O4706" s="13">
        <v>2.4726320961625499</v>
      </c>
      <c r="P4706" s="13">
        <v>0.81711316405593304</v>
      </c>
      <c r="Q4706" s="13">
        <v>1.8115616761834901</v>
      </c>
      <c r="R4706" s="13">
        <v>1.8115616761834901</v>
      </c>
      <c r="S4706" s="13">
        <v>0</v>
      </c>
      <c r="T4706" s="13">
        <v>-1.19057064008254</v>
      </c>
      <c r="U4706" s="13">
        <v>2.6842049959994601</v>
      </c>
      <c r="V4706" s="13">
        <v>1.4936343559169101</v>
      </c>
      <c r="W4706" s="13">
        <v>-6.1864235742831203E-2</v>
      </c>
    </row>
    <row r="4707" spans="1:23" x14ac:dyDescent="0.3">
      <c r="A4707" s="13" t="s">
        <v>157</v>
      </c>
      <c r="B4707" s="13" t="s">
        <v>158</v>
      </c>
      <c r="C4707" s="15">
        <v>2020</v>
      </c>
      <c r="D4707" s="15" t="s">
        <v>27</v>
      </c>
      <c r="E4707" s="15" t="s">
        <v>53</v>
      </c>
      <c r="F4707" s="15">
        <v>1419</v>
      </c>
      <c r="G4707" s="15">
        <v>687</v>
      </c>
      <c r="H4707" s="13">
        <v>-5.4303267537124196</v>
      </c>
      <c r="I4707" s="13">
        <v>-1.0057430210545699</v>
      </c>
      <c r="J4707" s="13">
        <v>-6.4360697747669899</v>
      </c>
      <c r="K4707" s="13">
        <v>-3.2791178280737001</v>
      </c>
      <c r="L4707" s="13">
        <v>1.9399152591625901</v>
      </c>
      <c r="M4707" s="13">
        <v>-1.3392025689111</v>
      </c>
      <c r="N4707" s="13">
        <v>-5.2529404410112202</v>
      </c>
      <c r="O4707" s="13">
        <v>-0.41650658346859798</v>
      </c>
      <c r="P4707" s="13">
        <v>-5.6694470244798199</v>
      </c>
      <c r="Q4707" s="13">
        <v>-1.0186825955362899</v>
      </c>
      <c r="R4707" s="13">
        <v>-1.0186825955362899</v>
      </c>
      <c r="S4707" s="13">
        <v>0</v>
      </c>
      <c r="T4707" s="13">
        <v>-4.7824445458502103</v>
      </c>
      <c r="U4707" s="13">
        <v>-1.54702717928042</v>
      </c>
      <c r="V4707" s="13">
        <v>-6.3294717251306398</v>
      </c>
      <c r="W4707" s="13">
        <v>-0.45891648721032302</v>
      </c>
    </row>
    <row r="4708" spans="1:23" x14ac:dyDescent="0.3">
      <c r="A4708" s="13" t="s">
        <v>159</v>
      </c>
      <c r="B4708" s="13" t="s">
        <v>160</v>
      </c>
      <c r="C4708" s="15">
        <v>2020</v>
      </c>
      <c r="D4708" s="15" t="s">
        <v>27</v>
      </c>
      <c r="E4708" s="15" t="s">
        <v>31</v>
      </c>
      <c r="F4708" s="15">
        <v>706</v>
      </c>
      <c r="G4708" s="15">
        <v>334</v>
      </c>
      <c r="H4708" s="13">
        <v>-3.6751749008294698</v>
      </c>
      <c r="I4708" s="13">
        <v>0.62022918249334602</v>
      </c>
      <c r="J4708" s="13">
        <v>-3.0549457183361199</v>
      </c>
      <c r="K4708" s="13">
        <v>-4.3787701320212404</v>
      </c>
      <c r="L4708" s="13">
        <v>-3.7786018362163998</v>
      </c>
      <c r="M4708" s="13">
        <v>-8.1573719682376495</v>
      </c>
      <c r="N4708" s="13">
        <v>-4.0324847925006297</v>
      </c>
      <c r="O4708" s="13">
        <v>-0.247113660729426</v>
      </c>
      <c r="P4708" s="13">
        <v>-4.2795984532300499</v>
      </c>
      <c r="Q4708" s="13">
        <v>-0.26103705953716699</v>
      </c>
      <c r="R4708" s="13">
        <v>-0.26103705953716699</v>
      </c>
      <c r="S4708" s="13">
        <v>0</v>
      </c>
      <c r="T4708" s="13">
        <v>-3.44968996346079</v>
      </c>
      <c r="U4708" s="13">
        <v>4.9138666340976501E-2</v>
      </c>
      <c r="V4708" s="13">
        <v>-3.40055129711982</v>
      </c>
      <c r="W4708" s="13">
        <v>0.149868741451574</v>
      </c>
    </row>
    <row r="4709" spans="1:23" x14ac:dyDescent="0.3">
      <c r="A4709" s="13" t="s">
        <v>167</v>
      </c>
      <c r="B4709" s="13" t="s">
        <v>168</v>
      </c>
      <c r="C4709" s="15">
        <v>2020</v>
      </c>
      <c r="D4709" s="15" t="s">
        <v>27</v>
      </c>
      <c r="E4709" s="15" t="s">
        <v>62</v>
      </c>
      <c r="F4709" s="15">
        <v>3968</v>
      </c>
      <c r="G4709" s="15">
        <v>1817</v>
      </c>
      <c r="H4709" s="13">
        <v>-0.41330418977074801</v>
      </c>
      <c r="I4709" s="13">
        <v>8.2253382006576295E-2</v>
      </c>
      <c r="J4709" s="13">
        <v>-0.33105080776417201</v>
      </c>
      <c r="K4709" s="13">
        <v>0.41666295777812201</v>
      </c>
      <c r="L4709" s="13">
        <v>0.52483861040996704</v>
      </c>
      <c r="M4709" s="13">
        <v>0.94150156818808906</v>
      </c>
      <c r="N4709" s="13">
        <v>-0.285963678892455</v>
      </c>
      <c r="O4709" s="13">
        <v>0.194816917880339</v>
      </c>
      <c r="P4709" s="13">
        <v>-9.1146761012116898E-2</v>
      </c>
      <c r="Q4709" s="13">
        <v>2.4928541791389098</v>
      </c>
      <c r="R4709" s="13">
        <v>2.4928541791389098</v>
      </c>
      <c r="S4709" s="13">
        <v>0</v>
      </c>
      <c r="T4709" s="13">
        <v>1.1114051904327999</v>
      </c>
      <c r="U4709" s="13">
        <v>0.53560831363527295</v>
      </c>
      <c r="V4709" s="13">
        <v>1.64701350406807</v>
      </c>
      <c r="W4709" s="13">
        <v>1.1587312825673499</v>
      </c>
    </row>
    <row r="4710" spans="1:23" x14ac:dyDescent="0.3">
      <c r="A4710" s="13" t="s">
        <v>169</v>
      </c>
      <c r="B4710" s="13" t="s">
        <v>170</v>
      </c>
      <c r="C4710" s="15">
        <v>2020</v>
      </c>
      <c r="D4710" s="15" t="s">
        <v>27</v>
      </c>
      <c r="E4710" s="15" t="s">
        <v>57</v>
      </c>
      <c r="F4710" s="15">
        <v>1802</v>
      </c>
      <c r="G4710" s="15">
        <v>868</v>
      </c>
      <c r="H4710" s="13">
        <v>-1.35820090716485</v>
      </c>
      <c r="I4710" s="13">
        <v>2.0930627435598299</v>
      </c>
      <c r="J4710" s="13">
        <v>0.73486183639498004</v>
      </c>
      <c r="K4710" s="13">
        <v>0.482524894608031</v>
      </c>
      <c r="L4710" s="13">
        <v>2.83467766333793</v>
      </c>
      <c r="M4710" s="13">
        <v>3.3172025579459601</v>
      </c>
      <c r="N4710" s="13">
        <v>-1.0332802937934</v>
      </c>
      <c r="O4710" s="13">
        <v>2.3960143626066901</v>
      </c>
      <c r="P4710" s="13">
        <v>1.3627340688132801</v>
      </c>
      <c r="Q4710" s="13">
        <v>1.8116262997121799</v>
      </c>
      <c r="R4710" s="13">
        <v>1.8116262997121799</v>
      </c>
      <c r="S4710" s="13">
        <v>0</v>
      </c>
      <c r="T4710" s="13">
        <v>-1.1569934949809599</v>
      </c>
      <c r="U4710" s="13">
        <v>2.0368859628045399</v>
      </c>
      <c r="V4710" s="13">
        <v>0.87989246782357999</v>
      </c>
      <c r="W4710" s="13">
        <v>-0.54379721536166503</v>
      </c>
    </row>
    <row r="4711" spans="1:23" x14ac:dyDescent="0.3">
      <c r="A4711" s="13" t="s">
        <v>173</v>
      </c>
      <c r="B4711" s="13" t="s">
        <v>174</v>
      </c>
      <c r="C4711" s="15">
        <v>2020</v>
      </c>
      <c r="D4711" s="15" t="s">
        <v>27</v>
      </c>
      <c r="E4711" s="15" t="s">
        <v>33</v>
      </c>
      <c r="F4711" s="15">
        <v>815</v>
      </c>
      <c r="G4711" s="15">
        <v>391</v>
      </c>
      <c r="H4711" s="13">
        <v>2.1737645774113998</v>
      </c>
      <c r="I4711" s="13">
        <v>0.86418617448709001</v>
      </c>
      <c r="J4711" s="13">
        <v>3.0379507518984901</v>
      </c>
      <c r="K4711" s="13">
        <v>0.75513663104943596</v>
      </c>
      <c r="L4711" s="13">
        <v>-1.2955518869695299</v>
      </c>
      <c r="M4711" s="13">
        <v>-0.54041525592010198</v>
      </c>
      <c r="N4711" s="13">
        <v>1.8986592327083001</v>
      </c>
      <c r="O4711" s="13">
        <v>0.45293323998113499</v>
      </c>
      <c r="P4711" s="13">
        <v>2.3515924726894402</v>
      </c>
      <c r="Q4711" s="13">
        <v>1.01545648645632</v>
      </c>
      <c r="R4711" s="13">
        <v>1.01545648645632</v>
      </c>
      <c r="S4711" s="13">
        <v>0</v>
      </c>
      <c r="T4711" s="13">
        <v>2.19978670471659</v>
      </c>
      <c r="U4711" s="13">
        <v>-1.68928833684414</v>
      </c>
      <c r="V4711" s="13">
        <v>0.51049836787244196</v>
      </c>
      <c r="W4711" s="13">
        <v>-0.225547955194635</v>
      </c>
    </row>
    <row r="4712" spans="1:23" x14ac:dyDescent="0.3">
      <c r="A4712" s="13" t="s">
        <v>177</v>
      </c>
      <c r="B4712" s="13" t="s">
        <v>178</v>
      </c>
      <c r="C4712" s="15">
        <v>2020</v>
      </c>
      <c r="D4712" s="15" t="s">
        <v>27</v>
      </c>
      <c r="E4712" s="15" t="s">
        <v>31</v>
      </c>
      <c r="F4712" s="15">
        <v>4680</v>
      </c>
      <c r="G4712" s="15">
        <v>2231</v>
      </c>
      <c r="H4712" s="13">
        <v>-0.196848187142174</v>
      </c>
      <c r="I4712" s="13">
        <v>-0.68423505692104403</v>
      </c>
      <c r="J4712" s="13">
        <v>-0.88108324406321903</v>
      </c>
      <c r="K4712" s="13">
        <v>0.81942482422089302</v>
      </c>
      <c r="L4712" s="13">
        <v>-0.27733328217837699</v>
      </c>
      <c r="M4712" s="13">
        <v>0.54209154204251597</v>
      </c>
      <c r="N4712" s="13">
        <v>1.48568318844712E-2</v>
      </c>
      <c r="O4712" s="13">
        <v>-0.62883851827707504</v>
      </c>
      <c r="P4712" s="13">
        <v>-0.61398168639260398</v>
      </c>
      <c r="Q4712" s="13">
        <v>2.4376373208078501</v>
      </c>
      <c r="R4712" s="13">
        <v>2.4376373208078501</v>
      </c>
      <c r="S4712" s="13">
        <v>0</v>
      </c>
      <c r="T4712" s="13">
        <v>-0.26889280464906301</v>
      </c>
      <c r="U4712" s="13">
        <v>-0.82812024639527404</v>
      </c>
      <c r="V4712" s="13">
        <v>-1.0970130510443299</v>
      </c>
      <c r="W4712" s="13">
        <v>0.26428001998172601</v>
      </c>
    </row>
    <row r="4713" spans="1:23" x14ac:dyDescent="0.3">
      <c r="A4713" s="13" t="s">
        <v>2005</v>
      </c>
      <c r="B4713" s="13" t="s">
        <v>2006</v>
      </c>
      <c r="C4713" s="15">
        <v>2020</v>
      </c>
      <c r="D4713" s="15" t="s">
        <v>27</v>
      </c>
      <c r="E4713" s="15" t="s">
        <v>32</v>
      </c>
      <c r="F4713" s="15">
        <v>3576</v>
      </c>
      <c r="G4713" s="15">
        <v>1704</v>
      </c>
      <c r="H4713" s="13">
        <v>-1.8025468605641799</v>
      </c>
      <c r="I4713" s="13">
        <v>-1.7781555528851101</v>
      </c>
      <c r="J4713" s="13">
        <v>-3.58070241344929</v>
      </c>
      <c r="K4713" s="13">
        <v>-1.59447277366409</v>
      </c>
      <c r="L4713" s="13">
        <v>-4.4444282726574302</v>
      </c>
      <c r="M4713" s="13">
        <v>-6.0389010463215298</v>
      </c>
      <c r="N4713" s="13">
        <v>-1.8022437174768799</v>
      </c>
      <c r="O4713" s="13">
        <v>-2.4078045701725599</v>
      </c>
      <c r="P4713" s="13">
        <v>-4.2100482876494398</v>
      </c>
      <c r="Q4713" s="13">
        <v>-1.28083215819082</v>
      </c>
      <c r="R4713" s="13">
        <v>-1.28083215819082</v>
      </c>
      <c r="S4713" s="13">
        <v>0</v>
      </c>
      <c r="T4713" s="13">
        <v>-2.3811827659025901</v>
      </c>
      <c r="U4713" s="13">
        <v>-1.95180889335582</v>
      </c>
      <c r="V4713" s="13">
        <v>-4.3329916592584103</v>
      </c>
      <c r="W4713" s="13">
        <v>0.92339116032296897</v>
      </c>
    </row>
    <row r="4714" spans="1:23" x14ac:dyDescent="0.3">
      <c r="A4714" s="13" t="s">
        <v>183</v>
      </c>
      <c r="B4714" s="13" t="s">
        <v>184</v>
      </c>
      <c r="C4714" s="15">
        <v>2020</v>
      </c>
      <c r="D4714" s="15" t="s">
        <v>27</v>
      </c>
      <c r="E4714" s="15" t="s">
        <v>59</v>
      </c>
      <c r="F4714" s="15">
        <v>3911</v>
      </c>
      <c r="G4714" s="15">
        <v>1916</v>
      </c>
      <c r="H4714" s="13">
        <v>1.5232497348009999</v>
      </c>
      <c r="I4714" s="13">
        <v>0.78533430261182502</v>
      </c>
      <c r="J4714" s="13">
        <v>2.3085840374128201</v>
      </c>
      <c r="K4714" s="13">
        <v>2.6177968936256701</v>
      </c>
      <c r="L4714" s="13">
        <v>1.5869991196000901</v>
      </c>
      <c r="M4714" s="13">
        <v>4.20479601322576</v>
      </c>
      <c r="N4714" s="13">
        <v>1.8180448966923399</v>
      </c>
      <c r="O4714" s="13">
        <v>0.98796535570098598</v>
      </c>
      <c r="P4714" s="13">
        <v>2.8060102523933299</v>
      </c>
      <c r="Q4714" s="13">
        <v>5.4032180457068399</v>
      </c>
      <c r="R4714" s="13">
        <v>5.4032180457068399</v>
      </c>
      <c r="S4714" s="13">
        <v>0</v>
      </c>
      <c r="T4714" s="13">
        <v>1.44313171805707</v>
      </c>
      <c r="U4714" s="13">
        <v>1.3907117718861099</v>
      </c>
      <c r="V4714" s="13">
        <v>2.8338434899431899</v>
      </c>
      <c r="W4714" s="13">
        <v>-0.52611891923126297</v>
      </c>
    </row>
    <row r="4715" spans="1:23" x14ac:dyDescent="0.3">
      <c r="A4715" s="13" t="s">
        <v>187</v>
      </c>
      <c r="B4715" s="13" t="s">
        <v>188</v>
      </c>
      <c r="C4715" s="15">
        <v>2020</v>
      </c>
      <c r="D4715" s="15" t="s">
        <v>27</v>
      </c>
      <c r="E4715" s="15" t="s">
        <v>59</v>
      </c>
      <c r="F4715" s="15">
        <v>41</v>
      </c>
      <c r="G4715" s="15">
        <v>19</v>
      </c>
      <c r="H4715" s="13">
        <v>1.7393758072790899</v>
      </c>
      <c r="I4715" s="13">
        <v>3.7339133007985499</v>
      </c>
      <c r="J4715" s="13">
        <v>5.4732891080776502</v>
      </c>
      <c r="K4715" s="13">
        <v>4.66497039595862</v>
      </c>
      <c r="L4715" s="13">
        <v>5.5829839031222299</v>
      </c>
      <c r="M4715" s="13">
        <v>10.247954299080799</v>
      </c>
      <c r="N4715" s="13">
        <v>2.47409465083464</v>
      </c>
      <c r="O4715" s="13">
        <v>4.3239533092058799</v>
      </c>
      <c r="P4715" s="13">
        <v>6.7980479600405204</v>
      </c>
      <c r="Q4715" s="13">
        <v>9.2098285874821606E-2</v>
      </c>
      <c r="R4715" s="13">
        <v>9.2098285874821606E-2</v>
      </c>
      <c r="S4715" s="13">
        <v>0</v>
      </c>
      <c r="T4715" s="13">
        <v>-0.72398646113627696</v>
      </c>
      <c r="U4715" s="13">
        <v>0.74624916650467499</v>
      </c>
      <c r="V4715" s="13">
        <v>2.2262705368397799E-2</v>
      </c>
      <c r="W4715" s="13">
        <v>-0.50523296855577404</v>
      </c>
    </row>
    <row r="4716" spans="1:23" x14ac:dyDescent="0.3">
      <c r="A4716" s="13" t="s">
        <v>187</v>
      </c>
      <c r="B4716" s="13" t="s">
        <v>188</v>
      </c>
      <c r="C4716" s="15">
        <v>2020</v>
      </c>
      <c r="D4716" s="15" t="s">
        <v>27</v>
      </c>
      <c r="E4716" s="15" t="s">
        <v>54</v>
      </c>
      <c r="F4716" s="15">
        <v>1401</v>
      </c>
      <c r="G4716" s="15">
        <v>646</v>
      </c>
      <c r="H4716" s="13">
        <v>-1.32038871850227</v>
      </c>
      <c r="I4716" s="13">
        <v>-2.4563128360823301</v>
      </c>
      <c r="J4716" s="13">
        <v>-3.7767015545846099</v>
      </c>
      <c r="K4716" s="13">
        <v>-7.4663312473612304</v>
      </c>
      <c r="L4716" s="13">
        <v>-0.594381096094723</v>
      </c>
      <c r="M4716" s="13">
        <v>-8.0607123434559504</v>
      </c>
      <c r="N4716" s="13">
        <v>-2.6649587958876002</v>
      </c>
      <c r="O4716" s="13">
        <v>-2.2002744136141201</v>
      </c>
      <c r="P4716" s="13">
        <v>-4.8652332095017199</v>
      </c>
      <c r="Q4716" s="13">
        <v>-0.69237694031409103</v>
      </c>
      <c r="R4716" s="13">
        <v>-0.69237694031409103</v>
      </c>
      <c r="S4716" s="13">
        <v>0</v>
      </c>
      <c r="T4716" s="13">
        <v>-3.3718466690211</v>
      </c>
      <c r="U4716" s="13">
        <v>-2.6343590089473299</v>
      </c>
      <c r="V4716" s="13">
        <v>-6.0062056779684303</v>
      </c>
      <c r="W4716" s="13">
        <v>-0.69932447832909195</v>
      </c>
    </row>
    <row r="4717" spans="1:23" x14ac:dyDescent="0.3">
      <c r="A4717" s="13" t="s">
        <v>191</v>
      </c>
      <c r="B4717" s="13" t="s">
        <v>192</v>
      </c>
      <c r="C4717" s="15">
        <v>2020</v>
      </c>
      <c r="D4717" s="15" t="s">
        <v>27</v>
      </c>
      <c r="E4717" s="15" t="s">
        <v>53</v>
      </c>
      <c r="F4717" s="15">
        <v>1028</v>
      </c>
      <c r="G4717" s="15">
        <v>505</v>
      </c>
      <c r="H4717" s="13">
        <v>-1.5278158527435499</v>
      </c>
      <c r="I4717" s="13">
        <v>3.2305889962875098</v>
      </c>
      <c r="J4717" s="13">
        <v>1.7027731435439599</v>
      </c>
      <c r="K4717" s="13">
        <v>2.7100288978555001</v>
      </c>
      <c r="L4717" s="13">
        <v>-0.419721569923103</v>
      </c>
      <c r="M4717" s="13">
        <v>2.29030732793239</v>
      </c>
      <c r="N4717" s="13">
        <v>-0.73529961915268804</v>
      </c>
      <c r="O4717" s="13">
        <v>2.70465599500834</v>
      </c>
      <c r="P4717" s="13">
        <v>1.96935637585565</v>
      </c>
      <c r="Q4717" s="13">
        <v>1.2102177019031399</v>
      </c>
      <c r="R4717" s="13">
        <v>1.2102177019031399</v>
      </c>
      <c r="S4717" s="13">
        <v>0</v>
      </c>
      <c r="T4717" s="13">
        <v>-1.10889601764727</v>
      </c>
      <c r="U4717" s="13">
        <v>1.9936138913766099</v>
      </c>
      <c r="V4717" s="13">
        <v>0.88471787372933197</v>
      </c>
      <c r="W4717" s="13">
        <v>-0.48046560084906398</v>
      </c>
    </row>
    <row r="4718" spans="1:23" x14ac:dyDescent="0.3">
      <c r="A4718" s="13" t="s">
        <v>195</v>
      </c>
      <c r="B4718" s="13" t="s">
        <v>196</v>
      </c>
      <c r="C4718" s="15">
        <v>2020</v>
      </c>
      <c r="D4718" s="15" t="s">
        <v>27</v>
      </c>
      <c r="E4718" s="15" t="s">
        <v>35</v>
      </c>
      <c r="F4718" s="15">
        <v>2005</v>
      </c>
      <c r="G4718" s="15">
        <v>934</v>
      </c>
      <c r="H4718" s="13">
        <v>-0.95506867447557398</v>
      </c>
      <c r="I4718" s="13">
        <v>0.11301578867466899</v>
      </c>
      <c r="J4718" s="13">
        <v>-0.84205288580090498</v>
      </c>
      <c r="K4718" s="13">
        <v>0.48864312303636298</v>
      </c>
      <c r="L4718" s="13">
        <v>-1.21663373667409</v>
      </c>
      <c r="M4718" s="13">
        <v>-0.72799061363773498</v>
      </c>
      <c r="N4718" s="13">
        <v>-0.71469609433555004</v>
      </c>
      <c r="O4718" s="13">
        <v>-0.13781974508355599</v>
      </c>
      <c r="P4718" s="13">
        <v>-0.85251583941910603</v>
      </c>
      <c r="Q4718" s="13">
        <v>0.90799095793532603</v>
      </c>
      <c r="R4718" s="13">
        <v>0.90799095793532603</v>
      </c>
      <c r="S4718" s="13">
        <v>0</v>
      </c>
      <c r="T4718" s="13">
        <v>-1.03736056935403</v>
      </c>
      <c r="U4718" s="13">
        <v>0.74132644951487903</v>
      </c>
      <c r="V4718" s="13">
        <v>-0.29603411983915501</v>
      </c>
      <c r="W4718" s="13">
        <v>0.42729895892335001</v>
      </c>
    </row>
    <row r="4719" spans="1:23" x14ac:dyDescent="0.3">
      <c r="A4719" s="13" t="s">
        <v>197</v>
      </c>
      <c r="B4719" s="13" t="s">
        <v>198</v>
      </c>
      <c r="C4719" s="15">
        <v>2020</v>
      </c>
      <c r="D4719" s="15" t="s">
        <v>27</v>
      </c>
      <c r="E4719" s="15" t="s">
        <v>58</v>
      </c>
      <c r="F4719" s="15">
        <v>2374</v>
      </c>
      <c r="G4719" s="15">
        <v>1111</v>
      </c>
      <c r="H4719" s="13">
        <v>-2.7879826690822802</v>
      </c>
      <c r="I4719" s="13">
        <v>1.9582503917179801</v>
      </c>
      <c r="J4719" s="13">
        <v>-0.829732277364298</v>
      </c>
      <c r="K4719" s="13">
        <v>-4.8068569991223704</v>
      </c>
      <c r="L4719" s="13">
        <v>4.1609005550069904</v>
      </c>
      <c r="M4719" s="13">
        <v>-0.64595644411537201</v>
      </c>
      <c r="N4719" s="13">
        <v>-3.3932402036456502</v>
      </c>
      <c r="O4719" s="13">
        <v>2.5962621260277801</v>
      </c>
      <c r="P4719" s="13">
        <v>-0.79697807761786599</v>
      </c>
      <c r="Q4719" s="13">
        <v>1.11760793860156</v>
      </c>
      <c r="R4719" s="13">
        <v>1.11760793860156</v>
      </c>
      <c r="S4719" s="13">
        <v>0</v>
      </c>
      <c r="T4719" s="13">
        <v>-2.5017262778156799</v>
      </c>
      <c r="U4719" s="13">
        <v>2.3942148178350902</v>
      </c>
      <c r="V4719" s="13">
        <v>-0.107511459980588</v>
      </c>
      <c r="W4719" s="13">
        <v>0.97384233347817795</v>
      </c>
    </row>
    <row r="4720" spans="1:23" x14ac:dyDescent="0.3">
      <c r="A4720" s="13" t="s">
        <v>197</v>
      </c>
      <c r="B4720" s="13" t="s">
        <v>198</v>
      </c>
      <c r="C4720" s="15">
        <v>2020</v>
      </c>
      <c r="D4720" s="15" t="s">
        <v>27</v>
      </c>
      <c r="E4720" s="15" t="s">
        <v>31</v>
      </c>
      <c r="F4720" s="15">
        <v>1052</v>
      </c>
      <c r="G4720" s="15">
        <v>493</v>
      </c>
      <c r="H4720" s="13">
        <v>-0.95455013072716299</v>
      </c>
      <c r="I4720" s="13">
        <v>2.9156803969870801</v>
      </c>
      <c r="J4720" s="13">
        <v>1.9611302662599099</v>
      </c>
      <c r="K4720" s="13">
        <v>-1.9734661502342401</v>
      </c>
      <c r="L4720" s="13">
        <v>4.1701694931482001</v>
      </c>
      <c r="M4720" s="13">
        <v>2.1967033429139602</v>
      </c>
      <c r="N4720" s="13">
        <v>-1.2214917259902001</v>
      </c>
      <c r="O4720" s="13">
        <v>3.36124341947672</v>
      </c>
      <c r="P4720" s="13">
        <v>2.13975169348651</v>
      </c>
      <c r="Q4720" s="13">
        <v>1.23096583764567</v>
      </c>
      <c r="R4720" s="13">
        <v>1.23096583764567</v>
      </c>
      <c r="S4720" s="13">
        <v>0</v>
      </c>
      <c r="T4720" s="13">
        <v>-1.06675423578411</v>
      </c>
      <c r="U4720" s="13">
        <v>2.7470273460258698</v>
      </c>
      <c r="V4720" s="13">
        <v>1.6802731102417601</v>
      </c>
      <c r="W4720" s="13">
        <v>8.7341252013765094E-2</v>
      </c>
    </row>
    <row r="4721" spans="1:23" x14ac:dyDescent="0.3">
      <c r="A4721" s="13" t="s">
        <v>2007</v>
      </c>
      <c r="B4721" s="13" t="s">
        <v>2008</v>
      </c>
      <c r="C4721" s="15">
        <v>2020</v>
      </c>
      <c r="D4721" s="15" t="s">
        <v>27</v>
      </c>
      <c r="E4721" s="15" t="s">
        <v>26</v>
      </c>
      <c r="F4721" s="15">
        <v>1926</v>
      </c>
      <c r="G4721" s="15">
        <v>909</v>
      </c>
      <c r="H4721" s="13">
        <v>-4.5687116990860401</v>
      </c>
      <c r="I4721" s="13">
        <v>2.0258535016847401</v>
      </c>
      <c r="J4721" s="13">
        <v>-2.5428581974012898</v>
      </c>
      <c r="K4721" s="13">
        <v>-7.7471129273447001</v>
      </c>
      <c r="L4721" s="13">
        <v>4.4420630534710401</v>
      </c>
      <c r="M4721" s="13">
        <v>-3.30504987387366</v>
      </c>
      <c r="N4721" s="13">
        <v>-5.5244023866156899</v>
      </c>
      <c r="O4721" s="13">
        <v>2.6510399177164699</v>
      </c>
      <c r="P4721" s="13">
        <v>-2.8733624688992099</v>
      </c>
      <c r="Q4721" s="13">
        <v>-5.6935669285665701E-2</v>
      </c>
      <c r="R4721" s="13">
        <v>-5.6935669285665701E-2</v>
      </c>
      <c r="S4721" s="13">
        <v>0</v>
      </c>
      <c r="T4721" s="13">
        <v>-5.55562919668328</v>
      </c>
      <c r="U4721" s="13">
        <v>1.2356323429320399</v>
      </c>
      <c r="V4721" s="13">
        <v>-4.3199968537512401</v>
      </c>
      <c r="W4721" s="13">
        <v>-0.49258304239374101</v>
      </c>
    </row>
    <row r="4722" spans="1:23" x14ac:dyDescent="0.3">
      <c r="A4722" s="13" t="s">
        <v>199</v>
      </c>
      <c r="B4722" s="13" t="s">
        <v>200</v>
      </c>
      <c r="C4722" s="15">
        <v>2020</v>
      </c>
      <c r="D4722" s="15" t="s">
        <v>27</v>
      </c>
      <c r="E4722" s="15" t="s">
        <v>100</v>
      </c>
      <c r="F4722" s="15">
        <v>4433</v>
      </c>
      <c r="G4722" s="15">
        <v>2053</v>
      </c>
      <c r="H4722" s="13">
        <v>5.3732702352768502</v>
      </c>
      <c r="I4722" s="13">
        <v>-2.9989731658077501</v>
      </c>
      <c r="J4722" s="13">
        <v>2.3742970694691001</v>
      </c>
      <c r="K4722" s="13">
        <v>3.7093100269306398</v>
      </c>
      <c r="L4722" s="13">
        <v>-6.5907768597760796</v>
      </c>
      <c r="M4722" s="13">
        <v>-2.88146683284543</v>
      </c>
      <c r="N4722" s="13">
        <v>5.3686369589133696</v>
      </c>
      <c r="O4722" s="13">
        <v>-3.8605973757804102</v>
      </c>
      <c r="P4722" s="13">
        <v>1.5080395831329501</v>
      </c>
      <c r="Q4722" s="13">
        <v>4.5072526629148602</v>
      </c>
      <c r="R4722" s="13">
        <v>4.5072526629148602</v>
      </c>
      <c r="S4722" s="13">
        <v>0</v>
      </c>
      <c r="T4722" s="13">
        <v>5.3071316405547098</v>
      </c>
      <c r="U4722" s="13">
        <v>-3.8017125750851299</v>
      </c>
      <c r="V4722" s="13">
        <v>1.5054190654695701</v>
      </c>
      <c r="W4722" s="13">
        <v>1.0793709568902601</v>
      </c>
    </row>
    <row r="4723" spans="1:23" x14ac:dyDescent="0.3">
      <c r="A4723" s="13" t="s">
        <v>201</v>
      </c>
      <c r="B4723" s="13" t="s">
        <v>202</v>
      </c>
      <c r="C4723" s="15">
        <v>2020</v>
      </c>
      <c r="D4723" s="15" t="s">
        <v>27</v>
      </c>
      <c r="E4723" s="15" t="s">
        <v>59</v>
      </c>
      <c r="F4723" s="15">
        <v>1580</v>
      </c>
      <c r="G4723" s="15">
        <v>746</v>
      </c>
      <c r="H4723" s="13">
        <v>-1.85933013061507</v>
      </c>
      <c r="I4723" s="13">
        <v>0.979832354500067</v>
      </c>
      <c r="J4723" s="13">
        <v>-0.87949777611501101</v>
      </c>
      <c r="K4723" s="13">
        <v>-0.28667996089268599</v>
      </c>
      <c r="L4723" s="13">
        <v>1.12594429821339</v>
      </c>
      <c r="M4723" s="13">
        <v>0.83926433732070505</v>
      </c>
      <c r="N4723" s="13">
        <v>-1.67240924036409</v>
      </c>
      <c r="O4723" s="13">
        <v>1.07053454757571</v>
      </c>
      <c r="P4723" s="13">
        <v>-0.60187469278837202</v>
      </c>
      <c r="Q4723" s="13">
        <v>0.81833794611107702</v>
      </c>
      <c r="R4723" s="13">
        <v>0.81833794611107702</v>
      </c>
      <c r="S4723" s="13">
        <v>0</v>
      </c>
      <c r="T4723" s="13">
        <v>-1.4384545122880401</v>
      </c>
      <c r="U4723" s="13">
        <v>0.32648036199886898</v>
      </c>
      <c r="V4723" s="13">
        <v>-1.11197415028917</v>
      </c>
      <c r="W4723" s="13">
        <v>9.2505642752591002E-2</v>
      </c>
    </row>
    <row r="4724" spans="1:23" x14ac:dyDescent="0.3">
      <c r="A4724" s="13" t="s">
        <v>201</v>
      </c>
      <c r="B4724" s="13" t="s">
        <v>202</v>
      </c>
      <c r="C4724" s="15">
        <v>2020</v>
      </c>
      <c r="D4724" s="15" t="s">
        <v>27</v>
      </c>
      <c r="E4724" s="15" t="s">
        <v>54</v>
      </c>
      <c r="F4724" s="15">
        <v>1024</v>
      </c>
      <c r="G4724" s="15">
        <v>463</v>
      </c>
      <c r="H4724" s="13">
        <v>1.2226714478507801</v>
      </c>
      <c r="I4724" s="13">
        <v>-3.9355785503244798</v>
      </c>
      <c r="J4724" s="13">
        <v>-2.7129071024737001</v>
      </c>
      <c r="K4724" s="13">
        <v>3.35131178861714</v>
      </c>
      <c r="L4724" s="13">
        <v>-7.5375694889752101</v>
      </c>
      <c r="M4724" s="13">
        <v>-4.1862577003580599</v>
      </c>
      <c r="N4724" s="13">
        <v>1.7951977473233001</v>
      </c>
      <c r="O4724" s="13">
        <v>-4.9130481626428102</v>
      </c>
      <c r="P4724" s="13">
        <v>-3.1178504153194999</v>
      </c>
      <c r="Q4724" s="13">
        <v>-8.7127846620131399E-2</v>
      </c>
      <c r="R4724" s="13">
        <v>-8.7127846620131399E-2</v>
      </c>
      <c r="S4724" s="13">
        <v>0</v>
      </c>
      <c r="T4724" s="13">
        <v>2.53101330178196</v>
      </c>
      <c r="U4724" s="13">
        <v>-3.8465660749280501</v>
      </c>
      <c r="V4724" s="13">
        <v>-1.3155527731460801</v>
      </c>
      <c r="W4724" s="13">
        <v>0.27374168127638698</v>
      </c>
    </row>
    <row r="4725" spans="1:23" x14ac:dyDescent="0.3">
      <c r="A4725" s="13" t="s">
        <v>205</v>
      </c>
      <c r="B4725" s="13" t="s">
        <v>206</v>
      </c>
      <c r="C4725" s="15">
        <v>2020</v>
      </c>
      <c r="D4725" s="15" t="s">
        <v>27</v>
      </c>
      <c r="E4725" s="15" t="s">
        <v>73</v>
      </c>
      <c r="F4725" s="15">
        <v>1679</v>
      </c>
      <c r="G4725" s="15">
        <v>779</v>
      </c>
      <c r="H4725" s="13">
        <v>-0.470957426289496</v>
      </c>
      <c r="I4725" s="13">
        <v>-3.8914700423457398</v>
      </c>
      <c r="J4725" s="13">
        <v>-4.3624274686352296</v>
      </c>
      <c r="K4725" s="13">
        <v>2.3342285461082399</v>
      </c>
      <c r="L4725" s="13">
        <v>-0.24876255097632699</v>
      </c>
      <c r="M4725" s="13">
        <v>2.0854659951319099</v>
      </c>
      <c r="N4725" s="13">
        <v>8.0402518396473902E-2</v>
      </c>
      <c r="O4725" s="13">
        <v>-3.3656519233645601</v>
      </c>
      <c r="P4725" s="13">
        <v>-3.28524940496809</v>
      </c>
      <c r="Q4725" s="13">
        <v>-0.21192532645946999</v>
      </c>
      <c r="R4725" s="13">
        <v>-0.21192532645946999</v>
      </c>
      <c r="S4725" s="13">
        <v>0</v>
      </c>
      <c r="T4725" s="13">
        <v>-0.190449864455908</v>
      </c>
      <c r="U4725" s="13">
        <v>-4.2005430797325003</v>
      </c>
      <c r="V4725" s="13">
        <v>-4.3909929441884099</v>
      </c>
      <c r="W4725" s="13">
        <v>-0.386977316324565</v>
      </c>
    </row>
    <row r="4726" spans="1:23" x14ac:dyDescent="0.3">
      <c r="A4726" s="13" t="s">
        <v>207</v>
      </c>
      <c r="B4726" s="13" t="s">
        <v>208</v>
      </c>
      <c r="C4726" s="15">
        <v>2020</v>
      </c>
      <c r="D4726" s="15" t="s">
        <v>27</v>
      </c>
      <c r="E4726" s="15" t="s">
        <v>41</v>
      </c>
      <c r="F4726" s="15">
        <v>47</v>
      </c>
      <c r="G4726" s="15">
        <v>21</v>
      </c>
      <c r="H4726" s="13">
        <v>3.3492034583116599</v>
      </c>
      <c r="I4726" s="13">
        <v>-11.624880500521501</v>
      </c>
      <c r="J4726" s="13">
        <v>-8.27567704220988</v>
      </c>
      <c r="K4726" s="13">
        <v>6.3588868525517697</v>
      </c>
      <c r="L4726" s="13">
        <v>-12.6644461158675</v>
      </c>
      <c r="M4726" s="13">
        <v>-6.3055592633157396</v>
      </c>
      <c r="N4726" s="13">
        <v>4.2838762144593296</v>
      </c>
      <c r="O4726" s="13">
        <v>-12.4878844254809</v>
      </c>
      <c r="P4726" s="13">
        <v>-8.2040082110216002</v>
      </c>
      <c r="Q4726" s="13">
        <v>-6.0075069494972398E-2</v>
      </c>
      <c r="R4726" s="13">
        <v>-6.0075069494972398E-2</v>
      </c>
      <c r="S4726" s="13">
        <v>0</v>
      </c>
      <c r="T4726" s="13">
        <v>2.52307063812153</v>
      </c>
      <c r="U4726" s="13">
        <v>-9.5654702433148699</v>
      </c>
      <c r="V4726" s="13">
        <v>-7.0423996051933404</v>
      </c>
      <c r="W4726" s="13">
        <v>2.8614219987807399</v>
      </c>
    </row>
    <row r="4727" spans="1:23" x14ac:dyDescent="0.3">
      <c r="A4727" s="13" t="s">
        <v>207</v>
      </c>
      <c r="B4727" s="13" t="s">
        <v>208</v>
      </c>
      <c r="C4727" s="15">
        <v>2020</v>
      </c>
      <c r="D4727" s="15" t="s">
        <v>27</v>
      </c>
      <c r="E4727" s="15" t="s">
        <v>54</v>
      </c>
      <c r="F4727" s="15">
        <v>511</v>
      </c>
      <c r="G4727" s="15">
        <v>235</v>
      </c>
      <c r="H4727" s="13">
        <v>-1.05097541590301</v>
      </c>
      <c r="I4727" s="13">
        <v>0.731669718938873</v>
      </c>
      <c r="J4727" s="13">
        <v>-0.31930569696414401</v>
      </c>
      <c r="K4727" s="13">
        <v>-1.05887582702613</v>
      </c>
      <c r="L4727" s="13">
        <v>3.2788899529475501</v>
      </c>
      <c r="M4727" s="13">
        <v>2.2200141259214199</v>
      </c>
      <c r="N4727" s="13">
        <v>-1.0839077359365801</v>
      </c>
      <c r="O4727" s="13">
        <v>1.3440305168275399</v>
      </c>
      <c r="P4727" s="13">
        <v>0.26012278089095497</v>
      </c>
      <c r="Q4727" s="13">
        <v>0.36162411289044799</v>
      </c>
      <c r="R4727" s="13">
        <v>0.36162411289044799</v>
      </c>
      <c r="S4727" s="13">
        <v>0</v>
      </c>
      <c r="T4727" s="13">
        <v>-0.91329798153984398</v>
      </c>
      <c r="U4727" s="13">
        <v>-0.54963243146458396</v>
      </c>
      <c r="V4727" s="13">
        <v>-1.4629304130044201</v>
      </c>
      <c r="W4727" s="13">
        <v>0.203270773689951</v>
      </c>
    </row>
    <row r="4728" spans="1:23" x14ac:dyDescent="0.3">
      <c r="A4728" s="13" t="s">
        <v>209</v>
      </c>
      <c r="B4728" s="13" t="s">
        <v>210</v>
      </c>
      <c r="C4728" s="15">
        <v>2020</v>
      </c>
      <c r="D4728" s="15" t="s">
        <v>27</v>
      </c>
      <c r="E4728" s="15" t="s">
        <v>38</v>
      </c>
      <c r="F4728" s="15">
        <v>2015</v>
      </c>
      <c r="G4728" s="15">
        <v>915</v>
      </c>
      <c r="H4728" s="13">
        <v>-3.2439284783128</v>
      </c>
      <c r="I4728" s="13">
        <v>2.4254506372340701</v>
      </c>
      <c r="J4728" s="13">
        <v>-0.81847784107872401</v>
      </c>
      <c r="K4728" s="13">
        <v>-6.7626915449060503</v>
      </c>
      <c r="L4728" s="13">
        <v>1.38220390190312</v>
      </c>
      <c r="M4728" s="13">
        <v>-5.3804876430029296</v>
      </c>
      <c r="N4728" s="13">
        <v>-4.1675389429188199</v>
      </c>
      <c r="O4728" s="13">
        <v>2.4292708490080201</v>
      </c>
      <c r="P4728" s="13">
        <v>-1.7382680939107999</v>
      </c>
      <c r="Q4728" s="13">
        <v>0.47436310987978902</v>
      </c>
      <c r="R4728" s="13">
        <v>0.47436310987978902</v>
      </c>
      <c r="S4728" s="13">
        <v>0</v>
      </c>
      <c r="T4728" s="13">
        <v>-3.4113771495818299</v>
      </c>
      <c r="U4728" s="13">
        <v>2.0229927817593798</v>
      </c>
      <c r="V4728" s="13">
        <v>-1.3883843678224399</v>
      </c>
      <c r="W4728" s="13">
        <v>0.44330507554158599</v>
      </c>
    </row>
    <row r="4729" spans="1:23" x14ac:dyDescent="0.3">
      <c r="A4729" s="13" t="s">
        <v>211</v>
      </c>
      <c r="B4729" s="13" t="s">
        <v>212</v>
      </c>
      <c r="C4729" s="15">
        <v>2020</v>
      </c>
      <c r="D4729" s="15" t="s">
        <v>27</v>
      </c>
      <c r="E4729" s="15" t="s">
        <v>137</v>
      </c>
      <c r="F4729" s="15">
        <v>411</v>
      </c>
      <c r="G4729" s="15">
        <v>195</v>
      </c>
      <c r="H4729" s="13">
        <v>-2.4039335626550602</v>
      </c>
      <c r="I4729" s="13">
        <v>-2.3440973409979602</v>
      </c>
      <c r="J4729" s="13">
        <v>-4.7480309036530297</v>
      </c>
      <c r="K4729" s="13">
        <v>-2.68453026202917</v>
      </c>
      <c r="L4729" s="13">
        <v>-0.53245771232538297</v>
      </c>
      <c r="M4729" s="13">
        <v>-3.21698797435455</v>
      </c>
      <c r="N4729" s="13">
        <v>-2.5152876510213602</v>
      </c>
      <c r="O4729" s="13">
        <v>-2.0071488913856599</v>
      </c>
      <c r="P4729" s="13">
        <v>-4.5224365424070303</v>
      </c>
      <c r="Q4729" s="13">
        <v>-0.17787060444282099</v>
      </c>
      <c r="R4729" s="13">
        <v>-0.17787060444282099</v>
      </c>
      <c r="S4729" s="13">
        <v>0</v>
      </c>
      <c r="T4729" s="13">
        <v>-1.80170706869644</v>
      </c>
      <c r="U4729" s="13">
        <v>-0.76168994946790503</v>
      </c>
      <c r="V4729" s="13">
        <v>-2.56339701816434</v>
      </c>
      <c r="W4729" s="13">
        <v>0.886309516512229</v>
      </c>
    </row>
    <row r="4730" spans="1:23" x14ac:dyDescent="0.3">
      <c r="A4730" s="13" t="s">
        <v>211</v>
      </c>
      <c r="B4730" s="13" t="s">
        <v>212</v>
      </c>
      <c r="C4730" s="15">
        <v>2020</v>
      </c>
      <c r="D4730" s="15" t="s">
        <v>27</v>
      </c>
      <c r="E4730" s="15" t="s">
        <v>52</v>
      </c>
      <c r="F4730" s="15">
        <v>204</v>
      </c>
      <c r="G4730" s="15">
        <v>91</v>
      </c>
      <c r="H4730" s="13">
        <v>-1.6466012818316</v>
      </c>
      <c r="I4730" s="13">
        <v>-2.8730822284151598</v>
      </c>
      <c r="J4730" s="13">
        <v>-4.5196835102467601</v>
      </c>
      <c r="K4730" s="13">
        <v>7.22666837229613</v>
      </c>
      <c r="L4730" s="13">
        <v>5.3375496439189201</v>
      </c>
      <c r="M4730" s="13">
        <v>12.564218016214999</v>
      </c>
      <c r="N4730" s="13">
        <v>3.7885049061051397E-2</v>
      </c>
      <c r="O4730" s="13">
        <v>-1.5218259767726801</v>
      </c>
      <c r="P4730" s="13">
        <v>-1.48394092771163</v>
      </c>
      <c r="Q4730" s="13">
        <v>5.9532783409195503E-2</v>
      </c>
      <c r="R4730" s="13">
        <v>5.9532783409195503E-2</v>
      </c>
      <c r="S4730" s="13">
        <v>0</v>
      </c>
      <c r="T4730" s="13">
        <v>-0.84689265983128104</v>
      </c>
      <c r="U4730" s="13">
        <v>-1.91789510911392</v>
      </c>
      <c r="V4730" s="13">
        <v>-2.7647877689452001</v>
      </c>
      <c r="W4730" s="13">
        <v>1.3044606715376701</v>
      </c>
    </row>
    <row r="4731" spans="1:23" x14ac:dyDescent="0.3">
      <c r="A4731" s="13" t="s">
        <v>219</v>
      </c>
      <c r="B4731" s="13" t="s">
        <v>220</v>
      </c>
      <c r="C4731" s="15">
        <v>2020</v>
      </c>
      <c r="D4731" s="15" t="s">
        <v>27</v>
      </c>
      <c r="E4731" s="15" t="s">
        <v>100</v>
      </c>
      <c r="F4731" s="15">
        <v>3494</v>
      </c>
      <c r="G4731" s="15">
        <v>1583</v>
      </c>
      <c r="H4731" s="13">
        <v>2.3809165774858401</v>
      </c>
      <c r="I4731" s="13">
        <v>-0.50582288291872601</v>
      </c>
      <c r="J4731" s="13">
        <v>1.8750936945671199</v>
      </c>
      <c r="K4731" s="13">
        <v>4.3600232637324696</v>
      </c>
      <c r="L4731" s="13">
        <v>-0.95270891784137901</v>
      </c>
      <c r="M4731" s="13">
        <v>3.4073143458910899</v>
      </c>
      <c r="N4731" s="13">
        <v>2.9321068349921502</v>
      </c>
      <c r="O4731" s="13">
        <v>-0.54287445621043595</v>
      </c>
      <c r="P4731" s="13">
        <v>2.3892323787817098</v>
      </c>
      <c r="Q4731" s="13">
        <v>4.2030660732796896</v>
      </c>
      <c r="R4731" s="13">
        <v>4.2030660732796896</v>
      </c>
      <c r="S4731" s="13">
        <v>0</v>
      </c>
      <c r="T4731" s="13">
        <v>3.5502169978329401</v>
      </c>
      <c r="U4731" s="13">
        <v>-0.58841360839949397</v>
      </c>
      <c r="V4731" s="13">
        <v>2.9618033894334501</v>
      </c>
      <c r="W4731" s="13">
        <v>1.2869171388026299</v>
      </c>
    </row>
    <row r="4732" spans="1:23" x14ac:dyDescent="0.3">
      <c r="A4732" s="13" t="s">
        <v>223</v>
      </c>
      <c r="B4732" s="13" t="s">
        <v>224</v>
      </c>
      <c r="C4732" s="15">
        <v>2020</v>
      </c>
      <c r="D4732" s="15" t="s">
        <v>27</v>
      </c>
      <c r="E4732" s="15" t="s">
        <v>70</v>
      </c>
      <c r="F4732" s="15">
        <v>2749</v>
      </c>
      <c r="G4732" s="15">
        <v>1299</v>
      </c>
      <c r="H4732" s="13">
        <v>0.59509977514496004</v>
      </c>
      <c r="I4732" s="13">
        <v>2.9889016243951998</v>
      </c>
      <c r="J4732" s="13">
        <v>3.5840013995401598</v>
      </c>
      <c r="K4732" s="13">
        <v>4.0102366312990698</v>
      </c>
      <c r="L4732" s="13">
        <v>3.5403028357263202</v>
      </c>
      <c r="M4732" s="13">
        <v>7.5505394670253896</v>
      </c>
      <c r="N4732" s="13">
        <v>1.3065343954383799</v>
      </c>
      <c r="O4732" s="13">
        <v>3.23965462109487</v>
      </c>
      <c r="P4732" s="13">
        <v>4.5461890165332504</v>
      </c>
      <c r="Q4732" s="13">
        <v>4.8100752525901296</v>
      </c>
      <c r="R4732" s="13">
        <v>4.8100752525901296</v>
      </c>
      <c r="S4732" s="13">
        <v>0</v>
      </c>
      <c r="T4732" s="13">
        <v>1.1723549123361601</v>
      </c>
      <c r="U4732" s="13">
        <v>3.95847008130497</v>
      </c>
      <c r="V4732" s="13">
        <v>5.1308249936411299</v>
      </c>
      <c r="W4732" s="13">
        <v>-0.53716876115596901</v>
      </c>
    </row>
    <row r="4733" spans="1:23" x14ac:dyDescent="0.3">
      <c r="A4733" s="13" t="s">
        <v>231</v>
      </c>
      <c r="B4733" s="13" t="s">
        <v>232</v>
      </c>
      <c r="C4733" s="15">
        <v>2020</v>
      </c>
      <c r="D4733" s="15" t="s">
        <v>27</v>
      </c>
      <c r="E4733" s="15" t="s">
        <v>57</v>
      </c>
      <c r="F4733" s="15">
        <v>1599</v>
      </c>
      <c r="G4733" s="15">
        <v>777</v>
      </c>
      <c r="H4733" s="13">
        <v>-2.5853387878599099</v>
      </c>
      <c r="I4733" s="13">
        <v>1.20723574963326</v>
      </c>
      <c r="J4733" s="13">
        <v>-1.3781030382266499</v>
      </c>
      <c r="K4733" s="13">
        <v>-4.6738052248302404</v>
      </c>
      <c r="L4733" s="13">
        <v>1.6599685404759501</v>
      </c>
      <c r="M4733" s="13">
        <v>-3.0138366843542901</v>
      </c>
      <c r="N4733" s="13">
        <v>-3.1700422619276298</v>
      </c>
      <c r="O4733" s="13">
        <v>1.3602341507571101</v>
      </c>
      <c r="P4733" s="13">
        <v>-1.80980811117052</v>
      </c>
      <c r="Q4733" s="13">
        <v>0.36881591152731502</v>
      </c>
      <c r="R4733" s="13">
        <v>0.36881591152731502</v>
      </c>
      <c r="S4733" s="13">
        <v>0</v>
      </c>
      <c r="T4733" s="13">
        <v>-3.7962284722750201</v>
      </c>
      <c r="U4733" s="13">
        <v>1.1118692211891299</v>
      </c>
      <c r="V4733" s="13">
        <v>-2.6843592510858798</v>
      </c>
      <c r="W4733" s="13">
        <v>-1.06702423653051</v>
      </c>
    </row>
    <row r="4734" spans="1:23" x14ac:dyDescent="0.3">
      <c r="A4734" s="13" t="s">
        <v>2009</v>
      </c>
      <c r="B4734" s="13" t="s">
        <v>2010</v>
      </c>
      <c r="C4734" s="15">
        <v>2020</v>
      </c>
      <c r="D4734" s="15" t="s">
        <v>27</v>
      </c>
      <c r="E4734" s="15" t="s">
        <v>89</v>
      </c>
      <c r="F4734" s="15">
        <v>896</v>
      </c>
      <c r="G4734" s="15">
        <v>410</v>
      </c>
      <c r="H4734" s="13">
        <v>-4.9928845756186799</v>
      </c>
      <c r="I4734" s="13">
        <v>0.25620413385886898</v>
      </c>
      <c r="J4734" s="13">
        <v>-4.7366804417598098</v>
      </c>
      <c r="K4734" s="13">
        <v>-3.8865069447492302</v>
      </c>
      <c r="L4734" s="13">
        <v>-0.13016450185534301</v>
      </c>
      <c r="M4734" s="13">
        <v>-4.0166714466045699</v>
      </c>
      <c r="N4734" s="13">
        <v>-5.0640268242104503</v>
      </c>
      <c r="O4734" s="13">
        <v>0.133159582352459</v>
      </c>
      <c r="P4734" s="13">
        <v>-4.9308672418579897</v>
      </c>
      <c r="Q4734" s="13">
        <v>-0.456586302106189</v>
      </c>
      <c r="R4734" s="13">
        <v>-0.456586302106189</v>
      </c>
      <c r="S4734" s="13">
        <v>0</v>
      </c>
      <c r="T4734" s="13">
        <v>-4.5261537775363703</v>
      </c>
      <c r="U4734" s="13">
        <v>-0.49975861783778802</v>
      </c>
      <c r="V4734" s="13">
        <v>-5.02591239537416</v>
      </c>
      <c r="W4734" s="13">
        <v>8.6757760524315095E-2</v>
      </c>
    </row>
    <row r="4735" spans="1:23" x14ac:dyDescent="0.3">
      <c r="A4735" s="13" t="s">
        <v>235</v>
      </c>
      <c r="B4735" s="13" t="s">
        <v>236</v>
      </c>
      <c r="C4735" s="15">
        <v>2020</v>
      </c>
      <c r="D4735" s="15" t="s">
        <v>27</v>
      </c>
      <c r="E4735" s="15" t="s">
        <v>53</v>
      </c>
      <c r="F4735" s="15">
        <v>2066</v>
      </c>
      <c r="G4735" s="15">
        <v>1029</v>
      </c>
      <c r="H4735" s="13">
        <v>-2.6678823982570998</v>
      </c>
      <c r="I4735" s="13">
        <v>-1.22226558157821</v>
      </c>
      <c r="J4735" s="13">
        <v>-3.89014797983531</v>
      </c>
      <c r="K4735" s="13">
        <v>-0.82488193833847601</v>
      </c>
      <c r="L4735" s="13">
        <v>0.58671014222409901</v>
      </c>
      <c r="M4735" s="13">
        <v>-0.238171796114377</v>
      </c>
      <c r="N4735" s="13">
        <v>-2.4037391945371298</v>
      </c>
      <c r="O4735" s="13">
        <v>-0.86121673473900195</v>
      </c>
      <c r="P4735" s="13">
        <v>-3.2649559292761299</v>
      </c>
      <c r="Q4735" s="13">
        <v>-0.26816273862887202</v>
      </c>
      <c r="R4735" s="13">
        <v>-0.26816273862887202</v>
      </c>
      <c r="S4735" s="13">
        <v>0</v>
      </c>
      <c r="T4735" s="13">
        <v>-2.35849492254059</v>
      </c>
      <c r="U4735" s="13">
        <v>-2.04317956685597</v>
      </c>
      <c r="V4735" s="13">
        <v>-4.4016744893965596</v>
      </c>
      <c r="W4735" s="13">
        <v>-0.82489578857737</v>
      </c>
    </row>
    <row r="4736" spans="1:23" x14ac:dyDescent="0.3">
      <c r="A4736" s="13" t="s">
        <v>237</v>
      </c>
      <c r="B4736" s="13" t="s">
        <v>238</v>
      </c>
      <c r="C4736" s="15">
        <v>2020</v>
      </c>
      <c r="D4736" s="15" t="s">
        <v>27</v>
      </c>
      <c r="E4736" s="15" t="s">
        <v>31</v>
      </c>
      <c r="F4736" s="15">
        <v>3760</v>
      </c>
      <c r="G4736" s="15">
        <v>1821</v>
      </c>
      <c r="H4736" s="13">
        <v>1.3840658103908801</v>
      </c>
      <c r="I4736" s="13">
        <v>-0.66954444543921798</v>
      </c>
      <c r="J4736" s="13">
        <v>0.71452136495166596</v>
      </c>
      <c r="K4736" s="13">
        <v>3.72808514220617</v>
      </c>
      <c r="L4736" s="13">
        <v>-2.75706728840394</v>
      </c>
      <c r="M4736" s="13">
        <v>0.97101785380223204</v>
      </c>
      <c r="N4736" s="13">
        <v>1.9715933848023299</v>
      </c>
      <c r="O4736" s="13">
        <v>-1.1420014090542201</v>
      </c>
      <c r="P4736" s="13">
        <v>0.82959197574811205</v>
      </c>
      <c r="Q4736" s="13">
        <v>3.3047441879296202</v>
      </c>
      <c r="R4736" s="13">
        <v>3.3047441879296202</v>
      </c>
      <c r="S4736" s="13">
        <v>0</v>
      </c>
      <c r="T4736" s="13">
        <v>1.79002498845962</v>
      </c>
      <c r="U4736" s="13">
        <v>-0.233048319570616</v>
      </c>
      <c r="V4736" s="13">
        <v>1.5569766688890001</v>
      </c>
      <c r="W4736" s="13">
        <v>-0.64274716875490701</v>
      </c>
    </row>
    <row r="4737" spans="1:23" x14ac:dyDescent="0.3">
      <c r="A4737" s="13" t="s">
        <v>249</v>
      </c>
      <c r="B4737" s="13" t="s">
        <v>250</v>
      </c>
      <c r="C4737" s="15">
        <v>2020</v>
      </c>
      <c r="D4737" s="15" t="s">
        <v>27</v>
      </c>
      <c r="E4737" s="15" t="s">
        <v>52</v>
      </c>
      <c r="F4737" s="15">
        <v>3429</v>
      </c>
      <c r="G4737" s="15">
        <v>1524</v>
      </c>
      <c r="H4737" s="13">
        <v>1.7121519747902201</v>
      </c>
      <c r="I4737" s="13">
        <v>1.06562660157611</v>
      </c>
      <c r="J4737" s="13">
        <v>2.7777785763663299</v>
      </c>
      <c r="K4737" s="13">
        <v>1.7269482785847501</v>
      </c>
      <c r="L4737" s="13">
        <v>1.9041647246622699</v>
      </c>
      <c r="M4737" s="13">
        <v>3.63111300324702</v>
      </c>
      <c r="N4737" s="13">
        <v>1.7753316464089599</v>
      </c>
      <c r="O4737" s="13">
        <v>1.2089582909427199</v>
      </c>
      <c r="P4737" s="13">
        <v>2.9842899373516798</v>
      </c>
      <c r="Q4737" s="13">
        <v>4.5200057972286203</v>
      </c>
      <c r="R4737" s="13">
        <v>4.5200057972286203</v>
      </c>
      <c r="S4737" s="13">
        <v>0</v>
      </c>
      <c r="T4737" s="13">
        <v>1.36510099389895</v>
      </c>
      <c r="U4737" s="13">
        <v>1.16504277853827</v>
      </c>
      <c r="V4737" s="13">
        <v>2.5301437724372202</v>
      </c>
      <c r="W4737" s="13">
        <v>1.40285168699143</v>
      </c>
    </row>
    <row r="4738" spans="1:23" x14ac:dyDescent="0.3">
      <c r="A4738" s="13" t="s">
        <v>257</v>
      </c>
      <c r="B4738" s="13" t="s">
        <v>258</v>
      </c>
      <c r="C4738" s="15">
        <v>2020</v>
      </c>
      <c r="D4738" s="15" t="s">
        <v>27</v>
      </c>
      <c r="E4738" s="15" t="s">
        <v>31</v>
      </c>
      <c r="F4738" s="15">
        <v>3101</v>
      </c>
      <c r="G4738" s="15">
        <v>1510</v>
      </c>
      <c r="H4738" s="13">
        <v>1.27011826573099</v>
      </c>
      <c r="I4738" s="13">
        <v>-0.52549237968570695</v>
      </c>
      <c r="J4738" s="13">
        <v>0.74462588604528401</v>
      </c>
      <c r="K4738" s="13">
        <v>-1.30299540548551</v>
      </c>
      <c r="L4738" s="13">
        <v>-0.27763893735012501</v>
      </c>
      <c r="M4738" s="13">
        <v>-1.58063434283563</v>
      </c>
      <c r="N4738" s="13">
        <v>0.81817760294726305</v>
      </c>
      <c r="O4738" s="13">
        <v>-0.49783513201805701</v>
      </c>
      <c r="P4738" s="13">
        <v>0.32034247092920598</v>
      </c>
      <c r="Q4738" s="13">
        <v>2.3481248696068899</v>
      </c>
      <c r="R4738" s="13">
        <v>2.3481248696068899</v>
      </c>
      <c r="S4738" s="13">
        <v>0</v>
      </c>
      <c r="T4738" s="13">
        <v>1.1647477307568499</v>
      </c>
      <c r="U4738" s="13">
        <v>-8.9897916754542298E-2</v>
      </c>
      <c r="V4738" s="13">
        <v>1.0748498140023099</v>
      </c>
      <c r="W4738" s="13">
        <v>-0.74464656364732096</v>
      </c>
    </row>
    <row r="4739" spans="1:23" x14ac:dyDescent="0.3">
      <c r="A4739" s="13" t="s">
        <v>259</v>
      </c>
      <c r="B4739" s="13" t="s">
        <v>260</v>
      </c>
      <c r="C4739" s="15">
        <v>2020</v>
      </c>
      <c r="D4739" s="15" t="s">
        <v>27</v>
      </c>
      <c r="E4739" s="15" t="s">
        <v>81</v>
      </c>
      <c r="F4739" s="15">
        <v>4316</v>
      </c>
      <c r="G4739" s="15">
        <v>2083</v>
      </c>
      <c r="H4739" s="13">
        <v>0.77114221856492504</v>
      </c>
      <c r="I4739" s="13">
        <v>-1.86714962326809</v>
      </c>
      <c r="J4739" s="13">
        <v>-1.09600740470316</v>
      </c>
      <c r="K4739" s="13">
        <v>3.1860755230720099</v>
      </c>
      <c r="L4739" s="13">
        <v>-0.20621752482963299</v>
      </c>
      <c r="M4739" s="13">
        <v>2.9798579982423701</v>
      </c>
      <c r="N4739" s="13">
        <v>1.26069468288625</v>
      </c>
      <c r="O4739" s="13">
        <v>-1.6471723595816199</v>
      </c>
      <c r="P4739" s="13">
        <v>-0.38647767669536898</v>
      </c>
      <c r="Q4739" s="13">
        <v>2.5284121496117402</v>
      </c>
      <c r="R4739" s="13">
        <v>2.5284121496117402</v>
      </c>
      <c r="S4739" s="13">
        <v>0</v>
      </c>
      <c r="T4739" s="13">
        <v>1.0440101177231</v>
      </c>
      <c r="U4739" s="13">
        <v>-2.18768800202416</v>
      </c>
      <c r="V4739" s="13">
        <v>-1.14367788430105</v>
      </c>
      <c r="W4739" s="13">
        <v>0.67337654704891703</v>
      </c>
    </row>
    <row r="4740" spans="1:23" x14ac:dyDescent="0.3">
      <c r="A4740" s="13" t="s">
        <v>263</v>
      </c>
      <c r="B4740" s="13" t="s">
        <v>264</v>
      </c>
      <c r="C4740" s="15">
        <v>2020</v>
      </c>
      <c r="D4740" s="15" t="s">
        <v>27</v>
      </c>
      <c r="E4740" s="15" t="s">
        <v>35</v>
      </c>
      <c r="F4740" s="15">
        <v>71</v>
      </c>
      <c r="G4740" s="15">
        <v>33</v>
      </c>
      <c r="H4740" s="13">
        <v>-3.93334187138881</v>
      </c>
      <c r="I4740" s="13">
        <v>2.2951425588838501</v>
      </c>
      <c r="J4740" s="13">
        <v>-1.6381993125049601</v>
      </c>
      <c r="K4740" s="13">
        <v>-3.4507193211079898</v>
      </c>
      <c r="L4740" s="13">
        <v>7.1399625163983798</v>
      </c>
      <c r="M4740" s="13">
        <v>3.6892431952903801</v>
      </c>
      <c r="N4740" s="13">
        <v>-4.10059708070259</v>
      </c>
      <c r="O4740" s="13">
        <v>3.4606893111698001</v>
      </c>
      <c r="P4740" s="13">
        <v>-0.63990776953279005</v>
      </c>
      <c r="Q4740" s="13">
        <v>3.5604897356285498E-2</v>
      </c>
      <c r="R4740" s="13">
        <v>3.5604897356285498E-2</v>
      </c>
      <c r="S4740" s="13">
        <v>0</v>
      </c>
      <c r="T4740" s="13">
        <v>-5.5440556453268597</v>
      </c>
      <c r="U4740" s="13">
        <v>2.61541491689677</v>
      </c>
      <c r="V4740" s="13">
        <v>-2.9286407284300902</v>
      </c>
      <c r="W4740" s="13">
        <v>0.224223933700259</v>
      </c>
    </row>
    <row r="4741" spans="1:23" x14ac:dyDescent="0.3">
      <c r="A4741" s="13" t="s">
        <v>263</v>
      </c>
      <c r="B4741" s="13" t="s">
        <v>264</v>
      </c>
      <c r="C4741" s="15">
        <v>2020</v>
      </c>
      <c r="D4741" s="15" t="s">
        <v>27</v>
      </c>
      <c r="E4741" s="15" t="s">
        <v>67</v>
      </c>
      <c r="F4741" s="15">
        <v>32</v>
      </c>
      <c r="G4741" s="15">
        <v>14</v>
      </c>
      <c r="H4741" s="13">
        <v>-8.2407468483639192</v>
      </c>
      <c r="I4741" s="13">
        <v>-13.537341484537199</v>
      </c>
      <c r="J4741" s="13">
        <v>-21.778088332901099</v>
      </c>
      <c r="K4741" s="13">
        <v>-7.0668668637181398</v>
      </c>
      <c r="L4741" s="13">
        <v>-21.1088712847334</v>
      </c>
      <c r="M4741" s="13">
        <v>-28.1757381484516</v>
      </c>
      <c r="N4741" s="13">
        <v>-8.5191782734380705</v>
      </c>
      <c r="O4741" s="13">
        <v>-16.019046934427202</v>
      </c>
      <c r="P4741" s="13">
        <v>-24.538225207865299</v>
      </c>
      <c r="Q4741" s="13">
        <v>-0.160990976967508</v>
      </c>
      <c r="R4741" s="13">
        <v>-0.160990976967508</v>
      </c>
      <c r="S4741" s="13">
        <v>0</v>
      </c>
      <c r="T4741" s="13">
        <v>-7.0999151248741796</v>
      </c>
      <c r="U4741" s="13">
        <v>-9.8285263399013303</v>
      </c>
      <c r="V4741" s="13">
        <v>-16.928441464775499</v>
      </c>
      <c r="W4741" s="13">
        <v>3.5133686157441302</v>
      </c>
    </row>
    <row r="4742" spans="1:23" x14ac:dyDescent="0.3">
      <c r="A4742" s="13" t="s">
        <v>2011</v>
      </c>
      <c r="B4742" s="13" t="s">
        <v>2012</v>
      </c>
      <c r="C4742" s="15">
        <v>2020</v>
      </c>
      <c r="D4742" s="15" t="s">
        <v>27</v>
      </c>
      <c r="E4742" s="15" t="s">
        <v>49</v>
      </c>
      <c r="F4742" s="15">
        <v>7</v>
      </c>
      <c r="G4742" s="15">
        <v>3</v>
      </c>
      <c r="H4742" s="13">
        <v>-2.6316387869708602</v>
      </c>
      <c r="I4742" s="13">
        <v>36.1583820898122</v>
      </c>
      <c r="J4742" s="13">
        <v>33.526743302841403</v>
      </c>
      <c r="K4742" s="13">
        <v>-23.617550237831701</v>
      </c>
      <c r="L4742" s="13">
        <v>45.609246465425699</v>
      </c>
      <c r="M4742" s="13">
        <v>21.991696227594002</v>
      </c>
      <c r="N4742" s="13">
        <v>-7.0630875195230596</v>
      </c>
      <c r="O4742" s="13">
        <v>40.8580133997703</v>
      </c>
      <c r="P4742" s="13">
        <v>33.794925880247298</v>
      </c>
      <c r="Q4742" s="13">
        <v>5.76704810840565E-2</v>
      </c>
      <c r="R4742" s="13">
        <v>5.76704810840565E-2</v>
      </c>
      <c r="S4742" s="13">
        <v>0</v>
      </c>
      <c r="T4742" s="13">
        <v>-6.1210793107254204</v>
      </c>
      <c r="U4742" s="13">
        <v>33.553419359049101</v>
      </c>
      <c r="V4742" s="13">
        <v>27.432340048323699</v>
      </c>
      <c r="W4742" s="13">
        <v>3.1626334752957002</v>
      </c>
    </row>
    <row r="4743" spans="1:23" x14ac:dyDescent="0.3">
      <c r="A4743" s="13" t="s">
        <v>2013</v>
      </c>
      <c r="B4743" s="13" t="s">
        <v>2014</v>
      </c>
      <c r="C4743" s="15">
        <v>2020</v>
      </c>
      <c r="D4743" s="15" t="s">
        <v>27</v>
      </c>
      <c r="E4743" s="15" t="s">
        <v>124</v>
      </c>
      <c r="F4743" s="15">
        <v>108</v>
      </c>
      <c r="G4743" s="15">
        <v>53</v>
      </c>
      <c r="H4743" s="13">
        <v>-5.6714148160450097</v>
      </c>
      <c r="I4743" s="13">
        <v>-12.2845738098545</v>
      </c>
      <c r="J4743" s="13">
        <v>-17.955988625899501</v>
      </c>
      <c r="K4743" s="13">
        <v>-0.56660016559181303</v>
      </c>
      <c r="L4743" s="13">
        <v>0.68776596088641495</v>
      </c>
      <c r="M4743" s="13">
        <v>0.121165795294602</v>
      </c>
      <c r="N4743" s="13">
        <v>-4.9275570407714104</v>
      </c>
      <c r="O4743" s="13">
        <v>-10.325554474867999</v>
      </c>
      <c r="P4743" s="13">
        <v>-15.2531115156395</v>
      </c>
      <c r="Q4743" s="13">
        <v>-0.33090225930844602</v>
      </c>
      <c r="R4743" s="13">
        <v>-0.33090225930844602</v>
      </c>
      <c r="S4743" s="13">
        <v>0</v>
      </c>
      <c r="T4743" s="13">
        <v>-5.0124053316633796</v>
      </c>
      <c r="U4743" s="13">
        <v>-11.8881803398143</v>
      </c>
      <c r="V4743" s="13">
        <v>-16.9005856714777</v>
      </c>
      <c r="W4743" s="13">
        <v>-2.1684067060397898</v>
      </c>
    </row>
    <row r="4744" spans="1:23" x14ac:dyDescent="0.3">
      <c r="A4744" s="13" t="s">
        <v>267</v>
      </c>
      <c r="B4744" s="13" t="s">
        <v>268</v>
      </c>
      <c r="C4744" s="15">
        <v>2020</v>
      </c>
      <c r="D4744" s="15" t="s">
        <v>27</v>
      </c>
      <c r="E4744" s="15" t="s">
        <v>100</v>
      </c>
      <c r="F4744" s="15">
        <v>2217</v>
      </c>
      <c r="G4744" s="15">
        <v>1025</v>
      </c>
      <c r="H4744" s="13">
        <v>-0.55270397262771997</v>
      </c>
      <c r="I4744" s="13">
        <v>0.438943450211287</v>
      </c>
      <c r="J4744" s="13">
        <v>-0.113760522416433</v>
      </c>
      <c r="K4744" s="13">
        <v>-8.9809833334254199E-2</v>
      </c>
      <c r="L4744" s="13">
        <v>5.9881002583431302</v>
      </c>
      <c r="M4744" s="13">
        <v>5.8982904250088799</v>
      </c>
      <c r="N4744" s="13">
        <v>-0.50893540599419596</v>
      </c>
      <c r="O4744" s="13">
        <v>1.7234509412410099</v>
      </c>
      <c r="P4744" s="13">
        <v>1.21451553524681</v>
      </c>
      <c r="Q4744" s="13">
        <v>2.0773345929631599</v>
      </c>
      <c r="R4744" s="13">
        <v>2.0773345929631599</v>
      </c>
      <c r="S4744" s="13">
        <v>0</v>
      </c>
      <c r="T4744" s="13">
        <v>-1.1871597843475801</v>
      </c>
      <c r="U4744" s="13">
        <v>1.47412030526731</v>
      </c>
      <c r="V4744" s="13">
        <v>0.28696052091973101</v>
      </c>
      <c r="W4744" s="13">
        <v>0.200248888880452</v>
      </c>
    </row>
    <row r="4745" spans="1:23" x14ac:dyDescent="0.3">
      <c r="A4745" s="13" t="s">
        <v>271</v>
      </c>
      <c r="B4745" s="13" t="s">
        <v>272</v>
      </c>
      <c r="C4745" s="15">
        <v>2020</v>
      </c>
      <c r="D4745" s="15" t="s">
        <v>27</v>
      </c>
      <c r="E4745" s="15" t="s">
        <v>35</v>
      </c>
      <c r="F4745" s="15">
        <v>4784</v>
      </c>
      <c r="G4745" s="15">
        <v>2241</v>
      </c>
      <c r="H4745" s="13">
        <v>3.2492492547313199</v>
      </c>
      <c r="I4745" s="13">
        <v>-2.92206394704312</v>
      </c>
      <c r="J4745" s="13">
        <v>0.32718530768820597</v>
      </c>
      <c r="K4745" s="13">
        <v>6.7497166783014002</v>
      </c>
      <c r="L4745" s="13">
        <v>-3.65294956232938</v>
      </c>
      <c r="M4745" s="13">
        <v>3.0967671159720198</v>
      </c>
      <c r="N4745" s="13">
        <v>4.1951554378302003</v>
      </c>
      <c r="O4745" s="13">
        <v>-3.2385494865946001</v>
      </c>
      <c r="P4745" s="13">
        <v>0.95660595123560099</v>
      </c>
      <c r="Q4745" s="13">
        <v>4.2925957218172996</v>
      </c>
      <c r="R4745" s="13">
        <v>4.2925957218172996</v>
      </c>
      <c r="S4745" s="13">
        <v>0</v>
      </c>
      <c r="T4745" s="13">
        <v>3.7829688146012099</v>
      </c>
      <c r="U4745" s="13">
        <v>-2.8683111921870101</v>
      </c>
      <c r="V4745" s="13">
        <v>0.91465762241420201</v>
      </c>
      <c r="W4745" s="13">
        <v>1.31418423757461</v>
      </c>
    </row>
    <row r="4746" spans="1:23" x14ac:dyDescent="0.3">
      <c r="A4746" s="13" t="s">
        <v>279</v>
      </c>
      <c r="B4746" s="13" t="s">
        <v>280</v>
      </c>
      <c r="C4746" s="15">
        <v>2020</v>
      </c>
      <c r="D4746" s="15" t="s">
        <v>27</v>
      </c>
      <c r="E4746" s="15" t="s">
        <v>30</v>
      </c>
      <c r="F4746" s="15">
        <v>1541</v>
      </c>
      <c r="G4746" s="15">
        <v>724</v>
      </c>
      <c r="H4746" s="13">
        <v>1.49644077746296</v>
      </c>
      <c r="I4746" s="13">
        <v>2.4401474776333099</v>
      </c>
      <c r="J4746" s="13">
        <v>3.9365882550962801</v>
      </c>
      <c r="K4746" s="13">
        <v>0.35765011955631298</v>
      </c>
      <c r="L4746" s="13">
        <v>1.4171389541305099</v>
      </c>
      <c r="M4746" s="13">
        <v>1.7747890736868199</v>
      </c>
      <c r="N4746" s="13">
        <v>1.3198456455455301</v>
      </c>
      <c r="O4746" s="13">
        <v>2.2517692857113398</v>
      </c>
      <c r="P4746" s="13">
        <v>3.5716149312568701</v>
      </c>
      <c r="Q4746" s="13">
        <v>2.33553540010882</v>
      </c>
      <c r="R4746" s="13">
        <v>2.33553540010882</v>
      </c>
      <c r="S4746" s="13">
        <v>0</v>
      </c>
      <c r="T4746" s="13">
        <v>1.5962446197822699</v>
      </c>
      <c r="U4746" s="13">
        <v>2.0805972426782899</v>
      </c>
      <c r="V4746" s="13">
        <v>3.6768418624605599</v>
      </c>
      <c r="W4746" s="13">
        <v>1.8643891735201899E-2</v>
      </c>
    </row>
    <row r="4747" spans="1:23" x14ac:dyDescent="0.3">
      <c r="A4747" s="13" t="s">
        <v>2015</v>
      </c>
      <c r="B4747" s="13" t="s">
        <v>2016</v>
      </c>
      <c r="C4747" s="15">
        <v>2020</v>
      </c>
      <c r="D4747" s="15" t="s">
        <v>27</v>
      </c>
      <c r="E4747" s="15" t="s">
        <v>89</v>
      </c>
      <c r="F4747" s="15">
        <v>59</v>
      </c>
      <c r="G4747" s="15">
        <v>29</v>
      </c>
      <c r="H4747" s="13">
        <v>-4.9771850427747202</v>
      </c>
      <c r="I4747" s="13">
        <v>-1.61955449197584</v>
      </c>
      <c r="J4747" s="13">
        <v>-6.5967395347505704</v>
      </c>
      <c r="K4747" s="13">
        <v>4.6782048728149297</v>
      </c>
      <c r="L4747" s="13">
        <v>6.5407203244091301</v>
      </c>
      <c r="M4747" s="13">
        <v>11.218925197223999</v>
      </c>
      <c r="N4747" s="13">
        <v>-3.2889783078100501</v>
      </c>
      <c r="O4747" s="13">
        <v>-6.5397539377217803E-2</v>
      </c>
      <c r="P4747" s="13">
        <v>-3.3543758471872702</v>
      </c>
      <c r="Q4747" s="13">
        <v>-8.9549721605192006E-3</v>
      </c>
      <c r="R4747" s="13">
        <v>-8.9549721605192006E-3</v>
      </c>
      <c r="S4747" s="13">
        <v>0</v>
      </c>
      <c r="T4747" s="13">
        <v>-2.0451691325572998</v>
      </c>
      <c r="U4747" s="13">
        <v>-2.7434441734263602</v>
      </c>
      <c r="V4747" s="13">
        <v>-4.7886133059836604</v>
      </c>
      <c r="W4747" s="13">
        <v>0.145371871633002</v>
      </c>
    </row>
    <row r="4748" spans="1:23" x14ac:dyDescent="0.3">
      <c r="A4748" s="13" t="s">
        <v>2017</v>
      </c>
      <c r="B4748" s="13" t="s">
        <v>2018</v>
      </c>
      <c r="C4748" s="15">
        <v>2020</v>
      </c>
      <c r="D4748" s="15" t="s">
        <v>27</v>
      </c>
      <c r="E4748" s="15" t="s">
        <v>137</v>
      </c>
      <c r="F4748" s="15">
        <v>2149</v>
      </c>
      <c r="G4748" s="15">
        <v>1015</v>
      </c>
      <c r="H4748" s="13">
        <v>-3.4827086285742301</v>
      </c>
      <c r="I4748" s="13">
        <v>-1.3994653477461501</v>
      </c>
      <c r="J4748" s="13">
        <v>-4.88217397632038</v>
      </c>
      <c r="K4748" s="13">
        <v>-3.84016991852556</v>
      </c>
      <c r="L4748" s="13">
        <v>2.41277746423274</v>
      </c>
      <c r="M4748" s="13">
        <v>-1.42739245429281</v>
      </c>
      <c r="N4748" s="13">
        <v>-3.7020331755206799</v>
      </c>
      <c r="O4748" s="13">
        <v>-0.62721979769429403</v>
      </c>
      <c r="P4748" s="13">
        <v>-4.32925297321498</v>
      </c>
      <c r="Q4748" s="13">
        <v>-0.81382203862834301</v>
      </c>
      <c r="R4748" s="13">
        <v>-0.81382203862834301</v>
      </c>
      <c r="S4748" s="13">
        <v>0</v>
      </c>
      <c r="T4748" s="13">
        <v>-3.6583954954726901</v>
      </c>
      <c r="U4748" s="13">
        <v>0.25317133147376902</v>
      </c>
      <c r="V4748" s="13">
        <v>-3.4052241639989198</v>
      </c>
      <c r="W4748" s="13">
        <v>-0.49860991659265103</v>
      </c>
    </row>
    <row r="4749" spans="1:23" x14ac:dyDescent="0.3">
      <c r="A4749" s="13" t="s">
        <v>281</v>
      </c>
      <c r="B4749" s="13" t="s">
        <v>282</v>
      </c>
      <c r="C4749" s="15">
        <v>2020</v>
      </c>
      <c r="D4749" s="15" t="s">
        <v>27</v>
      </c>
      <c r="E4749" s="15" t="s">
        <v>140</v>
      </c>
      <c r="F4749" s="15">
        <v>2547</v>
      </c>
      <c r="G4749" s="15">
        <v>1186</v>
      </c>
      <c r="H4749" s="13">
        <v>-1.7079091487431499</v>
      </c>
      <c r="I4749" s="13">
        <v>0.21518405594784501</v>
      </c>
      <c r="J4749" s="13">
        <v>-1.49272509279531</v>
      </c>
      <c r="K4749" s="13">
        <v>-0.51454603573483704</v>
      </c>
      <c r="L4749" s="13">
        <v>2.2125502094328802</v>
      </c>
      <c r="M4749" s="13">
        <v>1.69800417369804</v>
      </c>
      <c r="N4749" s="13">
        <v>-1.5974720975733401</v>
      </c>
      <c r="O4749" s="13">
        <v>0.58495471686104505</v>
      </c>
      <c r="P4749" s="13">
        <v>-1.01251738071229</v>
      </c>
      <c r="Q4749" s="13">
        <v>1.05527029900506</v>
      </c>
      <c r="R4749" s="13">
        <v>1.05527029900506</v>
      </c>
      <c r="S4749" s="13">
        <v>0</v>
      </c>
      <c r="T4749" s="13">
        <v>-1.24571233738295</v>
      </c>
      <c r="U4749" s="13">
        <v>1.40909418155664</v>
      </c>
      <c r="V4749" s="13">
        <v>0.163381844173692</v>
      </c>
      <c r="W4749" s="13">
        <v>0.38064045492607901</v>
      </c>
    </row>
    <row r="4750" spans="1:23" x14ac:dyDescent="0.3">
      <c r="A4750" s="13" t="s">
        <v>283</v>
      </c>
      <c r="B4750" s="13" t="s">
        <v>284</v>
      </c>
      <c r="C4750" s="15">
        <v>2020</v>
      </c>
      <c r="D4750" s="15" t="s">
        <v>27</v>
      </c>
      <c r="E4750" s="15" t="s">
        <v>81</v>
      </c>
      <c r="F4750" s="15">
        <v>1151</v>
      </c>
      <c r="G4750" s="15">
        <v>535</v>
      </c>
      <c r="H4750" s="13">
        <v>1.9225621237477</v>
      </c>
      <c r="I4750" s="13">
        <v>2.0980107014840699</v>
      </c>
      <c r="J4750" s="13">
        <v>4.0205728252317696</v>
      </c>
      <c r="K4750" s="13">
        <v>2.8155676986015701</v>
      </c>
      <c r="L4750" s="13">
        <v>-1.50498444962885</v>
      </c>
      <c r="M4750" s="13">
        <v>1.31058324897272</v>
      </c>
      <c r="N4750" s="13">
        <v>2.2197546545061702</v>
      </c>
      <c r="O4750" s="13">
        <v>1.4236613857014799</v>
      </c>
      <c r="P4750" s="13">
        <v>3.6434160402076499</v>
      </c>
      <c r="Q4750" s="13">
        <v>1.7368400642430899</v>
      </c>
      <c r="R4750" s="13">
        <v>1.7368400642430899</v>
      </c>
      <c r="S4750" s="13">
        <v>0</v>
      </c>
      <c r="T4750" s="13">
        <v>1.40787124164042</v>
      </c>
      <c r="U4750" s="13">
        <v>1.86593611006889</v>
      </c>
      <c r="V4750" s="13">
        <v>3.2738073517093098</v>
      </c>
      <c r="W4750" s="13">
        <v>-0.48426749756368698</v>
      </c>
    </row>
    <row r="4751" spans="1:23" x14ac:dyDescent="0.3">
      <c r="A4751" s="13" t="s">
        <v>2019</v>
      </c>
      <c r="B4751" s="13" t="s">
        <v>2020</v>
      </c>
      <c r="C4751" s="15">
        <v>2020</v>
      </c>
      <c r="D4751" s="15" t="s">
        <v>27</v>
      </c>
      <c r="E4751" s="15" t="s">
        <v>81</v>
      </c>
      <c r="F4751" s="15">
        <v>30</v>
      </c>
      <c r="G4751" s="15">
        <v>13</v>
      </c>
      <c r="H4751" s="13">
        <v>-8.9825921291119393</v>
      </c>
      <c r="I4751" s="13">
        <v>0.422495261094471</v>
      </c>
      <c r="J4751" s="13">
        <v>-8.5600968680174692</v>
      </c>
      <c r="K4751" s="13">
        <v>-12.8244606661591</v>
      </c>
      <c r="L4751" s="13">
        <v>16.208898838418602</v>
      </c>
      <c r="M4751" s="13">
        <v>3.3844381722594501</v>
      </c>
      <c r="N4751" s="13">
        <v>-10.230519367892301</v>
      </c>
      <c r="O4751" s="13">
        <v>3.7667962101492298</v>
      </c>
      <c r="P4751" s="13">
        <v>-6.4637231577431198</v>
      </c>
      <c r="Q4751" s="13">
        <v>-2.5172854989185599E-2</v>
      </c>
      <c r="R4751" s="13">
        <v>-2.5172854989185599E-2</v>
      </c>
      <c r="S4751" s="13">
        <v>0</v>
      </c>
      <c r="T4751" s="13">
        <v>-8.9166247651682191</v>
      </c>
      <c r="U4751" s="13">
        <v>0.96628469008342099</v>
      </c>
      <c r="V4751" s="13">
        <v>-7.9503400750847897</v>
      </c>
      <c r="W4751" s="13">
        <v>2.24057850768577</v>
      </c>
    </row>
    <row r="4752" spans="1:23" x14ac:dyDescent="0.3">
      <c r="A4752" s="13" t="s">
        <v>2021</v>
      </c>
      <c r="B4752" s="13" t="s">
        <v>2022</v>
      </c>
      <c r="C4752" s="15">
        <v>2020</v>
      </c>
      <c r="D4752" s="15" t="s">
        <v>27</v>
      </c>
      <c r="E4752" s="15" t="s">
        <v>32</v>
      </c>
      <c r="F4752" s="15">
        <v>105</v>
      </c>
      <c r="G4752" s="15">
        <v>53</v>
      </c>
      <c r="H4752" s="13">
        <v>-4.4933596544150003</v>
      </c>
      <c r="I4752" s="13">
        <v>-9.5386200799466696</v>
      </c>
      <c r="J4752" s="13">
        <v>-14.031979734361601</v>
      </c>
      <c r="K4752" s="13">
        <v>2.6784013963408499</v>
      </c>
      <c r="L4752" s="13">
        <v>-8.7141374368976496</v>
      </c>
      <c r="M4752" s="13">
        <v>-6.0357360405567997</v>
      </c>
      <c r="N4752" s="13">
        <v>-3.1179874707752999</v>
      </c>
      <c r="O4752" s="13">
        <v>-9.8323978146543691</v>
      </c>
      <c r="P4752" s="13">
        <v>-12.950385285429601</v>
      </c>
      <c r="Q4752" s="13">
        <v>-0.27460192378163201</v>
      </c>
      <c r="R4752" s="13">
        <v>-0.27460192378163201</v>
      </c>
      <c r="S4752" s="13">
        <v>0</v>
      </c>
      <c r="T4752" s="13">
        <v>-2.0605844355732699</v>
      </c>
      <c r="U4752" s="13">
        <v>-10.436336339557</v>
      </c>
      <c r="V4752" s="13">
        <v>-12.496920775130301</v>
      </c>
      <c r="W4752" s="13">
        <v>-0.452002171897528</v>
      </c>
    </row>
    <row r="4753" spans="1:23" x14ac:dyDescent="0.3">
      <c r="A4753" s="13" t="s">
        <v>291</v>
      </c>
      <c r="B4753" s="13" t="s">
        <v>292</v>
      </c>
      <c r="C4753" s="15">
        <v>2020</v>
      </c>
      <c r="D4753" s="15" t="s">
        <v>27</v>
      </c>
      <c r="E4753" s="15" t="s">
        <v>35</v>
      </c>
      <c r="F4753" s="15">
        <v>3811</v>
      </c>
      <c r="G4753" s="15">
        <v>1772</v>
      </c>
      <c r="H4753" s="13">
        <v>0.10858580136809</v>
      </c>
      <c r="I4753" s="13">
        <v>1.5149371649114001</v>
      </c>
      <c r="J4753" s="13">
        <v>1.6235229662794901</v>
      </c>
      <c r="K4753" s="13">
        <v>-0.16974110534556699</v>
      </c>
      <c r="L4753" s="13">
        <v>1.73878103756241</v>
      </c>
      <c r="M4753" s="13">
        <v>1.56903993221684</v>
      </c>
      <c r="N4753" s="13">
        <v>4.1463538315647398E-2</v>
      </c>
      <c r="O4753" s="13">
        <v>1.67220106263465</v>
      </c>
      <c r="P4753" s="13">
        <v>1.7136646009503</v>
      </c>
      <c r="Q4753" s="13">
        <v>4.0377487748259497</v>
      </c>
      <c r="R4753" s="13">
        <v>4.0377487748259497</v>
      </c>
      <c r="S4753" s="13">
        <v>0</v>
      </c>
      <c r="T4753" s="13">
        <v>-0.40857973286996602</v>
      </c>
      <c r="U4753" s="13">
        <v>2.1430457692432401</v>
      </c>
      <c r="V4753" s="13">
        <v>1.73446603637328</v>
      </c>
      <c r="W4753" s="13">
        <v>5.7205966175586202E-2</v>
      </c>
    </row>
    <row r="4754" spans="1:23" x14ac:dyDescent="0.3">
      <c r="A4754" s="13" t="s">
        <v>293</v>
      </c>
      <c r="B4754" s="13" t="s">
        <v>294</v>
      </c>
      <c r="C4754" s="15">
        <v>2020</v>
      </c>
      <c r="D4754" s="15" t="s">
        <v>27</v>
      </c>
      <c r="E4754" s="15" t="s">
        <v>53</v>
      </c>
      <c r="F4754" s="15">
        <v>4038</v>
      </c>
      <c r="G4754" s="15">
        <v>1995</v>
      </c>
      <c r="H4754" s="13">
        <v>-1.5686269123021299</v>
      </c>
      <c r="I4754" s="13">
        <v>-0.98035666222519902</v>
      </c>
      <c r="J4754" s="13">
        <v>-2.5489835745273299</v>
      </c>
      <c r="K4754" s="13">
        <v>-0.61302047080141797</v>
      </c>
      <c r="L4754" s="13">
        <v>-4.5600500020264798</v>
      </c>
      <c r="M4754" s="13">
        <v>-5.1730704728278996</v>
      </c>
      <c r="N4754" s="13">
        <v>-1.4036048602690301</v>
      </c>
      <c r="O4754" s="13">
        <v>-1.7412633798017501</v>
      </c>
      <c r="P4754" s="13">
        <v>-3.1448682400707901</v>
      </c>
      <c r="Q4754" s="13">
        <v>-0.40034044385580397</v>
      </c>
      <c r="R4754" s="13">
        <v>-0.40034044385580397</v>
      </c>
      <c r="S4754" s="13">
        <v>0</v>
      </c>
      <c r="T4754" s="13">
        <v>-1.4313274732446799</v>
      </c>
      <c r="U4754" s="13">
        <v>-2.0868955049990299</v>
      </c>
      <c r="V4754" s="13">
        <v>-3.51822297824372</v>
      </c>
      <c r="W4754" s="13">
        <v>-0.39980593487883598</v>
      </c>
    </row>
    <row r="4755" spans="1:23" x14ac:dyDescent="0.3">
      <c r="A4755" s="13" t="s">
        <v>2023</v>
      </c>
      <c r="B4755" s="13" t="s">
        <v>2024</v>
      </c>
      <c r="C4755" s="15">
        <v>2020</v>
      </c>
      <c r="D4755" s="15" t="s">
        <v>27</v>
      </c>
      <c r="E4755" s="15" t="s">
        <v>30</v>
      </c>
      <c r="F4755" s="15">
        <v>283</v>
      </c>
      <c r="G4755" s="15">
        <v>135</v>
      </c>
      <c r="H4755" s="13">
        <v>-3.1455726820556702</v>
      </c>
      <c r="I4755" s="13">
        <v>-1.1632289428571301</v>
      </c>
      <c r="J4755" s="13">
        <v>-4.3088016249128103</v>
      </c>
      <c r="K4755" s="13">
        <v>1.3875886990098201</v>
      </c>
      <c r="L4755" s="13">
        <v>4.8750958627761696</v>
      </c>
      <c r="M4755" s="13">
        <v>6.2626845617859903</v>
      </c>
      <c r="N4755" s="13">
        <v>-2.4440755701142698</v>
      </c>
      <c r="O4755" s="13">
        <v>-6.2970409967515101E-2</v>
      </c>
      <c r="P4755" s="13">
        <v>-2.5070459800817901</v>
      </c>
      <c r="Q4755" s="13">
        <v>1.6748115409180898E-2</v>
      </c>
      <c r="R4755" s="13">
        <v>1.6748115409180898E-2</v>
      </c>
      <c r="S4755" s="13">
        <v>0</v>
      </c>
      <c r="T4755" s="13">
        <v>-2.2412653724038898</v>
      </c>
      <c r="U4755" s="13">
        <v>-1.04947040819435</v>
      </c>
      <c r="V4755" s="13">
        <v>-3.29073578059824</v>
      </c>
      <c r="W4755" s="13">
        <v>8.6357023470024705E-2</v>
      </c>
    </row>
    <row r="4756" spans="1:23" x14ac:dyDescent="0.3">
      <c r="A4756" s="13" t="s">
        <v>297</v>
      </c>
      <c r="B4756" s="13" t="s">
        <v>298</v>
      </c>
      <c r="C4756" s="15">
        <v>2020</v>
      </c>
      <c r="D4756" s="15" t="s">
        <v>27</v>
      </c>
      <c r="E4756" s="15" t="s">
        <v>33</v>
      </c>
      <c r="F4756" s="15">
        <v>388</v>
      </c>
      <c r="G4756" s="15">
        <v>180</v>
      </c>
      <c r="H4756" s="13">
        <v>1.5183032563901799</v>
      </c>
      <c r="I4756" s="13">
        <v>1.3434832044164899</v>
      </c>
      <c r="J4756" s="13">
        <v>2.8617864608066799</v>
      </c>
      <c r="K4756" s="13">
        <v>2.23221508061958</v>
      </c>
      <c r="L4756" s="13">
        <v>-4.1604964506662503</v>
      </c>
      <c r="M4756" s="13">
        <v>-1.9282813700466599</v>
      </c>
      <c r="N4756" s="13">
        <v>1.6897384421448001</v>
      </c>
      <c r="O4756" s="13">
        <v>0.24883298550152699</v>
      </c>
      <c r="P4756" s="13">
        <v>1.93857142764632</v>
      </c>
      <c r="Q4756" s="13">
        <v>0.432580155614187</v>
      </c>
      <c r="R4756" s="13">
        <v>0.432580155614187</v>
      </c>
      <c r="S4756" s="13">
        <v>0</v>
      </c>
      <c r="T4756" s="13">
        <v>1.9052520695287001</v>
      </c>
      <c r="U4756" s="13">
        <v>-1.3684840489710699</v>
      </c>
      <c r="V4756" s="13">
        <v>0.53676802055763595</v>
      </c>
      <c r="W4756" s="13">
        <v>0.473773846395939</v>
      </c>
    </row>
    <row r="4757" spans="1:23" x14ac:dyDescent="0.3">
      <c r="A4757" s="13" t="s">
        <v>299</v>
      </c>
      <c r="B4757" s="13" t="s">
        <v>300</v>
      </c>
      <c r="C4757" s="15">
        <v>2020</v>
      </c>
      <c r="D4757" s="15" t="s">
        <v>27</v>
      </c>
      <c r="E4757" s="15" t="s">
        <v>89</v>
      </c>
      <c r="F4757" s="15">
        <v>3033</v>
      </c>
      <c r="G4757" s="15">
        <v>1472</v>
      </c>
      <c r="H4757" s="13">
        <v>1.4482643391016801</v>
      </c>
      <c r="I4757" s="13">
        <v>-0.171160895450332</v>
      </c>
      <c r="J4757" s="13">
        <v>1.27710344365135</v>
      </c>
      <c r="K4757" s="13">
        <v>-2.23063023376907</v>
      </c>
      <c r="L4757" s="13">
        <v>2.8752840463345199</v>
      </c>
      <c r="M4757" s="13">
        <v>0.64465381256544496</v>
      </c>
      <c r="N4757" s="13">
        <v>0.74276783386496004</v>
      </c>
      <c r="O4757" s="13">
        <v>0.43376936354798401</v>
      </c>
      <c r="P4757" s="13">
        <v>1.1765371974129399</v>
      </c>
      <c r="Q4757" s="13">
        <v>2.9283620911041099</v>
      </c>
      <c r="R4757" s="13">
        <v>2.9283620911041099</v>
      </c>
      <c r="S4757" s="13">
        <v>0</v>
      </c>
      <c r="T4757" s="13">
        <v>-1.1498610322626401E-2</v>
      </c>
      <c r="U4757" s="13">
        <v>4.0552523592486803E-2</v>
      </c>
      <c r="V4757" s="13">
        <v>2.9053913269860399E-2</v>
      </c>
      <c r="W4757" s="13">
        <v>-0.70971743609925997</v>
      </c>
    </row>
    <row r="4758" spans="1:23" x14ac:dyDescent="0.3">
      <c r="A4758" s="13" t="s">
        <v>303</v>
      </c>
      <c r="B4758" s="13" t="s">
        <v>304</v>
      </c>
      <c r="C4758" s="15">
        <v>2020</v>
      </c>
      <c r="D4758" s="15" t="s">
        <v>27</v>
      </c>
      <c r="E4758" s="15" t="s">
        <v>41</v>
      </c>
      <c r="F4758" s="15">
        <v>3985</v>
      </c>
      <c r="G4758" s="15">
        <v>1851</v>
      </c>
      <c r="H4758" s="13">
        <v>-1.1626553172468199</v>
      </c>
      <c r="I4758" s="13">
        <v>-0.70904855341691997</v>
      </c>
      <c r="J4758" s="13">
        <v>-1.8717038706637401</v>
      </c>
      <c r="K4758" s="13">
        <v>1.26238120286678</v>
      </c>
      <c r="L4758" s="13">
        <v>-0.13019477390017001</v>
      </c>
      <c r="M4758" s="13">
        <v>1.1321864289666099</v>
      </c>
      <c r="N4758" s="13">
        <v>-0.72074725843424503</v>
      </c>
      <c r="O4758" s="13">
        <v>-0.63507234102182397</v>
      </c>
      <c r="P4758" s="13">
        <v>-1.35581959945607</v>
      </c>
      <c r="Q4758" s="13">
        <v>1.3202881989308899</v>
      </c>
      <c r="R4758" s="13">
        <v>1.3202881989308899</v>
      </c>
      <c r="S4758" s="13">
        <v>0</v>
      </c>
      <c r="T4758" s="13">
        <v>-0.78354789072974496</v>
      </c>
      <c r="U4758" s="13">
        <v>0.15112949411903301</v>
      </c>
      <c r="V4758" s="13">
        <v>-0.63241839661071098</v>
      </c>
      <c r="W4758" s="13">
        <v>0.28283227652194498</v>
      </c>
    </row>
    <row r="4759" spans="1:23" x14ac:dyDescent="0.3">
      <c r="A4759" s="13" t="s">
        <v>311</v>
      </c>
      <c r="B4759" s="13" t="s">
        <v>312</v>
      </c>
      <c r="C4759" s="15">
        <v>2020</v>
      </c>
      <c r="D4759" s="15" t="s">
        <v>27</v>
      </c>
      <c r="E4759" s="15" t="s">
        <v>124</v>
      </c>
      <c r="F4759" s="15">
        <v>3336</v>
      </c>
      <c r="G4759" s="15">
        <v>1634</v>
      </c>
      <c r="H4759" s="13">
        <v>-1.66697801644711</v>
      </c>
      <c r="I4759" s="13">
        <v>2.2488594045783201</v>
      </c>
      <c r="J4759" s="13">
        <v>0.58188138813121204</v>
      </c>
      <c r="K4759" s="13">
        <v>-2.1640860709796601</v>
      </c>
      <c r="L4759" s="13">
        <v>8.22261250134457E-2</v>
      </c>
      <c r="M4759" s="13">
        <v>-2.0818599459662201</v>
      </c>
      <c r="N4759" s="13">
        <v>-1.8478074116371901</v>
      </c>
      <c r="O4759" s="13">
        <v>1.98562486611139</v>
      </c>
      <c r="P4759" s="13">
        <v>0.13781745447420099</v>
      </c>
      <c r="Q4759" s="13">
        <v>2.3788861411662898</v>
      </c>
      <c r="R4759" s="13">
        <v>2.3788861411662898</v>
      </c>
      <c r="S4759" s="13">
        <v>0</v>
      </c>
      <c r="T4759" s="13">
        <v>-2.3726043594277302</v>
      </c>
      <c r="U4759" s="13">
        <v>1.64229981967344</v>
      </c>
      <c r="V4759" s="13">
        <v>-0.730304539754282</v>
      </c>
      <c r="W4759" s="13">
        <v>-1.21103573614099</v>
      </c>
    </row>
    <row r="4760" spans="1:23" x14ac:dyDescent="0.3">
      <c r="A4760" s="13" t="s">
        <v>2025</v>
      </c>
      <c r="B4760" s="13" t="s">
        <v>2026</v>
      </c>
      <c r="C4760" s="15">
        <v>2020</v>
      </c>
      <c r="D4760" s="15" t="s">
        <v>27</v>
      </c>
      <c r="E4760" s="15" t="s">
        <v>38</v>
      </c>
      <c r="F4760" s="15">
        <v>87</v>
      </c>
      <c r="G4760" s="15">
        <v>40</v>
      </c>
      <c r="H4760" s="13">
        <v>-0.341770486929521</v>
      </c>
      <c r="I4760" s="13">
        <v>1.81027331433784</v>
      </c>
      <c r="J4760" s="13">
        <v>1.4685028274083201</v>
      </c>
      <c r="K4760" s="13">
        <v>2.68810833852831</v>
      </c>
      <c r="L4760" s="13">
        <v>19.960562417907099</v>
      </c>
      <c r="M4760" s="13">
        <v>22.648670756435401</v>
      </c>
      <c r="N4760" s="13">
        <v>0.41353075513995802</v>
      </c>
      <c r="O4760" s="13">
        <v>5.8433645744279703</v>
      </c>
      <c r="P4760" s="13">
        <v>6.2568953295679197</v>
      </c>
      <c r="Q4760" s="13">
        <v>0.187325641726721</v>
      </c>
      <c r="R4760" s="13">
        <v>0.187325641726721</v>
      </c>
      <c r="S4760" s="13">
        <v>0</v>
      </c>
      <c r="T4760" s="13">
        <v>0.767446951377591</v>
      </c>
      <c r="U4760" s="13">
        <v>1.53245168189812</v>
      </c>
      <c r="V4760" s="13">
        <v>2.2998986332757201</v>
      </c>
      <c r="W4760" s="13">
        <v>1.9488426762501001</v>
      </c>
    </row>
    <row r="4761" spans="1:23" x14ac:dyDescent="0.3">
      <c r="A4761" s="13" t="s">
        <v>315</v>
      </c>
      <c r="B4761" s="13" t="s">
        <v>316</v>
      </c>
      <c r="C4761" s="15">
        <v>2020</v>
      </c>
      <c r="D4761" s="15" t="s">
        <v>27</v>
      </c>
      <c r="E4761" s="15" t="s">
        <v>86</v>
      </c>
      <c r="F4761" s="15">
        <v>3534</v>
      </c>
      <c r="G4761" s="15">
        <v>1702</v>
      </c>
      <c r="H4761" s="13">
        <v>0.92223674917982601</v>
      </c>
      <c r="I4761" s="13">
        <v>1.2916951444125999E-2</v>
      </c>
      <c r="J4761" s="13">
        <v>0.93515370062395198</v>
      </c>
      <c r="K4761" s="13">
        <v>1.20886228731542</v>
      </c>
      <c r="L4761" s="13">
        <v>-2.3929526716185001</v>
      </c>
      <c r="M4761" s="13">
        <v>-1.1840903843030799</v>
      </c>
      <c r="N4761" s="13">
        <v>1.0125061247846201</v>
      </c>
      <c r="O4761" s="13">
        <v>-0.53482087428945002</v>
      </c>
      <c r="P4761" s="13">
        <v>0.47768525049517802</v>
      </c>
      <c r="Q4761" s="13">
        <v>2.8098093208282902</v>
      </c>
      <c r="R4761" s="13">
        <v>2.8098093208282902</v>
      </c>
      <c r="S4761" s="13">
        <v>0</v>
      </c>
      <c r="T4761" s="13">
        <v>1.02287632996574</v>
      </c>
      <c r="U4761" s="13">
        <v>0.42865845776862799</v>
      </c>
      <c r="V4761" s="13">
        <v>1.4515347877343701</v>
      </c>
      <c r="W4761" s="13">
        <v>0.255232978198839</v>
      </c>
    </row>
    <row r="4762" spans="1:23" x14ac:dyDescent="0.3">
      <c r="A4762" s="13" t="s">
        <v>2027</v>
      </c>
      <c r="B4762" s="13" t="s">
        <v>2028</v>
      </c>
      <c r="C4762" s="15">
        <v>2020</v>
      </c>
      <c r="D4762" s="15" t="s">
        <v>27</v>
      </c>
      <c r="E4762" s="15" t="s">
        <v>58</v>
      </c>
      <c r="F4762" s="15">
        <v>74</v>
      </c>
      <c r="G4762" s="15">
        <v>33</v>
      </c>
      <c r="H4762" s="13">
        <v>-8.7402162751632009</v>
      </c>
      <c r="I4762" s="13">
        <v>-11.507249182665101</v>
      </c>
      <c r="J4762" s="13">
        <v>-20.247465457828302</v>
      </c>
      <c r="K4762" s="13">
        <v>-9.2978326928902195</v>
      </c>
      <c r="L4762" s="13">
        <v>-16.399609595036601</v>
      </c>
      <c r="M4762" s="13">
        <v>-25.697442287926901</v>
      </c>
      <c r="N4762" s="13">
        <v>-9.4250229385318498</v>
      </c>
      <c r="O4762" s="13">
        <v>-13.159099130380101</v>
      </c>
      <c r="P4762" s="13">
        <v>-22.584122068911899</v>
      </c>
      <c r="Q4762" s="13">
        <v>-0.33895032068841702</v>
      </c>
      <c r="R4762" s="13">
        <v>-0.33895032068841702</v>
      </c>
      <c r="S4762" s="13">
        <v>0</v>
      </c>
      <c r="T4762" s="13">
        <v>-6.7534775474981199</v>
      </c>
      <c r="U4762" s="13">
        <v>-10.9123985405024</v>
      </c>
      <c r="V4762" s="13">
        <v>-17.665876088000498</v>
      </c>
      <c r="W4762" s="13">
        <v>1.5302173006189901</v>
      </c>
    </row>
    <row r="4763" spans="1:23" x14ac:dyDescent="0.3">
      <c r="A4763" s="13" t="s">
        <v>323</v>
      </c>
      <c r="B4763" s="13" t="s">
        <v>324</v>
      </c>
      <c r="C4763" s="15">
        <v>2020</v>
      </c>
      <c r="D4763" s="15" t="s">
        <v>27</v>
      </c>
      <c r="E4763" s="15" t="s">
        <v>52</v>
      </c>
      <c r="F4763" s="15">
        <v>1472</v>
      </c>
      <c r="G4763" s="15">
        <v>665</v>
      </c>
      <c r="H4763" s="13">
        <v>-2.18160140958167</v>
      </c>
      <c r="I4763" s="13">
        <v>1.3698372162132499</v>
      </c>
      <c r="J4763" s="13">
        <v>-0.81176419336842698</v>
      </c>
      <c r="K4763" s="13">
        <v>-2.3734492516957202</v>
      </c>
      <c r="L4763" s="13">
        <v>1.95358076333749</v>
      </c>
      <c r="M4763" s="13">
        <v>-0.41986848835822899</v>
      </c>
      <c r="N4763" s="13">
        <v>-2.3941346493453701</v>
      </c>
      <c r="O4763" s="13">
        <v>1.465840513726</v>
      </c>
      <c r="P4763" s="13">
        <v>-0.92829413561936602</v>
      </c>
      <c r="Q4763" s="13">
        <v>0.61890402036329395</v>
      </c>
      <c r="R4763" s="13">
        <v>0.61890402036329395</v>
      </c>
      <c r="S4763" s="13">
        <v>0</v>
      </c>
      <c r="T4763" s="13">
        <v>-1.9404071345977101</v>
      </c>
      <c r="U4763" s="13">
        <v>0.46275773279693599</v>
      </c>
      <c r="V4763" s="13">
        <v>-1.47764940180078</v>
      </c>
      <c r="W4763" s="13">
        <v>0.13696852435337101</v>
      </c>
    </row>
    <row r="4764" spans="1:23" x14ac:dyDescent="0.3">
      <c r="A4764" s="13" t="s">
        <v>325</v>
      </c>
      <c r="B4764" s="13" t="s">
        <v>326</v>
      </c>
      <c r="C4764" s="15">
        <v>2020</v>
      </c>
      <c r="D4764" s="15" t="s">
        <v>27</v>
      </c>
      <c r="E4764" s="15" t="s">
        <v>100</v>
      </c>
      <c r="F4764" s="15">
        <v>3320</v>
      </c>
      <c r="G4764" s="15">
        <v>1519</v>
      </c>
      <c r="H4764" s="13">
        <v>-0.86199968175639896</v>
      </c>
      <c r="I4764" s="13">
        <v>-0.28783065266152102</v>
      </c>
      <c r="J4764" s="13">
        <v>-1.1498303344179199</v>
      </c>
      <c r="K4764" s="13">
        <v>-2.2800523871394001</v>
      </c>
      <c r="L4764" s="13">
        <v>-1.4254928364511199</v>
      </c>
      <c r="M4764" s="13">
        <v>-3.7055452235905202</v>
      </c>
      <c r="N4764" s="13">
        <v>-1.22157602407913</v>
      </c>
      <c r="O4764" s="13">
        <v>-0.46080270765766002</v>
      </c>
      <c r="P4764" s="13">
        <v>-1.68237873173679</v>
      </c>
      <c r="Q4764" s="13">
        <v>0.82733551889255597</v>
      </c>
      <c r="R4764" s="13">
        <v>0.82733551889255597</v>
      </c>
      <c r="S4764" s="13">
        <v>0</v>
      </c>
      <c r="T4764" s="13">
        <v>-1.15418666165032</v>
      </c>
      <c r="U4764" s="13">
        <v>-0.56635297205976798</v>
      </c>
      <c r="V4764" s="13">
        <v>-1.72053963371009</v>
      </c>
      <c r="W4764" s="13">
        <v>-7.9301534822601005E-3</v>
      </c>
    </row>
    <row r="4765" spans="1:23" x14ac:dyDescent="0.3">
      <c r="A4765" s="13" t="s">
        <v>327</v>
      </c>
      <c r="B4765" s="13" t="s">
        <v>328</v>
      </c>
      <c r="C4765" s="15">
        <v>2020</v>
      </c>
      <c r="D4765" s="15" t="s">
        <v>27</v>
      </c>
      <c r="E4765" s="15" t="s">
        <v>33</v>
      </c>
      <c r="F4765" s="15">
        <v>2145</v>
      </c>
      <c r="G4765" s="15">
        <v>1022</v>
      </c>
      <c r="H4765" s="13">
        <v>1.2261461695275799</v>
      </c>
      <c r="I4765" s="13">
        <v>0.20820932003107601</v>
      </c>
      <c r="J4765" s="13">
        <v>1.4343554895586601</v>
      </c>
      <c r="K4765" s="13">
        <v>1.6339246264929399</v>
      </c>
      <c r="L4765" s="13">
        <v>3.0763372302807399</v>
      </c>
      <c r="M4765" s="13">
        <v>4.7102618567736902</v>
      </c>
      <c r="N4765" s="13">
        <v>1.2993899483542</v>
      </c>
      <c r="O4765" s="13">
        <v>0.80801166722363404</v>
      </c>
      <c r="P4765" s="13">
        <v>2.1074016155778299</v>
      </c>
      <c r="Q4765" s="13">
        <v>2.5164330272230901</v>
      </c>
      <c r="R4765" s="13">
        <v>2.5164330272230901</v>
      </c>
      <c r="S4765" s="13">
        <v>0</v>
      </c>
      <c r="T4765" s="13">
        <v>1.4045803084164199</v>
      </c>
      <c r="U4765" s="13">
        <v>-0.372316719453477</v>
      </c>
      <c r="V4765" s="13">
        <v>1.0322635889629499</v>
      </c>
      <c r="W4765" s="13">
        <v>-0.65765714360498195</v>
      </c>
    </row>
    <row r="4766" spans="1:23" x14ac:dyDescent="0.3">
      <c r="A4766" s="13" t="s">
        <v>333</v>
      </c>
      <c r="B4766" s="13" t="s">
        <v>334</v>
      </c>
      <c r="C4766" s="15">
        <v>2020</v>
      </c>
      <c r="D4766" s="15" t="s">
        <v>27</v>
      </c>
      <c r="E4766" s="15" t="s">
        <v>100</v>
      </c>
      <c r="F4766" s="15">
        <v>1972</v>
      </c>
      <c r="G4766" s="15">
        <v>901</v>
      </c>
      <c r="H4766" s="13">
        <v>-1.5221331293046001</v>
      </c>
      <c r="I4766" s="13">
        <v>-1.02123864319777</v>
      </c>
      <c r="J4766" s="13">
        <v>-2.5433717725023701</v>
      </c>
      <c r="K4766" s="13">
        <v>-0.14100538644157401</v>
      </c>
      <c r="L4766" s="13">
        <v>-3.6313020661367701</v>
      </c>
      <c r="M4766" s="13">
        <v>-3.77230745257835</v>
      </c>
      <c r="N4766" s="13">
        <v>-1.3350676011204401</v>
      </c>
      <c r="O4766" s="13">
        <v>-1.5324296404005799</v>
      </c>
      <c r="P4766" s="13">
        <v>-2.86749724152103</v>
      </c>
      <c r="Q4766" s="13">
        <v>-5.4158031097715303E-2</v>
      </c>
      <c r="R4766" s="13">
        <v>-5.4158031097715303E-2</v>
      </c>
      <c r="S4766" s="13">
        <v>0</v>
      </c>
      <c r="T4766" s="13">
        <v>-1.6918519153587599</v>
      </c>
      <c r="U4766" s="13">
        <v>-1.9881713277689399</v>
      </c>
      <c r="V4766" s="13">
        <v>-3.6800232431277098</v>
      </c>
      <c r="W4766" s="13">
        <v>0.27507581549775501</v>
      </c>
    </row>
    <row r="4767" spans="1:23" x14ac:dyDescent="0.3">
      <c r="A4767" s="13" t="s">
        <v>337</v>
      </c>
      <c r="B4767" s="13" t="s">
        <v>338</v>
      </c>
      <c r="C4767" s="15">
        <v>2020</v>
      </c>
      <c r="D4767" s="15" t="s">
        <v>27</v>
      </c>
      <c r="E4767" s="15" t="s">
        <v>32</v>
      </c>
      <c r="F4767" s="15">
        <v>1425</v>
      </c>
      <c r="G4767" s="15">
        <v>684</v>
      </c>
      <c r="H4767" s="13">
        <v>-1.55544910455031</v>
      </c>
      <c r="I4767" s="13">
        <v>0.108450955356119</v>
      </c>
      <c r="J4767" s="13">
        <v>-1.4469981491941899</v>
      </c>
      <c r="K4767" s="13">
        <v>-2.0490288491818198</v>
      </c>
      <c r="L4767" s="13">
        <v>1.4466441121812901</v>
      </c>
      <c r="M4767" s="13">
        <v>-0.60238473700052797</v>
      </c>
      <c r="N4767" s="13">
        <v>-1.7000324930452999</v>
      </c>
      <c r="O4767" s="13">
        <v>0.42847892339298299</v>
      </c>
      <c r="P4767" s="13">
        <v>-1.2715535696523199</v>
      </c>
      <c r="Q4767" s="13">
        <v>0.51414220448113002</v>
      </c>
      <c r="R4767" s="13">
        <v>0.51414220448113002</v>
      </c>
      <c r="S4767" s="13">
        <v>0</v>
      </c>
      <c r="T4767" s="13">
        <v>-1.9990232145987801</v>
      </c>
      <c r="U4767" s="13">
        <v>0.27687849586469698</v>
      </c>
      <c r="V4767" s="13">
        <v>-1.7221447187340799</v>
      </c>
      <c r="W4767" s="13">
        <v>-0.356014507646989</v>
      </c>
    </row>
    <row r="4768" spans="1:23" x14ac:dyDescent="0.3">
      <c r="A4768" s="13" t="s">
        <v>339</v>
      </c>
      <c r="B4768" s="13" t="s">
        <v>340</v>
      </c>
      <c r="C4768" s="15">
        <v>2020</v>
      </c>
      <c r="D4768" s="15" t="s">
        <v>27</v>
      </c>
      <c r="E4768" s="15" t="s">
        <v>67</v>
      </c>
      <c r="F4768" s="15">
        <v>664</v>
      </c>
      <c r="G4768" s="15">
        <v>329</v>
      </c>
      <c r="H4768" s="13">
        <v>2.2004313612454398</v>
      </c>
      <c r="I4768" s="13">
        <v>-1.3946016466114799</v>
      </c>
      <c r="J4768" s="13">
        <v>0.80582971463396202</v>
      </c>
      <c r="K4768" s="13">
        <v>2.64911489176093</v>
      </c>
      <c r="L4768" s="13">
        <v>-1.17141479958299</v>
      </c>
      <c r="M4768" s="13">
        <v>1.47770009217793</v>
      </c>
      <c r="N4768" s="13">
        <v>2.41417960196407</v>
      </c>
      <c r="O4768" s="13">
        <v>-1.4736138026108401</v>
      </c>
      <c r="P4768" s="13">
        <v>0.94056579935323303</v>
      </c>
      <c r="Q4768" s="13">
        <v>0.60690635877268895</v>
      </c>
      <c r="R4768" s="13">
        <v>0.60690635877268895</v>
      </c>
      <c r="S4768" s="13">
        <v>0</v>
      </c>
      <c r="T4768" s="13">
        <v>1.4433576822190799</v>
      </c>
      <c r="U4768" s="13">
        <v>-1.83897608275099</v>
      </c>
      <c r="V4768" s="13">
        <v>-0.395618400531902</v>
      </c>
      <c r="W4768" s="13">
        <v>-2.07021235295788</v>
      </c>
    </row>
    <row r="4769" spans="1:23" x14ac:dyDescent="0.3">
      <c r="A4769" s="13" t="s">
        <v>341</v>
      </c>
      <c r="B4769" s="13" t="s">
        <v>342</v>
      </c>
      <c r="C4769" s="15">
        <v>2020</v>
      </c>
      <c r="D4769" s="15" t="s">
        <v>27</v>
      </c>
      <c r="E4769" s="15" t="s">
        <v>137</v>
      </c>
      <c r="F4769" s="15">
        <v>2960</v>
      </c>
      <c r="G4769" s="15">
        <v>1390</v>
      </c>
      <c r="H4769" s="13">
        <v>1.4936605692403999</v>
      </c>
      <c r="I4769" s="13">
        <v>-1.31957536467632</v>
      </c>
      <c r="J4769" s="13">
        <v>0.17408520456408799</v>
      </c>
      <c r="K4769" s="13">
        <v>-3.4245491153293002</v>
      </c>
      <c r="L4769" s="13">
        <v>0.21436764614082901</v>
      </c>
      <c r="M4769" s="13">
        <v>-3.2101814691884698</v>
      </c>
      <c r="N4769" s="13">
        <v>0.67084946564706505</v>
      </c>
      <c r="O4769" s="13">
        <v>-1.05787560121907</v>
      </c>
      <c r="P4769" s="13">
        <v>-0.38702613557200499</v>
      </c>
      <c r="Q4769" s="13">
        <v>1.67502765864962</v>
      </c>
      <c r="R4769" s="13">
        <v>1.67502765864962</v>
      </c>
      <c r="S4769" s="13">
        <v>0</v>
      </c>
      <c r="T4769" s="13">
        <v>-0.25457952875760997</v>
      </c>
      <c r="U4769" s="13">
        <v>-0.66695497301621098</v>
      </c>
      <c r="V4769" s="13">
        <v>-0.92153450177382101</v>
      </c>
      <c r="W4769" s="13">
        <v>-4.5116387510704799E-2</v>
      </c>
    </row>
    <row r="4770" spans="1:23" x14ac:dyDescent="0.3">
      <c r="A4770" s="13" t="s">
        <v>341</v>
      </c>
      <c r="B4770" s="13" t="s">
        <v>342</v>
      </c>
      <c r="C4770" s="15">
        <v>2020</v>
      </c>
      <c r="D4770" s="15" t="s">
        <v>27</v>
      </c>
      <c r="E4770" s="15" t="s">
        <v>67</v>
      </c>
      <c r="F4770" s="15">
        <v>464</v>
      </c>
      <c r="G4770" s="15">
        <v>222</v>
      </c>
      <c r="H4770" s="13">
        <v>0.47216388380200403</v>
      </c>
      <c r="I4770" s="13">
        <v>-0.23337524918807201</v>
      </c>
      <c r="J4770" s="13">
        <v>0.23878863461393099</v>
      </c>
      <c r="K4770" s="13">
        <v>-4.3985145994144004</v>
      </c>
      <c r="L4770" s="13">
        <v>-7.4017073504498598E-2</v>
      </c>
      <c r="M4770" s="13">
        <v>-4.4725316729189002</v>
      </c>
      <c r="N4770" s="13">
        <v>-0.51724545220777396</v>
      </c>
      <c r="O4770" s="13">
        <v>-0.240839225704813</v>
      </c>
      <c r="P4770" s="13">
        <v>-0.75808467791258705</v>
      </c>
      <c r="Q4770" s="13">
        <v>0.224885761661097</v>
      </c>
      <c r="R4770" s="13">
        <v>0.224885761661097</v>
      </c>
      <c r="S4770" s="13">
        <v>0</v>
      </c>
      <c r="T4770" s="13">
        <v>0.61780526069737196</v>
      </c>
      <c r="U4770" s="13">
        <v>-0.136793059582444</v>
      </c>
      <c r="V4770" s="13">
        <v>0.48101220111492698</v>
      </c>
      <c r="W4770" s="13">
        <v>-0.328739838141273</v>
      </c>
    </row>
    <row r="4771" spans="1:23" x14ac:dyDescent="0.3">
      <c r="A4771" s="13" t="s">
        <v>343</v>
      </c>
      <c r="B4771" s="13" t="s">
        <v>344</v>
      </c>
      <c r="C4771" s="15">
        <v>2020</v>
      </c>
      <c r="D4771" s="15" t="s">
        <v>27</v>
      </c>
      <c r="E4771" s="15" t="s">
        <v>26</v>
      </c>
      <c r="F4771" s="15">
        <v>618</v>
      </c>
      <c r="G4771" s="15">
        <v>284</v>
      </c>
      <c r="H4771" s="13">
        <v>-6.0440138608109102</v>
      </c>
      <c r="I4771" s="13">
        <v>-1.5448874177687899</v>
      </c>
      <c r="J4771" s="13">
        <v>-7.5889012785796996</v>
      </c>
      <c r="K4771" s="13">
        <v>-8.8006631563999402</v>
      </c>
      <c r="L4771" s="13">
        <v>-0.94350735114044904</v>
      </c>
      <c r="M4771" s="13">
        <v>-9.7441705075403906</v>
      </c>
      <c r="N4771" s="13">
        <v>-6.9945634682056399</v>
      </c>
      <c r="O4771" s="13">
        <v>-1.5378567152764799</v>
      </c>
      <c r="P4771" s="13">
        <v>-8.5324201834821203</v>
      </c>
      <c r="Q4771" s="13">
        <v>-0.83823195078350499</v>
      </c>
      <c r="R4771" s="13">
        <v>-0.83823195078350499</v>
      </c>
      <c r="S4771" s="13">
        <v>0</v>
      </c>
      <c r="T4771" s="13">
        <v>-6.4214769458130796</v>
      </c>
      <c r="U4771" s="13">
        <v>-2.73041587564903</v>
      </c>
      <c r="V4771" s="13">
        <v>-9.1518928214621091</v>
      </c>
      <c r="W4771" s="13">
        <v>4.5977231122034799E-2</v>
      </c>
    </row>
    <row r="4772" spans="1:23" x14ac:dyDescent="0.3">
      <c r="A4772" s="13" t="s">
        <v>347</v>
      </c>
      <c r="B4772" s="13" t="s">
        <v>348</v>
      </c>
      <c r="C4772" s="15">
        <v>2020</v>
      </c>
      <c r="D4772" s="15" t="s">
        <v>27</v>
      </c>
      <c r="E4772" s="15" t="s">
        <v>46</v>
      </c>
      <c r="F4772" s="15">
        <v>3778</v>
      </c>
      <c r="G4772" s="15">
        <v>1851</v>
      </c>
      <c r="H4772" s="13">
        <v>4.89968047097019</v>
      </c>
      <c r="I4772" s="13">
        <v>1.98695778866529</v>
      </c>
      <c r="J4772" s="13">
        <v>6.8866382596354798</v>
      </c>
      <c r="K4772" s="13">
        <v>0.229803572139469</v>
      </c>
      <c r="L4772" s="13">
        <v>0.55927503244135102</v>
      </c>
      <c r="M4772" s="13">
        <v>0.78907860458082002</v>
      </c>
      <c r="N4772" s="13">
        <v>4.1889913512581103</v>
      </c>
      <c r="O4772" s="13">
        <v>1.80122639804624</v>
      </c>
      <c r="P4772" s="13">
        <v>5.9902177493043602</v>
      </c>
      <c r="Q4772" s="13">
        <v>8.1930767146433308</v>
      </c>
      <c r="R4772" s="13">
        <v>8.1930767146433308</v>
      </c>
      <c r="S4772" s="13">
        <v>0</v>
      </c>
      <c r="T4772" s="13">
        <v>3.8929698514547302</v>
      </c>
      <c r="U4772" s="13">
        <v>1.5928310702563</v>
      </c>
      <c r="V4772" s="13">
        <v>5.4858009217110402</v>
      </c>
      <c r="W4772" s="13">
        <v>-0.75375303992897003</v>
      </c>
    </row>
    <row r="4773" spans="1:23" x14ac:dyDescent="0.3">
      <c r="A4773" s="13" t="s">
        <v>357</v>
      </c>
      <c r="B4773" s="13" t="s">
        <v>358</v>
      </c>
      <c r="C4773" s="15">
        <v>2020</v>
      </c>
      <c r="D4773" s="15" t="s">
        <v>27</v>
      </c>
      <c r="E4773" s="15" t="s">
        <v>111</v>
      </c>
      <c r="F4773" s="15">
        <v>63</v>
      </c>
      <c r="G4773" s="15">
        <v>28</v>
      </c>
      <c r="H4773" s="13">
        <v>1.4545442542195399</v>
      </c>
      <c r="I4773" s="13">
        <v>1.8908088171525601</v>
      </c>
      <c r="J4773" s="13">
        <v>3.3453530713721</v>
      </c>
      <c r="K4773" s="13">
        <v>-0.14421413404453401</v>
      </c>
      <c r="L4773" s="13">
        <v>-1.9661082812881701</v>
      </c>
      <c r="M4773" s="13">
        <v>-2.1103224153326998</v>
      </c>
      <c r="N4773" s="13">
        <v>1.1447299326690401</v>
      </c>
      <c r="O4773" s="13">
        <v>1.1981334914266299</v>
      </c>
      <c r="P4773" s="13">
        <v>2.3428634240956701</v>
      </c>
      <c r="Q4773" s="13">
        <v>7.3498512814434494E-2</v>
      </c>
      <c r="R4773" s="13">
        <v>7.3498512814434494E-2</v>
      </c>
      <c r="S4773" s="13">
        <v>0</v>
      </c>
      <c r="T4773" s="13">
        <v>2.0783204827628099</v>
      </c>
      <c r="U4773" s="13">
        <v>-1.1379499019988599</v>
      </c>
      <c r="V4773" s="13">
        <v>0.94037058076395097</v>
      </c>
      <c r="W4773" s="13">
        <v>1.0426527636746701</v>
      </c>
    </row>
    <row r="4774" spans="1:23" x14ac:dyDescent="0.3">
      <c r="A4774" s="13" t="s">
        <v>357</v>
      </c>
      <c r="B4774" s="13" t="s">
        <v>358</v>
      </c>
      <c r="C4774" s="15">
        <v>2020</v>
      </c>
      <c r="D4774" s="15" t="s">
        <v>27</v>
      </c>
      <c r="E4774" s="15" t="s">
        <v>41</v>
      </c>
      <c r="F4774" s="15">
        <v>430</v>
      </c>
      <c r="G4774" s="15">
        <v>192</v>
      </c>
      <c r="H4774" s="13">
        <v>-4.1418391802962002</v>
      </c>
      <c r="I4774" s="13">
        <v>4.1694490755953799</v>
      </c>
      <c r="J4774" s="13">
        <v>2.7609895299178799E-2</v>
      </c>
      <c r="K4774" s="13">
        <v>-5.4116964284452802</v>
      </c>
      <c r="L4774" s="13">
        <v>4.5742673210463396</v>
      </c>
      <c r="M4774" s="13">
        <v>-0.83742910739893905</v>
      </c>
      <c r="N4774" s="13">
        <v>-4.6227242897110203</v>
      </c>
      <c r="O4774" s="13">
        <v>4.5181601877307802</v>
      </c>
      <c r="P4774" s="13">
        <v>-0.10456410198023899</v>
      </c>
      <c r="Q4774" s="13">
        <v>0.26015493064738099</v>
      </c>
      <c r="R4774" s="13">
        <v>0.26015493064738099</v>
      </c>
      <c r="S4774" s="13">
        <v>0</v>
      </c>
      <c r="T4774" s="13">
        <v>-2.98881492941933</v>
      </c>
      <c r="U4774" s="13">
        <v>3.8422744987055402</v>
      </c>
      <c r="V4774" s="13">
        <v>0.85345956928621103</v>
      </c>
      <c r="W4774" s="13">
        <v>0.39832557912538502</v>
      </c>
    </row>
    <row r="4775" spans="1:23" x14ac:dyDescent="0.3">
      <c r="A4775" s="13" t="s">
        <v>363</v>
      </c>
      <c r="B4775" s="13" t="s">
        <v>364</v>
      </c>
      <c r="C4775" s="15">
        <v>2020</v>
      </c>
      <c r="D4775" s="15" t="s">
        <v>27</v>
      </c>
      <c r="E4775" s="15" t="s">
        <v>140</v>
      </c>
      <c r="F4775" s="15">
        <v>3419</v>
      </c>
      <c r="G4775" s="15">
        <v>1603</v>
      </c>
      <c r="H4775" s="13">
        <v>-3.17713311378977E-2</v>
      </c>
      <c r="I4775" s="13">
        <v>-3.4124721736605898E-2</v>
      </c>
      <c r="J4775" s="13">
        <v>-6.5896052874503605E-2</v>
      </c>
      <c r="K4775" s="13">
        <v>1.8750436961022401</v>
      </c>
      <c r="L4775" s="13">
        <v>-1.36108348839784</v>
      </c>
      <c r="M4775" s="13">
        <v>0.51396020770439599</v>
      </c>
      <c r="N4775" s="13">
        <v>0.33197620681734902</v>
      </c>
      <c r="O4775" s="13">
        <v>-0.37021605543726599</v>
      </c>
      <c r="P4775" s="13">
        <v>-3.8239848619916403E-2</v>
      </c>
      <c r="Q4775" s="13">
        <v>2.2182433035199001</v>
      </c>
      <c r="R4775" s="13">
        <v>2.2182433035199001</v>
      </c>
      <c r="S4775" s="13">
        <v>0</v>
      </c>
      <c r="T4775" s="13">
        <v>0.32678509378402198</v>
      </c>
      <c r="U4775" s="13">
        <v>9.2246656534948901E-2</v>
      </c>
      <c r="V4775" s="13">
        <v>0.419031750318971</v>
      </c>
      <c r="W4775" s="13">
        <v>1.97082432527977E-2</v>
      </c>
    </row>
    <row r="4776" spans="1:23" x14ac:dyDescent="0.3">
      <c r="A4776" s="13" t="s">
        <v>2029</v>
      </c>
      <c r="B4776" s="13" t="s">
        <v>2030</v>
      </c>
      <c r="C4776" s="15">
        <v>2020</v>
      </c>
      <c r="D4776" s="15" t="s">
        <v>27</v>
      </c>
      <c r="E4776" s="15" t="s">
        <v>59</v>
      </c>
      <c r="F4776" s="15">
        <v>97</v>
      </c>
      <c r="G4776" s="15">
        <v>45</v>
      </c>
      <c r="H4776" s="13">
        <v>-1.3395861439229</v>
      </c>
      <c r="I4776" s="13">
        <v>0.444743735878809</v>
      </c>
      <c r="J4776" s="13">
        <v>-0.89484240804409798</v>
      </c>
      <c r="K4776" s="13">
        <v>-0.39690050675963501</v>
      </c>
      <c r="L4776" s="13">
        <v>-1.94592421268697</v>
      </c>
      <c r="M4776" s="13">
        <v>-2.3428247194465999</v>
      </c>
      <c r="N4776" s="13">
        <v>-1.2319301051861899</v>
      </c>
      <c r="O4776" s="13">
        <v>-3.8937078833351797E-2</v>
      </c>
      <c r="P4776" s="13">
        <v>-1.27086718401954</v>
      </c>
      <c r="Q4776" s="13">
        <v>3.4318161814294097E-2</v>
      </c>
      <c r="R4776" s="13">
        <v>3.4318161814294097E-2</v>
      </c>
      <c r="S4776" s="13">
        <v>0</v>
      </c>
      <c r="T4776" s="13">
        <v>-1.7620059879594301</v>
      </c>
      <c r="U4776" s="13">
        <v>-1.5410296622714099</v>
      </c>
      <c r="V4776" s="13">
        <v>-3.3030356502308398</v>
      </c>
      <c r="W4776" s="13">
        <v>1.0772523028402601</v>
      </c>
    </row>
    <row r="4777" spans="1:23" x14ac:dyDescent="0.3">
      <c r="A4777" s="13" t="s">
        <v>367</v>
      </c>
      <c r="B4777" s="13" t="s">
        <v>368</v>
      </c>
      <c r="C4777" s="15">
        <v>2020</v>
      </c>
      <c r="D4777" s="15" t="s">
        <v>27</v>
      </c>
      <c r="E4777" s="15" t="s">
        <v>111</v>
      </c>
      <c r="F4777" s="15">
        <v>2788</v>
      </c>
      <c r="G4777" s="15">
        <v>1279</v>
      </c>
      <c r="H4777" s="13">
        <v>-0.99253998527277798</v>
      </c>
      <c r="I4777" s="13">
        <v>5.1513264388414104</v>
      </c>
      <c r="J4777" s="13">
        <v>4.1587864535686299</v>
      </c>
      <c r="K4777" s="13">
        <v>-0.77496682787050897</v>
      </c>
      <c r="L4777" s="13">
        <v>0.56628592533032396</v>
      </c>
      <c r="M4777" s="13">
        <v>-0.20868090254018401</v>
      </c>
      <c r="N4777" s="13">
        <v>-1.0671994308100401</v>
      </c>
      <c r="O4777" s="13">
        <v>4.5001707932444699</v>
      </c>
      <c r="P4777" s="13">
        <v>3.4329713624344298</v>
      </c>
      <c r="Q4777" s="13">
        <v>4.04075435223693</v>
      </c>
      <c r="R4777" s="13">
        <v>4.04075435223693</v>
      </c>
      <c r="S4777" s="13">
        <v>0</v>
      </c>
      <c r="T4777" s="13">
        <v>-0.718646531168188</v>
      </c>
      <c r="U4777" s="13">
        <v>4.6689499307278997</v>
      </c>
      <c r="V4777" s="13">
        <v>3.9503033995597101</v>
      </c>
      <c r="W4777" s="13">
        <v>0.153726100840753</v>
      </c>
    </row>
    <row r="4778" spans="1:23" x14ac:dyDescent="0.3">
      <c r="A4778" s="13" t="s">
        <v>369</v>
      </c>
      <c r="B4778" s="13" t="s">
        <v>370</v>
      </c>
      <c r="C4778" s="15">
        <v>2020</v>
      </c>
      <c r="D4778" s="15" t="s">
        <v>27</v>
      </c>
      <c r="E4778" s="15" t="s">
        <v>111</v>
      </c>
      <c r="F4778" s="15">
        <v>205</v>
      </c>
      <c r="G4778" s="15">
        <v>96</v>
      </c>
      <c r="H4778" s="13">
        <v>0.88943309298170903</v>
      </c>
      <c r="I4778" s="13">
        <v>1.12546787740439</v>
      </c>
      <c r="J4778" s="13">
        <v>2.0149009703860998</v>
      </c>
      <c r="K4778" s="13">
        <v>5.1427821462591297</v>
      </c>
      <c r="L4778" s="13">
        <v>0.30940654705013498</v>
      </c>
      <c r="M4778" s="13">
        <v>5.45218869330927</v>
      </c>
      <c r="N4778" s="13">
        <v>1.7726734010777401</v>
      </c>
      <c r="O4778" s="13">
        <v>1.0119616436194101</v>
      </c>
      <c r="P4778" s="13">
        <v>2.7846350446971502</v>
      </c>
      <c r="Q4778" s="13">
        <v>0.27242193412757398</v>
      </c>
      <c r="R4778" s="13">
        <v>0.27242193412757398</v>
      </c>
      <c r="S4778" s="13">
        <v>0</v>
      </c>
      <c r="T4778" s="13">
        <v>1.12958621608789</v>
      </c>
      <c r="U4778" s="13">
        <v>-0.77697773663116598</v>
      </c>
      <c r="V4778" s="13">
        <v>0.35260847945672802</v>
      </c>
      <c r="W4778" s="13">
        <v>0.50404309694011196</v>
      </c>
    </row>
    <row r="4779" spans="1:23" x14ac:dyDescent="0.3">
      <c r="A4779" s="13" t="s">
        <v>369</v>
      </c>
      <c r="B4779" s="13" t="s">
        <v>370</v>
      </c>
      <c r="C4779" s="15">
        <v>2020</v>
      </c>
      <c r="D4779" s="15" t="s">
        <v>27</v>
      </c>
      <c r="E4779" s="15" t="s">
        <v>73</v>
      </c>
      <c r="F4779" s="15">
        <v>291</v>
      </c>
      <c r="G4779" s="15">
        <v>135</v>
      </c>
      <c r="H4779" s="13">
        <v>-3.86433833004065</v>
      </c>
      <c r="I4779" s="13">
        <v>0.90278236369586595</v>
      </c>
      <c r="J4779" s="13">
        <v>-2.9615559663447799</v>
      </c>
      <c r="K4779" s="13">
        <v>1.1501832415361299</v>
      </c>
      <c r="L4779" s="13">
        <v>3.1174870413385301</v>
      </c>
      <c r="M4779" s="13">
        <v>4.2676702828746702</v>
      </c>
      <c r="N4779" s="13">
        <v>-3.0435536160647798</v>
      </c>
      <c r="O4779" s="13">
        <v>1.47938070717</v>
      </c>
      <c r="P4779" s="13">
        <v>-1.56417290889478</v>
      </c>
      <c r="Q4779" s="13">
        <v>8.1825869489261002E-2</v>
      </c>
      <c r="R4779" s="13">
        <v>8.1825869489261002E-2</v>
      </c>
      <c r="S4779" s="13">
        <v>0</v>
      </c>
      <c r="T4779" s="13">
        <v>-3.71735610720848</v>
      </c>
      <c r="U4779" s="13">
        <v>0.80277410988125197</v>
      </c>
      <c r="V4779" s="13">
        <v>-2.9145819973272298</v>
      </c>
      <c r="W4779" s="13">
        <v>0.18684656232159</v>
      </c>
    </row>
    <row r="4780" spans="1:23" x14ac:dyDescent="0.3">
      <c r="A4780" s="13" t="s">
        <v>371</v>
      </c>
      <c r="B4780" s="13" t="s">
        <v>372</v>
      </c>
      <c r="C4780" s="15">
        <v>2020</v>
      </c>
      <c r="D4780" s="15" t="s">
        <v>27</v>
      </c>
      <c r="E4780" s="15" t="s">
        <v>35</v>
      </c>
      <c r="F4780" s="15">
        <v>1616</v>
      </c>
      <c r="G4780" s="15">
        <v>754</v>
      </c>
      <c r="H4780" s="13">
        <v>-0.168979983074487</v>
      </c>
      <c r="I4780" s="13">
        <v>-9.42865214319661E-2</v>
      </c>
      <c r="J4780" s="13">
        <v>-0.263266504506453</v>
      </c>
      <c r="K4780" s="13">
        <v>-3.5431478697532302</v>
      </c>
      <c r="L4780" s="13">
        <v>0.97466620274730598</v>
      </c>
      <c r="M4780" s="13">
        <v>-2.5684816670059201</v>
      </c>
      <c r="N4780" s="13">
        <v>-0.898308524593461</v>
      </c>
      <c r="O4780" s="13">
        <v>0.13923352464876301</v>
      </c>
      <c r="P4780" s="13">
        <v>-0.75907499994469696</v>
      </c>
      <c r="Q4780" s="13">
        <v>0.75973812588614298</v>
      </c>
      <c r="R4780" s="13">
        <v>0.75973812588614298</v>
      </c>
      <c r="S4780" s="13">
        <v>0</v>
      </c>
      <c r="T4780" s="13">
        <v>-0.70937479633806899</v>
      </c>
      <c r="U4780" s="13">
        <v>0.56278104083353897</v>
      </c>
      <c r="V4780" s="13">
        <v>-0.14659375550452999</v>
      </c>
      <c r="W4780" s="13">
        <v>-0.81914744409870699</v>
      </c>
    </row>
    <row r="4781" spans="1:23" x14ac:dyDescent="0.3">
      <c r="A4781" s="13" t="s">
        <v>373</v>
      </c>
      <c r="B4781" s="13" t="s">
        <v>374</v>
      </c>
      <c r="C4781" s="15">
        <v>2020</v>
      </c>
      <c r="D4781" s="15" t="s">
        <v>27</v>
      </c>
      <c r="E4781" s="15" t="s">
        <v>57</v>
      </c>
      <c r="F4781" s="15">
        <v>1608</v>
      </c>
      <c r="G4781" s="15">
        <v>773</v>
      </c>
      <c r="H4781" s="13">
        <v>0.83963197005826495</v>
      </c>
      <c r="I4781" s="13">
        <v>3.78477824074603</v>
      </c>
      <c r="J4781" s="13">
        <v>4.6244102108042897</v>
      </c>
      <c r="K4781" s="13">
        <v>2.5493866942058001</v>
      </c>
      <c r="L4781" s="13">
        <v>6.1506083985448198E-2</v>
      </c>
      <c r="M4781" s="13">
        <v>2.6108927781912401</v>
      </c>
      <c r="N4781" s="13">
        <v>1.2767811411626899</v>
      </c>
      <c r="O4781" s="13">
        <v>3.2308035119986398</v>
      </c>
      <c r="P4781" s="13">
        <v>4.5075846531613397</v>
      </c>
      <c r="Q4781" s="13">
        <v>2.8717268937537401</v>
      </c>
      <c r="R4781" s="13">
        <v>2.8717268937537401</v>
      </c>
      <c r="S4781" s="13">
        <v>0</v>
      </c>
      <c r="T4781" s="13">
        <v>0.69294495405961298</v>
      </c>
      <c r="U4781" s="13">
        <v>3.59170918652879</v>
      </c>
      <c r="V4781" s="13">
        <v>4.2846541405884002</v>
      </c>
      <c r="W4781" s="13">
        <v>0.336572228771435</v>
      </c>
    </row>
    <row r="4782" spans="1:23" x14ac:dyDescent="0.3">
      <c r="A4782" s="13" t="s">
        <v>375</v>
      </c>
      <c r="B4782" s="13" t="s">
        <v>376</v>
      </c>
      <c r="C4782" s="15">
        <v>2020</v>
      </c>
      <c r="D4782" s="15" t="s">
        <v>27</v>
      </c>
      <c r="E4782" s="15" t="s">
        <v>38</v>
      </c>
      <c r="F4782" s="15">
        <v>1910</v>
      </c>
      <c r="G4782" s="15">
        <v>876</v>
      </c>
      <c r="H4782" s="13">
        <v>-2.24425874988885</v>
      </c>
      <c r="I4782" s="13">
        <v>-1.8405485774717401</v>
      </c>
      <c r="J4782" s="13">
        <v>-4.0848073273605898</v>
      </c>
      <c r="K4782" s="13">
        <v>-3.8368630464522799</v>
      </c>
      <c r="L4782" s="13">
        <v>1.7072328533986301</v>
      </c>
      <c r="M4782" s="13">
        <v>-2.1296301930536501</v>
      </c>
      <c r="N4782" s="13">
        <v>-2.6872869582738601</v>
      </c>
      <c r="O4782" s="13">
        <v>-1.14145599981254</v>
      </c>
      <c r="P4782" s="13">
        <v>-3.8287429580864099</v>
      </c>
      <c r="Q4782" s="13">
        <v>-0.48149579099318801</v>
      </c>
      <c r="R4782" s="13">
        <v>-0.48149579099318801</v>
      </c>
      <c r="S4782" s="13">
        <v>0</v>
      </c>
      <c r="T4782" s="13">
        <v>-1.7704517739424199</v>
      </c>
      <c r="U4782" s="13">
        <v>-2.70317560405991</v>
      </c>
      <c r="V4782" s="13">
        <v>-4.4736273780023401</v>
      </c>
      <c r="W4782" s="13">
        <v>-0.13375781823008001</v>
      </c>
    </row>
    <row r="4783" spans="1:23" x14ac:dyDescent="0.3">
      <c r="A4783" s="13" t="s">
        <v>377</v>
      </c>
      <c r="B4783" s="13" t="s">
        <v>378</v>
      </c>
      <c r="C4783" s="15">
        <v>2020</v>
      </c>
      <c r="D4783" s="15" t="s">
        <v>27</v>
      </c>
      <c r="E4783" s="15" t="s">
        <v>78</v>
      </c>
      <c r="F4783" s="15">
        <v>2637</v>
      </c>
      <c r="G4783" s="15">
        <v>1256</v>
      </c>
      <c r="H4783" s="13">
        <v>-3.0152814511467501</v>
      </c>
      <c r="I4783" s="13">
        <v>-0.62370892582809501</v>
      </c>
      <c r="J4783" s="13">
        <v>-3.6389903769748502</v>
      </c>
      <c r="K4783" s="13">
        <v>-1.24761164650637</v>
      </c>
      <c r="L4783" s="13">
        <v>3.15090247463512</v>
      </c>
      <c r="M4783" s="13">
        <v>1.9032908281287499</v>
      </c>
      <c r="N4783" s="13">
        <v>-2.7793246196883001</v>
      </c>
      <c r="O4783" s="13">
        <v>0.107489784449896</v>
      </c>
      <c r="P4783" s="13">
        <v>-2.6718348352383998</v>
      </c>
      <c r="Q4783" s="13">
        <v>5.0052490564726999E-2</v>
      </c>
      <c r="R4783" s="13">
        <v>5.0052490564726999E-2</v>
      </c>
      <c r="S4783" s="13">
        <v>0</v>
      </c>
      <c r="T4783" s="13">
        <v>-3.01072489311631</v>
      </c>
      <c r="U4783" s="13">
        <v>0.81442764713065996</v>
      </c>
      <c r="V4783" s="13">
        <v>-2.19629724598565</v>
      </c>
      <c r="W4783" s="13">
        <v>-7.4556940649998002E-2</v>
      </c>
    </row>
    <row r="4784" spans="1:23" x14ac:dyDescent="0.3">
      <c r="A4784" s="13" t="s">
        <v>379</v>
      </c>
      <c r="B4784" s="13" t="s">
        <v>380</v>
      </c>
      <c r="C4784" s="15">
        <v>2020</v>
      </c>
      <c r="D4784" s="15" t="s">
        <v>27</v>
      </c>
      <c r="E4784" s="15" t="s">
        <v>140</v>
      </c>
      <c r="F4784" s="15">
        <v>2211</v>
      </c>
      <c r="G4784" s="15">
        <v>1032</v>
      </c>
      <c r="H4784" s="13">
        <v>-0.89038944206366399</v>
      </c>
      <c r="I4784" s="13">
        <v>4.2449706473978503</v>
      </c>
      <c r="J4784" s="13">
        <v>3.3545812053341901</v>
      </c>
      <c r="K4784" s="13">
        <v>-8.9770458298926992E-3</v>
      </c>
      <c r="L4784" s="13">
        <v>4.5785891552776201</v>
      </c>
      <c r="M4784" s="13">
        <v>4.5696121094477302</v>
      </c>
      <c r="N4784" s="13">
        <v>-0.79379510303788203</v>
      </c>
      <c r="O4784" s="13">
        <v>4.4922960521078998</v>
      </c>
      <c r="P4784" s="13">
        <v>3.69850094907002</v>
      </c>
      <c r="Q4784" s="13">
        <v>3.3993275898371502</v>
      </c>
      <c r="R4784" s="13">
        <v>3.3993275898371502</v>
      </c>
      <c r="S4784" s="13">
        <v>0</v>
      </c>
      <c r="T4784" s="13">
        <v>-0.55815418060674205</v>
      </c>
      <c r="U4784" s="13">
        <v>4.7092363486677602</v>
      </c>
      <c r="V4784" s="13">
        <v>4.1510821680610102</v>
      </c>
      <c r="W4784" s="13">
        <v>0.12078243435394299</v>
      </c>
    </row>
    <row r="4785" spans="1:23" x14ac:dyDescent="0.3">
      <c r="A4785" s="13" t="s">
        <v>383</v>
      </c>
      <c r="B4785" s="13" t="s">
        <v>384</v>
      </c>
      <c r="C4785" s="15">
        <v>2020</v>
      </c>
      <c r="D4785" s="15" t="s">
        <v>27</v>
      </c>
      <c r="E4785" s="15" t="s">
        <v>33</v>
      </c>
      <c r="F4785" s="15">
        <v>327</v>
      </c>
      <c r="G4785" s="15">
        <v>157</v>
      </c>
      <c r="H4785" s="13">
        <v>-2.9095048774930299</v>
      </c>
      <c r="I4785" s="13">
        <v>2.3760063969729099</v>
      </c>
      <c r="J4785" s="13">
        <v>-0.53349848052011095</v>
      </c>
      <c r="K4785" s="13">
        <v>-2.25694240648569</v>
      </c>
      <c r="L4785" s="13">
        <v>1.9027302208591601</v>
      </c>
      <c r="M4785" s="13">
        <v>-0.35421218562653001</v>
      </c>
      <c r="N4785" s="13">
        <v>-2.99102300234575</v>
      </c>
      <c r="O4785" s="13">
        <v>2.4194823584446898</v>
      </c>
      <c r="P4785" s="13">
        <v>-0.57154064390106096</v>
      </c>
      <c r="Q4785" s="13">
        <v>0.17258614597775901</v>
      </c>
      <c r="R4785" s="13">
        <v>0.17258614597775901</v>
      </c>
      <c r="S4785" s="13">
        <v>0</v>
      </c>
      <c r="T4785" s="13">
        <v>-3.0704004331763599</v>
      </c>
      <c r="U4785" s="13">
        <v>0.83969332375927497</v>
      </c>
      <c r="V4785" s="13">
        <v>-2.2307071094170801</v>
      </c>
      <c r="W4785" s="13">
        <v>-1.1170386514703701</v>
      </c>
    </row>
    <row r="4786" spans="1:23" x14ac:dyDescent="0.3">
      <c r="A4786" s="13" t="s">
        <v>383</v>
      </c>
      <c r="B4786" s="13" t="s">
        <v>384</v>
      </c>
      <c r="C4786" s="15">
        <v>2020</v>
      </c>
      <c r="D4786" s="15" t="s">
        <v>27</v>
      </c>
      <c r="E4786" s="15" t="s">
        <v>137</v>
      </c>
      <c r="F4786" s="15">
        <v>1974</v>
      </c>
      <c r="G4786" s="15">
        <v>940</v>
      </c>
      <c r="H4786" s="13">
        <v>-4.2970471683202103</v>
      </c>
      <c r="I4786" s="13">
        <v>5.1039475967664503</v>
      </c>
      <c r="J4786" s="13">
        <v>0.80690042844624199</v>
      </c>
      <c r="K4786" s="13">
        <v>-2.3972111561093499</v>
      </c>
      <c r="L4786" s="13">
        <v>2.3552726236809698</v>
      </c>
      <c r="M4786" s="13">
        <v>-4.1938532428385002E-2</v>
      </c>
      <c r="N4786" s="13">
        <v>-4.1271282891965901</v>
      </c>
      <c r="O4786" s="13">
        <v>4.9425574554878704</v>
      </c>
      <c r="P4786" s="13">
        <v>0.81542916629127804</v>
      </c>
      <c r="Q4786" s="13">
        <v>1.6959509125855201</v>
      </c>
      <c r="R4786" s="13">
        <v>1.6959509125855201</v>
      </c>
      <c r="S4786" s="13">
        <v>0</v>
      </c>
      <c r="T4786" s="13">
        <v>-4.3176607078154001</v>
      </c>
      <c r="U4786" s="13">
        <v>4.7298404744649503</v>
      </c>
      <c r="V4786" s="13">
        <v>0.41217976664954598</v>
      </c>
      <c r="W4786" s="13">
        <v>-0.83406771017805803</v>
      </c>
    </row>
    <row r="4787" spans="1:23" x14ac:dyDescent="0.3">
      <c r="A4787" s="13" t="s">
        <v>391</v>
      </c>
      <c r="B4787" s="13" t="s">
        <v>392</v>
      </c>
      <c r="C4787" s="15">
        <v>2020</v>
      </c>
      <c r="D4787" s="15" t="s">
        <v>27</v>
      </c>
      <c r="E4787" s="15" t="s">
        <v>111</v>
      </c>
      <c r="F4787" s="15">
        <v>493</v>
      </c>
      <c r="G4787" s="15">
        <v>219</v>
      </c>
      <c r="H4787" s="13">
        <v>-3.4319810749779802</v>
      </c>
      <c r="I4787" s="13">
        <v>-0.93454428803509204</v>
      </c>
      <c r="J4787" s="13">
        <v>-4.3665253630130803</v>
      </c>
      <c r="K4787" s="13">
        <v>-1.2803476148833</v>
      </c>
      <c r="L4787" s="13">
        <v>1.64723552257769</v>
      </c>
      <c r="M4787" s="13">
        <v>0.366887907694389</v>
      </c>
      <c r="N4787" s="13">
        <v>-3.2880184355607001</v>
      </c>
      <c r="O4787" s="13">
        <v>-0.47213658162892402</v>
      </c>
      <c r="P4787" s="13">
        <v>-3.7601550171896201</v>
      </c>
      <c r="Q4787" s="13">
        <v>-0.112679591161509</v>
      </c>
      <c r="R4787" s="13">
        <v>-0.112679591161509</v>
      </c>
      <c r="S4787" s="13">
        <v>0</v>
      </c>
      <c r="T4787" s="13">
        <v>-3.3925309816663698</v>
      </c>
      <c r="U4787" s="13">
        <v>-0.563329407076959</v>
      </c>
      <c r="V4787" s="13">
        <v>-3.9558603887433299</v>
      </c>
      <c r="W4787" s="13">
        <v>-0.17063514607219099</v>
      </c>
    </row>
    <row r="4788" spans="1:23" x14ac:dyDescent="0.3">
      <c r="A4788" s="13" t="s">
        <v>393</v>
      </c>
      <c r="B4788" s="13" t="s">
        <v>394</v>
      </c>
      <c r="C4788" s="15">
        <v>2020</v>
      </c>
      <c r="D4788" s="15" t="s">
        <v>27</v>
      </c>
      <c r="E4788" s="15" t="s">
        <v>34</v>
      </c>
      <c r="F4788" s="15">
        <v>1569</v>
      </c>
      <c r="G4788" s="15">
        <v>734</v>
      </c>
      <c r="H4788" s="13">
        <v>-1.7905989701777201</v>
      </c>
      <c r="I4788" s="13">
        <v>1.0596096356739899</v>
      </c>
      <c r="J4788" s="13">
        <v>-0.73098933450373604</v>
      </c>
      <c r="K4788" s="13">
        <v>-4.3914807267989699</v>
      </c>
      <c r="L4788" s="13">
        <v>-1.2365978056301701</v>
      </c>
      <c r="M4788" s="13">
        <v>-5.6280785324291402</v>
      </c>
      <c r="N4788" s="13">
        <v>-2.4470815586906198</v>
      </c>
      <c r="O4788" s="13">
        <v>0.62469669394265903</v>
      </c>
      <c r="P4788" s="13">
        <v>-1.8223848647479599</v>
      </c>
      <c r="Q4788" s="13">
        <v>0.346298282015845</v>
      </c>
      <c r="R4788" s="13">
        <v>0.346298282015845</v>
      </c>
      <c r="S4788" s="13">
        <v>0</v>
      </c>
      <c r="T4788" s="13">
        <v>-2.2976533667894898</v>
      </c>
      <c r="U4788" s="13">
        <v>0.33976347288583197</v>
      </c>
      <c r="V4788" s="13">
        <v>-1.95788989390366</v>
      </c>
      <c r="W4788" s="13">
        <v>-0.31742595335840601</v>
      </c>
    </row>
    <row r="4789" spans="1:23" x14ac:dyDescent="0.3">
      <c r="A4789" s="13" t="s">
        <v>395</v>
      </c>
      <c r="B4789" s="13" t="s">
        <v>396</v>
      </c>
      <c r="C4789" s="15">
        <v>2020</v>
      </c>
      <c r="D4789" s="15" t="s">
        <v>27</v>
      </c>
      <c r="E4789" s="15" t="s">
        <v>53</v>
      </c>
      <c r="F4789" s="15">
        <v>69</v>
      </c>
      <c r="G4789" s="15">
        <v>33</v>
      </c>
      <c r="H4789" s="13">
        <v>-10.7603391513882</v>
      </c>
      <c r="I4789" s="13">
        <v>5.44608297455125</v>
      </c>
      <c r="J4789" s="13">
        <v>-5.3142561768370298</v>
      </c>
      <c r="K4789" s="13">
        <v>-25.255876460189299</v>
      </c>
      <c r="L4789" s="13">
        <v>9.3190112726723893</v>
      </c>
      <c r="M4789" s="13">
        <v>-15.936865187516901</v>
      </c>
      <c r="N4789" s="13">
        <v>-14.379452700903499</v>
      </c>
      <c r="O4789" s="13">
        <v>6.6640311936426198</v>
      </c>
      <c r="P4789" s="13">
        <v>-7.7154215072608796</v>
      </c>
      <c r="Q4789" s="13">
        <v>-8.3186630869109601E-2</v>
      </c>
      <c r="R4789" s="13">
        <v>-8.3186630869109601E-2</v>
      </c>
      <c r="S4789" s="13">
        <v>0</v>
      </c>
      <c r="T4789" s="13">
        <v>-10.629477392519201</v>
      </c>
      <c r="U4789" s="13">
        <v>3.4921076076950301</v>
      </c>
      <c r="V4789" s="13">
        <v>-7.1373697848242497</v>
      </c>
      <c r="W4789" s="13">
        <v>-0.50520493132631195</v>
      </c>
    </row>
    <row r="4790" spans="1:23" x14ac:dyDescent="0.3">
      <c r="A4790" s="13" t="s">
        <v>2031</v>
      </c>
      <c r="B4790" s="13" t="s">
        <v>2032</v>
      </c>
      <c r="C4790" s="15">
        <v>2020</v>
      </c>
      <c r="D4790" s="15" t="s">
        <v>27</v>
      </c>
      <c r="E4790" s="15" t="s">
        <v>62</v>
      </c>
      <c r="F4790" s="15">
        <v>65</v>
      </c>
      <c r="G4790" s="15">
        <v>31</v>
      </c>
      <c r="H4790" s="13">
        <v>-10.577804421187899</v>
      </c>
      <c r="I4790" s="13">
        <v>-8.0666072640153992</v>
      </c>
      <c r="J4790" s="13">
        <v>-18.644411685203298</v>
      </c>
      <c r="K4790" s="13">
        <v>-19.740298051644899</v>
      </c>
      <c r="L4790" s="13">
        <v>-8.3481324048795802</v>
      </c>
      <c r="M4790" s="13">
        <v>-28.088430456524499</v>
      </c>
      <c r="N4790" s="13">
        <v>-13.169259930603999</v>
      </c>
      <c r="O4790" s="13">
        <v>-8.6053098020562295</v>
      </c>
      <c r="P4790" s="13">
        <v>-21.7745697326603</v>
      </c>
      <c r="Q4790" s="13">
        <v>-0.29785530543217498</v>
      </c>
      <c r="R4790" s="13">
        <v>-0.29785530543217498</v>
      </c>
      <c r="S4790" s="13">
        <v>0</v>
      </c>
      <c r="T4790" s="13">
        <v>-13.079232174918999</v>
      </c>
      <c r="U4790" s="13">
        <v>-8.6012111272862004</v>
      </c>
      <c r="V4790" s="13">
        <v>-21.680443302205202</v>
      </c>
      <c r="W4790" s="13">
        <v>-1.03061571810353</v>
      </c>
    </row>
    <row r="4791" spans="1:23" x14ac:dyDescent="0.3">
      <c r="A4791" s="13" t="s">
        <v>401</v>
      </c>
      <c r="B4791" s="13" t="s">
        <v>402</v>
      </c>
      <c r="C4791" s="15">
        <v>2020</v>
      </c>
      <c r="D4791" s="15" t="s">
        <v>27</v>
      </c>
      <c r="E4791" s="15" t="s">
        <v>34</v>
      </c>
      <c r="F4791" s="15">
        <v>275</v>
      </c>
      <c r="G4791" s="15">
        <v>126</v>
      </c>
      <c r="H4791" s="13">
        <v>3.70612430496125</v>
      </c>
      <c r="I4791" s="13">
        <v>-4.6778711389227299</v>
      </c>
      <c r="J4791" s="13">
        <v>-0.97174683396147599</v>
      </c>
      <c r="K4791" s="13">
        <v>-1.2228730651098501</v>
      </c>
      <c r="L4791" s="13">
        <v>4.2134996777579099</v>
      </c>
      <c r="M4791" s="13">
        <v>2.9906266126480601</v>
      </c>
      <c r="N4791" s="13">
        <v>2.9212877270189401</v>
      </c>
      <c r="O4791" s="13">
        <v>-3.1262221217922299</v>
      </c>
      <c r="P4791" s="13">
        <v>-0.20493439477329001</v>
      </c>
      <c r="Q4791" s="13">
        <v>0.16477441203114099</v>
      </c>
      <c r="R4791" s="13">
        <v>0.16477441203114099</v>
      </c>
      <c r="S4791" s="13">
        <v>0</v>
      </c>
      <c r="T4791" s="13">
        <v>2.4217473294041301</v>
      </c>
      <c r="U4791" s="13">
        <v>-4.2498969123593398</v>
      </c>
      <c r="V4791" s="13">
        <v>-1.8281495829551999</v>
      </c>
      <c r="W4791" s="13">
        <v>0.72570709701525504</v>
      </c>
    </row>
    <row r="4792" spans="1:23" x14ac:dyDescent="0.3">
      <c r="A4792" s="13" t="s">
        <v>401</v>
      </c>
      <c r="B4792" s="13" t="s">
        <v>402</v>
      </c>
      <c r="C4792" s="15">
        <v>2020</v>
      </c>
      <c r="D4792" s="15" t="s">
        <v>27</v>
      </c>
      <c r="E4792" s="15" t="s">
        <v>100</v>
      </c>
      <c r="F4792" s="15">
        <v>268</v>
      </c>
      <c r="G4792" s="15">
        <v>123</v>
      </c>
      <c r="H4792" s="13">
        <v>-1.9107807870108999</v>
      </c>
      <c r="I4792" s="13">
        <v>2.6192131185413099</v>
      </c>
      <c r="J4792" s="13">
        <v>0.70843233153041196</v>
      </c>
      <c r="K4792" s="13">
        <v>-3.74194680017394</v>
      </c>
      <c r="L4792" s="13">
        <v>17.355735002871999</v>
      </c>
      <c r="M4792" s="13">
        <v>13.6137882026981</v>
      </c>
      <c r="N4792" s="13">
        <v>-2.4121688129066299</v>
      </c>
      <c r="O4792" s="13">
        <v>5.9490157498722196</v>
      </c>
      <c r="P4792" s="13">
        <v>3.5368469369655799</v>
      </c>
      <c r="Q4792" s="13">
        <v>0.393709277989786</v>
      </c>
      <c r="R4792" s="13">
        <v>0.393709277989786</v>
      </c>
      <c r="S4792" s="13">
        <v>0</v>
      </c>
      <c r="T4792" s="13">
        <v>-1.2605029883493</v>
      </c>
      <c r="U4792" s="13">
        <v>3.9155535804168</v>
      </c>
      <c r="V4792" s="13">
        <v>2.6550505920675</v>
      </c>
      <c r="W4792" s="13">
        <v>-0.21175874818440599</v>
      </c>
    </row>
    <row r="4793" spans="1:23" x14ac:dyDescent="0.3">
      <c r="A4793" s="13" t="s">
        <v>405</v>
      </c>
      <c r="B4793" s="13" t="s">
        <v>406</v>
      </c>
      <c r="C4793" s="15">
        <v>2020</v>
      </c>
      <c r="D4793" s="15" t="s">
        <v>27</v>
      </c>
      <c r="E4793" s="15" t="s">
        <v>137</v>
      </c>
      <c r="F4793" s="15">
        <v>2554</v>
      </c>
      <c r="G4793" s="15">
        <v>1196</v>
      </c>
      <c r="H4793" s="13">
        <v>-1.9993549241002</v>
      </c>
      <c r="I4793" s="13">
        <v>1.9373616350478999</v>
      </c>
      <c r="J4793" s="13">
        <v>-6.19932890522987E-2</v>
      </c>
      <c r="K4793" s="13">
        <v>-0.16861535642321501</v>
      </c>
      <c r="L4793" s="13">
        <v>-2.53699304648541</v>
      </c>
      <c r="M4793" s="13">
        <v>-2.7056084029086298</v>
      </c>
      <c r="N4793" s="13">
        <v>-1.6597820677874999</v>
      </c>
      <c r="O4793" s="13">
        <v>1.2021376386270901</v>
      </c>
      <c r="P4793" s="13">
        <v>-0.45764442916040798</v>
      </c>
      <c r="Q4793" s="13">
        <v>1.4007455757820699</v>
      </c>
      <c r="R4793" s="13">
        <v>1.4007455757820699</v>
      </c>
      <c r="S4793" s="13">
        <v>0</v>
      </c>
      <c r="T4793" s="13">
        <v>-1.99830363786232</v>
      </c>
      <c r="U4793" s="13">
        <v>1.0663319903731701</v>
      </c>
      <c r="V4793" s="13">
        <v>-0.93197164748914196</v>
      </c>
      <c r="W4793" s="13">
        <v>0.142304628975991</v>
      </c>
    </row>
    <row r="4794" spans="1:23" x14ac:dyDescent="0.3">
      <c r="A4794" s="13" t="s">
        <v>2033</v>
      </c>
      <c r="B4794" s="13" t="s">
        <v>2034</v>
      </c>
      <c r="C4794" s="15">
        <v>2020</v>
      </c>
      <c r="D4794" s="15" t="s">
        <v>27</v>
      </c>
      <c r="E4794" s="15" t="s">
        <v>41</v>
      </c>
      <c r="F4794" s="15">
        <v>2398</v>
      </c>
      <c r="G4794" s="15">
        <v>1086</v>
      </c>
      <c r="H4794" s="13">
        <v>0.39006554851384601</v>
      </c>
      <c r="I4794" s="13">
        <v>0.37691074757681298</v>
      </c>
      <c r="J4794" s="13">
        <v>0.76697629609065898</v>
      </c>
      <c r="K4794" s="13">
        <v>0.32292456637870598</v>
      </c>
      <c r="L4794" s="13">
        <v>2.1893011985126898</v>
      </c>
      <c r="M4794" s="13">
        <v>2.5122257648913902</v>
      </c>
      <c r="N4794" s="13">
        <v>0.41905925004311601</v>
      </c>
      <c r="O4794" s="13">
        <v>0.77451264935084296</v>
      </c>
      <c r="P4794" s="13">
        <v>1.1935718993939599</v>
      </c>
      <c r="Q4794" s="13">
        <v>2.1877443470219702</v>
      </c>
      <c r="R4794" s="13">
        <v>2.1877443470219702</v>
      </c>
      <c r="S4794" s="13">
        <v>0</v>
      </c>
      <c r="T4794" s="13">
        <v>-0.53212021608506499</v>
      </c>
      <c r="U4794" s="13">
        <v>0.169878209019487</v>
      </c>
      <c r="V4794" s="13">
        <v>-0.36224200706557702</v>
      </c>
      <c r="W4794" s="13">
        <v>0.12605492370928001</v>
      </c>
    </row>
    <row r="4795" spans="1:23" x14ac:dyDescent="0.3">
      <c r="A4795" s="13" t="s">
        <v>417</v>
      </c>
      <c r="B4795" s="13" t="s">
        <v>418</v>
      </c>
      <c r="C4795" s="15">
        <v>2020</v>
      </c>
      <c r="D4795" s="15" t="s">
        <v>27</v>
      </c>
      <c r="E4795" s="15" t="s">
        <v>111</v>
      </c>
      <c r="F4795" s="15">
        <v>466</v>
      </c>
      <c r="G4795" s="15">
        <v>212</v>
      </c>
      <c r="H4795" s="13">
        <v>0.114182065294816</v>
      </c>
      <c r="I4795" s="13">
        <v>-5.7032848398590303</v>
      </c>
      <c r="J4795" s="13">
        <v>-5.5891027745642097</v>
      </c>
      <c r="K4795" s="13">
        <v>2.7646770992963399</v>
      </c>
      <c r="L4795" s="13">
        <v>-2.9410290145053302</v>
      </c>
      <c r="M4795" s="13">
        <v>-0.17635191520899501</v>
      </c>
      <c r="N4795" s="13">
        <v>0.58549684100702903</v>
      </c>
      <c r="O4795" s="13">
        <v>-5.5042417762481097</v>
      </c>
      <c r="P4795" s="13">
        <v>-4.9187449352410804</v>
      </c>
      <c r="Q4795" s="13">
        <v>-0.23411795120956999</v>
      </c>
      <c r="R4795" s="13">
        <v>-0.23411795120956999</v>
      </c>
      <c r="S4795" s="13">
        <v>0</v>
      </c>
      <c r="T4795" s="13">
        <v>-0.35322788245735298</v>
      </c>
      <c r="U4795" s="13">
        <v>-5.8494487701695999</v>
      </c>
      <c r="V4795" s="13">
        <v>-6.2026766526269501</v>
      </c>
      <c r="W4795" s="13">
        <v>-0.19940381295537901</v>
      </c>
    </row>
    <row r="4796" spans="1:23" x14ac:dyDescent="0.3">
      <c r="A4796" s="13" t="s">
        <v>417</v>
      </c>
      <c r="B4796" s="13" t="s">
        <v>418</v>
      </c>
      <c r="C4796" s="15">
        <v>2020</v>
      </c>
      <c r="D4796" s="15" t="s">
        <v>27</v>
      </c>
      <c r="E4796" s="15" t="s">
        <v>57</v>
      </c>
      <c r="F4796" s="15">
        <v>458</v>
      </c>
      <c r="G4796" s="15">
        <v>213</v>
      </c>
      <c r="H4796" s="13">
        <v>-2.6680336449472399</v>
      </c>
      <c r="I4796" s="13">
        <v>1.6415786620480399</v>
      </c>
      <c r="J4796" s="13">
        <v>-1.02645498289919</v>
      </c>
      <c r="K4796" s="13">
        <v>-5.1584022823971898</v>
      </c>
      <c r="L4796" s="13">
        <v>1.3205412537925201</v>
      </c>
      <c r="M4796" s="13">
        <v>-3.8378610286046699</v>
      </c>
      <c r="N4796" s="13">
        <v>-3.3396310476634401</v>
      </c>
      <c r="O4796" s="13">
        <v>1.64536367645299</v>
      </c>
      <c r="P4796" s="13">
        <v>-1.6942673712104399</v>
      </c>
      <c r="Q4796" s="13">
        <v>0.11405350991697399</v>
      </c>
      <c r="R4796" s="13">
        <v>0.11405350991697399</v>
      </c>
      <c r="S4796" s="13">
        <v>0</v>
      </c>
      <c r="T4796" s="13">
        <v>-2.9242154760112098</v>
      </c>
      <c r="U4796" s="13">
        <v>-0.47160985492743601</v>
      </c>
      <c r="V4796" s="13">
        <v>-3.3958253309386399</v>
      </c>
      <c r="W4796" s="13">
        <v>-0.60056997636516296</v>
      </c>
    </row>
    <row r="4797" spans="1:23" x14ac:dyDescent="0.3">
      <c r="A4797" s="13" t="s">
        <v>421</v>
      </c>
      <c r="B4797" s="13" t="s">
        <v>422</v>
      </c>
      <c r="C4797" s="15">
        <v>2020</v>
      </c>
      <c r="D4797" s="15" t="s">
        <v>27</v>
      </c>
      <c r="E4797" s="15" t="s">
        <v>49</v>
      </c>
      <c r="F4797" s="15">
        <v>1383</v>
      </c>
      <c r="G4797" s="15">
        <v>666</v>
      </c>
      <c r="H4797" s="13">
        <v>4.3286369352053198</v>
      </c>
      <c r="I4797" s="13">
        <v>-2.7816291762799201</v>
      </c>
      <c r="J4797" s="13">
        <v>1.5470077589254001</v>
      </c>
      <c r="K4797" s="13">
        <v>-1.4031601853423801</v>
      </c>
      <c r="L4797" s="13">
        <v>0.51627116963865005</v>
      </c>
      <c r="M4797" s="13">
        <v>-0.88688901570373002</v>
      </c>
      <c r="N4797" s="13">
        <v>3.4484802221090902</v>
      </c>
      <c r="O4797" s="13">
        <v>-2.2340815738514799</v>
      </c>
      <c r="P4797" s="13">
        <v>1.2143986482576099</v>
      </c>
      <c r="Q4797" s="13">
        <v>1.3400424960081101</v>
      </c>
      <c r="R4797" s="13">
        <v>1.3400424960081101</v>
      </c>
      <c r="S4797" s="13">
        <v>0</v>
      </c>
      <c r="T4797" s="13">
        <v>4.4298157822254298</v>
      </c>
      <c r="U4797" s="13">
        <v>-3.3003768904285602</v>
      </c>
      <c r="V4797" s="13">
        <v>1.1294388917968601</v>
      </c>
      <c r="W4797" s="13">
        <v>-0.53240881502309301</v>
      </c>
    </row>
    <row r="4798" spans="1:23" x14ac:dyDescent="0.3">
      <c r="A4798" s="13" t="s">
        <v>421</v>
      </c>
      <c r="B4798" s="13" t="s">
        <v>422</v>
      </c>
      <c r="C4798" s="15">
        <v>2020</v>
      </c>
      <c r="D4798" s="15" t="s">
        <v>27</v>
      </c>
      <c r="E4798" s="15" t="s">
        <v>81</v>
      </c>
      <c r="F4798" s="15">
        <v>1786</v>
      </c>
      <c r="G4798" s="15">
        <v>861</v>
      </c>
      <c r="H4798" s="13">
        <v>2.7941211425669499</v>
      </c>
      <c r="I4798" s="13">
        <v>-0.94182448650732498</v>
      </c>
      <c r="J4798" s="13">
        <v>1.8522966560596299</v>
      </c>
      <c r="K4798" s="13">
        <v>4.4083702260711899</v>
      </c>
      <c r="L4798" s="13">
        <v>-1.6186778284091099</v>
      </c>
      <c r="M4798" s="13">
        <v>2.7896923976620802</v>
      </c>
      <c r="N4798" s="13">
        <v>3.23959282176958</v>
      </c>
      <c r="O4798" s="13">
        <v>-1.1616555430043201</v>
      </c>
      <c r="P4798" s="13">
        <v>2.0779372787652499</v>
      </c>
      <c r="Q4798" s="13">
        <v>2.1099079488468502</v>
      </c>
      <c r="R4798" s="13">
        <v>2.1099079488468502</v>
      </c>
      <c r="S4798" s="13">
        <v>0</v>
      </c>
      <c r="T4798" s="13">
        <v>1.8405856909096201</v>
      </c>
      <c r="U4798" s="13">
        <v>-0.97007738638596896</v>
      </c>
      <c r="V4798" s="13">
        <v>0.87050830452365702</v>
      </c>
      <c r="W4798" s="13">
        <v>-0.52500074838320199</v>
      </c>
    </row>
    <row r="4799" spans="1:23" x14ac:dyDescent="0.3">
      <c r="A4799" s="13" t="s">
        <v>2035</v>
      </c>
      <c r="B4799" s="13" t="s">
        <v>2036</v>
      </c>
      <c r="C4799" s="15">
        <v>2020</v>
      </c>
      <c r="D4799" s="15" t="s">
        <v>27</v>
      </c>
      <c r="E4799" s="15" t="s">
        <v>34</v>
      </c>
      <c r="F4799" s="15">
        <v>410</v>
      </c>
      <c r="G4799" s="15">
        <v>187</v>
      </c>
      <c r="H4799" s="13">
        <v>-1.53723130650701</v>
      </c>
      <c r="I4799" s="13">
        <v>1.9386497278193999</v>
      </c>
      <c r="J4799" s="13">
        <v>0.40141842131238897</v>
      </c>
      <c r="K4799" s="13">
        <v>-7.6655488249755797</v>
      </c>
      <c r="L4799" s="13">
        <v>-2.8149932637277999</v>
      </c>
      <c r="M4799" s="13">
        <v>-10.480542088703301</v>
      </c>
      <c r="N4799" s="13">
        <v>-2.8896412587213298</v>
      </c>
      <c r="O4799" s="13">
        <v>1.0587435577669799</v>
      </c>
      <c r="P4799" s="13">
        <v>-1.8308977009543399</v>
      </c>
      <c r="Q4799" s="13">
        <v>8.7296836803039804E-2</v>
      </c>
      <c r="R4799" s="13">
        <v>8.7296836803039804E-2</v>
      </c>
      <c r="S4799" s="13">
        <v>0</v>
      </c>
      <c r="T4799" s="13">
        <v>-2.88357836699462</v>
      </c>
      <c r="U4799" s="13">
        <v>-1.37232803911935</v>
      </c>
      <c r="V4799" s="13">
        <v>-4.2559064061139704</v>
      </c>
      <c r="W4799" s="13">
        <v>-0.45622879145237499</v>
      </c>
    </row>
    <row r="4800" spans="1:23" x14ac:dyDescent="0.3">
      <c r="A4800" s="13" t="s">
        <v>2037</v>
      </c>
      <c r="B4800" s="13" t="s">
        <v>2038</v>
      </c>
      <c r="C4800" s="15">
        <v>2020</v>
      </c>
      <c r="D4800" s="15" t="s">
        <v>27</v>
      </c>
      <c r="E4800" s="15" t="s">
        <v>111</v>
      </c>
      <c r="F4800" s="15">
        <v>553</v>
      </c>
      <c r="G4800" s="15">
        <v>251</v>
      </c>
      <c r="H4800" s="13">
        <v>-0.36512683338791602</v>
      </c>
      <c r="I4800" s="13">
        <v>-2.2609163987705201</v>
      </c>
      <c r="J4800" s="13">
        <v>-2.6260432321584402</v>
      </c>
      <c r="K4800" s="13">
        <v>-6.2546106091567504</v>
      </c>
      <c r="L4800" s="13">
        <v>-2.3222023883640701</v>
      </c>
      <c r="M4800" s="13">
        <v>-8.5768129975208307</v>
      </c>
      <c r="N4800" s="13">
        <v>-1.65266915912335</v>
      </c>
      <c r="O4800" s="13">
        <v>-2.4149551745137998</v>
      </c>
      <c r="P4800" s="13">
        <v>-4.06762433363716</v>
      </c>
      <c r="Q4800" s="13">
        <v>-0.17074159608421199</v>
      </c>
      <c r="R4800" s="13">
        <v>-0.17074159608421199</v>
      </c>
      <c r="S4800" s="13">
        <v>0</v>
      </c>
      <c r="T4800" s="13">
        <v>-0.54809165835239104</v>
      </c>
      <c r="U4800" s="13">
        <v>-3.2548083975585902</v>
      </c>
      <c r="V4800" s="13">
        <v>-3.80290005591098</v>
      </c>
      <c r="W4800" s="13">
        <v>1.21251471844889</v>
      </c>
    </row>
    <row r="4801" spans="1:23" x14ac:dyDescent="0.3">
      <c r="A4801" s="13" t="s">
        <v>427</v>
      </c>
      <c r="B4801" s="13" t="s">
        <v>428</v>
      </c>
      <c r="C4801" s="15">
        <v>2020</v>
      </c>
      <c r="D4801" s="15" t="s">
        <v>27</v>
      </c>
      <c r="E4801" s="15" t="s">
        <v>33</v>
      </c>
      <c r="F4801" s="15">
        <v>46</v>
      </c>
      <c r="G4801" s="15">
        <v>22</v>
      </c>
      <c r="H4801" s="13">
        <v>-8.5578788349783306</v>
      </c>
      <c r="I4801" s="13">
        <v>-3.1428938121363501</v>
      </c>
      <c r="J4801" s="13">
        <v>-11.700772647114601</v>
      </c>
      <c r="K4801" s="13">
        <v>-7.0875783881578096</v>
      </c>
      <c r="L4801" s="13">
        <v>-10.715630749308399</v>
      </c>
      <c r="M4801" s="13">
        <v>-17.803209137466201</v>
      </c>
      <c r="N4801" s="13">
        <v>-8.8546432207530099</v>
      </c>
      <c r="O4801" s="13">
        <v>-4.9613269736224801</v>
      </c>
      <c r="P4801" s="13">
        <v>-13.815970194375501</v>
      </c>
      <c r="Q4801" s="13">
        <v>-0.12457393854601601</v>
      </c>
      <c r="R4801" s="13">
        <v>-0.12457393854601601</v>
      </c>
      <c r="S4801" s="13">
        <v>0</v>
      </c>
      <c r="T4801" s="13">
        <v>-5.64820625309624</v>
      </c>
      <c r="U4801" s="13">
        <v>-6.6834062778112404</v>
      </c>
      <c r="V4801" s="13">
        <v>-12.3316125309074</v>
      </c>
      <c r="W4801" s="13">
        <v>0.29970823859041401</v>
      </c>
    </row>
    <row r="4802" spans="1:23" x14ac:dyDescent="0.3">
      <c r="A4802" s="13" t="s">
        <v>2039</v>
      </c>
      <c r="B4802" s="13" t="s">
        <v>2040</v>
      </c>
      <c r="C4802" s="15">
        <v>2020</v>
      </c>
      <c r="D4802" s="15" t="s">
        <v>27</v>
      </c>
      <c r="E4802" s="15" t="s">
        <v>70</v>
      </c>
      <c r="F4802" s="15">
        <v>215</v>
      </c>
      <c r="G4802" s="15">
        <v>98</v>
      </c>
      <c r="H4802" s="13">
        <v>-3.3122393877438001</v>
      </c>
      <c r="I4802" s="13">
        <v>-1.33460649014651</v>
      </c>
      <c r="J4802" s="13">
        <v>-4.6468458778903097</v>
      </c>
      <c r="K4802" s="13">
        <v>9.8464199667927604E-2</v>
      </c>
      <c r="L4802" s="13">
        <v>-0.70887874880569601</v>
      </c>
      <c r="M4802" s="13">
        <v>-0.61041454913776905</v>
      </c>
      <c r="N4802" s="13">
        <v>-2.86964156755027</v>
      </c>
      <c r="O4802" s="13">
        <v>-1.35273144658361</v>
      </c>
      <c r="P4802" s="13">
        <v>-4.22237301413388</v>
      </c>
      <c r="Q4802" s="13">
        <v>-7.2947956489599605E-2</v>
      </c>
      <c r="R4802" s="13">
        <v>-7.2947956489599605E-2</v>
      </c>
      <c r="S4802" s="13">
        <v>0</v>
      </c>
      <c r="T4802" s="13">
        <v>-4.0718574681321904</v>
      </c>
      <c r="U4802" s="13">
        <v>-2.6818162590458599</v>
      </c>
      <c r="V4802" s="13">
        <v>-6.75367372717806</v>
      </c>
      <c r="W4802" s="13">
        <v>-0.92820201849848005</v>
      </c>
    </row>
    <row r="4803" spans="1:23" x14ac:dyDescent="0.3">
      <c r="A4803" s="13" t="s">
        <v>435</v>
      </c>
      <c r="B4803" s="13" t="s">
        <v>436</v>
      </c>
      <c r="C4803" s="15">
        <v>2020</v>
      </c>
      <c r="D4803" s="15" t="s">
        <v>27</v>
      </c>
      <c r="E4803" s="15" t="s">
        <v>38</v>
      </c>
      <c r="F4803" s="15">
        <v>2962</v>
      </c>
      <c r="G4803" s="15">
        <v>1363</v>
      </c>
      <c r="H4803" s="13">
        <v>0.35080966473443198</v>
      </c>
      <c r="I4803" s="13">
        <v>-0.71130654191680098</v>
      </c>
      <c r="J4803" s="13">
        <v>-0.360496877182368</v>
      </c>
      <c r="K4803" s="13">
        <v>-1.7668132177562601</v>
      </c>
      <c r="L4803" s="13">
        <v>0.98206076827585698</v>
      </c>
      <c r="M4803" s="13">
        <v>-0.78475244948040401</v>
      </c>
      <c r="N4803" s="13">
        <v>-6.0501670427935E-3</v>
      </c>
      <c r="O4803" s="13">
        <v>-0.33593480482140198</v>
      </c>
      <c r="P4803" s="13">
        <v>-0.34198497186419502</v>
      </c>
      <c r="Q4803" s="13">
        <v>1.6771668524033601</v>
      </c>
      <c r="R4803" s="13">
        <v>1.6771668524033601</v>
      </c>
      <c r="S4803" s="13">
        <v>0</v>
      </c>
      <c r="T4803" s="13">
        <v>0.66807241582130505</v>
      </c>
      <c r="U4803" s="13">
        <v>-0.34828701828077502</v>
      </c>
      <c r="V4803" s="13">
        <v>0.31978539754052898</v>
      </c>
      <c r="W4803" s="13">
        <v>0.159970046472378</v>
      </c>
    </row>
    <row r="4804" spans="1:23" x14ac:dyDescent="0.3">
      <c r="A4804" s="13" t="s">
        <v>441</v>
      </c>
      <c r="B4804" s="13" t="s">
        <v>442</v>
      </c>
      <c r="C4804" s="15">
        <v>2020</v>
      </c>
      <c r="D4804" s="15" t="s">
        <v>27</v>
      </c>
      <c r="E4804" s="15" t="s">
        <v>58</v>
      </c>
      <c r="F4804" s="15">
        <v>186</v>
      </c>
      <c r="G4804" s="15">
        <v>86</v>
      </c>
      <c r="H4804" s="13">
        <v>-2.3189558690381999</v>
      </c>
      <c r="I4804" s="13">
        <v>5.3505689215879002</v>
      </c>
      <c r="J4804" s="13">
        <v>3.03161305254969</v>
      </c>
      <c r="K4804" s="13">
        <v>2.14549009865123</v>
      </c>
      <c r="L4804" s="13">
        <v>6.1474410584817996</v>
      </c>
      <c r="M4804" s="13">
        <v>8.2929311571330402</v>
      </c>
      <c r="N4804" s="13">
        <v>-1.53372848901869</v>
      </c>
      <c r="O4804" s="13">
        <v>5.9257880808745096</v>
      </c>
      <c r="P4804" s="13">
        <v>4.3920595918558103</v>
      </c>
      <c r="Q4804" s="13">
        <v>0.31730787931882698</v>
      </c>
      <c r="R4804" s="13">
        <v>0.31730787931882698</v>
      </c>
      <c r="S4804" s="13">
        <v>0</v>
      </c>
      <c r="T4804" s="13">
        <v>-2.2060283179459401</v>
      </c>
      <c r="U4804" s="13">
        <v>3.3625433347172802</v>
      </c>
      <c r="V4804" s="13">
        <v>1.1565150167713301</v>
      </c>
      <c r="W4804" s="13">
        <v>1.28023352456586</v>
      </c>
    </row>
    <row r="4805" spans="1:23" x14ac:dyDescent="0.3">
      <c r="A4805" s="13" t="s">
        <v>445</v>
      </c>
      <c r="B4805" s="13" t="s">
        <v>446</v>
      </c>
      <c r="C4805" s="15">
        <v>2020</v>
      </c>
      <c r="D4805" s="15" t="s">
        <v>27</v>
      </c>
      <c r="E4805" s="15" t="s">
        <v>81</v>
      </c>
      <c r="F4805" s="15">
        <v>2450</v>
      </c>
      <c r="G4805" s="15">
        <v>1171</v>
      </c>
      <c r="H4805" s="13">
        <v>0.90834571173214396</v>
      </c>
      <c r="I4805" s="13">
        <v>-1.6473770978889699</v>
      </c>
      <c r="J4805" s="13">
        <v>-0.73903138615682795</v>
      </c>
      <c r="K4805" s="13">
        <v>-2.17947192356714</v>
      </c>
      <c r="L4805" s="13">
        <v>-0.206684141189864</v>
      </c>
      <c r="M4805" s="13">
        <v>-2.3861560647570101</v>
      </c>
      <c r="N4805" s="13">
        <v>0.275391528922724</v>
      </c>
      <c r="O4805" s="13">
        <v>-1.46674602198299</v>
      </c>
      <c r="P4805" s="13">
        <v>-1.19135449306027</v>
      </c>
      <c r="Q4805" s="13">
        <v>0.92826843887371202</v>
      </c>
      <c r="R4805" s="13">
        <v>0.92826843887371202</v>
      </c>
      <c r="S4805" s="13">
        <v>0</v>
      </c>
      <c r="T4805" s="13">
        <v>0.72001616939152302</v>
      </c>
      <c r="U4805" s="13">
        <v>-0.75023037660609804</v>
      </c>
      <c r="V4805" s="13">
        <v>-3.0214207214575E-2</v>
      </c>
      <c r="W4805" s="13">
        <v>-0.32143159027714602</v>
      </c>
    </row>
    <row r="4806" spans="1:23" x14ac:dyDescent="0.3">
      <c r="A4806" s="13" t="s">
        <v>447</v>
      </c>
      <c r="B4806" s="13" t="s">
        <v>448</v>
      </c>
      <c r="C4806" s="15">
        <v>2020</v>
      </c>
      <c r="D4806" s="15" t="s">
        <v>27</v>
      </c>
      <c r="E4806" s="15" t="s">
        <v>52</v>
      </c>
      <c r="F4806" s="15">
        <v>2490</v>
      </c>
      <c r="G4806" s="15">
        <v>1119</v>
      </c>
      <c r="H4806" s="13">
        <v>-1.12948102595703</v>
      </c>
      <c r="I4806" s="13">
        <v>1.0581422840713099</v>
      </c>
      <c r="J4806" s="13">
        <v>-7.1338741885722298E-2</v>
      </c>
      <c r="K4806" s="13">
        <v>-1.64509288860501</v>
      </c>
      <c r="L4806" s="13">
        <v>-2.0580128415272601</v>
      </c>
      <c r="M4806" s="13">
        <v>-3.7031057301322798</v>
      </c>
      <c r="N4806" s="13">
        <v>-1.33163799678789</v>
      </c>
      <c r="O4806" s="13">
        <v>0.33802132489784797</v>
      </c>
      <c r="P4806" s="13">
        <v>-0.99361667189004399</v>
      </c>
      <c r="Q4806" s="13">
        <v>0.99835086213875601</v>
      </c>
      <c r="R4806" s="13">
        <v>0.99835086213875601</v>
      </c>
      <c r="S4806" s="13">
        <v>0</v>
      </c>
      <c r="T4806" s="13">
        <v>-1.6168888711389999</v>
      </c>
      <c r="U4806" s="13">
        <v>2.6386434422936999E-3</v>
      </c>
      <c r="V4806" s="13">
        <v>-1.6142502276967099</v>
      </c>
      <c r="W4806" s="13">
        <v>-0.44670153252389999</v>
      </c>
    </row>
    <row r="4807" spans="1:23" x14ac:dyDescent="0.3">
      <c r="A4807" s="13" t="s">
        <v>451</v>
      </c>
      <c r="B4807" s="13" t="s">
        <v>452</v>
      </c>
      <c r="C4807" s="15">
        <v>2020</v>
      </c>
      <c r="D4807" s="15" t="s">
        <v>27</v>
      </c>
      <c r="E4807" s="15" t="s">
        <v>140</v>
      </c>
      <c r="F4807" s="15">
        <v>877</v>
      </c>
      <c r="G4807" s="15">
        <v>409</v>
      </c>
      <c r="H4807" s="13">
        <v>-1.09030151040053</v>
      </c>
      <c r="I4807" s="13">
        <v>-1.9900716122926001</v>
      </c>
      <c r="J4807" s="13">
        <v>-3.0803731226931301</v>
      </c>
      <c r="K4807" s="13">
        <v>-0.106640913620377</v>
      </c>
      <c r="L4807" s="13">
        <v>2.8034459181080602</v>
      </c>
      <c r="M4807" s="13">
        <v>2.6968050044876799</v>
      </c>
      <c r="N4807" s="13">
        <v>-1.0147904099832801</v>
      </c>
      <c r="O4807" s="13">
        <v>-1.1922727817037999</v>
      </c>
      <c r="P4807" s="13">
        <v>-2.20706319168709</v>
      </c>
      <c r="Q4807" s="13">
        <v>0.113017368542682</v>
      </c>
      <c r="R4807" s="13">
        <v>0.113017368542682</v>
      </c>
      <c r="S4807" s="13">
        <v>0</v>
      </c>
      <c r="T4807" s="13">
        <v>-1.42449201146439</v>
      </c>
      <c r="U4807" s="13">
        <v>-2.3230699905755601</v>
      </c>
      <c r="V4807" s="13">
        <v>-3.7475620020399498</v>
      </c>
      <c r="W4807" s="13">
        <v>-0.250425597731814</v>
      </c>
    </row>
    <row r="4808" spans="1:23" x14ac:dyDescent="0.3">
      <c r="A4808" s="13" t="s">
        <v>2041</v>
      </c>
      <c r="B4808" s="13" t="s">
        <v>2042</v>
      </c>
      <c r="C4808" s="15">
        <v>2020</v>
      </c>
      <c r="D4808" s="15" t="s">
        <v>27</v>
      </c>
      <c r="E4808" s="15" t="s">
        <v>49</v>
      </c>
      <c r="F4808" s="15">
        <v>77</v>
      </c>
      <c r="G4808" s="15">
        <v>35</v>
      </c>
      <c r="H4808" s="13">
        <v>-0.150055972219961</v>
      </c>
      <c r="I4808" s="13">
        <v>-6.4795186319526596</v>
      </c>
      <c r="J4808" s="13">
        <v>-6.6295746041726202</v>
      </c>
      <c r="K4808" s="13">
        <v>-5.77333043110837</v>
      </c>
      <c r="L4808" s="13">
        <v>-3.06395938551137</v>
      </c>
      <c r="M4808" s="13">
        <v>-8.8372898166197498</v>
      </c>
      <c r="N4808" s="13">
        <v>-1.2498752017288799</v>
      </c>
      <c r="O4808" s="13">
        <v>-6.0300533120926696</v>
      </c>
      <c r="P4808" s="13">
        <v>-7.2799285138215604</v>
      </c>
      <c r="Q4808" s="13">
        <v>-8.0459387867349394E-2</v>
      </c>
      <c r="R4808" s="13">
        <v>-8.0459387867349394E-2</v>
      </c>
      <c r="S4808" s="13">
        <v>0</v>
      </c>
      <c r="T4808" s="13">
        <v>-0.94354347329134802</v>
      </c>
      <c r="U4808" s="13">
        <v>-8.4421554074317307</v>
      </c>
      <c r="V4808" s="13">
        <v>-9.3856988807230799</v>
      </c>
      <c r="W4808" s="13">
        <v>-0.54401478788896696</v>
      </c>
    </row>
    <row r="4809" spans="1:23" x14ac:dyDescent="0.3">
      <c r="A4809" s="13" t="s">
        <v>463</v>
      </c>
      <c r="B4809" s="13" t="s">
        <v>464</v>
      </c>
      <c r="C4809" s="15">
        <v>2020</v>
      </c>
      <c r="D4809" s="15" t="s">
        <v>27</v>
      </c>
      <c r="E4809" s="15" t="s">
        <v>54</v>
      </c>
      <c r="F4809" s="15">
        <v>3047</v>
      </c>
      <c r="G4809" s="15">
        <v>1411</v>
      </c>
      <c r="H4809" s="13">
        <v>-0.54198156053767499</v>
      </c>
      <c r="I4809" s="13">
        <v>1.63546524509497</v>
      </c>
      <c r="J4809" s="13">
        <v>1.0934836845572899</v>
      </c>
      <c r="K4809" s="13">
        <v>2.5658868705525402</v>
      </c>
      <c r="L4809" s="13">
        <v>7.7608761413291205E-2</v>
      </c>
      <c r="M4809" s="13">
        <v>2.64349563196583</v>
      </c>
      <c r="N4809" s="13">
        <v>0.100903920902984</v>
      </c>
      <c r="O4809" s="13">
        <v>1.43244701909864</v>
      </c>
      <c r="P4809" s="13">
        <v>1.5333509400016201</v>
      </c>
      <c r="Q4809" s="13">
        <v>3.0988533165120198</v>
      </c>
      <c r="R4809" s="13">
        <v>3.0988533165120198</v>
      </c>
      <c r="S4809" s="13">
        <v>0</v>
      </c>
      <c r="T4809" s="13">
        <v>0.77645671760865898</v>
      </c>
      <c r="U4809" s="13">
        <v>2.4871784019862302</v>
      </c>
      <c r="V4809" s="13">
        <v>3.2636351195948898</v>
      </c>
      <c r="W4809" s="13">
        <v>0.50604816228855798</v>
      </c>
    </row>
    <row r="4810" spans="1:23" x14ac:dyDescent="0.3">
      <c r="A4810" s="13" t="s">
        <v>463</v>
      </c>
      <c r="B4810" s="13" t="s">
        <v>464</v>
      </c>
      <c r="C4810" s="15">
        <v>2020</v>
      </c>
      <c r="D4810" s="15" t="s">
        <v>27</v>
      </c>
      <c r="E4810" s="15" t="s">
        <v>111</v>
      </c>
      <c r="F4810" s="15">
        <v>964</v>
      </c>
      <c r="G4810" s="15">
        <v>456</v>
      </c>
      <c r="H4810" s="13">
        <v>-0.22485954379888401</v>
      </c>
      <c r="I4810" s="13">
        <v>2.31897514296814</v>
      </c>
      <c r="J4810" s="13">
        <v>2.0941155991692599</v>
      </c>
      <c r="K4810" s="13">
        <v>0.71179939306354101</v>
      </c>
      <c r="L4810" s="13">
        <v>-0.43653991007336701</v>
      </c>
      <c r="M4810" s="13">
        <v>0.275259482990174</v>
      </c>
      <c r="N4810" s="13">
        <v>-9.5847676974513907E-2</v>
      </c>
      <c r="O4810" s="13">
        <v>1.8817924006837199</v>
      </c>
      <c r="P4810" s="13">
        <v>1.7859447237092101</v>
      </c>
      <c r="Q4810" s="13">
        <v>1.05616046011267</v>
      </c>
      <c r="R4810" s="13">
        <v>1.05616046011267</v>
      </c>
      <c r="S4810" s="13">
        <v>0</v>
      </c>
      <c r="T4810" s="13">
        <v>1.3969425195438401</v>
      </c>
      <c r="U4810" s="13">
        <v>2.2082300804592001</v>
      </c>
      <c r="V4810" s="13">
        <v>3.6051726000030402</v>
      </c>
      <c r="W4810" s="13">
        <v>8.38240765946585E-2</v>
      </c>
    </row>
    <row r="4811" spans="1:23" x14ac:dyDescent="0.3">
      <c r="A4811" s="13" t="s">
        <v>465</v>
      </c>
      <c r="B4811" s="13" t="s">
        <v>466</v>
      </c>
      <c r="C4811" s="15">
        <v>2020</v>
      </c>
      <c r="D4811" s="15" t="s">
        <v>27</v>
      </c>
      <c r="E4811" s="15" t="s">
        <v>38</v>
      </c>
      <c r="F4811" s="15">
        <v>1142</v>
      </c>
      <c r="G4811" s="15">
        <v>522</v>
      </c>
      <c r="H4811" s="13">
        <v>-1.31190755279263</v>
      </c>
      <c r="I4811" s="13">
        <v>-3.0314341474768498</v>
      </c>
      <c r="J4811" s="13">
        <v>-4.3433417002694803</v>
      </c>
      <c r="K4811" s="13">
        <v>-5.3802544348289603</v>
      </c>
      <c r="L4811" s="13">
        <v>-1.33340628189485</v>
      </c>
      <c r="M4811" s="13">
        <v>-6.7136607167238198</v>
      </c>
      <c r="N4811" s="13">
        <v>-2.2371938216921299</v>
      </c>
      <c r="O4811" s="13">
        <v>-2.78651144333698</v>
      </c>
      <c r="P4811" s="13">
        <v>-5.0237052650291103</v>
      </c>
      <c r="Q4811" s="13">
        <v>-0.60042579969828502</v>
      </c>
      <c r="R4811" s="13">
        <v>-0.60042579969828502</v>
      </c>
      <c r="S4811" s="13">
        <v>0</v>
      </c>
      <c r="T4811" s="13">
        <v>-1.7001135045117901</v>
      </c>
      <c r="U4811" s="13">
        <v>-3.6115908919806698</v>
      </c>
      <c r="V4811" s="13">
        <v>-5.3117043964924697</v>
      </c>
      <c r="W4811" s="13">
        <v>-0.86176194847772802</v>
      </c>
    </row>
    <row r="4812" spans="1:23" x14ac:dyDescent="0.3">
      <c r="A4812" s="13" t="s">
        <v>465</v>
      </c>
      <c r="B4812" s="13" t="s">
        <v>466</v>
      </c>
      <c r="C4812" s="15">
        <v>2020</v>
      </c>
      <c r="D4812" s="15" t="s">
        <v>27</v>
      </c>
      <c r="E4812" s="15" t="s">
        <v>54</v>
      </c>
      <c r="F4812" s="15">
        <v>303</v>
      </c>
      <c r="G4812" s="15">
        <v>131</v>
      </c>
      <c r="H4812" s="13">
        <v>-5.6375392547697798</v>
      </c>
      <c r="I4812" s="13">
        <v>-7.1325308434712502</v>
      </c>
      <c r="J4812" s="13">
        <v>-12.770070098241</v>
      </c>
      <c r="K4812" s="13">
        <v>-8.0476926839612499</v>
      </c>
      <c r="L4812" s="13">
        <v>-0.74126704474364302</v>
      </c>
      <c r="M4812" s="13">
        <v>-8.7889597287048904</v>
      </c>
      <c r="N4812" s="13">
        <v>-6.4861384398936703</v>
      </c>
      <c r="O4812" s="13">
        <v>-6.2282674265330398</v>
      </c>
      <c r="P4812" s="13">
        <v>-12.7144058664267</v>
      </c>
      <c r="Q4812" s="13">
        <v>-0.66819825134216504</v>
      </c>
      <c r="R4812" s="13">
        <v>-0.66819825134216504</v>
      </c>
      <c r="S4812" s="13">
        <v>0</v>
      </c>
      <c r="T4812" s="13">
        <v>-5.9826931246947597</v>
      </c>
      <c r="U4812" s="13">
        <v>-6.5684718076389998</v>
      </c>
      <c r="V4812" s="13">
        <v>-12.5511649323337</v>
      </c>
      <c r="W4812" s="13">
        <v>0.33918694128689197</v>
      </c>
    </row>
    <row r="4813" spans="1:23" x14ac:dyDescent="0.3">
      <c r="A4813" s="13" t="s">
        <v>467</v>
      </c>
      <c r="B4813" s="13" t="s">
        <v>468</v>
      </c>
      <c r="C4813" s="15">
        <v>2020</v>
      </c>
      <c r="D4813" s="15" t="s">
        <v>27</v>
      </c>
      <c r="E4813" s="15" t="s">
        <v>59</v>
      </c>
      <c r="F4813" s="15">
        <v>1786</v>
      </c>
      <c r="G4813" s="15">
        <v>869</v>
      </c>
      <c r="H4813" s="13">
        <v>-0.442832878903268</v>
      </c>
      <c r="I4813" s="13">
        <v>0.23098071577443599</v>
      </c>
      <c r="J4813" s="13">
        <v>-0.21185216312883101</v>
      </c>
      <c r="K4813" s="13">
        <v>-1.6348656987678301</v>
      </c>
      <c r="L4813" s="13">
        <v>-2.9750779531588298</v>
      </c>
      <c r="M4813" s="13">
        <v>-4.6099436519266703</v>
      </c>
      <c r="N4813" s="13">
        <v>-0.71965022667575396</v>
      </c>
      <c r="O4813" s="13">
        <v>-0.44374235711810001</v>
      </c>
      <c r="P4813" s="13">
        <v>-1.1633925837938499</v>
      </c>
      <c r="Q4813" s="13">
        <v>0.69934329055919797</v>
      </c>
      <c r="R4813" s="13">
        <v>0.69934329055919797</v>
      </c>
      <c r="S4813" s="13">
        <v>0</v>
      </c>
      <c r="T4813" s="13">
        <v>-1.00410606257333</v>
      </c>
      <c r="U4813" s="13">
        <v>-0.27610194639972402</v>
      </c>
      <c r="V4813" s="13">
        <v>-1.2802080089730501</v>
      </c>
      <c r="W4813" s="13">
        <v>-0.59448950107160403</v>
      </c>
    </row>
    <row r="4814" spans="1:23" x14ac:dyDescent="0.3">
      <c r="A4814" s="13" t="s">
        <v>475</v>
      </c>
      <c r="B4814" s="13" t="s">
        <v>476</v>
      </c>
      <c r="C4814" s="15">
        <v>2020</v>
      </c>
      <c r="D4814" s="15" t="s">
        <v>27</v>
      </c>
      <c r="E4814" s="15" t="s">
        <v>46</v>
      </c>
      <c r="F4814" s="15">
        <v>782</v>
      </c>
      <c r="G4814" s="15">
        <v>373</v>
      </c>
      <c r="H4814" s="13">
        <v>1.43058789138095</v>
      </c>
      <c r="I4814" s="13">
        <v>0.37797531524079298</v>
      </c>
      <c r="J4814" s="13">
        <v>1.8085632066217501</v>
      </c>
      <c r="K4814" s="13">
        <v>-1.8144826338283799</v>
      </c>
      <c r="L4814" s="13">
        <v>-1.9286465831905499</v>
      </c>
      <c r="M4814" s="13">
        <v>-3.7431292170189399</v>
      </c>
      <c r="N4814" s="13">
        <v>0.80528140771902401</v>
      </c>
      <c r="O4814" s="13">
        <v>-0.10023092911228999</v>
      </c>
      <c r="P4814" s="13">
        <v>0.70505047860673398</v>
      </c>
      <c r="Q4814" s="13">
        <v>0.657863992586461</v>
      </c>
      <c r="R4814" s="13">
        <v>0.657863992586461</v>
      </c>
      <c r="S4814" s="13">
        <v>0</v>
      </c>
      <c r="T4814" s="13">
        <v>0.54801976466202995</v>
      </c>
      <c r="U4814" s="13">
        <v>0.602417862868312</v>
      </c>
      <c r="V4814" s="13">
        <v>1.1504376275303401</v>
      </c>
      <c r="W4814" s="13">
        <v>5.4590181617979301E-2</v>
      </c>
    </row>
    <row r="4815" spans="1:23" x14ac:dyDescent="0.3">
      <c r="A4815" s="13" t="s">
        <v>475</v>
      </c>
      <c r="B4815" s="13" t="s">
        <v>476</v>
      </c>
      <c r="C4815" s="15">
        <v>2020</v>
      </c>
      <c r="D4815" s="15" t="s">
        <v>27</v>
      </c>
      <c r="E4815" s="15" t="s">
        <v>41</v>
      </c>
      <c r="F4815" s="15">
        <v>2871</v>
      </c>
      <c r="G4815" s="15">
        <v>1322</v>
      </c>
      <c r="H4815" s="13">
        <v>-0.499984773144659</v>
      </c>
      <c r="I4815" s="13">
        <v>-0.61445158097828201</v>
      </c>
      <c r="J4815" s="13">
        <v>-1.1144363541229401</v>
      </c>
      <c r="K4815" s="13">
        <v>-1.0451443127567399</v>
      </c>
      <c r="L4815" s="13">
        <v>-3.47788715292277</v>
      </c>
      <c r="M4815" s="13">
        <v>-4.5230314656795203</v>
      </c>
      <c r="N4815" s="13">
        <v>-0.61888383810532699</v>
      </c>
      <c r="O4815" s="13">
        <v>-1.2487961730082699</v>
      </c>
      <c r="P4815" s="13">
        <v>-1.8676800111136</v>
      </c>
      <c r="Q4815" s="13">
        <v>0.59815092433057304</v>
      </c>
      <c r="R4815" s="13">
        <v>0.59815092433057304</v>
      </c>
      <c r="S4815" s="13">
        <v>0</v>
      </c>
      <c r="T4815" s="13">
        <v>-0.44372724921696199</v>
      </c>
      <c r="U4815" s="13">
        <v>-0.66694333052643995</v>
      </c>
      <c r="V4815" s="13">
        <v>-1.1106705797434</v>
      </c>
      <c r="W4815" s="13">
        <v>0.52088139051906401</v>
      </c>
    </row>
    <row r="4816" spans="1:23" x14ac:dyDescent="0.3">
      <c r="A4816" s="13" t="s">
        <v>2043</v>
      </c>
      <c r="B4816" s="13" t="s">
        <v>2044</v>
      </c>
      <c r="C4816" s="15">
        <v>2020</v>
      </c>
      <c r="D4816" s="15" t="s">
        <v>27</v>
      </c>
      <c r="E4816" s="15" t="s">
        <v>54</v>
      </c>
      <c r="F4816" s="15">
        <v>3301</v>
      </c>
      <c r="G4816" s="15">
        <v>1506</v>
      </c>
      <c r="H4816" s="13">
        <v>-3.1566321857359201</v>
      </c>
      <c r="I4816" s="13">
        <v>-1.3563398557009301</v>
      </c>
      <c r="J4816" s="13">
        <v>-4.5129720414368499</v>
      </c>
      <c r="K4816" s="13">
        <v>0.71172903736928295</v>
      </c>
      <c r="L4816" s="13">
        <v>-0.53169849196997898</v>
      </c>
      <c r="M4816" s="13">
        <v>0.18003054539930399</v>
      </c>
      <c r="N4816" s="13">
        <v>-2.51048942685193</v>
      </c>
      <c r="O4816" s="13">
        <v>-1.2498826003655099</v>
      </c>
      <c r="P4816" s="13">
        <v>-3.7603720272174401</v>
      </c>
      <c r="Q4816" s="13">
        <v>-0.77637174932708197</v>
      </c>
      <c r="R4816" s="13">
        <v>-0.77637174932708197</v>
      </c>
      <c r="S4816" s="13">
        <v>0</v>
      </c>
      <c r="T4816" s="13">
        <v>-2.36748961855568</v>
      </c>
      <c r="U4816" s="13">
        <v>-1.0163195211096401</v>
      </c>
      <c r="V4816" s="13">
        <v>-3.3838091396653298</v>
      </c>
      <c r="W4816" s="13">
        <v>5.3967398445994999E-3</v>
      </c>
    </row>
    <row r="4817" spans="1:23" x14ac:dyDescent="0.3">
      <c r="A4817" s="13" t="s">
        <v>481</v>
      </c>
      <c r="B4817" s="13" t="s">
        <v>482</v>
      </c>
      <c r="C4817" s="15">
        <v>2020</v>
      </c>
      <c r="D4817" s="15" t="s">
        <v>27</v>
      </c>
      <c r="E4817" s="15" t="s">
        <v>33</v>
      </c>
      <c r="F4817" s="15">
        <v>3053</v>
      </c>
      <c r="G4817" s="15">
        <v>1448</v>
      </c>
      <c r="H4817" s="13">
        <v>3.04729860399264</v>
      </c>
      <c r="I4817" s="13">
        <v>-2.41133198979235</v>
      </c>
      <c r="J4817" s="13">
        <v>0.63596661420028799</v>
      </c>
      <c r="K4817" s="13">
        <v>0.4662440196366</v>
      </c>
      <c r="L4817" s="13">
        <v>-0.17889030462310199</v>
      </c>
      <c r="M4817" s="13">
        <v>0.28735371501349699</v>
      </c>
      <c r="N4817" s="13">
        <v>2.62315317206708</v>
      </c>
      <c r="O4817" s="13">
        <v>-2.1073646449361698</v>
      </c>
      <c r="P4817" s="13">
        <v>0.51578852713091905</v>
      </c>
      <c r="Q4817" s="13">
        <v>2.3979971907404298</v>
      </c>
      <c r="R4817" s="13">
        <v>2.3979971907404298</v>
      </c>
      <c r="S4817" s="13">
        <v>0</v>
      </c>
      <c r="T4817" s="13">
        <v>2.4723655114008198</v>
      </c>
      <c r="U4817" s="13">
        <v>-2.2425362275495102</v>
      </c>
      <c r="V4817" s="13">
        <v>0.22982928385131299</v>
      </c>
      <c r="W4817" s="13">
        <v>-0.61995538843956799</v>
      </c>
    </row>
    <row r="4818" spans="1:23" x14ac:dyDescent="0.3">
      <c r="A4818" s="13" t="s">
        <v>483</v>
      </c>
      <c r="B4818" s="13" t="s">
        <v>484</v>
      </c>
      <c r="C4818" s="15">
        <v>2020</v>
      </c>
      <c r="D4818" s="15" t="s">
        <v>27</v>
      </c>
      <c r="E4818" s="15" t="s">
        <v>137</v>
      </c>
      <c r="F4818" s="15">
        <v>317</v>
      </c>
      <c r="G4818" s="15">
        <v>139</v>
      </c>
      <c r="H4818" s="13">
        <v>6.5414640440392704</v>
      </c>
      <c r="I4818" s="13">
        <v>0.23286893484513299</v>
      </c>
      <c r="J4818" s="13">
        <v>6.7743329788844102</v>
      </c>
      <c r="K4818" s="13">
        <v>2.2238978627924801</v>
      </c>
      <c r="L4818" s="13">
        <v>-7.0468473241047498</v>
      </c>
      <c r="M4818" s="13">
        <v>-4.8229494613122696</v>
      </c>
      <c r="N4818" s="13">
        <v>6.2242441501622698</v>
      </c>
      <c r="O4818" s="13">
        <v>-1.2632006620105001</v>
      </c>
      <c r="P4818" s="13">
        <v>4.9610434881517698</v>
      </c>
      <c r="Q4818" s="13">
        <v>0.55856728242545794</v>
      </c>
      <c r="R4818" s="13">
        <v>0.55856728242545794</v>
      </c>
      <c r="S4818" s="13">
        <v>0</v>
      </c>
      <c r="T4818" s="13">
        <v>5.2859200818196896</v>
      </c>
      <c r="U4818" s="13">
        <v>-1.4334847785782401</v>
      </c>
      <c r="V4818" s="13">
        <v>3.8524353032414398</v>
      </c>
      <c r="W4818" s="13">
        <v>2.1849095112272101</v>
      </c>
    </row>
    <row r="4819" spans="1:23" x14ac:dyDescent="0.3">
      <c r="A4819" s="13" t="s">
        <v>487</v>
      </c>
      <c r="B4819" s="13" t="s">
        <v>488</v>
      </c>
      <c r="C4819" s="15">
        <v>2020</v>
      </c>
      <c r="D4819" s="15" t="s">
        <v>27</v>
      </c>
      <c r="E4819" s="15" t="s">
        <v>140</v>
      </c>
      <c r="F4819" s="15">
        <v>977</v>
      </c>
      <c r="G4819" s="15">
        <v>456</v>
      </c>
      <c r="H4819" s="13">
        <v>-0.57508310625077397</v>
      </c>
      <c r="I4819" s="13">
        <v>-2.2951447310290298</v>
      </c>
      <c r="J4819" s="13">
        <v>-2.8702278372798098</v>
      </c>
      <c r="K4819" s="13">
        <v>-4.0321003446008898</v>
      </c>
      <c r="L4819" s="13">
        <v>1.2032423289970899</v>
      </c>
      <c r="M4819" s="13">
        <v>-2.8288580156037999</v>
      </c>
      <c r="N4819" s="13">
        <v>-1.37590196917285</v>
      </c>
      <c r="O4819" s="13">
        <v>-1.7690157168376599</v>
      </c>
      <c r="P4819" s="13">
        <v>-3.1449176860105199</v>
      </c>
      <c r="Q4819" s="13">
        <v>-9.1695432005014094E-2</v>
      </c>
      <c r="R4819" s="13">
        <v>-9.1695432005014094E-2</v>
      </c>
      <c r="S4819" s="13">
        <v>0</v>
      </c>
      <c r="T4819" s="13">
        <v>-1.3194309012417</v>
      </c>
      <c r="U4819" s="13">
        <v>-2.7180386328739501</v>
      </c>
      <c r="V4819" s="13">
        <v>-4.0374695341156501</v>
      </c>
      <c r="W4819" s="13">
        <v>-0.20270830904789899</v>
      </c>
    </row>
    <row r="4820" spans="1:23" x14ac:dyDescent="0.3">
      <c r="A4820" s="13" t="s">
        <v>487</v>
      </c>
      <c r="B4820" s="13" t="s">
        <v>488</v>
      </c>
      <c r="C4820" s="15">
        <v>2020</v>
      </c>
      <c r="D4820" s="15" t="s">
        <v>27</v>
      </c>
      <c r="E4820" s="15" t="s">
        <v>59</v>
      </c>
      <c r="F4820" s="15">
        <v>1</v>
      </c>
      <c r="G4820" s="15">
        <v>1</v>
      </c>
      <c r="H4820" s="13">
        <v>-75.711988639290595</v>
      </c>
      <c r="I4820" s="13">
        <v>2.0838349409849402</v>
      </c>
      <c r="J4820" s="13">
        <v>-73.628153698305596</v>
      </c>
      <c r="K4820" s="13">
        <v>-61.880661951436899</v>
      </c>
      <c r="L4820" s="13">
        <v>63.961113983769103</v>
      </c>
      <c r="M4820" s="13">
        <v>2.0804520323322002</v>
      </c>
      <c r="N4820" s="13">
        <v>-77.785403259235594</v>
      </c>
      <c r="O4820" s="13">
        <v>15.136505798799201</v>
      </c>
      <c r="P4820" s="13">
        <v>-62.648897460436302</v>
      </c>
      <c r="Q4820" s="13">
        <v>-3.1050992859841999E-2</v>
      </c>
      <c r="R4820" s="13">
        <v>-3.1050992859841999E-2</v>
      </c>
      <c r="S4820" s="13">
        <v>0</v>
      </c>
      <c r="T4820" s="13">
        <v>-38.542845506457901</v>
      </c>
      <c r="U4820" s="13">
        <v>5.5527429957728396</v>
      </c>
      <c r="V4820" s="13">
        <v>-32.990102510684999</v>
      </c>
      <c r="W4820" s="13">
        <v>1.6369307897177701</v>
      </c>
    </row>
    <row r="4821" spans="1:23" x14ac:dyDescent="0.3">
      <c r="A4821" s="13" t="s">
        <v>493</v>
      </c>
      <c r="B4821" s="13" t="s">
        <v>494</v>
      </c>
      <c r="C4821" s="15">
        <v>2020</v>
      </c>
      <c r="D4821" s="15" t="s">
        <v>27</v>
      </c>
      <c r="E4821" s="15" t="s">
        <v>140</v>
      </c>
      <c r="F4821" s="15">
        <v>4038</v>
      </c>
      <c r="G4821" s="15">
        <v>1889</v>
      </c>
      <c r="H4821" s="13">
        <v>3.2602356591667898</v>
      </c>
      <c r="I4821" s="13">
        <v>4.2952991429066003</v>
      </c>
      <c r="J4821" s="13">
        <v>7.5555348020733897</v>
      </c>
      <c r="K4821" s="13">
        <v>-2.0593560479121802</v>
      </c>
      <c r="L4821" s="13">
        <v>0.68241240455243501</v>
      </c>
      <c r="M4821" s="13">
        <v>-1.37694364335974</v>
      </c>
      <c r="N4821" s="13">
        <v>2.2796255392354698</v>
      </c>
      <c r="O4821" s="13">
        <v>3.7265494925719298</v>
      </c>
      <c r="P4821" s="13">
        <v>6.0061750318074001</v>
      </c>
      <c r="Q4821" s="13">
        <v>8.5520540781046002</v>
      </c>
      <c r="R4821" s="13">
        <v>8.5520540781046002</v>
      </c>
      <c r="S4821" s="13">
        <v>0</v>
      </c>
      <c r="T4821" s="13">
        <v>3.1595071189736998</v>
      </c>
      <c r="U4821" s="13">
        <v>4.05453333180344</v>
      </c>
      <c r="V4821" s="13">
        <v>7.2140404507771398</v>
      </c>
      <c r="W4821" s="13">
        <v>1.3670745262945601</v>
      </c>
    </row>
    <row r="4822" spans="1:23" x14ac:dyDescent="0.3">
      <c r="A4822" s="13" t="s">
        <v>497</v>
      </c>
      <c r="B4822" s="13" t="s">
        <v>498</v>
      </c>
      <c r="C4822" s="15">
        <v>2020</v>
      </c>
      <c r="D4822" s="15" t="s">
        <v>27</v>
      </c>
      <c r="E4822" s="15" t="s">
        <v>81</v>
      </c>
      <c r="F4822" s="15">
        <v>559</v>
      </c>
      <c r="G4822" s="15">
        <v>268</v>
      </c>
      <c r="H4822" s="13">
        <v>-4.5077198284736797</v>
      </c>
      <c r="I4822" s="13">
        <v>0.89051120908529102</v>
      </c>
      <c r="J4822" s="13">
        <v>-3.6172086193883901</v>
      </c>
      <c r="K4822" s="13">
        <v>-9.55445019989609</v>
      </c>
      <c r="L4822" s="13">
        <v>-7.59618522002352E-2</v>
      </c>
      <c r="M4822" s="13">
        <v>-9.6304120520963306</v>
      </c>
      <c r="N4822" s="13">
        <v>-5.8013726815384699</v>
      </c>
      <c r="O4822" s="13">
        <v>0.69815091366142301</v>
      </c>
      <c r="P4822" s="13">
        <v>-5.1032217678770504</v>
      </c>
      <c r="Q4822" s="13">
        <v>-0.32034097823618102</v>
      </c>
      <c r="R4822" s="13">
        <v>-0.32034097823618102</v>
      </c>
      <c r="S4822" s="13">
        <v>0</v>
      </c>
      <c r="T4822" s="13">
        <v>-5.4225023867573396</v>
      </c>
      <c r="U4822" s="13">
        <v>1.14533831724254</v>
      </c>
      <c r="V4822" s="13">
        <v>-4.2771640695147903</v>
      </c>
      <c r="W4822" s="13">
        <v>-0.45113337308715201</v>
      </c>
    </row>
    <row r="4823" spans="1:23" x14ac:dyDescent="0.3">
      <c r="A4823" s="13" t="s">
        <v>2045</v>
      </c>
      <c r="B4823" s="13" t="s">
        <v>2046</v>
      </c>
      <c r="C4823" s="15">
        <v>2020</v>
      </c>
      <c r="D4823" s="15" t="s">
        <v>27</v>
      </c>
      <c r="E4823" s="15" t="s">
        <v>30</v>
      </c>
      <c r="F4823" s="15">
        <v>2303</v>
      </c>
      <c r="G4823" s="15">
        <v>1087</v>
      </c>
      <c r="H4823" s="13">
        <v>1.6117987229569699</v>
      </c>
      <c r="I4823" s="13">
        <v>0.166514391186044</v>
      </c>
      <c r="J4823" s="13">
        <v>1.77831311414302</v>
      </c>
      <c r="K4823" s="13">
        <v>3.6187236724096299</v>
      </c>
      <c r="L4823" s="13">
        <v>1.9949472283560401</v>
      </c>
      <c r="M4823" s="13">
        <v>5.61367090076567</v>
      </c>
      <c r="N4823" s="13">
        <v>2.1007540928477</v>
      </c>
      <c r="O4823" s="13">
        <v>0.497335178510945</v>
      </c>
      <c r="P4823" s="13">
        <v>2.5980892713586399</v>
      </c>
      <c r="Q4823" s="13">
        <v>2.96287148415266</v>
      </c>
      <c r="R4823" s="13">
        <v>2.96287148415266</v>
      </c>
      <c r="S4823" s="13">
        <v>0</v>
      </c>
      <c r="T4823" s="13">
        <v>1.78491912093109</v>
      </c>
      <c r="U4823" s="13">
        <v>3.9650403587756802E-2</v>
      </c>
      <c r="V4823" s="13">
        <v>1.82456952451884</v>
      </c>
      <c r="W4823" s="13">
        <v>-0.106973600711512</v>
      </c>
    </row>
    <row r="4824" spans="1:23" x14ac:dyDescent="0.3">
      <c r="A4824" s="13" t="s">
        <v>511</v>
      </c>
      <c r="B4824" s="13" t="s">
        <v>512</v>
      </c>
      <c r="C4824" s="15">
        <v>2020</v>
      </c>
      <c r="D4824" s="15" t="s">
        <v>27</v>
      </c>
      <c r="E4824" s="15" t="s">
        <v>31</v>
      </c>
      <c r="F4824" s="15">
        <v>1123</v>
      </c>
      <c r="G4824" s="15">
        <v>541</v>
      </c>
      <c r="H4824" s="13">
        <v>-6.1532168213502096</v>
      </c>
      <c r="I4824" s="13">
        <v>3.0531724648393501</v>
      </c>
      <c r="J4824" s="13">
        <v>-3.1000443565108502</v>
      </c>
      <c r="K4824" s="13">
        <v>-2.5269070326922201</v>
      </c>
      <c r="L4824" s="13">
        <v>1.5333386210178399</v>
      </c>
      <c r="M4824" s="13">
        <v>-0.99356841167437704</v>
      </c>
      <c r="N4824" s="13">
        <v>-5.7610863079730299</v>
      </c>
      <c r="O4824" s="13">
        <v>2.9299221690780102</v>
      </c>
      <c r="P4824" s="13">
        <v>-2.83116413889501</v>
      </c>
      <c r="Q4824" s="13">
        <v>-2.2438822349265499E-2</v>
      </c>
      <c r="R4824" s="13">
        <v>-2.2438822349265499E-2</v>
      </c>
      <c r="S4824" s="13">
        <v>0</v>
      </c>
      <c r="T4824" s="13">
        <v>-4.6158078253420403</v>
      </c>
      <c r="U4824" s="13">
        <v>2.1266595229140099</v>
      </c>
      <c r="V4824" s="13">
        <v>-2.4891483024280201</v>
      </c>
      <c r="W4824" s="13">
        <v>0.16405927836971301</v>
      </c>
    </row>
    <row r="4825" spans="1:23" x14ac:dyDescent="0.3">
      <c r="A4825" s="13" t="s">
        <v>511</v>
      </c>
      <c r="B4825" s="13" t="s">
        <v>512</v>
      </c>
      <c r="C4825" s="15">
        <v>2020</v>
      </c>
      <c r="D4825" s="15" t="s">
        <v>27</v>
      </c>
      <c r="E4825" s="15" t="s">
        <v>38</v>
      </c>
      <c r="F4825" s="15">
        <v>494</v>
      </c>
      <c r="G4825" s="15">
        <v>233</v>
      </c>
      <c r="H4825" s="13">
        <v>-5.2493703566771499</v>
      </c>
      <c r="I4825" s="13">
        <v>4.5980999994177401</v>
      </c>
      <c r="J4825" s="13">
        <v>-0.65127035725941695</v>
      </c>
      <c r="K4825" s="13">
        <v>1.1797514421674</v>
      </c>
      <c r="L4825" s="13">
        <v>-1.5583322362643099</v>
      </c>
      <c r="M4825" s="13">
        <v>-0.37858079409691903</v>
      </c>
      <c r="N4825" s="13">
        <v>-4.1981557539839196</v>
      </c>
      <c r="O4825" s="13">
        <v>3.6627804137083202</v>
      </c>
      <c r="P4825" s="13">
        <v>-0.53537534027560496</v>
      </c>
      <c r="Q4825" s="13">
        <v>0.26450793643610199</v>
      </c>
      <c r="R4825" s="13">
        <v>0.26450793643610199</v>
      </c>
      <c r="S4825" s="13">
        <v>0</v>
      </c>
      <c r="T4825" s="13">
        <v>-4.2732329399577402</v>
      </c>
      <c r="U4825" s="13">
        <v>3.2188120822953001</v>
      </c>
      <c r="V4825" s="13">
        <v>-1.0544208576624401</v>
      </c>
      <c r="W4825" s="13">
        <v>0.48063948719490801</v>
      </c>
    </row>
    <row r="4826" spans="1:23" x14ac:dyDescent="0.3">
      <c r="A4826" s="13" t="s">
        <v>521</v>
      </c>
      <c r="B4826" s="13" t="s">
        <v>522</v>
      </c>
      <c r="C4826" s="15">
        <v>2020</v>
      </c>
      <c r="D4826" s="15" t="s">
        <v>27</v>
      </c>
      <c r="E4826" s="15" t="s">
        <v>49</v>
      </c>
      <c r="F4826" s="15">
        <v>1731</v>
      </c>
      <c r="G4826" s="15">
        <v>821</v>
      </c>
      <c r="H4826" s="13">
        <v>-1.3724093950996501</v>
      </c>
      <c r="I4826" s="13">
        <v>1.2966618926909601</v>
      </c>
      <c r="J4826" s="13">
        <v>-7.5747502408687301E-2</v>
      </c>
      <c r="K4826" s="13">
        <v>-2.90962022098519</v>
      </c>
      <c r="L4826" s="13">
        <v>6.82483237019503</v>
      </c>
      <c r="M4826" s="13">
        <v>3.91521214920984</v>
      </c>
      <c r="N4826" s="13">
        <v>-1.7330484377834501</v>
      </c>
      <c r="O4826" s="13">
        <v>2.59711138780558</v>
      </c>
      <c r="P4826" s="13">
        <v>0.86406295002212796</v>
      </c>
      <c r="Q4826" s="13">
        <v>1.51426610948399</v>
      </c>
      <c r="R4826" s="13">
        <v>1.51426610948399</v>
      </c>
      <c r="S4826" s="13">
        <v>0</v>
      </c>
      <c r="T4826" s="13">
        <v>-1.8424030309439701</v>
      </c>
      <c r="U4826" s="13">
        <v>0.87403433722452795</v>
      </c>
      <c r="V4826" s="13">
        <v>-0.96836869371944401</v>
      </c>
      <c r="W4826" s="13">
        <v>2.88560111186805E-2</v>
      </c>
    </row>
    <row r="4827" spans="1:23" x14ac:dyDescent="0.3">
      <c r="A4827" s="13" t="s">
        <v>525</v>
      </c>
      <c r="B4827" s="13" t="s">
        <v>526</v>
      </c>
      <c r="C4827" s="15">
        <v>2020</v>
      </c>
      <c r="D4827" s="15" t="s">
        <v>27</v>
      </c>
      <c r="E4827" s="15" t="s">
        <v>73</v>
      </c>
      <c r="F4827" s="15">
        <v>4373</v>
      </c>
      <c r="G4827" s="15">
        <v>2091</v>
      </c>
      <c r="H4827" s="13">
        <v>2.6809684768812101</v>
      </c>
      <c r="I4827" s="13">
        <v>-2.3701268561086999</v>
      </c>
      <c r="J4827" s="13">
        <v>0.31084162077251198</v>
      </c>
      <c r="K4827" s="13">
        <v>1.69820770858426</v>
      </c>
      <c r="L4827" s="13">
        <v>-2.2101605244915898</v>
      </c>
      <c r="M4827" s="13">
        <v>-0.51195281590733499</v>
      </c>
      <c r="N4827" s="13">
        <v>2.59660976429966</v>
      </c>
      <c r="O4827" s="13">
        <v>-2.4766904675344499</v>
      </c>
      <c r="P4827" s="13">
        <v>0.11991929676520301</v>
      </c>
      <c r="Q4827" s="13">
        <v>3.03098058047234</v>
      </c>
      <c r="R4827" s="13">
        <v>3.03098058047234</v>
      </c>
      <c r="S4827" s="13">
        <v>0</v>
      </c>
      <c r="T4827" s="13">
        <v>1.32367994719805</v>
      </c>
      <c r="U4827" s="13">
        <v>-2.09547748880621</v>
      </c>
      <c r="V4827" s="13">
        <v>-0.77179754160816705</v>
      </c>
      <c r="W4827" s="13">
        <v>-1.0234953570415899</v>
      </c>
    </row>
    <row r="4828" spans="1:23" x14ac:dyDescent="0.3">
      <c r="A4828" s="13" t="s">
        <v>529</v>
      </c>
      <c r="B4828" s="13" t="s">
        <v>530</v>
      </c>
      <c r="C4828" s="15">
        <v>2020</v>
      </c>
      <c r="D4828" s="15" t="s">
        <v>27</v>
      </c>
      <c r="E4828" s="15" t="s">
        <v>35</v>
      </c>
      <c r="F4828" s="15">
        <v>991</v>
      </c>
      <c r="G4828" s="15">
        <v>467</v>
      </c>
      <c r="H4828" s="13">
        <v>-1.05114451912858</v>
      </c>
      <c r="I4828" s="13">
        <v>1.0780552769471701</v>
      </c>
      <c r="J4828" s="13">
        <v>2.6910757818590501E-2</v>
      </c>
      <c r="K4828" s="13">
        <v>-3.19349935615665</v>
      </c>
      <c r="L4828" s="13">
        <v>-0.54125665142327695</v>
      </c>
      <c r="M4828" s="13">
        <v>-3.73475600757993</v>
      </c>
      <c r="N4828" s="13">
        <v>-1.5650627113273301</v>
      </c>
      <c r="O4828" s="13">
        <v>0.83336569264876903</v>
      </c>
      <c r="P4828" s="13">
        <v>-0.73169701867856196</v>
      </c>
      <c r="Q4828" s="13">
        <v>0.48095161271277898</v>
      </c>
      <c r="R4828" s="13">
        <v>0.48095161271277898</v>
      </c>
      <c r="S4828" s="13">
        <v>0</v>
      </c>
      <c r="T4828" s="13">
        <v>-1.3631496881541101</v>
      </c>
      <c r="U4828" s="13">
        <v>0.162866152284391</v>
      </c>
      <c r="V4828" s="13">
        <v>-1.2002835358697199</v>
      </c>
      <c r="W4828" s="13">
        <v>1.35462692482701E-2</v>
      </c>
    </row>
    <row r="4829" spans="1:23" x14ac:dyDescent="0.3">
      <c r="A4829" s="13" t="s">
        <v>531</v>
      </c>
      <c r="B4829" s="13" t="s">
        <v>532</v>
      </c>
      <c r="C4829" s="15">
        <v>2020</v>
      </c>
      <c r="D4829" s="15" t="s">
        <v>27</v>
      </c>
      <c r="E4829" s="15" t="s">
        <v>26</v>
      </c>
      <c r="F4829" s="15">
        <v>1499</v>
      </c>
      <c r="G4829" s="15">
        <v>699</v>
      </c>
      <c r="H4829" s="13">
        <v>-4.4733619818920998</v>
      </c>
      <c r="I4829" s="13">
        <v>1.3796544828044599</v>
      </c>
      <c r="J4829" s="13">
        <v>-3.0937074990876301</v>
      </c>
      <c r="K4829" s="13">
        <v>-2.68883890827995</v>
      </c>
      <c r="L4829" s="13">
        <v>3.3746039277243098</v>
      </c>
      <c r="M4829" s="13">
        <v>0.68576501944435697</v>
      </c>
      <c r="N4829" s="13">
        <v>-4.3909705882598997</v>
      </c>
      <c r="O4829" s="13">
        <v>1.84969224201219</v>
      </c>
      <c r="P4829" s="13">
        <v>-2.5412783462477102</v>
      </c>
      <c r="Q4829" s="13">
        <v>7.4370488451456898E-2</v>
      </c>
      <c r="R4829" s="13">
        <v>7.4370488451456898E-2</v>
      </c>
      <c r="S4829" s="13">
        <v>0</v>
      </c>
      <c r="T4829" s="13">
        <v>-4.72026041250224</v>
      </c>
      <c r="U4829" s="13">
        <v>1.6452994466747399</v>
      </c>
      <c r="V4829" s="13">
        <v>-3.0749609658274899</v>
      </c>
      <c r="W4829" s="13">
        <v>-9.0241719119559402E-2</v>
      </c>
    </row>
    <row r="4830" spans="1:23" x14ac:dyDescent="0.3">
      <c r="A4830" s="13" t="s">
        <v>535</v>
      </c>
      <c r="B4830" s="13" t="s">
        <v>536</v>
      </c>
      <c r="C4830" s="15">
        <v>2020</v>
      </c>
      <c r="D4830" s="15" t="s">
        <v>27</v>
      </c>
      <c r="E4830" s="15" t="s">
        <v>41</v>
      </c>
      <c r="F4830" s="15">
        <v>508</v>
      </c>
      <c r="G4830" s="15">
        <v>234</v>
      </c>
      <c r="H4830" s="13">
        <v>-2.9946770228583399</v>
      </c>
      <c r="I4830" s="13">
        <v>2.8071114417284999</v>
      </c>
      <c r="J4830" s="13">
        <v>-0.18756558112983199</v>
      </c>
      <c r="K4830" s="13">
        <v>-3.8063446265649699</v>
      </c>
      <c r="L4830" s="13">
        <v>2.18952767968318</v>
      </c>
      <c r="M4830" s="13">
        <v>-1.6168169468817799</v>
      </c>
      <c r="N4830" s="13">
        <v>-3.3222322179138701</v>
      </c>
      <c r="O4830" s="13">
        <v>2.84244888176501</v>
      </c>
      <c r="P4830" s="13">
        <v>-0.47978333614886698</v>
      </c>
      <c r="Q4830" s="13">
        <v>0.27094619751155602</v>
      </c>
      <c r="R4830" s="13">
        <v>0.27094619751155602</v>
      </c>
      <c r="S4830" s="13">
        <v>0</v>
      </c>
      <c r="T4830" s="13">
        <v>-2.2102712653065502</v>
      </c>
      <c r="U4830" s="13">
        <v>2.6415778710238702</v>
      </c>
      <c r="V4830" s="13">
        <v>0.43130660571731999</v>
      </c>
      <c r="W4830" s="13">
        <v>-3.2997879854204402E-2</v>
      </c>
    </row>
    <row r="4831" spans="1:23" x14ac:dyDescent="0.3">
      <c r="A4831" s="13" t="s">
        <v>535</v>
      </c>
      <c r="B4831" s="13" t="s">
        <v>536</v>
      </c>
      <c r="C4831" s="15">
        <v>2020</v>
      </c>
      <c r="D4831" s="15" t="s">
        <v>27</v>
      </c>
      <c r="E4831" s="15" t="s">
        <v>54</v>
      </c>
      <c r="F4831" s="15">
        <v>1662</v>
      </c>
      <c r="G4831" s="15">
        <v>778</v>
      </c>
      <c r="H4831" s="13">
        <v>-1.7551948894346801</v>
      </c>
      <c r="I4831" s="13">
        <v>5.8336157038608896</v>
      </c>
      <c r="J4831" s="13">
        <v>4.0784208144261997</v>
      </c>
      <c r="K4831" s="13">
        <v>-7.5625484304110104</v>
      </c>
      <c r="L4831" s="13">
        <v>5.7869295337311497</v>
      </c>
      <c r="M4831" s="13">
        <v>-1.7756188966798601</v>
      </c>
      <c r="N4831" s="13">
        <v>-3.0471882747285299</v>
      </c>
      <c r="O4831" s="13">
        <v>6.2083252878355903</v>
      </c>
      <c r="P4831" s="13">
        <v>3.16113701310706</v>
      </c>
      <c r="Q4831" s="13">
        <v>2.34468182586805</v>
      </c>
      <c r="R4831" s="13">
        <v>2.34468182586805</v>
      </c>
      <c r="S4831" s="13">
        <v>0</v>
      </c>
      <c r="T4831" s="13">
        <v>-2.89123447235067</v>
      </c>
      <c r="U4831" s="13">
        <v>5.3816912667768797</v>
      </c>
      <c r="V4831" s="13">
        <v>2.4904567944261999</v>
      </c>
      <c r="W4831" s="13">
        <v>-7.2095915086640705E-2</v>
      </c>
    </row>
    <row r="4832" spans="1:23" x14ac:dyDescent="0.3">
      <c r="A4832" s="13" t="s">
        <v>537</v>
      </c>
      <c r="B4832" s="13" t="s">
        <v>538</v>
      </c>
      <c r="C4832" s="15">
        <v>2020</v>
      </c>
      <c r="D4832" s="15" t="s">
        <v>27</v>
      </c>
      <c r="E4832" s="15" t="s">
        <v>34</v>
      </c>
      <c r="F4832" s="15">
        <v>4225</v>
      </c>
      <c r="G4832" s="15">
        <v>1994</v>
      </c>
      <c r="H4832" s="13">
        <v>3.3099615952342001</v>
      </c>
      <c r="I4832" s="13">
        <v>-2.3345760854728299</v>
      </c>
      <c r="J4832" s="13">
        <v>0.97538550976136595</v>
      </c>
      <c r="K4832" s="13">
        <v>4.3410871306880701</v>
      </c>
      <c r="L4832" s="13">
        <v>-2.27981057116846</v>
      </c>
      <c r="M4832" s="13">
        <v>2.0612765595195999</v>
      </c>
      <c r="N4832" s="13">
        <v>3.7873319112840602</v>
      </c>
      <c r="O4832" s="13">
        <v>-2.4802066892713901</v>
      </c>
      <c r="P4832" s="13">
        <v>1.3071252220126699</v>
      </c>
      <c r="Q4832" s="13">
        <v>4.1035304858257904</v>
      </c>
      <c r="R4832" s="13">
        <v>4.1035304858257904</v>
      </c>
      <c r="S4832" s="13">
        <v>0</v>
      </c>
      <c r="T4832" s="13">
        <v>3.6093827284764699</v>
      </c>
      <c r="U4832" s="13">
        <v>-2.4321530557112201</v>
      </c>
      <c r="V4832" s="13">
        <v>1.17722967276525</v>
      </c>
      <c r="W4832" s="13">
        <v>-0.591468447559786</v>
      </c>
    </row>
    <row r="4833" spans="1:23" x14ac:dyDescent="0.3">
      <c r="A4833" s="13" t="s">
        <v>539</v>
      </c>
      <c r="B4833" s="13" t="s">
        <v>540</v>
      </c>
      <c r="C4833" s="15">
        <v>2020</v>
      </c>
      <c r="D4833" s="15" t="s">
        <v>27</v>
      </c>
      <c r="E4833" s="15" t="s">
        <v>52</v>
      </c>
      <c r="F4833" s="15">
        <v>3028</v>
      </c>
      <c r="G4833" s="15">
        <v>1362</v>
      </c>
      <c r="H4833" s="13">
        <v>1.1362172919767599</v>
      </c>
      <c r="I4833" s="13">
        <v>2.9418987298892598</v>
      </c>
      <c r="J4833" s="13">
        <v>4.0781160218660304</v>
      </c>
      <c r="K4833" s="13">
        <v>2.4654762586706802</v>
      </c>
      <c r="L4833" s="13">
        <v>2.9347271420388399</v>
      </c>
      <c r="M4833" s="13">
        <v>5.4002034007095201</v>
      </c>
      <c r="N4833" s="13">
        <v>1.4512041188603599</v>
      </c>
      <c r="O4833" s="13">
        <v>3.0170426624470599</v>
      </c>
      <c r="P4833" s="13">
        <v>4.4682467813074203</v>
      </c>
      <c r="Q4833" s="13">
        <v>5.03420023759716</v>
      </c>
      <c r="R4833" s="13">
        <v>5.03420023759716</v>
      </c>
      <c r="S4833" s="13">
        <v>0</v>
      </c>
      <c r="T4833" s="13">
        <v>1.4127004205075999</v>
      </c>
      <c r="U4833" s="13">
        <v>3.2716308641056999</v>
      </c>
      <c r="V4833" s="13">
        <v>4.6843312846133003</v>
      </c>
      <c r="W4833" s="13">
        <v>0.37194323611052299</v>
      </c>
    </row>
    <row r="4834" spans="1:23" x14ac:dyDescent="0.3">
      <c r="A4834" s="13" t="s">
        <v>541</v>
      </c>
      <c r="B4834" s="13" t="s">
        <v>542</v>
      </c>
      <c r="C4834" s="15">
        <v>2020</v>
      </c>
      <c r="D4834" s="15" t="s">
        <v>27</v>
      </c>
      <c r="E4834" s="15" t="s">
        <v>33</v>
      </c>
      <c r="F4834" s="15">
        <v>3784</v>
      </c>
      <c r="G4834" s="15">
        <v>1799</v>
      </c>
      <c r="H4834" s="13">
        <v>8.7355640253710103</v>
      </c>
      <c r="I4834" s="13">
        <v>-0.78666648379871695</v>
      </c>
      <c r="J4834" s="13">
        <v>7.9488975415722898</v>
      </c>
      <c r="K4834" s="13">
        <v>2.5531308596817399</v>
      </c>
      <c r="L4834" s="13">
        <v>-2.45995460632136</v>
      </c>
      <c r="M4834" s="13">
        <v>9.3176253360386596E-2</v>
      </c>
      <c r="N4834" s="13">
        <v>7.7827950277971603</v>
      </c>
      <c r="O4834" s="13">
        <v>-1.19444026277134</v>
      </c>
      <c r="P4834" s="13">
        <v>6.5883547650258096</v>
      </c>
      <c r="Q4834" s="13">
        <v>8.6987497895981996</v>
      </c>
      <c r="R4834" s="13">
        <v>8.6987497895981996</v>
      </c>
      <c r="S4834" s="13">
        <v>0</v>
      </c>
      <c r="T4834" s="13">
        <v>8.4397624183701794</v>
      </c>
      <c r="U4834" s="13">
        <v>-1.6349747161177299</v>
      </c>
      <c r="V4834" s="13">
        <v>6.8047877022524501</v>
      </c>
      <c r="W4834" s="13">
        <v>1.51739133166873</v>
      </c>
    </row>
    <row r="4835" spans="1:23" x14ac:dyDescent="0.3">
      <c r="A4835" s="13" t="s">
        <v>2047</v>
      </c>
      <c r="B4835" s="13" t="s">
        <v>2048</v>
      </c>
      <c r="C4835" s="15">
        <v>2020</v>
      </c>
      <c r="D4835" s="15" t="s">
        <v>27</v>
      </c>
      <c r="E4835" s="15" t="s">
        <v>26</v>
      </c>
      <c r="F4835" s="15">
        <v>1322</v>
      </c>
      <c r="G4835" s="15">
        <v>637</v>
      </c>
      <c r="H4835" s="13">
        <v>-2.6163883409036299</v>
      </c>
      <c r="I4835" s="13">
        <v>3.57382611976817</v>
      </c>
      <c r="J4835" s="13">
        <v>0.95743777886453396</v>
      </c>
      <c r="K4835" s="13">
        <v>0.82416155748528597</v>
      </c>
      <c r="L4835" s="13">
        <v>0.35885729433101998</v>
      </c>
      <c r="M4835" s="13">
        <v>1.1830188518163001</v>
      </c>
      <c r="N4835" s="13">
        <v>-2.0710224941068298</v>
      </c>
      <c r="O4835" s="13">
        <v>3.1079433762531399</v>
      </c>
      <c r="P4835" s="13">
        <v>1.0369208821463101</v>
      </c>
      <c r="Q4835" s="13">
        <v>1.2290615045101301</v>
      </c>
      <c r="R4835" s="13">
        <v>1.2290615045101301</v>
      </c>
      <c r="S4835" s="13">
        <v>0</v>
      </c>
      <c r="T4835" s="13">
        <v>-2.8488934934996499</v>
      </c>
      <c r="U4835" s="13">
        <v>3.9144542537941298</v>
      </c>
      <c r="V4835" s="13">
        <v>1.0655607602944801</v>
      </c>
      <c r="W4835" s="13">
        <v>-0.139025088104135</v>
      </c>
    </row>
    <row r="4836" spans="1:23" x14ac:dyDescent="0.3">
      <c r="A4836" s="13" t="s">
        <v>547</v>
      </c>
      <c r="B4836" s="13" t="s">
        <v>548</v>
      </c>
      <c r="C4836" s="15">
        <v>2020</v>
      </c>
      <c r="D4836" s="15" t="s">
        <v>27</v>
      </c>
      <c r="E4836" s="15" t="s">
        <v>32</v>
      </c>
      <c r="F4836" s="15">
        <v>1767</v>
      </c>
      <c r="G4836" s="15">
        <v>836</v>
      </c>
      <c r="H4836" s="13">
        <v>8.4709549141501694E-2</v>
      </c>
      <c r="I4836" s="13">
        <v>-1.9325950537613199</v>
      </c>
      <c r="J4836" s="13">
        <v>-1.8478855046198199</v>
      </c>
      <c r="K4836" s="13">
        <v>-2.39331139449166</v>
      </c>
      <c r="L4836" s="13">
        <v>1.1656057425041999</v>
      </c>
      <c r="M4836" s="13">
        <v>-1.2277056519874601</v>
      </c>
      <c r="N4836" s="13">
        <v>-0.367241653182177</v>
      </c>
      <c r="O4836" s="13">
        <v>-1.3674705483838501</v>
      </c>
      <c r="P4836" s="13">
        <v>-1.7347122015660299</v>
      </c>
      <c r="Q4836" s="13">
        <v>0.43052427985973901</v>
      </c>
      <c r="R4836" s="13">
        <v>0.43052427985973901</v>
      </c>
      <c r="S4836" s="13">
        <v>0</v>
      </c>
      <c r="T4836" s="13">
        <v>-1.1245287137987801</v>
      </c>
      <c r="U4836" s="13">
        <v>-2.2523444081115098</v>
      </c>
      <c r="V4836" s="13">
        <v>-3.3768731219102999</v>
      </c>
      <c r="W4836" s="13">
        <v>-0.59424478338040998</v>
      </c>
    </row>
    <row r="4837" spans="1:23" x14ac:dyDescent="0.3">
      <c r="A4837" s="13" t="s">
        <v>2049</v>
      </c>
      <c r="B4837" s="13" t="s">
        <v>2050</v>
      </c>
      <c r="C4837" s="15">
        <v>2020</v>
      </c>
      <c r="D4837" s="15" t="s">
        <v>27</v>
      </c>
      <c r="E4837" s="15" t="s">
        <v>124</v>
      </c>
      <c r="F4837" s="15">
        <v>1553</v>
      </c>
      <c r="G4837" s="15">
        <v>754</v>
      </c>
      <c r="H4837" s="13">
        <v>-5.4572261175636303</v>
      </c>
      <c r="I4837" s="13">
        <v>-4.0804246147381704</v>
      </c>
      <c r="J4837" s="13">
        <v>-9.5376507323018096</v>
      </c>
      <c r="K4837" s="13">
        <v>-2.3177725654612802</v>
      </c>
      <c r="L4837" s="13">
        <v>-4.2049641005618001</v>
      </c>
      <c r="M4837" s="13">
        <v>-6.5227366660230803</v>
      </c>
      <c r="N4837" s="13">
        <v>-5.1108592936012398</v>
      </c>
      <c r="O4837" s="13">
        <v>-4.3134378411571497</v>
      </c>
      <c r="P4837" s="13">
        <v>-9.4242971347583993</v>
      </c>
      <c r="Q4837" s="13">
        <v>-2.54135597483616</v>
      </c>
      <c r="R4837" s="13">
        <v>-2.54135597483616</v>
      </c>
      <c r="S4837" s="13">
        <v>0</v>
      </c>
      <c r="T4837" s="13">
        <v>-5.22015742222084</v>
      </c>
      <c r="U4837" s="13">
        <v>-3.72012720672886</v>
      </c>
      <c r="V4837" s="13">
        <v>-8.9402846289497102</v>
      </c>
      <c r="W4837" s="13">
        <v>-1.03995514479131</v>
      </c>
    </row>
    <row r="4838" spans="1:23" x14ac:dyDescent="0.3">
      <c r="A4838" s="13" t="s">
        <v>555</v>
      </c>
      <c r="B4838" s="13" t="s">
        <v>556</v>
      </c>
      <c r="C4838" s="15">
        <v>2020</v>
      </c>
      <c r="D4838" s="15" t="s">
        <v>27</v>
      </c>
      <c r="E4838" s="15" t="s">
        <v>59</v>
      </c>
      <c r="F4838" s="15">
        <v>506</v>
      </c>
      <c r="G4838" s="15">
        <v>234</v>
      </c>
      <c r="H4838" s="13">
        <v>-1.9191797354759901</v>
      </c>
      <c r="I4838" s="13">
        <v>-0.31324174340570299</v>
      </c>
      <c r="J4838" s="13">
        <v>-2.2324214788816898</v>
      </c>
      <c r="K4838" s="13">
        <v>-1.0304807651226</v>
      </c>
      <c r="L4838" s="13">
        <v>-0.47405759098232197</v>
      </c>
      <c r="M4838" s="13">
        <v>-1.5045383561049199</v>
      </c>
      <c r="N4838" s="13">
        <v>-1.8713349427252799</v>
      </c>
      <c r="O4838" s="13">
        <v>-0.36669208621015498</v>
      </c>
      <c r="P4838" s="13">
        <v>-2.23802702893544</v>
      </c>
      <c r="Q4838" s="13">
        <v>6.0934920041198097E-2</v>
      </c>
      <c r="R4838" s="13">
        <v>6.0934920041198097E-2</v>
      </c>
      <c r="S4838" s="13">
        <v>0</v>
      </c>
      <c r="T4838" s="13">
        <v>-1.96828894665328</v>
      </c>
      <c r="U4838" s="13">
        <v>-0.65386776613271202</v>
      </c>
      <c r="V4838" s="13">
        <v>-2.6221567127859902</v>
      </c>
      <c r="W4838" s="13">
        <v>-0.31346925326578501</v>
      </c>
    </row>
    <row r="4839" spans="1:23" x14ac:dyDescent="0.3">
      <c r="A4839" s="13" t="s">
        <v>557</v>
      </c>
      <c r="B4839" s="13" t="s">
        <v>558</v>
      </c>
      <c r="C4839" s="15">
        <v>2020</v>
      </c>
      <c r="D4839" s="15" t="s">
        <v>27</v>
      </c>
      <c r="E4839" s="15" t="s">
        <v>46</v>
      </c>
      <c r="F4839" s="15">
        <v>3207</v>
      </c>
      <c r="G4839" s="15">
        <v>1531</v>
      </c>
      <c r="H4839" s="13">
        <v>1.94602378968126</v>
      </c>
      <c r="I4839" s="13">
        <v>-1.9837543153770301</v>
      </c>
      <c r="J4839" s="13">
        <v>-3.7730525695768999E-2</v>
      </c>
      <c r="K4839" s="13">
        <v>-1.2480158554134599</v>
      </c>
      <c r="L4839" s="13">
        <v>-0.68574979200870201</v>
      </c>
      <c r="M4839" s="13">
        <v>-1.9337656474221601</v>
      </c>
      <c r="N4839" s="13">
        <v>1.35979098102384</v>
      </c>
      <c r="O4839" s="13">
        <v>-1.8352041951848099</v>
      </c>
      <c r="P4839" s="13">
        <v>-0.47541321416096899</v>
      </c>
      <c r="Q4839" s="13">
        <v>1.7839174837131</v>
      </c>
      <c r="R4839" s="13">
        <v>1.7839174837131</v>
      </c>
      <c r="S4839" s="13">
        <v>0</v>
      </c>
      <c r="T4839" s="13">
        <v>1.32822305448777</v>
      </c>
      <c r="U4839" s="13">
        <v>-2.7654941968495299</v>
      </c>
      <c r="V4839" s="13">
        <v>-1.4372711423617599</v>
      </c>
      <c r="W4839" s="13">
        <v>0.413287525485588</v>
      </c>
    </row>
    <row r="4840" spans="1:23" x14ac:dyDescent="0.3">
      <c r="A4840" s="13" t="s">
        <v>563</v>
      </c>
      <c r="B4840" s="13" t="s">
        <v>564</v>
      </c>
      <c r="C4840" s="15">
        <v>2020</v>
      </c>
      <c r="D4840" s="15" t="s">
        <v>27</v>
      </c>
      <c r="E4840" s="15" t="s">
        <v>49</v>
      </c>
      <c r="F4840" s="15">
        <v>476</v>
      </c>
      <c r="G4840" s="15">
        <v>225</v>
      </c>
      <c r="H4840" s="13">
        <v>-3.8080243805374701</v>
      </c>
      <c r="I4840" s="13">
        <v>0.86267253901590002</v>
      </c>
      <c r="J4840" s="13">
        <v>-2.9453518415215698</v>
      </c>
      <c r="K4840" s="13">
        <v>-4.3482413654258201</v>
      </c>
      <c r="L4840" s="13">
        <v>-4.1753742293852198</v>
      </c>
      <c r="M4840" s="13">
        <v>-8.5236155948110408</v>
      </c>
      <c r="N4840" s="13">
        <v>-4.106306624029</v>
      </c>
      <c r="O4840" s="13">
        <v>5.0711418174905203E-2</v>
      </c>
      <c r="P4840" s="13">
        <v>-4.0555952058540896</v>
      </c>
      <c r="Q4840" s="13">
        <v>-0.15291255057108499</v>
      </c>
      <c r="R4840" s="13">
        <v>-0.15291255057108499</v>
      </c>
      <c r="S4840" s="13">
        <v>0</v>
      </c>
      <c r="T4840" s="13">
        <v>-2.84291934519125</v>
      </c>
      <c r="U4840" s="13">
        <v>0.488066504905039</v>
      </c>
      <c r="V4840" s="13">
        <v>-2.3548528402862101</v>
      </c>
      <c r="W4840" s="13">
        <v>2.06614702087463</v>
      </c>
    </row>
    <row r="4841" spans="1:23" x14ac:dyDescent="0.3">
      <c r="A4841" s="13" t="s">
        <v>563</v>
      </c>
      <c r="B4841" s="13" t="s">
        <v>564</v>
      </c>
      <c r="C4841" s="15">
        <v>2020</v>
      </c>
      <c r="D4841" s="15" t="s">
        <v>27</v>
      </c>
      <c r="E4841" s="15" t="s">
        <v>124</v>
      </c>
      <c r="F4841" s="15">
        <v>3392</v>
      </c>
      <c r="G4841" s="15">
        <v>1654</v>
      </c>
      <c r="H4841" s="13">
        <v>-2.6212852646556501</v>
      </c>
      <c r="I4841" s="13">
        <v>2.2794251569039798</v>
      </c>
      <c r="J4841" s="13">
        <v>-0.34186010775166897</v>
      </c>
      <c r="K4841" s="13">
        <v>-0.43187089279255397</v>
      </c>
      <c r="L4841" s="13">
        <v>-0.118158575525895</v>
      </c>
      <c r="M4841" s="13">
        <v>-0.55002946831845001</v>
      </c>
      <c r="N4841" s="13">
        <v>-2.3032303607876998</v>
      </c>
      <c r="O4841" s="13">
        <v>1.9835521608289299</v>
      </c>
      <c r="P4841" s="13">
        <v>-0.319678199958771</v>
      </c>
      <c r="Q4841" s="13">
        <v>2.0590271286570498</v>
      </c>
      <c r="R4841" s="13">
        <v>2.0590271286570498</v>
      </c>
      <c r="S4841" s="13">
        <v>0</v>
      </c>
      <c r="T4841" s="13">
        <v>-1.5688350895671901</v>
      </c>
      <c r="U4841" s="13">
        <v>2.7512258510344099</v>
      </c>
      <c r="V4841" s="13">
        <v>1.18239076146722</v>
      </c>
      <c r="W4841" s="13">
        <v>0.40520660538784498</v>
      </c>
    </row>
    <row r="4842" spans="1:23" x14ac:dyDescent="0.3">
      <c r="A4842" s="13" t="s">
        <v>565</v>
      </c>
      <c r="B4842" s="13" t="s">
        <v>566</v>
      </c>
      <c r="C4842" s="15">
        <v>2020</v>
      </c>
      <c r="D4842" s="15" t="s">
        <v>27</v>
      </c>
      <c r="E4842" s="15" t="s">
        <v>140</v>
      </c>
      <c r="F4842" s="15">
        <v>643</v>
      </c>
      <c r="G4842" s="15">
        <v>311</v>
      </c>
      <c r="H4842" s="13">
        <v>-0.80204515575981306</v>
      </c>
      <c r="I4842" s="13">
        <v>1.64733895092391</v>
      </c>
      <c r="J4842" s="13">
        <v>0.84529379516409597</v>
      </c>
      <c r="K4842" s="13">
        <v>-6.0587728596220298</v>
      </c>
      <c r="L4842" s="13">
        <v>4.7062037190155799</v>
      </c>
      <c r="M4842" s="13">
        <v>-1.35256914060644</v>
      </c>
      <c r="N4842" s="13">
        <v>-1.9794554491291201</v>
      </c>
      <c r="O4842" s="13">
        <v>2.2874966695583199</v>
      </c>
      <c r="P4842" s="13">
        <v>0.30804122042920001</v>
      </c>
      <c r="Q4842" s="13">
        <v>0.48147502547920701</v>
      </c>
      <c r="R4842" s="13">
        <v>0.48147502547920701</v>
      </c>
      <c r="S4842" s="13">
        <v>0</v>
      </c>
      <c r="T4842" s="13">
        <v>-2.25675925885949</v>
      </c>
      <c r="U4842" s="13">
        <v>2.0623329726103701</v>
      </c>
      <c r="V4842" s="13">
        <v>-0.194426286249128</v>
      </c>
      <c r="W4842" s="13">
        <v>-0.78831288783827602</v>
      </c>
    </row>
    <row r="4843" spans="1:23" x14ac:dyDescent="0.3">
      <c r="A4843" s="13" t="s">
        <v>573</v>
      </c>
      <c r="B4843" s="13" t="s">
        <v>574</v>
      </c>
      <c r="C4843" s="15">
        <v>2020</v>
      </c>
      <c r="D4843" s="15" t="s">
        <v>27</v>
      </c>
      <c r="E4843" s="15" t="s">
        <v>78</v>
      </c>
      <c r="F4843" s="15">
        <v>2686</v>
      </c>
      <c r="G4843" s="15">
        <v>1269</v>
      </c>
      <c r="H4843" s="13">
        <v>-1.27899578222361</v>
      </c>
      <c r="I4843" s="13">
        <v>3.8302787275202799</v>
      </c>
      <c r="J4843" s="13">
        <v>2.5512829452966699</v>
      </c>
      <c r="K4843" s="13">
        <v>-3.2153664419797598</v>
      </c>
      <c r="L4843" s="13">
        <v>4.6159461785198399</v>
      </c>
      <c r="M4843" s="13">
        <v>1.4005797365400701</v>
      </c>
      <c r="N4843" s="13">
        <v>-1.7123784374181299</v>
      </c>
      <c r="O4843" s="13">
        <v>4.2167387853687002</v>
      </c>
      <c r="P4843" s="13">
        <v>2.5043603479505698</v>
      </c>
      <c r="Q4843" s="13">
        <v>3.4064997636338399</v>
      </c>
      <c r="R4843" s="13">
        <v>3.4064997636338399</v>
      </c>
      <c r="S4843" s="13">
        <v>0</v>
      </c>
      <c r="T4843" s="13">
        <v>-2.1761180274264298</v>
      </c>
      <c r="U4843" s="13">
        <v>5.0140807242862504</v>
      </c>
      <c r="V4843" s="13">
        <v>2.83796269685981</v>
      </c>
      <c r="W4843" s="13">
        <v>0.13778795057114701</v>
      </c>
    </row>
    <row r="4844" spans="1:23" x14ac:dyDescent="0.3">
      <c r="A4844" s="13" t="s">
        <v>2051</v>
      </c>
      <c r="B4844" s="13" t="s">
        <v>2052</v>
      </c>
      <c r="C4844" s="15">
        <v>2020</v>
      </c>
      <c r="D4844" s="15" t="s">
        <v>27</v>
      </c>
      <c r="E4844" s="15" t="s">
        <v>86</v>
      </c>
      <c r="F4844" s="15">
        <v>692</v>
      </c>
      <c r="G4844" s="15">
        <v>316</v>
      </c>
      <c r="H4844" s="13">
        <v>-3.20636837787427</v>
      </c>
      <c r="I4844" s="13">
        <v>-1.14306101809842</v>
      </c>
      <c r="J4844" s="13">
        <v>-4.3494293959726997</v>
      </c>
      <c r="K4844" s="13">
        <v>-13.081602019796399</v>
      </c>
      <c r="L4844" s="13">
        <v>3.46366012315461</v>
      </c>
      <c r="M4844" s="13">
        <v>-9.6179418966417796</v>
      </c>
      <c r="N4844" s="13">
        <v>-5.5114089632649099</v>
      </c>
      <c r="O4844" s="13">
        <v>-0.29379089029623101</v>
      </c>
      <c r="P4844" s="13">
        <v>-5.8051998535611498</v>
      </c>
      <c r="Q4844" s="13">
        <v>-0.49558473640935102</v>
      </c>
      <c r="R4844" s="13">
        <v>-0.49558473640935102</v>
      </c>
      <c r="S4844" s="13">
        <v>0</v>
      </c>
      <c r="T4844" s="13">
        <v>-5.0308129373760897</v>
      </c>
      <c r="U4844" s="13">
        <v>-1.2171442235649601</v>
      </c>
      <c r="V4844" s="13">
        <v>-6.2479571609410502</v>
      </c>
      <c r="W4844" s="13">
        <v>0.62430397448728903</v>
      </c>
    </row>
    <row r="4845" spans="1:23" x14ac:dyDescent="0.3">
      <c r="A4845" s="13" t="s">
        <v>587</v>
      </c>
      <c r="B4845" s="13" t="s">
        <v>588</v>
      </c>
      <c r="C4845" s="15">
        <v>2020</v>
      </c>
      <c r="D4845" s="15" t="s">
        <v>27</v>
      </c>
      <c r="E4845" s="15" t="s">
        <v>34</v>
      </c>
      <c r="F4845" s="15">
        <v>36</v>
      </c>
      <c r="G4845" s="15">
        <v>15</v>
      </c>
      <c r="H4845" s="13">
        <v>-4.9599887305387202</v>
      </c>
      <c r="I4845" s="13">
        <v>12.9863868414511</v>
      </c>
      <c r="J4845" s="13">
        <v>8.0263981109123996</v>
      </c>
      <c r="K4845" s="13">
        <v>-9.3594070692397793</v>
      </c>
      <c r="L4845" s="13">
        <v>30.387687897099202</v>
      </c>
      <c r="M4845" s="13">
        <v>21.028280827859401</v>
      </c>
      <c r="N4845" s="13">
        <v>-6.1883781642602598</v>
      </c>
      <c r="O4845" s="13">
        <v>17.383231510241401</v>
      </c>
      <c r="P4845" s="13">
        <v>11.1948533459811</v>
      </c>
      <c r="Q4845" s="13">
        <v>0.107355645072711</v>
      </c>
      <c r="R4845" s="13">
        <v>0.107355645072711</v>
      </c>
      <c r="S4845" s="13">
        <v>0</v>
      </c>
      <c r="T4845" s="13">
        <v>-5.0287102804129704</v>
      </c>
      <c r="U4845" s="13">
        <v>8.6548761296550705</v>
      </c>
      <c r="V4845" s="13">
        <v>3.6261658492421001</v>
      </c>
      <c r="W4845" s="13">
        <v>0.60740503707462201</v>
      </c>
    </row>
    <row r="4846" spans="1:23" x14ac:dyDescent="0.3">
      <c r="A4846" s="13" t="s">
        <v>589</v>
      </c>
      <c r="B4846" s="13" t="s">
        <v>590</v>
      </c>
      <c r="C4846" s="15">
        <v>2020</v>
      </c>
      <c r="D4846" s="15" t="s">
        <v>27</v>
      </c>
      <c r="E4846" s="15" t="s">
        <v>32</v>
      </c>
      <c r="F4846" s="15">
        <v>1158</v>
      </c>
      <c r="G4846" s="15">
        <v>558</v>
      </c>
      <c r="H4846" s="13">
        <v>-0.344002739161823</v>
      </c>
      <c r="I4846" s="13">
        <v>-0.39301817797169603</v>
      </c>
      <c r="J4846" s="13">
        <v>-0.73702091713351903</v>
      </c>
      <c r="K4846" s="13">
        <v>-1.04686236144786</v>
      </c>
      <c r="L4846" s="13">
        <v>3.0489232161884399</v>
      </c>
      <c r="M4846" s="13">
        <v>2.0020608547405798</v>
      </c>
      <c r="N4846" s="13">
        <v>-0.448966077231852</v>
      </c>
      <c r="O4846" s="13">
        <v>0.34422754034064201</v>
      </c>
      <c r="P4846" s="13">
        <v>-0.104738536891209</v>
      </c>
      <c r="Q4846" s="13">
        <v>0.74901015631015999</v>
      </c>
      <c r="R4846" s="13">
        <v>0.74901015631015999</v>
      </c>
      <c r="S4846" s="13">
        <v>0</v>
      </c>
      <c r="T4846" s="13">
        <v>-0.86173704850828403</v>
      </c>
      <c r="U4846" s="13">
        <v>-1.3156408617579001</v>
      </c>
      <c r="V4846" s="13">
        <v>-2.1773779102661801</v>
      </c>
      <c r="W4846" s="13">
        <v>-0.55158815602534705</v>
      </c>
    </row>
    <row r="4847" spans="1:23" x14ac:dyDescent="0.3">
      <c r="A4847" s="13" t="s">
        <v>595</v>
      </c>
      <c r="B4847" s="13" t="s">
        <v>596</v>
      </c>
      <c r="C4847" s="15">
        <v>2020</v>
      </c>
      <c r="D4847" s="15" t="s">
        <v>27</v>
      </c>
      <c r="E4847" s="15" t="s">
        <v>67</v>
      </c>
      <c r="F4847" s="15">
        <v>2822</v>
      </c>
      <c r="G4847" s="15">
        <v>1329</v>
      </c>
      <c r="H4847" s="13">
        <v>2.1927291405372298</v>
      </c>
      <c r="I4847" s="13">
        <v>3.2813298992363098</v>
      </c>
      <c r="J4847" s="13">
        <v>5.4740590397735502</v>
      </c>
      <c r="K4847" s="13">
        <v>-3.7145029736617201</v>
      </c>
      <c r="L4847" s="13">
        <v>4.3549308371024003</v>
      </c>
      <c r="M4847" s="13">
        <v>0.64042786344067404</v>
      </c>
      <c r="N4847" s="13">
        <v>1.0880333675966001</v>
      </c>
      <c r="O4847" s="13">
        <v>3.6641523706785399</v>
      </c>
      <c r="P4847" s="13">
        <v>4.7521857382751502</v>
      </c>
      <c r="Q4847" s="13">
        <v>5.1274099811317999</v>
      </c>
      <c r="R4847" s="13">
        <v>5.1274099811317999</v>
      </c>
      <c r="S4847" s="13">
        <v>0</v>
      </c>
      <c r="T4847" s="13">
        <v>2.1468054448618599</v>
      </c>
      <c r="U4847" s="13">
        <v>4.3554533424079596</v>
      </c>
      <c r="V4847" s="13">
        <v>6.5022587872698301</v>
      </c>
      <c r="W4847" s="13">
        <v>0.81205739499443996</v>
      </c>
    </row>
    <row r="4848" spans="1:23" x14ac:dyDescent="0.3">
      <c r="A4848" s="13" t="s">
        <v>597</v>
      </c>
      <c r="B4848" s="13" t="s">
        <v>598</v>
      </c>
      <c r="C4848" s="15">
        <v>2020</v>
      </c>
      <c r="D4848" s="15" t="s">
        <v>27</v>
      </c>
      <c r="E4848" s="15" t="s">
        <v>57</v>
      </c>
      <c r="F4848" s="15">
        <v>605</v>
      </c>
      <c r="G4848" s="15">
        <v>277</v>
      </c>
      <c r="H4848" s="13">
        <v>-3.0056165130263102</v>
      </c>
      <c r="I4848" s="13">
        <v>1.6229960747891099</v>
      </c>
      <c r="J4848" s="13">
        <v>-1.3826204382372</v>
      </c>
      <c r="K4848" s="13">
        <v>0.37472658232829698</v>
      </c>
      <c r="L4848" s="13">
        <v>-2.3133759419437299</v>
      </c>
      <c r="M4848" s="13">
        <v>-1.9386493596154299</v>
      </c>
      <c r="N4848" s="13">
        <v>-2.4678335412190302</v>
      </c>
      <c r="O4848" s="13">
        <v>0.86475727763668397</v>
      </c>
      <c r="P4848" s="13">
        <v>-1.6030762635823499</v>
      </c>
      <c r="Q4848" s="13">
        <v>0.162532944214627</v>
      </c>
      <c r="R4848" s="13">
        <v>0.162532944214627</v>
      </c>
      <c r="S4848" s="13">
        <v>0</v>
      </c>
      <c r="T4848" s="13">
        <v>-4.0363038797574697</v>
      </c>
      <c r="U4848" s="13">
        <v>0.51877082147440101</v>
      </c>
      <c r="V4848" s="13">
        <v>-3.5175330582830702</v>
      </c>
      <c r="W4848" s="13">
        <v>0.27900459255308002</v>
      </c>
    </row>
    <row r="4849" spans="1:23" x14ac:dyDescent="0.3">
      <c r="A4849" s="13" t="s">
        <v>597</v>
      </c>
      <c r="B4849" s="13" t="s">
        <v>598</v>
      </c>
      <c r="C4849" s="15">
        <v>2020</v>
      </c>
      <c r="D4849" s="15" t="s">
        <v>27</v>
      </c>
      <c r="E4849" s="15" t="s">
        <v>67</v>
      </c>
      <c r="F4849" s="15">
        <v>1645</v>
      </c>
      <c r="G4849" s="15">
        <v>776</v>
      </c>
      <c r="H4849" s="13">
        <v>-0.36852253906306998</v>
      </c>
      <c r="I4849" s="13">
        <v>-0.883955872771502</v>
      </c>
      <c r="J4849" s="13">
        <v>-1.25247841183457</v>
      </c>
      <c r="K4849" s="13">
        <v>2.4651140179655102</v>
      </c>
      <c r="L4849" s="13">
        <v>-2.6019341872116502</v>
      </c>
      <c r="M4849" s="13">
        <v>-0.13682016924613899</v>
      </c>
      <c r="N4849" s="13">
        <v>0.19309813349083399</v>
      </c>
      <c r="O4849" s="13">
        <v>-1.33132941269653</v>
      </c>
      <c r="P4849" s="13">
        <v>-1.1382312792056899</v>
      </c>
      <c r="Q4849" s="13">
        <v>0.63840966453372805</v>
      </c>
      <c r="R4849" s="13">
        <v>0.63840966453372805</v>
      </c>
      <c r="S4849" s="13">
        <v>0</v>
      </c>
      <c r="T4849" s="13">
        <v>-0.33382578927648698</v>
      </c>
      <c r="U4849" s="13">
        <v>-1.1164272959096</v>
      </c>
      <c r="V4849" s="13">
        <v>-1.45025308518609</v>
      </c>
      <c r="W4849" s="13">
        <v>4.56916975872124E-2</v>
      </c>
    </row>
    <row r="4850" spans="1:23" x14ac:dyDescent="0.3">
      <c r="A4850" s="13" t="s">
        <v>601</v>
      </c>
      <c r="B4850" s="13" t="s">
        <v>602</v>
      </c>
      <c r="C4850" s="15">
        <v>2020</v>
      </c>
      <c r="D4850" s="15" t="s">
        <v>27</v>
      </c>
      <c r="E4850" s="15" t="s">
        <v>73</v>
      </c>
      <c r="F4850" s="15">
        <v>283</v>
      </c>
      <c r="G4850" s="15">
        <v>130</v>
      </c>
      <c r="H4850" s="13">
        <v>-2.2922621150507698</v>
      </c>
      <c r="I4850" s="13">
        <v>-4.9190505860156701</v>
      </c>
      <c r="J4850" s="13">
        <v>-7.21131270106644</v>
      </c>
      <c r="K4850" s="13">
        <v>-5.2625676957266601</v>
      </c>
      <c r="L4850" s="13">
        <v>-7.5448638779170896</v>
      </c>
      <c r="M4850" s="13">
        <v>-12.807431573643701</v>
      </c>
      <c r="N4850" s="13">
        <v>-3.0362765730903201</v>
      </c>
      <c r="O4850" s="13">
        <v>-5.6807340592033402</v>
      </c>
      <c r="P4850" s="13">
        <v>-8.71701063229367</v>
      </c>
      <c r="Q4850" s="13">
        <v>-0.39952215983502498</v>
      </c>
      <c r="R4850" s="13">
        <v>-0.39952215983502498</v>
      </c>
      <c r="S4850" s="13">
        <v>0</v>
      </c>
      <c r="T4850" s="13">
        <v>-3.7667828018698502</v>
      </c>
      <c r="U4850" s="13">
        <v>-4.8236753480629098</v>
      </c>
      <c r="V4850" s="13">
        <v>-8.5904581499327701</v>
      </c>
      <c r="W4850" s="13">
        <v>0.96730204177124302</v>
      </c>
    </row>
    <row r="4851" spans="1:23" x14ac:dyDescent="0.3">
      <c r="A4851" s="13" t="s">
        <v>605</v>
      </c>
      <c r="B4851" s="13" t="s">
        <v>606</v>
      </c>
      <c r="C4851" s="15">
        <v>2020</v>
      </c>
      <c r="D4851" s="15" t="s">
        <v>27</v>
      </c>
      <c r="E4851" s="15" t="s">
        <v>54</v>
      </c>
      <c r="F4851" s="15">
        <v>10</v>
      </c>
      <c r="G4851" s="15">
        <v>4</v>
      </c>
      <c r="H4851" s="13">
        <v>-12.793508130515299</v>
      </c>
      <c r="I4851" s="13">
        <v>7.6173691830631602</v>
      </c>
      <c r="J4851" s="13">
        <v>-5.17613894745217</v>
      </c>
      <c r="K4851" s="13">
        <v>33.323042132635599</v>
      </c>
      <c r="L4851" s="13">
        <v>14.621617178108</v>
      </c>
      <c r="M4851" s="13">
        <v>47.944659310743702</v>
      </c>
      <c r="N4851" s="13">
        <v>-3.9128664508105202</v>
      </c>
      <c r="O4851" s="13">
        <v>9.6141352576752706</v>
      </c>
      <c r="P4851" s="13">
        <v>5.7012688068647499</v>
      </c>
      <c r="Q4851" s="13">
        <v>1.7455675704434199E-2</v>
      </c>
      <c r="R4851" s="13">
        <v>1.7455675704434199E-2</v>
      </c>
      <c r="S4851" s="13">
        <v>0</v>
      </c>
      <c r="T4851" s="13">
        <v>-3.5612566077052699</v>
      </c>
      <c r="U4851" s="13">
        <v>5.2017732860731698</v>
      </c>
      <c r="V4851" s="13">
        <v>1.6405166783678899</v>
      </c>
      <c r="W4851" s="13">
        <v>1.2317019920157299</v>
      </c>
    </row>
    <row r="4852" spans="1:23" x14ac:dyDescent="0.3">
      <c r="A4852" s="13" t="s">
        <v>605</v>
      </c>
      <c r="B4852" s="13" t="s">
        <v>606</v>
      </c>
      <c r="C4852" s="15">
        <v>2020</v>
      </c>
      <c r="D4852" s="15" t="s">
        <v>27</v>
      </c>
      <c r="E4852" s="15" t="s">
        <v>137</v>
      </c>
      <c r="F4852" s="15">
        <v>895</v>
      </c>
      <c r="G4852" s="15">
        <v>414</v>
      </c>
      <c r="H4852" s="13">
        <v>-4.9768576339426698</v>
      </c>
      <c r="I4852" s="13">
        <v>-1.3997226344375999</v>
      </c>
      <c r="J4852" s="13">
        <v>-6.3765802683802804</v>
      </c>
      <c r="K4852" s="13">
        <v>-5.7284609970203402</v>
      </c>
      <c r="L4852" s="13">
        <v>0.65122590059141205</v>
      </c>
      <c r="M4852" s="13">
        <v>-5.0772350964289297</v>
      </c>
      <c r="N4852" s="13">
        <v>-5.3668430715511901</v>
      </c>
      <c r="O4852" s="13">
        <v>-1.0003859889614399</v>
      </c>
      <c r="P4852" s="13">
        <v>-6.3672290605126403</v>
      </c>
      <c r="Q4852" s="13">
        <v>-0.76576908776945096</v>
      </c>
      <c r="R4852" s="13">
        <v>-0.76576908776945096</v>
      </c>
      <c r="S4852" s="13">
        <v>0</v>
      </c>
      <c r="T4852" s="13">
        <v>-5.7440933962981804</v>
      </c>
      <c r="U4852" s="13">
        <v>-1.39359685831691</v>
      </c>
      <c r="V4852" s="13">
        <v>-7.13769025461509</v>
      </c>
      <c r="W4852" s="13">
        <v>0.23060563253271299</v>
      </c>
    </row>
    <row r="4853" spans="1:23" x14ac:dyDescent="0.3">
      <c r="A4853" s="13" t="s">
        <v>613</v>
      </c>
      <c r="B4853" s="13" t="s">
        <v>614</v>
      </c>
      <c r="C4853" s="15">
        <v>2020</v>
      </c>
      <c r="D4853" s="15" t="s">
        <v>27</v>
      </c>
      <c r="E4853" s="15" t="s">
        <v>49</v>
      </c>
      <c r="F4853" s="15">
        <v>846</v>
      </c>
      <c r="G4853" s="15">
        <v>402</v>
      </c>
      <c r="H4853" s="13">
        <v>-0.68930331406712297</v>
      </c>
      <c r="I4853" s="13">
        <v>-0.13222347849082799</v>
      </c>
      <c r="J4853" s="13">
        <v>-0.82152679255795102</v>
      </c>
      <c r="K4853" s="13">
        <v>-5.0806505762249499</v>
      </c>
      <c r="L4853" s="13">
        <v>1.5767293609695401</v>
      </c>
      <c r="M4853" s="13">
        <v>-3.5039212152553998</v>
      </c>
      <c r="N4853" s="13">
        <v>-1.59634162971236</v>
      </c>
      <c r="O4853" s="13">
        <v>0.29764934213030098</v>
      </c>
      <c r="P4853" s="13">
        <v>-1.2986922875820599</v>
      </c>
      <c r="Q4853" s="13">
        <v>0.29744473641432401</v>
      </c>
      <c r="R4853" s="13">
        <v>0.29744473641432401</v>
      </c>
      <c r="S4853" s="13">
        <v>0</v>
      </c>
      <c r="T4853" s="13">
        <v>-2.0569361443295402</v>
      </c>
      <c r="U4853" s="13">
        <v>-0.77254312732063501</v>
      </c>
      <c r="V4853" s="13">
        <v>-2.8294792716501802</v>
      </c>
      <c r="W4853" s="13">
        <v>-7.5043460176728E-2</v>
      </c>
    </row>
    <row r="4854" spans="1:23" x14ac:dyDescent="0.3">
      <c r="A4854" s="13" t="s">
        <v>613</v>
      </c>
      <c r="B4854" s="13" t="s">
        <v>614</v>
      </c>
      <c r="C4854" s="15">
        <v>2020</v>
      </c>
      <c r="D4854" s="15" t="s">
        <v>27</v>
      </c>
      <c r="E4854" s="15" t="s">
        <v>81</v>
      </c>
      <c r="F4854" s="15">
        <v>176</v>
      </c>
      <c r="G4854" s="15">
        <v>83</v>
      </c>
      <c r="H4854" s="13">
        <v>-2.5873262972122402</v>
      </c>
      <c r="I4854" s="13">
        <v>0.101402212305303</v>
      </c>
      <c r="J4854" s="13">
        <v>-2.4859240849069399</v>
      </c>
      <c r="K4854" s="13">
        <v>-11.881784600266</v>
      </c>
      <c r="L4854" s="13">
        <v>7.4682317827111699</v>
      </c>
      <c r="M4854" s="13">
        <v>-4.4135528175548204</v>
      </c>
      <c r="N4854" s="13">
        <v>-4.6770230930052401</v>
      </c>
      <c r="O4854" s="13">
        <v>1.65567060637833</v>
      </c>
      <c r="P4854" s="13">
        <v>-3.0213524866268999</v>
      </c>
      <c r="Q4854" s="13">
        <v>-1.15940461742938E-2</v>
      </c>
      <c r="R4854" s="13">
        <v>-1.15940461742938E-2</v>
      </c>
      <c r="S4854" s="13">
        <v>0</v>
      </c>
      <c r="T4854" s="13">
        <v>-4.2505081761527999</v>
      </c>
      <c r="U4854" s="13">
        <v>-1.3751440038987499</v>
      </c>
      <c r="V4854" s="13">
        <v>-5.6256521800515502</v>
      </c>
      <c r="W4854" s="13">
        <v>0.91574208387398304</v>
      </c>
    </row>
    <row r="4855" spans="1:23" x14ac:dyDescent="0.3">
      <c r="A4855" s="13" t="s">
        <v>2053</v>
      </c>
      <c r="B4855" s="13" t="s">
        <v>2054</v>
      </c>
      <c r="C4855" s="15">
        <v>2020</v>
      </c>
      <c r="D4855" s="15" t="s">
        <v>27</v>
      </c>
      <c r="E4855" s="15" t="s">
        <v>86</v>
      </c>
      <c r="F4855" s="15">
        <v>55</v>
      </c>
      <c r="G4855" s="15">
        <v>24</v>
      </c>
      <c r="H4855" s="13">
        <v>-9.2117756040163297</v>
      </c>
      <c r="I4855" s="13">
        <v>-2.6414015108712801</v>
      </c>
      <c r="J4855" s="13">
        <v>-11.8531771148876</v>
      </c>
      <c r="K4855" s="13">
        <v>-6.4494209971610603</v>
      </c>
      <c r="L4855" s="13">
        <v>10.042370681701501</v>
      </c>
      <c r="M4855" s="13">
        <v>3.5929496845404998</v>
      </c>
      <c r="N4855" s="13">
        <v>-9.2460199264819298</v>
      </c>
      <c r="O4855" s="13">
        <v>-0.251908066506221</v>
      </c>
      <c r="P4855" s="13">
        <v>-9.4979279929881493</v>
      </c>
      <c r="Q4855" s="13">
        <v>-8.3789106430859198E-2</v>
      </c>
      <c r="R4855" s="13">
        <v>-8.3789106430859198E-2</v>
      </c>
      <c r="S4855" s="13">
        <v>0</v>
      </c>
      <c r="T4855" s="13">
        <v>-8.3066026489470701</v>
      </c>
      <c r="U4855" s="13">
        <v>-2.8240432936516999</v>
      </c>
      <c r="V4855" s="13">
        <v>-11.130645942598701</v>
      </c>
      <c r="W4855" s="13">
        <v>1.43415768006253</v>
      </c>
    </row>
    <row r="4856" spans="1:23" x14ac:dyDescent="0.3">
      <c r="A4856" s="13" t="s">
        <v>623</v>
      </c>
      <c r="B4856" s="13" t="s">
        <v>624</v>
      </c>
      <c r="C4856" s="15">
        <v>2020</v>
      </c>
      <c r="D4856" s="15" t="s">
        <v>27</v>
      </c>
      <c r="E4856" s="15" t="s">
        <v>62</v>
      </c>
      <c r="F4856" s="15">
        <v>2371</v>
      </c>
      <c r="G4856" s="15">
        <v>1089</v>
      </c>
      <c r="H4856" s="13">
        <v>0.16185080987154901</v>
      </c>
      <c r="I4856" s="13">
        <v>2.1525351765245802</v>
      </c>
      <c r="J4856" s="13">
        <v>2.3143859863961298</v>
      </c>
      <c r="K4856" s="13">
        <v>4.7453233354559998</v>
      </c>
      <c r="L4856" s="13">
        <v>2.1796691993786599</v>
      </c>
      <c r="M4856" s="13">
        <v>6.9249925348346597</v>
      </c>
      <c r="N4856" s="13">
        <v>1.1043903712488099</v>
      </c>
      <c r="O4856" s="13">
        <v>2.30660099573198</v>
      </c>
      <c r="P4856" s="13">
        <v>3.4109913669807899</v>
      </c>
      <c r="Q4856" s="13">
        <v>3.4183364273907899</v>
      </c>
      <c r="R4856" s="13">
        <v>3.4183364273907899</v>
      </c>
      <c r="S4856" s="13">
        <v>0</v>
      </c>
      <c r="T4856" s="13">
        <v>1.21366557369656</v>
      </c>
      <c r="U4856" s="13">
        <v>2.1600029547698201</v>
      </c>
      <c r="V4856" s="13">
        <v>3.3736685284663901</v>
      </c>
      <c r="W4856" s="13">
        <v>-0.141751862442514</v>
      </c>
    </row>
    <row r="4857" spans="1:23" x14ac:dyDescent="0.3">
      <c r="A4857" s="13" t="s">
        <v>627</v>
      </c>
      <c r="B4857" s="13" t="s">
        <v>628</v>
      </c>
      <c r="C4857" s="15">
        <v>2020</v>
      </c>
      <c r="D4857" s="15" t="s">
        <v>27</v>
      </c>
      <c r="E4857" s="15" t="s">
        <v>78</v>
      </c>
      <c r="F4857" s="15">
        <v>802</v>
      </c>
      <c r="G4857" s="15">
        <v>386</v>
      </c>
      <c r="H4857" s="13">
        <v>-2.1018720797789801</v>
      </c>
      <c r="I4857" s="13">
        <v>-4.4052413910117796</v>
      </c>
      <c r="J4857" s="13">
        <v>-6.5071134707907596</v>
      </c>
      <c r="K4857" s="13">
        <v>3.07086801924352</v>
      </c>
      <c r="L4857" s="13">
        <v>-8.5942321957410996</v>
      </c>
      <c r="M4857" s="13">
        <v>-5.52336417649758</v>
      </c>
      <c r="N4857" s="13">
        <v>-1.09537392408337</v>
      </c>
      <c r="O4857" s="13">
        <v>-5.5621272689319703</v>
      </c>
      <c r="P4857" s="13">
        <v>-6.6575011930153503</v>
      </c>
      <c r="Q4857" s="13">
        <v>-0.76357257975658899</v>
      </c>
      <c r="R4857" s="13">
        <v>-0.76357257975658899</v>
      </c>
      <c r="S4857" s="13">
        <v>0</v>
      </c>
      <c r="T4857" s="13">
        <v>-2.9965959180985902</v>
      </c>
      <c r="U4857" s="13">
        <v>-4.0954530949278496</v>
      </c>
      <c r="V4857" s="13">
        <v>-7.0920490130264398</v>
      </c>
      <c r="W4857" s="13">
        <v>-0.78974348841997699</v>
      </c>
    </row>
    <row r="4858" spans="1:23" x14ac:dyDescent="0.3">
      <c r="A4858" s="13" t="s">
        <v>633</v>
      </c>
      <c r="B4858" s="13" t="s">
        <v>634</v>
      </c>
      <c r="C4858" s="15">
        <v>2020</v>
      </c>
      <c r="D4858" s="15" t="s">
        <v>27</v>
      </c>
      <c r="E4858" s="15" t="s">
        <v>26</v>
      </c>
      <c r="F4858" s="15">
        <v>2398</v>
      </c>
      <c r="G4858" s="15">
        <v>1170</v>
      </c>
      <c r="H4858" s="13">
        <v>-3.4704981134637798</v>
      </c>
      <c r="I4858" s="13">
        <v>0.59892080365816602</v>
      </c>
      <c r="J4858" s="13">
        <v>-2.8715773098056099</v>
      </c>
      <c r="K4858" s="13">
        <v>-3.0609701686436699</v>
      </c>
      <c r="L4858" s="13">
        <v>-3.0289274749082402</v>
      </c>
      <c r="M4858" s="13">
        <v>-6.0898976435519101</v>
      </c>
      <c r="N4858" s="13">
        <v>-3.6016879031098501</v>
      </c>
      <c r="O4858" s="13">
        <v>-0.12882428197929699</v>
      </c>
      <c r="P4858" s="13">
        <v>-3.7305121850891498</v>
      </c>
      <c r="Q4858" s="13">
        <v>-0.58080363870363505</v>
      </c>
      <c r="R4858" s="13">
        <v>-0.58080363870363505</v>
      </c>
      <c r="S4858" s="13">
        <v>0</v>
      </c>
      <c r="T4858" s="13">
        <v>-3.9378452478499901</v>
      </c>
      <c r="U4858" s="13">
        <v>0.81140568266499702</v>
      </c>
      <c r="V4858" s="13">
        <v>-3.1264395651849899</v>
      </c>
      <c r="W4858" s="13">
        <v>-0.78355264931702795</v>
      </c>
    </row>
    <row r="4859" spans="1:23" x14ac:dyDescent="0.3">
      <c r="A4859" s="13" t="s">
        <v>2055</v>
      </c>
      <c r="B4859" s="13" t="s">
        <v>2056</v>
      </c>
      <c r="C4859" s="15">
        <v>2020</v>
      </c>
      <c r="D4859" s="15" t="s">
        <v>27</v>
      </c>
      <c r="E4859" s="15" t="s">
        <v>38</v>
      </c>
      <c r="F4859" s="15">
        <v>1542</v>
      </c>
      <c r="G4859" s="15">
        <v>713</v>
      </c>
      <c r="H4859" s="13">
        <v>-2.8960335946888902</v>
      </c>
      <c r="I4859" s="13">
        <v>-1.44473626472358</v>
      </c>
      <c r="J4859" s="13">
        <v>-4.34076985941247</v>
      </c>
      <c r="K4859" s="13">
        <v>-2.90493129110894</v>
      </c>
      <c r="L4859" s="13">
        <v>2.3426470044023899</v>
      </c>
      <c r="M4859" s="13">
        <v>-0.56228428670654695</v>
      </c>
      <c r="N4859" s="13">
        <v>-3.05345481786958</v>
      </c>
      <c r="O4859" s="13">
        <v>-0.66984834765509105</v>
      </c>
      <c r="P4859" s="13">
        <v>-3.72330316552467</v>
      </c>
      <c r="Q4859" s="13">
        <v>-0.35344844630161099</v>
      </c>
      <c r="R4859" s="13">
        <v>-0.35344844630161099</v>
      </c>
      <c r="S4859" s="13">
        <v>0</v>
      </c>
      <c r="T4859" s="13">
        <v>-2.9454369024495799</v>
      </c>
      <c r="U4859" s="13">
        <v>-1.86390795765356</v>
      </c>
      <c r="V4859" s="13">
        <v>-4.8093448601031401</v>
      </c>
      <c r="W4859" s="13">
        <v>-0.17642750280515801</v>
      </c>
    </row>
    <row r="4860" spans="1:23" x14ac:dyDescent="0.3">
      <c r="A4860" s="13" t="s">
        <v>635</v>
      </c>
      <c r="B4860" s="13" t="s">
        <v>636</v>
      </c>
      <c r="C4860" s="15">
        <v>2020</v>
      </c>
      <c r="D4860" s="15" t="s">
        <v>27</v>
      </c>
      <c r="E4860" s="15" t="s">
        <v>31</v>
      </c>
      <c r="F4860" s="15">
        <v>1013</v>
      </c>
      <c r="G4860" s="15">
        <v>484</v>
      </c>
      <c r="H4860" s="13">
        <v>-1.6425967475651899</v>
      </c>
      <c r="I4860" s="13">
        <v>1.2177984870930101</v>
      </c>
      <c r="J4860" s="13">
        <v>-0.424798260472176</v>
      </c>
      <c r="K4860" s="13">
        <v>-5.1385585578133099</v>
      </c>
      <c r="L4860" s="13">
        <v>3.1023729655881001</v>
      </c>
      <c r="M4860" s="13">
        <v>-2.0361855922252001</v>
      </c>
      <c r="N4860" s="13">
        <v>-2.4552061999148602</v>
      </c>
      <c r="O4860" s="13">
        <v>1.70698727667703</v>
      </c>
      <c r="P4860" s="13">
        <v>-0.74821892323782702</v>
      </c>
      <c r="Q4860" s="13">
        <v>0.49113575942897097</v>
      </c>
      <c r="R4860" s="13">
        <v>0.49113575942897097</v>
      </c>
      <c r="S4860" s="13">
        <v>0</v>
      </c>
      <c r="T4860" s="13">
        <v>-2.3355159767495302</v>
      </c>
      <c r="U4860" s="13">
        <v>-0.10294131385689199</v>
      </c>
      <c r="V4860" s="13">
        <v>-2.4384572906064199</v>
      </c>
      <c r="W4860" s="13">
        <v>-0.65552319406407999</v>
      </c>
    </row>
    <row r="4861" spans="1:23" x14ac:dyDescent="0.3">
      <c r="A4861" s="13" t="s">
        <v>639</v>
      </c>
      <c r="B4861" s="13" t="s">
        <v>640</v>
      </c>
      <c r="C4861" s="15">
        <v>2020</v>
      </c>
      <c r="D4861" s="15" t="s">
        <v>27</v>
      </c>
      <c r="E4861" s="15" t="s">
        <v>33</v>
      </c>
      <c r="F4861" s="15">
        <v>3953</v>
      </c>
      <c r="G4861" s="15">
        <v>1898</v>
      </c>
      <c r="H4861" s="13">
        <v>-0.819987365561893</v>
      </c>
      <c r="I4861" s="13">
        <v>0.54658471529131802</v>
      </c>
      <c r="J4861" s="13">
        <v>-0.27340265027057398</v>
      </c>
      <c r="K4861" s="13">
        <v>3.14080360691865</v>
      </c>
      <c r="L4861" s="13">
        <v>4.54422761450596E-2</v>
      </c>
      <c r="M4861" s="13">
        <v>3.1862458830637101</v>
      </c>
      <c r="N4861" s="13">
        <v>-7.2006563650541602E-2</v>
      </c>
      <c r="O4861" s="13">
        <v>0.47142365624830901</v>
      </c>
      <c r="P4861" s="13">
        <v>0.39941709259776698</v>
      </c>
      <c r="Q4861" s="13">
        <v>3.0262352268770099</v>
      </c>
      <c r="R4861" s="13">
        <v>3.0262352268770099</v>
      </c>
      <c r="S4861" s="13">
        <v>0</v>
      </c>
      <c r="T4861" s="13">
        <v>0.24976742118334799</v>
      </c>
      <c r="U4861" s="13">
        <v>0.37821594823020099</v>
      </c>
      <c r="V4861" s="13">
        <v>0.62798336941354904</v>
      </c>
      <c r="W4861" s="13">
        <v>-0.78685591643644104</v>
      </c>
    </row>
    <row r="4862" spans="1:23" x14ac:dyDescent="0.3">
      <c r="A4862" s="13" t="s">
        <v>643</v>
      </c>
      <c r="B4862" s="13" t="s">
        <v>644</v>
      </c>
      <c r="C4862" s="15">
        <v>2020</v>
      </c>
      <c r="D4862" s="15" t="s">
        <v>27</v>
      </c>
      <c r="E4862" s="15" t="s">
        <v>73</v>
      </c>
      <c r="F4862" s="15">
        <v>3303</v>
      </c>
      <c r="G4862" s="15">
        <v>1579</v>
      </c>
      <c r="H4862" s="13">
        <v>0.26950220331834301</v>
      </c>
      <c r="I4862" s="13">
        <v>-3.2753774034654102</v>
      </c>
      <c r="J4862" s="13">
        <v>-3.0058752001470701</v>
      </c>
      <c r="K4862" s="13">
        <v>-1.3713974219096601</v>
      </c>
      <c r="L4862" s="13">
        <v>-3.6535201261878698</v>
      </c>
      <c r="M4862" s="13">
        <v>-5.0249175480975303</v>
      </c>
      <c r="N4862" s="13">
        <v>-7.2438331292671604E-2</v>
      </c>
      <c r="O4862" s="13">
        <v>-3.5369722982730898</v>
      </c>
      <c r="P4862" s="13">
        <v>-3.60941062956576</v>
      </c>
      <c r="Q4862" s="13">
        <v>-0.68911866889564</v>
      </c>
      <c r="R4862" s="13">
        <v>-0.68911866889564</v>
      </c>
      <c r="S4862" s="13">
        <v>0</v>
      </c>
      <c r="T4862" s="13">
        <v>-0.36960403990707202</v>
      </c>
      <c r="U4862" s="13">
        <v>-2.8960705538532401</v>
      </c>
      <c r="V4862" s="13">
        <v>-3.2656745937603202</v>
      </c>
      <c r="W4862" s="13">
        <v>-0.47536733916641399</v>
      </c>
    </row>
    <row r="4863" spans="1:23" x14ac:dyDescent="0.3">
      <c r="A4863" s="13" t="s">
        <v>645</v>
      </c>
      <c r="B4863" s="13" t="s">
        <v>646</v>
      </c>
      <c r="C4863" s="15">
        <v>2020</v>
      </c>
      <c r="D4863" s="15" t="s">
        <v>27</v>
      </c>
      <c r="E4863" s="15" t="s">
        <v>57</v>
      </c>
      <c r="F4863" s="15">
        <v>4019</v>
      </c>
      <c r="G4863" s="15">
        <v>1931</v>
      </c>
      <c r="H4863" s="13">
        <v>1.27028041366458</v>
      </c>
      <c r="I4863" s="13">
        <v>-0.24050739767159801</v>
      </c>
      <c r="J4863" s="13">
        <v>1.0297730159929801</v>
      </c>
      <c r="K4863" s="13">
        <v>-1.08493711843204</v>
      </c>
      <c r="L4863" s="13">
        <v>-2.9980793711609199</v>
      </c>
      <c r="M4863" s="13">
        <v>-4.0830164895929597</v>
      </c>
      <c r="N4863" s="13">
        <v>0.89557746853174003</v>
      </c>
      <c r="O4863" s="13">
        <v>-0.86015190050853396</v>
      </c>
      <c r="P4863" s="13">
        <v>3.5425568023205803E-2</v>
      </c>
      <c r="Q4863" s="13">
        <v>2.7578775602554702</v>
      </c>
      <c r="R4863" s="13">
        <v>2.7578775602554702</v>
      </c>
      <c r="S4863" s="13">
        <v>0</v>
      </c>
      <c r="T4863" s="13">
        <v>0.87308232215466197</v>
      </c>
      <c r="U4863" s="13">
        <v>0.18150639940676799</v>
      </c>
      <c r="V4863" s="13">
        <v>1.05458872156143</v>
      </c>
      <c r="W4863" s="13">
        <v>0.50859709904724204</v>
      </c>
    </row>
    <row r="4864" spans="1:23" x14ac:dyDescent="0.3">
      <c r="A4864" s="13" t="s">
        <v>647</v>
      </c>
      <c r="B4864" s="13" t="s">
        <v>648</v>
      </c>
      <c r="C4864" s="15">
        <v>2020</v>
      </c>
      <c r="D4864" s="15" t="s">
        <v>27</v>
      </c>
      <c r="E4864" s="15" t="s">
        <v>31</v>
      </c>
      <c r="F4864" s="15">
        <v>3032</v>
      </c>
      <c r="G4864" s="15">
        <v>1426</v>
      </c>
      <c r="H4864" s="13">
        <v>2.2910855060365298</v>
      </c>
      <c r="I4864" s="13">
        <v>-1.2271490267467</v>
      </c>
      <c r="J4864" s="13">
        <v>1.06393647928982</v>
      </c>
      <c r="K4864" s="13">
        <v>2.4842685407675398</v>
      </c>
      <c r="L4864" s="13">
        <v>-3.8468274805980802</v>
      </c>
      <c r="M4864" s="13">
        <v>-1.36255893983054</v>
      </c>
      <c r="N4864" s="13">
        <v>2.4794663980307399</v>
      </c>
      <c r="O4864" s="13">
        <v>-1.8376501515371499</v>
      </c>
      <c r="P4864" s="13">
        <v>0.64181624649359004</v>
      </c>
      <c r="Q4864" s="13">
        <v>2.5000747837642701</v>
      </c>
      <c r="R4864" s="13">
        <v>2.5000747837642701</v>
      </c>
      <c r="S4864" s="13">
        <v>0</v>
      </c>
      <c r="T4864" s="13">
        <v>2.4147822392343499</v>
      </c>
      <c r="U4864" s="13">
        <v>-0.91465018228545802</v>
      </c>
      <c r="V4864" s="13">
        <v>1.5001320569488901</v>
      </c>
      <c r="W4864" s="13">
        <v>1.3378376292118599</v>
      </c>
    </row>
    <row r="4865" spans="1:23" x14ac:dyDescent="0.3">
      <c r="A4865" s="13" t="s">
        <v>653</v>
      </c>
      <c r="B4865" s="13" t="s">
        <v>654</v>
      </c>
      <c r="C4865" s="15">
        <v>2020</v>
      </c>
      <c r="D4865" s="15" t="s">
        <v>27</v>
      </c>
      <c r="E4865" s="15" t="s">
        <v>57</v>
      </c>
      <c r="F4865" s="15">
        <v>114</v>
      </c>
      <c r="G4865" s="15">
        <v>51</v>
      </c>
      <c r="H4865" s="13">
        <v>-0.91098396736180698</v>
      </c>
      <c r="I4865" s="13">
        <v>-1.37004086913769</v>
      </c>
      <c r="J4865" s="13">
        <v>-2.2810248364994998</v>
      </c>
      <c r="K4865" s="13">
        <v>-11.279763556559301</v>
      </c>
      <c r="L4865" s="13">
        <v>8.7484429486032091</v>
      </c>
      <c r="M4865" s="13">
        <v>-2.5313206079560899</v>
      </c>
      <c r="N4865" s="13">
        <v>-3.0990227250668401</v>
      </c>
      <c r="O4865" s="13">
        <v>0.65629478644509598</v>
      </c>
      <c r="P4865" s="13">
        <v>-2.44272793862174</v>
      </c>
      <c r="Q4865" s="13">
        <v>8.0931901612485008E-3</v>
      </c>
      <c r="R4865" s="13">
        <v>8.0931901612485008E-3</v>
      </c>
      <c r="S4865" s="13">
        <v>0</v>
      </c>
      <c r="T4865" s="13">
        <v>-4.4103142637107204</v>
      </c>
      <c r="U4865" s="13">
        <v>-1.0535758902128001</v>
      </c>
      <c r="V4865" s="13">
        <v>-5.4638901539235301</v>
      </c>
      <c r="W4865" s="13">
        <v>1.2487506777020301</v>
      </c>
    </row>
    <row r="4866" spans="1:23" x14ac:dyDescent="0.3">
      <c r="A4866" s="13" t="s">
        <v>2057</v>
      </c>
      <c r="B4866" s="13" t="s">
        <v>2058</v>
      </c>
      <c r="C4866" s="15">
        <v>2020</v>
      </c>
      <c r="D4866" s="15" t="s">
        <v>27</v>
      </c>
      <c r="E4866" s="15" t="s">
        <v>111</v>
      </c>
      <c r="F4866" s="15">
        <v>147</v>
      </c>
      <c r="G4866" s="15">
        <v>66</v>
      </c>
      <c r="H4866" s="13">
        <v>-4.0617614724141697</v>
      </c>
      <c r="I4866" s="13">
        <v>-8.3749245683873106</v>
      </c>
      <c r="J4866" s="13">
        <v>-12.436686040801399</v>
      </c>
      <c r="K4866" s="13">
        <v>-11.4940591163621</v>
      </c>
      <c r="L4866" s="13">
        <v>2.02172435599139</v>
      </c>
      <c r="M4866" s="13">
        <v>-9.4723347603707904</v>
      </c>
      <c r="N4866" s="13">
        <v>-5.9414245050491097</v>
      </c>
      <c r="O4866" s="13">
        <v>-6.7259625963154903</v>
      </c>
      <c r="P4866" s="13">
        <v>-12.6673871013646</v>
      </c>
      <c r="Q4866" s="13">
        <v>-0.33808178568810598</v>
      </c>
      <c r="R4866" s="13">
        <v>-0.33808178568810598</v>
      </c>
      <c r="S4866" s="13">
        <v>0</v>
      </c>
      <c r="T4866" s="13">
        <v>-5.1158102596519299</v>
      </c>
      <c r="U4866" s="13">
        <v>-5.7294699942948997</v>
      </c>
      <c r="V4866" s="13">
        <v>-10.8452802539468</v>
      </c>
      <c r="W4866" s="13">
        <v>1.2616045266917799</v>
      </c>
    </row>
    <row r="4867" spans="1:23" x14ac:dyDescent="0.3">
      <c r="A4867" s="13" t="s">
        <v>655</v>
      </c>
      <c r="B4867" s="13" t="s">
        <v>656</v>
      </c>
      <c r="C4867" s="15">
        <v>2020</v>
      </c>
      <c r="D4867" s="15" t="s">
        <v>27</v>
      </c>
      <c r="E4867" s="15" t="s">
        <v>124</v>
      </c>
      <c r="F4867" s="15">
        <v>740</v>
      </c>
      <c r="G4867" s="15">
        <v>355</v>
      </c>
      <c r="H4867" s="13">
        <v>-3.3089015720939399</v>
      </c>
      <c r="I4867" s="13">
        <v>2.2062610481060299</v>
      </c>
      <c r="J4867" s="13">
        <v>-1.1026405239879</v>
      </c>
      <c r="K4867" s="13">
        <v>-3.24722042030383</v>
      </c>
      <c r="L4867" s="13">
        <v>1.2507146000967899</v>
      </c>
      <c r="M4867" s="13">
        <v>-1.99650582020704</v>
      </c>
      <c r="N4867" s="13">
        <v>-3.4835292955666199</v>
      </c>
      <c r="O4867" s="13">
        <v>2.1800447391316702</v>
      </c>
      <c r="P4867" s="13">
        <v>-1.30348455643494</v>
      </c>
      <c r="Q4867" s="13">
        <v>0.260997393956725</v>
      </c>
      <c r="R4867" s="13">
        <v>0.260997393956725</v>
      </c>
      <c r="S4867" s="13">
        <v>0</v>
      </c>
      <c r="T4867" s="13">
        <v>-3.3799368771212599</v>
      </c>
      <c r="U4867" s="13">
        <v>0.60386598064958397</v>
      </c>
      <c r="V4867" s="13">
        <v>-2.77607089647167</v>
      </c>
      <c r="W4867" s="13">
        <v>-0.38802214011939001</v>
      </c>
    </row>
    <row r="4868" spans="1:23" x14ac:dyDescent="0.3">
      <c r="A4868" s="13" t="s">
        <v>663</v>
      </c>
      <c r="B4868" s="13" t="s">
        <v>664</v>
      </c>
      <c r="C4868" s="15">
        <v>2020</v>
      </c>
      <c r="D4868" s="15" t="s">
        <v>27</v>
      </c>
      <c r="E4868" s="15" t="s">
        <v>57</v>
      </c>
      <c r="F4868" s="15">
        <v>3784</v>
      </c>
      <c r="G4868" s="15">
        <v>1813</v>
      </c>
      <c r="H4868" s="13">
        <v>-1.3214215850241899</v>
      </c>
      <c r="I4868" s="13">
        <v>-1.11331196239759</v>
      </c>
      <c r="J4868" s="13">
        <v>-2.4347335474217902</v>
      </c>
      <c r="K4868" s="13">
        <v>3.0667635950272301</v>
      </c>
      <c r="L4868" s="13">
        <v>-1.6208641466201601</v>
      </c>
      <c r="M4868" s="13">
        <v>1.44589944840707</v>
      </c>
      <c r="N4868" s="13">
        <v>-0.456110566582409</v>
      </c>
      <c r="O4868" s="13">
        <v>-1.30838559453695</v>
      </c>
      <c r="P4868" s="13">
        <v>-1.7644961611193599</v>
      </c>
      <c r="Q4868" s="13">
        <v>0.90800420315729302</v>
      </c>
      <c r="R4868" s="13">
        <v>0.90800420315729302</v>
      </c>
      <c r="S4868" s="13">
        <v>0</v>
      </c>
      <c r="T4868" s="13">
        <v>-0.77375783232228901</v>
      </c>
      <c r="U4868" s="13">
        <v>-0.19140061826573501</v>
      </c>
      <c r="V4868" s="13">
        <v>-0.96515845058802396</v>
      </c>
      <c r="W4868" s="13">
        <v>-0.400420520718069</v>
      </c>
    </row>
    <row r="4869" spans="1:23" x14ac:dyDescent="0.3">
      <c r="A4869" s="13" t="s">
        <v>2059</v>
      </c>
      <c r="B4869" s="13" t="s">
        <v>2060</v>
      </c>
      <c r="C4869" s="15">
        <v>2020</v>
      </c>
      <c r="D4869" s="15" t="s">
        <v>27</v>
      </c>
      <c r="E4869" s="15" t="s">
        <v>58</v>
      </c>
      <c r="F4869" s="15">
        <v>327</v>
      </c>
      <c r="G4869" s="15">
        <v>149</v>
      </c>
      <c r="H4869" s="13">
        <v>-3.0175666674330599</v>
      </c>
      <c r="I4869" s="13">
        <v>1.77001244958862</v>
      </c>
      <c r="J4869" s="13">
        <v>-1.2475542178444301</v>
      </c>
      <c r="K4869" s="13">
        <v>-0.31014229125896697</v>
      </c>
      <c r="L4869" s="13">
        <v>-1.46476718185546</v>
      </c>
      <c r="M4869" s="13">
        <v>-1.7749094731144199</v>
      </c>
      <c r="N4869" s="13">
        <v>-2.6247286021866798</v>
      </c>
      <c r="O4869" s="13">
        <v>1.2721606230473701</v>
      </c>
      <c r="P4869" s="13">
        <v>-1.3525679791393099</v>
      </c>
      <c r="Q4869" s="13">
        <v>0.106431486246755</v>
      </c>
      <c r="R4869" s="13">
        <v>0.106431486246755</v>
      </c>
      <c r="S4869" s="13">
        <v>0</v>
      </c>
      <c r="T4869" s="13">
        <v>-3.9822777967676402</v>
      </c>
      <c r="U4869" s="13">
        <v>2.0544351644881398</v>
      </c>
      <c r="V4869" s="13">
        <v>-1.9278426322794999</v>
      </c>
      <c r="W4869" s="13">
        <v>0.19100446686373199</v>
      </c>
    </row>
    <row r="4870" spans="1:23" x14ac:dyDescent="0.3">
      <c r="A4870" s="13" t="s">
        <v>2059</v>
      </c>
      <c r="B4870" s="13" t="s">
        <v>2060</v>
      </c>
      <c r="C4870" s="15">
        <v>2020</v>
      </c>
      <c r="D4870" s="15" t="s">
        <v>27</v>
      </c>
      <c r="E4870" s="15" t="s">
        <v>31</v>
      </c>
      <c r="F4870" s="15">
        <v>137</v>
      </c>
      <c r="G4870" s="15">
        <v>61</v>
      </c>
      <c r="H4870" s="13">
        <v>-5.3591792815548196</v>
      </c>
      <c r="I4870" s="13">
        <v>-5.7702295260690599</v>
      </c>
      <c r="J4870" s="13">
        <v>-11.1294088076238</v>
      </c>
      <c r="K4870" s="13">
        <v>-6.4607478394876496</v>
      </c>
      <c r="L4870" s="13">
        <v>-3.1809224013284001</v>
      </c>
      <c r="M4870" s="13">
        <v>-9.6416702408160493</v>
      </c>
      <c r="N4870" s="13">
        <v>-5.8740217642820003</v>
      </c>
      <c r="O4870" s="13">
        <v>-5.5396435846897001</v>
      </c>
      <c r="P4870" s="13">
        <v>-11.413665348971699</v>
      </c>
      <c r="Q4870" s="13">
        <v>-0.27292983115355002</v>
      </c>
      <c r="R4870" s="13">
        <v>-0.27292983115355002</v>
      </c>
      <c r="S4870" s="13">
        <v>0</v>
      </c>
      <c r="T4870" s="13">
        <v>-5.1081629206191801</v>
      </c>
      <c r="U4870" s="13">
        <v>-5.3932221843101704</v>
      </c>
      <c r="V4870" s="13">
        <v>-10.5013851049293</v>
      </c>
      <c r="W4870" s="13">
        <v>1.2470889095909701</v>
      </c>
    </row>
    <row r="4871" spans="1:23" x14ac:dyDescent="0.3">
      <c r="A4871" s="13" t="s">
        <v>2061</v>
      </c>
      <c r="B4871" s="13" t="s">
        <v>2062</v>
      </c>
      <c r="C4871" s="15">
        <v>2020</v>
      </c>
      <c r="D4871" s="15" t="s">
        <v>27</v>
      </c>
      <c r="E4871" s="15" t="s">
        <v>78</v>
      </c>
      <c r="F4871" s="15">
        <v>1296</v>
      </c>
      <c r="G4871" s="15">
        <v>609</v>
      </c>
      <c r="H4871" s="13">
        <v>-2.6983304573390301</v>
      </c>
      <c r="I4871" s="13">
        <v>0.121300118385363</v>
      </c>
      <c r="J4871" s="13">
        <v>-2.5770303389536702</v>
      </c>
      <c r="K4871" s="13">
        <v>-1.71541188546031</v>
      </c>
      <c r="L4871" s="13">
        <v>3.24445093313697</v>
      </c>
      <c r="M4871" s="13">
        <v>1.52903904767665</v>
      </c>
      <c r="N4871" s="13">
        <v>-2.60580214717629</v>
      </c>
      <c r="O4871" s="13">
        <v>0.74583280240731897</v>
      </c>
      <c r="P4871" s="13">
        <v>-1.85996934476897</v>
      </c>
      <c r="Q4871" s="13">
        <v>0.276446410479807</v>
      </c>
      <c r="R4871" s="13">
        <v>0.276446410479807</v>
      </c>
      <c r="S4871" s="13">
        <v>0</v>
      </c>
      <c r="T4871" s="13">
        <v>-3.57474116127467</v>
      </c>
      <c r="U4871" s="13">
        <v>0.57469588173506803</v>
      </c>
      <c r="V4871" s="13">
        <v>-3.0000452795396</v>
      </c>
      <c r="W4871" s="13">
        <v>-3.5626427441161297E-2</v>
      </c>
    </row>
    <row r="4872" spans="1:23" x14ac:dyDescent="0.3">
      <c r="A4872" s="13" t="s">
        <v>665</v>
      </c>
      <c r="B4872" s="13" t="s">
        <v>666</v>
      </c>
      <c r="C4872" s="15">
        <v>2020</v>
      </c>
      <c r="D4872" s="15" t="s">
        <v>27</v>
      </c>
      <c r="E4872" s="15" t="s">
        <v>26</v>
      </c>
      <c r="F4872" s="15">
        <v>3490</v>
      </c>
      <c r="G4872" s="15">
        <v>1690</v>
      </c>
      <c r="H4872" s="13">
        <v>3.4180833412406799</v>
      </c>
      <c r="I4872" s="13">
        <v>0.11701844957772201</v>
      </c>
      <c r="J4872" s="13">
        <v>3.5351017908184001</v>
      </c>
      <c r="K4872" s="13">
        <v>6.0557966098056202</v>
      </c>
      <c r="L4872" s="13">
        <v>-5.4268121134134999</v>
      </c>
      <c r="M4872" s="13">
        <v>0.62898449639212195</v>
      </c>
      <c r="N4872" s="13">
        <v>4.1660362011684402</v>
      </c>
      <c r="O4872" s="13">
        <v>-1.07496260518398</v>
      </c>
      <c r="P4872" s="13">
        <v>3.09107359598445</v>
      </c>
      <c r="Q4872" s="13">
        <v>5.0012084994872898</v>
      </c>
      <c r="R4872" s="13">
        <v>5.0012084994872898</v>
      </c>
      <c r="S4872" s="13">
        <v>0</v>
      </c>
      <c r="T4872" s="13">
        <v>3.8255685906694201</v>
      </c>
      <c r="U4872" s="13">
        <v>-0.73718181324262</v>
      </c>
      <c r="V4872" s="13">
        <v>3.0883867774268001</v>
      </c>
      <c r="W4872" s="13">
        <v>-0.712439004537198</v>
      </c>
    </row>
    <row r="4873" spans="1:23" x14ac:dyDescent="0.3">
      <c r="A4873" s="13" t="s">
        <v>667</v>
      </c>
      <c r="B4873" s="13" t="s">
        <v>668</v>
      </c>
      <c r="C4873" s="15">
        <v>2020</v>
      </c>
      <c r="D4873" s="15" t="s">
        <v>27</v>
      </c>
      <c r="E4873" s="15" t="s">
        <v>124</v>
      </c>
      <c r="F4873" s="15">
        <v>3552</v>
      </c>
      <c r="G4873" s="15">
        <v>1702</v>
      </c>
      <c r="H4873" s="13">
        <v>0.99671328004344095</v>
      </c>
      <c r="I4873" s="13">
        <v>-1.21773105606396</v>
      </c>
      <c r="J4873" s="13">
        <v>-0.221017776020526</v>
      </c>
      <c r="K4873" s="13">
        <v>7.2272445001311497E-2</v>
      </c>
      <c r="L4873" s="13">
        <v>-2.5291749978068898</v>
      </c>
      <c r="M4873" s="13">
        <v>-2.4569025528055799</v>
      </c>
      <c r="N4873" s="13">
        <v>0.89258722060406903</v>
      </c>
      <c r="O4873" s="13">
        <v>-1.53618923052479</v>
      </c>
      <c r="P4873" s="13">
        <v>-0.64360200992072003</v>
      </c>
      <c r="Q4873" s="13">
        <v>1.8259071586259299</v>
      </c>
      <c r="R4873" s="13">
        <v>1.8259071586259299</v>
      </c>
      <c r="S4873" s="13">
        <v>0</v>
      </c>
      <c r="T4873" s="13">
        <v>0.44398920343655601</v>
      </c>
      <c r="U4873" s="13">
        <v>-1.81252690408428</v>
      </c>
      <c r="V4873" s="13">
        <v>-1.3685377006477299</v>
      </c>
      <c r="W4873" s="13">
        <v>-0.178702824937124</v>
      </c>
    </row>
    <row r="4874" spans="1:23" x14ac:dyDescent="0.3">
      <c r="A4874" s="13" t="s">
        <v>2063</v>
      </c>
      <c r="B4874" s="13" t="s">
        <v>2064</v>
      </c>
      <c r="C4874" s="15">
        <v>2020</v>
      </c>
      <c r="D4874" s="15" t="s">
        <v>27</v>
      </c>
      <c r="E4874" s="15" t="s">
        <v>49</v>
      </c>
      <c r="F4874" s="15">
        <v>3814</v>
      </c>
      <c r="G4874" s="15">
        <v>1824</v>
      </c>
      <c r="H4874" s="13">
        <v>-3.0494524947560002</v>
      </c>
      <c r="I4874" s="13">
        <v>-4.2923978800687204</v>
      </c>
      <c r="J4874" s="13">
        <v>-7.3418503748247197</v>
      </c>
      <c r="K4874" s="13">
        <v>-0.30143674982495</v>
      </c>
      <c r="L4874" s="13">
        <v>-1.45734386384034</v>
      </c>
      <c r="M4874" s="13">
        <v>-1.7587806136652899</v>
      </c>
      <c r="N4874" s="13">
        <v>-2.6152176451937201</v>
      </c>
      <c r="O4874" s="13">
        <v>-3.91504121340814</v>
      </c>
      <c r="P4874" s="13">
        <v>-6.5302588586018704</v>
      </c>
      <c r="Q4874" s="13">
        <v>-3.5084775289468202</v>
      </c>
      <c r="R4874" s="13">
        <v>-3.5084775289468202</v>
      </c>
      <c r="S4874" s="13">
        <v>0</v>
      </c>
      <c r="T4874" s="13">
        <v>-1.9919676751784801</v>
      </c>
      <c r="U4874" s="13">
        <v>-3.6766859958110598</v>
      </c>
      <c r="V4874" s="13">
        <v>-5.6686536709895501</v>
      </c>
      <c r="W4874" s="13">
        <v>-0.273909012021609</v>
      </c>
    </row>
    <row r="4875" spans="1:23" x14ac:dyDescent="0.3">
      <c r="A4875" s="13" t="s">
        <v>679</v>
      </c>
      <c r="B4875" s="13" t="s">
        <v>680</v>
      </c>
      <c r="C4875" s="15">
        <v>2020</v>
      </c>
      <c r="D4875" s="15" t="s">
        <v>27</v>
      </c>
      <c r="E4875" s="15" t="s">
        <v>30</v>
      </c>
      <c r="F4875" s="15">
        <v>2100</v>
      </c>
      <c r="G4875" s="15">
        <v>990</v>
      </c>
      <c r="H4875" s="13">
        <v>-1.62319403483664</v>
      </c>
      <c r="I4875" s="13">
        <v>2.7126100701413902</v>
      </c>
      <c r="J4875" s="13">
        <v>1.08941603530474</v>
      </c>
      <c r="K4875" s="13">
        <v>1.04897084449177</v>
      </c>
      <c r="L4875" s="13">
        <v>4.1221133606802898</v>
      </c>
      <c r="M4875" s="13">
        <v>5.1710842051720602</v>
      </c>
      <c r="N4875" s="13">
        <v>-1.1791159047167099</v>
      </c>
      <c r="O4875" s="13">
        <v>3.0922298538337598</v>
      </c>
      <c r="P4875" s="13">
        <v>1.9131139491170399</v>
      </c>
      <c r="Q4875" s="13">
        <v>2.3499523897610399</v>
      </c>
      <c r="R4875" s="13">
        <v>2.3499523897610399</v>
      </c>
      <c r="S4875" s="13">
        <v>0</v>
      </c>
      <c r="T4875" s="13">
        <v>-1.2368530184961899</v>
      </c>
      <c r="U4875" s="13">
        <v>3.05647064491126</v>
      </c>
      <c r="V4875" s="13">
        <v>1.8196176264150701</v>
      </c>
      <c r="W4875" s="13">
        <v>-0.232800280374623</v>
      </c>
    </row>
    <row r="4876" spans="1:23" x14ac:dyDescent="0.3">
      <c r="A4876" s="13" t="s">
        <v>683</v>
      </c>
      <c r="B4876" s="13" t="s">
        <v>684</v>
      </c>
      <c r="C4876" s="15">
        <v>2020</v>
      </c>
      <c r="D4876" s="15" t="s">
        <v>27</v>
      </c>
      <c r="E4876" s="15" t="s">
        <v>73</v>
      </c>
      <c r="F4876" s="15">
        <v>2769</v>
      </c>
      <c r="G4876" s="15">
        <v>1287</v>
      </c>
      <c r="H4876" s="13">
        <v>-1.2744993563246101</v>
      </c>
      <c r="I4876" s="13">
        <v>0.51733546951429898</v>
      </c>
      <c r="J4876" s="13">
        <v>-0.75716388681031299</v>
      </c>
      <c r="K4876" s="13">
        <v>-2.8396917660957799</v>
      </c>
      <c r="L4876" s="13">
        <v>1.54326111166797</v>
      </c>
      <c r="M4876" s="13">
        <v>-1.2964306544277999</v>
      </c>
      <c r="N4876" s="13">
        <v>-1.7026207580302299</v>
      </c>
      <c r="O4876" s="13">
        <v>0.80448302420939599</v>
      </c>
      <c r="P4876" s="13">
        <v>-0.89813773382083695</v>
      </c>
      <c r="Q4876" s="13">
        <v>1.2183268225647901</v>
      </c>
      <c r="R4876" s="13">
        <v>1.2183268225647901</v>
      </c>
      <c r="S4876" s="13">
        <v>0</v>
      </c>
      <c r="T4876" s="13">
        <v>-1.5694280226274</v>
      </c>
      <c r="U4876" s="13">
        <v>-0.22887204215843299</v>
      </c>
      <c r="V4876" s="13">
        <v>-1.79830006478584</v>
      </c>
      <c r="W4876" s="13">
        <v>0.196511205457991</v>
      </c>
    </row>
    <row r="4877" spans="1:23" x14ac:dyDescent="0.3">
      <c r="A4877" s="13" t="s">
        <v>691</v>
      </c>
      <c r="B4877" s="13" t="s">
        <v>692</v>
      </c>
      <c r="C4877" s="15">
        <v>2020</v>
      </c>
      <c r="D4877" s="15" t="s">
        <v>27</v>
      </c>
      <c r="E4877" s="15" t="s">
        <v>70</v>
      </c>
      <c r="F4877" s="15">
        <v>2609</v>
      </c>
      <c r="G4877" s="15">
        <v>1222</v>
      </c>
      <c r="H4877" s="13">
        <v>4.1151524817495098</v>
      </c>
      <c r="I4877" s="13">
        <v>2.1341796505814301</v>
      </c>
      <c r="J4877" s="13">
        <v>6.2493321323309399</v>
      </c>
      <c r="K4877" s="13">
        <v>3.35256466210947</v>
      </c>
      <c r="L4877" s="13">
        <v>0.36178092109523802</v>
      </c>
      <c r="M4877" s="13">
        <v>3.7143455832047101</v>
      </c>
      <c r="N4877" s="13">
        <v>4.1546711099750704</v>
      </c>
      <c r="O4877" s="13">
        <v>1.8438654030469599</v>
      </c>
      <c r="P4877" s="13">
        <v>5.9985365130220298</v>
      </c>
      <c r="Q4877" s="13">
        <v>5.52250348146812</v>
      </c>
      <c r="R4877" s="13">
        <v>5.52250348146812</v>
      </c>
      <c r="S4877" s="13">
        <v>0</v>
      </c>
      <c r="T4877" s="13">
        <v>4.3664896824420598</v>
      </c>
      <c r="U4877" s="13">
        <v>2.0951719543567502</v>
      </c>
      <c r="V4877" s="13">
        <v>6.4616616367988096</v>
      </c>
      <c r="W4877" s="13">
        <v>1.2732077977591101</v>
      </c>
    </row>
    <row r="4878" spans="1:23" x14ac:dyDescent="0.3">
      <c r="A4878" s="13" t="s">
        <v>695</v>
      </c>
      <c r="B4878" s="13" t="s">
        <v>696</v>
      </c>
      <c r="C4878" s="15">
        <v>2020</v>
      </c>
      <c r="D4878" s="15" t="s">
        <v>27</v>
      </c>
      <c r="E4878" s="15" t="s">
        <v>32</v>
      </c>
      <c r="F4878" s="15">
        <v>2120</v>
      </c>
      <c r="G4878" s="15">
        <v>1025</v>
      </c>
      <c r="H4878" s="13">
        <v>-1.8413093625325301</v>
      </c>
      <c r="I4878" s="13">
        <v>0.33859620430756698</v>
      </c>
      <c r="J4878" s="13">
        <v>-1.50271315822497</v>
      </c>
      <c r="K4878" s="13">
        <v>-3.3848494663715001</v>
      </c>
      <c r="L4878" s="13">
        <v>-3.86315109558352</v>
      </c>
      <c r="M4878" s="13">
        <v>-7.2480005619550196</v>
      </c>
      <c r="N4878" s="13">
        <v>-2.2279810687769399</v>
      </c>
      <c r="O4878" s="13">
        <v>-0.482853822489206</v>
      </c>
      <c r="P4878" s="13">
        <v>-2.71083489126615</v>
      </c>
      <c r="Q4878" s="13">
        <v>2.0303742454682101E-2</v>
      </c>
      <c r="R4878" s="13">
        <v>2.0303742454682101E-2</v>
      </c>
      <c r="S4878" s="13">
        <v>0</v>
      </c>
      <c r="T4878" s="13">
        <v>-2.9435761815455299</v>
      </c>
      <c r="U4878" s="13">
        <v>-1.0094467601297099</v>
      </c>
      <c r="V4878" s="13">
        <v>-3.9530229416752398</v>
      </c>
      <c r="W4878" s="13">
        <v>-0.88545542259957599</v>
      </c>
    </row>
    <row r="4879" spans="1:23" x14ac:dyDescent="0.3">
      <c r="A4879" s="13" t="s">
        <v>697</v>
      </c>
      <c r="B4879" s="13" t="s">
        <v>698</v>
      </c>
      <c r="C4879" s="15">
        <v>2020</v>
      </c>
      <c r="D4879" s="15" t="s">
        <v>27</v>
      </c>
      <c r="E4879" s="15" t="s">
        <v>31</v>
      </c>
      <c r="F4879" s="15">
        <v>1221</v>
      </c>
      <c r="G4879" s="15">
        <v>579</v>
      </c>
      <c r="H4879" s="13">
        <v>-2.6381041228633002</v>
      </c>
      <c r="I4879" s="13">
        <v>-2.8979158545438901</v>
      </c>
      <c r="J4879" s="13">
        <v>-5.5360199774071903</v>
      </c>
      <c r="K4879" s="13">
        <v>-0.31486754126802802</v>
      </c>
      <c r="L4879" s="13">
        <v>-3.4277181496174198</v>
      </c>
      <c r="M4879" s="13">
        <v>-3.7425856908854498</v>
      </c>
      <c r="N4879" s="13">
        <v>-2.3073176298084701</v>
      </c>
      <c r="O4879" s="13">
        <v>-3.1865180833621798</v>
      </c>
      <c r="P4879" s="13">
        <v>-5.4938357131706503</v>
      </c>
      <c r="Q4879" s="13">
        <v>-0.80945595419813998</v>
      </c>
      <c r="R4879" s="13">
        <v>-0.80945595419813998</v>
      </c>
      <c r="S4879" s="13">
        <v>0</v>
      </c>
      <c r="T4879" s="13">
        <v>-1.8576302966161899</v>
      </c>
      <c r="U4879" s="13">
        <v>-2.4805089137680199</v>
      </c>
      <c r="V4879" s="13">
        <v>-4.3381392103842202</v>
      </c>
      <c r="W4879" s="13">
        <v>-0.137008169755858</v>
      </c>
    </row>
    <row r="4880" spans="1:23" x14ac:dyDescent="0.3">
      <c r="A4880" s="13" t="s">
        <v>699</v>
      </c>
      <c r="B4880" s="13" t="s">
        <v>700</v>
      </c>
      <c r="C4880" s="15">
        <v>2020</v>
      </c>
      <c r="D4880" s="15" t="s">
        <v>27</v>
      </c>
      <c r="E4880" s="15" t="s">
        <v>26</v>
      </c>
      <c r="F4880" s="15">
        <v>4594</v>
      </c>
      <c r="G4880" s="15">
        <v>2214</v>
      </c>
      <c r="H4880" s="13">
        <v>1.13935991591478</v>
      </c>
      <c r="I4880" s="13">
        <v>-0.260971830423113</v>
      </c>
      <c r="J4880" s="13">
        <v>0.87838808549167002</v>
      </c>
      <c r="K4880" s="13">
        <v>4.1493423747901303</v>
      </c>
      <c r="L4880" s="13">
        <v>-3.2897218206591901</v>
      </c>
      <c r="M4880" s="13">
        <v>0.85962055413094396</v>
      </c>
      <c r="N4880" s="13">
        <v>1.8238587516982501</v>
      </c>
      <c r="O4880" s="13">
        <v>-0.94536032283058102</v>
      </c>
      <c r="P4880" s="13">
        <v>0.87849842886766805</v>
      </c>
      <c r="Q4880" s="13">
        <v>4.07596224539191</v>
      </c>
      <c r="R4880" s="13">
        <v>4.07596224539191</v>
      </c>
      <c r="S4880" s="13">
        <v>0</v>
      </c>
      <c r="T4880" s="13">
        <v>1.36923438500969</v>
      </c>
      <c r="U4880" s="13">
        <v>-0.15679092061470901</v>
      </c>
      <c r="V4880" s="13">
        <v>1.21244346439498</v>
      </c>
      <c r="W4880" s="13">
        <v>-0.56543696888644401</v>
      </c>
    </row>
    <row r="4881" spans="1:23" x14ac:dyDescent="0.3">
      <c r="A4881" s="13" t="s">
        <v>703</v>
      </c>
      <c r="B4881" s="13" t="s">
        <v>704</v>
      </c>
      <c r="C4881" s="15">
        <v>2020</v>
      </c>
      <c r="D4881" s="15" t="s">
        <v>27</v>
      </c>
      <c r="E4881" s="15" t="s">
        <v>81</v>
      </c>
      <c r="F4881" s="15">
        <v>4428</v>
      </c>
      <c r="G4881" s="15">
        <v>2142</v>
      </c>
      <c r="H4881" s="13">
        <v>-0.66095854004191901</v>
      </c>
      <c r="I4881" s="13">
        <v>6.9405883321459498</v>
      </c>
      <c r="J4881" s="13">
        <v>6.2796297921040303</v>
      </c>
      <c r="K4881" s="13">
        <v>1.0471847204615701</v>
      </c>
      <c r="L4881" s="13">
        <v>3.3736645974259898</v>
      </c>
      <c r="M4881" s="13">
        <v>4.4208493178875603</v>
      </c>
      <c r="N4881" s="13">
        <v>-0.34926169231835102</v>
      </c>
      <c r="O4881" s="13">
        <v>6.5872964511975498</v>
      </c>
      <c r="P4881" s="13">
        <v>6.2380347588791896</v>
      </c>
      <c r="Q4881" s="13">
        <v>9.7907364560894692</v>
      </c>
      <c r="R4881" s="13">
        <v>9.7907364560894692</v>
      </c>
      <c r="S4881" s="13">
        <v>0</v>
      </c>
      <c r="T4881" s="13">
        <v>-0.11751123710547</v>
      </c>
      <c r="U4881" s="13">
        <v>6.2682924654584298</v>
      </c>
      <c r="V4881" s="13">
        <v>6.1507812283529599</v>
      </c>
      <c r="W4881" s="13">
        <v>-0.33036925064058997</v>
      </c>
    </row>
    <row r="4882" spans="1:23" x14ac:dyDescent="0.3">
      <c r="A4882" s="13" t="s">
        <v>711</v>
      </c>
      <c r="B4882" s="13" t="s">
        <v>712</v>
      </c>
      <c r="C4882" s="15">
        <v>2020</v>
      </c>
      <c r="D4882" s="15" t="s">
        <v>27</v>
      </c>
      <c r="E4882" s="15" t="s">
        <v>38</v>
      </c>
      <c r="F4882" s="15">
        <v>937</v>
      </c>
      <c r="G4882" s="15">
        <v>430</v>
      </c>
      <c r="H4882" s="13">
        <v>-1.3747043262451899</v>
      </c>
      <c r="I4882" s="13">
        <v>-0.475304555666962</v>
      </c>
      <c r="J4882" s="13">
        <v>-1.8500088819121501</v>
      </c>
      <c r="K4882" s="13">
        <v>-7.8029104245282701</v>
      </c>
      <c r="L4882" s="13">
        <v>0.89336841340978002</v>
      </c>
      <c r="M4882" s="13">
        <v>-6.9095420111184902</v>
      </c>
      <c r="N4882" s="13">
        <v>-2.7320290645510301</v>
      </c>
      <c r="O4882" s="13">
        <v>-0.14351111607832701</v>
      </c>
      <c r="P4882" s="13">
        <v>-2.8755401806293599</v>
      </c>
      <c r="Q4882" s="13">
        <v>-2.74067748569643E-2</v>
      </c>
      <c r="R4882" s="13">
        <v>-2.74067748569643E-2</v>
      </c>
      <c r="S4882" s="13">
        <v>0</v>
      </c>
      <c r="T4882" s="13">
        <v>-1.8985907106128099</v>
      </c>
      <c r="U4882" s="13">
        <v>-1.44498060838345</v>
      </c>
      <c r="V4882" s="13">
        <v>-3.3435713189962599</v>
      </c>
      <c r="W4882" s="13">
        <v>-0.49977203359966299</v>
      </c>
    </row>
    <row r="4883" spans="1:23" x14ac:dyDescent="0.3">
      <c r="A4883" s="13" t="s">
        <v>713</v>
      </c>
      <c r="B4883" s="13" t="s">
        <v>714</v>
      </c>
      <c r="C4883" s="15">
        <v>2020</v>
      </c>
      <c r="D4883" s="15" t="s">
        <v>27</v>
      </c>
      <c r="E4883" s="15" t="s">
        <v>57</v>
      </c>
      <c r="F4883" s="15">
        <v>3971</v>
      </c>
      <c r="G4883" s="15">
        <v>1914</v>
      </c>
      <c r="H4883" s="13">
        <v>-0.44520868420202597</v>
      </c>
      <c r="I4883" s="13">
        <v>-0.88143689400172498</v>
      </c>
      <c r="J4883" s="13">
        <v>-1.3266455782037501</v>
      </c>
      <c r="K4883" s="13">
        <v>2.4795223228704901</v>
      </c>
      <c r="L4883" s="13">
        <v>-3.01720032696086</v>
      </c>
      <c r="M4883" s="13">
        <v>-0.53767800409037003</v>
      </c>
      <c r="N4883" s="13">
        <v>0.16868110878012499</v>
      </c>
      <c r="O4883" s="13">
        <v>-1.4155028219605801</v>
      </c>
      <c r="P4883" s="13">
        <v>-1.24682171318046</v>
      </c>
      <c r="Q4883" s="13">
        <v>1.46000072255</v>
      </c>
      <c r="R4883" s="13">
        <v>1.46000072255</v>
      </c>
      <c r="S4883" s="13">
        <v>0</v>
      </c>
      <c r="T4883" s="13">
        <v>0.45989102900919698</v>
      </c>
      <c r="U4883" s="13">
        <v>-0.94282867770949896</v>
      </c>
      <c r="V4883" s="13">
        <v>-0.48293764870030198</v>
      </c>
      <c r="W4883" s="13">
        <v>-0.54791212197620198</v>
      </c>
    </row>
    <row r="4884" spans="1:23" x14ac:dyDescent="0.3">
      <c r="A4884" s="13" t="s">
        <v>719</v>
      </c>
      <c r="B4884" s="13" t="s">
        <v>720</v>
      </c>
      <c r="C4884" s="15">
        <v>2020</v>
      </c>
      <c r="D4884" s="15" t="s">
        <v>27</v>
      </c>
      <c r="E4884" s="15" t="s">
        <v>111</v>
      </c>
      <c r="F4884" s="15">
        <v>2174</v>
      </c>
      <c r="G4884" s="15">
        <v>972</v>
      </c>
      <c r="H4884" s="13">
        <v>-1.0835559999995501</v>
      </c>
      <c r="I4884" s="13">
        <v>-2.4433672022723498</v>
      </c>
      <c r="J4884" s="13">
        <v>-3.5269232022719001</v>
      </c>
      <c r="K4884" s="13">
        <v>3.5060603301349302E-2</v>
      </c>
      <c r="L4884" s="13">
        <v>-2.2449840833138901</v>
      </c>
      <c r="M4884" s="13">
        <v>-2.2099234800125398</v>
      </c>
      <c r="N4884" s="13">
        <v>-0.96154542076001004</v>
      </c>
      <c r="O4884" s="13">
        <v>-2.5510651331663499</v>
      </c>
      <c r="P4884" s="13">
        <v>-3.5126105539263599</v>
      </c>
      <c r="Q4884" s="13">
        <v>-0.38139627484379002</v>
      </c>
      <c r="R4884" s="13">
        <v>-0.38139627484379002</v>
      </c>
      <c r="S4884" s="13">
        <v>0</v>
      </c>
      <c r="T4884" s="13">
        <v>-0.16270720133706101</v>
      </c>
      <c r="U4884" s="13">
        <v>-3.0147343806196498</v>
      </c>
      <c r="V4884" s="13">
        <v>-3.1774415819567099</v>
      </c>
      <c r="W4884" s="13">
        <v>0.864639965759883</v>
      </c>
    </row>
    <row r="4885" spans="1:23" x14ac:dyDescent="0.3">
      <c r="A4885" s="13" t="s">
        <v>725</v>
      </c>
      <c r="B4885" s="13" t="s">
        <v>726</v>
      </c>
      <c r="C4885" s="15">
        <v>2020</v>
      </c>
      <c r="D4885" s="15" t="s">
        <v>27</v>
      </c>
      <c r="E4885" s="15" t="s">
        <v>53</v>
      </c>
      <c r="F4885" s="15">
        <v>4483</v>
      </c>
      <c r="G4885" s="15">
        <v>2211</v>
      </c>
      <c r="H4885" s="13">
        <v>2.1907118002368402</v>
      </c>
      <c r="I4885" s="13">
        <v>-1.67800038566294</v>
      </c>
      <c r="J4885" s="13">
        <v>0.51271141457390601</v>
      </c>
      <c r="K4885" s="13">
        <v>4.7871901705685902</v>
      </c>
      <c r="L4885" s="13">
        <v>-0.33165049457328399</v>
      </c>
      <c r="M4885" s="13">
        <v>4.4555396759952997</v>
      </c>
      <c r="N4885" s="13">
        <v>2.9547985550398099</v>
      </c>
      <c r="O4885" s="13">
        <v>-1.4768643452008201</v>
      </c>
      <c r="P4885" s="13">
        <v>1.47793420983899</v>
      </c>
      <c r="Q4885" s="13">
        <v>4.7438761427670899</v>
      </c>
      <c r="R4885" s="13">
        <v>4.7438761427670899</v>
      </c>
      <c r="S4885" s="13">
        <v>0</v>
      </c>
      <c r="T4885" s="13">
        <v>3.5816888470292501</v>
      </c>
      <c r="U4885" s="13">
        <v>-1.72693276551721</v>
      </c>
      <c r="V4885" s="13">
        <v>1.8547560815120301</v>
      </c>
      <c r="W4885" s="13">
        <v>-0.54423735664192596</v>
      </c>
    </row>
    <row r="4886" spans="1:23" x14ac:dyDescent="0.3">
      <c r="A4886" s="13" t="s">
        <v>727</v>
      </c>
      <c r="B4886" s="13" t="s">
        <v>728</v>
      </c>
      <c r="C4886" s="15">
        <v>2020</v>
      </c>
      <c r="D4886" s="15" t="s">
        <v>27</v>
      </c>
      <c r="E4886" s="15" t="s">
        <v>38</v>
      </c>
      <c r="F4886" s="15">
        <v>575</v>
      </c>
      <c r="G4886" s="15">
        <v>266</v>
      </c>
      <c r="H4886" s="13">
        <v>-0.74370882552717699</v>
      </c>
      <c r="I4886" s="13">
        <v>-0.82541699886744102</v>
      </c>
      <c r="J4886" s="13">
        <v>-1.56912582439461</v>
      </c>
      <c r="K4886" s="13">
        <v>0.56417784295927598</v>
      </c>
      <c r="L4886" s="13">
        <v>-0.72332953915265696</v>
      </c>
      <c r="M4886" s="13">
        <v>-0.15915169619337999</v>
      </c>
      <c r="N4886" s="13">
        <v>-0.50658410023326705</v>
      </c>
      <c r="O4886" s="13">
        <v>-0.77925884263685996</v>
      </c>
      <c r="P4886" s="13">
        <v>-1.2858429428701199</v>
      </c>
      <c r="Q4886" s="13">
        <v>0.19821517613027501</v>
      </c>
      <c r="R4886" s="13">
        <v>0.19821517613027501</v>
      </c>
      <c r="S4886" s="13">
        <v>0</v>
      </c>
      <c r="T4886" s="13">
        <v>-1.52402586441187</v>
      </c>
      <c r="U4886" s="13">
        <v>-1.8295461377704101</v>
      </c>
      <c r="V4886" s="13">
        <v>-3.3535720021822901</v>
      </c>
      <c r="W4886" s="13">
        <v>-0.25159590494863499</v>
      </c>
    </row>
    <row r="4887" spans="1:23" x14ac:dyDescent="0.3">
      <c r="A4887" s="13" t="s">
        <v>727</v>
      </c>
      <c r="B4887" s="13" t="s">
        <v>728</v>
      </c>
      <c r="C4887" s="15">
        <v>2020</v>
      </c>
      <c r="D4887" s="15" t="s">
        <v>27</v>
      </c>
      <c r="E4887" s="15" t="s">
        <v>54</v>
      </c>
      <c r="F4887" s="15">
        <v>1434</v>
      </c>
      <c r="G4887" s="15">
        <v>663</v>
      </c>
      <c r="H4887" s="13">
        <v>-4.1664155245077898</v>
      </c>
      <c r="I4887" s="13">
        <v>0.852867656843175</v>
      </c>
      <c r="J4887" s="13">
        <v>-3.3135478676646102</v>
      </c>
      <c r="K4887" s="13">
        <v>-5.3721020245651703</v>
      </c>
      <c r="L4887" s="13">
        <v>-0.34629465744752802</v>
      </c>
      <c r="M4887" s="13">
        <v>-5.7183966820126999</v>
      </c>
      <c r="N4887" s="13">
        <v>-4.66618564849683</v>
      </c>
      <c r="O4887" s="13">
        <v>0.673785908269944</v>
      </c>
      <c r="P4887" s="13">
        <v>-3.9923997402268898</v>
      </c>
      <c r="Q4887" s="13">
        <v>-0.41841511737049703</v>
      </c>
      <c r="R4887" s="13">
        <v>-0.41841511737049703</v>
      </c>
      <c r="S4887" s="13">
        <v>0</v>
      </c>
      <c r="T4887" s="13">
        <v>-5.4172080658048802</v>
      </c>
      <c r="U4887" s="13">
        <v>0.91622173197005596</v>
      </c>
      <c r="V4887" s="13">
        <v>-4.5009863338348302</v>
      </c>
      <c r="W4887" s="13">
        <v>-0.44700959966722498</v>
      </c>
    </row>
    <row r="4888" spans="1:23" x14ac:dyDescent="0.3">
      <c r="A4888" s="13" t="s">
        <v>733</v>
      </c>
      <c r="B4888" s="13" t="s">
        <v>734</v>
      </c>
      <c r="C4888" s="15">
        <v>2020</v>
      </c>
      <c r="D4888" s="15" t="s">
        <v>27</v>
      </c>
      <c r="E4888" s="15" t="s">
        <v>59</v>
      </c>
      <c r="F4888" s="15">
        <v>3455</v>
      </c>
      <c r="G4888" s="15">
        <v>1676</v>
      </c>
      <c r="H4888" s="13">
        <v>-0.37458110337918099</v>
      </c>
      <c r="I4888" s="13">
        <v>-1.1917882061731</v>
      </c>
      <c r="J4888" s="13">
        <v>-1.5663693095522799</v>
      </c>
      <c r="K4888" s="13">
        <v>-1.4804683258570399</v>
      </c>
      <c r="L4888" s="13">
        <v>-5.0288598701657401</v>
      </c>
      <c r="M4888" s="13">
        <v>-6.50932819602279</v>
      </c>
      <c r="N4888" s="13">
        <v>-0.65065116403237999</v>
      </c>
      <c r="O4888" s="13">
        <v>-2.0841481004822202</v>
      </c>
      <c r="P4888" s="13">
        <v>-2.7347992645146002</v>
      </c>
      <c r="Q4888" s="13">
        <v>1.2965049965431999E-2</v>
      </c>
      <c r="R4888" s="13">
        <v>1.2965049965431999E-2</v>
      </c>
      <c r="S4888" s="13">
        <v>0</v>
      </c>
      <c r="T4888" s="13">
        <v>-0.43358254290491199</v>
      </c>
      <c r="U4888" s="13">
        <v>-1.52515255505755</v>
      </c>
      <c r="V4888" s="13">
        <v>-1.95873509796246</v>
      </c>
      <c r="W4888" s="13">
        <v>-0.25909591104676599</v>
      </c>
    </row>
    <row r="4889" spans="1:23" x14ac:dyDescent="0.3">
      <c r="A4889" s="13" t="s">
        <v>739</v>
      </c>
      <c r="B4889" s="13" t="s">
        <v>740</v>
      </c>
      <c r="C4889" s="15">
        <v>2020</v>
      </c>
      <c r="D4889" s="15" t="s">
        <v>27</v>
      </c>
      <c r="E4889" s="15" t="s">
        <v>62</v>
      </c>
      <c r="F4889" s="15">
        <v>48</v>
      </c>
      <c r="G4889" s="15">
        <v>23</v>
      </c>
      <c r="H4889" s="13">
        <v>-10.3106485571652</v>
      </c>
      <c r="I4889" s="13">
        <v>-1.61269398588866</v>
      </c>
      <c r="J4889" s="13">
        <v>-11.9233425430539</v>
      </c>
      <c r="K4889" s="13">
        <v>-17.888469921718301</v>
      </c>
      <c r="L4889" s="13">
        <v>9.8807992776713895</v>
      </c>
      <c r="M4889" s="13">
        <v>-8.0076706440469696</v>
      </c>
      <c r="N4889" s="13">
        <v>-12.539920751021601</v>
      </c>
      <c r="O4889" s="13">
        <v>0.71382135287985704</v>
      </c>
      <c r="P4889" s="13">
        <v>-11.8260993981417</v>
      </c>
      <c r="Q4889" s="13">
        <v>-0.111696201689548</v>
      </c>
      <c r="R4889" s="13">
        <v>-0.111696201689548</v>
      </c>
      <c r="S4889" s="13">
        <v>0</v>
      </c>
      <c r="T4889" s="13">
        <v>-9.6842655553625807</v>
      </c>
      <c r="U4889" s="13">
        <v>-4.3616683665787201</v>
      </c>
      <c r="V4889" s="13">
        <v>-14.0459339219413</v>
      </c>
      <c r="W4889" s="13">
        <v>4.9708968574495902</v>
      </c>
    </row>
    <row r="4890" spans="1:23" x14ac:dyDescent="0.3">
      <c r="A4890" s="13" t="s">
        <v>741</v>
      </c>
      <c r="B4890" s="13" t="s">
        <v>742</v>
      </c>
      <c r="C4890" s="15">
        <v>2020</v>
      </c>
      <c r="D4890" s="15" t="s">
        <v>27</v>
      </c>
      <c r="E4890" s="15" t="s">
        <v>140</v>
      </c>
      <c r="F4890" s="15">
        <v>3278</v>
      </c>
      <c r="G4890" s="15">
        <v>1529</v>
      </c>
      <c r="H4890" s="13">
        <v>0.49729146784862499</v>
      </c>
      <c r="I4890" s="13">
        <v>3.0208431846482098</v>
      </c>
      <c r="J4890" s="13">
        <v>3.51813465249684</v>
      </c>
      <c r="K4890" s="13">
        <v>2.25230637702529</v>
      </c>
      <c r="L4890" s="13">
        <v>0.35851848698295202</v>
      </c>
      <c r="M4890" s="13">
        <v>2.6108248640082401</v>
      </c>
      <c r="N4890" s="13">
        <v>0.86847186367537599</v>
      </c>
      <c r="O4890" s="13">
        <v>2.5696766318994002</v>
      </c>
      <c r="P4890" s="13">
        <v>3.4381484955747701</v>
      </c>
      <c r="Q4890" s="13">
        <v>4.8547815792985602</v>
      </c>
      <c r="R4890" s="13">
        <v>4.8547815792985602</v>
      </c>
      <c r="S4890" s="13">
        <v>0</v>
      </c>
      <c r="T4890" s="13">
        <v>1.2423328387375601</v>
      </c>
      <c r="U4890" s="13">
        <v>3.9054832616983002</v>
      </c>
      <c r="V4890" s="13">
        <v>5.1478161004358602</v>
      </c>
      <c r="W4890" s="13">
        <v>0.57949187957796999</v>
      </c>
    </row>
    <row r="4891" spans="1:23" x14ac:dyDescent="0.3">
      <c r="A4891" s="13" t="s">
        <v>743</v>
      </c>
      <c r="B4891" s="13" t="s">
        <v>744</v>
      </c>
      <c r="C4891" s="15">
        <v>2020</v>
      </c>
      <c r="D4891" s="15" t="s">
        <v>27</v>
      </c>
      <c r="E4891" s="15" t="s">
        <v>137</v>
      </c>
      <c r="F4891" s="15">
        <v>2621</v>
      </c>
      <c r="G4891" s="15">
        <v>1222</v>
      </c>
      <c r="H4891" s="13">
        <v>-2.6620672709549398</v>
      </c>
      <c r="I4891" s="13">
        <v>1.7976694076763899</v>
      </c>
      <c r="J4891" s="13">
        <v>-0.86439786327854995</v>
      </c>
      <c r="K4891" s="13">
        <v>-1.1959984205627801</v>
      </c>
      <c r="L4891" s="13">
        <v>2.62410087870358</v>
      </c>
      <c r="M4891" s="13">
        <v>1.4281024581407999</v>
      </c>
      <c r="N4891" s="13">
        <v>-2.4742401799260598</v>
      </c>
      <c r="O4891" s="13">
        <v>2.1348175243258201</v>
      </c>
      <c r="P4891" s="13">
        <v>-0.33942265560023899</v>
      </c>
      <c r="Q4891" s="13">
        <v>1.5218817876914199</v>
      </c>
      <c r="R4891" s="13">
        <v>1.5218817876914199</v>
      </c>
      <c r="S4891" s="13">
        <v>0</v>
      </c>
      <c r="T4891" s="13">
        <v>-2.4336784467831101</v>
      </c>
      <c r="U4891" s="13">
        <v>2.2594418806626</v>
      </c>
      <c r="V4891" s="13">
        <v>-0.17423656612050301</v>
      </c>
      <c r="W4891" s="13">
        <v>1.2872967187442601</v>
      </c>
    </row>
    <row r="4892" spans="1:23" x14ac:dyDescent="0.3">
      <c r="A4892" s="13" t="s">
        <v>749</v>
      </c>
      <c r="B4892" s="13" t="s">
        <v>750</v>
      </c>
      <c r="C4892" s="15">
        <v>2020</v>
      </c>
      <c r="D4892" s="15" t="s">
        <v>27</v>
      </c>
      <c r="E4892" s="15" t="s">
        <v>70</v>
      </c>
      <c r="F4892" s="15">
        <v>2476</v>
      </c>
      <c r="G4892" s="15">
        <v>1130</v>
      </c>
      <c r="H4892" s="13">
        <v>-1.4458131356489501</v>
      </c>
      <c r="I4892" s="13">
        <v>-1.1814040631467</v>
      </c>
      <c r="J4892" s="13">
        <v>-2.6272171987956501</v>
      </c>
      <c r="K4892" s="13">
        <v>-0.44717435012649298</v>
      </c>
      <c r="L4892" s="13">
        <v>1.60835191613849</v>
      </c>
      <c r="M4892" s="13">
        <v>1.1611775660119901</v>
      </c>
      <c r="N4892" s="13">
        <v>-1.3701201124221201</v>
      </c>
      <c r="O4892" s="13">
        <v>-0.72814729186173599</v>
      </c>
      <c r="P4892" s="13">
        <v>-2.09826740428386</v>
      </c>
      <c r="Q4892" s="13">
        <v>0.376082807498205</v>
      </c>
      <c r="R4892" s="13">
        <v>0.376082807498205</v>
      </c>
      <c r="S4892" s="13">
        <v>0</v>
      </c>
      <c r="T4892" s="13">
        <v>-1.1764663114716301</v>
      </c>
      <c r="U4892" s="13">
        <v>-0.51097388824209899</v>
      </c>
      <c r="V4892" s="13">
        <v>-1.68744019971373</v>
      </c>
      <c r="W4892" s="13">
        <v>9.2821442575014401E-2</v>
      </c>
    </row>
    <row r="4893" spans="1:23" x14ac:dyDescent="0.3">
      <c r="A4893" s="13" t="s">
        <v>2065</v>
      </c>
      <c r="B4893" s="13" t="s">
        <v>2066</v>
      </c>
      <c r="C4893" s="15">
        <v>2020</v>
      </c>
      <c r="D4893" s="15" t="s">
        <v>27</v>
      </c>
      <c r="E4893" s="15" t="s">
        <v>86</v>
      </c>
      <c r="F4893" s="15">
        <v>892</v>
      </c>
      <c r="G4893" s="15">
        <v>414</v>
      </c>
      <c r="H4893" s="13">
        <v>-2.33631519393243</v>
      </c>
      <c r="I4893" s="13">
        <v>0.33901476576702</v>
      </c>
      <c r="J4893" s="13">
        <v>-1.9973004281654101</v>
      </c>
      <c r="K4893" s="13">
        <v>-2.7105062430931999</v>
      </c>
      <c r="L4893" s="13">
        <v>0.65406327010882603</v>
      </c>
      <c r="M4893" s="13">
        <v>-2.0564429729843798</v>
      </c>
      <c r="N4893" s="13">
        <v>-2.6131558923049401</v>
      </c>
      <c r="O4893" s="13">
        <v>0.37383821863689098</v>
      </c>
      <c r="P4893" s="13">
        <v>-2.2393176736680398</v>
      </c>
      <c r="Q4893" s="13">
        <v>0.10834902459393</v>
      </c>
      <c r="R4893" s="13">
        <v>0.10834902459393</v>
      </c>
      <c r="S4893" s="13">
        <v>0</v>
      </c>
      <c r="T4893" s="13">
        <v>-2.4079914131052602</v>
      </c>
      <c r="U4893" s="13">
        <v>9.4880124694730998E-3</v>
      </c>
      <c r="V4893" s="13">
        <v>-2.3985034006357799</v>
      </c>
      <c r="W4893" s="13">
        <v>0.45497169159240902</v>
      </c>
    </row>
    <row r="4894" spans="1:23" x14ac:dyDescent="0.3">
      <c r="A4894" s="13" t="s">
        <v>751</v>
      </c>
      <c r="B4894" s="13" t="s">
        <v>752</v>
      </c>
      <c r="C4894" s="15">
        <v>2020</v>
      </c>
      <c r="D4894" s="15" t="s">
        <v>27</v>
      </c>
      <c r="E4894" s="15" t="s">
        <v>81</v>
      </c>
      <c r="F4894" s="15">
        <v>1171</v>
      </c>
      <c r="G4894" s="15">
        <v>553</v>
      </c>
      <c r="H4894" s="13">
        <v>-2.0909710511809001</v>
      </c>
      <c r="I4894" s="13">
        <v>-9.2778392202834306E-2</v>
      </c>
      <c r="J4894" s="13">
        <v>-2.1837494433837299</v>
      </c>
      <c r="K4894" s="13">
        <v>-7.1561207900942403</v>
      </c>
      <c r="L4894" s="13">
        <v>-0.77060765120052399</v>
      </c>
      <c r="M4894" s="13">
        <v>-7.9267284412947596</v>
      </c>
      <c r="N4894" s="13">
        <v>-3.3013309749600999</v>
      </c>
      <c r="O4894" s="13">
        <v>-0.26378276326040501</v>
      </c>
      <c r="P4894" s="13">
        <v>-3.5651137382205098</v>
      </c>
      <c r="Q4894" s="13">
        <v>-0.22938546059055001</v>
      </c>
      <c r="R4894" s="13">
        <v>-0.22938546059055001</v>
      </c>
      <c r="S4894" s="13">
        <v>0</v>
      </c>
      <c r="T4894" s="13">
        <v>-2.58574400724022</v>
      </c>
      <c r="U4894" s="13">
        <v>-0.77307642616296401</v>
      </c>
      <c r="V4894" s="13">
        <v>-3.3588204334031899</v>
      </c>
      <c r="W4894" s="13">
        <v>-0.26214895471578398</v>
      </c>
    </row>
    <row r="4895" spans="1:23" x14ac:dyDescent="0.3">
      <c r="A4895" s="13" t="s">
        <v>751</v>
      </c>
      <c r="B4895" s="13" t="s">
        <v>752</v>
      </c>
      <c r="C4895" s="15">
        <v>2020</v>
      </c>
      <c r="D4895" s="15" t="s">
        <v>27</v>
      </c>
      <c r="E4895" s="15" t="s">
        <v>111</v>
      </c>
      <c r="F4895" s="15">
        <v>441</v>
      </c>
      <c r="G4895" s="15">
        <v>201</v>
      </c>
      <c r="H4895" s="13">
        <v>3.2851858493331298</v>
      </c>
      <c r="I4895" s="13">
        <v>-0.282953706744907</v>
      </c>
      <c r="J4895" s="13">
        <v>3.0022321425882201</v>
      </c>
      <c r="K4895" s="13">
        <v>7.5914299691753602</v>
      </c>
      <c r="L4895" s="13">
        <v>-1.0548592161364101</v>
      </c>
      <c r="M4895" s="13">
        <v>6.5365707530389399</v>
      </c>
      <c r="N4895" s="13">
        <v>4.3303499441941096</v>
      </c>
      <c r="O4895" s="13">
        <v>-0.467709929626345</v>
      </c>
      <c r="P4895" s="13">
        <v>3.86264001456777</v>
      </c>
      <c r="Q4895" s="13">
        <v>0.68042552108015497</v>
      </c>
      <c r="R4895" s="13">
        <v>0.68042552108015497</v>
      </c>
      <c r="S4895" s="13">
        <v>0</v>
      </c>
      <c r="T4895" s="13">
        <v>3.5549926299338699</v>
      </c>
      <c r="U4895" s="13">
        <v>-0.56963661312281</v>
      </c>
      <c r="V4895" s="13">
        <v>2.98535601681106</v>
      </c>
      <c r="W4895" s="13">
        <v>0.345553967481524</v>
      </c>
    </row>
    <row r="4896" spans="1:23" x14ac:dyDescent="0.3">
      <c r="A4896" s="13" t="s">
        <v>755</v>
      </c>
      <c r="B4896" s="13" t="s">
        <v>756</v>
      </c>
      <c r="C4896" s="15">
        <v>2020</v>
      </c>
      <c r="D4896" s="15" t="s">
        <v>27</v>
      </c>
      <c r="E4896" s="15" t="s">
        <v>124</v>
      </c>
      <c r="F4896" s="15">
        <v>1048</v>
      </c>
      <c r="G4896" s="15">
        <v>512</v>
      </c>
      <c r="H4896" s="13">
        <v>-1.2409112777381599</v>
      </c>
      <c r="I4896" s="13">
        <v>-2.4118049810203299</v>
      </c>
      <c r="J4896" s="13">
        <v>-3.65271625875849</v>
      </c>
      <c r="K4896" s="13">
        <v>0.76405980502749504</v>
      </c>
      <c r="L4896" s="13">
        <v>-1.29116041758272</v>
      </c>
      <c r="M4896" s="13">
        <v>-0.527100612555231</v>
      </c>
      <c r="N4896" s="13">
        <v>-0.88217826523030196</v>
      </c>
      <c r="O4896" s="13">
        <v>-2.29857034521523</v>
      </c>
      <c r="P4896" s="13">
        <v>-3.1807486104455398</v>
      </c>
      <c r="Q4896" s="13">
        <v>-0.113119542806041</v>
      </c>
      <c r="R4896" s="13">
        <v>-0.113119542806041</v>
      </c>
      <c r="S4896" s="13">
        <v>0</v>
      </c>
      <c r="T4896" s="13">
        <v>-0.80340839501529004</v>
      </c>
      <c r="U4896" s="13">
        <v>-3.4334028045416001</v>
      </c>
      <c r="V4896" s="13">
        <v>-4.2368111995568896</v>
      </c>
      <c r="W4896" s="13">
        <v>0.54226293832074102</v>
      </c>
    </row>
    <row r="4897" spans="1:23" x14ac:dyDescent="0.3">
      <c r="A4897" s="13" t="s">
        <v>2067</v>
      </c>
      <c r="B4897" s="13" t="s">
        <v>2068</v>
      </c>
      <c r="C4897" s="15">
        <v>2020</v>
      </c>
      <c r="D4897" s="15" t="s">
        <v>27</v>
      </c>
      <c r="E4897" s="15" t="s">
        <v>41</v>
      </c>
      <c r="F4897" s="15">
        <v>1046</v>
      </c>
      <c r="G4897" s="15">
        <v>476</v>
      </c>
      <c r="H4897" s="13">
        <v>-2.1380685030165698</v>
      </c>
      <c r="I4897" s="13">
        <v>-2.3258127063476199</v>
      </c>
      <c r="J4897" s="13">
        <v>-4.4638812093641898</v>
      </c>
      <c r="K4897" s="13">
        <v>-1.5812288121223099</v>
      </c>
      <c r="L4897" s="13">
        <v>-0.85960195681403795</v>
      </c>
      <c r="M4897" s="13">
        <v>-2.4408307689363502</v>
      </c>
      <c r="N4897" s="13">
        <v>-2.1226774943296198</v>
      </c>
      <c r="O4897" s="13">
        <v>-2.1515463110294801</v>
      </c>
      <c r="P4897" s="13">
        <v>-4.2742238053591102</v>
      </c>
      <c r="Q4897" s="13">
        <v>-0.37141388388146102</v>
      </c>
      <c r="R4897" s="13">
        <v>-0.37141388388146102</v>
      </c>
      <c r="S4897" s="13">
        <v>0</v>
      </c>
      <c r="T4897" s="13">
        <v>-2.1313086997866999</v>
      </c>
      <c r="U4897" s="13">
        <v>-3.1023051081275401</v>
      </c>
      <c r="V4897" s="13">
        <v>-5.2336138079142396</v>
      </c>
      <c r="W4897" s="13">
        <v>0.34385413215877803</v>
      </c>
    </row>
    <row r="4898" spans="1:23" x14ac:dyDescent="0.3">
      <c r="A4898" s="13" t="s">
        <v>2069</v>
      </c>
      <c r="B4898" s="13" t="s">
        <v>2070</v>
      </c>
      <c r="C4898" s="15">
        <v>2020</v>
      </c>
      <c r="D4898" s="15" t="s">
        <v>27</v>
      </c>
      <c r="E4898" s="15" t="s">
        <v>31</v>
      </c>
      <c r="F4898" s="15">
        <v>10</v>
      </c>
      <c r="G4898" s="15">
        <v>4</v>
      </c>
      <c r="H4898" s="13">
        <v>-3.02934134749129</v>
      </c>
      <c r="I4898" s="13">
        <v>-9.4017996035685307</v>
      </c>
      <c r="J4898" s="13">
        <v>-12.431140951059801</v>
      </c>
      <c r="K4898" s="13">
        <v>3.9719057586943198</v>
      </c>
      <c r="L4898" s="13">
        <v>-24.726692954876601</v>
      </c>
      <c r="M4898" s="13">
        <v>-20.754787196182299</v>
      </c>
      <c r="N4898" s="13">
        <v>-1.7112029021244299</v>
      </c>
      <c r="O4898" s="13">
        <v>-13.1410943324314</v>
      </c>
      <c r="P4898" s="13">
        <v>-14.852297234555801</v>
      </c>
      <c r="Q4898" s="13">
        <v>-2.4838448859701701E-2</v>
      </c>
      <c r="R4898" s="13">
        <v>-2.4838448859701701E-2</v>
      </c>
      <c r="S4898" s="13">
        <v>0</v>
      </c>
      <c r="T4898" s="13">
        <v>2.3868646076769502</v>
      </c>
      <c r="U4898" s="13">
        <v>-10.6934602411827</v>
      </c>
      <c r="V4898" s="13">
        <v>-8.30659563350582</v>
      </c>
      <c r="W4898" s="13">
        <v>0.57835405470925905</v>
      </c>
    </row>
    <row r="4899" spans="1:23" x14ac:dyDescent="0.3">
      <c r="A4899" s="13" t="s">
        <v>2071</v>
      </c>
      <c r="B4899" s="13" t="s">
        <v>2072</v>
      </c>
      <c r="C4899" s="15">
        <v>2020</v>
      </c>
      <c r="D4899" s="15" t="s">
        <v>27</v>
      </c>
      <c r="E4899" s="15" t="s">
        <v>100</v>
      </c>
      <c r="F4899" s="15">
        <v>2623</v>
      </c>
      <c r="G4899" s="15">
        <v>1217</v>
      </c>
      <c r="H4899" s="13">
        <v>-1.9908575296487201</v>
      </c>
      <c r="I4899" s="13">
        <v>-3.0893355875105701</v>
      </c>
      <c r="J4899" s="13">
        <v>-5.0801931171593004</v>
      </c>
      <c r="K4899" s="13">
        <v>-1.36789271358644</v>
      </c>
      <c r="L4899" s="13">
        <v>-3.77322800838424</v>
      </c>
      <c r="M4899" s="13">
        <v>-5.1411207219706796</v>
      </c>
      <c r="N4899" s="13">
        <v>-1.9926030751991901</v>
      </c>
      <c r="O4899" s="13">
        <v>-3.3389318884694998</v>
      </c>
      <c r="P4899" s="13">
        <v>-5.3315349636686999</v>
      </c>
      <c r="Q4899" s="13">
        <v>-1.59408473172832</v>
      </c>
      <c r="R4899" s="13">
        <v>-1.59408473172832</v>
      </c>
      <c r="S4899" s="13">
        <v>0</v>
      </c>
      <c r="T4899" s="13">
        <v>-2.0746984246660398</v>
      </c>
      <c r="U4899" s="13">
        <v>-2.70636891077667</v>
      </c>
      <c r="V4899" s="13">
        <v>-4.7810673354427102</v>
      </c>
      <c r="W4899" s="13">
        <v>-0.56141702425197004</v>
      </c>
    </row>
    <row r="4900" spans="1:23" x14ac:dyDescent="0.3">
      <c r="A4900" s="13" t="s">
        <v>2073</v>
      </c>
      <c r="B4900" s="13" t="s">
        <v>2074</v>
      </c>
      <c r="C4900" s="15">
        <v>2020</v>
      </c>
      <c r="D4900" s="15" t="s">
        <v>27</v>
      </c>
      <c r="E4900" s="15" t="s">
        <v>26</v>
      </c>
      <c r="F4900" s="15">
        <v>44</v>
      </c>
      <c r="G4900" s="15">
        <v>20</v>
      </c>
      <c r="H4900" s="13">
        <v>-3.97803495655877</v>
      </c>
      <c r="I4900" s="13">
        <v>-10.7264317327745</v>
      </c>
      <c r="J4900" s="13">
        <v>-14.7044666893333</v>
      </c>
      <c r="K4900" s="13">
        <v>18.9750627304951</v>
      </c>
      <c r="L4900" s="13">
        <v>9.2832720640689406</v>
      </c>
      <c r="M4900" s="13">
        <v>28.258334794564</v>
      </c>
      <c r="N4900" s="13">
        <v>0.62678071055301399</v>
      </c>
      <c r="O4900" s="13">
        <v>-7.2219690361715401</v>
      </c>
      <c r="P4900" s="13">
        <v>-6.5951883256185297</v>
      </c>
      <c r="Q4900" s="13">
        <v>-3.87793432280314E-2</v>
      </c>
      <c r="R4900" s="13">
        <v>-3.87793432280314E-2</v>
      </c>
      <c r="S4900" s="13">
        <v>0</v>
      </c>
      <c r="T4900" s="13">
        <v>-2.3894597054947599</v>
      </c>
      <c r="U4900" s="13">
        <v>-8.1042425944158207</v>
      </c>
      <c r="V4900" s="13">
        <v>-10.493702299910501</v>
      </c>
      <c r="W4900" s="13">
        <v>-1.1876063192911499</v>
      </c>
    </row>
    <row r="4901" spans="1:23" x14ac:dyDescent="0.3">
      <c r="A4901" s="13" t="s">
        <v>2075</v>
      </c>
      <c r="B4901" s="13" t="s">
        <v>2076</v>
      </c>
      <c r="C4901" s="15">
        <v>2020</v>
      </c>
      <c r="D4901" s="15" t="s">
        <v>27</v>
      </c>
      <c r="E4901" s="15" t="s">
        <v>124</v>
      </c>
      <c r="F4901" s="15">
        <v>94</v>
      </c>
      <c r="G4901" s="15">
        <v>48</v>
      </c>
      <c r="H4901" s="13">
        <v>-4.3638253169649301</v>
      </c>
      <c r="I4901" s="13">
        <v>-4.2911171229117899</v>
      </c>
      <c r="J4901" s="13">
        <v>-8.6549424398767201</v>
      </c>
      <c r="K4901" s="13">
        <v>-8.5393422085169508</v>
      </c>
      <c r="L4901" s="13">
        <v>-4.3302771873285399</v>
      </c>
      <c r="M4901" s="13">
        <v>-12.869619395845501</v>
      </c>
      <c r="N4901" s="13">
        <v>-5.4781239929195902</v>
      </c>
      <c r="O4901" s="13">
        <v>-4.4940563663969</v>
      </c>
      <c r="P4901" s="13">
        <v>-9.9721803593164893</v>
      </c>
      <c r="Q4901" s="13">
        <v>-0.175548532918506</v>
      </c>
      <c r="R4901" s="13">
        <v>-0.175548532918506</v>
      </c>
      <c r="S4901" s="13">
        <v>0</v>
      </c>
      <c r="T4901" s="13">
        <v>-5.7898713579136798</v>
      </c>
      <c r="U4901" s="13">
        <v>-4.7996855008406598</v>
      </c>
      <c r="V4901" s="13">
        <v>-10.5895568587543</v>
      </c>
      <c r="W4901" s="13">
        <v>-0.76091089084465902</v>
      </c>
    </row>
    <row r="4902" spans="1:23" x14ac:dyDescent="0.3">
      <c r="A4902" s="13" t="s">
        <v>769</v>
      </c>
      <c r="B4902" s="13" t="s">
        <v>770</v>
      </c>
      <c r="C4902" s="15">
        <v>2020</v>
      </c>
      <c r="D4902" s="15" t="s">
        <v>27</v>
      </c>
      <c r="E4902" s="15" t="s">
        <v>41</v>
      </c>
      <c r="F4902" s="15">
        <v>28</v>
      </c>
      <c r="G4902" s="15">
        <v>13</v>
      </c>
      <c r="H4902" s="13">
        <v>12.1857447390489</v>
      </c>
      <c r="I4902" s="13">
        <v>-0.89481559467990301</v>
      </c>
      <c r="J4902" s="13">
        <v>11.290929144369001</v>
      </c>
      <c r="K4902" s="13">
        <v>23.633407428136099</v>
      </c>
      <c r="L4902" s="13">
        <v>-15.1787639853478</v>
      </c>
      <c r="M4902" s="13">
        <v>8.4546434427882193</v>
      </c>
      <c r="N4902" s="13">
        <v>15.4309518974505</v>
      </c>
      <c r="O4902" s="13">
        <v>-3.8275568374240798</v>
      </c>
      <c r="P4902" s="13">
        <v>11.6033950600265</v>
      </c>
      <c r="Q4902" s="13">
        <v>9.4178816153930506E-2</v>
      </c>
      <c r="R4902" s="13">
        <v>9.4178816153930506E-2</v>
      </c>
      <c r="S4902" s="13">
        <v>0</v>
      </c>
      <c r="T4902" s="13">
        <v>9.8716949694057199</v>
      </c>
      <c r="U4902" s="13">
        <v>-6.0035116918695497</v>
      </c>
      <c r="V4902" s="13">
        <v>3.8681832775361702</v>
      </c>
      <c r="W4902" s="13">
        <v>-1.0941801951369901</v>
      </c>
    </row>
    <row r="4903" spans="1:23" x14ac:dyDescent="0.3">
      <c r="A4903" s="13" t="s">
        <v>773</v>
      </c>
      <c r="B4903" s="13" t="s">
        <v>774</v>
      </c>
      <c r="C4903" s="15">
        <v>2020</v>
      </c>
      <c r="D4903" s="15" t="s">
        <v>27</v>
      </c>
      <c r="E4903" s="15" t="s">
        <v>33</v>
      </c>
      <c r="F4903" s="15">
        <v>3855</v>
      </c>
      <c r="G4903" s="15">
        <v>1815</v>
      </c>
      <c r="H4903" s="13">
        <v>2.18832231583943</v>
      </c>
      <c r="I4903" s="13">
        <v>0.41815762858678301</v>
      </c>
      <c r="J4903" s="13">
        <v>2.6064799444262201</v>
      </c>
      <c r="K4903" s="13">
        <v>2.7128769766367098</v>
      </c>
      <c r="L4903" s="13">
        <v>1.53450656098129</v>
      </c>
      <c r="M4903" s="13">
        <v>4.247383537618</v>
      </c>
      <c r="N4903" s="13">
        <v>2.3418584396743198</v>
      </c>
      <c r="O4903" s="13">
        <v>0.667699917317785</v>
      </c>
      <c r="P4903" s="13">
        <v>3.0095583569921098</v>
      </c>
      <c r="Q4903" s="13">
        <v>5.35442635709801</v>
      </c>
      <c r="R4903" s="13">
        <v>5.35442635709801</v>
      </c>
      <c r="S4903" s="13">
        <v>0</v>
      </c>
      <c r="T4903" s="13">
        <v>2.9181965819556002</v>
      </c>
      <c r="U4903" s="13">
        <v>-7.3141459898040107E-2</v>
      </c>
      <c r="V4903" s="13">
        <v>2.8450551220575599</v>
      </c>
      <c r="W4903" s="13">
        <v>0.40151897236100098</v>
      </c>
    </row>
    <row r="4904" spans="1:23" x14ac:dyDescent="0.3">
      <c r="A4904" s="13" t="s">
        <v>775</v>
      </c>
      <c r="B4904" s="13" t="s">
        <v>776</v>
      </c>
      <c r="C4904" s="15">
        <v>2020</v>
      </c>
      <c r="D4904" s="15" t="s">
        <v>27</v>
      </c>
      <c r="E4904" s="15" t="s">
        <v>111</v>
      </c>
      <c r="F4904" s="15">
        <v>4798</v>
      </c>
      <c r="G4904" s="15">
        <v>2241</v>
      </c>
      <c r="H4904" s="13">
        <v>9.33798395109919</v>
      </c>
      <c r="I4904" s="13">
        <v>0.78618594297841604</v>
      </c>
      <c r="J4904" s="13">
        <v>10.1241698940776</v>
      </c>
      <c r="K4904" s="13">
        <v>0.319793575848067</v>
      </c>
      <c r="L4904" s="13">
        <v>3.7281640414944102</v>
      </c>
      <c r="M4904" s="13">
        <v>4.0479576173424796</v>
      </c>
      <c r="N4904" s="13">
        <v>8.0279996748888305</v>
      </c>
      <c r="O4904" s="13">
        <v>1.4437174898616101</v>
      </c>
      <c r="P4904" s="13">
        <v>9.4717171647504408</v>
      </c>
      <c r="Q4904" s="13">
        <v>13.936880630805</v>
      </c>
      <c r="R4904" s="13">
        <v>13.936880630805</v>
      </c>
      <c r="S4904" s="13">
        <v>0</v>
      </c>
      <c r="T4904" s="13">
        <v>8.0673510712425607</v>
      </c>
      <c r="U4904" s="13">
        <v>1.9046273622157399</v>
      </c>
      <c r="V4904" s="13">
        <v>9.9719784334583093</v>
      </c>
      <c r="W4904" s="13">
        <v>-0.26942005530999602</v>
      </c>
    </row>
    <row r="4905" spans="1:23" x14ac:dyDescent="0.3">
      <c r="A4905" s="13" t="s">
        <v>777</v>
      </c>
      <c r="B4905" s="13" t="s">
        <v>778</v>
      </c>
      <c r="C4905" s="15">
        <v>2020</v>
      </c>
      <c r="D4905" s="15" t="s">
        <v>27</v>
      </c>
      <c r="E4905" s="15" t="s">
        <v>70</v>
      </c>
      <c r="F4905" s="15">
        <v>2463</v>
      </c>
      <c r="G4905" s="15">
        <v>1141</v>
      </c>
      <c r="H4905" s="13">
        <v>-2.8092415176318202</v>
      </c>
      <c r="I4905" s="13">
        <v>0.32390252669563502</v>
      </c>
      <c r="J4905" s="13">
        <v>-2.48533899093619</v>
      </c>
      <c r="K4905" s="13">
        <v>-1.45952479847193</v>
      </c>
      <c r="L4905" s="13">
        <v>9.3345831501053605E-2</v>
      </c>
      <c r="M4905" s="13">
        <v>-1.3661789669708699</v>
      </c>
      <c r="N4905" s="13">
        <v>-2.73952670901188</v>
      </c>
      <c r="O4905" s="13">
        <v>0.24426357741263499</v>
      </c>
      <c r="P4905" s="13">
        <v>-2.49526313159924</v>
      </c>
      <c r="Q4905" s="13">
        <v>0.14832024727867901</v>
      </c>
      <c r="R4905" s="13">
        <v>0.14832024727867901</v>
      </c>
      <c r="S4905" s="13">
        <v>0</v>
      </c>
      <c r="T4905" s="13">
        <v>-3.1774006689561398</v>
      </c>
      <c r="U4905" s="13">
        <v>0.42973306923421301</v>
      </c>
      <c r="V4905" s="13">
        <v>-2.7476675997219302</v>
      </c>
      <c r="W4905" s="13">
        <v>1.9381509549043701E-2</v>
      </c>
    </row>
    <row r="4906" spans="1:23" x14ac:dyDescent="0.3">
      <c r="A4906" s="13" t="s">
        <v>777</v>
      </c>
      <c r="B4906" s="13" t="s">
        <v>778</v>
      </c>
      <c r="C4906" s="15">
        <v>2020</v>
      </c>
      <c r="D4906" s="15" t="s">
        <v>27</v>
      </c>
      <c r="E4906" s="15" t="s">
        <v>32</v>
      </c>
      <c r="F4906" s="15">
        <v>610</v>
      </c>
      <c r="G4906" s="15">
        <v>286</v>
      </c>
      <c r="H4906" s="13">
        <v>-1.8659610899944501</v>
      </c>
      <c r="I4906" s="13">
        <v>-0.72176551646514497</v>
      </c>
      <c r="J4906" s="13">
        <v>-2.5877266064595901</v>
      </c>
      <c r="K4906" s="13">
        <v>2.5359843032015501</v>
      </c>
      <c r="L4906" s="13">
        <v>-2.47425474313266</v>
      </c>
      <c r="M4906" s="13">
        <v>6.1729560068888301E-2</v>
      </c>
      <c r="N4906" s="13">
        <v>-1.0196201589724201</v>
      </c>
      <c r="O4906" s="13">
        <v>-1.1013982667890001</v>
      </c>
      <c r="P4906" s="13">
        <v>-2.12101842576143</v>
      </c>
      <c r="Q4906" s="13">
        <v>9.1578076813921994E-2</v>
      </c>
      <c r="R4906" s="13">
        <v>9.1578076813921994E-2</v>
      </c>
      <c r="S4906" s="13">
        <v>0</v>
      </c>
      <c r="T4906" s="13">
        <v>-2.5793898643921098</v>
      </c>
      <c r="U4906" s="13">
        <v>-1.2757459073992901</v>
      </c>
      <c r="V4906" s="13">
        <v>-3.8551357717913999</v>
      </c>
      <c r="W4906" s="13">
        <v>-0.22349443608741701</v>
      </c>
    </row>
    <row r="4907" spans="1:23" x14ac:dyDescent="0.3">
      <c r="A4907" s="13" t="s">
        <v>2077</v>
      </c>
      <c r="B4907" s="13" t="s">
        <v>2078</v>
      </c>
      <c r="C4907" s="15">
        <v>2020</v>
      </c>
      <c r="D4907" s="15" t="s">
        <v>27</v>
      </c>
      <c r="E4907" s="15" t="s">
        <v>35</v>
      </c>
      <c r="F4907" s="15">
        <v>18</v>
      </c>
      <c r="G4907" s="15">
        <v>8</v>
      </c>
      <c r="H4907" s="13">
        <v>-11.249564906277399</v>
      </c>
      <c r="I4907" s="13">
        <v>-13.3367469686424</v>
      </c>
      <c r="J4907" s="13">
        <v>-24.586311874919801</v>
      </c>
      <c r="K4907" s="13">
        <v>-15.195594060616299</v>
      </c>
      <c r="L4907" s="13">
        <v>-28.409617740123402</v>
      </c>
      <c r="M4907" s="13">
        <v>-43.605211800739703</v>
      </c>
      <c r="N4907" s="13">
        <v>-12.748601076957501</v>
      </c>
      <c r="O4907" s="13">
        <v>-17.277697042461199</v>
      </c>
      <c r="P4907" s="13">
        <v>-30.026298119418701</v>
      </c>
      <c r="Q4907" s="13">
        <v>-0.11023244046035</v>
      </c>
      <c r="R4907" s="13">
        <v>-0.11023244046035</v>
      </c>
      <c r="S4907" s="13">
        <v>0</v>
      </c>
      <c r="T4907" s="13">
        <v>-6.7858959615447398</v>
      </c>
      <c r="U4907" s="13">
        <v>-16.468758100672598</v>
      </c>
      <c r="V4907" s="13">
        <v>-23.254654062217298</v>
      </c>
      <c r="W4907" s="13">
        <v>-1.0061604313126999</v>
      </c>
    </row>
    <row r="4908" spans="1:23" x14ac:dyDescent="0.3">
      <c r="A4908" s="13" t="s">
        <v>783</v>
      </c>
      <c r="B4908" s="13" t="s">
        <v>784</v>
      </c>
      <c r="C4908" s="15">
        <v>2020</v>
      </c>
      <c r="D4908" s="15" t="s">
        <v>27</v>
      </c>
      <c r="E4908" s="15" t="s">
        <v>70</v>
      </c>
      <c r="F4908" s="15">
        <v>3816</v>
      </c>
      <c r="G4908" s="15">
        <v>1749</v>
      </c>
      <c r="H4908" s="13">
        <v>0.927506074496255</v>
      </c>
      <c r="I4908" s="13">
        <v>3.8400548927477201</v>
      </c>
      <c r="J4908" s="13">
        <v>4.7675609672439796</v>
      </c>
      <c r="K4908" s="13">
        <v>0.20100989099646499</v>
      </c>
      <c r="L4908" s="13">
        <v>0.530753495644392</v>
      </c>
      <c r="M4908" s="13">
        <v>0.73176338664085805</v>
      </c>
      <c r="N4908" s="13">
        <v>0.78320946493717303</v>
      </c>
      <c r="O4908" s="13">
        <v>3.3002294345931902</v>
      </c>
      <c r="P4908" s="13">
        <v>4.0834388995303597</v>
      </c>
      <c r="Q4908" s="13">
        <v>6.1214042639225701</v>
      </c>
      <c r="R4908" s="13">
        <v>6.1214042639225701</v>
      </c>
      <c r="S4908" s="13">
        <v>0</v>
      </c>
      <c r="T4908" s="13">
        <v>0.30943745359983998</v>
      </c>
      <c r="U4908" s="13">
        <v>2.8441676375881801</v>
      </c>
      <c r="V4908" s="13">
        <v>3.15360509118802</v>
      </c>
      <c r="W4908" s="13">
        <v>0.39557868037053001</v>
      </c>
    </row>
    <row r="4909" spans="1:23" x14ac:dyDescent="0.3">
      <c r="A4909" s="13" t="s">
        <v>795</v>
      </c>
      <c r="B4909" s="13" t="s">
        <v>796</v>
      </c>
      <c r="C4909" s="15">
        <v>2020</v>
      </c>
      <c r="D4909" s="15" t="s">
        <v>27</v>
      </c>
      <c r="E4909" s="15" t="s">
        <v>59</v>
      </c>
      <c r="F4909" s="15">
        <v>3623</v>
      </c>
      <c r="G4909" s="15">
        <v>1780</v>
      </c>
      <c r="H4909" s="13">
        <v>-2.4779686381753101</v>
      </c>
      <c r="I4909" s="13">
        <v>1.66111819405856</v>
      </c>
      <c r="J4909" s="13">
        <v>-0.81685044411674701</v>
      </c>
      <c r="K4909" s="13">
        <v>-2.7266482344010101</v>
      </c>
      <c r="L4909" s="13">
        <v>2.5211881949344099</v>
      </c>
      <c r="M4909" s="13">
        <v>-0.20546003946659999</v>
      </c>
      <c r="N4909" s="13">
        <v>-2.6944089871984498</v>
      </c>
      <c r="O4909" s="13">
        <v>1.9396554547354099</v>
      </c>
      <c r="P4909" s="13">
        <v>-0.754753532463034</v>
      </c>
      <c r="Q4909" s="13">
        <v>1.8088469183937099</v>
      </c>
      <c r="R4909" s="13">
        <v>1.8088469183937099</v>
      </c>
      <c r="S4909" s="13">
        <v>0</v>
      </c>
      <c r="T4909" s="13">
        <v>-2.5802507332150602</v>
      </c>
      <c r="U4909" s="13">
        <v>1.8707100892344699</v>
      </c>
      <c r="V4909" s="13">
        <v>-0.70954064398058903</v>
      </c>
      <c r="W4909" s="13">
        <v>-0.17716578872316599</v>
      </c>
    </row>
    <row r="4910" spans="1:23" x14ac:dyDescent="0.3">
      <c r="A4910" s="13" t="s">
        <v>797</v>
      </c>
      <c r="B4910" s="13" t="s">
        <v>798</v>
      </c>
      <c r="C4910" s="15">
        <v>2020</v>
      </c>
      <c r="D4910" s="15" t="s">
        <v>27</v>
      </c>
      <c r="E4910" s="15" t="s">
        <v>34</v>
      </c>
      <c r="F4910" s="15">
        <v>4140</v>
      </c>
      <c r="G4910" s="15">
        <v>1946</v>
      </c>
      <c r="H4910" s="13">
        <v>-6.7806763532684597E-2</v>
      </c>
      <c r="I4910" s="13">
        <v>-1.15584752080033</v>
      </c>
      <c r="J4910" s="13">
        <v>-1.22365428433301</v>
      </c>
      <c r="K4910" s="13">
        <v>3.0188989837987301</v>
      </c>
      <c r="L4910" s="13">
        <v>-0.47788775681585699</v>
      </c>
      <c r="M4910" s="13">
        <v>2.54101122698287</v>
      </c>
      <c r="N4910" s="13">
        <v>0.589671092295178</v>
      </c>
      <c r="O4910" s="13">
        <v>-1.10038850680345</v>
      </c>
      <c r="P4910" s="13">
        <v>-0.51071741450827102</v>
      </c>
      <c r="Q4910" s="13">
        <v>2.2290811988083798</v>
      </c>
      <c r="R4910" s="13">
        <v>2.2290811988083798</v>
      </c>
      <c r="S4910" s="13">
        <v>0</v>
      </c>
      <c r="T4910" s="13">
        <v>0.58658168220933504</v>
      </c>
      <c r="U4910" s="13">
        <v>-1.1170186087567799</v>
      </c>
      <c r="V4910" s="13">
        <v>-0.53043692654744801</v>
      </c>
      <c r="W4910" s="13">
        <v>0.26654043809393302</v>
      </c>
    </row>
    <row r="4911" spans="1:23" x14ac:dyDescent="0.3">
      <c r="A4911" s="13" t="s">
        <v>803</v>
      </c>
      <c r="B4911" s="13" t="s">
        <v>804</v>
      </c>
      <c r="C4911" s="15">
        <v>2020</v>
      </c>
      <c r="D4911" s="15" t="s">
        <v>27</v>
      </c>
      <c r="E4911" s="15" t="s">
        <v>78</v>
      </c>
      <c r="F4911" s="15">
        <v>1027</v>
      </c>
      <c r="G4911" s="15">
        <v>484</v>
      </c>
      <c r="H4911" s="13">
        <v>1.52664904134198</v>
      </c>
      <c r="I4911" s="13">
        <v>3.4367487280178302</v>
      </c>
      <c r="J4911" s="13">
        <v>4.9633977693598199</v>
      </c>
      <c r="K4911" s="13">
        <v>0.22534842875522701</v>
      </c>
      <c r="L4911" s="13">
        <v>6.7884208891069298</v>
      </c>
      <c r="M4911" s="13">
        <v>7.0137693178621499</v>
      </c>
      <c r="N4911" s="13">
        <v>1.41472395516597</v>
      </c>
      <c r="O4911" s="13">
        <v>4.3478107074948404</v>
      </c>
      <c r="P4911" s="13">
        <v>5.76253466266082</v>
      </c>
      <c r="Q4911" s="13">
        <v>2.1010650510389501</v>
      </c>
      <c r="R4911" s="13">
        <v>2.1010650510389501</v>
      </c>
      <c r="S4911" s="13">
        <v>0</v>
      </c>
      <c r="T4911" s="13">
        <v>-0.27022792597544898</v>
      </c>
      <c r="U4911" s="13">
        <v>3.70942219957904</v>
      </c>
      <c r="V4911" s="13">
        <v>3.4391942736035901</v>
      </c>
      <c r="W4911" s="13">
        <v>-4.8172198002554102E-2</v>
      </c>
    </row>
    <row r="4912" spans="1:23" x14ac:dyDescent="0.3">
      <c r="A4912" s="13" t="s">
        <v>805</v>
      </c>
      <c r="B4912" s="13" t="s">
        <v>806</v>
      </c>
      <c r="C4912" s="15">
        <v>2020</v>
      </c>
      <c r="D4912" s="15" t="s">
        <v>27</v>
      </c>
      <c r="E4912" s="15" t="s">
        <v>67</v>
      </c>
      <c r="F4912" s="15">
        <v>4628</v>
      </c>
      <c r="G4912" s="15">
        <v>2243</v>
      </c>
      <c r="H4912" s="13">
        <v>0.47904295682839898</v>
      </c>
      <c r="I4912" s="13">
        <v>-1.1051814669962801</v>
      </c>
      <c r="J4912" s="13">
        <v>-0.62613851016788402</v>
      </c>
      <c r="K4912" s="13">
        <v>1.3021113632578101</v>
      </c>
      <c r="L4912" s="13">
        <v>1.1695615735790299</v>
      </c>
      <c r="M4912" s="13">
        <v>2.4716729368368502</v>
      </c>
      <c r="N4912" s="13">
        <v>0.67491963667319499</v>
      </c>
      <c r="O4912" s="13">
        <v>-0.72978880087604503</v>
      </c>
      <c r="P4912" s="13">
        <v>-5.4869164202850498E-2</v>
      </c>
      <c r="Q4912" s="13">
        <v>3.0314007704461101</v>
      </c>
      <c r="R4912" s="13">
        <v>3.0314007704461101</v>
      </c>
      <c r="S4912" s="13">
        <v>0</v>
      </c>
      <c r="T4912" s="13">
        <v>1.15543570737956</v>
      </c>
      <c r="U4912" s="13">
        <v>7.0653747137192496E-2</v>
      </c>
      <c r="V4912" s="13">
        <v>1.22608945451675</v>
      </c>
      <c r="W4912" s="13">
        <v>-1.7473237020091199</v>
      </c>
    </row>
    <row r="4913" spans="1:23" x14ac:dyDescent="0.3">
      <c r="A4913" s="13" t="s">
        <v>807</v>
      </c>
      <c r="B4913" s="13" t="s">
        <v>808</v>
      </c>
      <c r="C4913" s="15">
        <v>2020</v>
      </c>
      <c r="D4913" s="15" t="s">
        <v>27</v>
      </c>
      <c r="E4913" s="15" t="s">
        <v>111</v>
      </c>
      <c r="F4913" s="15">
        <v>584</v>
      </c>
      <c r="G4913" s="15">
        <v>266</v>
      </c>
      <c r="H4913" s="13">
        <v>-0.57332183243645995</v>
      </c>
      <c r="I4913" s="13">
        <v>7.0996104776696795E-2</v>
      </c>
      <c r="J4913" s="13">
        <v>-0.50232572765976302</v>
      </c>
      <c r="K4913" s="13">
        <v>1.8770109067342899</v>
      </c>
      <c r="L4913" s="13">
        <v>0.52370606850161205</v>
      </c>
      <c r="M4913" s="13">
        <v>2.4007169752359099</v>
      </c>
      <c r="N4913" s="13">
        <v>-0.16940128878403701</v>
      </c>
      <c r="O4913" s="13">
        <v>0.14176174500997199</v>
      </c>
      <c r="P4913" s="13">
        <v>-2.7639543774064801E-2</v>
      </c>
      <c r="Q4913" s="13">
        <v>0.37206440397944501</v>
      </c>
      <c r="R4913" s="13">
        <v>0.37206440397944501</v>
      </c>
      <c r="S4913" s="13">
        <v>0</v>
      </c>
      <c r="T4913" s="13">
        <v>-0.32568755889889001</v>
      </c>
      <c r="U4913" s="13">
        <v>1.00476069700699</v>
      </c>
      <c r="V4913" s="13">
        <v>0.67907313810810399</v>
      </c>
      <c r="W4913" s="13">
        <v>0.71875843106841397</v>
      </c>
    </row>
    <row r="4914" spans="1:23" x14ac:dyDescent="0.3">
      <c r="A4914" s="13" t="s">
        <v>809</v>
      </c>
      <c r="B4914" s="13" t="s">
        <v>810</v>
      </c>
      <c r="C4914" s="15">
        <v>2020</v>
      </c>
      <c r="D4914" s="15" t="s">
        <v>27</v>
      </c>
      <c r="E4914" s="15" t="s">
        <v>62</v>
      </c>
      <c r="F4914" s="15">
        <v>3423</v>
      </c>
      <c r="G4914" s="15">
        <v>1563</v>
      </c>
      <c r="H4914" s="13">
        <v>0.21482259327981601</v>
      </c>
      <c r="I4914" s="13">
        <v>0.68474085756386405</v>
      </c>
      <c r="J4914" s="13">
        <v>0.89956345084367995</v>
      </c>
      <c r="K4914" s="13">
        <v>-1.55191482158506</v>
      </c>
      <c r="L4914" s="13">
        <v>-0.44573575341521599</v>
      </c>
      <c r="M4914" s="13">
        <v>-1.99765057500028</v>
      </c>
      <c r="N4914" s="13">
        <v>-0.16185473305883</v>
      </c>
      <c r="O4914" s="13">
        <v>0.50825929528315505</v>
      </c>
      <c r="P4914" s="13">
        <v>0.34640456222432398</v>
      </c>
      <c r="Q4914" s="13">
        <v>2.47580816686308</v>
      </c>
      <c r="R4914" s="13">
        <v>2.47580816686308</v>
      </c>
      <c r="S4914" s="13">
        <v>0</v>
      </c>
      <c r="T4914" s="13">
        <v>0.43257638713482499</v>
      </c>
      <c r="U4914" s="13">
        <v>1.27774335647979</v>
      </c>
      <c r="V4914" s="13">
        <v>1.71031974361461</v>
      </c>
      <c r="W4914" s="13">
        <v>0.27270007731193702</v>
      </c>
    </row>
    <row r="4915" spans="1:23" x14ac:dyDescent="0.3">
      <c r="A4915" s="13" t="s">
        <v>811</v>
      </c>
      <c r="B4915" s="13" t="s">
        <v>812</v>
      </c>
      <c r="C4915" s="15">
        <v>2020</v>
      </c>
      <c r="D4915" s="15" t="s">
        <v>27</v>
      </c>
      <c r="E4915" s="15" t="s">
        <v>46</v>
      </c>
      <c r="F4915" s="15">
        <v>43</v>
      </c>
      <c r="G4915" s="15">
        <v>21</v>
      </c>
      <c r="H4915" s="13">
        <v>-10.824280813790301</v>
      </c>
      <c r="I4915" s="13">
        <v>-6.2063463703499604</v>
      </c>
      <c r="J4915" s="13">
        <v>-17.0306271841403</v>
      </c>
      <c r="K4915" s="13">
        <v>-22.218560044458702</v>
      </c>
      <c r="L4915" s="13">
        <v>-4.5847916343939499</v>
      </c>
      <c r="M4915" s="13">
        <v>-26.8033516788526</v>
      </c>
      <c r="N4915" s="13">
        <v>-13.974363180473899</v>
      </c>
      <c r="O4915" s="13">
        <v>-6.3271869488024297</v>
      </c>
      <c r="P4915" s="13">
        <v>-20.3015501292764</v>
      </c>
      <c r="Q4915" s="13">
        <v>-0.186528456807596</v>
      </c>
      <c r="R4915" s="13">
        <v>-0.186528456807596</v>
      </c>
      <c r="S4915" s="13">
        <v>0</v>
      </c>
      <c r="T4915" s="13">
        <v>-12.69977008531</v>
      </c>
      <c r="U4915" s="13">
        <v>-6.0419316216991099</v>
      </c>
      <c r="V4915" s="13">
        <v>-18.741701707009099</v>
      </c>
      <c r="W4915" s="13">
        <v>-0.82551780534625896</v>
      </c>
    </row>
    <row r="4916" spans="1:23" x14ac:dyDescent="0.3">
      <c r="A4916" s="13" t="s">
        <v>2079</v>
      </c>
      <c r="B4916" s="13" t="s">
        <v>2080</v>
      </c>
      <c r="C4916" s="15">
        <v>2020</v>
      </c>
      <c r="D4916" s="15" t="s">
        <v>27</v>
      </c>
      <c r="E4916" s="15" t="s">
        <v>62</v>
      </c>
      <c r="F4916" s="15">
        <v>2136</v>
      </c>
      <c r="G4916" s="15">
        <v>951</v>
      </c>
      <c r="H4916" s="13">
        <v>-1.6296260156392499</v>
      </c>
      <c r="I4916" s="13">
        <v>-1.4507039685874299</v>
      </c>
      <c r="J4916" s="13">
        <v>-3.08032998422668</v>
      </c>
      <c r="K4916" s="13">
        <v>-2.25578317971986</v>
      </c>
      <c r="L4916" s="13">
        <v>-4.7758946876658999E-2</v>
      </c>
      <c r="M4916" s="13">
        <v>-2.3035421265965201</v>
      </c>
      <c r="N4916" s="13">
        <v>-1.8781616528895899</v>
      </c>
      <c r="O4916" s="13">
        <v>-1.2248854908497899</v>
      </c>
      <c r="P4916" s="13">
        <v>-3.1030471437393898</v>
      </c>
      <c r="Q4916" s="13">
        <v>-0.17257642302291901</v>
      </c>
      <c r="R4916" s="13">
        <v>-0.17257642302291901</v>
      </c>
      <c r="S4916" s="13">
        <v>0</v>
      </c>
      <c r="T4916" s="13">
        <v>-1.5753682399049</v>
      </c>
      <c r="U4916" s="13">
        <v>-1.22283847657087</v>
      </c>
      <c r="V4916" s="13">
        <v>-2.79820671647578</v>
      </c>
      <c r="W4916" s="13">
        <v>0.76071094960324503</v>
      </c>
    </row>
    <row r="4917" spans="1:23" x14ac:dyDescent="0.3">
      <c r="A4917" s="13" t="s">
        <v>819</v>
      </c>
      <c r="B4917" s="13" t="s">
        <v>820</v>
      </c>
      <c r="C4917" s="15">
        <v>2020</v>
      </c>
      <c r="D4917" s="15" t="s">
        <v>27</v>
      </c>
      <c r="E4917" s="15" t="s">
        <v>86</v>
      </c>
      <c r="F4917" s="15">
        <v>3183</v>
      </c>
      <c r="G4917" s="15">
        <v>1501</v>
      </c>
      <c r="H4917" s="13">
        <v>1.18674462183192</v>
      </c>
      <c r="I4917" s="13">
        <v>-1.1552439706992801</v>
      </c>
      <c r="J4917" s="13">
        <v>3.15006511326388E-2</v>
      </c>
      <c r="K4917" s="13">
        <v>2.0488927432858599</v>
      </c>
      <c r="L4917" s="13">
        <v>2.0293823727569098</v>
      </c>
      <c r="M4917" s="13">
        <v>4.0782751160427697</v>
      </c>
      <c r="N4917" s="13">
        <v>1.41098991169912</v>
      </c>
      <c r="O4917" s="13">
        <v>-0.569923282644484</v>
      </c>
      <c r="P4917" s="13">
        <v>0.84106662905463703</v>
      </c>
      <c r="Q4917" s="13">
        <v>2.7584737063225599</v>
      </c>
      <c r="R4917" s="13">
        <v>2.7584737063225599</v>
      </c>
      <c r="S4917" s="13">
        <v>0</v>
      </c>
      <c r="T4917" s="13">
        <v>1.7108662324597099</v>
      </c>
      <c r="U4917" s="13">
        <v>-0.698359294760453</v>
      </c>
      <c r="V4917" s="13">
        <v>1.0125069376992499</v>
      </c>
      <c r="W4917" s="13">
        <v>0.31140687405692902</v>
      </c>
    </row>
    <row r="4918" spans="1:23" x14ac:dyDescent="0.3">
      <c r="A4918" s="13" t="s">
        <v>831</v>
      </c>
      <c r="B4918" s="13" t="s">
        <v>832</v>
      </c>
      <c r="C4918" s="15">
        <v>2020</v>
      </c>
      <c r="D4918" s="15" t="s">
        <v>27</v>
      </c>
      <c r="E4918" s="15" t="s">
        <v>124</v>
      </c>
      <c r="F4918" s="15">
        <v>382</v>
      </c>
      <c r="G4918" s="15">
        <v>188</v>
      </c>
      <c r="H4918" s="13">
        <v>-2.2799891662303602</v>
      </c>
      <c r="I4918" s="13">
        <v>1.14415376497414</v>
      </c>
      <c r="J4918" s="13">
        <v>-1.13583540125622</v>
      </c>
      <c r="K4918" s="13">
        <v>-2.4775854199031002</v>
      </c>
      <c r="L4918" s="13">
        <v>2.44058920964599</v>
      </c>
      <c r="M4918" s="13">
        <v>-3.6996210257108898E-2</v>
      </c>
      <c r="N4918" s="13">
        <v>-2.43186807682374</v>
      </c>
      <c r="O4918" s="13">
        <v>1.54870383249055</v>
      </c>
      <c r="P4918" s="13">
        <v>-0.88316424433319096</v>
      </c>
      <c r="Q4918" s="13">
        <v>0.17955542094367399</v>
      </c>
      <c r="R4918" s="13">
        <v>0.17955542094367399</v>
      </c>
      <c r="S4918" s="13">
        <v>0</v>
      </c>
      <c r="T4918" s="13">
        <v>-2.2826512197170801</v>
      </c>
      <c r="U4918" s="13">
        <v>1.1096829099788801</v>
      </c>
      <c r="V4918" s="13">
        <v>-1.1729683097382</v>
      </c>
      <c r="W4918" s="13">
        <v>0.28076318540151002</v>
      </c>
    </row>
    <row r="4919" spans="1:23" x14ac:dyDescent="0.3">
      <c r="A4919" s="13" t="s">
        <v>831</v>
      </c>
      <c r="B4919" s="13" t="s">
        <v>832</v>
      </c>
      <c r="C4919" s="15">
        <v>2020</v>
      </c>
      <c r="D4919" s="15" t="s">
        <v>27</v>
      </c>
      <c r="E4919" s="15" t="s">
        <v>49</v>
      </c>
      <c r="F4919" s="15">
        <v>877</v>
      </c>
      <c r="G4919" s="15">
        <v>412</v>
      </c>
      <c r="H4919" s="13">
        <v>-1.4752091278425801</v>
      </c>
      <c r="I4919" s="13">
        <v>4.78024031072637</v>
      </c>
      <c r="J4919" s="13">
        <v>3.3050311828837802</v>
      </c>
      <c r="K4919" s="13">
        <v>1.52771325819526E-2</v>
      </c>
      <c r="L4919" s="13">
        <v>4.0514505618839101</v>
      </c>
      <c r="M4919" s="13">
        <v>4.0667276944658699</v>
      </c>
      <c r="N4919" s="13">
        <v>-1.20423037803425</v>
      </c>
      <c r="O4919" s="13">
        <v>5.0921817565107004</v>
      </c>
      <c r="P4919" s="13">
        <v>3.8879513784764401</v>
      </c>
      <c r="Q4919" s="13">
        <v>1.4015760731703599</v>
      </c>
      <c r="R4919" s="13">
        <v>1.4015760731703599</v>
      </c>
      <c r="S4919" s="13">
        <v>0</v>
      </c>
      <c r="T4919" s="13">
        <v>-0.620290445103162</v>
      </c>
      <c r="U4919" s="13">
        <v>3.5262979492982902</v>
      </c>
      <c r="V4919" s="13">
        <v>2.9060075041951299</v>
      </c>
      <c r="W4919" s="13">
        <v>0.45769698218975602</v>
      </c>
    </row>
    <row r="4920" spans="1:23" x14ac:dyDescent="0.3">
      <c r="A4920" s="13" t="s">
        <v>2081</v>
      </c>
      <c r="B4920" s="13" t="s">
        <v>2082</v>
      </c>
      <c r="C4920" s="15">
        <v>2020</v>
      </c>
      <c r="D4920" s="15" t="s">
        <v>27</v>
      </c>
      <c r="E4920" s="15" t="s">
        <v>30</v>
      </c>
      <c r="F4920" s="15">
        <v>25</v>
      </c>
      <c r="G4920" s="15">
        <v>11</v>
      </c>
      <c r="H4920" s="13">
        <v>-1.7658377835517201</v>
      </c>
      <c r="I4920" s="13">
        <v>-2.50465917945158</v>
      </c>
      <c r="J4920" s="13">
        <v>-4.2704969630032998</v>
      </c>
      <c r="K4920" s="13">
        <v>10.9466833834031</v>
      </c>
      <c r="L4920" s="13">
        <v>-1.3919306148149599</v>
      </c>
      <c r="M4920" s="13">
        <v>9.5547527685882105</v>
      </c>
      <c r="N4920" s="13">
        <v>0.65854391641673204</v>
      </c>
      <c r="O4920" s="13">
        <v>-2.7095285098925501</v>
      </c>
      <c r="P4920" s="13">
        <v>-2.0509845934758202</v>
      </c>
      <c r="Q4920" s="13">
        <v>4.0276341676688003E-3</v>
      </c>
      <c r="R4920" s="13">
        <v>4.0276341676688003E-3</v>
      </c>
      <c r="S4920" s="13">
        <v>0</v>
      </c>
      <c r="T4920" s="13">
        <v>-0.90059121467527903</v>
      </c>
      <c r="U4920" s="13">
        <v>1.6274249773293199</v>
      </c>
      <c r="V4920" s="13">
        <v>0.72683376265404198</v>
      </c>
      <c r="W4920" s="13">
        <v>2.7194324901323701</v>
      </c>
    </row>
    <row r="4921" spans="1:23" x14ac:dyDescent="0.3">
      <c r="A4921" s="13" t="s">
        <v>833</v>
      </c>
      <c r="B4921" s="13" t="s">
        <v>834</v>
      </c>
      <c r="C4921" s="15">
        <v>2020</v>
      </c>
      <c r="D4921" s="15" t="s">
        <v>27</v>
      </c>
      <c r="E4921" s="15" t="s">
        <v>59</v>
      </c>
      <c r="F4921" s="15">
        <v>905</v>
      </c>
      <c r="G4921" s="15">
        <v>422</v>
      </c>
      <c r="H4921" s="13">
        <v>-2.1179818711711</v>
      </c>
      <c r="I4921" s="13">
        <v>0.278526153084176</v>
      </c>
      <c r="J4921" s="13">
        <v>-1.83945571808693</v>
      </c>
      <c r="K4921" s="13">
        <v>-2.1199934617410201</v>
      </c>
      <c r="L4921" s="13">
        <v>3.29611363150158</v>
      </c>
      <c r="M4921" s="13">
        <v>1.1761201697605601</v>
      </c>
      <c r="N4921" s="13">
        <v>-2.2640023480917999</v>
      </c>
      <c r="O4921" s="13">
        <v>0.88817264625589298</v>
      </c>
      <c r="P4921" s="13">
        <v>-1.37582970183591</v>
      </c>
      <c r="Q4921" s="13">
        <v>0.29644206550583801</v>
      </c>
      <c r="R4921" s="13">
        <v>0.29644206550583801</v>
      </c>
      <c r="S4921" s="13">
        <v>0</v>
      </c>
      <c r="T4921" s="13">
        <v>-2.4909333445462498</v>
      </c>
      <c r="U4921" s="13">
        <v>-2.7305976224735198E-2</v>
      </c>
      <c r="V4921" s="13">
        <v>-2.5182393207709799</v>
      </c>
      <c r="W4921" s="13">
        <v>0.19892165968876499</v>
      </c>
    </row>
    <row r="4922" spans="1:23" x14ac:dyDescent="0.3">
      <c r="A4922" s="13" t="s">
        <v>833</v>
      </c>
      <c r="B4922" s="13" t="s">
        <v>834</v>
      </c>
      <c r="C4922" s="15">
        <v>2020</v>
      </c>
      <c r="D4922" s="15" t="s">
        <v>27</v>
      </c>
      <c r="E4922" s="15" t="s">
        <v>54</v>
      </c>
      <c r="F4922" s="15">
        <v>922</v>
      </c>
      <c r="G4922" s="15">
        <v>411</v>
      </c>
      <c r="H4922" s="13">
        <v>9.8074600403565207E-2</v>
      </c>
      <c r="I4922" s="13">
        <v>0.49715837476386499</v>
      </c>
      <c r="J4922" s="13">
        <v>0.59523297516743101</v>
      </c>
      <c r="K4922" s="13">
        <v>4.5366503702803396</v>
      </c>
      <c r="L4922" s="13">
        <v>-8.1536310525202094</v>
      </c>
      <c r="M4922" s="13">
        <v>-3.6169806822398698</v>
      </c>
      <c r="N4922" s="13">
        <v>1.05705753649629</v>
      </c>
      <c r="O4922" s="13">
        <v>-1.2512073978210601</v>
      </c>
      <c r="P4922" s="13">
        <v>-0.194149861324763</v>
      </c>
      <c r="Q4922" s="13">
        <v>0.53867537978035895</v>
      </c>
      <c r="R4922" s="13">
        <v>0.53867537978035895</v>
      </c>
      <c r="S4922" s="13">
        <v>0</v>
      </c>
      <c r="T4922" s="13">
        <v>1.8732626334404501</v>
      </c>
      <c r="U4922" s="13">
        <v>0.664269150514469</v>
      </c>
      <c r="V4922" s="13">
        <v>2.5375317839549201</v>
      </c>
      <c r="W4922" s="13">
        <v>0.52010596972537504</v>
      </c>
    </row>
    <row r="4923" spans="1:23" x14ac:dyDescent="0.3">
      <c r="A4923" s="13" t="s">
        <v>835</v>
      </c>
      <c r="B4923" s="13" t="s">
        <v>836</v>
      </c>
      <c r="C4923" s="15">
        <v>2020</v>
      </c>
      <c r="D4923" s="15" t="s">
        <v>27</v>
      </c>
      <c r="E4923" s="15" t="s">
        <v>53</v>
      </c>
      <c r="F4923" s="15">
        <v>772</v>
      </c>
      <c r="G4923" s="15">
        <v>375</v>
      </c>
      <c r="H4923" s="13">
        <v>-1.03989810543757</v>
      </c>
      <c r="I4923" s="13">
        <v>-1.56249904062622</v>
      </c>
      <c r="J4923" s="13">
        <v>-2.6023971460638</v>
      </c>
      <c r="K4923" s="13">
        <v>-3.2886249431737302</v>
      </c>
      <c r="L4923" s="13">
        <v>3.5926055856215</v>
      </c>
      <c r="M4923" s="13">
        <v>0.30398064244777201</v>
      </c>
      <c r="N4923" s="13">
        <v>-1.48412991783641</v>
      </c>
      <c r="O4923" s="13">
        <v>-0.50996445821646297</v>
      </c>
      <c r="P4923" s="13">
        <v>-1.99409437605287</v>
      </c>
      <c r="Q4923" s="13">
        <v>0.144849410197083</v>
      </c>
      <c r="R4923" s="13">
        <v>0.144849410197083</v>
      </c>
      <c r="S4923" s="13">
        <v>0</v>
      </c>
      <c r="T4923" s="13">
        <v>-1.9370066376275299</v>
      </c>
      <c r="U4923" s="13">
        <v>-2.50424117178247</v>
      </c>
      <c r="V4923" s="13">
        <v>-4.4412478094100099</v>
      </c>
      <c r="W4923" s="13">
        <v>0.15918583986141899</v>
      </c>
    </row>
    <row r="4924" spans="1:23" x14ac:dyDescent="0.3">
      <c r="A4924" s="13" t="s">
        <v>2083</v>
      </c>
      <c r="B4924" s="13" t="s">
        <v>2084</v>
      </c>
      <c r="C4924" s="15">
        <v>2020</v>
      </c>
      <c r="D4924" s="15" t="s">
        <v>27</v>
      </c>
      <c r="E4924" s="15" t="s">
        <v>46</v>
      </c>
      <c r="F4924" s="15">
        <v>2673</v>
      </c>
      <c r="G4924" s="15">
        <v>1280</v>
      </c>
      <c r="H4924" s="13">
        <v>-0.47425247580180002</v>
      </c>
      <c r="I4924" s="13">
        <v>-1.1287079043364101</v>
      </c>
      <c r="J4924" s="13">
        <v>-1.60296038013821</v>
      </c>
      <c r="K4924" s="13">
        <v>-4.4601623764524296</v>
      </c>
      <c r="L4924" s="13">
        <v>-0.22366380513564799</v>
      </c>
      <c r="M4924" s="13">
        <v>-4.6838261815880804</v>
      </c>
      <c r="N4924" s="13">
        <v>-1.3738843880348599</v>
      </c>
      <c r="O4924" s="13">
        <v>-1.01538286392333</v>
      </c>
      <c r="P4924" s="13">
        <v>-2.3892672519581901</v>
      </c>
      <c r="Q4924" s="13">
        <v>0.23538017604065101</v>
      </c>
      <c r="R4924" s="13">
        <v>0.23538017604065101</v>
      </c>
      <c r="S4924" s="13">
        <v>0</v>
      </c>
      <c r="T4924" s="13">
        <v>-0.729600914817222</v>
      </c>
      <c r="U4924" s="13">
        <v>-1.5054830772322301</v>
      </c>
      <c r="V4924" s="13">
        <v>-2.2350839920494501</v>
      </c>
      <c r="W4924" s="13">
        <v>-8.5926887186648204E-2</v>
      </c>
    </row>
    <row r="4925" spans="1:23" x14ac:dyDescent="0.3">
      <c r="A4925" s="13" t="s">
        <v>2085</v>
      </c>
      <c r="B4925" s="13" t="s">
        <v>2086</v>
      </c>
      <c r="C4925" s="15">
        <v>2020</v>
      </c>
      <c r="D4925" s="15" t="s">
        <v>27</v>
      </c>
      <c r="E4925" s="15" t="s">
        <v>26</v>
      </c>
      <c r="F4925" s="15">
        <v>44</v>
      </c>
      <c r="G4925" s="15">
        <v>19</v>
      </c>
      <c r="H4925" s="13">
        <v>-16.461083457259399</v>
      </c>
      <c r="I4925" s="13">
        <v>-4.0812470769451297</v>
      </c>
      <c r="J4925" s="13">
        <v>-20.542330534204499</v>
      </c>
      <c r="K4925" s="13">
        <v>-19.7597838574723</v>
      </c>
      <c r="L4925" s="13">
        <v>7.1440867523779197</v>
      </c>
      <c r="M4925" s="13">
        <v>-12.6156971050944</v>
      </c>
      <c r="N4925" s="13">
        <v>-18.128159313989698</v>
      </c>
      <c r="O4925" s="13">
        <v>-1.97958834859369</v>
      </c>
      <c r="P4925" s="13">
        <v>-20.1077476625834</v>
      </c>
      <c r="Q4925" s="13">
        <v>-0.16835056901072801</v>
      </c>
      <c r="R4925" s="13">
        <v>-0.16835056901072801</v>
      </c>
      <c r="S4925" s="13">
        <v>0</v>
      </c>
      <c r="T4925" s="13">
        <v>-9.7781045586665005</v>
      </c>
      <c r="U4925" s="13">
        <v>-3.2592829306343698</v>
      </c>
      <c r="V4925" s="13">
        <v>-13.0373874893008</v>
      </c>
      <c r="W4925" s="13">
        <v>5.33519641881205E-2</v>
      </c>
    </row>
    <row r="4926" spans="1:23" x14ac:dyDescent="0.3">
      <c r="A4926" s="13" t="s">
        <v>837</v>
      </c>
      <c r="B4926" s="13" t="s">
        <v>838</v>
      </c>
      <c r="C4926" s="15">
        <v>2020</v>
      </c>
      <c r="D4926" s="15" t="s">
        <v>27</v>
      </c>
      <c r="E4926" s="15" t="s">
        <v>58</v>
      </c>
      <c r="F4926" s="15">
        <v>1664</v>
      </c>
      <c r="G4926" s="15">
        <v>767</v>
      </c>
      <c r="H4926" s="13">
        <v>-2.7127617535396</v>
      </c>
      <c r="I4926" s="13">
        <v>-1.07895637359591</v>
      </c>
      <c r="J4926" s="13">
        <v>-3.7917181271355198</v>
      </c>
      <c r="K4926" s="13">
        <v>-5.41663245164915</v>
      </c>
      <c r="L4926" s="13">
        <v>-0.59233387773887403</v>
      </c>
      <c r="M4926" s="13">
        <v>-6.00896632938802</v>
      </c>
      <c r="N4926" s="13">
        <v>-3.44743532009702</v>
      </c>
      <c r="O4926" s="13">
        <v>-0.99165185882822005</v>
      </c>
      <c r="P4926" s="13">
        <v>-4.4390871789252397</v>
      </c>
      <c r="Q4926" s="13">
        <v>-0.66221611385133705</v>
      </c>
      <c r="R4926" s="13">
        <v>-0.66221611385133705</v>
      </c>
      <c r="S4926" s="13">
        <v>0</v>
      </c>
      <c r="T4926" s="13">
        <v>-2.96367481004178</v>
      </c>
      <c r="U4926" s="13">
        <v>-1.7636205767012301</v>
      </c>
      <c r="V4926" s="13">
        <v>-4.7272953867430099</v>
      </c>
      <c r="W4926" s="13">
        <v>0.19080381559393</v>
      </c>
    </row>
    <row r="4927" spans="1:23" x14ac:dyDescent="0.3">
      <c r="A4927" s="13" t="s">
        <v>845</v>
      </c>
      <c r="B4927" s="13" t="s">
        <v>846</v>
      </c>
      <c r="C4927" s="15">
        <v>2020</v>
      </c>
      <c r="D4927" s="15" t="s">
        <v>27</v>
      </c>
      <c r="E4927" s="15" t="s">
        <v>31</v>
      </c>
      <c r="F4927" s="15">
        <v>4280</v>
      </c>
      <c r="G4927" s="15">
        <v>2045</v>
      </c>
      <c r="H4927" s="13">
        <v>1.6745531733352801</v>
      </c>
      <c r="I4927" s="13">
        <v>-1.4758292083108699</v>
      </c>
      <c r="J4927" s="13">
        <v>0.198723965024411</v>
      </c>
      <c r="K4927" s="13">
        <v>1.2256072252877599</v>
      </c>
      <c r="L4927" s="13">
        <v>-1.3343166678876099</v>
      </c>
      <c r="M4927" s="13">
        <v>-0.108709442599846</v>
      </c>
      <c r="N4927" s="13">
        <v>1.6916321595348101</v>
      </c>
      <c r="O4927" s="13">
        <v>-1.5261865258377201</v>
      </c>
      <c r="P4927" s="13">
        <v>0.16544563369709001</v>
      </c>
      <c r="Q4927" s="13">
        <v>3.0582240520792001</v>
      </c>
      <c r="R4927" s="13">
        <v>3.0582240520792001</v>
      </c>
      <c r="S4927" s="13">
        <v>0</v>
      </c>
      <c r="T4927" s="13">
        <v>2.3886773310573801</v>
      </c>
      <c r="U4927" s="13">
        <v>-0.90572405734485495</v>
      </c>
      <c r="V4927" s="13">
        <v>1.4829532737125199</v>
      </c>
      <c r="W4927" s="13">
        <v>0.54869428964123501</v>
      </c>
    </row>
    <row r="4928" spans="1:23" x14ac:dyDescent="0.3">
      <c r="A4928" s="13" t="s">
        <v>851</v>
      </c>
      <c r="B4928" s="13" t="s">
        <v>852</v>
      </c>
      <c r="C4928" s="15">
        <v>2020</v>
      </c>
      <c r="D4928" s="15" t="s">
        <v>27</v>
      </c>
      <c r="E4928" s="15" t="s">
        <v>52</v>
      </c>
      <c r="F4928" s="15">
        <v>2402</v>
      </c>
      <c r="G4928" s="15">
        <v>1103</v>
      </c>
      <c r="H4928" s="13">
        <v>3.0752145218668701</v>
      </c>
      <c r="I4928" s="13">
        <v>1.00013300202823</v>
      </c>
      <c r="J4928" s="13">
        <v>4.0753475238950996</v>
      </c>
      <c r="K4928" s="13">
        <v>2.8906471353358598</v>
      </c>
      <c r="L4928" s="13">
        <v>0.66198725751849596</v>
      </c>
      <c r="M4928" s="13">
        <v>3.55263439285436</v>
      </c>
      <c r="N4928" s="13">
        <v>3.1971951727032901</v>
      </c>
      <c r="O4928" s="13">
        <v>0.87548860170554299</v>
      </c>
      <c r="P4928" s="13">
        <v>4.07268377440883</v>
      </c>
      <c r="Q4928" s="13">
        <v>3.7939130795965799</v>
      </c>
      <c r="R4928" s="13">
        <v>3.7939130795965799</v>
      </c>
      <c r="S4928" s="13">
        <v>0</v>
      </c>
      <c r="T4928" s="13">
        <v>2.5562395451500999</v>
      </c>
      <c r="U4928" s="13">
        <v>0.79637382694153203</v>
      </c>
      <c r="V4928" s="13">
        <v>3.3526133720916298</v>
      </c>
      <c r="W4928" s="13">
        <v>-1.20993256907307</v>
      </c>
    </row>
    <row r="4929" spans="1:23" x14ac:dyDescent="0.3">
      <c r="A4929" s="13" t="s">
        <v>857</v>
      </c>
      <c r="B4929" s="13" t="s">
        <v>858</v>
      </c>
      <c r="C4929" s="15">
        <v>2020</v>
      </c>
      <c r="D4929" s="15" t="s">
        <v>27</v>
      </c>
      <c r="E4929" s="15" t="s">
        <v>41</v>
      </c>
      <c r="F4929" s="15">
        <v>1960</v>
      </c>
      <c r="G4929" s="15">
        <v>901</v>
      </c>
      <c r="H4929" s="13">
        <v>-0.91896885657229099</v>
      </c>
      <c r="I4929" s="13">
        <v>-1.43064504894634</v>
      </c>
      <c r="J4929" s="13">
        <v>-2.34961390551863</v>
      </c>
      <c r="K4929" s="13">
        <v>1.99147531285034</v>
      </c>
      <c r="L4929" s="13">
        <v>-3.5335141279673898</v>
      </c>
      <c r="M4929" s="13">
        <v>-1.5420388151170401</v>
      </c>
      <c r="N4929" s="13">
        <v>-0.33803547855688398</v>
      </c>
      <c r="O4929" s="13">
        <v>-1.9562514403301099</v>
      </c>
      <c r="P4929" s="13">
        <v>-2.2942869188869901</v>
      </c>
      <c r="Q4929" s="13">
        <v>0.20999366559163399</v>
      </c>
      <c r="R4929" s="13">
        <v>0.20999366559163399</v>
      </c>
      <c r="S4929" s="13">
        <v>0</v>
      </c>
      <c r="T4929" s="13">
        <v>-0.70614666709004503</v>
      </c>
      <c r="U4929" s="13">
        <v>-2.0396211684847101</v>
      </c>
      <c r="V4929" s="13">
        <v>-2.7457678355747501</v>
      </c>
      <c r="W4929" s="13">
        <v>0.24671063979139299</v>
      </c>
    </row>
    <row r="4930" spans="1:23" x14ac:dyDescent="0.3">
      <c r="A4930" s="13" t="s">
        <v>857</v>
      </c>
      <c r="B4930" s="13" t="s">
        <v>858</v>
      </c>
      <c r="C4930" s="15">
        <v>2020</v>
      </c>
      <c r="D4930" s="15" t="s">
        <v>27</v>
      </c>
      <c r="E4930" s="15" t="s">
        <v>46</v>
      </c>
      <c r="F4930" s="15">
        <v>192</v>
      </c>
      <c r="G4930" s="15">
        <v>91</v>
      </c>
      <c r="H4930" s="13">
        <v>-7.0217354624030701</v>
      </c>
      <c r="I4930" s="13">
        <v>7.7738417418128396</v>
      </c>
      <c r="J4930" s="13">
        <v>0.75210627940977204</v>
      </c>
      <c r="K4930" s="13">
        <v>-2.2716894568962802</v>
      </c>
      <c r="L4930" s="13">
        <v>3.5198025493172298</v>
      </c>
      <c r="M4930" s="13">
        <v>1.24811309242094</v>
      </c>
      <c r="N4930" s="13">
        <v>-6.4908210278600302</v>
      </c>
      <c r="O4930" s="13">
        <v>7.33156994553309</v>
      </c>
      <c r="P4930" s="13">
        <v>0.84074891767306004</v>
      </c>
      <c r="Q4930" s="13">
        <v>0.16858405712927699</v>
      </c>
      <c r="R4930" s="13">
        <v>0.16858405712927699</v>
      </c>
      <c r="S4930" s="13">
        <v>0</v>
      </c>
      <c r="T4930" s="13">
        <v>-7.6307013618175104</v>
      </c>
      <c r="U4930" s="13">
        <v>4.0469512752163297</v>
      </c>
      <c r="V4930" s="13">
        <v>-3.5837500866011802</v>
      </c>
      <c r="W4930" s="13">
        <v>1.1450751870842</v>
      </c>
    </row>
    <row r="4931" spans="1:23" x14ac:dyDescent="0.3">
      <c r="A4931" s="13" t="s">
        <v>2087</v>
      </c>
      <c r="B4931" s="13" t="s">
        <v>2088</v>
      </c>
      <c r="C4931" s="15">
        <v>2020</v>
      </c>
      <c r="D4931" s="15" t="s">
        <v>27</v>
      </c>
      <c r="E4931" s="15" t="s">
        <v>58</v>
      </c>
      <c r="F4931" s="15">
        <v>221</v>
      </c>
      <c r="G4931" s="15">
        <v>103</v>
      </c>
      <c r="H4931" s="13">
        <v>-0.64292015839466599</v>
      </c>
      <c r="I4931" s="13">
        <v>-4.8544644289229604</v>
      </c>
      <c r="J4931" s="13">
        <v>-5.4973845873176304</v>
      </c>
      <c r="K4931" s="13">
        <v>2.0697815867276899</v>
      </c>
      <c r="L4931" s="13">
        <v>2.0479020582197198</v>
      </c>
      <c r="M4931" s="13">
        <v>4.1176836449474097</v>
      </c>
      <c r="N4931" s="13">
        <v>-0.11574572744834501</v>
      </c>
      <c r="O4931" s="13">
        <v>-3.6547692854599498</v>
      </c>
      <c r="P4931" s="13">
        <v>-3.7705150129082998</v>
      </c>
      <c r="Q4931" s="13">
        <v>-5.3413420660876003E-2</v>
      </c>
      <c r="R4931" s="13">
        <v>-5.3413420660876003E-2</v>
      </c>
      <c r="S4931" s="13">
        <v>0</v>
      </c>
      <c r="T4931" s="13">
        <v>-0.55847508828826498</v>
      </c>
      <c r="U4931" s="13">
        <v>-3.9724680822423002</v>
      </c>
      <c r="V4931" s="13">
        <v>-4.5309431705305698</v>
      </c>
      <c r="W4931" s="13">
        <v>-0.40929947692887497</v>
      </c>
    </row>
    <row r="4932" spans="1:23" x14ac:dyDescent="0.3">
      <c r="A4932" s="13" t="s">
        <v>861</v>
      </c>
      <c r="B4932" s="13" t="s">
        <v>862</v>
      </c>
      <c r="C4932" s="15">
        <v>2020</v>
      </c>
      <c r="D4932" s="15" t="s">
        <v>27</v>
      </c>
      <c r="E4932" s="15" t="s">
        <v>89</v>
      </c>
      <c r="F4932" s="15">
        <v>2853</v>
      </c>
      <c r="G4932" s="15">
        <v>1368</v>
      </c>
      <c r="H4932" s="13">
        <v>-0.132571794819524</v>
      </c>
      <c r="I4932" s="13">
        <v>1.5597155885115499</v>
      </c>
      <c r="J4932" s="13">
        <v>1.4271437936920299</v>
      </c>
      <c r="K4932" s="13">
        <v>3.00639827514141</v>
      </c>
      <c r="L4932" s="13">
        <v>-1.05970735482634</v>
      </c>
      <c r="M4932" s="13">
        <v>1.94669092031507</v>
      </c>
      <c r="N4932" s="13">
        <v>0.51212540667663298</v>
      </c>
      <c r="O4932" s="13">
        <v>1.0771857846908399</v>
      </c>
      <c r="P4932" s="13">
        <v>1.58931119136748</v>
      </c>
      <c r="Q4932" s="13">
        <v>3.0206452367706502</v>
      </c>
      <c r="R4932" s="13">
        <v>3.0206452367706502</v>
      </c>
      <c r="S4932" s="13">
        <v>0</v>
      </c>
      <c r="T4932" s="13">
        <v>0.40363520354088001</v>
      </c>
      <c r="U4932" s="13">
        <v>1.05127329502463</v>
      </c>
      <c r="V4932" s="13">
        <v>1.4549084985655101</v>
      </c>
      <c r="W4932" s="13">
        <v>-0.26910778256739498</v>
      </c>
    </row>
    <row r="4933" spans="1:23" x14ac:dyDescent="0.3">
      <c r="A4933" s="13" t="s">
        <v>863</v>
      </c>
      <c r="B4933" s="13" t="s">
        <v>864</v>
      </c>
      <c r="C4933" s="15">
        <v>2020</v>
      </c>
      <c r="D4933" s="15" t="s">
        <v>27</v>
      </c>
      <c r="E4933" s="15" t="s">
        <v>62</v>
      </c>
      <c r="F4933" s="15">
        <v>4170</v>
      </c>
      <c r="G4933" s="15">
        <v>1922</v>
      </c>
      <c r="H4933" s="13">
        <v>2.6061729407955498</v>
      </c>
      <c r="I4933" s="13">
        <v>1.74798688079065</v>
      </c>
      <c r="J4933" s="13">
        <v>4.3541598215862001</v>
      </c>
      <c r="K4933" s="13">
        <v>2.3533857679294101</v>
      </c>
      <c r="L4933" s="13">
        <v>2.6053841236613602</v>
      </c>
      <c r="M4933" s="13">
        <v>4.9587698915907801</v>
      </c>
      <c r="N4933" s="13">
        <v>2.6987012411190801</v>
      </c>
      <c r="O4933" s="13">
        <v>2.05157442713453</v>
      </c>
      <c r="P4933" s="13">
        <v>4.75027566825361</v>
      </c>
      <c r="Q4933" s="13">
        <v>7.3796681330932596</v>
      </c>
      <c r="R4933" s="13">
        <v>7.3796681330932596</v>
      </c>
      <c r="S4933" s="13">
        <v>0</v>
      </c>
      <c r="T4933" s="13">
        <v>3.3473030493352902</v>
      </c>
      <c r="U4933" s="13">
        <v>2.3997523373107099</v>
      </c>
      <c r="V4933" s="13">
        <v>5.7470553866460099</v>
      </c>
      <c r="W4933" s="13">
        <v>0.34474499094343902</v>
      </c>
    </row>
    <row r="4934" spans="1:23" x14ac:dyDescent="0.3">
      <c r="A4934" s="13" t="s">
        <v>865</v>
      </c>
      <c r="B4934" s="13" t="s">
        <v>866</v>
      </c>
      <c r="C4934" s="15">
        <v>2020</v>
      </c>
      <c r="D4934" s="15" t="s">
        <v>27</v>
      </c>
      <c r="E4934" s="15" t="s">
        <v>89</v>
      </c>
      <c r="F4934" s="15">
        <v>3449</v>
      </c>
      <c r="G4934" s="15">
        <v>1617</v>
      </c>
      <c r="H4934" s="13">
        <v>0.63119668809877505</v>
      </c>
      <c r="I4934" s="13">
        <v>2.5788012550281501</v>
      </c>
      <c r="J4934" s="13">
        <v>3.2099979431269299</v>
      </c>
      <c r="K4934" s="13">
        <v>0.53000835660467105</v>
      </c>
      <c r="L4934" s="13">
        <v>-0.49324949321679701</v>
      </c>
      <c r="M4934" s="13">
        <v>3.6758863387874097E-2</v>
      </c>
      <c r="N4934" s="13">
        <v>0.66922650677725903</v>
      </c>
      <c r="O4934" s="13">
        <v>2.06826552465261</v>
      </c>
      <c r="P4934" s="13">
        <v>2.7374920314298699</v>
      </c>
      <c r="Q4934" s="13">
        <v>4.5461439804902701</v>
      </c>
      <c r="R4934" s="13">
        <v>4.5461439804902701</v>
      </c>
      <c r="S4934" s="13">
        <v>0</v>
      </c>
      <c r="T4934" s="13">
        <v>0.99426633532248099</v>
      </c>
      <c r="U4934" s="13">
        <v>1.97815735927822</v>
      </c>
      <c r="V4934" s="13">
        <v>2.9724236946007001</v>
      </c>
      <c r="W4934" s="13">
        <v>0.42795335866621298</v>
      </c>
    </row>
    <row r="4935" spans="1:23" x14ac:dyDescent="0.3">
      <c r="A4935" s="13" t="s">
        <v>869</v>
      </c>
      <c r="B4935" s="13" t="s">
        <v>870</v>
      </c>
      <c r="C4935" s="15">
        <v>2020</v>
      </c>
      <c r="D4935" s="15" t="s">
        <v>27</v>
      </c>
      <c r="E4935" s="15" t="s">
        <v>30</v>
      </c>
      <c r="F4935" s="15">
        <v>2110</v>
      </c>
      <c r="G4935" s="15">
        <v>998</v>
      </c>
      <c r="H4935" s="13">
        <v>0.94357243938919899</v>
      </c>
      <c r="I4935" s="13">
        <v>2.8955735522811299</v>
      </c>
      <c r="J4935" s="13">
        <v>3.8391459916703301</v>
      </c>
      <c r="K4935" s="13">
        <v>-1.3456705598911001</v>
      </c>
      <c r="L4935" s="13">
        <v>1.26149983335198</v>
      </c>
      <c r="M4935" s="13">
        <v>-8.4170726539117793E-2</v>
      </c>
      <c r="N4935" s="13">
        <v>0.50047716507831697</v>
      </c>
      <c r="O4935" s="13">
        <v>2.6535700688278401</v>
      </c>
      <c r="P4935" s="13">
        <v>3.15404723390616</v>
      </c>
      <c r="Q4935" s="13">
        <v>3.0072938163156402</v>
      </c>
      <c r="R4935" s="13">
        <v>3.0072938163156402</v>
      </c>
      <c r="S4935" s="13">
        <v>0</v>
      </c>
      <c r="T4935" s="13">
        <v>-2.78136667102531E-2</v>
      </c>
      <c r="U4935" s="13">
        <v>2.48741682954233</v>
      </c>
      <c r="V4935" s="13">
        <v>2.4596031628320798</v>
      </c>
      <c r="W4935" s="13">
        <v>3.6410581178710502E-2</v>
      </c>
    </row>
    <row r="4936" spans="1:23" x14ac:dyDescent="0.3">
      <c r="A4936" s="13" t="s">
        <v>873</v>
      </c>
      <c r="B4936" s="13" t="s">
        <v>874</v>
      </c>
      <c r="C4936" s="15">
        <v>2020</v>
      </c>
      <c r="D4936" s="15" t="s">
        <v>27</v>
      </c>
      <c r="E4936" s="15" t="s">
        <v>31</v>
      </c>
      <c r="F4936" s="15">
        <v>2305</v>
      </c>
      <c r="G4936" s="15">
        <v>1125</v>
      </c>
      <c r="H4936" s="13">
        <v>-0.167848851001342</v>
      </c>
      <c r="I4936" s="13">
        <v>1.43607208681346</v>
      </c>
      <c r="J4936" s="13">
        <v>1.2682232358121099</v>
      </c>
      <c r="K4936" s="13">
        <v>0.97050207143581602</v>
      </c>
      <c r="L4936" s="13">
        <v>0.83918648531101503</v>
      </c>
      <c r="M4936" s="13">
        <v>1.8096885567468299</v>
      </c>
      <c r="N4936" s="13">
        <v>7.2722188838712704E-2</v>
      </c>
      <c r="O4936" s="13">
        <v>1.4040659481289299</v>
      </c>
      <c r="P4936" s="13">
        <v>1.4767881369676401</v>
      </c>
      <c r="Q4936" s="13">
        <v>2.4082187332415299</v>
      </c>
      <c r="R4936" s="13">
        <v>2.4082187332415299</v>
      </c>
      <c r="S4936" s="13">
        <v>0</v>
      </c>
      <c r="T4936" s="13">
        <v>-0.76098801973219499</v>
      </c>
      <c r="U4936" s="13">
        <v>2.1146763917497502</v>
      </c>
      <c r="V4936" s="13">
        <v>1.3536883720175601</v>
      </c>
      <c r="W4936" s="13">
        <v>-0.75035533931779297</v>
      </c>
    </row>
    <row r="4937" spans="1:23" x14ac:dyDescent="0.3">
      <c r="A4937" s="13" t="s">
        <v>875</v>
      </c>
      <c r="B4937" s="13" t="s">
        <v>876</v>
      </c>
      <c r="C4937" s="15">
        <v>2020</v>
      </c>
      <c r="D4937" s="15" t="s">
        <v>27</v>
      </c>
      <c r="E4937" s="15" t="s">
        <v>58</v>
      </c>
      <c r="F4937" s="15">
        <v>1332</v>
      </c>
      <c r="G4937" s="15">
        <v>619</v>
      </c>
      <c r="H4937" s="13">
        <v>0.39040552155125802</v>
      </c>
      <c r="I4937" s="13">
        <v>-0.516548672061662</v>
      </c>
      <c r="J4937" s="13">
        <v>-0.12614315051040301</v>
      </c>
      <c r="K4937" s="13">
        <v>0.31890706469722502</v>
      </c>
      <c r="L4937" s="13">
        <v>1.48811462177006</v>
      </c>
      <c r="M4937" s="13">
        <v>1.8070216864672899</v>
      </c>
      <c r="N4937" s="13">
        <v>0.39334222866343899</v>
      </c>
      <c r="O4937" s="13">
        <v>-9.5480710560464199E-2</v>
      </c>
      <c r="P4937" s="13">
        <v>0.29786151810297401</v>
      </c>
      <c r="Q4937" s="13">
        <v>0.96174763628427595</v>
      </c>
      <c r="R4937" s="13">
        <v>0.96174763628427595</v>
      </c>
      <c r="S4937" s="13">
        <v>0</v>
      </c>
      <c r="T4937" s="13">
        <v>0.30342294519351798</v>
      </c>
      <c r="U4937" s="13">
        <v>-0.32709833216925499</v>
      </c>
      <c r="V4937" s="13">
        <v>-2.3675386975737199E-2</v>
      </c>
      <c r="W4937" s="13">
        <v>-8.5714683426074495E-2</v>
      </c>
    </row>
    <row r="4938" spans="1:23" x14ac:dyDescent="0.3">
      <c r="A4938" s="13" t="s">
        <v>879</v>
      </c>
      <c r="B4938" s="13" t="s">
        <v>880</v>
      </c>
      <c r="C4938" s="15">
        <v>2020</v>
      </c>
      <c r="D4938" s="15" t="s">
        <v>27</v>
      </c>
      <c r="E4938" s="15" t="s">
        <v>67</v>
      </c>
      <c r="F4938" s="15">
        <v>3860</v>
      </c>
      <c r="G4938" s="15">
        <v>1848</v>
      </c>
      <c r="H4938" s="13">
        <v>-5.1061547474482799E-2</v>
      </c>
      <c r="I4938" s="13">
        <v>0.75655408714616201</v>
      </c>
      <c r="J4938" s="13">
        <v>0.70549253967167902</v>
      </c>
      <c r="K4938" s="13">
        <v>2.0458919146577101</v>
      </c>
      <c r="L4938" s="13">
        <v>2.0731728071305602</v>
      </c>
      <c r="M4938" s="13">
        <v>4.1190647217882699</v>
      </c>
      <c r="N4938" s="13">
        <v>0.37747880796000699</v>
      </c>
      <c r="O4938" s="13">
        <v>1.03799588144126</v>
      </c>
      <c r="P4938" s="13">
        <v>1.41547468940127</v>
      </c>
      <c r="Q4938" s="13">
        <v>3.91136641811153</v>
      </c>
      <c r="R4938" s="13">
        <v>3.91136641811153</v>
      </c>
      <c r="S4938" s="13">
        <v>0</v>
      </c>
      <c r="T4938" s="13">
        <v>1.00215525280131</v>
      </c>
      <c r="U4938" s="13">
        <v>1.9614152222271</v>
      </c>
      <c r="V4938" s="13">
        <v>2.96357047502842</v>
      </c>
      <c r="W4938" s="13">
        <v>-0.41672021950157101</v>
      </c>
    </row>
    <row r="4939" spans="1:23" x14ac:dyDescent="0.3">
      <c r="A4939" s="13" t="s">
        <v>2089</v>
      </c>
      <c r="B4939" s="13" t="s">
        <v>2090</v>
      </c>
      <c r="C4939" s="15">
        <v>2020</v>
      </c>
      <c r="D4939" s="15" t="s">
        <v>27</v>
      </c>
      <c r="E4939" s="15" t="s">
        <v>140</v>
      </c>
      <c r="F4939" s="15">
        <v>9</v>
      </c>
      <c r="G4939" s="15">
        <v>5</v>
      </c>
      <c r="H4939" s="13">
        <v>-3.2603509179097898</v>
      </c>
      <c r="I4939" s="13">
        <v>28.906152538918299</v>
      </c>
      <c r="J4939" s="13">
        <v>25.645801621008498</v>
      </c>
      <c r="K4939" s="13">
        <v>-31.8427609931327</v>
      </c>
      <c r="L4939" s="13">
        <v>-1.60410424954937</v>
      </c>
      <c r="M4939" s="13">
        <v>-33.446865242682101</v>
      </c>
      <c r="N4939" s="13">
        <v>-9.4261764843389102</v>
      </c>
      <c r="O4939" s="13">
        <v>24.142202760045699</v>
      </c>
      <c r="P4939" s="13">
        <v>14.716026275706801</v>
      </c>
      <c r="Q4939" s="13">
        <v>4.3447459362293203E-2</v>
      </c>
      <c r="R4939" s="13">
        <v>4.3447459362293203E-2</v>
      </c>
      <c r="S4939" s="13">
        <v>0</v>
      </c>
      <c r="T4939" s="13">
        <v>-4.5196736478389798</v>
      </c>
      <c r="U4939" s="13">
        <v>22.863816036082799</v>
      </c>
      <c r="V4939" s="13">
        <v>18.3441423882438</v>
      </c>
      <c r="W4939" s="13">
        <v>-2.5366788437824801</v>
      </c>
    </row>
    <row r="4940" spans="1:23" x14ac:dyDescent="0.3">
      <c r="A4940" s="13" t="s">
        <v>881</v>
      </c>
      <c r="B4940" s="13" t="s">
        <v>882</v>
      </c>
      <c r="C4940" s="15">
        <v>2020</v>
      </c>
      <c r="D4940" s="15" t="s">
        <v>27</v>
      </c>
      <c r="E4940" s="15" t="s">
        <v>111</v>
      </c>
      <c r="F4940" s="15">
        <v>3789</v>
      </c>
      <c r="G4940" s="15">
        <v>1739</v>
      </c>
      <c r="H4940" s="13">
        <v>-1.12323656415858</v>
      </c>
      <c r="I4940" s="13">
        <v>0.710912755178295</v>
      </c>
      <c r="J4940" s="13">
        <v>-0.41232380898028598</v>
      </c>
      <c r="K4940" s="13">
        <v>1.88154248060921</v>
      </c>
      <c r="L4940" s="13">
        <v>-1.3491727018766899</v>
      </c>
      <c r="M4940" s="13">
        <v>0.53236977873251601</v>
      </c>
      <c r="N4940" s="13">
        <v>-0.63152739121692902</v>
      </c>
      <c r="O4940" s="13">
        <v>0.32011668250403402</v>
      </c>
      <c r="P4940" s="13">
        <v>-0.311410708712895</v>
      </c>
      <c r="Q4940" s="13">
        <v>2.1695532768983301</v>
      </c>
      <c r="R4940" s="13">
        <v>2.1695532768983301</v>
      </c>
      <c r="S4940" s="13">
        <v>0</v>
      </c>
      <c r="T4940" s="13">
        <v>-0.36475332796825</v>
      </c>
      <c r="U4940" s="13">
        <v>0.60868041692118702</v>
      </c>
      <c r="V4940" s="13">
        <v>0.24392708895293599</v>
      </c>
      <c r="W4940" s="13">
        <v>0.280177699455257</v>
      </c>
    </row>
    <row r="4941" spans="1:23" x14ac:dyDescent="0.3">
      <c r="A4941" s="13" t="s">
        <v>883</v>
      </c>
      <c r="B4941" s="13" t="s">
        <v>884</v>
      </c>
      <c r="C4941" s="15">
        <v>2020</v>
      </c>
      <c r="D4941" s="15" t="s">
        <v>27</v>
      </c>
      <c r="E4941" s="15" t="s">
        <v>140</v>
      </c>
      <c r="F4941" s="15">
        <v>2470</v>
      </c>
      <c r="G4941" s="15">
        <v>1193</v>
      </c>
      <c r="H4941" s="13">
        <v>-8.2825700080169304E-2</v>
      </c>
      <c r="I4941" s="13">
        <v>0.89437834012935902</v>
      </c>
      <c r="J4941" s="13">
        <v>0.81155264004918903</v>
      </c>
      <c r="K4941" s="13">
        <v>2.7386972744229201</v>
      </c>
      <c r="L4941" s="13">
        <v>-0.81339826316473196</v>
      </c>
      <c r="M4941" s="13">
        <v>1.92529901125819</v>
      </c>
      <c r="N4941" s="13">
        <v>0.46440243320075197</v>
      </c>
      <c r="O4941" s="13">
        <v>0.49323890047904301</v>
      </c>
      <c r="P4941" s="13">
        <v>0.95764133367979498</v>
      </c>
      <c r="Q4941" s="13">
        <v>2.2471099101824699</v>
      </c>
      <c r="R4941" s="13">
        <v>2.2471099101824699</v>
      </c>
      <c r="S4941" s="13">
        <v>0</v>
      </c>
      <c r="T4941" s="13">
        <v>0.16182932646438</v>
      </c>
      <c r="U4941" s="13">
        <v>1.76492347105439</v>
      </c>
      <c r="V4941" s="13">
        <v>1.9267527975187699</v>
      </c>
      <c r="W4941" s="13">
        <v>-0.43446246162650098</v>
      </c>
    </row>
    <row r="4942" spans="1:23" x14ac:dyDescent="0.3">
      <c r="A4942" s="13" t="s">
        <v>2091</v>
      </c>
      <c r="B4942" s="13" t="s">
        <v>2092</v>
      </c>
      <c r="C4942" s="15">
        <v>2020</v>
      </c>
      <c r="D4942" s="15" t="s">
        <v>27</v>
      </c>
      <c r="E4942" s="15" t="s">
        <v>111</v>
      </c>
      <c r="F4942" s="15">
        <v>29</v>
      </c>
      <c r="G4942" s="15">
        <v>13</v>
      </c>
      <c r="H4942" s="13">
        <v>-16.3913713841388</v>
      </c>
      <c r="I4942" s="13">
        <v>-9.9266133113169595</v>
      </c>
      <c r="J4942" s="13">
        <v>-26.317984695455799</v>
      </c>
      <c r="K4942" s="13">
        <v>-36.690975332013899</v>
      </c>
      <c r="L4942" s="13">
        <v>2.7863561550950702</v>
      </c>
      <c r="M4942" s="13">
        <v>-33.9046191769188</v>
      </c>
      <c r="N4942" s="13">
        <v>-21.597604800728799</v>
      </c>
      <c r="O4942" s="13">
        <v>-7.7772408138210603</v>
      </c>
      <c r="P4942" s="13">
        <v>-29.374845614549901</v>
      </c>
      <c r="Q4942" s="13">
        <v>-0.17709316365054201</v>
      </c>
      <c r="R4942" s="13">
        <v>-0.17709316365054201</v>
      </c>
      <c r="S4942" s="13">
        <v>0</v>
      </c>
      <c r="T4942" s="13">
        <v>-18.075493017873299</v>
      </c>
      <c r="U4942" s="13">
        <v>-10.451608135989201</v>
      </c>
      <c r="V4942" s="13">
        <v>-28.527101153862599</v>
      </c>
      <c r="W4942" s="13">
        <v>0.28942427542725202</v>
      </c>
    </row>
    <row r="4943" spans="1:23" x14ac:dyDescent="0.3">
      <c r="A4943" s="13" t="s">
        <v>887</v>
      </c>
      <c r="B4943" s="13" t="s">
        <v>888</v>
      </c>
      <c r="C4943" s="15">
        <v>2020</v>
      </c>
      <c r="D4943" s="15" t="s">
        <v>27</v>
      </c>
      <c r="E4943" s="15" t="s">
        <v>38</v>
      </c>
      <c r="F4943" s="15">
        <v>3818</v>
      </c>
      <c r="G4943" s="15">
        <v>1760</v>
      </c>
      <c r="H4943" s="13">
        <v>-0.496974558987126</v>
      </c>
      <c r="I4943" s="13">
        <v>-2.6664029853570601</v>
      </c>
      <c r="J4943" s="13">
        <v>-3.1633775443441898</v>
      </c>
      <c r="K4943" s="13">
        <v>5.04199033347634E-2</v>
      </c>
      <c r="L4943" s="13">
        <v>-1.1149030118838299</v>
      </c>
      <c r="M4943" s="13">
        <v>-1.06448310854907</v>
      </c>
      <c r="N4943" s="13">
        <v>-0.386906008510987</v>
      </c>
      <c r="O4943" s="13">
        <v>-2.4405703051463599</v>
      </c>
      <c r="P4943" s="13">
        <v>-2.8274763136573502</v>
      </c>
      <c r="Q4943" s="13">
        <v>-6.9678730801143798E-2</v>
      </c>
      <c r="R4943" s="13">
        <v>-6.9678730801143798E-2</v>
      </c>
      <c r="S4943" s="13">
        <v>0</v>
      </c>
      <c r="T4943" s="13">
        <v>-0.37166557018211899</v>
      </c>
      <c r="U4943" s="13">
        <v>-2.1059300281319602</v>
      </c>
      <c r="V4943" s="13">
        <v>-2.47759559831408</v>
      </c>
      <c r="W4943" s="13">
        <v>0.15935703034614601</v>
      </c>
    </row>
    <row r="4944" spans="1:23" x14ac:dyDescent="0.3">
      <c r="A4944" s="13" t="s">
        <v>2093</v>
      </c>
      <c r="B4944" s="13" t="s">
        <v>2094</v>
      </c>
      <c r="C4944" s="15">
        <v>2020</v>
      </c>
      <c r="D4944" s="15" t="s">
        <v>27</v>
      </c>
      <c r="E4944" s="15" t="s">
        <v>38</v>
      </c>
      <c r="F4944" s="15">
        <v>4371</v>
      </c>
      <c r="G4944" s="15">
        <v>2018</v>
      </c>
      <c r="H4944" s="13">
        <v>-2.9371549838457001</v>
      </c>
      <c r="I4944" s="13">
        <v>-1.47160208142603</v>
      </c>
      <c r="J4944" s="13">
        <v>-4.4087570652717396</v>
      </c>
      <c r="K4944" s="13">
        <v>-3.5499995962286002E-3</v>
      </c>
      <c r="L4944" s="13">
        <v>-0.61598485887623</v>
      </c>
      <c r="M4944" s="13">
        <v>-0.61953485847245904</v>
      </c>
      <c r="N4944" s="13">
        <v>-2.4750323522668101</v>
      </c>
      <c r="O4944" s="13">
        <v>-1.3163654538902201</v>
      </c>
      <c r="P4944" s="13">
        <v>-3.7913978061570401</v>
      </c>
      <c r="Q4944" s="13">
        <v>-1.0724792040422999</v>
      </c>
      <c r="R4944" s="13">
        <v>-1.0724792040422999</v>
      </c>
      <c r="S4944" s="13">
        <v>0</v>
      </c>
      <c r="T4944" s="13">
        <v>-2.3315596761497202</v>
      </c>
      <c r="U4944" s="13">
        <v>-1.22766141783981</v>
      </c>
      <c r="V4944" s="13">
        <v>-3.5592210939895299</v>
      </c>
      <c r="W4944" s="13">
        <v>2.5973475075016399E-2</v>
      </c>
    </row>
    <row r="4945" spans="1:23" x14ac:dyDescent="0.3">
      <c r="A4945" s="13" t="s">
        <v>903</v>
      </c>
      <c r="B4945" s="13" t="s">
        <v>904</v>
      </c>
      <c r="C4945" s="15">
        <v>2020</v>
      </c>
      <c r="D4945" s="15" t="s">
        <v>27</v>
      </c>
      <c r="E4945" s="15" t="s">
        <v>78</v>
      </c>
      <c r="F4945" s="15">
        <v>1154</v>
      </c>
      <c r="G4945" s="15">
        <v>527</v>
      </c>
      <c r="H4945" s="13">
        <v>-2.1196911260661602</v>
      </c>
      <c r="I4945" s="13">
        <v>0.78012710080273995</v>
      </c>
      <c r="J4945" s="13">
        <v>-1.33956402526342</v>
      </c>
      <c r="K4945" s="13">
        <v>-6.0943881702189504</v>
      </c>
      <c r="L4945" s="13">
        <v>-0.77848030001599899</v>
      </c>
      <c r="M4945" s="13">
        <v>-6.8728684702349501</v>
      </c>
      <c r="N4945" s="13">
        <v>-3.01829539160939</v>
      </c>
      <c r="O4945" s="13">
        <v>0.50218231616308695</v>
      </c>
      <c r="P4945" s="13">
        <v>-2.5161130754463099</v>
      </c>
      <c r="Q4945" s="13">
        <v>6.3382758856381199E-2</v>
      </c>
      <c r="R4945" s="13">
        <v>6.3382758856381199E-2</v>
      </c>
      <c r="S4945" s="13">
        <v>0</v>
      </c>
      <c r="T4945" s="13">
        <v>-2.5099548920826402</v>
      </c>
      <c r="U4945" s="13">
        <v>0.73127549445165196</v>
      </c>
      <c r="V4945" s="13">
        <v>-1.77867939763099</v>
      </c>
      <c r="W4945" s="13">
        <v>0.80479871308697504</v>
      </c>
    </row>
    <row r="4946" spans="1:23" x14ac:dyDescent="0.3">
      <c r="A4946" s="13" t="s">
        <v>905</v>
      </c>
      <c r="B4946" s="13" t="s">
        <v>906</v>
      </c>
      <c r="C4946" s="15">
        <v>2020</v>
      </c>
      <c r="D4946" s="15" t="s">
        <v>27</v>
      </c>
      <c r="E4946" s="15" t="s">
        <v>30</v>
      </c>
      <c r="F4946" s="15">
        <v>2922</v>
      </c>
      <c r="G4946" s="15">
        <v>1377</v>
      </c>
      <c r="H4946" s="13">
        <v>-2.0262291006781901</v>
      </c>
      <c r="I4946" s="13">
        <v>1.6228154327619</v>
      </c>
      <c r="J4946" s="13">
        <v>-0.40341366791628802</v>
      </c>
      <c r="K4946" s="13">
        <v>-0.78045315476430399</v>
      </c>
      <c r="L4946" s="13">
        <v>-0.15888148194975099</v>
      </c>
      <c r="M4946" s="13">
        <v>-0.93933463671405504</v>
      </c>
      <c r="N4946" s="13">
        <v>-1.92339698477646</v>
      </c>
      <c r="O4946" s="13">
        <v>1.2655383403309</v>
      </c>
      <c r="P4946" s="13">
        <v>-0.65785864444556097</v>
      </c>
      <c r="Q4946" s="13">
        <v>1.47132290645166</v>
      </c>
      <c r="R4946" s="13">
        <v>1.47132290645166</v>
      </c>
      <c r="S4946" s="13">
        <v>0</v>
      </c>
      <c r="T4946" s="13">
        <v>-1.54430158401373</v>
      </c>
      <c r="U4946" s="13">
        <v>1.0453323660043199</v>
      </c>
      <c r="V4946" s="13">
        <v>-0.49896921800940902</v>
      </c>
      <c r="W4946" s="13">
        <v>0.10397052530475601</v>
      </c>
    </row>
    <row r="4947" spans="1:23" x14ac:dyDescent="0.3">
      <c r="A4947" s="13" t="s">
        <v>907</v>
      </c>
      <c r="B4947" s="13" t="s">
        <v>908</v>
      </c>
      <c r="C4947" s="15">
        <v>2020</v>
      </c>
      <c r="D4947" s="15" t="s">
        <v>27</v>
      </c>
      <c r="E4947" s="15" t="s">
        <v>46</v>
      </c>
      <c r="F4947" s="15">
        <v>570</v>
      </c>
      <c r="G4947" s="15">
        <v>259</v>
      </c>
      <c r="H4947" s="13">
        <v>-4.4973385348618704</v>
      </c>
      <c r="I4947" s="13">
        <v>2.1214986310818298</v>
      </c>
      <c r="J4947" s="13">
        <v>-2.37583990378003</v>
      </c>
      <c r="K4947" s="13">
        <v>-5.8656598357832701</v>
      </c>
      <c r="L4947" s="13">
        <v>3.5716782257058601</v>
      </c>
      <c r="M4947" s="13">
        <v>-2.2939816100774002</v>
      </c>
      <c r="N4947" s="13">
        <v>-5.0892835927944402</v>
      </c>
      <c r="O4947" s="13">
        <v>2.5430378919352399</v>
      </c>
      <c r="P4947" s="13">
        <v>-2.5462457008591901</v>
      </c>
      <c r="Q4947" s="13">
        <v>2.7025783715863502E-2</v>
      </c>
      <c r="R4947" s="13">
        <v>2.7025783715863502E-2</v>
      </c>
      <c r="S4947" s="13">
        <v>0</v>
      </c>
      <c r="T4947" s="13">
        <v>-5.6219766324119096</v>
      </c>
      <c r="U4947" s="13">
        <v>0.84724433145233402</v>
      </c>
      <c r="V4947" s="13">
        <v>-4.7747323009595801</v>
      </c>
      <c r="W4947" s="13">
        <v>0.383750207848428</v>
      </c>
    </row>
    <row r="4948" spans="1:23" x14ac:dyDescent="0.3">
      <c r="A4948" s="13" t="s">
        <v>909</v>
      </c>
      <c r="B4948" s="13" t="s">
        <v>910</v>
      </c>
      <c r="C4948" s="15">
        <v>2020</v>
      </c>
      <c r="D4948" s="15" t="s">
        <v>27</v>
      </c>
      <c r="E4948" s="15" t="s">
        <v>52</v>
      </c>
      <c r="F4948" s="15">
        <v>2007</v>
      </c>
      <c r="G4948" s="15">
        <v>895</v>
      </c>
      <c r="H4948" s="13">
        <v>0.248229751531861</v>
      </c>
      <c r="I4948" s="13">
        <v>1.5697579356439999</v>
      </c>
      <c r="J4948" s="13">
        <v>1.81798768717586</v>
      </c>
      <c r="K4948" s="13">
        <v>2.13022003626787</v>
      </c>
      <c r="L4948" s="13">
        <v>-2.1120502977751001</v>
      </c>
      <c r="M4948" s="13">
        <v>1.8169738492774801E-2</v>
      </c>
      <c r="N4948" s="13">
        <v>0.62559548731407499</v>
      </c>
      <c r="O4948" s="13">
        <v>0.787191669944168</v>
      </c>
      <c r="P4948" s="13">
        <v>1.41278715725824</v>
      </c>
      <c r="Q4948" s="13">
        <v>1.90775474689749</v>
      </c>
      <c r="R4948" s="13">
        <v>1.90775474689749</v>
      </c>
      <c r="S4948" s="13">
        <v>0</v>
      </c>
      <c r="T4948" s="13">
        <v>-1.2211018459904999E-3</v>
      </c>
      <c r="U4948" s="13">
        <v>0.18910543265728399</v>
      </c>
      <c r="V4948" s="13">
        <v>0.18788433081129399</v>
      </c>
      <c r="W4948" s="13">
        <v>0.37044661723061301</v>
      </c>
    </row>
    <row r="4949" spans="1:23" x14ac:dyDescent="0.3">
      <c r="A4949" s="13" t="s">
        <v>911</v>
      </c>
      <c r="B4949" s="13" t="s">
        <v>912</v>
      </c>
      <c r="C4949" s="15">
        <v>2020</v>
      </c>
      <c r="D4949" s="15" t="s">
        <v>27</v>
      </c>
      <c r="E4949" s="15" t="s">
        <v>81</v>
      </c>
      <c r="F4949" s="15">
        <v>3992</v>
      </c>
      <c r="G4949" s="15">
        <v>1916</v>
      </c>
      <c r="H4949" s="13">
        <v>0.63605148942321199</v>
      </c>
      <c r="I4949" s="13">
        <v>0.289803945963089</v>
      </c>
      <c r="J4949" s="13">
        <v>0.92585543538630199</v>
      </c>
      <c r="K4949" s="13">
        <v>-0.932626222623819</v>
      </c>
      <c r="L4949" s="13">
        <v>3.2627002223116501</v>
      </c>
      <c r="M4949" s="13">
        <v>2.3300739996878401</v>
      </c>
      <c r="N4949" s="13">
        <v>0.35064408624465299</v>
      </c>
      <c r="O4949" s="13">
        <v>0.91390850584208105</v>
      </c>
      <c r="P4949" s="13">
        <v>1.26455259208673</v>
      </c>
      <c r="Q4949" s="13">
        <v>3.92055788646715</v>
      </c>
      <c r="R4949" s="13">
        <v>3.92055788646715</v>
      </c>
      <c r="S4949" s="13">
        <v>0</v>
      </c>
      <c r="T4949" s="13">
        <v>0.21710780145268099</v>
      </c>
      <c r="U4949" s="13">
        <v>0.41552709019748402</v>
      </c>
      <c r="V4949" s="13">
        <v>0.63263489165016595</v>
      </c>
      <c r="W4949" s="13">
        <v>-9.9797862557978706E-2</v>
      </c>
    </row>
    <row r="4950" spans="1:23" x14ac:dyDescent="0.3">
      <c r="A4950" s="13" t="s">
        <v>917</v>
      </c>
      <c r="B4950" s="13" t="s">
        <v>918</v>
      </c>
      <c r="C4950" s="15">
        <v>2020</v>
      </c>
      <c r="D4950" s="15" t="s">
        <v>27</v>
      </c>
      <c r="E4950" s="15" t="s">
        <v>62</v>
      </c>
      <c r="F4950" s="15">
        <v>4194</v>
      </c>
      <c r="G4950" s="15">
        <v>1919</v>
      </c>
      <c r="H4950" s="13">
        <v>2.4020930871303099</v>
      </c>
      <c r="I4950" s="13">
        <v>-1.08660277910718</v>
      </c>
      <c r="J4950" s="13">
        <v>1.3154903080231299</v>
      </c>
      <c r="K4950" s="13">
        <v>0.21402684922543799</v>
      </c>
      <c r="L4950" s="13">
        <v>-0.35303938946512797</v>
      </c>
      <c r="M4950" s="13">
        <v>-0.13901254023969001</v>
      </c>
      <c r="N4950" s="13">
        <v>2.0803738849572602</v>
      </c>
      <c r="O4950" s="13">
        <v>-0.98389515263521199</v>
      </c>
      <c r="P4950" s="13">
        <v>1.09647873232204</v>
      </c>
      <c r="Q4950" s="13">
        <v>3.7986022531852202</v>
      </c>
      <c r="R4950" s="13">
        <v>3.7986022531852202</v>
      </c>
      <c r="S4950" s="13">
        <v>0</v>
      </c>
      <c r="T4950" s="13">
        <v>2.5830953893158699</v>
      </c>
      <c r="U4950" s="13">
        <v>-0.67454726469485204</v>
      </c>
      <c r="V4950" s="13">
        <v>1.9085481246210101</v>
      </c>
      <c r="W4950" s="13">
        <v>0.88314466448886497</v>
      </c>
    </row>
    <row r="4951" spans="1:23" x14ac:dyDescent="0.3">
      <c r="A4951" s="13" t="s">
        <v>919</v>
      </c>
      <c r="B4951" s="13" t="s">
        <v>920</v>
      </c>
      <c r="C4951" s="15">
        <v>2020</v>
      </c>
      <c r="D4951" s="15" t="s">
        <v>27</v>
      </c>
      <c r="E4951" s="15" t="s">
        <v>34</v>
      </c>
      <c r="F4951" s="15">
        <v>1430</v>
      </c>
      <c r="G4951" s="15">
        <v>658</v>
      </c>
      <c r="H4951" s="13">
        <v>6.5995128182677503</v>
      </c>
      <c r="I4951" s="13">
        <v>-2.9273082090322702</v>
      </c>
      <c r="J4951" s="13">
        <v>3.6722046092354699</v>
      </c>
      <c r="K4951" s="13">
        <v>2.2113015732208399</v>
      </c>
      <c r="L4951" s="13">
        <v>-3.69247517592171</v>
      </c>
      <c r="M4951" s="13">
        <v>-1.48117360270087</v>
      </c>
      <c r="N4951" s="13">
        <v>6.1587414153460998</v>
      </c>
      <c r="O4951" s="13">
        <v>-3.2799481792754501</v>
      </c>
      <c r="P4951" s="13">
        <v>2.8787932360706501</v>
      </c>
      <c r="Q4951" s="13">
        <v>1.91107443341868</v>
      </c>
      <c r="R4951" s="13">
        <v>1.91107443341868</v>
      </c>
      <c r="S4951" s="13">
        <v>0</v>
      </c>
      <c r="T4951" s="13">
        <v>5.9906586995791198</v>
      </c>
      <c r="U4951" s="13">
        <v>-1.7823556406141301</v>
      </c>
      <c r="V4951" s="13">
        <v>4.2083030589649901</v>
      </c>
      <c r="W4951" s="13">
        <v>1.15607915049712</v>
      </c>
    </row>
    <row r="4952" spans="1:23" x14ac:dyDescent="0.3">
      <c r="A4952" s="13" t="s">
        <v>921</v>
      </c>
      <c r="B4952" s="13" t="s">
        <v>922</v>
      </c>
      <c r="C4952" s="15">
        <v>2020</v>
      </c>
      <c r="D4952" s="15" t="s">
        <v>27</v>
      </c>
      <c r="E4952" s="15" t="s">
        <v>57</v>
      </c>
      <c r="F4952" s="15">
        <v>1969</v>
      </c>
      <c r="G4952" s="15">
        <v>949</v>
      </c>
      <c r="H4952" s="13">
        <v>-0.93140261303149996</v>
      </c>
      <c r="I4952" s="13">
        <v>4.7236903558705103</v>
      </c>
      <c r="J4952" s="13">
        <v>3.7922877428390098</v>
      </c>
      <c r="K4952" s="13">
        <v>-2.1489344622623401</v>
      </c>
      <c r="L4952" s="13">
        <v>3.96558894166543</v>
      </c>
      <c r="M4952" s="13">
        <v>1.8166544794030799</v>
      </c>
      <c r="N4952" s="13">
        <v>-1.21442621997999</v>
      </c>
      <c r="O4952" s="13">
        <v>4.8464561355872</v>
      </c>
      <c r="P4952" s="13">
        <v>3.6320299156072</v>
      </c>
      <c r="Q4952" s="13">
        <v>3.0966726825109698</v>
      </c>
      <c r="R4952" s="13">
        <v>3.0966726825109698</v>
      </c>
      <c r="S4952" s="13">
        <v>0</v>
      </c>
      <c r="T4952" s="13">
        <v>0.22209654295594</v>
      </c>
      <c r="U4952" s="13">
        <v>5.1442444248735999</v>
      </c>
      <c r="V4952" s="13">
        <v>5.3663409678295402</v>
      </c>
      <c r="W4952" s="13">
        <v>0.21855179537855801</v>
      </c>
    </row>
    <row r="4953" spans="1:23" x14ac:dyDescent="0.3">
      <c r="A4953" s="13" t="s">
        <v>925</v>
      </c>
      <c r="B4953" s="13" t="s">
        <v>926</v>
      </c>
      <c r="C4953" s="15">
        <v>2020</v>
      </c>
      <c r="D4953" s="15" t="s">
        <v>27</v>
      </c>
      <c r="E4953" s="15" t="s">
        <v>57</v>
      </c>
      <c r="F4953" s="15">
        <v>1700</v>
      </c>
      <c r="G4953" s="15">
        <v>810</v>
      </c>
      <c r="H4953" s="13">
        <v>-1.9560636778393301</v>
      </c>
      <c r="I4953" s="13">
        <v>-0.24385883781852499</v>
      </c>
      <c r="J4953" s="13">
        <v>-2.1999225156578501</v>
      </c>
      <c r="K4953" s="13">
        <v>-1.9530645183672299</v>
      </c>
      <c r="L4953" s="13">
        <v>3.9422938645696202</v>
      </c>
      <c r="M4953" s="13">
        <v>1.98922934620238</v>
      </c>
      <c r="N4953" s="13">
        <v>-2.05849351587239</v>
      </c>
      <c r="O4953" s="13">
        <v>0.58713791049307096</v>
      </c>
      <c r="P4953" s="13">
        <v>-1.47135560537932</v>
      </c>
      <c r="Q4953" s="13">
        <v>0.52341422755750799</v>
      </c>
      <c r="R4953" s="13">
        <v>0.52341422755750799</v>
      </c>
      <c r="S4953" s="13">
        <v>0</v>
      </c>
      <c r="T4953" s="13">
        <v>-2.59574423035758</v>
      </c>
      <c r="U4953" s="13">
        <v>0.29509641499388201</v>
      </c>
      <c r="V4953" s="13">
        <v>-2.3006478153637002</v>
      </c>
      <c r="W4953" s="13">
        <v>-0.96506782697834903</v>
      </c>
    </row>
    <row r="4954" spans="1:23" x14ac:dyDescent="0.3">
      <c r="A4954" s="13" t="s">
        <v>933</v>
      </c>
      <c r="B4954" s="13" t="s">
        <v>934</v>
      </c>
      <c r="C4954" s="15">
        <v>2020</v>
      </c>
      <c r="D4954" s="15" t="s">
        <v>27</v>
      </c>
      <c r="E4954" s="15" t="s">
        <v>62</v>
      </c>
      <c r="F4954" s="15">
        <v>1477</v>
      </c>
      <c r="G4954" s="15">
        <v>656</v>
      </c>
      <c r="H4954" s="13">
        <v>-2.68160599142408</v>
      </c>
      <c r="I4954" s="13">
        <v>-4.2035998165937496</v>
      </c>
      <c r="J4954" s="13">
        <v>-6.8852058080178304</v>
      </c>
      <c r="K4954" s="13">
        <v>-0.43400248464643099</v>
      </c>
      <c r="L4954" s="13">
        <v>-3.7159802576048402</v>
      </c>
      <c r="M4954" s="13">
        <v>-4.1499827422512698</v>
      </c>
      <c r="N4954" s="13">
        <v>-2.39274965135905</v>
      </c>
      <c r="O4954" s="13">
        <v>-4.3418488266034796</v>
      </c>
      <c r="P4954" s="13">
        <v>-6.7345984779625301</v>
      </c>
      <c r="Q4954" s="13">
        <v>-1.34238918121355</v>
      </c>
      <c r="R4954" s="13">
        <v>-1.34238918121355</v>
      </c>
      <c r="S4954" s="13">
        <v>0</v>
      </c>
      <c r="T4954" s="13">
        <v>-2.3166393519354802</v>
      </c>
      <c r="U4954" s="13">
        <v>-4.1203872977601801</v>
      </c>
      <c r="V4954" s="13">
        <v>-6.4370266496956603</v>
      </c>
      <c r="W4954" s="13">
        <v>0.67128467047632701</v>
      </c>
    </row>
    <row r="4955" spans="1:23" x14ac:dyDescent="0.3">
      <c r="A4955" s="13" t="s">
        <v>935</v>
      </c>
      <c r="B4955" s="13" t="s">
        <v>936</v>
      </c>
      <c r="C4955" s="15">
        <v>2020</v>
      </c>
      <c r="D4955" s="15" t="s">
        <v>27</v>
      </c>
      <c r="E4955" s="15" t="s">
        <v>41</v>
      </c>
      <c r="F4955" s="15">
        <v>3287</v>
      </c>
      <c r="G4955" s="15">
        <v>1512</v>
      </c>
      <c r="H4955" s="13">
        <v>-0.97306376216894797</v>
      </c>
      <c r="I4955" s="13">
        <v>0.27430151708727601</v>
      </c>
      <c r="J4955" s="13">
        <v>-0.69876224508167095</v>
      </c>
      <c r="K4955" s="13">
        <v>-1.83242820198051</v>
      </c>
      <c r="L4955" s="13">
        <v>-3.7128407538902399</v>
      </c>
      <c r="M4955" s="13">
        <v>-5.5452689558707497</v>
      </c>
      <c r="N4955" s="13">
        <v>-1.20305227796817</v>
      </c>
      <c r="O4955" s="13">
        <v>-0.54941684669601998</v>
      </c>
      <c r="P4955" s="13">
        <v>-1.7524691246641899</v>
      </c>
      <c r="Q4955" s="13">
        <v>0.77863872780003895</v>
      </c>
      <c r="R4955" s="13">
        <v>0.77863872780003895</v>
      </c>
      <c r="S4955" s="13">
        <v>0</v>
      </c>
      <c r="T4955" s="13">
        <v>-1.35364327037597</v>
      </c>
      <c r="U4955" s="13">
        <v>0.16342774163186599</v>
      </c>
      <c r="V4955" s="13">
        <v>-1.1902155287441001</v>
      </c>
      <c r="W4955" s="13">
        <v>1.20867866321182</v>
      </c>
    </row>
    <row r="4956" spans="1:23" x14ac:dyDescent="0.3">
      <c r="A4956" s="13" t="s">
        <v>937</v>
      </c>
      <c r="B4956" s="13" t="s">
        <v>938</v>
      </c>
      <c r="C4956" s="15">
        <v>2020</v>
      </c>
      <c r="D4956" s="15" t="s">
        <v>27</v>
      </c>
      <c r="E4956" s="15" t="s">
        <v>41</v>
      </c>
      <c r="F4956" s="15">
        <v>787</v>
      </c>
      <c r="G4956" s="15">
        <v>357</v>
      </c>
      <c r="H4956" s="13">
        <v>0.55464524826959005</v>
      </c>
      <c r="I4956" s="13">
        <v>3.5326931582923899</v>
      </c>
      <c r="J4956" s="13">
        <v>4.0873384065619804</v>
      </c>
      <c r="K4956" s="13">
        <v>0.91335747718313998</v>
      </c>
      <c r="L4956" s="13">
        <v>2.0277621674229001</v>
      </c>
      <c r="M4956" s="13">
        <v>2.9411196446060401</v>
      </c>
      <c r="N4956" s="13">
        <v>0.68506981598240801</v>
      </c>
      <c r="O4956" s="13">
        <v>3.4429766202643899</v>
      </c>
      <c r="P4956" s="13">
        <v>4.1280464362467999</v>
      </c>
      <c r="Q4956" s="13">
        <v>1.2715201198103701</v>
      </c>
      <c r="R4956" s="13">
        <v>1.2715201198103701</v>
      </c>
      <c r="S4956" s="13">
        <v>0</v>
      </c>
      <c r="T4956" s="13">
        <v>0.37038180887910399</v>
      </c>
      <c r="U4956" s="13">
        <v>2.5711017426946499</v>
      </c>
      <c r="V4956" s="13">
        <v>2.9414835515737501</v>
      </c>
      <c r="W4956" s="13">
        <v>1.5256390517971801</v>
      </c>
    </row>
    <row r="4957" spans="1:23" x14ac:dyDescent="0.3">
      <c r="A4957" s="13" t="s">
        <v>939</v>
      </c>
      <c r="B4957" s="13" t="s">
        <v>940</v>
      </c>
      <c r="C4957" s="15">
        <v>2020</v>
      </c>
      <c r="D4957" s="15" t="s">
        <v>27</v>
      </c>
      <c r="E4957" s="15" t="s">
        <v>33</v>
      </c>
      <c r="F4957" s="15">
        <v>1964</v>
      </c>
      <c r="G4957" s="15">
        <v>929</v>
      </c>
      <c r="H4957" s="13">
        <v>-1.44216175475177</v>
      </c>
      <c r="I4957" s="13">
        <v>-2.1989392790569799</v>
      </c>
      <c r="J4957" s="13">
        <v>-3.6411010338087499</v>
      </c>
      <c r="K4957" s="13">
        <v>1.5737361669635701</v>
      </c>
      <c r="L4957" s="13">
        <v>-3.5078216087811098</v>
      </c>
      <c r="M4957" s="13">
        <v>-1.9340854418175299</v>
      </c>
      <c r="N4957" s="13">
        <v>-0.96488990947104003</v>
      </c>
      <c r="O4957" s="13">
        <v>-2.6309835310735399</v>
      </c>
      <c r="P4957" s="13">
        <v>-3.59587344054458</v>
      </c>
      <c r="Q4957" s="13">
        <v>-0.39715825399085097</v>
      </c>
      <c r="R4957" s="13">
        <v>-0.39715825399085097</v>
      </c>
      <c r="S4957" s="13">
        <v>0</v>
      </c>
      <c r="T4957" s="13">
        <v>-0.75536908604850606</v>
      </c>
      <c r="U4957" s="13">
        <v>-3.4811946136512799</v>
      </c>
      <c r="V4957" s="13">
        <v>-4.23656369969979</v>
      </c>
      <c r="W4957" s="13">
        <v>-0.95767984491438896</v>
      </c>
    </row>
    <row r="4958" spans="1:23" x14ac:dyDescent="0.3">
      <c r="A4958" s="13" t="s">
        <v>943</v>
      </c>
      <c r="B4958" s="13" t="s">
        <v>944</v>
      </c>
      <c r="C4958" s="15">
        <v>2020</v>
      </c>
      <c r="D4958" s="15" t="s">
        <v>27</v>
      </c>
      <c r="E4958" s="15" t="s">
        <v>70</v>
      </c>
      <c r="F4958" s="15">
        <v>382</v>
      </c>
      <c r="G4958" s="15">
        <v>175</v>
      </c>
      <c r="H4958" s="13">
        <v>1.44743480142228</v>
      </c>
      <c r="I4958" s="13">
        <v>-0.83821165552237298</v>
      </c>
      <c r="J4958" s="13">
        <v>0.609223145899914</v>
      </c>
      <c r="K4958" s="13">
        <v>4.1122909691417497</v>
      </c>
      <c r="L4958" s="13">
        <v>0.696395337080701</v>
      </c>
      <c r="M4958" s="13">
        <v>4.8086863062224499</v>
      </c>
      <c r="N4958" s="13">
        <v>2.0252207024798201</v>
      </c>
      <c r="O4958" s="13">
        <v>-0.67656954799876201</v>
      </c>
      <c r="P4958" s="13">
        <v>1.34865115448105</v>
      </c>
      <c r="Q4958" s="13">
        <v>0.36615561177503603</v>
      </c>
      <c r="R4958" s="13">
        <v>0.36615561177503603</v>
      </c>
      <c r="S4958" s="13">
        <v>0</v>
      </c>
      <c r="T4958" s="13">
        <v>1.4150184072874901</v>
      </c>
      <c r="U4958" s="13">
        <v>-1.6794385953213298E-2</v>
      </c>
      <c r="V4958" s="13">
        <v>1.39822402133427</v>
      </c>
      <c r="W4958" s="13">
        <v>5.7832693854889199E-2</v>
      </c>
    </row>
    <row r="4959" spans="1:23" x14ac:dyDescent="0.3">
      <c r="A4959" s="13" t="s">
        <v>943</v>
      </c>
      <c r="B4959" s="13" t="s">
        <v>944</v>
      </c>
      <c r="C4959" s="15">
        <v>2020</v>
      </c>
      <c r="D4959" s="15" t="s">
        <v>27</v>
      </c>
      <c r="E4959" s="15" t="s">
        <v>124</v>
      </c>
      <c r="F4959" s="15">
        <v>769</v>
      </c>
      <c r="G4959" s="15">
        <v>381</v>
      </c>
      <c r="H4959" s="13">
        <v>1.2561651935149301</v>
      </c>
      <c r="I4959" s="13">
        <v>-2.0312367341951001</v>
      </c>
      <c r="J4959" s="13">
        <v>-0.77507154068017103</v>
      </c>
      <c r="K4959" s="13">
        <v>2.1557721712806202</v>
      </c>
      <c r="L4959" s="13">
        <v>2.4720248562211302</v>
      </c>
      <c r="M4959" s="13">
        <v>4.6277970275017601</v>
      </c>
      <c r="N4959" s="13">
        <v>1.5458668827495301</v>
      </c>
      <c r="O4959" s="13">
        <v>-1.1863560695103299</v>
      </c>
      <c r="P4959" s="13">
        <v>0.35951081323919798</v>
      </c>
      <c r="Q4959" s="13">
        <v>0.59522203021168296</v>
      </c>
      <c r="R4959" s="13">
        <v>0.59522203021168296</v>
      </c>
      <c r="S4959" s="13">
        <v>0</v>
      </c>
      <c r="T4959" s="13">
        <v>1.3108030090504601</v>
      </c>
      <c r="U4959" s="13">
        <v>-2.0215233972022602</v>
      </c>
      <c r="V4959" s="13">
        <v>-0.71072038815180105</v>
      </c>
      <c r="W4959" s="13">
        <v>-1.55612254525059</v>
      </c>
    </row>
    <row r="4960" spans="1:23" x14ac:dyDescent="0.3">
      <c r="A4960" s="13" t="s">
        <v>2095</v>
      </c>
      <c r="B4960" s="13" t="s">
        <v>2096</v>
      </c>
      <c r="C4960" s="15">
        <v>2020</v>
      </c>
      <c r="D4960" s="15" t="s">
        <v>27</v>
      </c>
      <c r="E4960" s="15" t="s">
        <v>31</v>
      </c>
      <c r="F4960" s="15">
        <v>473</v>
      </c>
      <c r="G4960" s="15">
        <v>218</v>
      </c>
      <c r="H4960" s="13">
        <v>-2.1536674211070701</v>
      </c>
      <c r="I4960" s="13">
        <v>0.49595805231232498</v>
      </c>
      <c r="J4960" s="13">
        <v>-1.65770936879474</v>
      </c>
      <c r="K4960" s="13">
        <v>-7.2635068469651296</v>
      </c>
      <c r="L4960" s="13">
        <v>6.4357358799467201</v>
      </c>
      <c r="M4960" s="13">
        <v>-0.82777096701840003</v>
      </c>
      <c r="N4960" s="13">
        <v>-3.3205761674553398</v>
      </c>
      <c r="O4960" s="13">
        <v>1.7997787604417199</v>
      </c>
      <c r="P4960" s="13">
        <v>-1.5207974070136101</v>
      </c>
      <c r="Q4960" s="13">
        <v>0.13681888062782899</v>
      </c>
      <c r="R4960" s="13">
        <v>0.13681888062782899</v>
      </c>
      <c r="S4960" s="13">
        <v>0</v>
      </c>
      <c r="T4960" s="13">
        <v>-2.5092658157947199</v>
      </c>
      <c r="U4960" s="13">
        <v>-0.27646590396557602</v>
      </c>
      <c r="V4960" s="13">
        <v>-2.7857317197603</v>
      </c>
      <c r="W4960" s="13">
        <v>7.64838797709117E-2</v>
      </c>
    </row>
    <row r="4961" spans="1:23" x14ac:dyDescent="0.3">
      <c r="A4961" s="13" t="s">
        <v>951</v>
      </c>
      <c r="B4961" s="13" t="s">
        <v>952</v>
      </c>
      <c r="C4961" s="15">
        <v>2020</v>
      </c>
      <c r="D4961" s="15" t="s">
        <v>27</v>
      </c>
      <c r="E4961" s="15" t="s">
        <v>140</v>
      </c>
      <c r="F4961" s="15">
        <v>4430</v>
      </c>
      <c r="G4961" s="15">
        <v>2094</v>
      </c>
      <c r="H4961" s="13">
        <v>6.5878510786335198</v>
      </c>
      <c r="I4961" s="13">
        <v>-0.122920314841902</v>
      </c>
      <c r="J4961" s="13">
        <v>6.46493076379162</v>
      </c>
      <c r="K4961" s="13">
        <v>5.5026994244499603</v>
      </c>
      <c r="L4961" s="13">
        <v>5.7614500609260997</v>
      </c>
      <c r="M4961" s="13">
        <v>11.264149485376</v>
      </c>
      <c r="N4961" s="13">
        <v>6.6898257645833796</v>
      </c>
      <c r="O4961" s="13">
        <v>1.0557466413187899</v>
      </c>
      <c r="P4961" s="13">
        <v>7.7455724059021698</v>
      </c>
      <c r="Q4961" s="13">
        <v>11.231320902949101</v>
      </c>
      <c r="R4961" s="13">
        <v>11.231320902949101</v>
      </c>
      <c r="S4961" s="13">
        <v>0</v>
      </c>
      <c r="T4961" s="13">
        <v>6.8089873806430701</v>
      </c>
      <c r="U4961" s="13">
        <v>0.917250376291467</v>
      </c>
      <c r="V4961" s="13">
        <v>7.7262377569345304</v>
      </c>
      <c r="W4961" s="13">
        <v>0.16627469344085599</v>
      </c>
    </row>
    <row r="4962" spans="1:23" x14ac:dyDescent="0.3">
      <c r="A4962" s="13" t="s">
        <v>961</v>
      </c>
      <c r="B4962" s="13" t="s">
        <v>962</v>
      </c>
      <c r="C4962" s="15">
        <v>2020</v>
      </c>
      <c r="D4962" s="15" t="s">
        <v>27</v>
      </c>
      <c r="E4962" s="15" t="s">
        <v>57</v>
      </c>
      <c r="F4962" s="15">
        <v>157</v>
      </c>
      <c r="G4962" s="15">
        <v>74</v>
      </c>
      <c r="H4962" s="13">
        <v>-7.3170987860841903</v>
      </c>
      <c r="I4962" s="13">
        <v>0.76605922575152496</v>
      </c>
      <c r="J4962" s="13">
        <v>-6.5510395603326597</v>
      </c>
      <c r="K4962" s="13">
        <v>-6.7591703349765098</v>
      </c>
      <c r="L4962" s="13">
        <v>11.4647255945106</v>
      </c>
      <c r="M4962" s="13">
        <v>4.7055552595341696</v>
      </c>
      <c r="N4962" s="13">
        <v>-7.6292241022902196</v>
      </c>
      <c r="O4962" s="13">
        <v>3.0215829105838301</v>
      </c>
      <c r="P4962" s="13">
        <v>-4.6076411917063904</v>
      </c>
      <c r="Q4962" s="13">
        <v>-6.9759657565632793E-2</v>
      </c>
      <c r="R4962" s="13">
        <v>-6.9759657565632793E-2</v>
      </c>
      <c r="S4962" s="13">
        <v>0</v>
      </c>
      <c r="T4962" s="13">
        <v>-7.4288496813867502</v>
      </c>
      <c r="U4962" s="13">
        <v>0.28330886343768302</v>
      </c>
      <c r="V4962" s="13">
        <v>-7.14554081794906</v>
      </c>
      <c r="W4962" s="13">
        <v>-0.54554301284687401</v>
      </c>
    </row>
    <row r="4963" spans="1:23" x14ac:dyDescent="0.3">
      <c r="A4963" s="13" t="s">
        <v>2097</v>
      </c>
      <c r="B4963" s="13" t="s">
        <v>2098</v>
      </c>
      <c r="C4963" s="15">
        <v>2020</v>
      </c>
      <c r="D4963" s="15" t="s">
        <v>27</v>
      </c>
      <c r="E4963" s="15" t="s">
        <v>31</v>
      </c>
      <c r="F4963" s="15">
        <v>47</v>
      </c>
      <c r="G4963" s="15">
        <v>19</v>
      </c>
      <c r="H4963" s="13">
        <v>-2.3656520651075201</v>
      </c>
      <c r="I4963" s="13">
        <v>1.7603477783725201</v>
      </c>
      <c r="J4963" s="13">
        <v>-0.60530428673500003</v>
      </c>
      <c r="K4963" s="13">
        <v>-8.5436139825210393</v>
      </c>
      <c r="L4963" s="13">
        <v>13.20559453762</v>
      </c>
      <c r="M4963" s="13">
        <v>4.6619805550989701</v>
      </c>
      <c r="N4963" s="13">
        <v>-3.75373997016445</v>
      </c>
      <c r="O4963" s="13">
        <v>4.3052208683991298</v>
      </c>
      <c r="P4963" s="13">
        <v>0.55148089823468305</v>
      </c>
      <c r="Q4963" s="13">
        <v>3.2420914489368798E-2</v>
      </c>
      <c r="R4963" s="13">
        <v>3.2420914489368798E-2</v>
      </c>
      <c r="S4963" s="13">
        <v>0</v>
      </c>
      <c r="T4963" s="13">
        <v>-2.1458669284970302</v>
      </c>
      <c r="U4963" s="13">
        <v>1.6550289132040199</v>
      </c>
      <c r="V4963" s="13">
        <v>-0.49083801529301502</v>
      </c>
      <c r="W4963" s="13">
        <v>1.3287302129746801</v>
      </c>
    </row>
    <row r="4964" spans="1:23" x14ac:dyDescent="0.3">
      <c r="A4964" s="13" t="s">
        <v>2099</v>
      </c>
      <c r="B4964" s="13" t="s">
        <v>2100</v>
      </c>
      <c r="C4964" s="15">
        <v>2020</v>
      </c>
      <c r="D4964" s="15" t="s">
        <v>27</v>
      </c>
      <c r="E4964" s="15" t="s">
        <v>35</v>
      </c>
      <c r="F4964" s="15">
        <v>675</v>
      </c>
      <c r="G4964" s="15">
        <v>315</v>
      </c>
      <c r="H4964" s="13">
        <v>-1.7572060536799801</v>
      </c>
      <c r="I4964" s="13">
        <v>-1.54349809421669</v>
      </c>
      <c r="J4964" s="13">
        <v>-3.3007041478966701</v>
      </c>
      <c r="K4964" s="13">
        <v>-6.8931038294925102</v>
      </c>
      <c r="L4964" s="13">
        <v>-2.4574384315120699</v>
      </c>
      <c r="M4964" s="13">
        <v>-9.3505422610045805</v>
      </c>
      <c r="N4964" s="13">
        <v>-2.9407921825529399</v>
      </c>
      <c r="O4964" s="13">
        <v>-1.80714546478141</v>
      </c>
      <c r="P4964" s="13">
        <v>-4.7479376473343597</v>
      </c>
      <c r="Q4964" s="13">
        <v>-0.31991622878144998</v>
      </c>
      <c r="R4964" s="13">
        <v>-0.31991622878144998</v>
      </c>
      <c r="S4964" s="13">
        <v>0</v>
      </c>
      <c r="T4964" s="13">
        <v>-3.01201440224603</v>
      </c>
      <c r="U4964" s="13">
        <v>-1.17370767630947</v>
      </c>
      <c r="V4964" s="13">
        <v>-4.1857220785555</v>
      </c>
      <c r="W4964" s="13">
        <v>-0.37421032293476397</v>
      </c>
    </row>
    <row r="4965" spans="1:23" x14ac:dyDescent="0.3">
      <c r="A4965" s="13" t="s">
        <v>977</v>
      </c>
      <c r="B4965" s="13" t="s">
        <v>978</v>
      </c>
      <c r="C4965" s="15">
        <v>2020</v>
      </c>
      <c r="D4965" s="15" t="s">
        <v>27</v>
      </c>
      <c r="E4965" s="15" t="s">
        <v>89</v>
      </c>
      <c r="F4965" s="15">
        <v>119</v>
      </c>
      <c r="G4965" s="15">
        <v>54</v>
      </c>
      <c r="H4965" s="13">
        <v>-0.492556153711529</v>
      </c>
      <c r="I4965" s="13">
        <v>-6.2251283399952797</v>
      </c>
      <c r="J4965" s="13">
        <v>-6.7176844937068099</v>
      </c>
      <c r="K4965" s="13">
        <v>8.0471230436302008</v>
      </c>
      <c r="L4965" s="13">
        <v>-3.25514047739019</v>
      </c>
      <c r="M4965" s="13">
        <v>4.7919825662400104</v>
      </c>
      <c r="N4965" s="13">
        <v>1.28816132421174</v>
      </c>
      <c r="O4965" s="13">
        <v>-5.9815858510539703</v>
      </c>
      <c r="P4965" s="13">
        <v>-4.6934245268422199</v>
      </c>
      <c r="Q4965" s="13">
        <v>-5.2855807430178398E-2</v>
      </c>
      <c r="R4965" s="13">
        <v>-5.2855807430178398E-2</v>
      </c>
      <c r="S4965" s="13">
        <v>0</v>
      </c>
      <c r="T4965" s="13">
        <v>0.61704153565532904</v>
      </c>
      <c r="U4965" s="13">
        <v>-7.0559596562585201</v>
      </c>
      <c r="V4965" s="13">
        <v>-6.4389181206031898</v>
      </c>
      <c r="W4965" s="13">
        <v>-1.30857163185781</v>
      </c>
    </row>
    <row r="4966" spans="1:23" x14ac:dyDescent="0.3">
      <c r="A4966" s="13" t="s">
        <v>981</v>
      </c>
      <c r="B4966" s="13" t="s">
        <v>982</v>
      </c>
      <c r="C4966" s="15">
        <v>2020</v>
      </c>
      <c r="D4966" s="15" t="s">
        <v>27</v>
      </c>
      <c r="E4966" s="15" t="s">
        <v>57</v>
      </c>
      <c r="F4966" s="15">
        <v>105</v>
      </c>
      <c r="G4966" s="15">
        <v>46</v>
      </c>
      <c r="H4966" s="13">
        <v>-8.2402538443269702</v>
      </c>
      <c r="I4966" s="13">
        <v>0.36389537217593698</v>
      </c>
      <c r="J4966" s="13">
        <v>-7.87635847215103</v>
      </c>
      <c r="K4966" s="13">
        <v>-18.300240547811601</v>
      </c>
      <c r="L4966" s="13">
        <v>4.5906172804442802</v>
      </c>
      <c r="M4966" s="13">
        <v>-13.7096232673673</v>
      </c>
      <c r="N4966" s="13">
        <v>-10.831969823418</v>
      </c>
      <c r="O4966" s="13">
        <v>1.227074106049</v>
      </c>
      <c r="P4966" s="13">
        <v>-9.6048957173690308</v>
      </c>
      <c r="Q4966" s="13">
        <v>-0.16168216883487099</v>
      </c>
      <c r="R4966" s="13">
        <v>-0.16168216883487099</v>
      </c>
      <c r="S4966" s="13">
        <v>0</v>
      </c>
      <c r="T4966" s="13">
        <v>-7.3920957432802004</v>
      </c>
      <c r="U4966" s="13">
        <v>-0.707498528890671</v>
      </c>
      <c r="V4966" s="13">
        <v>-8.0995942721708705</v>
      </c>
      <c r="W4966" s="13">
        <v>0.50913809654034903</v>
      </c>
    </row>
    <row r="4967" spans="1:23" x14ac:dyDescent="0.3">
      <c r="A4967" s="13" t="s">
        <v>2101</v>
      </c>
      <c r="B4967" s="13" t="s">
        <v>2102</v>
      </c>
      <c r="C4967" s="15">
        <v>2020</v>
      </c>
      <c r="D4967" s="15" t="s">
        <v>27</v>
      </c>
      <c r="E4967" s="15" t="s">
        <v>35</v>
      </c>
      <c r="F4967" s="15">
        <v>2161</v>
      </c>
      <c r="G4967" s="15">
        <v>996</v>
      </c>
      <c r="H4967" s="13">
        <v>-0.165318997140871</v>
      </c>
      <c r="I4967" s="13">
        <v>-0.40312305864505998</v>
      </c>
      <c r="J4967" s="13">
        <v>-0.56844205578593099</v>
      </c>
      <c r="K4967" s="13">
        <v>-4.2183701516406096</v>
      </c>
      <c r="L4967" s="13">
        <v>0.45233618241808599</v>
      </c>
      <c r="M4967" s="13">
        <v>-3.76603396922253</v>
      </c>
      <c r="N4967" s="13">
        <v>-1.02962883440827</v>
      </c>
      <c r="O4967" s="13">
        <v>-0.23074116696512301</v>
      </c>
      <c r="P4967" s="13">
        <v>-1.2603700013733901</v>
      </c>
      <c r="Q4967" s="13">
        <v>0.75694622043241799</v>
      </c>
      <c r="R4967" s="13">
        <v>0.75694622043241799</v>
      </c>
      <c r="S4967" s="13">
        <v>0</v>
      </c>
      <c r="T4967" s="13">
        <v>-1.6232335312906201</v>
      </c>
      <c r="U4967" s="13">
        <v>-0.61149311175185705</v>
      </c>
      <c r="V4967" s="13">
        <v>-2.2347266430424799</v>
      </c>
      <c r="W4967" s="13">
        <v>-3.0940560981882002E-3</v>
      </c>
    </row>
    <row r="4968" spans="1:23" x14ac:dyDescent="0.3">
      <c r="A4968" s="13" t="s">
        <v>991</v>
      </c>
      <c r="B4968" s="13" t="s">
        <v>992</v>
      </c>
      <c r="C4968" s="15">
        <v>2020</v>
      </c>
      <c r="D4968" s="15" t="s">
        <v>27</v>
      </c>
      <c r="E4968" s="15" t="s">
        <v>54</v>
      </c>
      <c r="F4968" s="15">
        <v>774</v>
      </c>
      <c r="G4968" s="15">
        <v>338</v>
      </c>
      <c r="H4968" s="13">
        <v>1.06317145531664</v>
      </c>
      <c r="I4968" s="13">
        <v>-1.9703315936707599</v>
      </c>
      <c r="J4968" s="13">
        <v>-0.90716013835412002</v>
      </c>
      <c r="K4968" s="13">
        <v>-1.7244566735487299</v>
      </c>
      <c r="L4968" s="13">
        <v>-4.5344606479814997</v>
      </c>
      <c r="M4968" s="13">
        <v>-6.2589173215302303</v>
      </c>
      <c r="N4968" s="13">
        <v>0.587154170813731</v>
      </c>
      <c r="O4968" s="13">
        <v>-2.59798422933962</v>
      </c>
      <c r="P4968" s="13">
        <v>-2.0108300585258898</v>
      </c>
      <c r="Q4968" s="13">
        <v>0.12942737919595401</v>
      </c>
      <c r="R4968" s="13">
        <v>0.12942737919595401</v>
      </c>
      <c r="S4968" s="13">
        <v>0</v>
      </c>
      <c r="T4968" s="13">
        <v>0.28617822075630001</v>
      </c>
      <c r="U4968" s="13">
        <v>-1.36991576251811</v>
      </c>
      <c r="V4968" s="13">
        <v>-1.08373754176181</v>
      </c>
      <c r="W4968" s="13">
        <v>1.56741006577898</v>
      </c>
    </row>
    <row r="4969" spans="1:23" x14ac:dyDescent="0.3">
      <c r="A4969" s="13" t="s">
        <v>991</v>
      </c>
      <c r="B4969" s="13" t="s">
        <v>992</v>
      </c>
      <c r="C4969" s="15">
        <v>2020</v>
      </c>
      <c r="D4969" s="15" t="s">
        <v>27</v>
      </c>
      <c r="E4969" s="15" t="s">
        <v>46</v>
      </c>
      <c r="F4969" s="15">
        <v>587</v>
      </c>
      <c r="G4969" s="15">
        <v>281</v>
      </c>
      <c r="H4969" s="13">
        <v>-3.5313937251024599</v>
      </c>
      <c r="I4969" s="13">
        <v>0.85848994674508305</v>
      </c>
      <c r="J4969" s="13">
        <v>-2.6729037783573801</v>
      </c>
      <c r="K4969" s="13">
        <v>2.84933030134051</v>
      </c>
      <c r="L4969" s="13">
        <v>-1.98542649577841</v>
      </c>
      <c r="M4969" s="13">
        <v>0.863903805562108</v>
      </c>
      <c r="N4969" s="13">
        <v>-2.4579645444918299</v>
      </c>
      <c r="O4969" s="13">
        <v>0.27687434760568003</v>
      </c>
      <c r="P4969" s="13">
        <v>-2.1810901968861498</v>
      </c>
      <c r="Q4969" s="13">
        <v>8.0908399311621707E-2</v>
      </c>
      <c r="R4969" s="13">
        <v>8.0908399311621707E-2</v>
      </c>
      <c r="S4969" s="13">
        <v>0</v>
      </c>
      <c r="T4969" s="13">
        <v>-2.8318756323210099</v>
      </c>
      <c r="U4969" s="13">
        <v>-0.54386381514770998</v>
      </c>
      <c r="V4969" s="13">
        <v>-3.3757394474687201</v>
      </c>
      <c r="W4969" s="13">
        <v>-0.81770411504115803</v>
      </c>
    </row>
    <row r="4970" spans="1:23" x14ac:dyDescent="0.3">
      <c r="A4970" s="13" t="s">
        <v>2103</v>
      </c>
      <c r="B4970" s="13" t="s">
        <v>2104</v>
      </c>
      <c r="C4970" s="15">
        <v>2020</v>
      </c>
      <c r="D4970" s="15" t="s">
        <v>27</v>
      </c>
      <c r="E4970" s="15" t="s">
        <v>73</v>
      </c>
      <c r="F4970" s="15">
        <v>205</v>
      </c>
      <c r="G4970" s="15">
        <v>92</v>
      </c>
      <c r="H4970" s="13">
        <v>-4.4173650736095499E-2</v>
      </c>
      <c r="I4970" s="13">
        <v>-2.24580676976076</v>
      </c>
      <c r="J4970" s="13">
        <v>-2.2899804204968599</v>
      </c>
      <c r="K4970" s="13">
        <v>-2.4518869645401802</v>
      </c>
      <c r="L4970" s="13">
        <v>7.0710327296530098</v>
      </c>
      <c r="M4970" s="13">
        <v>4.6191457651128296</v>
      </c>
      <c r="N4970" s="13">
        <v>-0.52628119178695998</v>
      </c>
      <c r="O4970" s="13">
        <v>-0.37346037721673597</v>
      </c>
      <c r="P4970" s="13">
        <v>-0.89974156900369695</v>
      </c>
      <c r="Q4970" s="13">
        <v>8.7091070426369294E-2</v>
      </c>
      <c r="R4970" s="13">
        <v>8.7091070426369294E-2</v>
      </c>
      <c r="S4970" s="13">
        <v>0</v>
      </c>
      <c r="T4970" s="13">
        <v>-0.40342429459342499</v>
      </c>
      <c r="U4970" s="13">
        <v>-1.6203326110229499</v>
      </c>
      <c r="V4970" s="13">
        <v>-2.02375690561637</v>
      </c>
      <c r="W4970" s="13">
        <v>0.28520087641529301</v>
      </c>
    </row>
    <row r="4971" spans="1:23" x14ac:dyDescent="0.3">
      <c r="A4971" s="13" t="s">
        <v>1001</v>
      </c>
      <c r="B4971" s="13" t="s">
        <v>1002</v>
      </c>
      <c r="C4971" s="15">
        <v>2020</v>
      </c>
      <c r="D4971" s="15" t="s">
        <v>27</v>
      </c>
      <c r="E4971" s="15" t="s">
        <v>30</v>
      </c>
      <c r="F4971" s="15">
        <v>206</v>
      </c>
      <c r="G4971" s="15">
        <v>96</v>
      </c>
      <c r="H4971" s="13">
        <v>-4.6926736825219599</v>
      </c>
      <c r="I4971" s="13">
        <v>4.9866860506918202</v>
      </c>
      <c r="J4971" s="13">
        <v>0.29401236816985499</v>
      </c>
      <c r="K4971" s="13">
        <v>-10.596124385857101</v>
      </c>
      <c r="L4971" s="13">
        <v>3.9846674138540199</v>
      </c>
      <c r="M4971" s="13">
        <v>-6.6114569720031602</v>
      </c>
      <c r="N4971" s="13">
        <v>-6.2646161246705701</v>
      </c>
      <c r="O4971" s="13">
        <v>4.9703398122409697</v>
      </c>
      <c r="P4971" s="13">
        <v>-1.29427631242959</v>
      </c>
      <c r="Q4971" s="13">
        <v>7.0964758555500704E-2</v>
      </c>
      <c r="R4971" s="13">
        <v>7.0964758555500704E-2</v>
      </c>
      <c r="S4971" s="13">
        <v>0</v>
      </c>
      <c r="T4971" s="13">
        <v>-5.9598167150839201</v>
      </c>
      <c r="U4971" s="13">
        <v>2.2344968852120499</v>
      </c>
      <c r="V4971" s="13">
        <v>-3.7253198298718702</v>
      </c>
      <c r="W4971" s="13">
        <v>-0.47971816668495798</v>
      </c>
    </row>
    <row r="4972" spans="1:23" x14ac:dyDescent="0.3">
      <c r="A4972" s="13" t="s">
        <v>1003</v>
      </c>
      <c r="B4972" s="13" t="s">
        <v>1004</v>
      </c>
      <c r="C4972" s="15">
        <v>2020</v>
      </c>
      <c r="D4972" s="15" t="s">
        <v>27</v>
      </c>
      <c r="E4972" s="15" t="s">
        <v>35</v>
      </c>
      <c r="F4972" s="15">
        <v>1130</v>
      </c>
      <c r="G4972" s="15">
        <v>515</v>
      </c>
      <c r="H4972" s="13">
        <v>-3.69801796026458</v>
      </c>
      <c r="I4972" s="13">
        <v>-1.6530566273941301</v>
      </c>
      <c r="J4972" s="13">
        <v>-5.3510745876587098</v>
      </c>
      <c r="K4972" s="13">
        <v>-7.6321269347177996</v>
      </c>
      <c r="L4972" s="13">
        <v>1.98219152524047</v>
      </c>
      <c r="M4972" s="13">
        <v>-5.6499354094773304</v>
      </c>
      <c r="N4972" s="13">
        <v>-4.7577630586662902</v>
      </c>
      <c r="O4972" s="13">
        <v>-0.98160942131504403</v>
      </c>
      <c r="P4972" s="13">
        <v>-5.7393724799813297</v>
      </c>
      <c r="Q4972" s="13">
        <v>-0.78499072606318498</v>
      </c>
      <c r="R4972" s="13">
        <v>-0.78499072606318498</v>
      </c>
      <c r="S4972" s="13">
        <v>0</v>
      </c>
      <c r="T4972" s="13">
        <v>-4.4834131092684002</v>
      </c>
      <c r="U4972" s="13">
        <v>-1.2811190402647099</v>
      </c>
      <c r="V4972" s="13">
        <v>-5.7645321495331201</v>
      </c>
      <c r="W4972" s="13">
        <v>-6.17783646068173E-2</v>
      </c>
    </row>
    <row r="4973" spans="1:23" x14ac:dyDescent="0.3">
      <c r="A4973" s="13" t="s">
        <v>1007</v>
      </c>
      <c r="B4973" s="13" t="s">
        <v>1008</v>
      </c>
      <c r="C4973" s="15">
        <v>2020</v>
      </c>
      <c r="D4973" s="15" t="s">
        <v>27</v>
      </c>
      <c r="E4973" s="15" t="s">
        <v>59</v>
      </c>
      <c r="F4973" s="15">
        <v>4241</v>
      </c>
      <c r="G4973" s="15">
        <v>2101</v>
      </c>
      <c r="H4973" s="13">
        <v>4.16529621365203</v>
      </c>
      <c r="I4973" s="13">
        <v>0.98647959490655401</v>
      </c>
      <c r="J4973" s="13">
        <v>5.1517758085585799</v>
      </c>
      <c r="K4973" s="13">
        <v>2.6247933804594799</v>
      </c>
      <c r="L4973" s="13">
        <v>0.74545589546827296</v>
      </c>
      <c r="M4973" s="13">
        <v>3.3702492759277498</v>
      </c>
      <c r="N4973" s="13">
        <v>4.0510992491008704</v>
      </c>
      <c r="O4973" s="13">
        <v>0.96602287001359799</v>
      </c>
      <c r="P4973" s="13">
        <v>5.0171221191144699</v>
      </c>
      <c r="Q4973" s="13">
        <v>8.2873875594945492</v>
      </c>
      <c r="R4973" s="13">
        <v>8.2873875594945492</v>
      </c>
      <c r="S4973" s="13">
        <v>0</v>
      </c>
      <c r="T4973" s="13">
        <v>4.8433688421027998</v>
      </c>
      <c r="U4973" s="13">
        <v>2.2292095660362601</v>
      </c>
      <c r="V4973" s="13">
        <v>7.0725784081390604</v>
      </c>
      <c r="W4973" s="13">
        <v>-0.47062330774084499</v>
      </c>
    </row>
    <row r="4974" spans="1:23" x14ac:dyDescent="0.3">
      <c r="A4974" s="13" t="s">
        <v>1011</v>
      </c>
      <c r="B4974" s="13" t="s">
        <v>1012</v>
      </c>
      <c r="C4974" s="15">
        <v>2020</v>
      </c>
      <c r="D4974" s="15" t="s">
        <v>27</v>
      </c>
      <c r="E4974" s="15" t="s">
        <v>38</v>
      </c>
      <c r="F4974" s="15">
        <v>1935</v>
      </c>
      <c r="G4974" s="15">
        <v>887</v>
      </c>
      <c r="H4974" s="13">
        <v>-1.3611012768484201</v>
      </c>
      <c r="I4974" s="13">
        <v>-1.6982735493047501</v>
      </c>
      <c r="J4974" s="13">
        <v>-3.0593748261531699</v>
      </c>
      <c r="K4974" s="13">
        <v>-1.7825628851215101</v>
      </c>
      <c r="L4974" s="13">
        <v>-6.0627360505631298</v>
      </c>
      <c r="M4974" s="13">
        <v>-7.8452989356846397</v>
      </c>
      <c r="N4974" s="13">
        <v>-1.5420039673985</v>
      </c>
      <c r="O4974" s="13">
        <v>-2.64663556245549</v>
      </c>
      <c r="P4974" s="13">
        <v>-4.188639529854</v>
      </c>
      <c r="Q4974" s="13">
        <v>-0.64735059005193596</v>
      </c>
      <c r="R4974" s="13">
        <v>-0.64735059005193596</v>
      </c>
      <c r="S4974" s="13">
        <v>0</v>
      </c>
      <c r="T4974" s="13">
        <v>-1.5335980835721299</v>
      </c>
      <c r="U4974" s="13">
        <v>-2.26950043275489</v>
      </c>
      <c r="V4974" s="13">
        <v>-3.8030985163270299</v>
      </c>
      <c r="W4974" s="13">
        <v>-0.579832939263489</v>
      </c>
    </row>
    <row r="4975" spans="1:23" x14ac:dyDescent="0.3">
      <c r="A4975" s="13" t="s">
        <v>1013</v>
      </c>
      <c r="B4975" s="13" t="s">
        <v>1014</v>
      </c>
      <c r="C4975" s="15">
        <v>2020</v>
      </c>
      <c r="D4975" s="15" t="s">
        <v>27</v>
      </c>
      <c r="E4975" s="15" t="s">
        <v>46</v>
      </c>
      <c r="F4975" s="15">
        <v>2598</v>
      </c>
      <c r="G4975" s="15">
        <v>1249</v>
      </c>
      <c r="H4975" s="13">
        <v>0.26147924297959502</v>
      </c>
      <c r="I4975" s="13">
        <v>2.7274401275953299</v>
      </c>
      <c r="J4975" s="13">
        <v>2.98891937057493</v>
      </c>
      <c r="K4975" s="13">
        <v>-0.52628975819992896</v>
      </c>
      <c r="L4975" s="13">
        <v>-1.0900764694135101</v>
      </c>
      <c r="M4975" s="13">
        <v>-1.6163662276134401</v>
      </c>
      <c r="N4975" s="13">
        <v>8.1259103511872793E-2</v>
      </c>
      <c r="O4975" s="13">
        <v>2.07348264087392</v>
      </c>
      <c r="P4975" s="13">
        <v>2.1547417443857899</v>
      </c>
      <c r="Q4975" s="13">
        <v>3.1151243248257798</v>
      </c>
      <c r="R4975" s="13">
        <v>3.1151243248257798</v>
      </c>
      <c r="S4975" s="13">
        <v>0</v>
      </c>
      <c r="T4975" s="13">
        <v>-0.50806435638365299</v>
      </c>
      <c r="U4975" s="13">
        <v>2.1070246998932101</v>
      </c>
      <c r="V4975" s="13">
        <v>1.5989603435095501</v>
      </c>
      <c r="W4975" s="13">
        <v>-0.33840819222500101</v>
      </c>
    </row>
    <row r="4976" spans="1:23" x14ac:dyDescent="0.3">
      <c r="A4976" s="13" t="s">
        <v>1027</v>
      </c>
      <c r="B4976" s="13" t="s">
        <v>1028</v>
      </c>
      <c r="C4976" s="15">
        <v>2020</v>
      </c>
      <c r="D4976" s="15" t="s">
        <v>27</v>
      </c>
      <c r="E4976" s="15" t="s">
        <v>41</v>
      </c>
      <c r="F4976" s="15">
        <v>2731</v>
      </c>
      <c r="G4976" s="15">
        <v>1232</v>
      </c>
      <c r="H4976" s="13">
        <v>1.3403798218073</v>
      </c>
      <c r="I4976" s="13">
        <v>-1.3141541633076801</v>
      </c>
      <c r="J4976" s="13">
        <v>2.6225658499611702E-2</v>
      </c>
      <c r="K4976" s="13">
        <v>-1.9843533722392601E-2</v>
      </c>
      <c r="L4976" s="13">
        <v>-1.50875945717974</v>
      </c>
      <c r="M4976" s="13">
        <v>-1.5286029909021299</v>
      </c>
      <c r="N4976" s="13">
        <v>1.16226685414007</v>
      </c>
      <c r="O4976" s="13">
        <v>-1.4317269082167099</v>
      </c>
      <c r="P4976" s="13">
        <v>-0.26946005407663498</v>
      </c>
      <c r="Q4976" s="13">
        <v>1.5539206054480099</v>
      </c>
      <c r="R4976" s="13">
        <v>1.5539206054480099</v>
      </c>
      <c r="S4976" s="13">
        <v>0</v>
      </c>
      <c r="T4976" s="13">
        <v>0.15497898150754</v>
      </c>
      <c r="U4976" s="13">
        <v>-1.7783655680057999</v>
      </c>
      <c r="V4976" s="13">
        <v>-1.62338658649826</v>
      </c>
      <c r="W4976" s="13">
        <v>-0.34423709207127801</v>
      </c>
    </row>
    <row r="4977" spans="1:23" x14ac:dyDescent="0.3">
      <c r="A4977" s="13" t="s">
        <v>1029</v>
      </c>
      <c r="B4977" s="13" t="s">
        <v>1030</v>
      </c>
      <c r="C4977" s="15">
        <v>2020</v>
      </c>
      <c r="D4977" s="15" t="s">
        <v>27</v>
      </c>
      <c r="E4977" s="15" t="s">
        <v>34</v>
      </c>
      <c r="F4977" s="15">
        <v>2646</v>
      </c>
      <c r="G4977" s="15">
        <v>1234</v>
      </c>
      <c r="H4977" s="13">
        <v>-0.90585767769895598</v>
      </c>
      <c r="I4977" s="13">
        <v>1.4862694226083299</v>
      </c>
      <c r="J4977" s="13">
        <v>0.58041174490938097</v>
      </c>
      <c r="K4977" s="13">
        <v>-3.5493370557784001</v>
      </c>
      <c r="L4977" s="13">
        <v>2.0625460647862202</v>
      </c>
      <c r="M4977" s="13">
        <v>-1.4867909909921799</v>
      </c>
      <c r="N4977" s="13">
        <v>-1.5144396134938201</v>
      </c>
      <c r="O4977" s="13">
        <v>1.6745434460564099</v>
      </c>
      <c r="P4977" s="13">
        <v>0.160103832562597</v>
      </c>
      <c r="Q4977" s="13">
        <v>1.8385784281762201</v>
      </c>
      <c r="R4977" s="13">
        <v>1.8385784281762201</v>
      </c>
      <c r="S4977" s="13">
        <v>0</v>
      </c>
      <c r="T4977" s="13">
        <v>-1.9176119764066299</v>
      </c>
      <c r="U4977" s="13">
        <v>0.35753369639132498</v>
      </c>
      <c r="V4977" s="13">
        <v>-1.5600782800152999</v>
      </c>
      <c r="W4977" s="13">
        <v>0.357065703617098</v>
      </c>
    </row>
    <row r="4978" spans="1:23" x14ac:dyDescent="0.3">
      <c r="A4978" s="13" t="s">
        <v>1033</v>
      </c>
      <c r="B4978" s="13" t="s">
        <v>1034</v>
      </c>
      <c r="C4978" s="15">
        <v>2020</v>
      </c>
      <c r="D4978" s="15" t="s">
        <v>27</v>
      </c>
      <c r="E4978" s="15" t="s">
        <v>31</v>
      </c>
      <c r="F4978" s="15">
        <v>3183</v>
      </c>
      <c r="G4978" s="15">
        <v>1538</v>
      </c>
      <c r="H4978" s="13">
        <v>-1.5845925414242501</v>
      </c>
      <c r="I4978" s="13">
        <v>0.58229992352219695</v>
      </c>
      <c r="J4978" s="13">
        <v>-1.0022926179020499</v>
      </c>
      <c r="K4978" s="13">
        <v>-1.7328973626436099</v>
      </c>
      <c r="L4978" s="13">
        <v>2.21153160023227</v>
      </c>
      <c r="M4978" s="13">
        <v>0.47863423758865598</v>
      </c>
      <c r="N4978" s="13">
        <v>-1.6987739111791</v>
      </c>
      <c r="O4978" s="13">
        <v>0.96793449111188101</v>
      </c>
      <c r="P4978" s="13">
        <v>-0.73083942006722502</v>
      </c>
      <c r="Q4978" s="13">
        <v>1.5576622161060001</v>
      </c>
      <c r="R4978" s="13">
        <v>1.5576622161060001</v>
      </c>
      <c r="S4978" s="13">
        <v>0</v>
      </c>
      <c r="T4978" s="13">
        <v>-1.89934524002409</v>
      </c>
      <c r="U4978" s="13">
        <v>1.0397448376571401</v>
      </c>
      <c r="V4978" s="13">
        <v>-0.85960040236694202</v>
      </c>
      <c r="W4978" s="13">
        <v>-1.72150539458421</v>
      </c>
    </row>
    <row r="4979" spans="1:23" x14ac:dyDescent="0.3">
      <c r="A4979" s="13" t="s">
        <v>2105</v>
      </c>
      <c r="B4979" s="13" t="s">
        <v>2106</v>
      </c>
      <c r="C4979" s="15">
        <v>2020</v>
      </c>
      <c r="D4979" s="15" t="s">
        <v>27</v>
      </c>
      <c r="E4979" s="15" t="s">
        <v>70</v>
      </c>
      <c r="F4979" s="15">
        <v>135</v>
      </c>
      <c r="G4979" s="15">
        <v>64</v>
      </c>
      <c r="H4979" s="13">
        <v>3.59448061353863</v>
      </c>
      <c r="I4979" s="13">
        <v>2.2666149122491599</v>
      </c>
      <c r="J4979" s="13">
        <v>5.8610955257877997</v>
      </c>
      <c r="K4979" s="13">
        <v>2.8184302444884999</v>
      </c>
      <c r="L4979" s="13">
        <v>3.4485891628534403E-2</v>
      </c>
      <c r="M4979" s="13">
        <v>2.8529161361170301</v>
      </c>
      <c r="N4979" s="13">
        <v>3.57727536293201</v>
      </c>
      <c r="O4979" s="13">
        <v>1.8025139509269099</v>
      </c>
      <c r="P4979" s="13">
        <v>5.3797893138589199</v>
      </c>
      <c r="Q4979" s="13">
        <v>0.26457988196619098</v>
      </c>
      <c r="R4979" s="13">
        <v>0.26457988196619098</v>
      </c>
      <c r="S4979" s="13">
        <v>0</v>
      </c>
      <c r="T4979" s="13">
        <v>3.3342847095245798</v>
      </c>
      <c r="U4979" s="13">
        <v>2.0622166188431601</v>
      </c>
      <c r="V4979" s="13">
        <v>5.3965013283677497</v>
      </c>
      <c r="W4979" s="13">
        <v>-0.33823204400476498</v>
      </c>
    </row>
    <row r="4980" spans="1:23" x14ac:dyDescent="0.3">
      <c r="A4980" s="13" t="s">
        <v>1037</v>
      </c>
      <c r="B4980" s="13" t="s">
        <v>1038</v>
      </c>
      <c r="C4980" s="15">
        <v>2020</v>
      </c>
      <c r="D4980" s="15" t="s">
        <v>27</v>
      </c>
      <c r="E4980" s="15" t="s">
        <v>35</v>
      </c>
      <c r="F4980" s="15">
        <v>1561</v>
      </c>
      <c r="G4980" s="15">
        <v>718</v>
      </c>
      <c r="H4980" s="13">
        <v>-1.4127453022479399</v>
      </c>
      <c r="I4980" s="13">
        <v>-1.05840154292225</v>
      </c>
      <c r="J4980" s="13">
        <v>-2.4711468451702001</v>
      </c>
      <c r="K4980" s="13">
        <v>-2.6839516128354601</v>
      </c>
      <c r="L4980" s="13">
        <v>0.267695711029794</v>
      </c>
      <c r="M4980" s="13">
        <v>-2.4162559018056702</v>
      </c>
      <c r="N4980" s="13">
        <v>-1.7712654878923699</v>
      </c>
      <c r="O4980" s="13">
        <v>-0.831101515625286</v>
      </c>
      <c r="P4980" s="13">
        <v>-2.60236700351766</v>
      </c>
      <c r="Q4980" s="13">
        <v>5.4170004079403603E-2</v>
      </c>
      <c r="R4980" s="13">
        <v>5.4170004079403603E-2</v>
      </c>
      <c r="S4980" s="13">
        <v>0</v>
      </c>
      <c r="T4980" s="13">
        <v>-2.3506704824656302</v>
      </c>
      <c r="U4980" s="13">
        <v>-0.26237905365064501</v>
      </c>
      <c r="V4980" s="13">
        <v>-2.61304953611628</v>
      </c>
      <c r="W4980" s="13">
        <v>0.16697075680565801</v>
      </c>
    </row>
    <row r="4981" spans="1:23" x14ac:dyDescent="0.3">
      <c r="A4981" s="13" t="s">
        <v>1039</v>
      </c>
      <c r="B4981" s="13" t="s">
        <v>1040</v>
      </c>
      <c r="C4981" s="15">
        <v>2020</v>
      </c>
      <c r="D4981" s="15" t="s">
        <v>27</v>
      </c>
      <c r="E4981" s="15" t="s">
        <v>86</v>
      </c>
      <c r="F4981" s="15">
        <v>1860</v>
      </c>
      <c r="G4981" s="15">
        <v>891</v>
      </c>
      <c r="H4981" s="13">
        <v>0.84909128439426695</v>
      </c>
      <c r="I4981" s="13">
        <v>2.1978526299381902</v>
      </c>
      <c r="J4981" s="13">
        <v>3.0469439143324601</v>
      </c>
      <c r="K4981" s="13">
        <v>1.97569838999063</v>
      </c>
      <c r="L4981" s="13">
        <v>-0.478931046644612</v>
      </c>
      <c r="M4981" s="13">
        <v>1.49676734334601</v>
      </c>
      <c r="N4981" s="13">
        <v>1.10179001510557</v>
      </c>
      <c r="O4981" s="13">
        <v>1.69940382556319</v>
      </c>
      <c r="P4981" s="13">
        <v>2.8011938406687702</v>
      </c>
      <c r="Q4981" s="13">
        <v>2.50835337690991</v>
      </c>
      <c r="R4981" s="13">
        <v>2.50835337690991</v>
      </c>
      <c r="S4981" s="13">
        <v>0</v>
      </c>
      <c r="T4981" s="13">
        <v>-8.3223070228930301E-2</v>
      </c>
      <c r="U4981" s="13">
        <v>1.09214092222564</v>
      </c>
      <c r="V4981" s="13">
        <v>1.0089178519967099</v>
      </c>
      <c r="W4981" s="13">
        <v>-0.61235317297402203</v>
      </c>
    </row>
    <row r="4982" spans="1:23" x14ac:dyDescent="0.3">
      <c r="A4982" s="13" t="s">
        <v>1047</v>
      </c>
      <c r="B4982" s="13" t="s">
        <v>1048</v>
      </c>
      <c r="C4982" s="15">
        <v>2020</v>
      </c>
      <c r="D4982" s="15" t="s">
        <v>27</v>
      </c>
      <c r="E4982" s="15" t="s">
        <v>124</v>
      </c>
      <c r="F4982" s="15">
        <v>1894</v>
      </c>
      <c r="G4982" s="15">
        <v>922</v>
      </c>
      <c r="H4982" s="13">
        <v>2.4057176144085601</v>
      </c>
      <c r="I4982" s="13">
        <v>-3.0996825821981102</v>
      </c>
      <c r="J4982" s="13">
        <v>-0.69396496778954397</v>
      </c>
      <c r="K4982" s="13">
        <v>1.2558303486764799</v>
      </c>
      <c r="L4982" s="13">
        <v>-1.3115130137794599</v>
      </c>
      <c r="M4982" s="13">
        <v>-5.5682665102987097E-2</v>
      </c>
      <c r="N4982" s="13">
        <v>2.3366888969952502</v>
      </c>
      <c r="O4982" s="13">
        <v>-2.9013444103557999</v>
      </c>
      <c r="P4982" s="13">
        <v>-0.56465551336054898</v>
      </c>
      <c r="Q4982" s="13">
        <v>1.02252565214018</v>
      </c>
      <c r="R4982" s="13">
        <v>1.02252565214018</v>
      </c>
      <c r="S4982" s="13">
        <v>0</v>
      </c>
      <c r="T4982" s="13">
        <v>1.7522651104635301</v>
      </c>
      <c r="U4982" s="13">
        <v>-3.2274899380547</v>
      </c>
      <c r="V4982" s="13">
        <v>-1.4752248275911699</v>
      </c>
      <c r="W4982" s="13">
        <v>-0.54260111898793595</v>
      </c>
    </row>
    <row r="4983" spans="1:23" x14ac:dyDescent="0.3">
      <c r="A4983" s="13" t="s">
        <v>1049</v>
      </c>
      <c r="B4983" s="13" t="s">
        <v>1050</v>
      </c>
      <c r="C4983" s="15">
        <v>2020</v>
      </c>
      <c r="D4983" s="15" t="s">
        <v>27</v>
      </c>
      <c r="E4983" s="15" t="s">
        <v>53</v>
      </c>
      <c r="F4983" s="15">
        <v>320</v>
      </c>
      <c r="G4983" s="15">
        <v>160</v>
      </c>
      <c r="H4983" s="13">
        <v>-5.1972860382011801</v>
      </c>
      <c r="I4983" s="13">
        <v>0.64847383255469304</v>
      </c>
      <c r="J4983" s="13">
        <v>-4.5488122056464801</v>
      </c>
      <c r="K4983" s="13">
        <v>-1.5919213264874701</v>
      </c>
      <c r="L4983" s="13">
        <v>8.9803635157681292</v>
      </c>
      <c r="M4983" s="13">
        <v>7.38844218928066</v>
      </c>
      <c r="N4983" s="13">
        <v>-4.7025159780924497</v>
      </c>
      <c r="O4983" s="13">
        <v>2.4926089792037902</v>
      </c>
      <c r="P4983" s="13">
        <v>-2.2099069988886502</v>
      </c>
      <c r="Q4983" s="13">
        <v>4.3386960212404901E-2</v>
      </c>
      <c r="R4983" s="13">
        <v>4.3386960212404901E-2</v>
      </c>
      <c r="S4983" s="13">
        <v>0</v>
      </c>
      <c r="T4983" s="13">
        <v>-5.3695333286329703</v>
      </c>
      <c r="U4983" s="13">
        <v>-0.28755879780590499</v>
      </c>
      <c r="V4983" s="13">
        <v>-5.6570921264388803</v>
      </c>
      <c r="W4983" s="13">
        <v>-1.6234440374786401</v>
      </c>
    </row>
    <row r="4984" spans="1:23" x14ac:dyDescent="0.3">
      <c r="A4984" s="13" t="s">
        <v>1049</v>
      </c>
      <c r="B4984" s="13" t="s">
        <v>1050</v>
      </c>
      <c r="C4984" s="15">
        <v>2020</v>
      </c>
      <c r="D4984" s="15" t="s">
        <v>27</v>
      </c>
      <c r="E4984" s="15" t="s">
        <v>33</v>
      </c>
      <c r="F4984" s="15">
        <v>155</v>
      </c>
      <c r="G4984" s="15">
        <v>71</v>
      </c>
      <c r="H4984" s="13">
        <v>-9.2920532558353202</v>
      </c>
      <c r="I4984" s="13">
        <v>-0.48154300016683499</v>
      </c>
      <c r="J4984" s="13">
        <v>-9.7735962560021505</v>
      </c>
      <c r="K4984" s="13">
        <v>-10.9680475683612</v>
      </c>
      <c r="L4984" s="13">
        <v>2.5242670402667402</v>
      </c>
      <c r="M4984" s="13">
        <v>-8.4437805280944698</v>
      </c>
      <c r="N4984" s="13">
        <v>-10.2457086536491</v>
      </c>
      <c r="O4984" s="13">
        <v>8.0299721604241495E-2</v>
      </c>
      <c r="P4984" s="13">
        <v>-10.165408932044899</v>
      </c>
      <c r="Q4984" s="13">
        <v>-0.27060656855349002</v>
      </c>
      <c r="R4984" s="13">
        <v>-0.27060656855349002</v>
      </c>
      <c r="S4984" s="13">
        <v>0</v>
      </c>
      <c r="T4984" s="13">
        <v>-8.7004172876038108</v>
      </c>
      <c r="U4984" s="13">
        <v>0.54487217727273896</v>
      </c>
      <c r="V4984" s="13">
        <v>-8.1555451103310705</v>
      </c>
      <c r="W4984" s="13">
        <v>0.75518424059602096</v>
      </c>
    </row>
    <row r="4985" spans="1:23" x14ac:dyDescent="0.3">
      <c r="A4985" s="13" t="s">
        <v>2107</v>
      </c>
      <c r="B4985" s="13" t="s">
        <v>2108</v>
      </c>
      <c r="C4985" s="15">
        <v>2020</v>
      </c>
      <c r="D4985" s="15" t="s">
        <v>27</v>
      </c>
      <c r="E4985" s="15" t="s">
        <v>81</v>
      </c>
      <c r="F4985" s="15">
        <v>34</v>
      </c>
      <c r="G4985" s="15">
        <v>15</v>
      </c>
      <c r="H4985" s="13">
        <v>-14.610112762704301</v>
      </c>
      <c r="I4985" s="13">
        <v>5.2660522124606102</v>
      </c>
      <c r="J4985" s="13">
        <v>-9.3440605502437801</v>
      </c>
      <c r="K4985" s="13">
        <v>-13.7192565535094</v>
      </c>
      <c r="L4985" s="13">
        <v>11.9345086063101</v>
      </c>
      <c r="M4985" s="13">
        <v>-1.78474794719932</v>
      </c>
      <c r="N4985" s="13">
        <v>-15.3660741624743</v>
      </c>
      <c r="O4985" s="13">
        <v>6.8871673469330696</v>
      </c>
      <c r="P4985" s="13">
        <v>-8.4789068155412597</v>
      </c>
      <c r="Q4985" s="13">
        <v>-4.3825755806993598E-2</v>
      </c>
      <c r="R4985" s="13">
        <v>-4.3825755806993598E-2</v>
      </c>
      <c r="S4985" s="13">
        <v>0</v>
      </c>
      <c r="T4985" s="13">
        <v>-14.4804280506872</v>
      </c>
      <c r="U4985" s="13">
        <v>3.81128450397786</v>
      </c>
      <c r="V4985" s="13">
        <v>-10.6691435467093</v>
      </c>
      <c r="W4985" s="13">
        <v>-4.0860530480167703E-2</v>
      </c>
    </row>
    <row r="4986" spans="1:23" x14ac:dyDescent="0.3">
      <c r="A4986" s="13" t="s">
        <v>2109</v>
      </c>
      <c r="B4986" s="13" t="s">
        <v>2110</v>
      </c>
      <c r="C4986" s="15">
        <v>2020</v>
      </c>
      <c r="D4986" s="15" t="s">
        <v>27</v>
      </c>
      <c r="E4986" s="15" t="s">
        <v>124</v>
      </c>
      <c r="F4986" s="15">
        <v>125</v>
      </c>
      <c r="G4986" s="15">
        <v>62</v>
      </c>
      <c r="H4986" s="13">
        <v>-2.9127055137629299</v>
      </c>
      <c r="I4986" s="13">
        <v>-0.81570639817403101</v>
      </c>
      <c r="J4986" s="13">
        <v>-3.7284119119369601</v>
      </c>
      <c r="K4986" s="13">
        <v>0.93225974729023497</v>
      </c>
      <c r="L4986" s="13">
        <v>8.1240449415176794</v>
      </c>
      <c r="M4986" s="13">
        <v>9.0563046888079199</v>
      </c>
      <c r="N4986" s="13">
        <v>-2.2584244980427699</v>
      </c>
      <c r="O4986" s="13">
        <v>1.03751423389204</v>
      </c>
      <c r="P4986" s="13">
        <v>-1.2209102641507299</v>
      </c>
      <c r="Q4986" s="13">
        <v>4.8079849773584503E-2</v>
      </c>
      <c r="R4986" s="13">
        <v>4.8079849773584503E-2</v>
      </c>
      <c r="S4986" s="13">
        <v>0</v>
      </c>
      <c r="T4986" s="13">
        <v>-2.7100700081187301</v>
      </c>
      <c r="U4986" s="13">
        <v>-1.0124765314076001</v>
      </c>
      <c r="V4986" s="13">
        <v>-3.7225465395263302</v>
      </c>
      <c r="W4986" s="13">
        <v>-0.60912854401355798</v>
      </c>
    </row>
    <row r="4987" spans="1:23" x14ac:dyDescent="0.3">
      <c r="A4987" s="13" t="s">
        <v>1059</v>
      </c>
      <c r="B4987" s="13" t="s">
        <v>1060</v>
      </c>
      <c r="C4987" s="15">
        <v>2020</v>
      </c>
      <c r="D4987" s="15" t="s">
        <v>27</v>
      </c>
      <c r="E4987" s="15" t="s">
        <v>33</v>
      </c>
      <c r="F4987" s="15">
        <v>3576</v>
      </c>
      <c r="G4987" s="15">
        <v>1695</v>
      </c>
      <c r="H4987" s="13">
        <v>-0.90301522427279801</v>
      </c>
      <c r="I4987" s="13">
        <v>1.0162643453792199</v>
      </c>
      <c r="J4987" s="13">
        <v>0.113249121106429</v>
      </c>
      <c r="K4987" s="13">
        <v>-1.7201392923774801</v>
      </c>
      <c r="L4987" s="13">
        <v>1.33024243341034</v>
      </c>
      <c r="M4987" s="13">
        <v>-0.38989685896714099</v>
      </c>
      <c r="N4987" s="13">
        <v>-1.1671629614302701</v>
      </c>
      <c r="O4987" s="13">
        <v>1.1413994936985401</v>
      </c>
      <c r="P4987" s="13">
        <v>-2.5763467731727299E-2</v>
      </c>
      <c r="Q4987" s="13">
        <v>2.34422630338385</v>
      </c>
      <c r="R4987" s="13">
        <v>2.34422630338385</v>
      </c>
      <c r="S4987" s="13">
        <v>0</v>
      </c>
      <c r="T4987" s="13">
        <v>-0.93958994469247203</v>
      </c>
      <c r="U4987" s="13">
        <v>0.73257152091765398</v>
      </c>
      <c r="V4987" s="13">
        <v>-0.20701842377481799</v>
      </c>
      <c r="W4987" s="13">
        <v>-0.50484394436617497</v>
      </c>
    </row>
    <row r="4988" spans="1:23" x14ac:dyDescent="0.3">
      <c r="A4988" s="13" t="s">
        <v>1061</v>
      </c>
      <c r="B4988" s="13" t="s">
        <v>1062</v>
      </c>
      <c r="C4988" s="15">
        <v>2020</v>
      </c>
      <c r="D4988" s="15" t="s">
        <v>27</v>
      </c>
      <c r="E4988" s="15" t="s">
        <v>49</v>
      </c>
      <c r="F4988" s="15">
        <v>509</v>
      </c>
      <c r="G4988" s="15">
        <v>241</v>
      </c>
      <c r="H4988" s="13">
        <v>-4.2115208781471898</v>
      </c>
      <c r="I4988" s="13">
        <v>-4.0292861396929203</v>
      </c>
      <c r="J4988" s="13">
        <v>-8.24080701784011</v>
      </c>
      <c r="K4988" s="13">
        <v>-1.3073494327801001</v>
      </c>
      <c r="L4988" s="13">
        <v>-1.5175281976870001</v>
      </c>
      <c r="M4988" s="13">
        <v>-2.8248776304671099</v>
      </c>
      <c r="N4988" s="13">
        <v>-3.79668266547124</v>
      </c>
      <c r="O4988" s="13">
        <v>-3.70908905474721</v>
      </c>
      <c r="P4988" s="13">
        <v>-7.5057717202184602</v>
      </c>
      <c r="Q4988" s="13">
        <v>-0.58491004521942302</v>
      </c>
      <c r="R4988" s="13">
        <v>-0.58491004521942302</v>
      </c>
      <c r="S4988" s="13">
        <v>0</v>
      </c>
      <c r="T4988" s="13">
        <v>-2.60852300446729</v>
      </c>
      <c r="U4988" s="13">
        <v>-4.5571834651030398</v>
      </c>
      <c r="V4988" s="13">
        <v>-7.1657064695703401</v>
      </c>
      <c r="W4988" s="13">
        <v>2.5968297918489199E-2</v>
      </c>
    </row>
    <row r="4989" spans="1:23" x14ac:dyDescent="0.3">
      <c r="A4989" s="13" t="s">
        <v>1061</v>
      </c>
      <c r="B4989" s="13" t="s">
        <v>1062</v>
      </c>
      <c r="C4989" s="15">
        <v>2020</v>
      </c>
      <c r="D4989" s="15" t="s">
        <v>27</v>
      </c>
      <c r="E4989" s="15" t="s">
        <v>124</v>
      </c>
      <c r="F4989" s="15">
        <v>442</v>
      </c>
      <c r="G4989" s="15">
        <v>221</v>
      </c>
      <c r="H4989" s="13">
        <v>0.19360931553546301</v>
      </c>
      <c r="I4989" s="13">
        <v>-3.9333606282331899</v>
      </c>
      <c r="J4989" s="13">
        <v>-3.73975131269773</v>
      </c>
      <c r="K4989" s="13">
        <v>3.0213257322643798</v>
      </c>
      <c r="L4989" s="13">
        <v>-3.0188518734920802</v>
      </c>
      <c r="M4989" s="13">
        <v>2.4738587723062999E-3</v>
      </c>
      <c r="N4989" s="13">
        <v>0.83169808332654704</v>
      </c>
      <c r="O4989" s="13">
        <v>-3.9448915147935701</v>
      </c>
      <c r="P4989" s="13">
        <v>-3.11319343146703</v>
      </c>
      <c r="Q4989" s="13">
        <v>-4.0986028069762002E-2</v>
      </c>
      <c r="R4989" s="13">
        <v>-4.0986028069762002E-2</v>
      </c>
      <c r="S4989" s="13">
        <v>0</v>
      </c>
      <c r="T4989" s="13">
        <v>1.67112350110313</v>
      </c>
      <c r="U4989" s="13">
        <v>-4.26222202572482</v>
      </c>
      <c r="V4989" s="13">
        <v>-2.59109852462168</v>
      </c>
      <c r="W4989" s="13">
        <v>8.5766440249145204E-2</v>
      </c>
    </row>
    <row r="4990" spans="1:23" x14ac:dyDescent="0.3">
      <c r="A4990" s="13" t="s">
        <v>2111</v>
      </c>
      <c r="B4990" s="13" t="s">
        <v>1064</v>
      </c>
      <c r="C4990" s="15">
        <v>2020</v>
      </c>
      <c r="D4990" s="15" t="s">
        <v>27</v>
      </c>
      <c r="E4990" s="15" t="s">
        <v>32</v>
      </c>
      <c r="F4990" s="15">
        <v>2485</v>
      </c>
      <c r="G4990" s="15">
        <v>1166</v>
      </c>
      <c r="H4990" s="13">
        <v>-3.2178906988101699</v>
      </c>
      <c r="I4990" s="13">
        <v>-1.99970685542719</v>
      </c>
      <c r="J4990" s="13">
        <v>-5.2175975542373596</v>
      </c>
      <c r="K4990" s="13">
        <v>-3.7196137434032499</v>
      </c>
      <c r="L4990" s="13">
        <v>-0.60197497979368497</v>
      </c>
      <c r="M4990" s="13">
        <v>-4.3215887231969399</v>
      </c>
      <c r="N4990" s="13">
        <v>-3.4573255278772099</v>
      </c>
      <c r="O4990" s="13">
        <v>-1.7901317821132401</v>
      </c>
      <c r="P4990" s="13">
        <v>-5.2474573099904598</v>
      </c>
      <c r="Q4990" s="13">
        <v>-1.4900219698657999</v>
      </c>
      <c r="R4990" s="13">
        <v>-1.4900219698657999</v>
      </c>
      <c r="S4990" s="13">
        <v>0</v>
      </c>
      <c r="T4990" s="13">
        <v>-3.3540565696487801</v>
      </c>
      <c r="U4990" s="13">
        <v>-2.7000998261930498</v>
      </c>
      <c r="V4990" s="13">
        <v>-6.0541563958418303</v>
      </c>
      <c r="W4990" s="13">
        <v>0.29524101245045897</v>
      </c>
    </row>
    <row r="4991" spans="1:23" x14ac:dyDescent="0.3">
      <c r="A4991" s="13" t="s">
        <v>2112</v>
      </c>
      <c r="B4991" s="13" t="s">
        <v>2113</v>
      </c>
      <c r="C4991" s="15">
        <v>2020</v>
      </c>
      <c r="D4991" s="15" t="s">
        <v>27</v>
      </c>
      <c r="E4991" s="15" t="s">
        <v>41</v>
      </c>
      <c r="F4991" s="15">
        <v>352</v>
      </c>
      <c r="G4991" s="15">
        <v>167</v>
      </c>
      <c r="H4991" s="13">
        <v>2.8138684625084101</v>
      </c>
      <c r="I4991" s="13">
        <v>3.32578195243175</v>
      </c>
      <c r="J4991" s="13">
        <v>6.1396504149401698</v>
      </c>
      <c r="K4991" s="13">
        <v>1.3585713568829501</v>
      </c>
      <c r="L4991" s="13">
        <v>1.60909683676723</v>
      </c>
      <c r="M4991" s="13">
        <v>2.9676681936501899</v>
      </c>
      <c r="N4991" s="13">
        <v>2.7228233938080399</v>
      </c>
      <c r="O4991" s="13">
        <v>3.1768108385664902</v>
      </c>
      <c r="P4991" s="13">
        <v>5.8996342323745399</v>
      </c>
      <c r="Q4991" s="13">
        <v>0.73187815444852999</v>
      </c>
      <c r="R4991" s="13">
        <v>0.73187815444852999</v>
      </c>
      <c r="S4991" s="13">
        <v>0</v>
      </c>
      <c r="T4991" s="13">
        <v>1.90288859886883</v>
      </c>
      <c r="U4991" s="13">
        <v>1.08021341761362</v>
      </c>
      <c r="V4991" s="13">
        <v>2.9831020164824502</v>
      </c>
      <c r="W4991" s="13">
        <v>-0.70567885504461303</v>
      </c>
    </row>
    <row r="4992" spans="1:23" x14ac:dyDescent="0.3">
      <c r="A4992" s="13" t="s">
        <v>1065</v>
      </c>
      <c r="B4992" s="13" t="s">
        <v>1066</v>
      </c>
      <c r="C4992" s="15">
        <v>2020</v>
      </c>
      <c r="D4992" s="15" t="s">
        <v>27</v>
      </c>
      <c r="E4992" s="15" t="s">
        <v>67</v>
      </c>
      <c r="F4992" s="15">
        <v>2973</v>
      </c>
      <c r="G4992" s="15">
        <v>1398</v>
      </c>
      <c r="H4992" s="13">
        <v>2.57823436630795E-2</v>
      </c>
      <c r="I4992" s="13">
        <v>0.44059163818300501</v>
      </c>
      <c r="J4992" s="13">
        <v>0.46637398184608397</v>
      </c>
      <c r="K4992" s="13">
        <v>8.9007703627767096E-2</v>
      </c>
      <c r="L4992" s="13">
        <v>-0.99894563678080694</v>
      </c>
      <c r="M4992" s="13">
        <v>-0.90993793315303995</v>
      </c>
      <c r="N4992" s="13">
        <v>3.4390725377934597E-2</v>
      </c>
      <c r="O4992" s="13">
        <v>0.135144463270227</v>
      </c>
      <c r="P4992" s="13">
        <v>0.169535188648162</v>
      </c>
      <c r="Q4992" s="13">
        <v>2.0835548387714802</v>
      </c>
      <c r="R4992" s="13">
        <v>2.0835548387714802</v>
      </c>
      <c r="S4992" s="13">
        <v>0</v>
      </c>
      <c r="T4992" s="13">
        <v>0.476544900815636</v>
      </c>
      <c r="U4992" s="13">
        <v>-1.18060954360067E-2</v>
      </c>
      <c r="V4992" s="13">
        <v>0.46473880537962903</v>
      </c>
      <c r="W4992" s="13">
        <v>5.7212508778753501E-2</v>
      </c>
    </row>
    <row r="4993" spans="1:23" x14ac:dyDescent="0.3">
      <c r="A4993" s="13" t="s">
        <v>1067</v>
      </c>
      <c r="B4993" s="13" t="s">
        <v>1068</v>
      </c>
      <c r="C4993" s="15">
        <v>2020</v>
      </c>
      <c r="D4993" s="15" t="s">
        <v>27</v>
      </c>
      <c r="E4993" s="15" t="s">
        <v>78</v>
      </c>
      <c r="F4993" s="15">
        <v>1181</v>
      </c>
      <c r="G4993" s="15">
        <v>559</v>
      </c>
      <c r="H4993" s="13">
        <v>-3.1121140261590599</v>
      </c>
      <c r="I4993" s="13">
        <v>-3.1338013024898999</v>
      </c>
      <c r="J4993" s="13">
        <v>-6.2459153286489704</v>
      </c>
      <c r="K4993" s="13">
        <v>-1.5821370806685999</v>
      </c>
      <c r="L4993" s="13">
        <v>-1.4943049182400301</v>
      </c>
      <c r="M4993" s="13">
        <v>-3.07644199890863</v>
      </c>
      <c r="N4993" s="13">
        <v>-2.9273831756086701</v>
      </c>
      <c r="O4993" s="13">
        <v>-3.0177824331157499</v>
      </c>
      <c r="P4993" s="13">
        <v>-5.9451656087244302</v>
      </c>
      <c r="Q4993" s="13">
        <v>-0.90798533853881302</v>
      </c>
      <c r="R4993" s="13">
        <v>-0.90798533853881302</v>
      </c>
      <c r="S4993" s="13">
        <v>0</v>
      </c>
      <c r="T4993" s="13">
        <v>-3.1769318243717199</v>
      </c>
      <c r="U4993" s="13">
        <v>-2.0878695888415</v>
      </c>
      <c r="V4993" s="13">
        <v>-5.2648014132132301</v>
      </c>
      <c r="W4993" s="13">
        <v>-0.36722288225361899</v>
      </c>
    </row>
    <row r="4994" spans="1:23" x14ac:dyDescent="0.3">
      <c r="A4994" s="13" t="s">
        <v>1069</v>
      </c>
      <c r="B4994" s="13" t="s">
        <v>1070</v>
      </c>
      <c r="C4994" s="15">
        <v>2020</v>
      </c>
      <c r="D4994" s="15" t="s">
        <v>27</v>
      </c>
      <c r="E4994" s="15" t="s">
        <v>52</v>
      </c>
      <c r="F4994" s="15">
        <v>1877</v>
      </c>
      <c r="G4994" s="15">
        <v>833</v>
      </c>
      <c r="H4994" s="13">
        <v>0.82098051960973095</v>
      </c>
      <c r="I4994" s="13">
        <v>0.29514246822935802</v>
      </c>
      <c r="J4994" s="13">
        <v>1.1161229878390899</v>
      </c>
      <c r="K4994" s="13">
        <v>1.1684968592773</v>
      </c>
      <c r="L4994" s="13">
        <v>-1.6384050353194901</v>
      </c>
      <c r="M4994" s="13">
        <v>-0.46990817604219498</v>
      </c>
      <c r="N4994" s="13">
        <v>0.90950484455824798</v>
      </c>
      <c r="O4994" s="13">
        <v>-0.198134562704704</v>
      </c>
      <c r="P4994" s="13">
        <v>0.71137028185354401</v>
      </c>
      <c r="Q4994" s="13">
        <v>1.48355618240144</v>
      </c>
      <c r="R4994" s="13">
        <v>1.48355618240144</v>
      </c>
      <c r="S4994" s="13">
        <v>0</v>
      </c>
      <c r="T4994" s="13">
        <v>0.64102432587494396</v>
      </c>
      <c r="U4994" s="13">
        <v>-0.54551589933133304</v>
      </c>
      <c r="V4994" s="13">
        <v>9.5508426543611802E-2</v>
      </c>
      <c r="W4994" s="13">
        <v>0.86548412255186702</v>
      </c>
    </row>
    <row r="4995" spans="1:23" x14ac:dyDescent="0.3">
      <c r="A4995" s="13" t="s">
        <v>1075</v>
      </c>
      <c r="B4995" s="13" t="s">
        <v>1076</v>
      </c>
      <c r="C4995" s="15">
        <v>2020</v>
      </c>
      <c r="D4995" s="15" t="s">
        <v>27</v>
      </c>
      <c r="E4995" s="15" t="s">
        <v>34</v>
      </c>
      <c r="F4995" s="15">
        <v>1107</v>
      </c>
      <c r="G4995" s="15">
        <v>501</v>
      </c>
      <c r="H4995" s="13">
        <v>-3.35515762400974</v>
      </c>
      <c r="I4995" s="13">
        <v>0.60873998677161301</v>
      </c>
      <c r="J4995" s="13">
        <v>-2.7464176372381202</v>
      </c>
      <c r="K4995" s="13">
        <v>-4.3140149843251203</v>
      </c>
      <c r="L4995" s="13">
        <v>4.9182166058419297</v>
      </c>
      <c r="M4995" s="13">
        <v>0.604201621516814</v>
      </c>
      <c r="N4995" s="13">
        <v>-3.75008999029669</v>
      </c>
      <c r="O4995" s="13">
        <v>1.53486477409536</v>
      </c>
      <c r="P4995" s="13">
        <v>-2.2152252162013299</v>
      </c>
      <c r="Q4995" s="13">
        <v>0.138399548192566</v>
      </c>
      <c r="R4995" s="13">
        <v>0.138399548192566</v>
      </c>
      <c r="S4995" s="13">
        <v>0</v>
      </c>
      <c r="T4995" s="13">
        <v>-3.2191149079252499</v>
      </c>
      <c r="U4995" s="13">
        <v>0.30931650013778</v>
      </c>
      <c r="V4995" s="13">
        <v>-2.9097984077874699</v>
      </c>
      <c r="W4995" s="13">
        <v>1.2724094949453799</v>
      </c>
    </row>
    <row r="4996" spans="1:23" x14ac:dyDescent="0.3">
      <c r="A4996" s="13" t="s">
        <v>1077</v>
      </c>
      <c r="B4996" s="13" t="s">
        <v>1078</v>
      </c>
      <c r="C4996" s="15">
        <v>2020</v>
      </c>
      <c r="D4996" s="15" t="s">
        <v>27</v>
      </c>
      <c r="E4996" s="15" t="s">
        <v>140</v>
      </c>
      <c r="F4996" s="15">
        <v>2864</v>
      </c>
      <c r="G4996" s="15">
        <v>1327</v>
      </c>
      <c r="H4996" s="13">
        <v>-2.82833237769254</v>
      </c>
      <c r="I4996" s="13">
        <v>-0.22565172573555201</v>
      </c>
      <c r="J4996" s="13">
        <v>-3.0539841034280899</v>
      </c>
      <c r="K4996" s="13">
        <v>-1.3522053685855899</v>
      </c>
      <c r="L4996" s="13">
        <v>-0.130840597114839</v>
      </c>
      <c r="M4996" s="13">
        <v>-1.48304596570043</v>
      </c>
      <c r="N4996" s="13">
        <v>-2.7522757547570902</v>
      </c>
      <c r="O4996" s="13">
        <v>-0.29111308053074902</v>
      </c>
      <c r="P4996" s="13">
        <v>-3.04338883528784</v>
      </c>
      <c r="Q4996" s="13">
        <v>-0.19872902528303099</v>
      </c>
      <c r="R4996" s="13">
        <v>-0.19872902528303099</v>
      </c>
      <c r="S4996" s="13">
        <v>0</v>
      </c>
      <c r="T4996" s="13">
        <v>-2.05382410029386</v>
      </c>
      <c r="U4996" s="13">
        <v>-0.33726344405340403</v>
      </c>
      <c r="V4996" s="13">
        <v>-2.3910875443472599</v>
      </c>
      <c r="W4996" s="13">
        <v>4.8460835653628E-2</v>
      </c>
    </row>
    <row r="4997" spans="1:23" x14ac:dyDescent="0.3">
      <c r="A4997" s="13" t="s">
        <v>1083</v>
      </c>
      <c r="B4997" s="13" t="s">
        <v>1084</v>
      </c>
      <c r="C4997" s="15">
        <v>2020</v>
      </c>
      <c r="D4997" s="15" t="s">
        <v>27</v>
      </c>
      <c r="E4997" s="15" t="s">
        <v>58</v>
      </c>
      <c r="F4997" s="15">
        <v>1221</v>
      </c>
      <c r="G4997" s="15">
        <v>567</v>
      </c>
      <c r="H4997" s="13">
        <v>-1.17175504949973</v>
      </c>
      <c r="I4997" s="13">
        <v>-0.37294558138147799</v>
      </c>
      <c r="J4997" s="13">
        <v>-1.5447006308812099</v>
      </c>
      <c r="K4997" s="13">
        <v>-1.32463988428754</v>
      </c>
      <c r="L4997" s="13">
        <v>2.49345639828638</v>
      </c>
      <c r="M4997" s="13">
        <v>1.16881651399883</v>
      </c>
      <c r="N4997" s="13">
        <v>-1.28586885477177</v>
      </c>
      <c r="O4997" s="13">
        <v>0.27605989313503598</v>
      </c>
      <c r="P4997" s="13">
        <v>-1.0098089616367401</v>
      </c>
      <c r="Q4997" s="13">
        <v>0.50247367632611994</v>
      </c>
      <c r="R4997" s="13">
        <v>0.50247367632611994</v>
      </c>
      <c r="S4997" s="13">
        <v>0</v>
      </c>
      <c r="T4997" s="13">
        <v>-1.15753076361202</v>
      </c>
      <c r="U4997" s="13">
        <v>0.33188132313111401</v>
      </c>
      <c r="V4997" s="13">
        <v>-0.82564944048090705</v>
      </c>
      <c r="W4997" s="13">
        <v>-0.189337862444102</v>
      </c>
    </row>
    <row r="4998" spans="1:23" x14ac:dyDescent="0.3">
      <c r="A4998" s="13" t="s">
        <v>1087</v>
      </c>
      <c r="B4998" s="13" t="s">
        <v>1088</v>
      </c>
      <c r="C4998" s="15">
        <v>2020</v>
      </c>
      <c r="D4998" s="15" t="s">
        <v>27</v>
      </c>
      <c r="E4998" s="15" t="s">
        <v>89</v>
      </c>
      <c r="F4998" s="15">
        <v>2672</v>
      </c>
      <c r="G4998" s="15">
        <v>1291</v>
      </c>
      <c r="H4998" s="13">
        <v>0.53031927085005404</v>
      </c>
      <c r="I4998" s="13">
        <v>1.51783327206038</v>
      </c>
      <c r="J4998" s="13">
        <v>2.0481525429104299</v>
      </c>
      <c r="K4998" s="13">
        <v>-0.648888801848851</v>
      </c>
      <c r="L4998" s="13">
        <v>-2.9060415045129</v>
      </c>
      <c r="M4998" s="13">
        <v>-3.5549303063617601</v>
      </c>
      <c r="N4998" s="13">
        <v>0.31133840732352902</v>
      </c>
      <c r="O4998" s="13">
        <v>0.66422262644022001</v>
      </c>
      <c r="P4998" s="13">
        <v>0.97556103376375003</v>
      </c>
      <c r="Q4998" s="13">
        <v>2.4475688634716399</v>
      </c>
      <c r="R4998" s="13">
        <v>2.4475688634716399</v>
      </c>
      <c r="S4998" s="13">
        <v>0</v>
      </c>
      <c r="T4998" s="13">
        <v>0.195758831094964</v>
      </c>
      <c r="U4998" s="13">
        <v>1.1666706922891299</v>
      </c>
      <c r="V4998" s="13">
        <v>1.36242952338409</v>
      </c>
      <c r="W4998" s="13">
        <v>-0.26344825274203898</v>
      </c>
    </row>
    <row r="4999" spans="1:23" x14ac:dyDescent="0.3">
      <c r="A4999" s="13" t="s">
        <v>2114</v>
      </c>
      <c r="B4999" s="13" t="s">
        <v>2115</v>
      </c>
      <c r="C4999" s="15">
        <v>2020</v>
      </c>
      <c r="D4999" s="15" t="s">
        <v>27</v>
      </c>
      <c r="E4999" s="15" t="s">
        <v>86</v>
      </c>
      <c r="F4999" s="15">
        <v>628</v>
      </c>
      <c r="G4999" s="15">
        <v>298</v>
      </c>
      <c r="H4999" s="13">
        <v>-3.1517161604092099</v>
      </c>
      <c r="I4999" s="13">
        <v>0.87294483351425001</v>
      </c>
      <c r="J4999" s="13">
        <v>-2.2787713268949599</v>
      </c>
      <c r="K4999" s="13">
        <v>-0.32218659521305598</v>
      </c>
      <c r="L4999" s="13">
        <v>3.54639994671449</v>
      </c>
      <c r="M4999" s="13">
        <v>3.22421335150143</v>
      </c>
      <c r="N4999" s="13">
        <v>-2.8120251597089401</v>
      </c>
      <c r="O4999" s="13">
        <v>1.4434208037563601</v>
      </c>
      <c r="P4999" s="13">
        <v>-1.36860435595258</v>
      </c>
      <c r="Q4999" s="13">
        <v>0.209923019887818</v>
      </c>
      <c r="R4999" s="13">
        <v>0.209923019887818</v>
      </c>
      <c r="S4999" s="13">
        <v>0</v>
      </c>
      <c r="T4999" s="13">
        <v>-3.6783956292706899</v>
      </c>
      <c r="U4999" s="13">
        <v>-6.3586261122404106E-2</v>
      </c>
      <c r="V4999" s="13">
        <v>-3.7419818903931001</v>
      </c>
      <c r="W4999" s="13">
        <v>-5.0407529443705398E-2</v>
      </c>
    </row>
    <row r="5000" spans="1:23" x14ac:dyDescent="0.3">
      <c r="A5000" s="13" t="s">
        <v>1097</v>
      </c>
      <c r="B5000" s="13" t="s">
        <v>1098</v>
      </c>
      <c r="C5000" s="15">
        <v>2020</v>
      </c>
      <c r="D5000" s="15" t="s">
        <v>27</v>
      </c>
      <c r="E5000" s="15" t="s">
        <v>78</v>
      </c>
      <c r="F5000" s="15">
        <v>4381</v>
      </c>
      <c r="G5000" s="15">
        <v>2085</v>
      </c>
      <c r="H5000" s="13">
        <v>1.0664738422455999</v>
      </c>
      <c r="I5000" s="13">
        <v>-8.00196145312458E-2</v>
      </c>
      <c r="J5000" s="13">
        <v>0.98645422771435898</v>
      </c>
      <c r="K5000" s="13">
        <v>1.0190161132401601</v>
      </c>
      <c r="L5000" s="13">
        <v>-6.0194496806628903</v>
      </c>
      <c r="M5000" s="13">
        <v>-5.0004335674227196</v>
      </c>
      <c r="N5000" s="13">
        <v>1.19388886931726</v>
      </c>
      <c r="O5000" s="13">
        <v>-1.3111892917730099</v>
      </c>
      <c r="P5000" s="13">
        <v>-0.117300422455744</v>
      </c>
      <c r="Q5000" s="13">
        <v>2.8132520948061002</v>
      </c>
      <c r="R5000" s="13">
        <v>2.8132520948061002</v>
      </c>
      <c r="S5000" s="13">
        <v>0</v>
      </c>
      <c r="T5000" s="13">
        <v>1.6381249605141599</v>
      </c>
      <c r="U5000" s="13">
        <v>-1.1743817075412599</v>
      </c>
      <c r="V5000" s="13">
        <v>0.46374325297289898</v>
      </c>
      <c r="W5000" s="13">
        <v>0.46144619491802502</v>
      </c>
    </row>
    <row r="5001" spans="1:23" x14ac:dyDescent="0.3">
      <c r="A5001" s="13" t="s">
        <v>2116</v>
      </c>
      <c r="B5001" s="13" t="s">
        <v>2117</v>
      </c>
      <c r="C5001" s="15">
        <v>2020</v>
      </c>
      <c r="D5001" s="15" t="s">
        <v>27</v>
      </c>
      <c r="E5001" s="15" t="s">
        <v>57</v>
      </c>
      <c r="F5001" s="15">
        <v>20</v>
      </c>
      <c r="G5001" s="15">
        <v>9</v>
      </c>
      <c r="H5001" s="13">
        <v>-23.949324927074802</v>
      </c>
      <c r="I5001" s="13">
        <v>7.0328985099216803</v>
      </c>
      <c r="J5001" s="13">
        <v>-16.916426417153101</v>
      </c>
      <c r="K5001" s="13">
        <v>-38.608672129574103</v>
      </c>
      <c r="L5001" s="13">
        <v>13.992909749918701</v>
      </c>
      <c r="M5001" s="13">
        <v>-24.615762379655301</v>
      </c>
      <c r="N5001" s="13">
        <v>-28.414623540193599</v>
      </c>
      <c r="O5001" s="13">
        <v>8.9411839086073197</v>
      </c>
      <c r="P5001" s="13">
        <v>-19.473439631586299</v>
      </c>
      <c r="Q5001" s="13">
        <v>-7.6658711762982307E-2</v>
      </c>
      <c r="R5001" s="13">
        <v>-7.6658711762982307E-2</v>
      </c>
      <c r="S5001" s="13">
        <v>0</v>
      </c>
      <c r="T5001" s="13">
        <v>-22.216867029450501</v>
      </c>
      <c r="U5001" s="13">
        <v>1.8113975041181201</v>
      </c>
      <c r="V5001" s="13">
        <v>-20.4054695253324</v>
      </c>
      <c r="W5001" s="13">
        <v>-0.17525803487932001</v>
      </c>
    </row>
    <row r="5002" spans="1:23" x14ac:dyDescent="0.3">
      <c r="A5002" s="13" t="s">
        <v>1101</v>
      </c>
      <c r="B5002" s="13" t="s">
        <v>1102</v>
      </c>
      <c r="C5002" s="15">
        <v>2020</v>
      </c>
      <c r="D5002" s="15" t="s">
        <v>27</v>
      </c>
      <c r="E5002" s="15" t="s">
        <v>54</v>
      </c>
      <c r="F5002" s="15">
        <v>1154</v>
      </c>
      <c r="G5002" s="15">
        <v>505</v>
      </c>
      <c r="H5002" s="13">
        <v>-2.5308661074363901</v>
      </c>
      <c r="I5002" s="13">
        <v>-0.91214074149521895</v>
      </c>
      <c r="J5002" s="13">
        <v>-3.4430068489316099</v>
      </c>
      <c r="K5002" s="13">
        <v>-0.762845194622496</v>
      </c>
      <c r="L5002" s="13">
        <v>5.0678349533573597</v>
      </c>
      <c r="M5002" s="13">
        <v>4.3049897587348598</v>
      </c>
      <c r="N5002" s="13">
        <v>-2.2968154119325699</v>
      </c>
      <c r="O5002" s="13">
        <v>0.29573102595668799</v>
      </c>
      <c r="P5002" s="13">
        <v>-2.0010843859758798</v>
      </c>
      <c r="Q5002" s="13">
        <v>0.194591717048096</v>
      </c>
      <c r="R5002" s="13">
        <v>0.194591717048096</v>
      </c>
      <c r="S5002" s="13">
        <v>0</v>
      </c>
      <c r="T5002" s="13">
        <v>-3.0041374935029199</v>
      </c>
      <c r="U5002" s="13">
        <v>-7.6973552058743802E-2</v>
      </c>
      <c r="V5002" s="13">
        <v>-3.0811110455616602</v>
      </c>
      <c r="W5002" s="13">
        <v>0.86291523332230702</v>
      </c>
    </row>
    <row r="5003" spans="1:23" x14ac:dyDescent="0.3">
      <c r="A5003" s="13" t="s">
        <v>1103</v>
      </c>
      <c r="B5003" s="13" t="s">
        <v>1104</v>
      </c>
      <c r="C5003" s="15">
        <v>2020</v>
      </c>
      <c r="D5003" s="15" t="s">
        <v>27</v>
      </c>
      <c r="E5003" s="15" t="s">
        <v>89</v>
      </c>
      <c r="F5003" s="15">
        <v>424</v>
      </c>
      <c r="G5003" s="15">
        <v>193</v>
      </c>
      <c r="H5003" s="13">
        <v>-0.99873506318358596</v>
      </c>
      <c r="I5003" s="13">
        <v>-0.15463947060344399</v>
      </c>
      <c r="J5003" s="13">
        <v>-1.15337453378703</v>
      </c>
      <c r="K5003" s="13">
        <v>-7.25052905333499</v>
      </c>
      <c r="L5003" s="13">
        <v>5.0844064105755304</v>
      </c>
      <c r="M5003" s="13">
        <v>-2.1661226427594502</v>
      </c>
      <c r="N5003" s="13">
        <v>-2.3640088278290299</v>
      </c>
      <c r="O5003" s="13">
        <v>0.88748939407077698</v>
      </c>
      <c r="P5003" s="13">
        <v>-1.4765194337582499</v>
      </c>
      <c r="Q5003" s="13">
        <v>0.125509853699243</v>
      </c>
      <c r="R5003" s="13">
        <v>0.125509853699243</v>
      </c>
      <c r="S5003" s="13">
        <v>0</v>
      </c>
      <c r="T5003" s="13">
        <v>-2.2770679523463699</v>
      </c>
      <c r="U5003" s="13">
        <v>-0.21464206134675801</v>
      </c>
      <c r="V5003" s="13">
        <v>-2.4917100136931301</v>
      </c>
      <c r="W5003" s="13">
        <v>9.1081885260191203E-2</v>
      </c>
    </row>
    <row r="5004" spans="1:23" x14ac:dyDescent="0.3">
      <c r="A5004" s="13" t="s">
        <v>2118</v>
      </c>
      <c r="B5004" s="13" t="s">
        <v>2119</v>
      </c>
      <c r="C5004" s="15">
        <v>2020</v>
      </c>
      <c r="D5004" s="15" t="s">
        <v>27</v>
      </c>
      <c r="E5004" s="15" t="s">
        <v>35</v>
      </c>
      <c r="F5004" s="15">
        <v>57</v>
      </c>
      <c r="G5004" s="15">
        <v>26</v>
      </c>
      <c r="H5004" s="13">
        <v>-2.6771014496373802</v>
      </c>
      <c r="I5004" s="13">
        <v>-0.51751965101514896</v>
      </c>
      <c r="J5004" s="13">
        <v>-3.19462110065253</v>
      </c>
      <c r="K5004" s="13">
        <v>-4.1750995396651103</v>
      </c>
      <c r="L5004" s="13">
        <v>-7.6781880671392999</v>
      </c>
      <c r="M5004" s="13">
        <v>-11.8532876068044</v>
      </c>
      <c r="N5004" s="13">
        <v>-3.1106377863676999</v>
      </c>
      <c r="O5004" s="13">
        <v>-1.9777649768221699</v>
      </c>
      <c r="P5004" s="13">
        <v>-5.0884027631898796</v>
      </c>
      <c r="Q5004" s="13">
        <v>-3.1086110388345401E-2</v>
      </c>
      <c r="R5004" s="13">
        <v>-3.1086110388345401E-2</v>
      </c>
      <c r="S5004" s="13">
        <v>0</v>
      </c>
      <c r="T5004" s="13">
        <v>1.0825315355993801</v>
      </c>
      <c r="U5004" s="13">
        <v>-2.9468809591643201</v>
      </c>
      <c r="V5004" s="13">
        <v>-1.86434942356494</v>
      </c>
      <c r="W5004" s="13">
        <v>0.219367463935357</v>
      </c>
    </row>
    <row r="5005" spans="1:23" x14ac:dyDescent="0.3">
      <c r="A5005" s="13" t="s">
        <v>1107</v>
      </c>
      <c r="B5005" s="13" t="s">
        <v>1108</v>
      </c>
      <c r="C5005" s="15">
        <v>2020</v>
      </c>
      <c r="D5005" s="15" t="s">
        <v>27</v>
      </c>
      <c r="E5005" s="15" t="s">
        <v>33</v>
      </c>
      <c r="F5005" s="15">
        <v>728</v>
      </c>
      <c r="G5005" s="15">
        <v>345</v>
      </c>
      <c r="H5005" s="13">
        <v>-1.45504028354118</v>
      </c>
      <c r="I5005" s="13">
        <v>-0.609155477856683</v>
      </c>
      <c r="J5005" s="13">
        <v>-2.0641957613978699</v>
      </c>
      <c r="K5005" s="13">
        <v>3.7915364132192799</v>
      </c>
      <c r="L5005" s="13">
        <v>-2.7427857112967802</v>
      </c>
      <c r="M5005" s="13">
        <v>1.04875070192249</v>
      </c>
      <c r="N5005" s="13">
        <v>-0.49164802150146503</v>
      </c>
      <c r="O5005" s="13">
        <v>-1.1230504453024399</v>
      </c>
      <c r="P5005" s="13">
        <v>-1.6146984668038999</v>
      </c>
      <c r="Q5005" s="13">
        <v>0.19872111070467</v>
      </c>
      <c r="R5005" s="13">
        <v>0.19872111070467</v>
      </c>
      <c r="S5005" s="13">
        <v>0</v>
      </c>
      <c r="T5005" s="13">
        <v>-0.58141189925112902</v>
      </c>
      <c r="U5005" s="13">
        <v>-1.05704916014031</v>
      </c>
      <c r="V5005" s="13">
        <v>-1.6384610593914399</v>
      </c>
      <c r="W5005" s="13">
        <v>-0.56821795380816698</v>
      </c>
    </row>
    <row r="5006" spans="1:23" x14ac:dyDescent="0.3">
      <c r="A5006" s="13" t="s">
        <v>1111</v>
      </c>
      <c r="B5006" s="13" t="s">
        <v>1112</v>
      </c>
      <c r="C5006" s="15">
        <v>2020</v>
      </c>
      <c r="D5006" s="15" t="s">
        <v>27</v>
      </c>
      <c r="E5006" s="15" t="s">
        <v>137</v>
      </c>
      <c r="F5006" s="15">
        <v>3055</v>
      </c>
      <c r="G5006" s="15">
        <v>1423</v>
      </c>
      <c r="H5006" s="13">
        <v>-0.73249022577868605</v>
      </c>
      <c r="I5006" s="13">
        <v>0.159285166911766</v>
      </c>
      <c r="J5006" s="13">
        <v>-0.57320505886691897</v>
      </c>
      <c r="K5006" s="13">
        <v>1.3315579804466</v>
      </c>
      <c r="L5006" s="13">
        <v>1.9423792600682701</v>
      </c>
      <c r="M5006" s="13">
        <v>3.2739372405148699</v>
      </c>
      <c r="N5006" s="13">
        <v>-0.27246769864742598</v>
      </c>
      <c r="O5006" s="13">
        <v>0.56780408050303999</v>
      </c>
      <c r="P5006" s="13">
        <v>0.29533638185561401</v>
      </c>
      <c r="Q5006" s="13">
        <v>2.2238051374091801</v>
      </c>
      <c r="R5006" s="13">
        <v>2.2238051374091801</v>
      </c>
      <c r="S5006" s="13">
        <v>0</v>
      </c>
      <c r="T5006" s="13">
        <v>-0.67553479466172695</v>
      </c>
      <c r="U5006" s="13">
        <v>1.0785880815008799</v>
      </c>
      <c r="V5006" s="13">
        <v>0.40305328683915798</v>
      </c>
      <c r="W5006" s="13">
        <v>0.59249784610483602</v>
      </c>
    </row>
    <row r="5007" spans="1:23" x14ac:dyDescent="0.3">
      <c r="A5007" s="13" t="s">
        <v>1117</v>
      </c>
      <c r="B5007" s="13" t="s">
        <v>1118</v>
      </c>
      <c r="C5007" s="15">
        <v>2020</v>
      </c>
      <c r="D5007" s="15" t="s">
        <v>27</v>
      </c>
      <c r="E5007" s="15" t="s">
        <v>38</v>
      </c>
      <c r="F5007" s="15">
        <v>1626</v>
      </c>
      <c r="G5007" s="15">
        <v>745</v>
      </c>
      <c r="H5007" s="13">
        <v>-1.7228681612029899</v>
      </c>
      <c r="I5007" s="13">
        <v>1.7232454783222899</v>
      </c>
      <c r="J5007" s="13">
        <v>3.7731711929600001E-4</v>
      </c>
      <c r="K5007" s="13">
        <v>-4.5906323951186696</v>
      </c>
      <c r="L5007" s="13">
        <v>0.50257283684437504</v>
      </c>
      <c r="M5007" s="13">
        <v>-4.0880595582743</v>
      </c>
      <c r="N5007" s="13">
        <v>-2.38754620479002</v>
      </c>
      <c r="O5007" s="13">
        <v>1.6425764513147101</v>
      </c>
      <c r="P5007" s="13">
        <v>-0.74496975347530903</v>
      </c>
      <c r="Q5007" s="13">
        <v>0.75948761689601496</v>
      </c>
      <c r="R5007" s="13">
        <v>0.75948761689601496</v>
      </c>
      <c r="S5007" s="13">
        <v>0</v>
      </c>
      <c r="T5007" s="13">
        <v>-1.8288333790507101</v>
      </c>
      <c r="U5007" s="13">
        <v>0.76897143032038895</v>
      </c>
      <c r="V5007" s="13">
        <v>-1.05986194873032</v>
      </c>
      <c r="W5007" s="13">
        <v>-0.35088189443078199</v>
      </c>
    </row>
    <row r="5008" spans="1:23" x14ac:dyDescent="0.3">
      <c r="A5008" s="13" t="s">
        <v>1117</v>
      </c>
      <c r="B5008" s="13" t="s">
        <v>1118</v>
      </c>
      <c r="C5008" s="15">
        <v>2020</v>
      </c>
      <c r="D5008" s="15" t="s">
        <v>27</v>
      </c>
      <c r="E5008" s="15" t="s">
        <v>31</v>
      </c>
      <c r="F5008" s="15">
        <v>325</v>
      </c>
      <c r="G5008" s="15">
        <v>150</v>
      </c>
      <c r="H5008" s="13">
        <v>-0.95636899756896498</v>
      </c>
      <c r="I5008" s="13">
        <v>5.9430510037088604</v>
      </c>
      <c r="J5008" s="13">
        <v>4.9866820061398904</v>
      </c>
      <c r="K5008" s="13">
        <v>-5.32878110418687</v>
      </c>
      <c r="L5008" s="13">
        <v>9.3421720116295202</v>
      </c>
      <c r="M5008" s="13">
        <v>4.0133909074426404</v>
      </c>
      <c r="N5008" s="13">
        <v>-1.9287478380181899</v>
      </c>
      <c r="O5008" s="13">
        <v>7.0110626566525296</v>
      </c>
      <c r="P5008" s="13">
        <v>5.0823148186343401</v>
      </c>
      <c r="Q5008" s="13">
        <v>0.60205275366080002</v>
      </c>
      <c r="R5008" s="13">
        <v>0.60205275366080002</v>
      </c>
      <c r="S5008" s="13">
        <v>0</v>
      </c>
      <c r="T5008" s="13">
        <v>-2.4904333323159098</v>
      </c>
      <c r="U5008" s="13">
        <v>3.5986142315454899</v>
      </c>
      <c r="V5008" s="13">
        <v>1.1081808992295701</v>
      </c>
      <c r="W5008" s="13">
        <v>0.45009345826167801</v>
      </c>
    </row>
    <row r="5009" spans="1:23" x14ac:dyDescent="0.3">
      <c r="A5009" s="13" t="s">
        <v>1119</v>
      </c>
      <c r="B5009" s="13" t="s">
        <v>1120</v>
      </c>
      <c r="C5009" s="15">
        <v>2020</v>
      </c>
      <c r="D5009" s="15" t="s">
        <v>27</v>
      </c>
      <c r="E5009" s="15" t="s">
        <v>70</v>
      </c>
      <c r="F5009" s="15">
        <v>3452</v>
      </c>
      <c r="G5009" s="15">
        <v>1643</v>
      </c>
      <c r="H5009" s="13">
        <v>5.64722227993387</v>
      </c>
      <c r="I5009" s="13">
        <v>2.9871226962537101</v>
      </c>
      <c r="J5009" s="13">
        <v>8.6343449761875792</v>
      </c>
      <c r="K5009" s="13">
        <v>5.6538928520171501</v>
      </c>
      <c r="L5009" s="13">
        <v>4.2349362569375897</v>
      </c>
      <c r="M5009" s="13">
        <v>9.8888291089547504</v>
      </c>
      <c r="N5009" s="13">
        <v>5.9430210466681102</v>
      </c>
      <c r="O5009" s="13">
        <v>3.38950082750593</v>
      </c>
      <c r="P5009" s="13">
        <v>9.3325218741740397</v>
      </c>
      <c r="Q5009" s="13">
        <v>10.0974673700549</v>
      </c>
      <c r="R5009" s="13">
        <v>10.0974673700549</v>
      </c>
      <c r="S5009" s="13">
        <v>0</v>
      </c>
      <c r="T5009" s="13">
        <v>6.0088302911288203</v>
      </c>
      <c r="U5009" s="13">
        <v>3.7906631302864899</v>
      </c>
      <c r="V5009" s="13">
        <v>9.7994934214153098</v>
      </c>
      <c r="W5009" s="13">
        <v>-0.31020372112212302</v>
      </c>
    </row>
    <row r="5010" spans="1:23" x14ac:dyDescent="0.3">
      <c r="A5010" s="13" t="s">
        <v>1121</v>
      </c>
      <c r="B5010" s="13" t="s">
        <v>1122</v>
      </c>
      <c r="C5010" s="15">
        <v>2020</v>
      </c>
      <c r="D5010" s="15" t="s">
        <v>27</v>
      </c>
      <c r="E5010" s="15" t="s">
        <v>46</v>
      </c>
      <c r="F5010" s="15">
        <v>2012</v>
      </c>
      <c r="G5010" s="15">
        <v>987</v>
      </c>
      <c r="H5010" s="13">
        <v>-2.1371115053768799</v>
      </c>
      <c r="I5010" s="13">
        <v>-0.27809452921373301</v>
      </c>
      <c r="J5010" s="13">
        <v>-2.4152060345906099</v>
      </c>
      <c r="K5010" s="13">
        <v>1.05331567919386</v>
      </c>
      <c r="L5010" s="13">
        <v>2.0423952674205101</v>
      </c>
      <c r="M5010" s="13">
        <v>3.0957109466143802</v>
      </c>
      <c r="N5010" s="13">
        <v>-1.6357357491888</v>
      </c>
      <c r="O5010" s="13">
        <v>0.156450286968421</v>
      </c>
      <c r="P5010" s="13">
        <v>-1.4792854622203799</v>
      </c>
      <c r="Q5010" s="13">
        <v>0.63743703278416797</v>
      </c>
      <c r="R5010" s="13">
        <v>0.63743703278416797</v>
      </c>
      <c r="S5010" s="13">
        <v>0</v>
      </c>
      <c r="T5010" s="13">
        <v>-1.9569404672150901</v>
      </c>
      <c r="U5010" s="13">
        <v>-0.48371155405736399</v>
      </c>
      <c r="V5010" s="13">
        <v>-2.4406520212724501</v>
      </c>
      <c r="W5010" s="13">
        <v>-0.39097017414818003</v>
      </c>
    </row>
    <row r="5011" spans="1:23" x14ac:dyDescent="0.3">
      <c r="A5011" s="13" t="s">
        <v>1125</v>
      </c>
      <c r="B5011" s="13" t="s">
        <v>1126</v>
      </c>
      <c r="C5011" s="15">
        <v>2020</v>
      </c>
      <c r="D5011" s="15" t="s">
        <v>27</v>
      </c>
      <c r="E5011" s="15" t="s">
        <v>34</v>
      </c>
      <c r="F5011" s="15">
        <v>2423</v>
      </c>
      <c r="G5011" s="15">
        <v>1131</v>
      </c>
      <c r="H5011" s="13">
        <v>1.3829077555142699</v>
      </c>
      <c r="I5011" s="13">
        <v>0.45666931333676802</v>
      </c>
      <c r="J5011" s="13">
        <v>1.83957706885103</v>
      </c>
      <c r="K5011" s="13">
        <v>0.43444450307170301</v>
      </c>
      <c r="L5011" s="13">
        <v>-1.7696119584593399</v>
      </c>
      <c r="M5011" s="13">
        <v>-1.33516745538764</v>
      </c>
      <c r="N5011" s="13">
        <v>1.3244507301669699</v>
      </c>
      <c r="O5011" s="13">
        <v>4.3430645548397E-3</v>
      </c>
      <c r="P5011" s="13">
        <v>1.32879379472181</v>
      </c>
      <c r="Q5011" s="13">
        <v>2.3626212026044202</v>
      </c>
      <c r="R5011" s="13">
        <v>2.3626212026044202</v>
      </c>
      <c r="S5011" s="13">
        <v>0</v>
      </c>
      <c r="T5011" s="13">
        <v>0.80444102454455202</v>
      </c>
      <c r="U5011" s="13">
        <v>-0.25554714034010501</v>
      </c>
      <c r="V5011" s="13">
        <v>0.54889388420444596</v>
      </c>
      <c r="W5011" s="13">
        <v>0.39034733306585201</v>
      </c>
    </row>
    <row r="5012" spans="1:23" x14ac:dyDescent="0.3">
      <c r="A5012" s="13" t="s">
        <v>1131</v>
      </c>
      <c r="B5012" s="13" t="s">
        <v>1132</v>
      </c>
      <c r="C5012" s="15">
        <v>2020</v>
      </c>
      <c r="D5012" s="15" t="s">
        <v>27</v>
      </c>
      <c r="E5012" s="15" t="s">
        <v>58</v>
      </c>
      <c r="F5012" s="15">
        <v>4551</v>
      </c>
      <c r="G5012" s="15">
        <v>2140</v>
      </c>
      <c r="H5012" s="13">
        <v>8.4542162675657906</v>
      </c>
      <c r="I5012" s="13">
        <v>-2.4870624145350901</v>
      </c>
      <c r="J5012" s="13">
        <v>5.9671538530306902</v>
      </c>
      <c r="K5012" s="13">
        <v>3.5070804836037799</v>
      </c>
      <c r="L5012" s="13">
        <v>0.48839925103369802</v>
      </c>
      <c r="M5012" s="13">
        <v>3.9954797346374802</v>
      </c>
      <c r="N5012" s="13">
        <v>7.8782592893661398</v>
      </c>
      <c r="O5012" s="13">
        <v>-1.9818460614467399</v>
      </c>
      <c r="P5012" s="13">
        <v>5.8964132279193899</v>
      </c>
      <c r="Q5012" s="13">
        <v>9.5381864870328794</v>
      </c>
      <c r="R5012" s="13">
        <v>9.5381864870328794</v>
      </c>
      <c r="S5012" s="13">
        <v>0</v>
      </c>
      <c r="T5012" s="13">
        <v>8.0638990423539703</v>
      </c>
      <c r="U5012" s="13">
        <v>-1.8827545199618201</v>
      </c>
      <c r="V5012" s="13">
        <v>6.18114452239214</v>
      </c>
      <c r="W5012" s="13">
        <v>1.05630655530686</v>
      </c>
    </row>
    <row r="5013" spans="1:23" x14ac:dyDescent="0.3">
      <c r="A5013" s="13" t="s">
        <v>2120</v>
      </c>
      <c r="B5013" s="13" t="s">
        <v>2121</v>
      </c>
      <c r="C5013" s="15">
        <v>2020</v>
      </c>
      <c r="D5013" s="15" t="s">
        <v>27</v>
      </c>
      <c r="E5013" s="15" t="s">
        <v>58</v>
      </c>
      <c r="F5013" s="15">
        <v>1244</v>
      </c>
      <c r="G5013" s="15">
        <v>573</v>
      </c>
      <c r="H5013" s="13">
        <v>-1.9451108958249199</v>
      </c>
      <c r="I5013" s="13">
        <v>-1.4751501364391399</v>
      </c>
      <c r="J5013" s="13">
        <v>-3.4202610322640599</v>
      </c>
      <c r="K5013" s="13">
        <v>0.66462216349747105</v>
      </c>
      <c r="L5013" s="13">
        <v>-2.2498288222151701</v>
      </c>
      <c r="M5013" s="13">
        <v>-1.5852066587177001</v>
      </c>
      <c r="N5013" s="13">
        <v>-1.51868638713925</v>
      </c>
      <c r="O5013" s="13">
        <v>-1.67147648784493</v>
      </c>
      <c r="P5013" s="13">
        <v>-3.1901628749841899</v>
      </c>
      <c r="Q5013" s="13">
        <v>-0.12833105273182099</v>
      </c>
      <c r="R5013" s="13">
        <v>-0.12833105273182099</v>
      </c>
      <c r="S5013" s="13">
        <v>0</v>
      </c>
      <c r="T5013" s="13">
        <v>-1.0751014587580201</v>
      </c>
      <c r="U5013" s="13">
        <v>-2.4756506485225298</v>
      </c>
      <c r="V5013" s="13">
        <v>-3.5507521072805499</v>
      </c>
      <c r="W5013" s="13">
        <v>-0.27592292471899699</v>
      </c>
    </row>
    <row r="5014" spans="1:23" x14ac:dyDescent="0.3">
      <c r="A5014" s="13" t="s">
        <v>1141</v>
      </c>
      <c r="B5014" s="13" t="s">
        <v>1142</v>
      </c>
      <c r="C5014" s="15">
        <v>2020</v>
      </c>
      <c r="D5014" s="15" t="s">
        <v>27</v>
      </c>
      <c r="E5014" s="15" t="s">
        <v>137</v>
      </c>
      <c r="F5014" s="15">
        <v>563</v>
      </c>
      <c r="G5014" s="15">
        <v>262</v>
      </c>
      <c r="H5014" s="13">
        <v>-4.57060874397642</v>
      </c>
      <c r="I5014" s="13">
        <v>1.05398690110565</v>
      </c>
      <c r="J5014" s="13">
        <v>-3.5166218428707698</v>
      </c>
      <c r="K5014" s="13">
        <v>-7.2618993244804697</v>
      </c>
      <c r="L5014" s="13">
        <v>-1.6904765904399</v>
      </c>
      <c r="M5014" s="13">
        <v>-8.9523759149203705</v>
      </c>
      <c r="N5014" s="13">
        <v>-5.3649587027844898</v>
      </c>
      <c r="O5014" s="13">
        <v>0.62101873948728104</v>
      </c>
      <c r="P5014" s="13">
        <v>-4.7439399632972101</v>
      </c>
      <c r="Q5014" s="13">
        <v>-0.26517872912651402</v>
      </c>
      <c r="R5014" s="13">
        <v>-0.26517872912651402</v>
      </c>
      <c r="S5014" s="13">
        <v>0</v>
      </c>
      <c r="T5014" s="13">
        <v>-6.01146368358802</v>
      </c>
      <c r="U5014" s="13">
        <v>0.21335165312966001</v>
      </c>
      <c r="V5014" s="13">
        <v>-5.79811203045836</v>
      </c>
      <c r="W5014" s="13">
        <v>-0.51879205464595601</v>
      </c>
    </row>
    <row r="5015" spans="1:23" x14ac:dyDescent="0.3">
      <c r="A5015" s="13" t="s">
        <v>1143</v>
      </c>
      <c r="B5015" s="13" t="s">
        <v>1144</v>
      </c>
      <c r="C5015" s="15">
        <v>2020</v>
      </c>
      <c r="D5015" s="15" t="s">
        <v>27</v>
      </c>
      <c r="E5015" s="15" t="s">
        <v>52</v>
      </c>
      <c r="F5015" s="15">
        <v>3606</v>
      </c>
      <c r="G5015" s="15">
        <v>1622</v>
      </c>
      <c r="H5015" s="13">
        <v>-2.6125865851995398</v>
      </c>
      <c r="I5015" s="13">
        <v>4.4793277643281098</v>
      </c>
      <c r="J5015" s="13">
        <v>1.86674117912856</v>
      </c>
      <c r="K5015" s="13">
        <v>0.415857610808338</v>
      </c>
      <c r="L5015" s="13">
        <v>1.45542934046057</v>
      </c>
      <c r="M5015" s="13">
        <v>1.8712869512689101</v>
      </c>
      <c r="N5015" s="13">
        <v>-2.1707019592734</v>
      </c>
      <c r="O5015" s="13">
        <v>3.93554534924849</v>
      </c>
      <c r="P5015" s="13">
        <v>1.7648433899750799</v>
      </c>
      <c r="Q5015" s="13">
        <v>3.74852077229307</v>
      </c>
      <c r="R5015" s="13">
        <v>3.74852077229307</v>
      </c>
      <c r="S5015" s="13">
        <v>0</v>
      </c>
      <c r="T5015" s="13">
        <v>-1.8619780568767501</v>
      </c>
      <c r="U5015" s="13">
        <v>4.2633924579214098</v>
      </c>
      <c r="V5015" s="13">
        <v>2.4014144010446601</v>
      </c>
      <c r="W5015" s="13">
        <v>0.335359135747958</v>
      </c>
    </row>
    <row r="5016" spans="1:23" x14ac:dyDescent="0.3">
      <c r="A5016" s="13" t="s">
        <v>1145</v>
      </c>
      <c r="B5016" s="13" t="s">
        <v>1146</v>
      </c>
      <c r="C5016" s="15">
        <v>2020</v>
      </c>
      <c r="D5016" s="15" t="s">
        <v>27</v>
      </c>
      <c r="E5016" s="15" t="s">
        <v>52</v>
      </c>
      <c r="F5016" s="15">
        <v>1907</v>
      </c>
      <c r="G5016" s="15">
        <v>862</v>
      </c>
      <c r="H5016" s="13">
        <v>-3.1268896189116901</v>
      </c>
      <c r="I5016" s="13">
        <v>1.300209818768</v>
      </c>
      <c r="J5016" s="13">
        <v>-1.8266798001436899</v>
      </c>
      <c r="K5016" s="13">
        <v>-2.7469354448473502</v>
      </c>
      <c r="L5016" s="13">
        <v>-0.58861535133376297</v>
      </c>
      <c r="M5016" s="13">
        <v>-3.3355507961811099</v>
      </c>
      <c r="N5016" s="13">
        <v>-3.2808981784203901</v>
      </c>
      <c r="O5016" s="13">
        <v>0.79851600015961999</v>
      </c>
      <c r="P5016" s="13">
        <v>-2.48238217826077</v>
      </c>
      <c r="Q5016" s="13">
        <v>0.117249197074087</v>
      </c>
      <c r="R5016" s="13">
        <v>0.117249197074087</v>
      </c>
      <c r="S5016" s="13">
        <v>0</v>
      </c>
      <c r="T5016" s="13">
        <v>-4.0201993070856599</v>
      </c>
      <c r="U5016" s="13">
        <v>0.53111138459963103</v>
      </c>
      <c r="V5016" s="13">
        <v>-3.4890879224860298</v>
      </c>
      <c r="W5016" s="13">
        <v>-0.38735857674949498</v>
      </c>
    </row>
    <row r="5017" spans="1:23" x14ac:dyDescent="0.3">
      <c r="A5017" s="13" t="s">
        <v>1147</v>
      </c>
      <c r="B5017" s="13" t="s">
        <v>1148</v>
      </c>
      <c r="C5017" s="15">
        <v>2020</v>
      </c>
      <c r="D5017" s="15" t="s">
        <v>27</v>
      </c>
      <c r="E5017" s="15" t="s">
        <v>49</v>
      </c>
      <c r="F5017" s="15">
        <v>3715</v>
      </c>
      <c r="G5017" s="15">
        <v>1780</v>
      </c>
      <c r="H5017" s="13">
        <v>1.23629355520261</v>
      </c>
      <c r="I5017" s="13">
        <v>-0.94944958061821805</v>
      </c>
      <c r="J5017" s="13">
        <v>0.28684397458439898</v>
      </c>
      <c r="K5017" s="13">
        <v>1.8130367662936</v>
      </c>
      <c r="L5017" s="13">
        <v>-3.4826423663513402</v>
      </c>
      <c r="M5017" s="13">
        <v>-1.6696056000577399</v>
      </c>
      <c r="N5017" s="13">
        <v>1.4773396443659901</v>
      </c>
      <c r="O5017" s="13">
        <v>-1.4565456529265099</v>
      </c>
      <c r="P5017" s="13">
        <v>2.0793991439481501E-2</v>
      </c>
      <c r="Q5017" s="13">
        <v>2.54510280106842</v>
      </c>
      <c r="R5017" s="13">
        <v>2.54510280106842</v>
      </c>
      <c r="S5017" s="13">
        <v>0</v>
      </c>
      <c r="T5017" s="13">
        <v>2.55416034392691</v>
      </c>
      <c r="U5017" s="13">
        <v>-1.68080844847372</v>
      </c>
      <c r="V5017" s="13">
        <v>0.87335189545318603</v>
      </c>
      <c r="W5017" s="13">
        <v>1.1666886914896399</v>
      </c>
    </row>
    <row r="5018" spans="1:23" x14ac:dyDescent="0.3">
      <c r="A5018" s="13" t="s">
        <v>1149</v>
      </c>
      <c r="B5018" s="13" t="s">
        <v>1150</v>
      </c>
      <c r="C5018" s="15">
        <v>2020</v>
      </c>
      <c r="D5018" s="15" t="s">
        <v>27</v>
      </c>
      <c r="E5018" s="15" t="s">
        <v>30</v>
      </c>
      <c r="F5018" s="15">
        <v>4046</v>
      </c>
      <c r="G5018" s="15">
        <v>1901</v>
      </c>
      <c r="H5018" s="13">
        <v>4.1449443245544098</v>
      </c>
      <c r="I5018" s="13">
        <v>1.0093390494873</v>
      </c>
      <c r="J5018" s="13">
        <v>5.15428337404171</v>
      </c>
      <c r="K5018" s="13">
        <v>-0.93813529408608598</v>
      </c>
      <c r="L5018" s="13">
        <v>0.21400800602775799</v>
      </c>
      <c r="M5018" s="13">
        <v>-0.72412728805832705</v>
      </c>
      <c r="N5018" s="13">
        <v>3.31202207746724</v>
      </c>
      <c r="O5018" s="13">
        <v>0.854886051265628</v>
      </c>
      <c r="P5018" s="13">
        <v>4.16690812873287</v>
      </c>
      <c r="Q5018" s="13">
        <v>6.7845390740765703</v>
      </c>
      <c r="R5018" s="13">
        <v>6.7845390740765703</v>
      </c>
      <c r="S5018" s="13">
        <v>0</v>
      </c>
      <c r="T5018" s="13">
        <v>3.4608672699951102</v>
      </c>
      <c r="U5018" s="13">
        <v>1.21910554464791</v>
      </c>
      <c r="V5018" s="13">
        <v>4.67997281464302</v>
      </c>
      <c r="W5018" s="13">
        <v>1.15365963109804</v>
      </c>
    </row>
    <row r="5019" spans="1:23" x14ac:dyDescent="0.3">
      <c r="A5019" s="13" t="s">
        <v>1157</v>
      </c>
      <c r="B5019" s="13" t="s">
        <v>1158</v>
      </c>
      <c r="C5019" s="15">
        <v>2020</v>
      </c>
      <c r="D5019" s="15" t="s">
        <v>27</v>
      </c>
      <c r="E5019" s="15" t="s">
        <v>34</v>
      </c>
      <c r="F5019" s="15">
        <v>1448</v>
      </c>
      <c r="G5019" s="15">
        <v>671</v>
      </c>
      <c r="H5019" s="13">
        <v>-0.738429929822501</v>
      </c>
      <c r="I5019" s="13">
        <v>1.0379048329424001</v>
      </c>
      <c r="J5019" s="13">
        <v>0.29947490311990199</v>
      </c>
      <c r="K5019" s="13">
        <v>-5.7748902627105503</v>
      </c>
      <c r="L5019" s="13">
        <v>3.6056781214784599</v>
      </c>
      <c r="M5019" s="13">
        <v>-2.1692121412320899</v>
      </c>
      <c r="N5019" s="13">
        <v>-1.82364540531526</v>
      </c>
      <c r="O5019" s="13">
        <v>1.62189383238898</v>
      </c>
      <c r="P5019" s="13">
        <v>-0.20175157292628501</v>
      </c>
      <c r="Q5019" s="13">
        <v>0.87598133126612399</v>
      </c>
      <c r="R5019" s="13">
        <v>0.87598133126612399</v>
      </c>
      <c r="S5019" s="13">
        <v>0</v>
      </c>
      <c r="T5019" s="13">
        <v>-1.81165233136236</v>
      </c>
      <c r="U5019" s="13">
        <v>0.75334409795613499</v>
      </c>
      <c r="V5019" s="13">
        <v>-1.0583082334062299</v>
      </c>
      <c r="W5019" s="13">
        <v>0.42118701118924401</v>
      </c>
    </row>
    <row r="5020" spans="1:23" x14ac:dyDescent="0.3">
      <c r="A5020" s="13" t="s">
        <v>1161</v>
      </c>
      <c r="B5020" s="13" t="s">
        <v>1162</v>
      </c>
      <c r="C5020" s="15">
        <v>2020</v>
      </c>
      <c r="D5020" s="15" t="s">
        <v>27</v>
      </c>
      <c r="E5020" s="15" t="s">
        <v>73</v>
      </c>
      <c r="F5020" s="15">
        <v>2669</v>
      </c>
      <c r="G5020" s="15">
        <v>1271</v>
      </c>
      <c r="H5020" s="13">
        <v>-1.3224081277628299</v>
      </c>
      <c r="I5020" s="13">
        <v>-1.8188622925907401</v>
      </c>
      <c r="J5020" s="13">
        <v>-3.14127042035358</v>
      </c>
      <c r="K5020" s="13">
        <v>2.5650593905105898</v>
      </c>
      <c r="L5020" s="13">
        <v>-1.91782585142988</v>
      </c>
      <c r="M5020" s="13">
        <v>0.64723353908070802</v>
      </c>
      <c r="N5020" s="13">
        <v>-0.59065925073884795</v>
      </c>
      <c r="O5020" s="13">
        <v>-1.91446727392438</v>
      </c>
      <c r="P5020" s="13">
        <v>-2.5051265246632299</v>
      </c>
      <c r="Q5020" s="13">
        <v>0.15882952121706301</v>
      </c>
      <c r="R5020" s="13">
        <v>0.15882952121706301</v>
      </c>
      <c r="S5020" s="13">
        <v>0</v>
      </c>
      <c r="T5020" s="13">
        <v>-0.53461434012550302</v>
      </c>
      <c r="U5020" s="13">
        <v>-1.6493953365321801</v>
      </c>
      <c r="V5020" s="13">
        <v>-2.18400967665769</v>
      </c>
      <c r="W5020" s="13">
        <v>2.4299367591144001E-2</v>
      </c>
    </row>
    <row r="5021" spans="1:23" x14ac:dyDescent="0.3">
      <c r="A5021" s="13" t="s">
        <v>1167</v>
      </c>
      <c r="B5021" s="13" t="s">
        <v>1168</v>
      </c>
      <c r="C5021" s="15">
        <v>2020</v>
      </c>
      <c r="D5021" s="15" t="s">
        <v>27</v>
      </c>
      <c r="E5021" s="15" t="s">
        <v>46</v>
      </c>
      <c r="F5021" s="15">
        <v>29</v>
      </c>
      <c r="G5021" s="15">
        <v>14</v>
      </c>
      <c r="H5021" s="13">
        <v>-8.3176954147533202</v>
      </c>
      <c r="I5021" s="13">
        <v>4.4227128267800602</v>
      </c>
      <c r="J5021" s="13">
        <v>-3.8949825879732498</v>
      </c>
      <c r="K5021" s="13">
        <v>-17.455674913029299</v>
      </c>
      <c r="L5021" s="13">
        <v>22.408270009473998</v>
      </c>
      <c r="M5021" s="13">
        <v>4.9525950964446999</v>
      </c>
      <c r="N5021" s="13">
        <v>-10.800674274163899</v>
      </c>
      <c r="O5021" s="13">
        <v>8.4352843210440795</v>
      </c>
      <c r="P5021" s="13">
        <v>-2.3653899531198501</v>
      </c>
      <c r="Q5021" s="13">
        <v>2.7304461418642999E-3</v>
      </c>
      <c r="R5021" s="13">
        <v>2.7304461418642999E-3</v>
      </c>
      <c r="S5021" s="13">
        <v>0</v>
      </c>
      <c r="T5021" s="13">
        <v>-13.111827636058999</v>
      </c>
      <c r="U5021" s="13">
        <v>1.86019525537706</v>
      </c>
      <c r="V5021" s="13">
        <v>-11.251632380681899</v>
      </c>
      <c r="W5021" s="13">
        <v>-0.62161118475371602</v>
      </c>
    </row>
    <row r="5022" spans="1:23" x14ac:dyDescent="0.3">
      <c r="A5022" s="13" t="s">
        <v>1169</v>
      </c>
      <c r="B5022" s="13" t="s">
        <v>1170</v>
      </c>
      <c r="C5022" s="15">
        <v>2020</v>
      </c>
      <c r="D5022" s="15" t="s">
        <v>27</v>
      </c>
      <c r="E5022" s="15" t="s">
        <v>49</v>
      </c>
      <c r="F5022" s="15">
        <v>2</v>
      </c>
      <c r="G5022" s="15">
        <v>1</v>
      </c>
      <c r="H5022" s="13">
        <v>-3.9525221815057101</v>
      </c>
      <c r="I5022" s="13">
        <v>3.7319387661693399</v>
      </c>
      <c r="J5022" s="13">
        <v>-0.22058341533636699</v>
      </c>
      <c r="K5022" s="13">
        <v>29.168219602937398</v>
      </c>
      <c r="L5022" s="13">
        <v>66.428965481571595</v>
      </c>
      <c r="M5022" s="13">
        <v>95.597185084509107</v>
      </c>
      <c r="N5022" s="13">
        <v>2.68046320921531</v>
      </c>
      <c r="O5022" s="13">
        <v>16.8365635052456</v>
      </c>
      <c r="P5022" s="13">
        <v>19.517026714461</v>
      </c>
      <c r="Q5022" s="13">
        <v>1.0894623637201501E-2</v>
      </c>
      <c r="R5022" s="13">
        <v>1.0894623637201501E-2</v>
      </c>
      <c r="S5022" s="13">
        <v>0</v>
      </c>
      <c r="T5022" s="13">
        <v>-1.65540899941894</v>
      </c>
      <c r="U5022" s="13">
        <v>6.1969456836944596</v>
      </c>
      <c r="V5022" s="13">
        <v>4.5415366842755196</v>
      </c>
      <c r="W5022" s="13">
        <v>-4.1829200987050603</v>
      </c>
    </row>
    <row r="5023" spans="1:23" x14ac:dyDescent="0.3">
      <c r="A5023" s="13" t="s">
        <v>1171</v>
      </c>
      <c r="B5023" s="13" t="s">
        <v>1172</v>
      </c>
      <c r="C5023" s="15">
        <v>2020</v>
      </c>
      <c r="D5023" s="15" t="s">
        <v>27</v>
      </c>
      <c r="E5023" s="15" t="s">
        <v>57</v>
      </c>
      <c r="F5023" s="15">
        <v>79</v>
      </c>
      <c r="G5023" s="15">
        <v>38</v>
      </c>
      <c r="H5023" s="13">
        <v>-7.2223470677036099</v>
      </c>
      <c r="I5023" s="13">
        <v>10.232603922124699</v>
      </c>
      <c r="J5023" s="13">
        <v>3.0102568544211201</v>
      </c>
      <c r="K5023" s="13">
        <v>-7.8372933245182104</v>
      </c>
      <c r="L5023" s="13">
        <v>10.2748780068704</v>
      </c>
      <c r="M5023" s="13">
        <v>2.43758468235227</v>
      </c>
      <c r="N5023" s="13">
        <v>-7.7626784077681803</v>
      </c>
      <c r="O5023" s="13">
        <v>10.8308797285772</v>
      </c>
      <c r="P5023" s="13">
        <v>3.0682013208090901</v>
      </c>
      <c r="Q5023" s="13">
        <v>0.115528306040314</v>
      </c>
      <c r="R5023" s="13">
        <v>0.115528306040314</v>
      </c>
      <c r="S5023" s="13">
        <v>0</v>
      </c>
      <c r="T5023" s="13">
        <v>-5.5706774570365898</v>
      </c>
      <c r="U5023" s="13">
        <v>8.2552575125444996</v>
      </c>
      <c r="V5023" s="13">
        <v>2.6845800555079098</v>
      </c>
      <c r="W5023" s="13">
        <v>2.4655358140760302</v>
      </c>
    </row>
    <row r="5024" spans="1:23" x14ac:dyDescent="0.3">
      <c r="A5024" s="13" t="s">
        <v>1173</v>
      </c>
      <c r="B5024" s="13" t="s">
        <v>1174</v>
      </c>
      <c r="C5024" s="15">
        <v>2020</v>
      </c>
      <c r="D5024" s="15" t="s">
        <v>27</v>
      </c>
      <c r="E5024" s="15" t="s">
        <v>100</v>
      </c>
      <c r="F5024" s="15">
        <v>1718</v>
      </c>
      <c r="G5024" s="15">
        <v>808</v>
      </c>
      <c r="H5024" s="13">
        <v>-2.8201943307643198</v>
      </c>
      <c r="I5024" s="13">
        <v>2.87578193143912</v>
      </c>
      <c r="J5024" s="13">
        <v>5.5587600674799703E-2</v>
      </c>
      <c r="K5024" s="13">
        <v>-1.1396423701201499</v>
      </c>
      <c r="L5024" s="13">
        <v>7.91498507371447E-2</v>
      </c>
      <c r="M5024" s="13">
        <v>-1.0604925193830099</v>
      </c>
      <c r="N5024" s="13">
        <v>-2.66145149003381</v>
      </c>
      <c r="O5024" s="13">
        <v>2.5738478968989198</v>
      </c>
      <c r="P5024" s="13">
        <v>-8.7603593134887095E-2</v>
      </c>
      <c r="Q5024" s="13">
        <v>1.0969176901128901</v>
      </c>
      <c r="R5024" s="13">
        <v>1.0969176901128901</v>
      </c>
      <c r="S5024" s="13">
        <v>0</v>
      </c>
      <c r="T5024" s="13">
        <v>-2.3689184624352002</v>
      </c>
      <c r="U5024" s="13">
        <v>2.3016186638308902</v>
      </c>
      <c r="V5024" s="13">
        <v>-6.7299798604317604E-2</v>
      </c>
      <c r="W5024" s="13">
        <v>-5.8799014650623503E-2</v>
      </c>
    </row>
    <row r="5025" spans="1:23" x14ac:dyDescent="0.3">
      <c r="A5025" s="13" t="s">
        <v>1175</v>
      </c>
      <c r="B5025" s="13" t="s">
        <v>1176</v>
      </c>
      <c r="C5025" s="15">
        <v>2020</v>
      </c>
      <c r="D5025" s="15" t="s">
        <v>27</v>
      </c>
      <c r="E5025" s="15" t="s">
        <v>124</v>
      </c>
      <c r="F5025" s="15">
        <v>1593</v>
      </c>
      <c r="G5025" s="15">
        <v>776</v>
      </c>
      <c r="H5025" s="13">
        <v>-2.0114735109378201</v>
      </c>
      <c r="I5025" s="13">
        <v>-0.33837127448404197</v>
      </c>
      <c r="J5025" s="13">
        <v>-2.34984478542186</v>
      </c>
      <c r="K5025" s="13">
        <v>-3.58751740445607</v>
      </c>
      <c r="L5025" s="13">
        <v>-2.3421944921036801</v>
      </c>
      <c r="M5025" s="13">
        <v>-5.9297118965597599</v>
      </c>
      <c r="N5025" s="13">
        <v>-2.4374368094071701</v>
      </c>
      <c r="O5025" s="13">
        <v>-0.68903674275599003</v>
      </c>
      <c r="P5025" s="13">
        <v>-3.1264735521631599</v>
      </c>
      <c r="Q5025" s="13">
        <v>-0.14902840537501</v>
      </c>
      <c r="R5025" s="13">
        <v>-0.14902840537501</v>
      </c>
      <c r="S5025" s="13">
        <v>0</v>
      </c>
      <c r="T5025" s="13">
        <v>-2.5790346168187401</v>
      </c>
      <c r="U5025" s="13">
        <v>-0.48481705997513103</v>
      </c>
      <c r="V5025" s="13">
        <v>-3.0638516767938699</v>
      </c>
      <c r="W5025" s="13">
        <v>-1.5869614660115099E-2</v>
      </c>
    </row>
    <row r="5026" spans="1:23" x14ac:dyDescent="0.3">
      <c r="A5026" s="13" t="s">
        <v>2122</v>
      </c>
      <c r="B5026" s="13" t="s">
        <v>2123</v>
      </c>
      <c r="C5026" s="15">
        <v>2020</v>
      </c>
      <c r="D5026" s="15" t="s">
        <v>27</v>
      </c>
      <c r="E5026" s="15" t="s">
        <v>70</v>
      </c>
      <c r="F5026" s="15">
        <v>604</v>
      </c>
      <c r="G5026" s="15">
        <v>271</v>
      </c>
      <c r="H5026" s="13">
        <v>-3.0195888314667898</v>
      </c>
      <c r="I5026" s="13">
        <v>1.0279397191611701</v>
      </c>
      <c r="J5026" s="13">
        <v>-1.9916491123056199</v>
      </c>
      <c r="K5026" s="13">
        <v>-3.1607420245350601</v>
      </c>
      <c r="L5026" s="13">
        <v>2.9462306688763999</v>
      </c>
      <c r="M5026" s="13">
        <v>-0.214511355658666</v>
      </c>
      <c r="N5026" s="13">
        <v>-3.2854784994375401</v>
      </c>
      <c r="O5026" s="13">
        <v>1.4236051297472101</v>
      </c>
      <c r="P5026" s="13">
        <v>-1.86187336969033</v>
      </c>
      <c r="Q5026" s="13">
        <v>0.122165401540851</v>
      </c>
      <c r="R5026" s="13">
        <v>0.122165401540851</v>
      </c>
      <c r="S5026" s="13">
        <v>0</v>
      </c>
      <c r="T5026" s="13">
        <v>-4.2871516113682198</v>
      </c>
      <c r="U5026" s="13">
        <v>0.78975117016172902</v>
      </c>
      <c r="V5026" s="13">
        <v>-3.4974004412064899</v>
      </c>
      <c r="W5026" s="13">
        <v>-0.52376130351060601</v>
      </c>
    </row>
    <row r="5027" spans="1:23" x14ac:dyDescent="0.3">
      <c r="A5027" s="13" t="s">
        <v>1181</v>
      </c>
      <c r="B5027" s="13" t="s">
        <v>1182</v>
      </c>
      <c r="C5027" s="15">
        <v>2020</v>
      </c>
      <c r="D5027" s="15" t="s">
        <v>27</v>
      </c>
      <c r="E5027" s="15" t="s">
        <v>33</v>
      </c>
      <c r="F5027" s="15">
        <v>712</v>
      </c>
      <c r="G5027" s="15">
        <v>337</v>
      </c>
      <c r="H5027" s="13">
        <v>3.34889932879415</v>
      </c>
      <c r="I5027" s="13">
        <v>0.383148347059384</v>
      </c>
      <c r="J5027" s="13">
        <v>3.7320476758535301</v>
      </c>
      <c r="K5027" s="13">
        <v>6.0612333839502401</v>
      </c>
      <c r="L5027" s="13">
        <v>-1.85118093827935</v>
      </c>
      <c r="M5027" s="13">
        <v>4.2100524456708799</v>
      </c>
      <c r="N5027" s="13">
        <v>3.96378552884517</v>
      </c>
      <c r="O5027" s="13">
        <v>-8.2180225052851802E-2</v>
      </c>
      <c r="P5027" s="13">
        <v>3.8816053037923202</v>
      </c>
      <c r="Q5027" s="13">
        <v>1.1414367007489601</v>
      </c>
      <c r="R5027" s="13">
        <v>1.1414367007489601</v>
      </c>
      <c r="S5027" s="13">
        <v>0</v>
      </c>
      <c r="T5027" s="13">
        <v>3.5992351561829699</v>
      </c>
      <c r="U5027" s="13">
        <v>-0.84148087978473096</v>
      </c>
      <c r="V5027" s="13">
        <v>2.7577542763982401</v>
      </c>
      <c r="W5027" s="13">
        <v>0.108725368449602</v>
      </c>
    </row>
    <row r="5028" spans="1:23" x14ac:dyDescent="0.3">
      <c r="A5028" s="13" t="s">
        <v>1183</v>
      </c>
      <c r="B5028" s="13" t="s">
        <v>1184</v>
      </c>
      <c r="C5028" s="15">
        <v>2020</v>
      </c>
      <c r="D5028" s="15" t="s">
        <v>27</v>
      </c>
      <c r="E5028" s="15" t="s">
        <v>78</v>
      </c>
      <c r="F5028" s="15">
        <v>3162</v>
      </c>
      <c r="G5028" s="15">
        <v>1492</v>
      </c>
      <c r="H5028" s="13">
        <v>-0.74374573369035901</v>
      </c>
      <c r="I5028" s="13">
        <v>-2.8560281591564598</v>
      </c>
      <c r="J5028" s="13">
        <v>-3.5997738928468199</v>
      </c>
      <c r="K5028" s="13">
        <v>-1.80522815810582</v>
      </c>
      <c r="L5028" s="13">
        <v>1.09982314907264</v>
      </c>
      <c r="M5028" s="13">
        <v>-0.70540500903318504</v>
      </c>
      <c r="N5028" s="13">
        <v>-0.95334622559234905</v>
      </c>
      <c r="O5028" s="13">
        <v>-2.2175566177921899</v>
      </c>
      <c r="P5028" s="13">
        <v>-3.1709028433845399</v>
      </c>
      <c r="Q5028" s="13">
        <v>-0.32217212944152501</v>
      </c>
      <c r="R5028" s="13">
        <v>-0.32217212944152501</v>
      </c>
      <c r="S5028" s="13">
        <v>0</v>
      </c>
      <c r="T5028" s="13">
        <v>-0.85371097141705099</v>
      </c>
      <c r="U5028" s="13">
        <v>-1.3400405999098499</v>
      </c>
      <c r="V5028" s="13">
        <v>-2.1937515713268998</v>
      </c>
      <c r="W5028" s="13">
        <v>0.564333529693267</v>
      </c>
    </row>
    <row r="5029" spans="1:23" x14ac:dyDescent="0.3">
      <c r="A5029" s="13" t="s">
        <v>2124</v>
      </c>
      <c r="B5029" s="13" t="s">
        <v>2125</v>
      </c>
      <c r="C5029" s="15">
        <v>2020</v>
      </c>
      <c r="D5029" s="15" t="s">
        <v>27</v>
      </c>
      <c r="E5029" s="15" t="s">
        <v>53</v>
      </c>
      <c r="F5029" s="15">
        <v>633</v>
      </c>
      <c r="G5029" s="15">
        <v>317</v>
      </c>
      <c r="H5029" s="13">
        <v>-1.46312461468596</v>
      </c>
      <c r="I5029" s="13">
        <v>4.2791148702591499</v>
      </c>
      <c r="J5029" s="13">
        <v>2.8159902555731899</v>
      </c>
      <c r="K5029" s="13">
        <v>-3.3869547111000902</v>
      </c>
      <c r="L5029" s="13">
        <v>5.4200863076015002</v>
      </c>
      <c r="M5029" s="13">
        <v>2.0331315965014101</v>
      </c>
      <c r="N5029" s="13">
        <v>-1.90942957939008</v>
      </c>
      <c r="O5029" s="13">
        <v>4.8462994359070297</v>
      </c>
      <c r="P5029" s="13">
        <v>2.9368698565169402</v>
      </c>
      <c r="Q5029" s="13">
        <v>0.91855554942197104</v>
      </c>
      <c r="R5029" s="13">
        <v>0.91855554942197104</v>
      </c>
      <c r="S5029" s="13">
        <v>0</v>
      </c>
      <c r="T5029" s="13">
        <v>-2.1213068541866802</v>
      </c>
      <c r="U5029" s="13">
        <v>3.3027310919911099</v>
      </c>
      <c r="V5029" s="13">
        <v>1.18142423780443</v>
      </c>
      <c r="W5029" s="13">
        <v>-0.133181366164312</v>
      </c>
    </row>
    <row r="5030" spans="1:23" x14ac:dyDescent="0.3">
      <c r="A5030" s="13" t="s">
        <v>2126</v>
      </c>
      <c r="B5030" s="13" t="s">
        <v>2127</v>
      </c>
      <c r="C5030" s="15">
        <v>2020</v>
      </c>
      <c r="D5030" s="15" t="s">
        <v>27</v>
      </c>
      <c r="E5030" s="15" t="s">
        <v>53</v>
      </c>
      <c r="F5030" s="15">
        <v>1858</v>
      </c>
      <c r="G5030" s="15">
        <v>903</v>
      </c>
      <c r="H5030" s="13">
        <v>-2.0352855564419299</v>
      </c>
      <c r="I5030" s="13">
        <v>4.1411729516027602</v>
      </c>
      <c r="J5030" s="13">
        <v>2.1058873951608299</v>
      </c>
      <c r="K5030" s="13">
        <v>-0.51328663300688404</v>
      </c>
      <c r="L5030" s="13">
        <v>3.0226587649665699</v>
      </c>
      <c r="M5030" s="13">
        <v>2.50937213195968</v>
      </c>
      <c r="N5030" s="13">
        <v>-1.8128710750866399</v>
      </c>
      <c r="O5030" s="13">
        <v>4.2312727648722399</v>
      </c>
      <c r="P5030" s="13">
        <v>2.4184016897855898</v>
      </c>
      <c r="Q5030" s="13">
        <v>2.3795188536107799</v>
      </c>
      <c r="R5030" s="13">
        <v>2.3795188536107799</v>
      </c>
      <c r="S5030" s="13">
        <v>0</v>
      </c>
      <c r="T5030" s="13">
        <v>-1.9324218193803999</v>
      </c>
      <c r="U5030" s="13">
        <v>3.20169211508267</v>
      </c>
      <c r="V5030" s="13">
        <v>1.2692702957022699</v>
      </c>
      <c r="W5030" s="13">
        <v>-6.9316436124332706E-2</v>
      </c>
    </row>
    <row r="5031" spans="1:23" x14ac:dyDescent="0.3">
      <c r="A5031" s="13" t="s">
        <v>2128</v>
      </c>
      <c r="B5031" s="13" t="s">
        <v>2129</v>
      </c>
      <c r="C5031" s="15">
        <v>2020</v>
      </c>
      <c r="D5031" s="15" t="s">
        <v>27</v>
      </c>
      <c r="E5031" s="15" t="s">
        <v>34</v>
      </c>
      <c r="F5031" s="15">
        <v>34</v>
      </c>
      <c r="G5031" s="15">
        <v>16</v>
      </c>
      <c r="H5031" s="13">
        <v>-9.2183629256303092</v>
      </c>
      <c r="I5031" s="13">
        <v>5.7518955986608198</v>
      </c>
      <c r="J5031" s="13">
        <v>-3.4664673269694899</v>
      </c>
      <c r="K5031" s="13">
        <v>2.7919156237088298</v>
      </c>
      <c r="L5031" s="13">
        <v>2.8073032561262998</v>
      </c>
      <c r="M5031" s="13">
        <v>5.5992188798351297</v>
      </c>
      <c r="N5031" s="13">
        <v>-7.3807779187565199</v>
      </c>
      <c r="O5031" s="13">
        <v>5.3757989402199602</v>
      </c>
      <c r="P5031" s="13">
        <v>-2.0049789785365602</v>
      </c>
      <c r="Q5031" s="13">
        <v>5.9197122631684E-3</v>
      </c>
      <c r="R5031" s="13">
        <v>5.9197122631684E-3</v>
      </c>
      <c r="S5031" s="13">
        <v>0</v>
      </c>
      <c r="T5031" s="13">
        <v>-5.1891930591242099</v>
      </c>
      <c r="U5031" s="13">
        <v>2.3605812007682201</v>
      </c>
      <c r="V5031" s="13">
        <v>-2.8286118583559801</v>
      </c>
      <c r="W5031" s="13">
        <v>-2.7169777114713698</v>
      </c>
    </row>
    <row r="5032" spans="1:23" x14ac:dyDescent="0.3">
      <c r="A5032" s="13" t="s">
        <v>2130</v>
      </c>
      <c r="B5032" s="13" t="s">
        <v>2131</v>
      </c>
      <c r="C5032" s="15">
        <v>2020</v>
      </c>
      <c r="D5032" s="15" t="s">
        <v>27</v>
      </c>
      <c r="E5032" s="15" t="s">
        <v>54</v>
      </c>
      <c r="F5032" s="15">
        <v>1098</v>
      </c>
      <c r="G5032" s="15">
        <v>495</v>
      </c>
      <c r="H5032" s="13">
        <v>-3.9733096921931801</v>
      </c>
      <c r="I5032" s="13">
        <v>-2.23721299700322</v>
      </c>
      <c r="J5032" s="13">
        <v>-6.2105226891963996</v>
      </c>
      <c r="K5032" s="13">
        <v>-4.7591959500100902</v>
      </c>
      <c r="L5032" s="13">
        <v>5.8350544716222901</v>
      </c>
      <c r="M5032" s="13">
        <v>1.0758585216121901</v>
      </c>
      <c r="N5032" s="13">
        <v>-4.3542216619052798</v>
      </c>
      <c r="O5032" s="13">
        <v>-0.66837511419114604</v>
      </c>
      <c r="P5032" s="13">
        <v>-5.0225967760964298</v>
      </c>
      <c r="Q5032" s="13">
        <v>-0.57483624424771895</v>
      </c>
      <c r="R5032" s="13">
        <v>-0.57483624424771895</v>
      </c>
      <c r="S5032" s="13">
        <v>0</v>
      </c>
      <c r="T5032" s="13">
        <v>-4.7223446661411703</v>
      </c>
      <c r="U5032" s="13">
        <v>-1.70746266521196</v>
      </c>
      <c r="V5032" s="13">
        <v>-6.4298073313531399</v>
      </c>
      <c r="W5032" s="13">
        <v>0.158873325900103</v>
      </c>
    </row>
    <row r="5033" spans="1:23" x14ac:dyDescent="0.3">
      <c r="A5033" s="13" t="s">
        <v>1195</v>
      </c>
      <c r="B5033" s="13" t="s">
        <v>1196</v>
      </c>
      <c r="C5033" s="15">
        <v>2020</v>
      </c>
      <c r="D5033" s="15" t="s">
        <v>27</v>
      </c>
      <c r="E5033" s="15" t="s">
        <v>52</v>
      </c>
      <c r="F5033" s="15">
        <v>116</v>
      </c>
      <c r="G5033" s="15">
        <v>53</v>
      </c>
      <c r="H5033" s="13">
        <v>-3.7758364649202099</v>
      </c>
      <c r="I5033" s="13">
        <v>3.12468330518556</v>
      </c>
      <c r="J5033" s="13">
        <v>-0.65115315973464305</v>
      </c>
      <c r="K5033" s="13">
        <v>-9.1912524868553795</v>
      </c>
      <c r="L5033" s="13">
        <v>6.5411762962561601</v>
      </c>
      <c r="M5033" s="13">
        <v>-2.6500761905992101</v>
      </c>
      <c r="N5033" s="13">
        <v>-5.1977273550754104</v>
      </c>
      <c r="O5033" s="13">
        <v>3.9324597252415399</v>
      </c>
      <c r="P5033" s="13">
        <v>-1.2652676298338601</v>
      </c>
      <c r="Q5033" s="13">
        <v>4.0367304316679703E-2</v>
      </c>
      <c r="R5033" s="13">
        <v>4.0367304316679703E-2</v>
      </c>
      <c r="S5033" s="13">
        <v>0</v>
      </c>
      <c r="T5033" s="13">
        <v>-4.38036911249442</v>
      </c>
      <c r="U5033" s="13">
        <v>4.22237513514317E-2</v>
      </c>
      <c r="V5033" s="13">
        <v>-4.3381453611429901</v>
      </c>
      <c r="W5033" s="13">
        <v>0.55687706113467605</v>
      </c>
    </row>
    <row r="5034" spans="1:23" x14ac:dyDescent="0.3">
      <c r="A5034" s="13" t="s">
        <v>2132</v>
      </c>
      <c r="B5034" s="13" t="s">
        <v>2133</v>
      </c>
      <c r="C5034" s="15">
        <v>2020</v>
      </c>
      <c r="D5034" s="15" t="s">
        <v>27</v>
      </c>
      <c r="E5034" s="15" t="s">
        <v>100</v>
      </c>
      <c r="F5034" s="15">
        <v>491</v>
      </c>
      <c r="G5034" s="15">
        <v>227</v>
      </c>
      <c r="H5034" s="13">
        <v>2.1858191022196301</v>
      </c>
      <c r="I5034" s="13">
        <v>1.69926325663565</v>
      </c>
      <c r="J5034" s="13">
        <v>3.8850823588552799</v>
      </c>
      <c r="K5034" s="13">
        <v>1.18328255452089</v>
      </c>
      <c r="L5034" s="13">
        <v>4.5237609399842702</v>
      </c>
      <c r="M5034" s="13">
        <v>5.70704349450516</v>
      </c>
      <c r="N5034" s="13">
        <v>2.09209280713812</v>
      </c>
      <c r="O5034" s="13">
        <v>2.4692607684941601</v>
      </c>
      <c r="P5034" s="13">
        <v>4.5613535756322898</v>
      </c>
      <c r="Q5034" s="13">
        <v>0.85305829859494398</v>
      </c>
      <c r="R5034" s="13">
        <v>0.85305829859494398</v>
      </c>
      <c r="S5034" s="13">
        <v>0</v>
      </c>
      <c r="T5034" s="13">
        <v>2.03677646250331</v>
      </c>
      <c r="U5034" s="13">
        <v>1.1652159920176499</v>
      </c>
      <c r="V5034" s="13">
        <v>3.2019924545209699</v>
      </c>
      <c r="W5034" s="13">
        <v>0.75759423239133705</v>
      </c>
    </row>
    <row r="5035" spans="1:23" x14ac:dyDescent="0.3">
      <c r="A5035" s="13" t="s">
        <v>1203</v>
      </c>
      <c r="B5035" s="13" t="s">
        <v>1204</v>
      </c>
      <c r="C5035" s="15">
        <v>2020</v>
      </c>
      <c r="D5035" s="15" t="s">
        <v>27</v>
      </c>
      <c r="E5035" s="15" t="s">
        <v>52</v>
      </c>
      <c r="F5035" s="15">
        <v>3417</v>
      </c>
      <c r="G5035" s="15">
        <v>1529</v>
      </c>
      <c r="H5035" s="13">
        <v>-2.0247333914986698</v>
      </c>
      <c r="I5035" s="13">
        <v>2.4889671251687102</v>
      </c>
      <c r="J5035" s="13">
        <v>0.46423373367003701</v>
      </c>
      <c r="K5035" s="13">
        <v>-1.34467737793341</v>
      </c>
      <c r="L5035" s="13">
        <v>4.8725658307006796</v>
      </c>
      <c r="M5035" s="13">
        <v>3.5278884527672698</v>
      </c>
      <c r="N5035" s="13">
        <v>-2.02551832195492</v>
      </c>
      <c r="O5035" s="13">
        <v>3.0527822740660602</v>
      </c>
      <c r="P5035" s="13">
        <v>1.02726395211113</v>
      </c>
      <c r="Q5035" s="13">
        <v>2.9645371417782802</v>
      </c>
      <c r="R5035" s="13">
        <v>2.9645371417782802</v>
      </c>
      <c r="S5035" s="13">
        <v>0</v>
      </c>
      <c r="T5035" s="13">
        <v>-2.2018740243225401</v>
      </c>
      <c r="U5035" s="13">
        <v>2.3792914777107601</v>
      </c>
      <c r="V5035" s="13">
        <v>0.17741745338821999</v>
      </c>
      <c r="W5035" s="13">
        <v>0.61978284513586301</v>
      </c>
    </row>
    <row r="5036" spans="1:23" x14ac:dyDescent="0.3">
      <c r="A5036" s="13" t="s">
        <v>1219</v>
      </c>
      <c r="B5036" s="13" t="s">
        <v>1220</v>
      </c>
      <c r="C5036" s="15">
        <v>2020</v>
      </c>
      <c r="D5036" s="15" t="s">
        <v>27</v>
      </c>
      <c r="E5036" s="15" t="s">
        <v>30</v>
      </c>
      <c r="F5036" s="15">
        <v>1926</v>
      </c>
      <c r="G5036" s="15">
        <v>908</v>
      </c>
      <c r="H5036" s="13">
        <v>-3.3400225416004998</v>
      </c>
      <c r="I5036" s="13">
        <v>-0.65505417173619196</v>
      </c>
      <c r="J5036" s="13">
        <v>-3.9950767133367</v>
      </c>
      <c r="K5036" s="13">
        <v>-3.9065260759417799</v>
      </c>
      <c r="L5036" s="13">
        <v>9.3197848874924896E-2</v>
      </c>
      <c r="M5036" s="13">
        <v>-3.8133282270668598</v>
      </c>
      <c r="N5036" s="13">
        <v>-3.6787148118843098</v>
      </c>
      <c r="O5036" s="13">
        <v>-0.57933823676903096</v>
      </c>
      <c r="P5036" s="13">
        <v>-4.2580530486533403</v>
      </c>
      <c r="Q5036" s="13">
        <v>-0.69378195236805895</v>
      </c>
      <c r="R5036" s="13">
        <v>-0.69378195236805895</v>
      </c>
      <c r="S5036" s="13">
        <v>0</v>
      </c>
      <c r="T5036" s="13">
        <v>-3.9872702203718999</v>
      </c>
      <c r="U5036" s="13">
        <v>-0.38954360349060302</v>
      </c>
      <c r="V5036" s="13">
        <v>-4.3768138238625003</v>
      </c>
      <c r="W5036" s="13">
        <v>-0.70662078528250005</v>
      </c>
    </row>
    <row r="5037" spans="1:23" x14ac:dyDescent="0.3">
      <c r="A5037" s="13" t="s">
        <v>1223</v>
      </c>
      <c r="B5037" s="13" t="s">
        <v>1224</v>
      </c>
      <c r="C5037" s="15">
        <v>2020</v>
      </c>
      <c r="D5037" s="15" t="s">
        <v>27</v>
      </c>
      <c r="E5037" s="15" t="s">
        <v>58</v>
      </c>
      <c r="F5037" s="15">
        <v>4712</v>
      </c>
      <c r="G5037" s="15">
        <v>2229</v>
      </c>
      <c r="H5037" s="13">
        <v>2.26511425128525</v>
      </c>
      <c r="I5037" s="13">
        <v>-1.5345127397673799</v>
      </c>
      <c r="J5037" s="13">
        <v>0.73060151151786901</v>
      </c>
      <c r="K5037" s="13">
        <v>4.0145837690594499</v>
      </c>
      <c r="L5037" s="13">
        <v>-8.6623879542382903E-2</v>
      </c>
      <c r="M5037" s="13">
        <v>3.9279598895170702</v>
      </c>
      <c r="N5037" s="13">
        <v>2.71759771621368</v>
      </c>
      <c r="O5037" s="13">
        <v>-1.2837519313854799</v>
      </c>
      <c r="P5037" s="13">
        <v>1.4338457848282</v>
      </c>
      <c r="Q5037" s="13">
        <v>4.7282501180826397</v>
      </c>
      <c r="R5037" s="13">
        <v>4.7282501180826397</v>
      </c>
      <c r="S5037" s="13">
        <v>0</v>
      </c>
      <c r="T5037" s="13">
        <v>3.0977584377715099</v>
      </c>
      <c r="U5037" s="13">
        <v>-1.04523138765599</v>
      </c>
      <c r="V5037" s="13">
        <v>2.05252705011551</v>
      </c>
      <c r="W5037" s="13">
        <v>-0.63800374071931998</v>
      </c>
    </row>
    <row r="5038" spans="1:23" x14ac:dyDescent="0.3">
      <c r="A5038" s="13" t="s">
        <v>1225</v>
      </c>
      <c r="B5038" s="13" t="s">
        <v>1226</v>
      </c>
      <c r="C5038" s="15">
        <v>2020</v>
      </c>
      <c r="D5038" s="15" t="s">
        <v>27</v>
      </c>
      <c r="E5038" s="15" t="s">
        <v>89</v>
      </c>
      <c r="F5038" s="15">
        <v>2528</v>
      </c>
      <c r="G5038" s="15">
        <v>1188</v>
      </c>
      <c r="H5038" s="13">
        <v>0.27998073560248199</v>
      </c>
      <c r="I5038" s="13">
        <v>-2.0384977536484699</v>
      </c>
      <c r="J5038" s="13">
        <v>-1.7585170180459899</v>
      </c>
      <c r="K5038" s="13">
        <v>1.86628264879831</v>
      </c>
      <c r="L5038" s="13">
        <v>-1.2023171049122601</v>
      </c>
      <c r="M5038" s="13">
        <v>0.66396554388605</v>
      </c>
      <c r="N5038" s="13">
        <v>0.63354553071175301</v>
      </c>
      <c r="O5038" s="13">
        <v>-2.0036031857960301</v>
      </c>
      <c r="P5038" s="13">
        <v>-1.37005765508428</v>
      </c>
      <c r="Q5038" s="13">
        <v>0.82937081057246798</v>
      </c>
      <c r="R5038" s="13">
        <v>0.82937081057246798</v>
      </c>
      <c r="S5038" s="13">
        <v>0</v>
      </c>
      <c r="T5038" s="13">
        <v>-0.35906412196417198</v>
      </c>
      <c r="U5038" s="13">
        <v>-2.1936513811365699</v>
      </c>
      <c r="V5038" s="13">
        <v>-2.55271550310075</v>
      </c>
      <c r="W5038" s="13">
        <v>-0.85787629081828998</v>
      </c>
    </row>
    <row r="5039" spans="1:23" x14ac:dyDescent="0.3">
      <c r="A5039" s="13" t="s">
        <v>2134</v>
      </c>
      <c r="B5039" s="13" t="s">
        <v>2135</v>
      </c>
      <c r="C5039" s="15">
        <v>2020</v>
      </c>
      <c r="D5039" s="15" t="s">
        <v>27</v>
      </c>
      <c r="E5039" s="15" t="s">
        <v>53</v>
      </c>
      <c r="F5039" s="15">
        <v>586</v>
      </c>
      <c r="G5039" s="15">
        <v>293</v>
      </c>
      <c r="H5039" s="13">
        <v>-0.76655230648385098</v>
      </c>
      <c r="I5039" s="13">
        <v>0.53947411934236</v>
      </c>
      <c r="J5039" s="13">
        <v>-0.227078187141491</v>
      </c>
      <c r="K5039" s="13">
        <v>-0.45713495783288299</v>
      </c>
      <c r="L5039" s="13">
        <v>1.5051135281152499</v>
      </c>
      <c r="M5039" s="13">
        <v>1.0479785702823701</v>
      </c>
      <c r="N5039" s="13">
        <v>-0.72477141374611498</v>
      </c>
      <c r="O5039" s="13">
        <v>0.83088315854987205</v>
      </c>
      <c r="P5039" s="13">
        <v>0.106111744803757</v>
      </c>
      <c r="Q5039" s="13">
        <v>0.42544092881568402</v>
      </c>
      <c r="R5039" s="13">
        <v>0.42544092881568402</v>
      </c>
      <c r="S5039" s="13">
        <v>0</v>
      </c>
      <c r="T5039" s="13">
        <v>-1.37733670782706</v>
      </c>
      <c r="U5039" s="13">
        <v>0.235740434551408</v>
      </c>
      <c r="V5039" s="13">
        <v>-1.1415962732756499</v>
      </c>
      <c r="W5039" s="13">
        <v>-0.36188911688938502</v>
      </c>
    </row>
    <row r="5040" spans="1:23" x14ac:dyDescent="0.3">
      <c r="A5040" s="13" t="s">
        <v>1233</v>
      </c>
      <c r="B5040" s="13" t="s">
        <v>1234</v>
      </c>
      <c r="C5040" s="15">
        <v>2020</v>
      </c>
      <c r="D5040" s="15" t="s">
        <v>27</v>
      </c>
      <c r="E5040" s="15" t="s">
        <v>89</v>
      </c>
      <c r="F5040" s="15">
        <v>2636</v>
      </c>
      <c r="G5040" s="15">
        <v>1242</v>
      </c>
      <c r="H5040" s="13">
        <v>0.83802127727511699</v>
      </c>
      <c r="I5040" s="13">
        <v>-2.14822769578885</v>
      </c>
      <c r="J5040" s="13">
        <v>-1.3102064185137301</v>
      </c>
      <c r="K5040" s="13">
        <v>3.0883428067812502</v>
      </c>
      <c r="L5040" s="13">
        <v>1.00833055111843</v>
      </c>
      <c r="M5040" s="13">
        <v>4.0966733578996903</v>
      </c>
      <c r="N5040" s="13">
        <v>1.35766981911032</v>
      </c>
      <c r="O5040" s="13">
        <v>-1.6374738962847999</v>
      </c>
      <c r="P5040" s="13">
        <v>-0.27980407717447597</v>
      </c>
      <c r="Q5040" s="13">
        <v>1.56678330103956</v>
      </c>
      <c r="R5040" s="13">
        <v>1.56678330103956</v>
      </c>
      <c r="S5040" s="13">
        <v>0</v>
      </c>
      <c r="T5040" s="13">
        <v>1.3195349229223501</v>
      </c>
      <c r="U5040" s="13">
        <v>-2.4143716142800198</v>
      </c>
      <c r="V5040" s="13">
        <v>-1.0948366913576699</v>
      </c>
      <c r="W5040" s="13">
        <v>9.7602523997806806E-2</v>
      </c>
    </row>
    <row r="5041" spans="1:23" x14ac:dyDescent="0.3">
      <c r="A5041" s="13" t="s">
        <v>1237</v>
      </c>
      <c r="B5041" s="13" t="s">
        <v>1238</v>
      </c>
      <c r="C5041" s="15">
        <v>2020</v>
      </c>
      <c r="D5041" s="15" t="s">
        <v>27</v>
      </c>
      <c r="E5041" s="15" t="s">
        <v>140</v>
      </c>
      <c r="F5041" s="15">
        <v>2173</v>
      </c>
      <c r="G5041" s="15">
        <v>1023</v>
      </c>
      <c r="H5041" s="13">
        <v>-0.44586223728123803</v>
      </c>
      <c r="I5041" s="13">
        <v>3.9392210262886702</v>
      </c>
      <c r="J5041" s="13">
        <v>3.4933587890074298</v>
      </c>
      <c r="K5041" s="13">
        <v>3.1257099147776199</v>
      </c>
      <c r="L5041" s="13">
        <v>-1.0177848902917299</v>
      </c>
      <c r="M5041" s="13">
        <v>2.10792502448589</v>
      </c>
      <c r="N5041" s="13">
        <v>0.240378592417127</v>
      </c>
      <c r="O5041" s="13">
        <v>3.0460872520209499</v>
      </c>
      <c r="P5041" s="13">
        <v>3.2864658444380699</v>
      </c>
      <c r="Q5041" s="13">
        <v>3.15280988318912</v>
      </c>
      <c r="R5041" s="13">
        <v>3.15280988318912</v>
      </c>
      <c r="S5041" s="13">
        <v>0</v>
      </c>
      <c r="T5041" s="13">
        <v>0.13106080212160401</v>
      </c>
      <c r="U5041" s="13">
        <v>3.86468443428411</v>
      </c>
      <c r="V5041" s="13">
        <v>3.99574523640571</v>
      </c>
      <c r="W5041" s="13">
        <v>7.0217299933511904E-2</v>
      </c>
    </row>
    <row r="5042" spans="1:23" x14ac:dyDescent="0.3">
      <c r="A5042" s="13" t="s">
        <v>1239</v>
      </c>
      <c r="B5042" s="13" t="s">
        <v>1240</v>
      </c>
      <c r="C5042" s="15">
        <v>2020</v>
      </c>
      <c r="D5042" s="15" t="s">
        <v>27</v>
      </c>
      <c r="E5042" s="15" t="s">
        <v>70</v>
      </c>
      <c r="F5042" s="15">
        <v>1665</v>
      </c>
      <c r="G5042" s="15">
        <v>749</v>
      </c>
      <c r="H5042" s="13">
        <v>-2.9992664149427899</v>
      </c>
      <c r="I5042" s="13">
        <v>-1.27701168000891</v>
      </c>
      <c r="J5042" s="13">
        <v>-4.2762780949517003</v>
      </c>
      <c r="K5042" s="13">
        <v>-2.7440798376819702</v>
      </c>
      <c r="L5042" s="13">
        <v>-2.0999822077801702</v>
      </c>
      <c r="M5042" s="13">
        <v>-4.8440620454621399</v>
      </c>
      <c r="N5042" s="13">
        <v>-3.1728778605516399</v>
      </c>
      <c r="O5042" s="13">
        <v>-1.5735568279108401</v>
      </c>
      <c r="P5042" s="13">
        <v>-4.7464346884624904</v>
      </c>
      <c r="Q5042" s="13">
        <v>-0.76117894704941103</v>
      </c>
      <c r="R5042" s="13">
        <v>-0.76117894704941103</v>
      </c>
      <c r="S5042" s="13">
        <v>0</v>
      </c>
      <c r="T5042" s="13">
        <v>-3.5806375777878698</v>
      </c>
      <c r="U5042" s="13">
        <v>-1.0028543100963601</v>
      </c>
      <c r="V5042" s="13">
        <v>-4.5834918878842403</v>
      </c>
      <c r="W5042" s="13">
        <v>-0.23233123404529499</v>
      </c>
    </row>
    <row r="5043" spans="1:23" x14ac:dyDescent="0.3">
      <c r="A5043" s="13" t="s">
        <v>1241</v>
      </c>
      <c r="B5043" s="13" t="s">
        <v>1242</v>
      </c>
      <c r="C5043" s="15">
        <v>2020</v>
      </c>
      <c r="D5043" s="15" t="s">
        <v>27</v>
      </c>
      <c r="E5043" s="15" t="s">
        <v>49</v>
      </c>
      <c r="F5043" s="15">
        <v>1253</v>
      </c>
      <c r="G5043" s="15">
        <v>593</v>
      </c>
      <c r="H5043" s="13">
        <v>-3.5967490358279099</v>
      </c>
      <c r="I5043" s="13">
        <v>-2.9243688832125598</v>
      </c>
      <c r="J5043" s="13">
        <v>-6.5211179190404804</v>
      </c>
      <c r="K5043" s="13">
        <v>-0.72932528845442701</v>
      </c>
      <c r="L5043" s="13">
        <v>0.111528388180045</v>
      </c>
      <c r="M5043" s="13">
        <v>-0.61779690027438094</v>
      </c>
      <c r="N5043" s="13">
        <v>-3.1605513478990499</v>
      </c>
      <c r="O5043" s="13">
        <v>-2.40943114434923</v>
      </c>
      <c r="P5043" s="13">
        <v>-5.5699824922482799</v>
      </c>
      <c r="Q5043" s="13">
        <v>-0.85152703207751101</v>
      </c>
      <c r="R5043" s="13">
        <v>-0.85152703207751101</v>
      </c>
      <c r="S5043" s="13">
        <v>0</v>
      </c>
      <c r="T5043" s="13">
        <v>-2.6516557967048202</v>
      </c>
      <c r="U5043" s="13">
        <v>-2.7179288744391399</v>
      </c>
      <c r="V5043" s="13">
        <v>-5.3695846711439597</v>
      </c>
      <c r="W5043" s="13">
        <v>-0.19777326949240501</v>
      </c>
    </row>
    <row r="5044" spans="1:23" x14ac:dyDescent="0.3">
      <c r="A5044" s="13" t="s">
        <v>2136</v>
      </c>
      <c r="B5044" s="13" t="s">
        <v>2137</v>
      </c>
      <c r="C5044" s="15">
        <v>2020</v>
      </c>
      <c r="D5044" s="15" t="s">
        <v>27</v>
      </c>
      <c r="E5044" s="15" t="s">
        <v>54</v>
      </c>
      <c r="F5044" s="15">
        <v>1309</v>
      </c>
      <c r="G5044" s="15">
        <v>590</v>
      </c>
      <c r="H5044" s="13">
        <v>2.6551751428160899</v>
      </c>
      <c r="I5044" s="13">
        <v>0.77174443520421698</v>
      </c>
      <c r="J5044" s="13">
        <v>3.4269195780202999</v>
      </c>
      <c r="K5044" s="13">
        <v>-1.1488925248937001</v>
      </c>
      <c r="L5044" s="13">
        <v>-1.0144503522535699</v>
      </c>
      <c r="M5044" s="13">
        <v>-2.16334287714727</v>
      </c>
      <c r="N5044" s="13">
        <v>2.0448519561146798</v>
      </c>
      <c r="O5044" s="13">
        <v>0.46806409536702398</v>
      </c>
      <c r="P5044" s="13">
        <v>2.5129160514816999</v>
      </c>
      <c r="Q5044" s="13">
        <v>1.58039463406714</v>
      </c>
      <c r="R5044" s="13">
        <v>1.58039463406714</v>
      </c>
      <c r="S5044" s="13">
        <v>0</v>
      </c>
      <c r="T5044" s="13">
        <v>1.20953319702258</v>
      </c>
      <c r="U5044" s="13">
        <v>0.57277163737576997</v>
      </c>
      <c r="V5044" s="13">
        <v>1.7823048343983501</v>
      </c>
      <c r="W5044" s="13">
        <v>-0.247030553207499</v>
      </c>
    </row>
    <row r="5045" spans="1:23" x14ac:dyDescent="0.3">
      <c r="A5045" s="13" t="s">
        <v>1245</v>
      </c>
      <c r="B5045" s="13" t="s">
        <v>1246</v>
      </c>
      <c r="C5045" s="15">
        <v>2020</v>
      </c>
      <c r="D5045" s="15" t="s">
        <v>27</v>
      </c>
      <c r="E5045" s="15" t="s">
        <v>111</v>
      </c>
      <c r="F5045" s="15">
        <v>3132</v>
      </c>
      <c r="G5045" s="15">
        <v>1437</v>
      </c>
      <c r="H5045" s="13">
        <v>1.03839952633878</v>
      </c>
      <c r="I5045" s="13">
        <v>-3.4139341160046102</v>
      </c>
      <c r="J5045" s="13">
        <v>-2.37553458966583</v>
      </c>
      <c r="K5045" s="13">
        <v>6.7107955810637101</v>
      </c>
      <c r="L5045" s="13">
        <v>-2.33692802742635</v>
      </c>
      <c r="M5045" s="13">
        <v>4.3738675536373597</v>
      </c>
      <c r="N5045" s="13">
        <v>2.2242298845382602</v>
      </c>
      <c r="O5045" s="13">
        <v>-3.4043808913501601</v>
      </c>
      <c r="P5045" s="13">
        <v>-1.1801510068118899</v>
      </c>
      <c r="Q5045" s="13">
        <v>1.15203285316187</v>
      </c>
      <c r="R5045" s="13">
        <v>1.15203285316187</v>
      </c>
      <c r="S5045" s="13">
        <v>0</v>
      </c>
      <c r="T5045" s="13">
        <v>2.1018881812991999</v>
      </c>
      <c r="U5045" s="13">
        <v>-2.9846326572526301</v>
      </c>
      <c r="V5045" s="13">
        <v>-0.88274447595342498</v>
      </c>
      <c r="W5045" s="13">
        <v>9.6258096374606195E-2</v>
      </c>
    </row>
    <row r="5046" spans="1:23" x14ac:dyDescent="0.3">
      <c r="A5046" s="13" t="s">
        <v>1249</v>
      </c>
      <c r="B5046" s="13" t="s">
        <v>1250</v>
      </c>
      <c r="C5046" s="15">
        <v>2020</v>
      </c>
      <c r="D5046" s="15" t="s">
        <v>27</v>
      </c>
      <c r="E5046" s="15" t="s">
        <v>124</v>
      </c>
      <c r="F5046" s="15">
        <v>191</v>
      </c>
      <c r="G5046" s="15">
        <v>98</v>
      </c>
      <c r="H5046" s="13">
        <v>-0.68366092910306298</v>
      </c>
      <c r="I5046" s="13">
        <v>-8.2532591536676296</v>
      </c>
      <c r="J5046" s="13">
        <v>-8.9369200827706905</v>
      </c>
      <c r="K5046" s="13">
        <v>-1.7416230320123101</v>
      </c>
      <c r="L5046" s="13">
        <v>-7.3583924646355099</v>
      </c>
      <c r="M5046" s="13">
        <v>-9.1000154966478206</v>
      </c>
      <c r="N5046" s="13">
        <v>-0.90564945893078896</v>
      </c>
      <c r="O5046" s="13">
        <v>-8.5342271478716505</v>
      </c>
      <c r="P5046" s="13">
        <v>-9.4398766068024393</v>
      </c>
      <c r="Q5046" s="13">
        <v>-0.33163297720030999</v>
      </c>
      <c r="R5046" s="13">
        <v>-0.33163297720030999</v>
      </c>
      <c r="S5046" s="13">
        <v>0</v>
      </c>
      <c r="T5046" s="13">
        <v>-0.85133160749762304</v>
      </c>
      <c r="U5046" s="13">
        <v>-7.1437515815622703</v>
      </c>
      <c r="V5046" s="13">
        <v>-7.9950831890598897</v>
      </c>
      <c r="W5046" s="13">
        <v>-0.87134143573267997</v>
      </c>
    </row>
    <row r="5047" spans="1:23" x14ac:dyDescent="0.3">
      <c r="A5047" s="13" t="s">
        <v>1249</v>
      </c>
      <c r="B5047" s="13" t="s">
        <v>1250</v>
      </c>
      <c r="C5047" s="15">
        <v>2020</v>
      </c>
      <c r="D5047" s="15" t="s">
        <v>27</v>
      </c>
      <c r="E5047" s="15" t="s">
        <v>100</v>
      </c>
      <c r="F5047" s="15">
        <v>1451</v>
      </c>
      <c r="G5047" s="15">
        <v>654</v>
      </c>
      <c r="H5047" s="13">
        <v>0.679635158911578</v>
      </c>
      <c r="I5047" s="13">
        <v>-2.9755352814771201</v>
      </c>
      <c r="J5047" s="13">
        <v>-2.29590012256554</v>
      </c>
      <c r="K5047" s="13">
        <v>-1.74080168341135</v>
      </c>
      <c r="L5047" s="13">
        <v>1.24213443970676</v>
      </c>
      <c r="M5047" s="13">
        <v>-0.49866724370459398</v>
      </c>
      <c r="N5047" s="13">
        <v>0.21555640891649799</v>
      </c>
      <c r="O5047" s="13">
        <v>-2.20195652398096</v>
      </c>
      <c r="P5047" s="13">
        <v>-1.9864001150644599</v>
      </c>
      <c r="Q5047" s="13">
        <v>0.25617879974637803</v>
      </c>
      <c r="R5047" s="13">
        <v>0.25617879974637803</v>
      </c>
      <c r="S5047" s="13">
        <v>0</v>
      </c>
      <c r="T5047" s="13">
        <v>-0.31810597271417901</v>
      </c>
      <c r="U5047" s="13">
        <v>-3.06507509875911</v>
      </c>
      <c r="V5047" s="13">
        <v>-3.3831810714732899</v>
      </c>
      <c r="W5047" s="13">
        <v>0.55543271629928403</v>
      </c>
    </row>
    <row r="5048" spans="1:23" x14ac:dyDescent="0.3">
      <c r="A5048" s="13" t="s">
        <v>1249</v>
      </c>
      <c r="B5048" s="13" t="s">
        <v>1250</v>
      </c>
      <c r="C5048" s="15">
        <v>2020</v>
      </c>
      <c r="D5048" s="15" t="s">
        <v>27</v>
      </c>
      <c r="E5048" s="15" t="s">
        <v>59</v>
      </c>
      <c r="F5048" s="15">
        <v>67</v>
      </c>
      <c r="G5048" s="15">
        <v>32</v>
      </c>
      <c r="H5048" s="13">
        <v>1.6071238524748299</v>
      </c>
      <c r="I5048" s="13">
        <v>1.5934620581377099</v>
      </c>
      <c r="J5048" s="13">
        <v>3.2005859106125398</v>
      </c>
      <c r="K5048" s="13">
        <v>20.240741326902</v>
      </c>
      <c r="L5048" s="13">
        <v>-11.4868624294574</v>
      </c>
      <c r="M5048" s="13">
        <v>8.7538788974446007</v>
      </c>
      <c r="N5048" s="13">
        <v>5.6255596109622497</v>
      </c>
      <c r="O5048" s="13">
        <v>-1.0441881485471001</v>
      </c>
      <c r="P5048" s="13">
        <v>4.5813714624151398</v>
      </c>
      <c r="Q5048" s="13">
        <v>0.118988520480767</v>
      </c>
      <c r="R5048" s="13">
        <v>0.118988520480767</v>
      </c>
      <c r="S5048" s="13">
        <v>0</v>
      </c>
      <c r="T5048" s="13">
        <v>5.3423407060591703</v>
      </c>
      <c r="U5048" s="13">
        <v>-0.49617168954389101</v>
      </c>
      <c r="V5048" s="13">
        <v>4.8461690165152804</v>
      </c>
      <c r="W5048" s="13">
        <v>-0.60179443655611498</v>
      </c>
    </row>
    <row r="5049" spans="1:23" x14ac:dyDescent="0.3">
      <c r="A5049" s="13" t="s">
        <v>2138</v>
      </c>
      <c r="B5049" s="13" t="s">
        <v>2139</v>
      </c>
      <c r="C5049" s="15">
        <v>2020</v>
      </c>
      <c r="D5049" s="15" t="s">
        <v>27</v>
      </c>
      <c r="E5049" s="15" t="s">
        <v>62</v>
      </c>
      <c r="F5049" s="15">
        <v>1928</v>
      </c>
      <c r="G5049" s="15">
        <v>889</v>
      </c>
      <c r="H5049" s="13">
        <v>-1.2507909474230801</v>
      </c>
      <c r="I5049" s="13">
        <v>-0.37057799015951598</v>
      </c>
      <c r="J5049" s="13">
        <v>-1.6213689375825999</v>
      </c>
      <c r="K5049" s="13">
        <v>-3.0795714664984799</v>
      </c>
      <c r="L5049" s="13">
        <v>-2.1097874522022</v>
      </c>
      <c r="M5049" s="13">
        <v>-5.1893589187006901</v>
      </c>
      <c r="N5049" s="13">
        <v>-1.73602368431127</v>
      </c>
      <c r="O5049" s="13">
        <v>-0.74411668548312004</v>
      </c>
      <c r="P5049" s="13">
        <v>-2.4801403697943898</v>
      </c>
      <c r="Q5049" s="13">
        <v>0.122703560789769</v>
      </c>
      <c r="R5049" s="13">
        <v>0.122703560789769</v>
      </c>
      <c r="S5049" s="13">
        <v>0</v>
      </c>
      <c r="T5049" s="13">
        <v>-0.68180701382974496</v>
      </c>
      <c r="U5049" s="13">
        <v>-0.52966696113985801</v>
      </c>
      <c r="V5049" s="13">
        <v>-1.2114739749696</v>
      </c>
      <c r="W5049" s="13">
        <v>0.25320126440899499</v>
      </c>
    </row>
    <row r="5050" spans="1:23" x14ac:dyDescent="0.3">
      <c r="A5050" s="13" t="s">
        <v>1259</v>
      </c>
      <c r="B5050" s="13" t="s">
        <v>1260</v>
      </c>
      <c r="C5050" s="15">
        <v>2020</v>
      </c>
      <c r="D5050" s="15" t="s">
        <v>27</v>
      </c>
      <c r="E5050" s="15" t="s">
        <v>41</v>
      </c>
      <c r="F5050" s="15">
        <v>2228</v>
      </c>
      <c r="G5050" s="15">
        <v>1011</v>
      </c>
      <c r="H5050" s="13">
        <v>-0.13744438462533901</v>
      </c>
      <c r="I5050" s="13">
        <v>1.2782679969413</v>
      </c>
      <c r="J5050" s="13">
        <v>1.1408236123159601</v>
      </c>
      <c r="K5050" s="13">
        <v>3.7761291549123301</v>
      </c>
      <c r="L5050" s="13">
        <v>3.2429833424371899</v>
      </c>
      <c r="M5050" s="13">
        <v>7.0191124973495196</v>
      </c>
      <c r="N5050" s="13">
        <v>0.69123302890327498</v>
      </c>
      <c r="O5050" s="13">
        <v>1.76597631256376</v>
      </c>
      <c r="P5050" s="13">
        <v>2.4572093414670402</v>
      </c>
      <c r="Q5050" s="13">
        <v>2.7069724707680698</v>
      </c>
      <c r="R5050" s="13">
        <v>2.7069724707680698</v>
      </c>
      <c r="S5050" s="13">
        <v>0</v>
      </c>
      <c r="T5050" s="13">
        <v>0.20084372792987301</v>
      </c>
      <c r="U5050" s="13">
        <v>1.80550935443063</v>
      </c>
      <c r="V5050" s="13">
        <v>2.0063530823605098</v>
      </c>
      <c r="W5050" s="13">
        <v>0.798424780607637</v>
      </c>
    </row>
    <row r="5051" spans="1:23" x14ac:dyDescent="0.3">
      <c r="A5051" s="13" t="s">
        <v>1261</v>
      </c>
      <c r="B5051" s="13" t="s">
        <v>1262</v>
      </c>
      <c r="C5051" s="15">
        <v>2020</v>
      </c>
      <c r="D5051" s="15" t="s">
        <v>27</v>
      </c>
      <c r="E5051" s="15" t="s">
        <v>73</v>
      </c>
      <c r="F5051" s="15">
        <v>155</v>
      </c>
      <c r="G5051" s="15">
        <v>73</v>
      </c>
      <c r="H5051" s="13">
        <v>1.1214053302746301</v>
      </c>
      <c r="I5051" s="13">
        <v>0.50806144164895695</v>
      </c>
      <c r="J5051" s="13">
        <v>1.62946677192359</v>
      </c>
      <c r="K5051" s="13">
        <v>-3.4525198706784699</v>
      </c>
      <c r="L5051" s="13">
        <v>2.0651214819325201</v>
      </c>
      <c r="M5051" s="13">
        <v>-1.38739838874594</v>
      </c>
      <c r="N5051" s="13">
        <v>0.22271082684263199</v>
      </c>
      <c r="O5051" s="13">
        <v>0.93910042548188599</v>
      </c>
      <c r="P5051" s="13">
        <v>1.1618112523245101</v>
      </c>
      <c r="Q5051" s="13">
        <v>0.14384158642704001</v>
      </c>
      <c r="R5051" s="13">
        <v>0.14384158642704001</v>
      </c>
      <c r="S5051" s="13">
        <v>0</v>
      </c>
      <c r="T5051" s="13">
        <v>0.88063997903337798</v>
      </c>
      <c r="U5051" s="13">
        <v>-1.63130730338645</v>
      </c>
      <c r="V5051" s="13">
        <v>-0.75066732435307204</v>
      </c>
      <c r="W5051" s="13">
        <v>-1.2964159015625301</v>
      </c>
    </row>
    <row r="5052" spans="1:23" x14ac:dyDescent="0.3">
      <c r="A5052" s="13" t="s">
        <v>1265</v>
      </c>
      <c r="B5052" s="13" t="s">
        <v>1266</v>
      </c>
      <c r="C5052" s="15">
        <v>2020</v>
      </c>
      <c r="D5052" s="15" t="s">
        <v>27</v>
      </c>
      <c r="E5052" s="15" t="s">
        <v>52</v>
      </c>
      <c r="F5052" s="15">
        <v>3679</v>
      </c>
      <c r="G5052" s="15">
        <v>1653</v>
      </c>
      <c r="H5052" s="13">
        <v>3.6736864662919402</v>
      </c>
      <c r="I5052" s="13">
        <v>1.26316191240778</v>
      </c>
      <c r="J5052" s="13">
        <v>4.9368483786997199</v>
      </c>
      <c r="K5052" s="13">
        <v>1.6379957676677199</v>
      </c>
      <c r="L5052" s="13">
        <v>2.87451600573405</v>
      </c>
      <c r="M5052" s="13">
        <v>4.5125117734017799</v>
      </c>
      <c r="N5052" s="13">
        <v>3.4246109218185499</v>
      </c>
      <c r="O5052" s="13">
        <v>1.60222435701986</v>
      </c>
      <c r="P5052" s="13">
        <v>5.0268352788384103</v>
      </c>
      <c r="Q5052" s="13">
        <v>6.5978926350344302</v>
      </c>
      <c r="R5052" s="13">
        <v>6.5978926350344302</v>
      </c>
      <c r="S5052" s="13">
        <v>0</v>
      </c>
      <c r="T5052" s="13">
        <v>3.3019131734337601</v>
      </c>
      <c r="U5052" s="13">
        <v>1.2015498469038599</v>
      </c>
      <c r="V5052" s="13">
        <v>4.5034630203376196</v>
      </c>
      <c r="W5052" s="13">
        <v>0.60972331708449101</v>
      </c>
    </row>
    <row r="5053" spans="1:23" x14ac:dyDescent="0.3">
      <c r="A5053" s="13" t="s">
        <v>2140</v>
      </c>
      <c r="B5053" s="13" t="s">
        <v>2141</v>
      </c>
      <c r="C5053" s="15">
        <v>2020</v>
      </c>
      <c r="D5053" s="15" t="s">
        <v>27</v>
      </c>
      <c r="E5053" s="15" t="s">
        <v>31</v>
      </c>
      <c r="F5053" s="15">
        <v>41</v>
      </c>
      <c r="G5053" s="15">
        <v>19</v>
      </c>
      <c r="H5053" s="13">
        <v>2.7498339598030701</v>
      </c>
      <c r="I5053" s="13">
        <v>3.0262198176023398</v>
      </c>
      <c r="J5053" s="13">
        <v>5.7760537774054104</v>
      </c>
      <c r="K5053" s="13">
        <v>8.1628876194994895</v>
      </c>
      <c r="L5053" s="13">
        <v>4.9837969203327903</v>
      </c>
      <c r="M5053" s="13">
        <v>13.146684539832201</v>
      </c>
      <c r="N5053" s="13">
        <v>4.1087551728358296</v>
      </c>
      <c r="O5053" s="13">
        <v>3.6681450904424699</v>
      </c>
      <c r="P5053" s="13">
        <v>7.7769002632783</v>
      </c>
      <c r="Q5053" s="13">
        <v>0.101804520241699</v>
      </c>
      <c r="R5053" s="13">
        <v>0.101804520241699</v>
      </c>
      <c r="S5053" s="13">
        <v>0</v>
      </c>
      <c r="T5053" s="13">
        <v>5.5291497753723098</v>
      </c>
      <c r="U5053" s="13">
        <v>2.7408969532877001</v>
      </c>
      <c r="V5053" s="13">
        <v>8.2700467286600094</v>
      </c>
      <c r="W5053" s="13">
        <v>-0.24097306902127699</v>
      </c>
    </row>
    <row r="5054" spans="1:23" x14ac:dyDescent="0.3">
      <c r="A5054" s="13" t="s">
        <v>1267</v>
      </c>
      <c r="B5054" s="13" t="s">
        <v>1268</v>
      </c>
      <c r="C5054" s="15">
        <v>2020</v>
      </c>
      <c r="D5054" s="15" t="s">
        <v>27</v>
      </c>
      <c r="E5054" s="15" t="s">
        <v>100</v>
      </c>
      <c r="F5054" s="15">
        <v>367</v>
      </c>
      <c r="G5054" s="15">
        <v>161</v>
      </c>
      <c r="H5054" s="13">
        <v>-0.27289761961347297</v>
      </c>
      <c r="I5054" s="13">
        <v>2.1755323745855502</v>
      </c>
      <c r="J5054" s="13">
        <v>1.9026347549720699</v>
      </c>
      <c r="K5054" s="13">
        <v>1.4989732015966499</v>
      </c>
      <c r="L5054" s="13">
        <v>-3.4012329339985601</v>
      </c>
      <c r="M5054" s="13">
        <v>-1.9022597324019099</v>
      </c>
      <c r="N5054" s="13">
        <v>7.1889717034579401E-2</v>
      </c>
      <c r="O5054" s="13">
        <v>1.2263799904993899</v>
      </c>
      <c r="P5054" s="13">
        <v>1.29826970753397</v>
      </c>
      <c r="Q5054" s="13">
        <v>0.33616582677590001</v>
      </c>
      <c r="R5054" s="13">
        <v>0.33616582677590001</v>
      </c>
      <c r="S5054" s="13">
        <v>0</v>
      </c>
      <c r="T5054" s="13">
        <v>-0.55204241253591402</v>
      </c>
      <c r="U5054" s="13">
        <v>0.361044428443763</v>
      </c>
      <c r="V5054" s="13">
        <v>-0.19099798409214999</v>
      </c>
      <c r="W5054" s="13">
        <v>1.1137802767513201</v>
      </c>
    </row>
    <row r="5055" spans="1:23" x14ac:dyDescent="0.3">
      <c r="A5055" s="13" t="s">
        <v>1273</v>
      </c>
      <c r="B5055" s="13" t="s">
        <v>1274</v>
      </c>
      <c r="C5055" s="15">
        <v>2020</v>
      </c>
      <c r="D5055" s="15" t="s">
        <v>27</v>
      </c>
      <c r="E5055" s="15" t="s">
        <v>30</v>
      </c>
      <c r="F5055" s="15">
        <v>267</v>
      </c>
      <c r="G5055" s="15">
        <v>125</v>
      </c>
      <c r="H5055" s="13">
        <v>-0.98800671519818795</v>
      </c>
      <c r="I5055" s="13">
        <v>1.68181874602281E-2</v>
      </c>
      <c r="J5055" s="13">
        <v>-0.97118852773796005</v>
      </c>
      <c r="K5055" s="13">
        <v>5.3153554576612896</v>
      </c>
      <c r="L5055" s="13">
        <v>4.9081020330120699</v>
      </c>
      <c r="M5055" s="13">
        <v>10.223457490673299</v>
      </c>
      <c r="N5055" s="13">
        <v>0.22650995086633599</v>
      </c>
      <c r="O5055" s="13">
        <v>0.95351793686904496</v>
      </c>
      <c r="P5055" s="13">
        <v>1.18002788773538</v>
      </c>
      <c r="Q5055" s="13">
        <v>0.24944324933529199</v>
      </c>
      <c r="R5055" s="13">
        <v>0.24944324933529199</v>
      </c>
      <c r="S5055" s="13">
        <v>0</v>
      </c>
      <c r="T5055" s="13">
        <v>-1.1385253325497899</v>
      </c>
      <c r="U5055" s="13">
        <v>-8.5609077780364695E-2</v>
      </c>
      <c r="V5055" s="13">
        <v>-1.2241344103301599</v>
      </c>
      <c r="W5055" s="13">
        <v>-0.48589633844291502</v>
      </c>
    </row>
    <row r="5056" spans="1:23" x14ac:dyDescent="0.3">
      <c r="A5056" s="13" t="s">
        <v>1281</v>
      </c>
      <c r="B5056" s="13" t="s">
        <v>1282</v>
      </c>
      <c r="C5056" s="15">
        <v>2020</v>
      </c>
      <c r="D5056" s="15" t="s">
        <v>27</v>
      </c>
      <c r="E5056" s="15" t="s">
        <v>59</v>
      </c>
      <c r="F5056" s="15">
        <v>2197</v>
      </c>
      <c r="G5056" s="15">
        <v>1075</v>
      </c>
      <c r="H5056" s="13">
        <v>-0.318360931040163</v>
      </c>
      <c r="I5056" s="13">
        <v>1.4807259876491301</v>
      </c>
      <c r="J5056" s="13">
        <v>1.16236505660897</v>
      </c>
      <c r="K5056" s="13">
        <v>1.7386895724050799</v>
      </c>
      <c r="L5056" s="13">
        <v>4.6485054845049403</v>
      </c>
      <c r="M5056" s="13">
        <v>6.38719505691002</v>
      </c>
      <c r="N5056" s="13">
        <v>6.5475236399952993E-2</v>
      </c>
      <c r="O5056" s="13">
        <v>2.2046076404653898</v>
      </c>
      <c r="P5056" s="13">
        <v>2.27008287686535</v>
      </c>
      <c r="Q5056" s="13">
        <v>2.7600261923082301</v>
      </c>
      <c r="R5056" s="13">
        <v>2.7600261923082301</v>
      </c>
      <c r="S5056" s="13">
        <v>0</v>
      </c>
      <c r="T5056" s="13">
        <v>-0.220168239688013</v>
      </c>
      <c r="U5056" s="13">
        <v>2.2049690110058799</v>
      </c>
      <c r="V5056" s="13">
        <v>1.9848007713178699</v>
      </c>
      <c r="W5056" s="13">
        <v>0.24763887538955301</v>
      </c>
    </row>
    <row r="5057" spans="1:23" x14ac:dyDescent="0.3">
      <c r="A5057" s="13" t="s">
        <v>1283</v>
      </c>
      <c r="B5057" s="13" t="s">
        <v>1284</v>
      </c>
      <c r="C5057" s="15">
        <v>2020</v>
      </c>
      <c r="D5057" s="15" t="s">
        <v>27</v>
      </c>
      <c r="E5057" s="15" t="s">
        <v>73</v>
      </c>
      <c r="F5057" s="15">
        <v>3104</v>
      </c>
      <c r="G5057" s="15">
        <v>1430</v>
      </c>
      <c r="H5057" s="13">
        <v>2.9266518610193999</v>
      </c>
      <c r="I5057" s="13">
        <v>4.9608995522503002E-2</v>
      </c>
      <c r="J5057" s="13">
        <v>2.9762608565419</v>
      </c>
      <c r="K5057" s="13">
        <v>2.85675815561149</v>
      </c>
      <c r="L5057" s="13">
        <v>1.66699877197678</v>
      </c>
      <c r="M5057" s="13">
        <v>4.5237569275882699</v>
      </c>
      <c r="N5057" s="13">
        <v>3.0724728775461401</v>
      </c>
      <c r="O5057" s="13">
        <v>0.40393715733083202</v>
      </c>
      <c r="P5057" s="13">
        <v>3.4764100348769702</v>
      </c>
      <c r="Q5057" s="13">
        <v>4.5811903008175898</v>
      </c>
      <c r="R5057" s="13">
        <v>4.5811903008175898</v>
      </c>
      <c r="S5057" s="13">
        <v>0</v>
      </c>
      <c r="T5057" s="13">
        <v>2.8633569105302801</v>
      </c>
      <c r="U5057" s="13">
        <v>0.24479995661391801</v>
      </c>
      <c r="V5057" s="13">
        <v>3.1081568671442001</v>
      </c>
      <c r="W5057" s="13">
        <v>0.86397861230643203</v>
      </c>
    </row>
    <row r="5058" spans="1:23" x14ac:dyDescent="0.3">
      <c r="A5058" s="13" t="s">
        <v>1285</v>
      </c>
      <c r="B5058" s="13" t="s">
        <v>1286</v>
      </c>
      <c r="C5058" s="15">
        <v>2020</v>
      </c>
      <c r="D5058" s="15" t="s">
        <v>27</v>
      </c>
      <c r="E5058" s="15" t="s">
        <v>67</v>
      </c>
      <c r="F5058" s="15">
        <v>1273</v>
      </c>
      <c r="G5058" s="15">
        <v>611</v>
      </c>
      <c r="H5058" s="13">
        <v>0.74874344387799197</v>
      </c>
      <c r="I5058" s="13">
        <v>-2.2442755083308699</v>
      </c>
      <c r="J5058" s="13">
        <v>-1.49553206445288</v>
      </c>
      <c r="K5058" s="13">
        <v>2.4164035772290902</v>
      </c>
      <c r="L5058" s="13">
        <v>-3.3366344100953902</v>
      </c>
      <c r="M5058" s="13">
        <v>-0.92023083286630103</v>
      </c>
      <c r="N5058" s="13">
        <v>1.1410519965808801</v>
      </c>
      <c r="O5058" s="13">
        <v>-2.63968674613918</v>
      </c>
      <c r="P5058" s="13">
        <v>-1.4986347495582999</v>
      </c>
      <c r="Q5058" s="13">
        <v>0.38982882093104498</v>
      </c>
      <c r="R5058" s="13">
        <v>0.38982882093104498</v>
      </c>
      <c r="S5058" s="13">
        <v>0</v>
      </c>
      <c r="T5058" s="13">
        <v>1.0163961615611099</v>
      </c>
      <c r="U5058" s="13">
        <v>-2.3556477276146799</v>
      </c>
      <c r="V5058" s="13">
        <v>-1.33925156605357</v>
      </c>
      <c r="W5058" s="13">
        <v>-6.8494418402262502E-2</v>
      </c>
    </row>
    <row r="5059" spans="1:23" x14ac:dyDescent="0.3">
      <c r="A5059" s="13" t="s">
        <v>1289</v>
      </c>
      <c r="B5059" s="13" t="s">
        <v>1290</v>
      </c>
      <c r="C5059" s="15">
        <v>2020</v>
      </c>
      <c r="D5059" s="15" t="s">
        <v>27</v>
      </c>
      <c r="E5059" s="15" t="s">
        <v>81</v>
      </c>
      <c r="F5059" s="15">
        <v>4525</v>
      </c>
      <c r="G5059" s="15">
        <v>2165</v>
      </c>
      <c r="H5059" s="13">
        <v>2.7825376177646701</v>
      </c>
      <c r="I5059" s="13">
        <v>-2.0290978222070999</v>
      </c>
      <c r="J5059" s="13">
        <v>0.75343979555757101</v>
      </c>
      <c r="K5059" s="13">
        <v>0.98211511361776604</v>
      </c>
      <c r="L5059" s="13">
        <v>-2.8017437506404899</v>
      </c>
      <c r="M5059" s="13">
        <v>-1.8196286370227199</v>
      </c>
      <c r="N5059" s="13">
        <v>2.4847860125057801</v>
      </c>
      <c r="O5059" s="13">
        <v>-2.3289314847190798</v>
      </c>
      <c r="P5059" s="13">
        <v>0.155854527786698</v>
      </c>
      <c r="Q5059" s="13">
        <v>3.2026800422645998</v>
      </c>
      <c r="R5059" s="13">
        <v>3.2026800422645998</v>
      </c>
      <c r="S5059" s="13">
        <v>0</v>
      </c>
      <c r="T5059" s="13">
        <v>2.3947050014258502</v>
      </c>
      <c r="U5059" s="13">
        <v>-1.96345370372053</v>
      </c>
      <c r="V5059" s="13">
        <v>0.43125129770532</v>
      </c>
      <c r="W5059" s="13">
        <v>-0.22484831857320101</v>
      </c>
    </row>
    <row r="5060" spans="1:23" x14ac:dyDescent="0.3">
      <c r="A5060" s="13" t="s">
        <v>1295</v>
      </c>
      <c r="B5060" s="13" t="s">
        <v>1296</v>
      </c>
      <c r="C5060" s="15">
        <v>2020</v>
      </c>
      <c r="D5060" s="15" t="s">
        <v>27</v>
      </c>
      <c r="E5060" s="15" t="s">
        <v>89</v>
      </c>
      <c r="F5060" s="15">
        <v>92</v>
      </c>
      <c r="G5060" s="15">
        <v>43</v>
      </c>
      <c r="H5060" s="13">
        <v>0.20710255215609799</v>
      </c>
      <c r="I5060" s="13">
        <v>4.0004995260004197</v>
      </c>
      <c r="J5060" s="13">
        <v>4.2076020781565102</v>
      </c>
      <c r="K5060" s="13">
        <v>-0.76214659293972498</v>
      </c>
      <c r="L5060" s="13">
        <v>13.9979487215503</v>
      </c>
      <c r="M5060" s="13">
        <v>13.235802128610599</v>
      </c>
      <c r="N5060" s="13">
        <v>2.5435485480987002E-3</v>
      </c>
      <c r="O5060" s="13">
        <v>6.3004924466944798</v>
      </c>
      <c r="P5060" s="13">
        <v>6.3030359952425803</v>
      </c>
      <c r="Q5060" s="13">
        <v>0.19629515097790701</v>
      </c>
      <c r="R5060" s="13">
        <v>0.19629515097790701</v>
      </c>
      <c r="S5060" s="13">
        <v>0</v>
      </c>
      <c r="T5060" s="13">
        <v>3.5703289089008998</v>
      </c>
      <c r="U5060" s="13">
        <v>2.9009246596014799</v>
      </c>
      <c r="V5060" s="13">
        <v>6.47125356850239</v>
      </c>
      <c r="W5060" s="13">
        <v>-1.1889917538405601</v>
      </c>
    </row>
    <row r="5061" spans="1:23" x14ac:dyDescent="0.3">
      <c r="A5061" s="13" t="s">
        <v>2142</v>
      </c>
      <c r="B5061" s="13" t="s">
        <v>2143</v>
      </c>
      <c r="C5061" s="15">
        <v>2020</v>
      </c>
      <c r="D5061" s="15" t="s">
        <v>27</v>
      </c>
      <c r="E5061" s="15" t="s">
        <v>78</v>
      </c>
      <c r="F5061" s="15">
        <v>234</v>
      </c>
      <c r="G5061" s="15">
        <v>112</v>
      </c>
      <c r="H5061" s="13">
        <v>3.6498668867811099E-2</v>
      </c>
      <c r="I5061" s="13">
        <v>-0.92775823530810497</v>
      </c>
      <c r="J5061" s="13">
        <v>-0.89125956644029403</v>
      </c>
      <c r="K5061" s="13">
        <v>11.022186732941099</v>
      </c>
      <c r="L5061" s="13">
        <v>3.6947022986015501</v>
      </c>
      <c r="M5061" s="13">
        <v>14.7168890315426</v>
      </c>
      <c r="N5061" s="13">
        <v>2.38407716801543</v>
      </c>
      <c r="O5061" s="13">
        <v>-3.6488013459977403E-2</v>
      </c>
      <c r="P5061" s="13">
        <v>2.3475891545554601</v>
      </c>
      <c r="Q5061" s="13">
        <v>0.29123368215453999</v>
      </c>
      <c r="R5061" s="13">
        <v>0.29123368215453999</v>
      </c>
      <c r="S5061" s="13">
        <v>0</v>
      </c>
      <c r="T5061" s="13">
        <v>-7.7249094442133404E-2</v>
      </c>
      <c r="U5061" s="13">
        <v>-5.0402596799958399E-2</v>
      </c>
      <c r="V5061" s="13">
        <v>-0.127651691242091</v>
      </c>
      <c r="W5061" s="13">
        <v>-1.91828082275881E-2</v>
      </c>
    </row>
    <row r="5062" spans="1:23" x14ac:dyDescent="0.3">
      <c r="A5062" s="13" t="s">
        <v>1299</v>
      </c>
      <c r="B5062" s="13" t="s">
        <v>1300</v>
      </c>
      <c r="C5062" s="15">
        <v>2020</v>
      </c>
      <c r="D5062" s="15" t="s">
        <v>27</v>
      </c>
      <c r="E5062" s="15" t="s">
        <v>53</v>
      </c>
      <c r="F5062" s="15">
        <v>2409</v>
      </c>
      <c r="G5062" s="15">
        <v>1169</v>
      </c>
      <c r="H5062" s="13">
        <v>-1.0162905331850101</v>
      </c>
      <c r="I5062" s="13">
        <v>-3.03519672578796</v>
      </c>
      <c r="J5062" s="13">
        <v>-4.05148725897297</v>
      </c>
      <c r="K5062" s="13">
        <v>-3.7187231326524</v>
      </c>
      <c r="L5062" s="13">
        <v>-1.7991956387047801</v>
      </c>
      <c r="M5062" s="13">
        <v>-5.5179187713571798</v>
      </c>
      <c r="N5062" s="13">
        <v>-1.5664837840474</v>
      </c>
      <c r="O5062" s="13">
        <v>-2.93380220177679</v>
      </c>
      <c r="P5062" s="13">
        <v>-4.5002859858241901</v>
      </c>
      <c r="Q5062" s="13">
        <v>-1.04732185149948</v>
      </c>
      <c r="R5062" s="13">
        <v>-1.04732185149948</v>
      </c>
      <c r="S5062" s="13">
        <v>0</v>
      </c>
      <c r="T5062" s="13">
        <v>-1.38403800505429</v>
      </c>
      <c r="U5062" s="13">
        <v>-4.0119799136509</v>
      </c>
      <c r="V5062" s="13">
        <v>-5.3960179187051898</v>
      </c>
      <c r="W5062" s="13">
        <v>0.33306383477340501</v>
      </c>
    </row>
    <row r="5063" spans="1:23" x14ac:dyDescent="0.3">
      <c r="A5063" s="13" t="s">
        <v>2144</v>
      </c>
      <c r="B5063" s="13" t="s">
        <v>2145</v>
      </c>
      <c r="C5063" s="15">
        <v>2020</v>
      </c>
      <c r="D5063" s="15" t="s">
        <v>27</v>
      </c>
      <c r="E5063" s="15" t="s">
        <v>49</v>
      </c>
      <c r="F5063" s="15">
        <v>41</v>
      </c>
      <c r="G5063" s="15">
        <v>19</v>
      </c>
      <c r="H5063" s="13">
        <v>-1.6581232009626301</v>
      </c>
      <c r="I5063" s="13">
        <v>11.541245411758799</v>
      </c>
      <c r="J5063" s="13">
        <v>9.8831222107962304</v>
      </c>
      <c r="K5063" s="13">
        <v>-7.8975300291585402</v>
      </c>
      <c r="L5063" s="13">
        <v>18.251724223995598</v>
      </c>
      <c r="M5063" s="13">
        <v>10.354194194837101</v>
      </c>
      <c r="N5063" s="13">
        <v>-3.0094264118997498</v>
      </c>
      <c r="O5063" s="13">
        <v>13.7693719605239</v>
      </c>
      <c r="P5063" s="13">
        <v>10.759945548624099</v>
      </c>
      <c r="Q5063" s="13">
        <v>0.12932854523579301</v>
      </c>
      <c r="R5063" s="13">
        <v>0.12932854523579301</v>
      </c>
      <c r="S5063" s="13">
        <v>0</v>
      </c>
      <c r="T5063" s="13">
        <v>-1.6613315824652499</v>
      </c>
      <c r="U5063" s="13">
        <v>9.2513818245979298</v>
      </c>
      <c r="V5063" s="13">
        <v>7.5900502421326799</v>
      </c>
      <c r="W5063" s="13">
        <v>-1.2724246854144901</v>
      </c>
    </row>
    <row r="5064" spans="1:23" x14ac:dyDescent="0.3">
      <c r="A5064" s="13" t="s">
        <v>1307</v>
      </c>
      <c r="B5064" s="13" t="s">
        <v>1308</v>
      </c>
      <c r="C5064" s="15">
        <v>2020</v>
      </c>
      <c r="D5064" s="15" t="s">
        <v>27</v>
      </c>
      <c r="E5064" s="15" t="s">
        <v>62</v>
      </c>
      <c r="F5064" s="15">
        <v>2066</v>
      </c>
      <c r="G5064" s="15">
        <v>958</v>
      </c>
      <c r="H5064" s="13">
        <v>-0.33330579791693599</v>
      </c>
      <c r="I5064" s="13">
        <v>-1.2307381967075099</v>
      </c>
      <c r="J5064" s="13">
        <v>-1.56404399462444</v>
      </c>
      <c r="K5064" s="13">
        <v>1.4549268714875701</v>
      </c>
      <c r="L5064" s="13">
        <v>-1.4575781699092001</v>
      </c>
      <c r="M5064" s="13">
        <v>-2.6512984216325E-3</v>
      </c>
      <c r="N5064" s="13">
        <v>-1.5765354998926999E-3</v>
      </c>
      <c r="O5064" s="13">
        <v>-1.34198213186483</v>
      </c>
      <c r="P5064" s="13">
        <v>-1.34355866736472</v>
      </c>
      <c r="Q5064" s="13">
        <v>0.683585091099989</v>
      </c>
      <c r="R5064" s="13">
        <v>0.683585091099989</v>
      </c>
      <c r="S5064" s="13">
        <v>0</v>
      </c>
      <c r="T5064" s="13">
        <v>8.8979224475093502E-2</v>
      </c>
      <c r="U5064" s="13">
        <v>-1.1769095377493199</v>
      </c>
      <c r="V5064" s="13">
        <v>-1.08793031327423</v>
      </c>
      <c r="W5064" s="13">
        <v>-0.57014058110841703</v>
      </c>
    </row>
    <row r="5065" spans="1:23" x14ac:dyDescent="0.3">
      <c r="A5065" s="13" t="s">
        <v>2146</v>
      </c>
      <c r="B5065" s="13" t="s">
        <v>2147</v>
      </c>
      <c r="C5065" s="15">
        <v>2020</v>
      </c>
      <c r="D5065" s="15" t="s">
        <v>27</v>
      </c>
      <c r="E5065" s="15" t="s">
        <v>41</v>
      </c>
      <c r="F5065" s="15">
        <v>3821</v>
      </c>
      <c r="G5065" s="15">
        <v>1771</v>
      </c>
      <c r="H5065" s="13">
        <v>0.68657708388393801</v>
      </c>
      <c r="I5065" s="13">
        <v>-1.9904966381189</v>
      </c>
      <c r="J5065" s="13">
        <v>-1.30391955423496</v>
      </c>
      <c r="K5065" s="13">
        <v>-0.63601892153947903</v>
      </c>
      <c r="L5065" s="13">
        <v>2.0738476612741401</v>
      </c>
      <c r="M5065" s="13">
        <v>1.4378287397346601</v>
      </c>
      <c r="N5065" s="13">
        <v>0.45712139866179502</v>
      </c>
      <c r="O5065" s="13">
        <v>-1.2656968760462901</v>
      </c>
      <c r="P5065" s="13">
        <v>-0.80857547738449498</v>
      </c>
      <c r="Q5065" s="13">
        <v>1.75235318203643</v>
      </c>
      <c r="R5065" s="13">
        <v>1.75235318203643</v>
      </c>
      <c r="S5065" s="13">
        <v>0</v>
      </c>
      <c r="T5065" s="13">
        <v>-0.42209713955541101</v>
      </c>
      <c r="U5065" s="13">
        <v>-1.43502924440213</v>
      </c>
      <c r="V5065" s="13">
        <v>-1.85712638395754</v>
      </c>
      <c r="W5065" s="13">
        <v>-0.107455086812853</v>
      </c>
    </row>
    <row r="5066" spans="1:23" x14ac:dyDescent="0.3">
      <c r="A5066" s="13" t="s">
        <v>2148</v>
      </c>
      <c r="B5066" s="13" t="s">
        <v>2149</v>
      </c>
      <c r="C5066" s="15">
        <v>2020</v>
      </c>
      <c r="D5066" s="15" t="s">
        <v>27</v>
      </c>
      <c r="E5066" s="15" t="s">
        <v>81</v>
      </c>
      <c r="F5066" s="15">
        <v>160</v>
      </c>
      <c r="G5066" s="15">
        <v>74</v>
      </c>
      <c r="H5066" s="13">
        <v>-1.8540378337282399</v>
      </c>
      <c r="I5066" s="13">
        <v>4.0729507358612702</v>
      </c>
      <c r="J5066" s="13">
        <v>2.2189129021330198</v>
      </c>
      <c r="K5066" s="13">
        <v>0.40274142604248098</v>
      </c>
      <c r="L5066" s="13">
        <v>7.9259464519226501</v>
      </c>
      <c r="M5066" s="13">
        <v>8.3286878779651303</v>
      </c>
      <c r="N5066" s="13">
        <v>-1.48622310801965</v>
      </c>
      <c r="O5066" s="13">
        <v>5.0895393711531298</v>
      </c>
      <c r="P5066" s="13">
        <v>3.6033162631334701</v>
      </c>
      <c r="Q5066" s="13">
        <v>0.238930452240846</v>
      </c>
      <c r="R5066" s="13">
        <v>0.238930452240846</v>
      </c>
      <c r="S5066" s="13">
        <v>0</v>
      </c>
      <c r="T5066" s="13">
        <v>-2.9271412097864302</v>
      </c>
      <c r="U5066" s="13">
        <v>1.9878734388120201</v>
      </c>
      <c r="V5066" s="13">
        <v>-0.93926777097441405</v>
      </c>
      <c r="W5066" s="13">
        <v>-0.39864858416003002</v>
      </c>
    </row>
    <row r="5067" spans="1:23" x14ac:dyDescent="0.3">
      <c r="A5067" s="13" t="s">
        <v>1315</v>
      </c>
      <c r="B5067" s="13" t="s">
        <v>1316</v>
      </c>
      <c r="C5067" s="15">
        <v>2020</v>
      </c>
      <c r="D5067" s="15" t="s">
        <v>27</v>
      </c>
      <c r="E5067" s="15" t="s">
        <v>124</v>
      </c>
      <c r="F5067" s="15">
        <v>2066</v>
      </c>
      <c r="G5067" s="15">
        <v>988</v>
      </c>
      <c r="H5067" s="13">
        <v>-1.3767489613085899</v>
      </c>
      <c r="I5067" s="13">
        <v>-2.6224966364770999</v>
      </c>
      <c r="J5067" s="13">
        <v>-3.99924559778569</v>
      </c>
      <c r="K5067" s="13">
        <v>-0.66703390048390299</v>
      </c>
      <c r="L5067" s="13">
        <v>-0.80610729456587804</v>
      </c>
      <c r="M5067" s="13">
        <v>-1.4731411950497799</v>
      </c>
      <c r="N5067" s="13">
        <v>-1.2917057546142301</v>
      </c>
      <c r="O5067" s="13">
        <v>-2.3723837008425499</v>
      </c>
      <c r="P5067" s="13">
        <v>-3.6640894554567902</v>
      </c>
      <c r="Q5067" s="13">
        <v>-0.46256105770827599</v>
      </c>
      <c r="R5067" s="13">
        <v>-0.46256105770827599</v>
      </c>
      <c r="S5067" s="13">
        <v>0</v>
      </c>
      <c r="T5067" s="13">
        <v>-1.13735550288554</v>
      </c>
      <c r="U5067" s="13">
        <v>-3.23309877654094</v>
      </c>
      <c r="V5067" s="13">
        <v>-4.3704542794264896</v>
      </c>
      <c r="W5067" s="13">
        <v>0.39592918952105299</v>
      </c>
    </row>
    <row r="5068" spans="1:23" x14ac:dyDescent="0.3">
      <c r="A5068" s="13" t="s">
        <v>1315</v>
      </c>
      <c r="B5068" s="13" t="s">
        <v>1316</v>
      </c>
      <c r="C5068" s="15">
        <v>2020</v>
      </c>
      <c r="D5068" s="15" t="s">
        <v>27</v>
      </c>
      <c r="E5068" s="15" t="s">
        <v>140</v>
      </c>
      <c r="F5068" s="15">
        <v>263</v>
      </c>
      <c r="G5068" s="15">
        <v>118</v>
      </c>
      <c r="H5068" s="13">
        <v>-0.73054301813698297</v>
      </c>
      <c r="I5068" s="13">
        <v>-1.5481398488168401</v>
      </c>
      <c r="J5068" s="13">
        <v>-2.2786828669538299</v>
      </c>
      <c r="K5068" s="13">
        <v>-7.9881065804237297</v>
      </c>
      <c r="L5068" s="13">
        <v>4.5185928848329704</v>
      </c>
      <c r="M5068" s="13">
        <v>-3.4695136955907602</v>
      </c>
      <c r="N5068" s="13">
        <v>-2.32129357489735</v>
      </c>
      <c r="O5068" s="13">
        <v>-0.46550591741327801</v>
      </c>
      <c r="P5068" s="13">
        <v>-2.7867994923106298</v>
      </c>
      <c r="Q5068" s="13">
        <v>-2.2322899055962999E-3</v>
      </c>
      <c r="R5068" s="13">
        <v>-2.2322899055962999E-3</v>
      </c>
      <c r="S5068" s="13">
        <v>0</v>
      </c>
      <c r="T5068" s="13">
        <v>-1.5800304787686901</v>
      </c>
      <c r="U5068" s="13">
        <v>-0.36349795433074</v>
      </c>
      <c r="V5068" s="13">
        <v>-1.94352843309943</v>
      </c>
      <c r="W5068" s="13">
        <v>0.77455421269248903</v>
      </c>
    </row>
    <row r="5069" spans="1:23" x14ac:dyDescent="0.3">
      <c r="A5069" s="13" t="s">
        <v>2150</v>
      </c>
      <c r="B5069" s="13" t="s">
        <v>1318</v>
      </c>
      <c r="C5069" s="15">
        <v>2020</v>
      </c>
      <c r="D5069" s="15" t="s">
        <v>27</v>
      </c>
      <c r="E5069" s="15" t="s">
        <v>32</v>
      </c>
      <c r="F5069" s="15">
        <v>2851</v>
      </c>
      <c r="G5069" s="15">
        <v>1387</v>
      </c>
      <c r="H5069" s="13">
        <v>1.69890332910663</v>
      </c>
      <c r="I5069" s="13">
        <v>-0.769621251781478</v>
      </c>
      <c r="J5069" s="13">
        <v>0.929282077325158</v>
      </c>
      <c r="K5069" s="13">
        <v>1.38258138320889</v>
      </c>
      <c r="L5069" s="13">
        <v>0.19176991076039299</v>
      </c>
      <c r="M5069" s="13">
        <v>1.5743512939692901</v>
      </c>
      <c r="N5069" s="13">
        <v>1.8029233710963799</v>
      </c>
      <c r="O5069" s="13">
        <v>-0.58438608276159698</v>
      </c>
      <c r="P5069" s="13">
        <v>1.21853728833478</v>
      </c>
      <c r="Q5069" s="13">
        <v>2.7951853972447198</v>
      </c>
      <c r="R5069" s="13">
        <v>2.7951853972447198</v>
      </c>
      <c r="S5069" s="13">
        <v>0</v>
      </c>
      <c r="T5069" s="13">
        <v>1.28471076819117</v>
      </c>
      <c r="U5069" s="13">
        <v>-0.75446195476113198</v>
      </c>
      <c r="V5069" s="13">
        <v>0.53024881343004504</v>
      </c>
      <c r="W5069" s="13">
        <v>-0.47711361930005503</v>
      </c>
    </row>
    <row r="5070" spans="1:23" x14ac:dyDescent="0.3">
      <c r="A5070" s="13" t="s">
        <v>2150</v>
      </c>
      <c r="B5070" s="13" t="s">
        <v>1318</v>
      </c>
      <c r="C5070" s="15">
        <v>2020</v>
      </c>
      <c r="D5070" s="15" t="s">
        <v>27</v>
      </c>
      <c r="E5070" s="15" t="s">
        <v>70</v>
      </c>
      <c r="F5070" s="15">
        <v>709</v>
      </c>
      <c r="G5070" s="15">
        <v>340</v>
      </c>
      <c r="H5070" s="13">
        <v>-3.7427137257339602</v>
      </c>
      <c r="I5070" s="13">
        <v>1.25271923267484</v>
      </c>
      <c r="J5070" s="13">
        <v>-2.48999449305912</v>
      </c>
      <c r="K5070" s="13">
        <v>3.3528335807399099</v>
      </c>
      <c r="L5070" s="13">
        <v>3.3576207887670599</v>
      </c>
      <c r="M5070" s="13">
        <v>6.7104543695069703</v>
      </c>
      <c r="N5070" s="13">
        <v>-2.5377167367043998</v>
      </c>
      <c r="O5070" s="13">
        <v>1.7179797944708699</v>
      </c>
      <c r="P5070" s="13">
        <v>-0.819736942233527</v>
      </c>
      <c r="Q5070" s="13">
        <v>0.33501928967290001</v>
      </c>
      <c r="R5070" s="13">
        <v>0.33501928967290001</v>
      </c>
      <c r="S5070" s="13">
        <v>0</v>
      </c>
      <c r="T5070" s="13">
        <v>-1.17396810343192</v>
      </c>
      <c r="U5070" s="13">
        <v>1.46173708472352</v>
      </c>
      <c r="V5070" s="13">
        <v>0.28776898129159401</v>
      </c>
      <c r="W5070" s="13">
        <v>5.4944826968463402E-2</v>
      </c>
    </row>
    <row r="5071" spans="1:23" x14ac:dyDescent="0.3">
      <c r="A5071" s="13" t="s">
        <v>1319</v>
      </c>
      <c r="B5071" s="13" t="s">
        <v>1320</v>
      </c>
      <c r="C5071" s="15">
        <v>2020</v>
      </c>
      <c r="D5071" s="15" t="s">
        <v>27</v>
      </c>
      <c r="E5071" s="15" t="s">
        <v>59</v>
      </c>
      <c r="F5071" s="15">
        <v>2920</v>
      </c>
      <c r="G5071" s="15">
        <v>1402</v>
      </c>
      <c r="H5071" s="13">
        <v>1.0598386455753599</v>
      </c>
      <c r="I5071" s="13">
        <v>-1.7564882271692901</v>
      </c>
      <c r="J5071" s="13">
        <v>-0.69664958159392198</v>
      </c>
      <c r="K5071" s="13">
        <v>2.53337202054283E-2</v>
      </c>
      <c r="L5071" s="13">
        <v>-0.770148694017883</v>
      </c>
      <c r="M5071" s="13">
        <v>-0.74481497381245398</v>
      </c>
      <c r="N5071" s="13">
        <v>0.89093189362557301</v>
      </c>
      <c r="O5071" s="13">
        <v>-1.6554513459609901</v>
      </c>
      <c r="P5071" s="13">
        <v>-0.76451945233541796</v>
      </c>
      <c r="Q5071" s="13">
        <v>1.4050778381824101</v>
      </c>
      <c r="R5071" s="13">
        <v>1.4050778381824101</v>
      </c>
      <c r="S5071" s="13">
        <v>0</v>
      </c>
      <c r="T5071" s="13">
        <v>0.49032262039297497</v>
      </c>
      <c r="U5071" s="13">
        <v>-1.6113947824138799</v>
      </c>
      <c r="V5071" s="13">
        <v>-1.1210721620209001</v>
      </c>
      <c r="W5071" s="13">
        <v>-1.0868636486462</v>
      </c>
    </row>
    <row r="5072" spans="1:23" x14ac:dyDescent="0.3">
      <c r="A5072" s="13" t="s">
        <v>1325</v>
      </c>
      <c r="B5072" s="13" t="s">
        <v>1326</v>
      </c>
      <c r="C5072" s="15">
        <v>2020</v>
      </c>
      <c r="D5072" s="15" t="s">
        <v>27</v>
      </c>
      <c r="E5072" s="15" t="s">
        <v>70</v>
      </c>
      <c r="F5072" s="15">
        <v>91</v>
      </c>
      <c r="G5072" s="15">
        <v>41</v>
      </c>
      <c r="H5072" s="13">
        <v>3.3086837800787801</v>
      </c>
      <c r="I5072" s="13">
        <v>-0.19864138258251601</v>
      </c>
      <c r="J5072" s="13">
        <v>3.1100423974962701</v>
      </c>
      <c r="K5072" s="13">
        <v>4.8905548528552503</v>
      </c>
      <c r="L5072" s="13">
        <v>-2.4331375681221199</v>
      </c>
      <c r="M5072" s="13">
        <v>2.4574172847331202</v>
      </c>
      <c r="N5072" s="13">
        <v>3.7802559505911302</v>
      </c>
      <c r="O5072" s="13">
        <v>-0.78827468038083504</v>
      </c>
      <c r="P5072" s="13">
        <v>2.9919812702102999</v>
      </c>
      <c r="Q5072" s="13">
        <v>0.12126387610162299</v>
      </c>
      <c r="R5072" s="13">
        <v>0.12126387610162299</v>
      </c>
      <c r="S5072" s="13">
        <v>0</v>
      </c>
      <c r="T5072" s="13">
        <v>2.0432609831437398</v>
      </c>
      <c r="U5072" s="13">
        <v>1.2547883677648199</v>
      </c>
      <c r="V5072" s="13">
        <v>3.29804935090857</v>
      </c>
      <c r="W5072" s="13">
        <v>0.97799467412442997</v>
      </c>
    </row>
    <row r="5073" spans="1:23" x14ac:dyDescent="0.3">
      <c r="A5073" s="13" t="s">
        <v>1331</v>
      </c>
      <c r="B5073" s="13" t="s">
        <v>1332</v>
      </c>
      <c r="C5073" s="15">
        <v>2020</v>
      </c>
      <c r="D5073" s="15" t="s">
        <v>27</v>
      </c>
      <c r="E5073" s="15" t="s">
        <v>81</v>
      </c>
      <c r="F5073" s="15">
        <v>1614</v>
      </c>
      <c r="G5073" s="15">
        <v>752</v>
      </c>
      <c r="H5073" s="13">
        <v>-2.0712241667850502</v>
      </c>
      <c r="I5073" s="13">
        <v>-2.1449916931786701</v>
      </c>
      <c r="J5073" s="13">
        <v>-4.2162158599637296</v>
      </c>
      <c r="K5073" s="13">
        <v>-3.1322060826351299</v>
      </c>
      <c r="L5073" s="13">
        <v>0.67944642546005196</v>
      </c>
      <c r="M5073" s="13">
        <v>-2.4527596571750698</v>
      </c>
      <c r="N5073" s="13">
        <v>-2.46473098819492</v>
      </c>
      <c r="O5073" s="13">
        <v>-1.70895966970784</v>
      </c>
      <c r="P5073" s="13">
        <v>-4.1736906579027604</v>
      </c>
      <c r="Q5073" s="13">
        <v>-0.54405734447222698</v>
      </c>
      <c r="R5073" s="13">
        <v>-0.54405734447222698</v>
      </c>
      <c r="S5073" s="13">
        <v>0</v>
      </c>
      <c r="T5073" s="13">
        <v>-2.3039033079873401</v>
      </c>
      <c r="U5073" s="13">
        <v>-2.58978790923415</v>
      </c>
      <c r="V5073" s="13">
        <v>-4.8936912172214901</v>
      </c>
      <c r="W5073" s="13">
        <v>-0.40522261039197899</v>
      </c>
    </row>
    <row r="5074" spans="1:23" x14ac:dyDescent="0.3">
      <c r="A5074" s="13" t="s">
        <v>2151</v>
      </c>
      <c r="B5074" s="13" t="s">
        <v>2152</v>
      </c>
      <c r="C5074" s="15">
        <v>2020</v>
      </c>
      <c r="D5074" s="15" t="s">
        <v>27</v>
      </c>
      <c r="E5074" s="15" t="s">
        <v>137</v>
      </c>
      <c r="F5074" s="15">
        <v>422</v>
      </c>
      <c r="G5074" s="15">
        <v>204</v>
      </c>
      <c r="H5074" s="13">
        <v>-1.2728991871300099</v>
      </c>
      <c r="I5074" s="13">
        <v>-0.72779535914275395</v>
      </c>
      <c r="J5074" s="13">
        <v>-2.0006945462727601</v>
      </c>
      <c r="K5074" s="13">
        <v>6.1113323234392301</v>
      </c>
      <c r="L5074" s="13">
        <v>4.1610206478246301</v>
      </c>
      <c r="M5074" s="13">
        <v>10.2723529712638</v>
      </c>
      <c r="N5074" s="13">
        <v>0.25632104889903601</v>
      </c>
      <c r="O5074" s="13">
        <v>0.29187605234264902</v>
      </c>
      <c r="P5074" s="13">
        <v>0.54819710124168597</v>
      </c>
      <c r="Q5074" s="13">
        <v>0.34179249659213701</v>
      </c>
      <c r="R5074" s="13">
        <v>0.34179249659213701</v>
      </c>
      <c r="S5074" s="13">
        <v>0</v>
      </c>
      <c r="T5074" s="13">
        <v>1.1461032126167401</v>
      </c>
      <c r="U5074" s="13">
        <v>1.11015714697446E-2</v>
      </c>
      <c r="V5074" s="13">
        <v>1.1572047840864801</v>
      </c>
      <c r="W5074" s="13">
        <v>-0.44157090466816701</v>
      </c>
    </row>
    <row r="5075" spans="1:23" x14ac:dyDescent="0.3">
      <c r="A5075" s="13" t="s">
        <v>1341</v>
      </c>
      <c r="B5075" s="13" t="s">
        <v>1342</v>
      </c>
      <c r="C5075" s="15">
        <v>2020</v>
      </c>
      <c r="D5075" s="15" t="s">
        <v>27</v>
      </c>
      <c r="E5075" s="15" t="s">
        <v>73</v>
      </c>
      <c r="F5075" s="15">
        <v>3042</v>
      </c>
      <c r="G5075" s="15">
        <v>1447</v>
      </c>
      <c r="H5075" s="13">
        <v>-0.24539999792414799</v>
      </c>
      <c r="I5075" s="13">
        <v>0.52040934030041697</v>
      </c>
      <c r="J5075" s="13">
        <v>0.27500934237626801</v>
      </c>
      <c r="K5075" s="13">
        <v>7.6973044919397701E-2</v>
      </c>
      <c r="L5075" s="13">
        <v>-1.9924082369709799</v>
      </c>
      <c r="M5075" s="13">
        <v>-1.91543519205159</v>
      </c>
      <c r="N5075" s="13">
        <v>-0.214583127791282</v>
      </c>
      <c r="O5075" s="13">
        <v>7.1897559610285294E-2</v>
      </c>
      <c r="P5075" s="13">
        <v>-0.14268556818099701</v>
      </c>
      <c r="Q5075" s="13">
        <v>1.92436638816686</v>
      </c>
      <c r="R5075" s="13">
        <v>1.92436638816686</v>
      </c>
      <c r="S5075" s="13">
        <v>0</v>
      </c>
      <c r="T5075" s="13">
        <v>1.7837224561113599E-2</v>
      </c>
      <c r="U5075" s="13">
        <v>1.6196836145114399</v>
      </c>
      <c r="V5075" s="13">
        <v>1.63752083907255</v>
      </c>
      <c r="W5075" s="13">
        <v>-2.6911944006673301E-2</v>
      </c>
    </row>
    <row r="5076" spans="1:23" x14ac:dyDescent="0.3">
      <c r="A5076" s="13" t="s">
        <v>1343</v>
      </c>
      <c r="B5076" s="13" t="s">
        <v>1344</v>
      </c>
      <c r="C5076" s="15">
        <v>2020</v>
      </c>
      <c r="D5076" s="15" t="s">
        <v>27</v>
      </c>
      <c r="E5076" s="15" t="s">
        <v>59</v>
      </c>
      <c r="F5076" s="15">
        <v>3666</v>
      </c>
      <c r="G5076" s="15">
        <v>1804</v>
      </c>
      <c r="H5076" s="13">
        <v>1.18592054750644</v>
      </c>
      <c r="I5076" s="13">
        <v>3.8207548477224001E-3</v>
      </c>
      <c r="J5076" s="13">
        <v>1.1897413023541601</v>
      </c>
      <c r="K5076" s="13">
        <v>1.7946276886658801</v>
      </c>
      <c r="L5076" s="13">
        <v>2.2703144954879799</v>
      </c>
      <c r="M5076" s="13">
        <v>4.0649421841538604</v>
      </c>
      <c r="N5076" s="13">
        <v>1.3407497977292799</v>
      </c>
      <c r="O5076" s="13">
        <v>0.46673351741682501</v>
      </c>
      <c r="P5076" s="13">
        <v>1.80748331514611</v>
      </c>
      <c r="Q5076" s="13">
        <v>4.1668554623771197</v>
      </c>
      <c r="R5076" s="13">
        <v>4.1668554623771197</v>
      </c>
      <c r="S5076" s="13">
        <v>0</v>
      </c>
      <c r="T5076" s="13">
        <v>1.6182931651015999</v>
      </c>
      <c r="U5076" s="13">
        <v>0.71616257529479799</v>
      </c>
      <c r="V5076" s="13">
        <v>2.3344557403963901</v>
      </c>
      <c r="W5076" s="13">
        <v>-0.67717019552253899</v>
      </c>
    </row>
    <row r="5077" spans="1:23" x14ac:dyDescent="0.3">
      <c r="A5077" s="13" t="s">
        <v>1347</v>
      </c>
      <c r="B5077" s="13" t="s">
        <v>1348</v>
      </c>
      <c r="C5077" s="15">
        <v>2020</v>
      </c>
      <c r="D5077" s="15" t="s">
        <v>27</v>
      </c>
      <c r="E5077" s="15" t="s">
        <v>34</v>
      </c>
      <c r="F5077" s="15">
        <v>882</v>
      </c>
      <c r="G5077" s="15">
        <v>404</v>
      </c>
      <c r="H5077" s="13">
        <v>-3.81638340376972</v>
      </c>
      <c r="I5077" s="13">
        <v>1.7653110330399799</v>
      </c>
      <c r="J5077" s="13">
        <v>-2.05107237072973</v>
      </c>
      <c r="K5077" s="13">
        <v>-5.3377297938126098</v>
      </c>
      <c r="L5077" s="13">
        <v>1.18752860700664</v>
      </c>
      <c r="M5077" s="13">
        <v>-4.1502011868059601</v>
      </c>
      <c r="N5077" s="13">
        <v>-4.3486277183643498</v>
      </c>
      <c r="O5077" s="13">
        <v>1.7359872316143301</v>
      </c>
      <c r="P5077" s="13">
        <v>-2.6126404867500201</v>
      </c>
      <c r="Q5077" s="13">
        <v>2.86808417949211E-2</v>
      </c>
      <c r="R5077" s="13">
        <v>2.86808417949211E-2</v>
      </c>
      <c r="S5077" s="13">
        <v>0</v>
      </c>
      <c r="T5077" s="13">
        <v>-3.7779330412393799</v>
      </c>
      <c r="U5077" s="13">
        <v>-0.393524323234963</v>
      </c>
      <c r="V5077" s="13">
        <v>-4.1714573644743398</v>
      </c>
      <c r="W5077" s="13">
        <v>1.3260934960254001</v>
      </c>
    </row>
    <row r="5078" spans="1:23" x14ac:dyDescent="0.3">
      <c r="A5078" s="13" t="s">
        <v>1349</v>
      </c>
      <c r="B5078" s="13" t="s">
        <v>1350</v>
      </c>
      <c r="C5078" s="15">
        <v>2020</v>
      </c>
      <c r="D5078" s="15" t="s">
        <v>27</v>
      </c>
      <c r="E5078" s="15" t="s">
        <v>26</v>
      </c>
      <c r="F5078" s="15">
        <v>1071</v>
      </c>
      <c r="G5078" s="15">
        <v>492</v>
      </c>
      <c r="H5078" s="13">
        <v>-1.3085750639063201</v>
      </c>
      <c r="I5078" s="13">
        <v>1.9509877268621101</v>
      </c>
      <c r="J5078" s="13">
        <v>0.64241266295579302</v>
      </c>
      <c r="K5078" s="13">
        <v>-3.88953208643058</v>
      </c>
      <c r="L5078" s="13">
        <v>0.72326138106017601</v>
      </c>
      <c r="M5078" s="13">
        <v>-3.1662707053703998</v>
      </c>
      <c r="N5078" s="13">
        <v>-1.93822530147904</v>
      </c>
      <c r="O5078" s="13">
        <v>1.8296931130874901</v>
      </c>
      <c r="P5078" s="13">
        <v>-0.108532188391548</v>
      </c>
      <c r="Q5078" s="13">
        <v>0.66298088629272001</v>
      </c>
      <c r="R5078" s="13">
        <v>0.66298088629272001</v>
      </c>
      <c r="S5078" s="13">
        <v>0</v>
      </c>
      <c r="T5078" s="13">
        <v>-1.1798531739957601</v>
      </c>
      <c r="U5078" s="13">
        <v>1.07963555199363</v>
      </c>
      <c r="V5078" s="13">
        <v>-0.10021762200213</v>
      </c>
      <c r="W5078" s="13">
        <v>-1.17093067008736E-2</v>
      </c>
    </row>
    <row r="5079" spans="1:23" x14ac:dyDescent="0.3">
      <c r="A5079" s="13" t="s">
        <v>1351</v>
      </c>
      <c r="B5079" s="13" t="s">
        <v>1352</v>
      </c>
      <c r="C5079" s="15">
        <v>2020</v>
      </c>
      <c r="D5079" s="15" t="s">
        <v>27</v>
      </c>
      <c r="E5079" s="15" t="s">
        <v>124</v>
      </c>
      <c r="F5079" s="15">
        <v>2639</v>
      </c>
      <c r="G5079" s="15">
        <v>1265</v>
      </c>
      <c r="H5079" s="13">
        <v>0.32774758586126801</v>
      </c>
      <c r="I5079" s="13">
        <v>-1.3549154634524001</v>
      </c>
      <c r="J5079" s="13">
        <v>-1.0271678775911299</v>
      </c>
      <c r="K5079" s="13">
        <v>1.20059390842432</v>
      </c>
      <c r="L5079" s="13">
        <v>1.93799229280221</v>
      </c>
      <c r="M5079" s="13">
        <v>3.13858620122654</v>
      </c>
      <c r="N5079" s="13">
        <v>0.55176721917919602</v>
      </c>
      <c r="O5079" s="13">
        <v>-0.73037264189710904</v>
      </c>
      <c r="P5079" s="13">
        <v>-0.17860542271791199</v>
      </c>
      <c r="Q5079" s="13">
        <v>1.6645117998608201</v>
      </c>
      <c r="R5079" s="13">
        <v>1.6645117998608201</v>
      </c>
      <c r="S5079" s="13">
        <v>0</v>
      </c>
      <c r="T5079" s="13">
        <v>0.37061553741722397</v>
      </c>
      <c r="U5079" s="13">
        <v>-1.5525865832993699</v>
      </c>
      <c r="V5079" s="13">
        <v>-1.18197104588214</v>
      </c>
      <c r="W5079" s="13">
        <v>0.302677966509665</v>
      </c>
    </row>
    <row r="5080" spans="1:23" x14ac:dyDescent="0.3">
      <c r="A5080" s="13" t="s">
        <v>1353</v>
      </c>
      <c r="B5080" s="13" t="s">
        <v>1354</v>
      </c>
      <c r="C5080" s="15">
        <v>2020</v>
      </c>
      <c r="D5080" s="15" t="s">
        <v>27</v>
      </c>
      <c r="E5080" s="15" t="s">
        <v>26</v>
      </c>
      <c r="F5080" s="15">
        <v>1603</v>
      </c>
      <c r="G5080" s="15">
        <v>756</v>
      </c>
      <c r="H5080" s="13">
        <v>-2.5523899752388202</v>
      </c>
      <c r="I5080" s="13">
        <v>0.61266339496982103</v>
      </c>
      <c r="J5080" s="13">
        <v>-1.939726580269</v>
      </c>
      <c r="K5080" s="13">
        <v>-6.98320329196918</v>
      </c>
      <c r="L5080" s="13">
        <v>1.39616890501238</v>
      </c>
      <c r="M5080" s="13">
        <v>-5.5870343869568</v>
      </c>
      <c r="N5080" s="13">
        <v>-3.6448674320390801</v>
      </c>
      <c r="O5080" s="13">
        <v>0.780275775451859</v>
      </c>
      <c r="P5080" s="13">
        <v>-2.86459165658722</v>
      </c>
      <c r="Q5080" s="13">
        <v>-4.4082472355114498E-2</v>
      </c>
      <c r="R5080" s="13">
        <v>-4.4082472355114498E-2</v>
      </c>
      <c r="S5080" s="13">
        <v>0</v>
      </c>
      <c r="T5080" s="13">
        <v>-3.5755054227124501</v>
      </c>
      <c r="U5080" s="13">
        <v>-0.18183903707114701</v>
      </c>
      <c r="V5080" s="13">
        <v>-3.7573444597835999</v>
      </c>
      <c r="W5080" s="13">
        <v>-0.26950066999816802</v>
      </c>
    </row>
    <row r="5081" spans="1:23" x14ac:dyDescent="0.3">
      <c r="A5081" s="13" t="s">
        <v>1355</v>
      </c>
      <c r="B5081" s="13" t="s">
        <v>1356</v>
      </c>
      <c r="C5081" s="15">
        <v>2020</v>
      </c>
      <c r="D5081" s="15" t="s">
        <v>27</v>
      </c>
      <c r="E5081" s="15" t="s">
        <v>49</v>
      </c>
      <c r="F5081" s="15">
        <v>3064</v>
      </c>
      <c r="G5081" s="15">
        <v>1472</v>
      </c>
      <c r="H5081" s="13">
        <v>0.28834667138568199</v>
      </c>
      <c r="I5081" s="13">
        <v>0.10586074652578099</v>
      </c>
      <c r="J5081" s="13">
        <v>0.39420741791146302</v>
      </c>
      <c r="K5081" s="13">
        <v>-1.16535580410533</v>
      </c>
      <c r="L5081" s="13">
        <v>4.1721099861322601</v>
      </c>
      <c r="M5081" s="13">
        <v>3.0067541820269299</v>
      </c>
      <c r="N5081" s="13">
        <v>4.9880675376693599E-2</v>
      </c>
      <c r="O5081" s="13">
        <v>1.01833340997486</v>
      </c>
      <c r="P5081" s="13">
        <v>1.06821408535155</v>
      </c>
      <c r="Q5081" s="13">
        <v>2.8470530926833399</v>
      </c>
      <c r="R5081" s="13">
        <v>2.8470530926833399</v>
      </c>
      <c r="S5081" s="13">
        <v>0</v>
      </c>
      <c r="T5081" s="13">
        <v>0.48500057618238701</v>
      </c>
      <c r="U5081" s="13">
        <v>0.31320735166961999</v>
      </c>
      <c r="V5081" s="13">
        <v>0.798207927852007</v>
      </c>
      <c r="W5081" s="13">
        <v>-0.72831528904440201</v>
      </c>
    </row>
    <row r="5082" spans="1:23" x14ac:dyDescent="0.3">
      <c r="A5082" s="13" t="s">
        <v>1357</v>
      </c>
      <c r="B5082" s="13" t="s">
        <v>1358</v>
      </c>
      <c r="C5082" s="15">
        <v>2020</v>
      </c>
      <c r="D5082" s="15" t="s">
        <v>27</v>
      </c>
      <c r="E5082" s="15" t="s">
        <v>100</v>
      </c>
      <c r="F5082" s="15">
        <v>816</v>
      </c>
      <c r="G5082" s="15">
        <v>378</v>
      </c>
      <c r="H5082" s="13">
        <v>0.81580658593674404</v>
      </c>
      <c r="I5082" s="13">
        <v>-0.76022533034506501</v>
      </c>
      <c r="J5082" s="13">
        <v>5.5581255591678598E-2</v>
      </c>
      <c r="K5082" s="13">
        <v>-0.814998350892848</v>
      </c>
      <c r="L5082" s="13">
        <v>1.38784245396813</v>
      </c>
      <c r="M5082" s="13">
        <v>0.57284410307528799</v>
      </c>
      <c r="N5082" s="13">
        <v>0.51199596011502002</v>
      </c>
      <c r="O5082" s="13">
        <v>-0.28162627388531403</v>
      </c>
      <c r="P5082" s="13">
        <v>0.23036968622970599</v>
      </c>
      <c r="Q5082" s="13">
        <v>0.57924958915451996</v>
      </c>
      <c r="R5082" s="13">
        <v>0.57924958915451996</v>
      </c>
      <c r="S5082" s="13">
        <v>0</v>
      </c>
      <c r="T5082" s="13">
        <v>1.07311038769287</v>
      </c>
      <c r="U5082" s="13">
        <v>0.101111805489856</v>
      </c>
      <c r="V5082" s="13">
        <v>1.1742221931827299</v>
      </c>
      <c r="W5082" s="13">
        <v>0.79278137791625303</v>
      </c>
    </row>
    <row r="5083" spans="1:23" x14ac:dyDescent="0.3">
      <c r="A5083" s="13" t="s">
        <v>1357</v>
      </c>
      <c r="B5083" s="13" t="s">
        <v>1358</v>
      </c>
      <c r="C5083" s="15">
        <v>2020</v>
      </c>
      <c r="D5083" s="15" t="s">
        <v>27</v>
      </c>
      <c r="E5083" s="15" t="s">
        <v>54</v>
      </c>
      <c r="F5083" s="15">
        <v>1863</v>
      </c>
      <c r="G5083" s="15">
        <v>856</v>
      </c>
      <c r="H5083" s="13">
        <v>0.44142724519198701</v>
      </c>
      <c r="I5083" s="13">
        <v>-0.852556352950675</v>
      </c>
      <c r="J5083" s="13">
        <v>-0.41112910775868799</v>
      </c>
      <c r="K5083" s="13">
        <v>-2.3679522680138199</v>
      </c>
      <c r="L5083" s="13">
        <v>2.37954778728963</v>
      </c>
      <c r="M5083" s="13">
        <v>1.15955192758088E-2</v>
      </c>
      <c r="N5083" s="13">
        <v>-8.6595624226481205E-2</v>
      </c>
      <c r="O5083" s="13">
        <v>-0.21276981074144799</v>
      </c>
      <c r="P5083" s="13">
        <v>-0.299365434967929</v>
      </c>
      <c r="Q5083" s="13">
        <v>1.07678570089459</v>
      </c>
      <c r="R5083" s="13">
        <v>1.07678570089459</v>
      </c>
      <c r="S5083" s="13">
        <v>0</v>
      </c>
      <c r="T5083" s="13">
        <v>0.36057323804480901</v>
      </c>
      <c r="U5083" s="13">
        <v>-0.227283994868446</v>
      </c>
      <c r="V5083" s="13">
        <v>0.13328924317636301</v>
      </c>
      <c r="W5083" s="13">
        <v>0.62093656635611705</v>
      </c>
    </row>
    <row r="5084" spans="1:23" x14ac:dyDescent="0.3">
      <c r="A5084" s="13" t="s">
        <v>1371</v>
      </c>
      <c r="B5084" s="13" t="s">
        <v>1372</v>
      </c>
      <c r="C5084" s="15">
        <v>2020</v>
      </c>
      <c r="D5084" s="15" t="s">
        <v>27</v>
      </c>
      <c r="E5084" s="15" t="s">
        <v>67</v>
      </c>
      <c r="F5084" s="15">
        <v>1193</v>
      </c>
      <c r="G5084" s="15">
        <v>565</v>
      </c>
      <c r="H5084" s="13">
        <v>-0.96206907097472105</v>
      </c>
      <c r="I5084" s="13">
        <v>3.52456512906519</v>
      </c>
      <c r="J5084" s="13">
        <v>2.5624960580904701</v>
      </c>
      <c r="K5084" s="13">
        <v>-4.9653393625139097</v>
      </c>
      <c r="L5084" s="13">
        <v>3.3305757392345301</v>
      </c>
      <c r="M5084" s="13">
        <v>-1.6347636232793701</v>
      </c>
      <c r="N5084" s="13">
        <v>-1.86511861322912</v>
      </c>
      <c r="O5084" s="13">
        <v>3.6571545570031998</v>
      </c>
      <c r="P5084" s="13">
        <v>1.7920359437740701</v>
      </c>
      <c r="Q5084" s="13">
        <v>1.30688488719123</v>
      </c>
      <c r="R5084" s="13">
        <v>1.30688488719123</v>
      </c>
      <c r="S5084" s="13">
        <v>0</v>
      </c>
      <c r="T5084" s="13">
        <v>-1.63175193647135</v>
      </c>
      <c r="U5084" s="13">
        <v>2.7071105523804202</v>
      </c>
      <c r="V5084" s="13">
        <v>1.07535861590907</v>
      </c>
      <c r="W5084" s="13">
        <v>-0.18816763397514599</v>
      </c>
    </row>
    <row r="5085" spans="1:23" x14ac:dyDescent="0.3">
      <c r="A5085" s="13" t="s">
        <v>2153</v>
      </c>
      <c r="B5085" s="13" t="s">
        <v>2154</v>
      </c>
      <c r="C5085" s="15">
        <v>2020</v>
      </c>
      <c r="D5085" s="15" t="s">
        <v>27</v>
      </c>
      <c r="E5085" s="15" t="s">
        <v>49</v>
      </c>
      <c r="F5085" s="15">
        <v>8</v>
      </c>
      <c r="G5085" s="15">
        <v>4</v>
      </c>
      <c r="N5085" s="13">
        <v>0</v>
      </c>
      <c r="O5085" s="13">
        <v>0</v>
      </c>
      <c r="P5085" s="13">
        <v>0</v>
      </c>
      <c r="S5085" s="13">
        <v>0</v>
      </c>
      <c r="T5085" s="13">
        <v>0</v>
      </c>
      <c r="U5085" s="13">
        <v>0</v>
      </c>
      <c r="V5085" s="13">
        <v>0</v>
      </c>
    </row>
    <row r="5086" spans="1:23" x14ac:dyDescent="0.3">
      <c r="A5086" s="13" t="s">
        <v>1373</v>
      </c>
      <c r="B5086" s="13" t="s">
        <v>1374</v>
      </c>
      <c r="C5086" s="15">
        <v>2020</v>
      </c>
      <c r="D5086" s="15" t="s">
        <v>27</v>
      </c>
      <c r="E5086" s="15" t="s">
        <v>81</v>
      </c>
      <c r="F5086" s="15">
        <v>1642</v>
      </c>
      <c r="G5086" s="15">
        <v>772</v>
      </c>
      <c r="H5086" s="13">
        <v>1.1918372577246299</v>
      </c>
      <c r="I5086" s="13">
        <v>-2.1541043219671798</v>
      </c>
      <c r="J5086" s="13">
        <v>-0.96226706424254704</v>
      </c>
      <c r="K5086" s="13">
        <v>-1.7104034963033701</v>
      </c>
      <c r="L5086" s="13">
        <v>-1.9412451435099201</v>
      </c>
      <c r="M5086" s="13">
        <v>-3.6516486398132999</v>
      </c>
      <c r="N5086" s="13">
        <v>0.64833848368526203</v>
      </c>
      <c r="O5086" s="13">
        <v>-2.2609014788771602</v>
      </c>
      <c r="P5086" s="13">
        <v>-1.6125629951919001</v>
      </c>
      <c r="Q5086" s="13">
        <v>0.44676642571645198</v>
      </c>
      <c r="R5086" s="13">
        <v>0.44676642571645198</v>
      </c>
      <c r="S5086" s="13">
        <v>0</v>
      </c>
      <c r="T5086" s="13">
        <v>-4.25728576753234E-2</v>
      </c>
      <c r="U5086" s="13">
        <v>-2.8794359765484701</v>
      </c>
      <c r="V5086" s="13">
        <v>-2.92200883422379</v>
      </c>
      <c r="W5086" s="13">
        <v>-0.28244426691830199</v>
      </c>
    </row>
    <row r="5087" spans="1:23" x14ac:dyDescent="0.3">
      <c r="A5087" s="13" t="s">
        <v>1379</v>
      </c>
      <c r="B5087" s="13" t="s">
        <v>1380</v>
      </c>
      <c r="C5087" s="15">
        <v>2020</v>
      </c>
      <c r="D5087" s="15" t="s">
        <v>27</v>
      </c>
      <c r="E5087" s="15" t="s">
        <v>26</v>
      </c>
      <c r="F5087" s="15">
        <v>2110</v>
      </c>
      <c r="G5087" s="15">
        <v>1014</v>
      </c>
      <c r="H5087" s="13">
        <v>-0.66304737524787905</v>
      </c>
      <c r="I5087" s="13">
        <v>2.7056938074897801</v>
      </c>
      <c r="J5087" s="13">
        <v>2.0426464322419</v>
      </c>
      <c r="K5087" s="13">
        <v>-3.0813743014939701</v>
      </c>
      <c r="L5087" s="13">
        <v>1.2056909039758701</v>
      </c>
      <c r="M5087" s="13">
        <v>-1.8756833975181</v>
      </c>
      <c r="N5087" s="13">
        <v>-1.2179570732395399</v>
      </c>
      <c r="O5087" s="13">
        <v>2.59880706468988</v>
      </c>
      <c r="P5087" s="13">
        <v>1.38084999145034</v>
      </c>
      <c r="Q5087" s="13">
        <v>2.1296069534181399</v>
      </c>
      <c r="R5087" s="13">
        <v>2.1296069534181399</v>
      </c>
      <c r="S5087" s="13">
        <v>0</v>
      </c>
      <c r="T5087" s="13">
        <v>-0.96769590644177295</v>
      </c>
      <c r="U5087" s="13">
        <v>3.9866758968350702</v>
      </c>
      <c r="V5087" s="13">
        <v>3.0189799903932899</v>
      </c>
      <c r="W5087" s="13">
        <v>-0.35589368680727701</v>
      </c>
    </row>
    <row r="5088" spans="1:23" x14ac:dyDescent="0.3">
      <c r="A5088" s="13" t="s">
        <v>2155</v>
      </c>
      <c r="B5088" s="13" t="s">
        <v>2156</v>
      </c>
      <c r="C5088" s="15">
        <v>2020</v>
      </c>
      <c r="D5088" s="15" t="s">
        <v>27</v>
      </c>
      <c r="E5088" s="15" t="s">
        <v>137</v>
      </c>
      <c r="F5088" s="15">
        <v>80</v>
      </c>
      <c r="G5088" s="15">
        <v>36</v>
      </c>
      <c r="H5088" s="13">
        <v>-3.00345464231988</v>
      </c>
      <c r="I5088" s="13">
        <v>-3.5955412939603399</v>
      </c>
      <c r="J5088" s="13">
        <v>-6.5989959362802297</v>
      </c>
      <c r="K5088" s="13">
        <v>4.3506951385508801</v>
      </c>
      <c r="L5088" s="13">
        <v>-17.031947132164099</v>
      </c>
      <c r="M5088" s="13">
        <v>-12.6812519936132</v>
      </c>
      <c r="N5088" s="13">
        <v>-1.5807868279483801</v>
      </c>
      <c r="O5088" s="13">
        <v>-6.5711802858858199</v>
      </c>
      <c r="P5088" s="13">
        <v>-8.1519671138342105</v>
      </c>
      <c r="Q5088" s="13">
        <v>-0.10146444505023899</v>
      </c>
      <c r="R5088" s="13">
        <v>-0.10146444505023899</v>
      </c>
      <c r="S5088" s="13">
        <v>0</v>
      </c>
      <c r="T5088" s="13">
        <v>-4.87185241546342E-2</v>
      </c>
      <c r="U5088" s="13">
        <v>-4.6462890843669804</v>
      </c>
      <c r="V5088" s="13">
        <v>-4.6950076085216104</v>
      </c>
      <c r="W5088" s="13">
        <v>2.3077533484325601</v>
      </c>
    </row>
    <row r="5089" spans="1:23" x14ac:dyDescent="0.3">
      <c r="A5089" s="13" t="s">
        <v>2155</v>
      </c>
      <c r="B5089" s="13" t="s">
        <v>2156</v>
      </c>
      <c r="C5089" s="15">
        <v>2020</v>
      </c>
      <c r="D5089" s="15" t="s">
        <v>27</v>
      </c>
      <c r="E5089" s="15" t="s">
        <v>140</v>
      </c>
      <c r="F5089" s="15">
        <v>12</v>
      </c>
      <c r="G5089" s="15">
        <v>5</v>
      </c>
      <c r="H5089" s="13">
        <v>-10.9287102681399</v>
      </c>
      <c r="I5089" s="13">
        <v>-9.0556303796966802</v>
      </c>
      <c r="J5089" s="13">
        <v>-19.9843406478366</v>
      </c>
      <c r="K5089" s="13">
        <v>-9.0909773678324299</v>
      </c>
      <c r="L5089" s="13">
        <v>-7.8500111106902803</v>
      </c>
      <c r="M5089" s="13">
        <v>-16.940988478522701</v>
      </c>
      <c r="N5089" s="13">
        <v>-11.2710882994845</v>
      </c>
      <c r="O5089" s="13">
        <v>-9.3962668481169693</v>
      </c>
      <c r="P5089" s="13">
        <v>-20.667355147601501</v>
      </c>
      <c r="Q5089" s="13">
        <v>-4.5218037767092698E-2</v>
      </c>
      <c r="R5089" s="13">
        <v>-4.5218037767092698E-2</v>
      </c>
      <c r="S5089" s="13">
        <v>0</v>
      </c>
      <c r="T5089" s="13">
        <v>-9.4927527419184106</v>
      </c>
      <c r="U5089" s="13">
        <v>-10.213793702782599</v>
      </c>
      <c r="V5089" s="13">
        <v>-19.706546444701001</v>
      </c>
      <c r="W5089" s="13">
        <v>-1.0912604735709299</v>
      </c>
    </row>
    <row r="5090" spans="1:23" x14ac:dyDescent="0.3">
      <c r="A5090" s="13" t="s">
        <v>2157</v>
      </c>
      <c r="B5090" s="13" t="s">
        <v>2158</v>
      </c>
      <c r="C5090" s="15">
        <v>2020</v>
      </c>
      <c r="D5090" s="15" t="s">
        <v>27</v>
      </c>
      <c r="E5090" s="15" t="s">
        <v>54</v>
      </c>
      <c r="F5090" s="15">
        <v>338</v>
      </c>
      <c r="G5090" s="15">
        <v>151</v>
      </c>
      <c r="H5090" s="13">
        <v>-1.3957532612300501</v>
      </c>
      <c r="I5090" s="13">
        <v>0.217926455487961</v>
      </c>
      <c r="J5090" s="13">
        <v>-1.17782680574209</v>
      </c>
      <c r="K5090" s="13">
        <v>-5.2631523904909798</v>
      </c>
      <c r="L5090" s="13">
        <v>6.8915509256954701</v>
      </c>
      <c r="M5090" s="13">
        <v>1.6283985352044901</v>
      </c>
      <c r="N5090" s="13">
        <v>-2.2527666960152199</v>
      </c>
      <c r="O5090" s="13">
        <v>1.65523047571503</v>
      </c>
      <c r="P5090" s="13">
        <v>-0.59753622030018805</v>
      </c>
      <c r="Q5090" s="13">
        <v>0.16616121649992299</v>
      </c>
      <c r="R5090" s="13">
        <v>0.16616121649992299</v>
      </c>
      <c r="S5090" s="13">
        <v>0</v>
      </c>
      <c r="T5090" s="13">
        <v>-2.4546707885841799</v>
      </c>
      <c r="U5090" s="13">
        <v>-0.63211811277541996</v>
      </c>
      <c r="V5090" s="13">
        <v>-3.0867889013596002</v>
      </c>
      <c r="W5090" s="13">
        <v>0.20598938329083699</v>
      </c>
    </row>
    <row r="5091" spans="1:23" x14ac:dyDescent="0.3">
      <c r="A5091" s="13" t="s">
        <v>1387</v>
      </c>
      <c r="B5091" s="13" t="s">
        <v>1388</v>
      </c>
      <c r="C5091" s="15">
        <v>2020</v>
      </c>
      <c r="D5091" s="15" t="s">
        <v>27</v>
      </c>
      <c r="E5091" s="15" t="s">
        <v>32</v>
      </c>
      <c r="F5091" s="15">
        <v>2461</v>
      </c>
      <c r="G5091" s="15">
        <v>1187</v>
      </c>
      <c r="H5091" s="13">
        <v>-2.4695865953541301</v>
      </c>
      <c r="I5091" s="13">
        <v>-3.5065768745641698E-2</v>
      </c>
      <c r="J5091" s="13">
        <v>-2.50465236409977</v>
      </c>
      <c r="K5091" s="13">
        <v>-1.41147720407043</v>
      </c>
      <c r="L5091" s="13">
        <v>0.55971725241898795</v>
      </c>
      <c r="M5091" s="13">
        <v>-0.85175995165145102</v>
      </c>
      <c r="N5091" s="13">
        <v>-2.3489350024325102</v>
      </c>
      <c r="O5091" s="13">
        <v>0.123309968608913</v>
      </c>
      <c r="P5091" s="13">
        <v>-2.2256250338235999</v>
      </c>
      <c r="Q5091" s="13">
        <v>0.31567848132659498</v>
      </c>
      <c r="R5091" s="13">
        <v>0.31567848132659498</v>
      </c>
      <c r="S5091" s="13">
        <v>0</v>
      </c>
      <c r="T5091" s="13">
        <v>-2.7001632007498699</v>
      </c>
      <c r="U5091" s="13">
        <v>0.78917677082320004</v>
      </c>
      <c r="V5091" s="13">
        <v>-1.9109864299266699</v>
      </c>
      <c r="W5091" s="13">
        <v>-0.60589125309016101</v>
      </c>
    </row>
    <row r="5092" spans="1:23" x14ac:dyDescent="0.3">
      <c r="A5092" s="13" t="s">
        <v>2159</v>
      </c>
      <c r="B5092" s="13" t="s">
        <v>2160</v>
      </c>
      <c r="C5092" s="15">
        <v>2020</v>
      </c>
      <c r="D5092" s="15" t="s">
        <v>27</v>
      </c>
      <c r="E5092" s="15" t="s">
        <v>46</v>
      </c>
      <c r="F5092" s="15">
        <v>3802</v>
      </c>
      <c r="G5092" s="15">
        <v>1846</v>
      </c>
      <c r="H5092" s="13">
        <v>0.53816579078148397</v>
      </c>
      <c r="I5092" s="13">
        <v>-0.411371856221451</v>
      </c>
      <c r="J5092" s="13">
        <v>0.12679393456003199</v>
      </c>
      <c r="K5092" s="13">
        <v>0.36109566636087198</v>
      </c>
      <c r="L5092" s="13">
        <v>-1.64349536222966</v>
      </c>
      <c r="M5092" s="13">
        <v>-1.28239969586878</v>
      </c>
      <c r="N5092" s="13">
        <v>0.49819303609904603</v>
      </c>
      <c r="O5092" s="13">
        <v>-0.70540606103381598</v>
      </c>
      <c r="P5092" s="13">
        <v>-0.20721302493477001</v>
      </c>
      <c r="Q5092" s="13">
        <v>2.3906104084944699</v>
      </c>
      <c r="R5092" s="13">
        <v>2.3906104084944699</v>
      </c>
      <c r="S5092" s="13">
        <v>0</v>
      </c>
      <c r="T5092" s="13">
        <v>0.14493162712267199</v>
      </c>
      <c r="U5092" s="13">
        <v>-0.79551249771519605</v>
      </c>
      <c r="V5092" s="13">
        <v>-0.65058087059252401</v>
      </c>
      <c r="W5092" s="13">
        <v>-0.18141530219770399</v>
      </c>
    </row>
    <row r="5093" spans="1:23" x14ac:dyDescent="0.3">
      <c r="A5093" s="13" t="s">
        <v>1393</v>
      </c>
      <c r="B5093" s="13" t="s">
        <v>1394</v>
      </c>
      <c r="C5093" s="15">
        <v>2020</v>
      </c>
      <c r="D5093" s="15" t="s">
        <v>27</v>
      </c>
      <c r="E5093" s="15" t="s">
        <v>34</v>
      </c>
      <c r="F5093" s="15">
        <v>585</v>
      </c>
      <c r="G5093" s="15">
        <v>268</v>
      </c>
      <c r="H5093" s="13">
        <v>-0.58322534128119596</v>
      </c>
      <c r="I5093" s="13">
        <v>5.8448231183587804</v>
      </c>
      <c r="J5093" s="13">
        <v>5.2615977770775899</v>
      </c>
      <c r="K5093" s="13">
        <v>-2.8804581467046999</v>
      </c>
      <c r="L5093" s="13">
        <v>9.2680316309880695</v>
      </c>
      <c r="M5093" s="13">
        <v>6.3875734842833598</v>
      </c>
      <c r="N5093" s="13">
        <v>-1.0939168377684501</v>
      </c>
      <c r="O5093" s="13">
        <v>6.89971402397709</v>
      </c>
      <c r="P5093" s="13">
        <v>5.8057971862086397</v>
      </c>
      <c r="Q5093" s="13">
        <v>1.17490101246096</v>
      </c>
      <c r="R5093" s="13">
        <v>1.17490101246096</v>
      </c>
      <c r="S5093" s="13">
        <v>0</v>
      </c>
      <c r="T5093" s="13">
        <v>-1.83418826248122</v>
      </c>
      <c r="U5093" s="13">
        <v>4.57321220187508</v>
      </c>
      <c r="V5093" s="13">
        <v>2.7390239393938498</v>
      </c>
      <c r="W5093" s="13">
        <v>0.43897442823014399</v>
      </c>
    </row>
    <row r="5094" spans="1:23" x14ac:dyDescent="0.3">
      <c r="A5094" s="13" t="s">
        <v>1403</v>
      </c>
      <c r="B5094" s="13" t="s">
        <v>1404</v>
      </c>
      <c r="C5094" s="15">
        <v>2020</v>
      </c>
      <c r="D5094" s="15" t="s">
        <v>27</v>
      </c>
      <c r="E5094" s="15" t="s">
        <v>86</v>
      </c>
      <c r="F5094" s="15">
        <v>1861</v>
      </c>
      <c r="G5094" s="15">
        <v>891</v>
      </c>
      <c r="H5094" s="13">
        <v>-1.40467126642895</v>
      </c>
      <c r="I5094" s="13">
        <v>1.73835235514442</v>
      </c>
      <c r="J5094" s="13">
        <v>0.33368108871547097</v>
      </c>
      <c r="K5094" s="13">
        <v>-4.27187813284214</v>
      </c>
      <c r="L5094" s="13">
        <v>-5.0183349941621401E-2</v>
      </c>
      <c r="M5094" s="13">
        <v>-4.32206148278377</v>
      </c>
      <c r="N5094" s="13">
        <v>-2.1404229910177301</v>
      </c>
      <c r="O5094" s="13">
        <v>1.41849108003543</v>
      </c>
      <c r="P5094" s="13">
        <v>-0.72193191098230503</v>
      </c>
      <c r="Q5094" s="13">
        <v>0.914713665142044</v>
      </c>
      <c r="R5094" s="13">
        <v>0.914713665142044</v>
      </c>
      <c r="S5094" s="13">
        <v>0</v>
      </c>
      <c r="T5094" s="13">
        <v>-2.4075480986606799</v>
      </c>
      <c r="U5094" s="13">
        <v>0.53354346271849395</v>
      </c>
      <c r="V5094" s="13">
        <v>-1.87400463594218</v>
      </c>
      <c r="W5094" s="13">
        <v>-0.79882212678148901</v>
      </c>
    </row>
    <row r="5095" spans="1:23" x14ac:dyDescent="0.3">
      <c r="A5095" s="13" t="s">
        <v>1407</v>
      </c>
      <c r="B5095" s="13" t="s">
        <v>1408</v>
      </c>
      <c r="C5095" s="15">
        <v>2020</v>
      </c>
      <c r="D5095" s="15" t="s">
        <v>27</v>
      </c>
      <c r="E5095" s="15" t="s">
        <v>62</v>
      </c>
      <c r="F5095" s="15">
        <v>916</v>
      </c>
      <c r="G5095" s="15">
        <v>424</v>
      </c>
      <c r="H5095" s="13">
        <v>-1.2412910626798299</v>
      </c>
      <c r="I5095" s="13">
        <v>-1.0274218442935501</v>
      </c>
      <c r="J5095" s="13">
        <v>-2.2687129069733798</v>
      </c>
      <c r="K5095" s="13">
        <v>-1.73000979193931</v>
      </c>
      <c r="L5095" s="13">
        <v>-6.7305614505600797</v>
      </c>
      <c r="M5095" s="13">
        <v>-8.4605712424993893</v>
      </c>
      <c r="N5095" s="13">
        <v>-1.43064066889196</v>
      </c>
      <c r="O5095" s="13">
        <v>-2.2546497349901702</v>
      </c>
      <c r="P5095" s="13">
        <v>-3.6852904038821399</v>
      </c>
      <c r="Q5095" s="13">
        <v>-0.20144715680491301</v>
      </c>
      <c r="R5095" s="13">
        <v>-0.20144715680491301</v>
      </c>
      <c r="S5095" s="13">
        <v>0</v>
      </c>
      <c r="T5095" s="13">
        <v>-1.2112328844009901</v>
      </c>
      <c r="U5095" s="13">
        <v>-1.2083200093290101</v>
      </c>
      <c r="V5095" s="13">
        <v>-2.4195528937300002</v>
      </c>
      <c r="W5095" s="13">
        <v>-0.44319432993916402</v>
      </c>
    </row>
    <row r="5096" spans="1:23" x14ac:dyDescent="0.3">
      <c r="A5096" s="13" t="s">
        <v>1409</v>
      </c>
      <c r="B5096" s="13" t="s">
        <v>1410</v>
      </c>
      <c r="C5096" s="15">
        <v>2020</v>
      </c>
      <c r="D5096" s="15" t="s">
        <v>27</v>
      </c>
      <c r="E5096" s="15" t="s">
        <v>35</v>
      </c>
      <c r="F5096" s="15">
        <v>1489</v>
      </c>
      <c r="G5096" s="15">
        <v>707</v>
      </c>
      <c r="H5096" s="13">
        <v>-1.3369143251808999</v>
      </c>
      <c r="I5096" s="13">
        <v>-3.18186052469366</v>
      </c>
      <c r="J5096" s="13">
        <v>-4.5187748498745597</v>
      </c>
      <c r="K5096" s="13">
        <v>-2.5101491681740402</v>
      </c>
      <c r="L5096" s="13">
        <v>-0.69659163027122195</v>
      </c>
      <c r="M5096" s="13">
        <v>-3.2067407984452698</v>
      </c>
      <c r="N5096" s="13">
        <v>-1.66987961604721</v>
      </c>
      <c r="O5096" s="13">
        <v>-2.83658251345551</v>
      </c>
      <c r="P5096" s="13">
        <v>-4.5064621295027303</v>
      </c>
      <c r="Q5096" s="13">
        <v>-0.62511341147863597</v>
      </c>
      <c r="R5096" s="13">
        <v>-0.62511341147863597</v>
      </c>
      <c r="S5096" s="13">
        <v>0</v>
      </c>
      <c r="T5096" s="13">
        <v>-1.9878785493461899</v>
      </c>
      <c r="U5096" s="13">
        <v>-2.73191288039826</v>
      </c>
      <c r="V5096" s="13">
        <v>-4.7197914297444497</v>
      </c>
      <c r="W5096" s="13">
        <v>-1.3620216050698799</v>
      </c>
    </row>
    <row r="5097" spans="1:23" x14ac:dyDescent="0.3">
      <c r="A5097" s="13" t="s">
        <v>1411</v>
      </c>
      <c r="B5097" s="13" t="s">
        <v>1412</v>
      </c>
      <c r="C5097" s="15">
        <v>2020</v>
      </c>
      <c r="D5097" s="15" t="s">
        <v>27</v>
      </c>
      <c r="E5097" s="15" t="s">
        <v>54</v>
      </c>
      <c r="F5097" s="15">
        <v>3412</v>
      </c>
      <c r="G5097" s="15">
        <v>1547</v>
      </c>
      <c r="H5097" s="13">
        <v>-2.0328739917558698</v>
      </c>
      <c r="I5097" s="13">
        <v>0.36883982457978598</v>
      </c>
      <c r="J5097" s="13">
        <v>-1.6640341671760801</v>
      </c>
      <c r="K5097" s="13">
        <v>-1.9352342929497</v>
      </c>
      <c r="L5097" s="13">
        <v>0.34429647507181399</v>
      </c>
      <c r="M5097" s="13">
        <v>-1.5909378178778799</v>
      </c>
      <c r="N5097" s="13">
        <v>-2.1202982982407699</v>
      </c>
      <c r="O5097" s="13">
        <v>0.40696893418646002</v>
      </c>
      <c r="P5097" s="13">
        <v>-1.7133293640543099</v>
      </c>
      <c r="Q5097" s="13">
        <v>0.82553467143133696</v>
      </c>
      <c r="R5097" s="13">
        <v>0.82553467143133696</v>
      </c>
      <c r="S5097" s="13">
        <v>0</v>
      </c>
      <c r="T5097" s="13">
        <v>-2.4858061892800101</v>
      </c>
      <c r="U5097" s="13">
        <v>0.81366302488585995</v>
      </c>
      <c r="V5097" s="13">
        <v>-1.67214316439415</v>
      </c>
      <c r="W5097" s="13">
        <v>0.911259713929649</v>
      </c>
    </row>
    <row r="5098" spans="1:23" x14ac:dyDescent="0.3">
      <c r="A5098" s="13" t="s">
        <v>2161</v>
      </c>
      <c r="B5098" s="13" t="s">
        <v>2162</v>
      </c>
      <c r="C5098" s="15">
        <v>2020</v>
      </c>
      <c r="D5098" s="15" t="s">
        <v>27</v>
      </c>
      <c r="E5098" s="15" t="s">
        <v>46</v>
      </c>
      <c r="F5098" s="15">
        <v>51</v>
      </c>
      <c r="G5098" s="15">
        <v>26</v>
      </c>
      <c r="H5098" s="13">
        <v>0.55781136232249895</v>
      </c>
      <c r="I5098" s="13">
        <v>-1.271414620679</v>
      </c>
      <c r="J5098" s="13">
        <v>-0.71360325835650196</v>
      </c>
      <c r="K5098" s="13">
        <v>-9.1728157892826303</v>
      </c>
      <c r="L5098" s="13">
        <v>-13.1319123009075</v>
      </c>
      <c r="M5098" s="13">
        <v>-22.3047280901901</v>
      </c>
      <c r="N5098" s="13">
        <v>-1.44965361965113</v>
      </c>
      <c r="O5098" s="13">
        <v>-3.8246057748294899</v>
      </c>
      <c r="P5098" s="13">
        <v>-5.2742593944806302</v>
      </c>
      <c r="Q5098" s="13">
        <v>-3.3398853966840697E-2</v>
      </c>
      <c r="R5098" s="13">
        <v>-3.3398853966840697E-2</v>
      </c>
      <c r="S5098" s="13">
        <v>0</v>
      </c>
      <c r="T5098" s="13">
        <v>-2.4957269158719702</v>
      </c>
      <c r="U5098" s="13">
        <v>-2.4466309280931999</v>
      </c>
      <c r="V5098" s="13">
        <v>-4.9423578439651799</v>
      </c>
      <c r="W5098" s="13">
        <v>-0.26175248275037299</v>
      </c>
    </row>
    <row r="5099" spans="1:23" x14ac:dyDescent="0.3">
      <c r="A5099" s="13" t="s">
        <v>1413</v>
      </c>
      <c r="B5099" s="13" t="s">
        <v>1414</v>
      </c>
      <c r="C5099" s="15">
        <v>2020</v>
      </c>
      <c r="D5099" s="15" t="s">
        <v>27</v>
      </c>
      <c r="E5099" s="15" t="s">
        <v>89</v>
      </c>
      <c r="F5099" s="15">
        <v>699</v>
      </c>
      <c r="G5099" s="15">
        <v>337</v>
      </c>
      <c r="H5099" s="13">
        <v>-0.75414528954438698</v>
      </c>
      <c r="I5099" s="13">
        <v>3.3194858567138201</v>
      </c>
      <c r="J5099" s="13">
        <v>2.56534056716943</v>
      </c>
      <c r="K5099" s="13">
        <v>-2.50415563728829</v>
      </c>
      <c r="L5099" s="13">
        <v>2.4741374939046801</v>
      </c>
      <c r="M5099" s="13">
        <v>-3.00181433836086E-2</v>
      </c>
      <c r="N5099" s="13">
        <v>-1.1984191084015601</v>
      </c>
      <c r="O5099" s="13">
        <v>3.3223687345047899</v>
      </c>
      <c r="P5099" s="13">
        <v>2.1239496261032298</v>
      </c>
      <c r="Q5099" s="13">
        <v>0.84535938867345795</v>
      </c>
      <c r="R5099" s="13">
        <v>0.84535938867345795</v>
      </c>
      <c r="S5099" s="13">
        <v>0</v>
      </c>
      <c r="T5099" s="13">
        <v>0.20299816829435</v>
      </c>
      <c r="U5099" s="13">
        <v>2.3663388730294899</v>
      </c>
      <c r="V5099" s="13">
        <v>2.5693370413238399</v>
      </c>
      <c r="W5099" s="13">
        <v>0.893786635222236</v>
      </c>
    </row>
    <row r="5100" spans="1:23" x14ac:dyDescent="0.3">
      <c r="A5100" s="13" t="s">
        <v>1415</v>
      </c>
      <c r="B5100" s="13" t="s">
        <v>1416</v>
      </c>
      <c r="C5100" s="15">
        <v>2020</v>
      </c>
      <c r="D5100" s="15" t="s">
        <v>27</v>
      </c>
      <c r="E5100" s="15" t="s">
        <v>46</v>
      </c>
      <c r="F5100" s="15">
        <v>2306</v>
      </c>
      <c r="G5100" s="15">
        <v>1089</v>
      </c>
      <c r="H5100" s="13">
        <v>0.70100618980874096</v>
      </c>
      <c r="I5100" s="13">
        <v>-0.57959065806759003</v>
      </c>
      <c r="J5100" s="13">
        <v>0.12141553174115</v>
      </c>
      <c r="K5100" s="13">
        <v>0.76820540924862801</v>
      </c>
      <c r="L5100" s="13">
        <v>-1.19811603623563</v>
      </c>
      <c r="M5100" s="13">
        <v>-0.42991062698700999</v>
      </c>
      <c r="N5100" s="13">
        <v>0.72133471509594704</v>
      </c>
      <c r="O5100" s="13">
        <v>-0.77299627618131705</v>
      </c>
      <c r="P5100" s="13">
        <v>-5.1661561085370601E-2</v>
      </c>
      <c r="Q5100" s="13">
        <v>1.51335706235627</v>
      </c>
      <c r="R5100" s="13">
        <v>1.51335706235627</v>
      </c>
      <c r="S5100" s="13">
        <v>0</v>
      </c>
      <c r="T5100" s="13">
        <v>0.614415030231376</v>
      </c>
      <c r="U5100" s="13">
        <v>-0.83615677899615004</v>
      </c>
      <c r="V5100" s="13">
        <v>-0.22174174876477401</v>
      </c>
      <c r="W5100" s="13">
        <v>0.96170812090961</v>
      </c>
    </row>
    <row r="5101" spans="1:23" x14ac:dyDescent="0.3">
      <c r="A5101" s="13" t="s">
        <v>1419</v>
      </c>
      <c r="B5101" s="13" t="s">
        <v>1420</v>
      </c>
      <c r="C5101" s="15">
        <v>2020</v>
      </c>
      <c r="D5101" s="15" t="s">
        <v>27</v>
      </c>
      <c r="E5101" s="15" t="s">
        <v>81</v>
      </c>
      <c r="F5101" s="15">
        <v>3867</v>
      </c>
      <c r="G5101" s="15">
        <v>1862</v>
      </c>
      <c r="H5101" s="13">
        <v>-0.4175389346965</v>
      </c>
      <c r="I5101" s="13">
        <v>1.43366612404241</v>
      </c>
      <c r="J5101" s="13">
        <v>1.0161271893459101</v>
      </c>
      <c r="K5101" s="13">
        <v>3.88578361543227</v>
      </c>
      <c r="L5101" s="13">
        <v>0.33518317222701199</v>
      </c>
      <c r="M5101" s="13">
        <v>4.2209667876592798</v>
      </c>
      <c r="N5101" s="13">
        <v>0.49248013892354903</v>
      </c>
      <c r="O5101" s="13">
        <v>1.2672469446300001</v>
      </c>
      <c r="P5101" s="13">
        <v>1.7597270835535499</v>
      </c>
      <c r="Q5101" s="13">
        <v>4.2482184281371298</v>
      </c>
      <c r="R5101" s="13">
        <v>4.2482184281371298</v>
      </c>
      <c r="S5101" s="13">
        <v>0</v>
      </c>
      <c r="T5101" s="13">
        <v>-0.192835291413122</v>
      </c>
      <c r="U5101" s="13">
        <v>1.9846888905681499</v>
      </c>
      <c r="V5101" s="13">
        <v>1.79185359915503</v>
      </c>
      <c r="W5101" s="13">
        <v>-0.85658705238940502</v>
      </c>
    </row>
    <row r="5102" spans="1:23" x14ac:dyDescent="0.3">
      <c r="A5102" s="13" t="s">
        <v>2163</v>
      </c>
      <c r="B5102" s="13" t="s">
        <v>2164</v>
      </c>
      <c r="C5102" s="15">
        <v>2020</v>
      </c>
      <c r="D5102" s="15" t="s">
        <v>27</v>
      </c>
      <c r="E5102" s="15" t="s">
        <v>81</v>
      </c>
      <c r="F5102" s="15">
        <v>26</v>
      </c>
      <c r="G5102" s="15">
        <v>11</v>
      </c>
      <c r="H5102" s="13">
        <v>-9.3932343081361207</v>
      </c>
      <c r="I5102" s="13">
        <v>4.6183831423744603</v>
      </c>
      <c r="J5102" s="13">
        <v>-4.7748511657616497</v>
      </c>
      <c r="K5102" s="13">
        <v>-26.549962739229599</v>
      </c>
      <c r="L5102" s="13">
        <v>-3.4806348760918402</v>
      </c>
      <c r="M5102" s="13">
        <v>-30.030597615321501</v>
      </c>
      <c r="N5102" s="13">
        <v>-13.543924671202999</v>
      </c>
      <c r="O5102" s="13">
        <v>3.1685052743146298</v>
      </c>
      <c r="P5102" s="13">
        <v>-10.3754193968884</v>
      </c>
      <c r="Q5102" s="13">
        <v>-4.3283493799794799E-2</v>
      </c>
      <c r="R5102" s="13">
        <v>-4.3283493799794799E-2</v>
      </c>
      <c r="S5102" s="13">
        <v>0</v>
      </c>
      <c r="T5102" s="13">
        <v>-12.1196222413549</v>
      </c>
      <c r="U5102" s="13">
        <v>-0.107306166713295</v>
      </c>
      <c r="V5102" s="13">
        <v>-12.226928408068201</v>
      </c>
      <c r="W5102" s="13">
        <v>1.16307893214793</v>
      </c>
    </row>
    <row r="5103" spans="1:23" x14ac:dyDescent="0.3">
      <c r="A5103" s="13" t="s">
        <v>1425</v>
      </c>
      <c r="B5103" s="13" t="s">
        <v>1426</v>
      </c>
      <c r="C5103" s="15">
        <v>2020</v>
      </c>
      <c r="D5103" s="15" t="s">
        <v>27</v>
      </c>
      <c r="E5103" s="15" t="s">
        <v>67</v>
      </c>
      <c r="F5103" s="15">
        <v>541</v>
      </c>
      <c r="G5103" s="15">
        <v>258</v>
      </c>
      <c r="H5103" s="13">
        <v>-1.3264915134778501</v>
      </c>
      <c r="I5103" s="13">
        <v>-1.6752283003446899</v>
      </c>
      <c r="J5103" s="13">
        <v>-3.0017198138225401</v>
      </c>
      <c r="K5103" s="13">
        <v>-2.0346289802934399</v>
      </c>
      <c r="L5103" s="13">
        <v>-5.7206156583347996</v>
      </c>
      <c r="M5103" s="13">
        <v>-7.7552446386282403</v>
      </c>
      <c r="N5103" s="13">
        <v>-1.56861133075582</v>
      </c>
      <c r="O5103" s="13">
        <v>-2.6786393253979401</v>
      </c>
      <c r="P5103" s="13">
        <v>-4.24725065615376</v>
      </c>
      <c r="Q5103" s="13">
        <v>-0.19775874785884801</v>
      </c>
      <c r="R5103" s="13">
        <v>-0.19775874785884801</v>
      </c>
      <c r="S5103" s="13">
        <v>0</v>
      </c>
      <c r="T5103" s="13">
        <v>-1.9777598757855299</v>
      </c>
      <c r="U5103" s="13">
        <v>-1.2883409563111199</v>
      </c>
      <c r="V5103" s="13">
        <v>-3.2661008320966598</v>
      </c>
      <c r="W5103" s="13">
        <v>0.34834092884406798</v>
      </c>
    </row>
    <row r="5104" spans="1:23" x14ac:dyDescent="0.3">
      <c r="A5104" s="13" t="s">
        <v>1429</v>
      </c>
      <c r="B5104" s="13" t="s">
        <v>1430</v>
      </c>
      <c r="C5104" s="15">
        <v>2020</v>
      </c>
      <c r="D5104" s="15" t="s">
        <v>27</v>
      </c>
      <c r="E5104" s="15" t="s">
        <v>49</v>
      </c>
      <c r="F5104" s="15">
        <v>3991</v>
      </c>
      <c r="G5104" s="15">
        <v>1910</v>
      </c>
      <c r="H5104" s="13">
        <v>-0.82439942371824704</v>
      </c>
      <c r="I5104" s="13">
        <v>-0.37023634282318602</v>
      </c>
      <c r="J5104" s="13">
        <v>-1.19463576654143</v>
      </c>
      <c r="K5104" s="13">
        <v>-0.76706410735042696</v>
      </c>
      <c r="L5104" s="13">
        <v>-2.3269186215558202</v>
      </c>
      <c r="M5104" s="13">
        <v>-3.0939827289062398</v>
      </c>
      <c r="N5104" s="13">
        <v>-0.81815984349881199</v>
      </c>
      <c r="O5104" s="13">
        <v>-0.74749647301581901</v>
      </c>
      <c r="P5104" s="13">
        <v>-1.56565631651463</v>
      </c>
      <c r="Q5104" s="13">
        <v>1.15463192961199</v>
      </c>
      <c r="R5104" s="13">
        <v>1.15463192961199</v>
      </c>
      <c r="S5104" s="13">
        <v>0</v>
      </c>
      <c r="T5104" s="13">
        <v>-0.78266974187627802</v>
      </c>
      <c r="U5104" s="13">
        <v>-0.74037099823834096</v>
      </c>
      <c r="V5104" s="13">
        <v>-1.52304074011462</v>
      </c>
      <c r="W5104" s="13">
        <v>4.5090171676610197E-2</v>
      </c>
    </row>
    <row r="5105" spans="1:23" x14ac:dyDescent="0.3">
      <c r="A5105" s="13" t="s">
        <v>1431</v>
      </c>
      <c r="B5105" s="13" t="s">
        <v>1432</v>
      </c>
      <c r="C5105" s="15">
        <v>2020</v>
      </c>
      <c r="D5105" s="15" t="s">
        <v>27</v>
      </c>
      <c r="E5105" s="15" t="s">
        <v>35</v>
      </c>
      <c r="F5105" s="15">
        <v>4128</v>
      </c>
      <c r="G5105" s="15">
        <v>1933</v>
      </c>
      <c r="H5105" s="13">
        <v>0.31280438435319802</v>
      </c>
      <c r="I5105" s="13">
        <v>0.549465705893879</v>
      </c>
      <c r="J5105" s="13">
        <v>0.86227009024707801</v>
      </c>
      <c r="K5105" s="13">
        <v>-1.2112102770244799</v>
      </c>
      <c r="L5105" s="13">
        <v>0.49170278697322001</v>
      </c>
      <c r="M5105" s="13">
        <v>-0.71950749005126002</v>
      </c>
      <c r="N5105" s="13">
        <v>1.6490581373442399E-2</v>
      </c>
      <c r="O5105" s="13">
        <v>0.58917906598069403</v>
      </c>
      <c r="P5105" s="13">
        <v>0.60566964735413598</v>
      </c>
      <c r="Q5105" s="13">
        <v>3.3243608559262601</v>
      </c>
      <c r="R5105" s="13">
        <v>3.3243608559262601</v>
      </c>
      <c r="S5105" s="13">
        <v>0</v>
      </c>
      <c r="T5105" s="13">
        <v>-0.33270625832411699</v>
      </c>
      <c r="U5105" s="13">
        <v>1.4484249074023401</v>
      </c>
      <c r="V5105" s="13">
        <v>1.11571864907822</v>
      </c>
      <c r="W5105" s="13">
        <v>0.46045989780969399</v>
      </c>
    </row>
    <row r="5106" spans="1:23" x14ac:dyDescent="0.3">
      <c r="A5106" s="13" t="s">
        <v>2165</v>
      </c>
      <c r="B5106" s="13" t="s">
        <v>2166</v>
      </c>
      <c r="C5106" s="15">
        <v>2020</v>
      </c>
      <c r="D5106" s="15" t="s">
        <v>27</v>
      </c>
      <c r="E5106" s="15" t="s">
        <v>35</v>
      </c>
      <c r="F5106" s="15">
        <v>31</v>
      </c>
      <c r="G5106" s="15">
        <v>15</v>
      </c>
      <c r="H5106" s="13">
        <v>-1.6875531332527001</v>
      </c>
      <c r="I5106" s="13">
        <v>-13.830017443381699</v>
      </c>
      <c r="J5106" s="13">
        <v>-15.5175705766344</v>
      </c>
      <c r="K5106" s="13">
        <v>-9.8867797889973108</v>
      </c>
      <c r="L5106" s="13">
        <v>-14.0440087233639</v>
      </c>
      <c r="M5106" s="13">
        <v>-23.9307885123612</v>
      </c>
      <c r="N5106" s="13">
        <v>-3.4514584834620998</v>
      </c>
      <c r="O5106" s="13">
        <v>-14.6416370084552</v>
      </c>
      <c r="P5106" s="13">
        <v>-18.0930954919173</v>
      </c>
      <c r="Q5106" s="13">
        <v>-0.11655274192624999</v>
      </c>
      <c r="R5106" s="13">
        <v>-0.11655274192624999</v>
      </c>
      <c r="S5106" s="13">
        <v>0</v>
      </c>
      <c r="T5106" s="13">
        <v>3.2946994055860701</v>
      </c>
      <c r="U5106" s="13">
        <v>-10.4468804706163</v>
      </c>
      <c r="V5106" s="13">
        <v>-7.1521810650302999</v>
      </c>
      <c r="W5106" s="13">
        <v>-0.75377686655681697</v>
      </c>
    </row>
    <row r="5107" spans="1:23" x14ac:dyDescent="0.3">
      <c r="A5107" s="13" t="s">
        <v>2167</v>
      </c>
      <c r="B5107" s="13" t="s">
        <v>2168</v>
      </c>
      <c r="C5107" s="15">
        <v>2020</v>
      </c>
      <c r="D5107" s="15" t="s">
        <v>27</v>
      </c>
      <c r="E5107" s="15" t="s">
        <v>137</v>
      </c>
      <c r="F5107" s="15">
        <v>91</v>
      </c>
      <c r="G5107" s="15">
        <v>44</v>
      </c>
      <c r="H5107" s="13">
        <v>1.35631264836177</v>
      </c>
      <c r="I5107" s="13">
        <v>-11.639672389559999</v>
      </c>
      <c r="J5107" s="13">
        <v>-10.2833597411983</v>
      </c>
      <c r="K5107" s="13">
        <v>5.2551607142321997</v>
      </c>
      <c r="L5107" s="13">
        <v>-0.13828189813637101</v>
      </c>
      <c r="M5107" s="13">
        <v>5.1168788160958298</v>
      </c>
      <c r="N5107" s="13">
        <v>2.39757411949721</v>
      </c>
      <c r="O5107" s="13">
        <v>-9.9141860641606403</v>
      </c>
      <c r="P5107" s="13">
        <v>-7.5166119446634196</v>
      </c>
      <c r="Q5107" s="13">
        <v>-0.107124009008635</v>
      </c>
      <c r="R5107" s="13">
        <v>-0.107124009008635</v>
      </c>
      <c r="S5107" s="13">
        <v>0</v>
      </c>
      <c r="T5107" s="13">
        <v>2.0831501683511799</v>
      </c>
      <c r="U5107" s="13">
        <v>-8.5034661045416708</v>
      </c>
      <c r="V5107" s="13">
        <v>-6.4203159361904802</v>
      </c>
      <c r="W5107" s="13">
        <v>0.113680984296588</v>
      </c>
    </row>
    <row r="5108" spans="1:23" x14ac:dyDescent="0.3">
      <c r="A5108" s="13" t="s">
        <v>1445</v>
      </c>
      <c r="B5108" s="13" t="s">
        <v>1446</v>
      </c>
      <c r="C5108" s="15">
        <v>2020</v>
      </c>
      <c r="D5108" s="15" t="s">
        <v>27</v>
      </c>
      <c r="E5108" s="15" t="s">
        <v>38</v>
      </c>
      <c r="F5108" s="15">
        <v>1824</v>
      </c>
      <c r="G5108" s="15">
        <v>837</v>
      </c>
      <c r="H5108" s="13">
        <v>0.41955541995972301</v>
      </c>
      <c r="I5108" s="13">
        <v>-1.1143139548796499</v>
      </c>
      <c r="J5108" s="13">
        <v>-0.69475853491993</v>
      </c>
      <c r="K5108" s="13">
        <v>2.0693159787719502</v>
      </c>
      <c r="L5108" s="13">
        <v>-3.85510985042621</v>
      </c>
      <c r="M5108" s="13">
        <v>-1.7857938716542601</v>
      </c>
      <c r="N5108" s="13">
        <v>0.86182364851209703</v>
      </c>
      <c r="O5108" s="13">
        <v>-1.6893877687261101</v>
      </c>
      <c r="P5108" s="13">
        <v>-0.82756412021401604</v>
      </c>
      <c r="Q5108" s="13">
        <v>0.824425552236971</v>
      </c>
      <c r="R5108" s="13">
        <v>0.824425552236971</v>
      </c>
      <c r="S5108" s="13">
        <v>0</v>
      </c>
      <c r="T5108" s="13">
        <v>1.4241299248877901</v>
      </c>
      <c r="U5108" s="13">
        <v>-0.74443794459614099</v>
      </c>
      <c r="V5108" s="13">
        <v>0.67969198029165001</v>
      </c>
      <c r="W5108" s="13">
        <v>0.43145692335358299</v>
      </c>
    </row>
    <row r="5109" spans="1:23" x14ac:dyDescent="0.3">
      <c r="A5109" s="13" t="s">
        <v>1445</v>
      </c>
      <c r="B5109" s="13" t="s">
        <v>1446</v>
      </c>
      <c r="C5109" s="15">
        <v>2020</v>
      </c>
      <c r="D5109" s="15" t="s">
        <v>27</v>
      </c>
      <c r="E5109" s="15" t="s">
        <v>31</v>
      </c>
      <c r="F5109" s="15">
        <v>34</v>
      </c>
      <c r="G5109" s="15">
        <v>15</v>
      </c>
      <c r="H5109" s="13">
        <v>-10.375310406922001</v>
      </c>
      <c r="I5109" s="13">
        <v>-4.4001986226457799</v>
      </c>
      <c r="J5109" s="13">
        <v>-14.7755090295678</v>
      </c>
      <c r="K5109" s="13">
        <v>-16.171061376640999</v>
      </c>
      <c r="L5109" s="13">
        <v>10.133560425929099</v>
      </c>
      <c r="M5109" s="13">
        <v>-6.0375009507119701</v>
      </c>
      <c r="N5109" s="13">
        <v>-12.242417760898199</v>
      </c>
      <c r="O5109" s="13">
        <v>-1.6528055764565099</v>
      </c>
      <c r="P5109" s="13">
        <v>-13.8952233373547</v>
      </c>
      <c r="Q5109" s="13">
        <v>-8.5287318520002597E-2</v>
      </c>
      <c r="R5109" s="13">
        <v>-8.5287318520002597E-2</v>
      </c>
      <c r="S5109" s="13">
        <v>0</v>
      </c>
      <c r="T5109" s="13">
        <v>-8.2948982567803409</v>
      </c>
      <c r="U5109" s="13">
        <v>-4.9739669614643303</v>
      </c>
      <c r="V5109" s="13">
        <v>-13.268865218244599</v>
      </c>
      <c r="W5109" s="13">
        <v>-8.4592448861498006E-3</v>
      </c>
    </row>
    <row r="5110" spans="1:23" x14ac:dyDescent="0.3">
      <c r="A5110" s="13" t="s">
        <v>1449</v>
      </c>
      <c r="B5110" s="13" t="s">
        <v>1450</v>
      </c>
      <c r="C5110" s="15">
        <v>2020</v>
      </c>
      <c r="D5110" s="15" t="s">
        <v>27</v>
      </c>
      <c r="E5110" s="15" t="s">
        <v>38</v>
      </c>
      <c r="F5110" s="15">
        <v>127</v>
      </c>
      <c r="G5110" s="15">
        <v>54</v>
      </c>
      <c r="H5110" s="13">
        <v>-4.7101264565615999</v>
      </c>
      <c r="I5110" s="13">
        <v>-3.8374860661882</v>
      </c>
      <c r="J5110" s="13">
        <v>-8.5476125227498105</v>
      </c>
      <c r="K5110" s="13">
        <v>-15.6628739996156</v>
      </c>
      <c r="L5110" s="13">
        <v>-6.2070881845892396</v>
      </c>
      <c r="M5110" s="13">
        <v>-21.869962184204901</v>
      </c>
      <c r="N5110" s="13">
        <v>-7.2018939133192799</v>
      </c>
      <c r="O5110" s="13">
        <v>-4.4275738204509603</v>
      </c>
      <c r="P5110" s="13">
        <v>-11.6294677337702</v>
      </c>
      <c r="Q5110" s="13">
        <v>-0.24667800329405401</v>
      </c>
      <c r="R5110" s="13">
        <v>-0.24667800329405401</v>
      </c>
      <c r="S5110" s="13">
        <v>0</v>
      </c>
      <c r="T5110" s="13">
        <v>-6.0774257885537404</v>
      </c>
      <c r="U5110" s="13">
        <v>-4.9366874107287799</v>
      </c>
      <c r="V5110" s="13">
        <v>-11.0141131992825</v>
      </c>
      <c r="W5110" s="13">
        <v>0.850992305667163</v>
      </c>
    </row>
    <row r="5111" spans="1:23" x14ac:dyDescent="0.3">
      <c r="A5111" s="13" t="s">
        <v>2169</v>
      </c>
      <c r="B5111" s="13" t="s">
        <v>2170</v>
      </c>
      <c r="C5111" s="15">
        <v>2020</v>
      </c>
      <c r="D5111" s="15" t="s">
        <v>27</v>
      </c>
      <c r="E5111" s="15" t="s">
        <v>137</v>
      </c>
      <c r="F5111" s="15">
        <v>3518</v>
      </c>
      <c r="G5111" s="15">
        <v>1654</v>
      </c>
      <c r="H5111" s="13">
        <v>-1.27110586905045</v>
      </c>
      <c r="I5111" s="13">
        <v>-2.7753672350850902</v>
      </c>
      <c r="J5111" s="13">
        <v>-4.0464731041355497</v>
      </c>
      <c r="K5111" s="13">
        <v>-1.0514796352097799</v>
      </c>
      <c r="L5111" s="13">
        <v>-4.9114373459040399</v>
      </c>
      <c r="M5111" s="13">
        <v>-5.9629169811138203</v>
      </c>
      <c r="N5111" s="13">
        <v>-1.20355015650298</v>
      </c>
      <c r="O5111" s="13">
        <v>-3.3626162970325999</v>
      </c>
      <c r="P5111" s="13">
        <v>-4.5661664535355797</v>
      </c>
      <c r="Q5111" s="13">
        <v>-1.5241261428323001</v>
      </c>
      <c r="R5111" s="13">
        <v>-1.5241261428323001</v>
      </c>
      <c r="S5111" s="13">
        <v>0</v>
      </c>
      <c r="T5111" s="13">
        <v>-2.08753125937743</v>
      </c>
      <c r="U5111" s="13">
        <v>-3.3992010898962599</v>
      </c>
      <c r="V5111" s="13">
        <v>-5.4867323492736997</v>
      </c>
      <c r="W5111" s="13">
        <v>-0.56446537337837999</v>
      </c>
    </row>
    <row r="5112" spans="1:23" x14ac:dyDescent="0.3">
      <c r="A5112" s="13" t="s">
        <v>2171</v>
      </c>
      <c r="B5112" s="13" t="s">
        <v>2172</v>
      </c>
      <c r="C5112" s="15">
        <v>2020</v>
      </c>
      <c r="D5112" s="15" t="s">
        <v>27</v>
      </c>
      <c r="E5112" s="15" t="s">
        <v>100</v>
      </c>
      <c r="F5112" s="15">
        <v>876</v>
      </c>
      <c r="G5112" s="15">
        <v>405</v>
      </c>
      <c r="H5112" s="13">
        <v>-3.0839611185476401</v>
      </c>
      <c r="I5112" s="13">
        <v>-4.6526227214346997E-3</v>
      </c>
      <c r="J5112" s="13">
        <v>-3.0886137412690799</v>
      </c>
      <c r="K5112" s="13">
        <v>0.18400068858536101</v>
      </c>
      <c r="L5112" s="13">
        <v>-0.64747699872568798</v>
      </c>
      <c r="M5112" s="13">
        <v>-0.46347631014032598</v>
      </c>
      <c r="N5112" s="13">
        <v>-2.5962714048014801</v>
      </c>
      <c r="O5112" s="13">
        <v>-1.7538289834584799E-2</v>
      </c>
      <c r="P5112" s="13">
        <v>-2.6138096946360698</v>
      </c>
      <c r="Q5112" s="13">
        <v>2.8157898583123401E-2</v>
      </c>
      <c r="R5112" s="13">
        <v>2.8157898583123401E-2</v>
      </c>
      <c r="S5112" s="13">
        <v>0</v>
      </c>
      <c r="T5112" s="13">
        <v>-2.2840133712137201</v>
      </c>
      <c r="U5112" s="13">
        <v>7.3451199115538393E-2</v>
      </c>
      <c r="V5112" s="13">
        <v>-2.2105621720981801</v>
      </c>
      <c r="W5112" s="13">
        <v>6.07303404935811E-2</v>
      </c>
    </row>
    <row r="5113" spans="1:23" x14ac:dyDescent="0.3">
      <c r="A5113" s="13" t="s">
        <v>1453</v>
      </c>
      <c r="B5113" s="13" t="s">
        <v>1454</v>
      </c>
      <c r="C5113" s="15">
        <v>2020</v>
      </c>
      <c r="D5113" s="15" t="s">
        <v>27</v>
      </c>
      <c r="E5113" s="15" t="s">
        <v>70</v>
      </c>
      <c r="F5113" s="15">
        <v>1322</v>
      </c>
      <c r="G5113" s="15">
        <v>607</v>
      </c>
      <c r="H5113" s="13">
        <v>-0.144363262031421</v>
      </c>
      <c r="I5113" s="13">
        <v>0.36021221948971299</v>
      </c>
      <c r="J5113" s="13">
        <v>0.215848957458292</v>
      </c>
      <c r="K5113" s="13">
        <v>-1.0520700332109101</v>
      </c>
      <c r="L5113" s="13">
        <v>1.9316815279927899</v>
      </c>
      <c r="M5113" s="13">
        <v>0.87961149478188805</v>
      </c>
      <c r="N5113" s="13">
        <v>-0.393976271532753</v>
      </c>
      <c r="O5113" s="13">
        <v>0.66137733530619103</v>
      </c>
      <c r="P5113" s="13">
        <v>0.26740106377343698</v>
      </c>
      <c r="Q5113" s="13">
        <v>0.93712669445638097</v>
      </c>
      <c r="R5113" s="13">
        <v>0.93712669445638097</v>
      </c>
      <c r="S5113" s="13">
        <v>0</v>
      </c>
      <c r="T5113" s="13">
        <v>-0.65006310018889202</v>
      </c>
      <c r="U5113" s="13">
        <v>-0.5111265434126</v>
      </c>
      <c r="V5113" s="13">
        <v>-1.1611896436014899</v>
      </c>
      <c r="W5113" s="13">
        <v>0.29065648868683402</v>
      </c>
    </row>
    <row r="5114" spans="1:23" x14ac:dyDescent="0.3">
      <c r="A5114" s="13" t="s">
        <v>1455</v>
      </c>
      <c r="B5114" s="13" t="s">
        <v>1456</v>
      </c>
      <c r="C5114" s="15">
        <v>2020</v>
      </c>
      <c r="D5114" s="15" t="s">
        <v>27</v>
      </c>
      <c r="E5114" s="15" t="s">
        <v>26</v>
      </c>
      <c r="F5114" s="15">
        <v>56</v>
      </c>
      <c r="G5114" s="15">
        <v>24</v>
      </c>
      <c r="H5114" s="13">
        <v>-5.4872291727791298</v>
      </c>
      <c r="I5114" s="13">
        <v>-4.2786520908475696</v>
      </c>
      <c r="J5114" s="13">
        <v>-9.7658812636267101</v>
      </c>
      <c r="K5114" s="13">
        <v>-2.9289080832967702</v>
      </c>
      <c r="L5114" s="13">
        <v>-10.802602636003099</v>
      </c>
      <c r="M5114" s="13">
        <v>-13.7315107192998</v>
      </c>
      <c r="N5114" s="13">
        <v>-5.3031825993406398</v>
      </c>
      <c r="O5114" s="13">
        <v>-5.9066832031678498</v>
      </c>
      <c r="P5114" s="13">
        <v>-11.2098658025084</v>
      </c>
      <c r="Q5114" s="13">
        <v>-0.10381285027458199</v>
      </c>
      <c r="R5114" s="13">
        <v>-0.10381285027458199</v>
      </c>
      <c r="S5114" s="13">
        <v>0</v>
      </c>
      <c r="T5114" s="13">
        <v>-4.0876749240685601</v>
      </c>
      <c r="U5114" s="13">
        <v>-4.8452252446480299</v>
      </c>
      <c r="V5114" s="13">
        <v>-8.9329001687165999</v>
      </c>
      <c r="W5114" s="13">
        <v>0.21999764336552199</v>
      </c>
    </row>
    <row r="5115" spans="1:23" x14ac:dyDescent="0.3">
      <c r="A5115" s="13" t="s">
        <v>1459</v>
      </c>
      <c r="B5115" s="13" t="s">
        <v>1460</v>
      </c>
      <c r="C5115" s="15">
        <v>2020</v>
      </c>
      <c r="D5115" s="15" t="s">
        <v>27</v>
      </c>
      <c r="E5115" s="15" t="s">
        <v>26</v>
      </c>
      <c r="F5115" s="15">
        <v>4191</v>
      </c>
      <c r="G5115" s="15">
        <v>2003</v>
      </c>
      <c r="H5115" s="13">
        <v>5.5455277533743903</v>
      </c>
      <c r="I5115" s="13">
        <v>-1.97383717848879</v>
      </c>
      <c r="J5115" s="13">
        <v>3.5716905748855901</v>
      </c>
      <c r="K5115" s="13">
        <v>7.2116834486894899</v>
      </c>
      <c r="L5115" s="13">
        <v>-1.96777078040776</v>
      </c>
      <c r="M5115" s="13">
        <v>5.2439126682817303</v>
      </c>
      <c r="N5115" s="13">
        <v>6.2223158281475701</v>
      </c>
      <c r="O5115" s="13">
        <v>-2.1415685483827098</v>
      </c>
      <c r="P5115" s="13">
        <v>4.0807472797648501</v>
      </c>
      <c r="Q5115" s="13">
        <v>6.9500861348222402</v>
      </c>
      <c r="R5115" s="13">
        <v>6.9500861348222402</v>
      </c>
      <c r="S5115" s="13">
        <v>0</v>
      </c>
      <c r="T5115" s="13">
        <v>5.2682008489165097</v>
      </c>
      <c r="U5115" s="13">
        <v>-0.90026996599636799</v>
      </c>
      <c r="V5115" s="13">
        <v>4.36793088292014</v>
      </c>
      <c r="W5115" s="13">
        <v>-0.44501482388827202</v>
      </c>
    </row>
    <row r="5116" spans="1:23" x14ac:dyDescent="0.3">
      <c r="A5116" s="13" t="s">
        <v>1465</v>
      </c>
      <c r="B5116" s="13" t="s">
        <v>1466</v>
      </c>
      <c r="C5116" s="15">
        <v>2020</v>
      </c>
      <c r="D5116" s="15" t="s">
        <v>27</v>
      </c>
      <c r="E5116" s="15" t="s">
        <v>32</v>
      </c>
      <c r="F5116" s="15">
        <v>2609</v>
      </c>
      <c r="G5116" s="15">
        <v>1246</v>
      </c>
      <c r="H5116" s="13">
        <v>6.7429300447326895E-2</v>
      </c>
      <c r="I5116" s="13">
        <v>0.50471738382068998</v>
      </c>
      <c r="J5116" s="13">
        <v>0.57214668426801696</v>
      </c>
      <c r="K5116" s="13">
        <v>3.2859618459247701</v>
      </c>
      <c r="L5116" s="13">
        <v>-0.73370808861528303</v>
      </c>
      <c r="M5116" s="13">
        <v>2.5522537573094901</v>
      </c>
      <c r="N5116" s="13">
        <v>0.80313040189025398</v>
      </c>
      <c r="O5116" s="13">
        <v>0.317179057344532</v>
      </c>
      <c r="P5116" s="13">
        <v>1.12030945923478</v>
      </c>
      <c r="Q5116" s="13">
        <v>2.45447265344073</v>
      </c>
      <c r="R5116" s="13">
        <v>2.45447265344073</v>
      </c>
      <c r="S5116" s="13">
        <v>0</v>
      </c>
      <c r="T5116" s="13">
        <v>-0.25044351426162997</v>
      </c>
      <c r="U5116" s="13">
        <v>0.64357510911646898</v>
      </c>
      <c r="V5116" s="13">
        <v>0.39313159485483901</v>
      </c>
      <c r="W5116" s="13">
        <v>-0.24530380290069201</v>
      </c>
    </row>
    <row r="5117" spans="1:23" x14ac:dyDescent="0.3">
      <c r="A5117" s="13" t="s">
        <v>1467</v>
      </c>
      <c r="B5117" s="13" t="s">
        <v>1468</v>
      </c>
      <c r="C5117" s="15">
        <v>2020</v>
      </c>
      <c r="D5117" s="15" t="s">
        <v>27</v>
      </c>
      <c r="E5117" s="15" t="s">
        <v>100</v>
      </c>
      <c r="F5117" s="15">
        <v>925</v>
      </c>
      <c r="G5117" s="15">
        <v>432</v>
      </c>
      <c r="H5117" s="13">
        <v>-2.0003940646220002</v>
      </c>
      <c r="I5117" s="13">
        <v>0.14625485875233499</v>
      </c>
      <c r="J5117" s="13">
        <v>-1.85413920586967</v>
      </c>
      <c r="K5117" s="13">
        <v>-5.3052610942824598</v>
      </c>
      <c r="L5117" s="13">
        <v>-3.3035402885181302</v>
      </c>
      <c r="M5117" s="13">
        <v>-8.6088013828005998</v>
      </c>
      <c r="N5117" s="13">
        <v>-2.8224627929902701</v>
      </c>
      <c r="O5117" s="13">
        <v>-0.46255746554347899</v>
      </c>
      <c r="P5117" s="13">
        <v>-3.2850202585337498</v>
      </c>
      <c r="Q5117" s="13">
        <v>-0.118345842239462</v>
      </c>
      <c r="R5117" s="13">
        <v>-0.118345842239462</v>
      </c>
      <c r="S5117" s="13">
        <v>0</v>
      </c>
      <c r="T5117" s="13">
        <v>-3.0487688278749401</v>
      </c>
      <c r="U5117" s="13">
        <v>0.59026715276075903</v>
      </c>
      <c r="V5117" s="13">
        <v>-2.4585016751141802</v>
      </c>
      <c r="W5117" s="13">
        <v>0.36661250322913602</v>
      </c>
    </row>
    <row r="5118" spans="1:23" x14ac:dyDescent="0.3">
      <c r="A5118" s="13" t="s">
        <v>2173</v>
      </c>
      <c r="B5118" s="13" t="s">
        <v>2174</v>
      </c>
      <c r="C5118" s="15">
        <v>2020</v>
      </c>
      <c r="D5118" s="15" t="s">
        <v>27</v>
      </c>
      <c r="E5118" s="15" t="s">
        <v>67</v>
      </c>
      <c r="F5118" s="15">
        <v>371</v>
      </c>
      <c r="G5118" s="15">
        <v>178</v>
      </c>
      <c r="H5118" s="13">
        <v>-4.9348090750290101</v>
      </c>
      <c r="I5118" s="13">
        <v>-2.42553312054326</v>
      </c>
      <c r="J5118" s="13">
        <v>-7.3603421955722697</v>
      </c>
      <c r="K5118" s="13">
        <v>-5.7198888556438696</v>
      </c>
      <c r="L5118" s="13">
        <v>-5.5429864569125904</v>
      </c>
      <c r="M5118" s="13">
        <v>-11.2628753125564</v>
      </c>
      <c r="N5118" s="13">
        <v>-5.4024287384891903</v>
      </c>
      <c r="O5118" s="13">
        <v>-3.2702044209458601</v>
      </c>
      <c r="P5118" s="13">
        <v>-8.6726331594350494</v>
      </c>
      <c r="Q5118" s="13">
        <v>-0.53503628950055704</v>
      </c>
      <c r="R5118" s="13">
        <v>-0.53503628950055704</v>
      </c>
      <c r="S5118" s="13">
        <v>0</v>
      </c>
      <c r="T5118" s="13">
        <v>-4.7560090960802599</v>
      </c>
      <c r="U5118" s="13">
        <v>-1.54708167499308</v>
      </c>
      <c r="V5118" s="13">
        <v>-6.3030907710733501</v>
      </c>
      <c r="W5118" s="13">
        <v>-0.53675767601097701</v>
      </c>
    </row>
    <row r="5119" spans="1:23" x14ac:dyDescent="0.3">
      <c r="A5119" s="13" t="s">
        <v>1481</v>
      </c>
      <c r="B5119" s="13" t="s">
        <v>1482</v>
      </c>
      <c r="C5119" s="15">
        <v>2020</v>
      </c>
      <c r="D5119" s="15" t="s">
        <v>27</v>
      </c>
      <c r="E5119" s="15" t="s">
        <v>34</v>
      </c>
      <c r="F5119" s="15">
        <v>782</v>
      </c>
      <c r="G5119" s="15">
        <v>365</v>
      </c>
      <c r="H5119" s="13">
        <v>-5.4289589856549396</v>
      </c>
      <c r="I5119" s="13">
        <v>1.9694776311828699</v>
      </c>
      <c r="J5119" s="13">
        <v>-3.45948135447206</v>
      </c>
      <c r="K5119" s="13">
        <v>-5.0002667059196302</v>
      </c>
      <c r="L5119" s="13">
        <v>3.7922744455703801</v>
      </c>
      <c r="M5119" s="13">
        <v>-1.2079922603492399</v>
      </c>
      <c r="N5119" s="13">
        <v>-5.6408641128679804</v>
      </c>
      <c r="O5119" s="13">
        <v>2.4540138657466199</v>
      </c>
      <c r="P5119" s="13">
        <v>-3.1868502471213498</v>
      </c>
      <c r="Q5119" s="13">
        <v>-8.1416206282120998E-2</v>
      </c>
      <c r="R5119" s="13">
        <v>-8.1416206282120998E-2</v>
      </c>
      <c r="S5119" s="13">
        <v>0</v>
      </c>
      <c r="T5119" s="13">
        <v>-3.7789077378953699</v>
      </c>
      <c r="U5119" s="13">
        <v>0.72644878039109395</v>
      </c>
      <c r="V5119" s="13">
        <v>-3.05245895750428</v>
      </c>
      <c r="W5119" s="13">
        <v>8.1028448326635999E-2</v>
      </c>
    </row>
    <row r="5120" spans="1:23" x14ac:dyDescent="0.3">
      <c r="A5120" s="13" t="s">
        <v>1487</v>
      </c>
      <c r="B5120" s="13" t="s">
        <v>1488</v>
      </c>
      <c r="C5120" s="15">
        <v>2020</v>
      </c>
      <c r="D5120" s="15" t="s">
        <v>27</v>
      </c>
      <c r="E5120" s="15" t="s">
        <v>59</v>
      </c>
      <c r="F5120" s="15">
        <v>1904</v>
      </c>
      <c r="G5120" s="15">
        <v>900</v>
      </c>
      <c r="H5120" s="13">
        <v>-0.19785643195894501</v>
      </c>
      <c r="I5120" s="13">
        <v>-0.196733054490389</v>
      </c>
      <c r="J5120" s="13">
        <v>-0.394589486449335</v>
      </c>
      <c r="K5120" s="13">
        <v>-0.69064541519450595</v>
      </c>
      <c r="L5120" s="13">
        <v>-0.29996687235800101</v>
      </c>
      <c r="M5120" s="13">
        <v>-0.99061228755250696</v>
      </c>
      <c r="N5120" s="13">
        <v>-0.33648119554050998</v>
      </c>
      <c r="O5120" s="13">
        <v>-0.269927098067266</v>
      </c>
      <c r="P5120" s="13">
        <v>-0.60640829360777704</v>
      </c>
      <c r="Q5120" s="13">
        <v>0.99464256965887399</v>
      </c>
      <c r="R5120" s="13">
        <v>0.99464256965887399</v>
      </c>
      <c r="S5120" s="13">
        <v>0</v>
      </c>
      <c r="T5120" s="13">
        <v>-0.36569300395695797</v>
      </c>
      <c r="U5120" s="13">
        <v>0.13324035212244301</v>
      </c>
      <c r="V5120" s="13">
        <v>-0.232452651834514</v>
      </c>
      <c r="W5120" s="13">
        <v>1.0720639594359</v>
      </c>
    </row>
    <row r="5121" spans="1:23" x14ac:dyDescent="0.3">
      <c r="A5121" s="13" t="s">
        <v>1493</v>
      </c>
      <c r="B5121" s="13" t="s">
        <v>1494</v>
      </c>
      <c r="C5121" s="15">
        <v>2020</v>
      </c>
      <c r="D5121" s="15" t="s">
        <v>27</v>
      </c>
      <c r="E5121" s="15" t="s">
        <v>73</v>
      </c>
      <c r="F5121" s="15">
        <v>2094</v>
      </c>
      <c r="G5121" s="15">
        <v>965</v>
      </c>
      <c r="H5121" s="13">
        <v>-0.394395658911045</v>
      </c>
      <c r="I5121" s="13">
        <v>3.0598120819374799</v>
      </c>
      <c r="J5121" s="13">
        <v>2.6654164230264299</v>
      </c>
      <c r="K5121" s="13">
        <v>3.9247375255488399</v>
      </c>
      <c r="L5121" s="13">
        <v>0.51439577682902604</v>
      </c>
      <c r="M5121" s="13">
        <v>4.4391333023778596</v>
      </c>
      <c r="N5121" s="13">
        <v>0.487520552350442</v>
      </c>
      <c r="O5121" s="13">
        <v>2.79653580125095</v>
      </c>
      <c r="P5121" s="13">
        <v>3.28405635360139</v>
      </c>
      <c r="Q5121" s="13">
        <v>2.98191896839813</v>
      </c>
      <c r="R5121" s="13">
        <v>2.98191896839813</v>
      </c>
      <c r="S5121" s="13">
        <v>0</v>
      </c>
      <c r="T5121" s="13">
        <v>8.0322212294097403E-2</v>
      </c>
      <c r="U5121" s="13">
        <v>2.3633925638145801</v>
      </c>
      <c r="V5121" s="13">
        <v>2.4437147761086799</v>
      </c>
      <c r="W5121" s="13">
        <v>0.38078313538994601</v>
      </c>
    </row>
    <row r="5122" spans="1:23" x14ac:dyDescent="0.3">
      <c r="A5122" s="13" t="s">
        <v>2175</v>
      </c>
      <c r="B5122" s="13" t="s">
        <v>2176</v>
      </c>
      <c r="C5122" s="15">
        <v>2020</v>
      </c>
      <c r="D5122" s="15" t="s">
        <v>27</v>
      </c>
      <c r="E5122" s="15" t="s">
        <v>86</v>
      </c>
      <c r="F5122" s="15">
        <v>258</v>
      </c>
      <c r="G5122" s="15">
        <v>114</v>
      </c>
      <c r="H5122" s="13">
        <v>-4.22189688096136</v>
      </c>
      <c r="I5122" s="13">
        <v>-2.9272056871254302</v>
      </c>
      <c r="J5122" s="13">
        <v>-7.1491025680867999</v>
      </c>
      <c r="K5122" s="13">
        <v>-2.4196374292666101</v>
      </c>
      <c r="L5122" s="13">
        <v>-1.8983388360853699</v>
      </c>
      <c r="M5122" s="13">
        <v>-4.31797626535199</v>
      </c>
      <c r="N5122" s="13">
        <v>-4.1711611953377403</v>
      </c>
      <c r="O5122" s="13">
        <v>-3.01964815833015</v>
      </c>
      <c r="P5122" s="13">
        <v>-7.1908093536679001</v>
      </c>
      <c r="Q5122" s="13">
        <v>-0.25938810991775502</v>
      </c>
      <c r="R5122" s="13">
        <v>-0.25938810991775502</v>
      </c>
      <c r="S5122" s="13">
        <v>0</v>
      </c>
      <c r="T5122" s="13">
        <v>-4.9358095516969103</v>
      </c>
      <c r="U5122" s="13">
        <v>-2.75242822501234</v>
      </c>
      <c r="V5122" s="13">
        <v>-7.6882377767092498</v>
      </c>
      <c r="W5122" s="13">
        <v>0.43357007593029501</v>
      </c>
    </row>
    <row r="5123" spans="1:23" x14ac:dyDescent="0.3">
      <c r="A5123" s="13" t="s">
        <v>2177</v>
      </c>
      <c r="B5123" s="13" t="s">
        <v>2178</v>
      </c>
      <c r="C5123" s="15">
        <v>2020</v>
      </c>
      <c r="D5123" s="15" t="s">
        <v>27</v>
      </c>
      <c r="E5123" s="15" t="s">
        <v>30</v>
      </c>
      <c r="F5123" s="15">
        <v>23</v>
      </c>
      <c r="G5123" s="15">
        <v>11</v>
      </c>
      <c r="H5123" s="13">
        <v>13.8742379099363</v>
      </c>
      <c r="I5123" s="13">
        <v>-31.234250778604299</v>
      </c>
      <c r="J5123" s="13">
        <v>-17.360012868668001</v>
      </c>
      <c r="K5123" s="13">
        <v>5.1434414414076999</v>
      </c>
      <c r="L5123" s="13">
        <v>-13.3085892845942</v>
      </c>
      <c r="M5123" s="13">
        <v>-8.1651478431865598</v>
      </c>
      <c r="N5123" s="13">
        <v>12.797415532278899</v>
      </c>
      <c r="O5123" s="13">
        <v>-29.536938441925901</v>
      </c>
      <c r="P5123" s="13">
        <v>-16.739522909646901</v>
      </c>
      <c r="Q5123" s="13">
        <v>-7.7587249307677103E-2</v>
      </c>
      <c r="R5123" s="13">
        <v>-7.7587249307677103E-2</v>
      </c>
      <c r="S5123" s="13">
        <v>0</v>
      </c>
      <c r="T5123" s="13">
        <v>8.6103202441557194</v>
      </c>
      <c r="U5123" s="13">
        <v>-23.880973922134601</v>
      </c>
      <c r="V5123" s="13">
        <v>-15.270653677978901</v>
      </c>
      <c r="W5123" s="13">
        <v>-1.2010821140405299</v>
      </c>
    </row>
    <row r="5124" spans="1:23" x14ac:dyDescent="0.3">
      <c r="A5124" s="13" t="s">
        <v>2179</v>
      </c>
      <c r="B5124" s="13" t="s">
        <v>2180</v>
      </c>
      <c r="C5124" s="15">
        <v>2020</v>
      </c>
      <c r="D5124" s="15" t="s">
        <v>27</v>
      </c>
      <c r="E5124" s="15" t="s">
        <v>137</v>
      </c>
      <c r="F5124" s="15">
        <v>2746</v>
      </c>
      <c r="G5124" s="15">
        <v>1274</v>
      </c>
      <c r="H5124" s="13">
        <v>-2.8955906339672501</v>
      </c>
      <c r="I5124" s="13">
        <v>-2.35763891435308</v>
      </c>
      <c r="J5124" s="13">
        <v>-5.2532295483203297</v>
      </c>
      <c r="K5124" s="13">
        <v>-2.6919511193783698</v>
      </c>
      <c r="L5124" s="13">
        <v>0.79727464911315304</v>
      </c>
      <c r="M5124" s="13">
        <v>-1.8946764702652099</v>
      </c>
      <c r="N5124" s="13">
        <v>-2.9314953452302701</v>
      </c>
      <c r="O5124" s="13">
        <v>-1.8254522011712799</v>
      </c>
      <c r="P5124" s="13">
        <v>-4.7569475464015598</v>
      </c>
      <c r="Q5124" s="13">
        <v>-1.3072938886379899</v>
      </c>
      <c r="R5124" s="13">
        <v>-1.3072938886379899</v>
      </c>
      <c r="S5124" s="13">
        <v>0</v>
      </c>
      <c r="T5124" s="13">
        <v>-3.15203795861837</v>
      </c>
      <c r="U5124" s="13">
        <v>-2.0005225616067999</v>
      </c>
      <c r="V5124" s="13">
        <v>-5.1525605202251796</v>
      </c>
      <c r="W5124" s="13">
        <v>0.217969676023621</v>
      </c>
    </row>
    <row r="5125" spans="1:23" x14ac:dyDescent="0.3">
      <c r="A5125" s="13" t="s">
        <v>2181</v>
      </c>
      <c r="B5125" s="13" t="s">
        <v>2182</v>
      </c>
      <c r="C5125" s="15">
        <v>2020</v>
      </c>
      <c r="D5125" s="15" t="s">
        <v>27</v>
      </c>
      <c r="E5125" s="15" t="s">
        <v>49</v>
      </c>
      <c r="F5125" s="15">
        <v>2424</v>
      </c>
      <c r="G5125" s="15">
        <v>1162</v>
      </c>
      <c r="H5125" s="13">
        <v>-1.72949941346272</v>
      </c>
      <c r="I5125" s="13">
        <v>-1.9721119424226501</v>
      </c>
      <c r="J5125" s="13">
        <v>-3.70161135588538</v>
      </c>
      <c r="K5125" s="13">
        <v>-4.9639799217069998</v>
      </c>
      <c r="L5125" s="13">
        <v>-0.21751915778</v>
      </c>
      <c r="M5125" s="13">
        <v>-5.1814990794869997</v>
      </c>
      <c r="N5125" s="13">
        <v>-2.45960805802244</v>
      </c>
      <c r="O5125" s="13">
        <v>-1.62679990208379</v>
      </c>
      <c r="P5125" s="13">
        <v>-4.0864079601062402</v>
      </c>
      <c r="Q5125" s="13">
        <v>-0.79512118083862204</v>
      </c>
      <c r="R5125" s="13">
        <v>-0.79512118083862204</v>
      </c>
      <c r="S5125" s="13">
        <v>0</v>
      </c>
      <c r="T5125" s="13">
        <v>-1.8708772238700899</v>
      </c>
      <c r="U5125" s="13">
        <v>-1.6569371843177201</v>
      </c>
      <c r="V5125" s="13">
        <v>-3.5278144081878202</v>
      </c>
      <c r="W5125" s="13">
        <v>0.36404628176688703</v>
      </c>
    </row>
    <row r="5126" spans="1:23" x14ac:dyDescent="0.3">
      <c r="A5126" s="13" t="s">
        <v>2183</v>
      </c>
      <c r="B5126" s="13" t="s">
        <v>2184</v>
      </c>
      <c r="C5126" s="15">
        <v>2020</v>
      </c>
      <c r="D5126" s="15" t="s">
        <v>27</v>
      </c>
      <c r="E5126" s="15" t="s">
        <v>59</v>
      </c>
      <c r="F5126" s="15">
        <v>1427</v>
      </c>
      <c r="G5126" s="15">
        <v>670</v>
      </c>
      <c r="H5126" s="13">
        <v>1.18969898028193</v>
      </c>
      <c r="I5126" s="13">
        <v>-0.431140812374115</v>
      </c>
      <c r="J5126" s="13">
        <v>0.75855816790782304</v>
      </c>
      <c r="K5126" s="13">
        <v>2.2900058301113901</v>
      </c>
      <c r="L5126" s="13">
        <v>-3.9437861908383001</v>
      </c>
      <c r="M5126" s="13">
        <v>-1.6537803607269099</v>
      </c>
      <c r="N5126" s="13">
        <v>1.4606960553000501</v>
      </c>
      <c r="O5126" s="13">
        <v>-1.2132673096390001</v>
      </c>
      <c r="P5126" s="13">
        <v>0.247428745661051</v>
      </c>
      <c r="Q5126" s="13">
        <v>1.03031215669077</v>
      </c>
      <c r="R5126" s="13">
        <v>1.03031215669077</v>
      </c>
      <c r="S5126" s="13">
        <v>0</v>
      </c>
      <c r="T5126" s="13">
        <v>1.9266420914722799</v>
      </c>
      <c r="U5126" s="13">
        <v>-1.0552342105372901</v>
      </c>
      <c r="V5126" s="13">
        <v>0.871407880934988</v>
      </c>
      <c r="W5126" s="13">
        <v>0.56619132392101301</v>
      </c>
    </row>
    <row r="5127" spans="1:23" x14ac:dyDescent="0.3">
      <c r="A5127" s="13" t="s">
        <v>1497</v>
      </c>
      <c r="B5127" s="13" t="s">
        <v>1498</v>
      </c>
      <c r="C5127" s="15">
        <v>2020</v>
      </c>
      <c r="D5127" s="15" t="s">
        <v>27</v>
      </c>
      <c r="E5127" s="15" t="s">
        <v>78</v>
      </c>
      <c r="F5127" s="15">
        <v>704</v>
      </c>
      <c r="G5127" s="15">
        <v>331</v>
      </c>
      <c r="H5127" s="13">
        <v>1.3663726433062</v>
      </c>
      <c r="I5127" s="13">
        <v>0.51288298552517797</v>
      </c>
      <c r="J5127" s="13">
        <v>1.87925562883138</v>
      </c>
      <c r="K5127" s="13">
        <v>1.8890436026309501</v>
      </c>
      <c r="L5127" s="13">
        <v>-0.15011783976976301</v>
      </c>
      <c r="M5127" s="13">
        <v>1.73892576286119</v>
      </c>
      <c r="N5127" s="13">
        <v>1.6188336681894</v>
      </c>
      <c r="O5127" s="13">
        <v>0.40709330345047101</v>
      </c>
      <c r="P5127" s="13">
        <v>2.0259269716398798</v>
      </c>
      <c r="Q5127" s="13">
        <v>0.81101847665653004</v>
      </c>
      <c r="R5127" s="13">
        <v>0.81101847665653004</v>
      </c>
      <c r="S5127" s="13">
        <v>0</v>
      </c>
      <c r="T5127" s="13">
        <v>0.85620982615238606</v>
      </c>
      <c r="U5127" s="13">
        <v>0.12464401762596999</v>
      </c>
      <c r="V5127" s="13">
        <v>0.98085384377835705</v>
      </c>
      <c r="W5127" s="13">
        <v>0.566173325294684</v>
      </c>
    </row>
    <row r="5128" spans="1:23" x14ac:dyDescent="0.3">
      <c r="A5128" s="13" t="s">
        <v>1499</v>
      </c>
      <c r="B5128" s="13" t="s">
        <v>1500</v>
      </c>
      <c r="C5128" s="15">
        <v>2020</v>
      </c>
      <c r="D5128" s="15" t="s">
        <v>27</v>
      </c>
      <c r="E5128" s="15" t="s">
        <v>32</v>
      </c>
      <c r="F5128" s="15">
        <v>2938</v>
      </c>
      <c r="G5128" s="15">
        <v>1393</v>
      </c>
      <c r="H5128" s="13">
        <v>-1.6496253444828901</v>
      </c>
      <c r="I5128" s="13">
        <v>-0.96636454246290104</v>
      </c>
      <c r="J5128" s="13">
        <v>-2.61598988694579</v>
      </c>
      <c r="K5128" s="13">
        <v>-2.2246054762623602</v>
      </c>
      <c r="L5128" s="13">
        <v>-1.73453385159603</v>
      </c>
      <c r="M5128" s="13">
        <v>-3.9591393278583902</v>
      </c>
      <c r="N5128" s="13">
        <v>-1.8047139157368399</v>
      </c>
      <c r="O5128" s="13">
        <v>-1.1444075478684299</v>
      </c>
      <c r="P5128" s="13">
        <v>-2.9491214636052798</v>
      </c>
      <c r="Q5128" s="13">
        <v>-0.14065870143603501</v>
      </c>
      <c r="R5128" s="13">
        <v>-0.14065870143603501</v>
      </c>
      <c r="S5128" s="13">
        <v>0</v>
      </c>
      <c r="T5128" s="13">
        <v>-1.9277764902588801</v>
      </c>
      <c r="U5128" s="13">
        <v>-1.80735970132586</v>
      </c>
      <c r="V5128" s="13">
        <v>-3.7351361915847399</v>
      </c>
      <c r="W5128" s="13">
        <v>-0.61870395733775096</v>
      </c>
    </row>
    <row r="5129" spans="1:23" x14ac:dyDescent="0.3">
      <c r="A5129" s="13" t="s">
        <v>1501</v>
      </c>
      <c r="B5129" s="13" t="s">
        <v>1502</v>
      </c>
      <c r="C5129" s="15">
        <v>2020</v>
      </c>
      <c r="D5129" s="15" t="s">
        <v>27</v>
      </c>
      <c r="E5129" s="15" t="s">
        <v>33</v>
      </c>
      <c r="F5129" s="15">
        <v>3371</v>
      </c>
      <c r="G5129" s="15">
        <v>1597</v>
      </c>
      <c r="H5129" s="13">
        <v>-0.37405652424077801</v>
      </c>
      <c r="I5129" s="13">
        <v>1.9999517619617</v>
      </c>
      <c r="J5129" s="13">
        <v>1.6258952377209199</v>
      </c>
      <c r="K5129" s="13">
        <v>1.3224551358691501</v>
      </c>
      <c r="L5129" s="13">
        <v>2.6823328765268202</v>
      </c>
      <c r="M5129" s="13">
        <v>4.0047880123959798</v>
      </c>
      <c r="N5129" s="13">
        <v>-0.16933328449035201</v>
      </c>
      <c r="O5129" s="13">
        <v>2.2663268849734202</v>
      </c>
      <c r="P5129" s="13">
        <v>2.09699360048306</v>
      </c>
      <c r="Q5129" s="13">
        <v>3.9745022008139199</v>
      </c>
      <c r="R5129" s="13">
        <v>3.9745022008139199</v>
      </c>
      <c r="S5129" s="13">
        <v>0</v>
      </c>
      <c r="T5129" s="13">
        <v>1.8358242825578299</v>
      </c>
      <c r="U5129" s="13">
        <v>1.8447240801104301</v>
      </c>
      <c r="V5129" s="13">
        <v>3.6805483626682598</v>
      </c>
      <c r="W5129" s="13">
        <v>0.65127754761044399</v>
      </c>
    </row>
    <row r="5130" spans="1:23" x14ac:dyDescent="0.3">
      <c r="A5130" s="13" t="s">
        <v>1503</v>
      </c>
      <c r="B5130" s="13" t="s">
        <v>1504</v>
      </c>
      <c r="C5130" s="15">
        <v>2020</v>
      </c>
      <c r="D5130" s="15" t="s">
        <v>27</v>
      </c>
      <c r="E5130" s="15" t="s">
        <v>33</v>
      </c>
      <c r="F5130" s="15">
        <v>2197</v>
      </c>
      <c r="G5130" s="15">
        <v>1061</v>
      </c>
      <c r="H5130" s="13">
        <v>-0.91889299397952795</v>
      </c>
      <c r="I5130" s="13">
        <v>0.88069887384099599</v>
      </c>
      <c r="J5130" s="13">
        <v>-3.8194120138532198E-2</v>
      </c>
      <c r="K5130" s="13">
        <v>3.2932530171415002</v>
      </c>
      <c r="L5130" s="13">
        <v>0.249200888996536</v>
      </c>
      <c r="M5130" s="13">
        <v>3.5424539061380398</v>
      </c>
      <c r="N5130" s="13">
        <v>-0.12426688329499</v>
      </c>
      <c r="O5130" s="13">
        <v>0.80383378840664899</v>
      </c>
      <c r="P5130" s="13">
        <v>0.67956690511165796</v>
      </c>
      <c r="Q5130" s="13">
        <v>1.84501540362493</v>
      </c>
      <c r="R5130" s="13">
        <v>1.84501540362493</v>
      </c>
      <c r="S5130" s="13">
        <v>0</v>
      </c>
      <c r="T5130" s="13">
        <v>0.68025292401387805</v>
      </c>
      <c r="U5130" s="13">
        <v>0.83740800825240302</v>
      </c>
      <c r="V5130" s="13">
        <v>1.51766093226628</v>
      </c>
      <c r="W5130" s="13">
        <v>-0.63085714244465696</v>
      </c>
    </row>
    <row r="5131" spans="1:23" x14ac:dyDescent="0.3">
      <c r="A5131" s="13" t="s">
        <v>1507</v>
      </c>
      <c r="B5131" s="13" t="s">
        <v>1508</v>
      </c>
      <c r="C5131" s="15">
        <v>2020</v>
      </c>
      <c r="D5131" s="15" t="s">
        <v>27</v>
      </c>
      <c r="E5131" s="15" t="s">
        <v>30</v>
      </c>
      <c r="F5131" s="15">
        <v>2732</v>
      </c>
      <c r="G5131" s="15">
        <v>1269</v>
      </c>
      <c r="H5131" s="13">
        <v>1.1618127528974</v>
      </c>
      <c r="I5131" s="13">
        <v>0.19352547923011901</v>
      </c>
      <c r="J5131" s="13">
        <v>1.35533823212752</v>
      </c>
      <c r="K5131" s="13">
        <v>1.39266456450013E-2</v>
      </c>
      <c r="L5131" s="13">
        <v>0.429258445812429</v>
      </c>
      <c r="M5131" s="13">
        <v>0.44318509145743101</v>
      </c>
      <c r="N5131" s="13">
        <v>0.964819116852495</v>
      </c>
      <c r="O5131" s="13">
        <v>0.216453096759051</v>
      </c>
      <c r="P5131" s="13">
        <v>1.1812722136115399</v>
      </c>
      <c r="Q5131" s="13">
        <v>2.55888793085622</v>
      </c>
      <c r="R5131" s="13">
        <v>2.55888793085622</v>
      </c>
      <c r="S5131" s="13">
        <v>0</v>
      </c>
      <c r="T5131" s="13">
        <v>0.78278924548988205</v>
      </c>
      <c r="U5131" s="13">
        <v>0.30811168851533799</v>
      </c>
      <c r="V5131" s="13">
        <v>1.09090093400522</v>
      </c>
      <c r="W5131" s="13">
        <v>0.54526836134313705</v>
      </c>
    </row>
    <row r="5132" spans="1:23" x14ac:dyDescent="0.3">
      <c r="A5132" s="13" t="s">
        <v>1521</v>
      </c>
      <c r="B5132" s="13" t="s">
        <v>1522</v>
      </c>
      <c r="C5132" s="15">
        <v>2020</v>
      </c>
      <c r="D5132" s="15" t="s">
        <v>27</v>
      </c>
      <c r="E5132" s="15" t="s">
        <v>34</v>
      </c>
      <c r="F5132" s="15">
        <v>3948</v>
      </c>
      <c r="G5132" s="15">
        <v>1857</v>
      </c>
      <c r="H5132" s="13">
        <v>-2.9068999263944302</v>
      </c>
      <c r="I5132" s="13">
        <v>0.24286588617682101</v>
      </c>
      <c r="J5132" s="13">
        <v>-2.6640340402176101</v>
      </c>
      <c r="K5132" s="13">
        <v>1.88237760808626</v>
      </c>
      <c r="L5132" s="13">
        <v>-0.544734699223973</v>
      </c>
      <c r="M5132" s="13">
        <v>1.3376429088622901</v>
      </c>
      <c r="N5132" s="13">
        <v>-2.06116068827306</v>
      </c>
      <c r="O5132" s="13">
        <v>7.5566280248543005E-2</v>
      </c>
      <c r="P5132" s="13">
        <v>-1.98559440802451</v>
      </c>
      <c r="Q5132" s="13">
        <v>0.728920303357804</v>
      </c>
      <c r="R5132" s="13">
        <v>0.728920303357804</v>
      </c>
      <c r="S5132" s="13">
        <v>0</v>
      </c>
      <c r="T5132" s="13">
        <v>-1.57496212047248</v>
      </c>
      <c r="U5132" s="13">
        <v>0.16473420651785201</v>
      </c>
      <c r="V5132" s="13">
        <v>-1.4102279139546301</v>
      </c>
      <c r="W5132" s="13">
        <v>0.66047210174738502</v>
      </c>
    </row>
    <row r="5133" spans="1:23" x14ac:dyDescent="0.3">
      <c r="A5133" s="13" t="s">
        <v>1535</v>
      </c>
      <c r="B5133" s="13" t="s">
        <v>1536</v>
      </c>
      <c r="C5133" s="15">
        <v>2020</v>
      </c>
      <c r="D5133" s="15" t="s">
        <v>27</v>
      </c>
      <c r="E5133" s="15" t="s">
        <v>137</v>
      </c>
      <c r="F5133" s="15">
        <v>87</v>
      </c>
      <c r="G5133" s="15">
        <v>40</v>
      </c>
      <c r="H5133" s="13">
        <v>-2.9849455311526301</v>
      </c>
      <c r="I5133" s="13">
        <v>-6.7516954247246197</v>
      </c>
      <c r="J5133" s="13">
        <v>-9.7366409558772595</v>
      </c>
      <c r="K5133" s="13">
        <v>1.7977097736687799</v>
      </c>
      <c r="L5133" s="13">
        <v>-0.463411361201709</v>
      </c>
      <c r="M5133" s="13">
        <v>1.33429841246707</v>
      </c>
      <c r="N5133" s="13">
        <v>-2.1657517118279701</v>
      </c>
      <c r="O5133" s="13">
        <v>-5.8557281497703801</v>
      </c>
      <c r="P5133" s="13">
        <v>-8.02147986159836</v>
      </c>
      <c r="Q5133" s="13">
        <v>-0.10667111152978299</v>
      </c>
      <c r="R5133" s="13">
        <v>-0.10667111152978299</v>
      </c>
      <c r="S5133" s="13">
        <v>0</v>
      </c>
      <c r="T5133" s="13">
        <v>-1.96118981840208</v>
      </c>
      <c r="U5133" s="13">
        <v>-4.3087606283014797</v>
      </c>
      <c r="V5133" s="13">
        <v>-6.2699504467035698</v>
      </c>
      <c r="W5133" s="13">
        <v>-0.861854437776433</v>
      </c>
    </row>
    <row r="5134" spans="1:23" x14ac:dyDescent="0.3">
      <c r="A5134" s="13" t="s">
        <v>1537</v>
      </c>
      <c r="B5134" s="13" t="s">
        <v>1538</v>
      </c>
      <c r="C5134" s="15">
        <v>2020</v>
      </c>
      <c r="D5134" s="15" t="s">
        <v>27</v>
      </c>
      <c r="E5134" s="15" t="s">
        <v>32</v>
      </c>
      <c r="F5134" s="15">
        <v>4321</v>
      </c>
      <c r="G5134" s="15">
        <v>2080</v>
      </c>
      <c r="H5134" s="13">
        <v>-1.0764130734256301</v>
      </c>
      <c r="I5134" s="13">
        <v>-0.72685356895208597</v>
      </c>
      <c r="J5134" s="13">
        <v>-1.8032666423777099</v>
      </c>
      <c r="K5134" s="13">
        <v>0.142200046052367</v>
      </c>
      <c r="L5134" s="13">
        <v>1.2702905091395</v>
      </c>
      <c r="M5134" s="13">
        <v>1.4124905551918701</v>
      </c>
      <c r="N5134" s="13">
        <v>-0.81749872775297805</v>
      </c>
      <c r="O5134" s="13">
        <v>-0.31932040082518198</v>
      </c>
      <c r="P5134" s="13">
        <v>-1.1368191285781599</v>
      </c>
      <c r="Q5134" s="13">
        <v>1.7119411159301801</v>
      </c>
      <c r="R5134" s="13">
        <v>1.7119411159301801</v>
      </c>
      <c r="S5134" s="13">
        <v>0</v>
      </c>
      <c r="T5134" s="13">
        <v>-1.0397445257537601</v>
      </c>
      <c r="U5134" s="13">
        <v>-0.59414968170774696</v>
      </c>
      <c r="V5134" s="13">
        <v>-1.6338942074615099</v>
      </c>
      <c r="W5134" s="13">
        <v>4.6248577618960001E-4</v>
      </c>
    </row>
    <row r="5135" spans="1:23" x14ac:dyDescent="0.3">
      <c r="A5135" s="13" t="s">
        <v>2185</v>
      </c>
      <c r="B5135" s="13" t="s">
        <v>2186</v>
      </c>
      <c r="C5135" s="15">
        <v>2020</v>
      </c>
      <c r="D5135" s="15" t="s">
        <v>27</v>
      </c>
      <c r="E5135" s="15" t="s">
        <v>33</v>
      </c>
      <c r="F5135" s="15">
        <v>3</v>
      </c>
      <c r="G5135" s="15">
        <v>1</v>
      </c>
      <c r="H5135" s="13">
        <v>-28.3777896887606</v>
      </c>
      <c r="I5135" s="13">
        <v>-24.742579593541599</v>
      </c>
      <c r="J5135" s="13">
        <v>-53.1203692823022</v>
      </c>
      <c r="K5135" s="13">
        <v>-64.413402085834306</v>
      </c>
      <c r="L5135" s="13">
        <v>-20.864352027658299</v>
      </c>
      <c r="M5135" s="13">
        <v>-85.277754113492705</v>
      </c>
      <c r="N5135" s="13">
        <v>-37.835058305105797</v>
      </c>
      <c r="O5135" s="13">
        <v>-25.513898112971599</v>
      </c>
      <c r="P5135" s="13">
        <v>-63.3489564180774</v>
      </c>
      <c r="Q5135" s="13">
        <v>-3.02058946903404E-2</v>
      </c>
      <c r="R5135" s="13">
        <v>-3.02058946903404E-2</v>
      </c>
      <c r="S5135" s="13">
        <v>0</v>
      </c>
      <c r="T5135" s="13">
        <v>-21.577827319650599</v>
      </c>
      <c r="U5135" s="13">
        <v>-21.610656927406399</v>
      </c>
      <c r="V5135" s="13">
        <v>-43.188484247056998</v>
      </c>
      <c r="W5135" s="13">
        <v>-2.34731229439811</v>
      </c>
    </row>
    <row r="5136" spans="1:23" x14ac:dyDescent="0.3">
      <c r="A5136" s="13" t="s">
        <v>2187</v>
      </c>
      <c r="B5136" s="13" t="s">
        <v>2188</v>
      </c>
      <c r="C5136" s="15">
        <v>2020</v>
      </c>
      <c r="D5136" s="15" t="s">
        <v>27</v>
      </c>
      <c r="E5136" s="15" t="s">
        <v>38</v>
      </c>
      <c r="F5136" s="15">
        <v>3412</v>
      </c>
      <c r="G5136" s="15">
        <v>1551</v>
      </c>
      <c r="H5136" s="13">
        <v>-3.24678372261361</v>
      </c>
      <c r="I5136" s="13">
        <v>-0.107610949437695</v>
      </c>
      <c r="J5136" s="13">
        <v>-3.3543946720513</v>
      </c>
      <c r="K5136" s="13">
        <v>-0.55497243866288704</v>
      </c>
      <c r="L5136" s="13">
        <v>-0.51939183771359199</v>
      </c>
      <c r="M5136" s="13">
        <v>-1.07436427637647</v>
      </c>
      <c r="N5136" s="13">
        <v>-2.8440941278975398</v>
      </c>
      <c r="O5136" s="13">
        <v>-0.13065290791730799</v>
      </c>
      <c r="P5136" s="13">
        <v>-2.97474703581485</v>
      </c>
      <c r="Q5136" s="13">
        <v>-0.17943326118137001</v>
      </c>
      <c r="R5136" s="13">
        <v>-0.17943326118137001</v>
      </c>
      <c r="S5136" s="13">
        <v>0</v>
      </c>
      <c r="T5136" s="13">
        <v>-2.4326178365905902</v>
      </c>
      <c r="U5136" s="13">
        <v>-0.53149244602665102</v>
      </c>
      <c r="V5136" s="13">
        <v>-2.9641102826172401</v>
      </c>
      <c r="W5136" s="13">
        <v>0.90959507694422104</v>
      </c>
    </row>
    <row r="5137" spans="1:23" x14ac:dyDescent="0.3">
      <c r="A5137" s="13" t="s">
        <v>1547</v>
      </c>
      <c r="B5137" s="13" t="s">
        <v>1548</v>
      </c>
      <c r="C5137" s="15">
        <v>2020</v>
      </c>
      <c r="D5137" s="15" t="s">
        <v>27</v>
      </c>
      <c r="E5137" s="15" t="s">
        <v>62</v>
      </c>
      <c r="F5137" s="15">
        <v>3147</v>
      </c>
      <c r="G5137" s="15">
        <v>1425</v>
      </c>
      <c r="H5137" s="13">
        <v>2.48610911939282</v>
      </c>
      <c r="I5137" s="13">
        <v>-2.8301604009086399</v>
      </c>
      <c r="J5137" s="13">
        <v>-0.34405128151581899</v>
      </c>
      <c r="K5137" s="13">
        <v>1.30959102726826</v>
      </c>
      <c r="L5137" s="13">
        <v>-2.8106774589535699</v>
      </c>
      <c r="M5137" s="13">
        <v>-1.5010864316853001</v>
      </c>
      <c r="N5137" s="13">
        <v>2.3763380888868699</v>
      </c>
      <c r="O5137" s="13">
        <v>-2.9850217797149101</v>
      </c>
      <c r="P5137" s="13">
        <v>-0.60868369082803497</v>
      </c>
      <c r="Q5137" s="13">
        <v>1.57177361444397</v>
      </c>
      <c r="R5137" s="13">
        <v>1.57177361444397</v>
      </c>
      <c r="S5137" s="13">
        <v>0</v>
      </c>
      <c r="T5137" s="13">
        <v>2.7378914825827998</v>
      </c>
      <c r="U5137" s="13">
        <v>-3.0557697540794999</v>
      </c>
      <c r="V5137" s="13">
        <v>-0.31787827149669801</v>
      </c>
      <c r="W5137" s="13">
        <v>0.980006579158888</v>
      </c>
    </row>
    <row r="5138" spans="1:23" x14ac:dyDescent="0.3">
      <c r="A5138" s="13" t="s">
        <v>2189</v>
      </c>
      <c r="B5138" s="13" t="s">
        <v>2190</v>
      </c>
      <c r="C5138" s="15">
        <v>2020</v>
      </c>
      <c r="D5138" s="15" t="s">
        <v>27</v>
      </c>
      <c r="E5138" s="15" t="s">
        <v>54</v>
      </c>
      <c r="F5138" s="15">
        <v>1089</v>
      </c>
      <c r="G5138" s="15">
        <v>495</v>
      </c>
      <c r="H5138" s="13">
        <v>-0.78664036354398403</v>
      </c>
      <c r="I5138" s="13">
        <v>1.45526640884257</v>
      </c>
      <c r="J5138" s="13">
        <v>0.66862604529859004</v>
      </c>
      <c r="K5138" s="13">
        <v>1.55658828492289</v>
      </c>
      <c r="L5138" s="13">
        <v>1.40106668174267</v>
      </c>
      <c r="M5138" s="13">
        <v>2.95765496666557</v>
      </c>
      <c r="N5138" s="13">
        <v>-0.28944372457446399</v>
      </c>
      <c r="O5138" s="13">
        <v>1.5697250708397401</v>
      </c>
      <c r="P5138" s="13">
        <v>1.28028134626528</v>
      </c>
      <c r="Q5138" s="13">
        <v>1.0221230912741699</v>
      </c>
      <c r="R5138" s="13">
        <v>1.0221230912741699</v>
      </c>
      <c r="S5138" s="13">
        <v>0</v>
      </c>
      <c r="T5138" s="13">
        <v>0.176169066177191</v>
      </c>
      <c r="U5138" s="13">
        <v>2.2964159719406099</v>
      </c>
      <c r="V5138" s="13">
        <v>2.4725850381178001</v>
      </c>
      <c r="W5138" s="13">
        <v>0.42874860914977803</v>
      </c>
    </row>
    <row r="5139" spans="1:23" x14ac:dyDescent="0.3">
      <c r="A5139" s="13" t="s">
        <v>1559</v>
      </c>
      <c r="B5139" s="13" t="s">
        <v>1560</v>
      </c>
      <c r="C5139" s="15">
        <v>2020</v>
      </c>
      <c r="D5139" s="15" t="s">
        <v>27</v>
      </c>
      <c r="E5139" s="15" t="s">
        <v>67</v>
      </c>
      <c r="F5139" s="15">
        <v>3078</v>
      </c>
      <c r="G5139" s="15">
        <v>1474</v>
      </c>
      <c r="H5139" s="13">
        <v>-0.35462975931264701</v>
      </c>
      <c r="I5139" s="13">
        <v>0.80430247730648996</v>
      </c>
      <c r="J5139" s="13">
        <v>0.44967271799384301</v>
      </c>
      <c r="K5139" s="13">
        <v>-5.98846319870983E-2</v>
      </c>
      <c r="L5139" s="13">
        <v>1.9496505848928001</v>
      </c>
      <c r="M5139" s="13">
        <v>1.8897659529057</v>
      </c>
      <c r="N5139" s="13">
        <v>-0.31996839365067198</v>
      </c>
      <c r="O5139" s="13">
        <v>1.06012060564205</v>
      </c>
      <c r="P5139" s="13">
        <v>0.74015221199138004</v>
      </c>
      <c r="Q5139" s="13">
        <v>2.6122159199649801</v>
      </c>
      <c r="R5139" s="13">
        <v>2.6122159199649801</v>
      </c>
      <c r="S5139" s="13">
        <v>0</v>
      </c>
      <c r="T5139" s="13">
        <v>6.2392327432611999E-3</v>
      </c>
      <c r="U5139" s="13">
        <v>1.5120491139355501</v>
      </c>
      <c r="V5139" s="13">
        <v>1.51828834667881</v>
      </c>
      <c r="W5139" s="13">
        <v>-0.48563680021347599</v>
      </c>
    </row>
    <row r="5140" spans="1:23" x14ac:dyDescent="0.3">
      <c r="A5140" s="13" t="s">
        <v>1565</v>
      </c>
      <c r="B5140" s="13" t="s">
        <v>1566</v>
      </c>
      <c r="C5140" s="15">
        <v>2020</v>
      </c>
      <c r="D5140" s="15" t="s">
        <v>27</v>
      </c>
      <c r="E5140" s="15" t="s">
        <v>111</v>
      </c>
      <c r="F5140" s="15">
        <v>3076</v>
      </c>
      <c r="G5140" s="15">
        <v>1402</v>
      </c>
      <c r="H5140" s="13">
        <v>-8.3118066155470696E-2</v>
      </c>
      <c r="I5140" s="13">
        <v>-1.79550068200233</v>
      </c>
      <c r="J5140" s="13">
        <v>-1.8786187481578001</v>
      </c>
      <c r="K5140" s="13">
        <v>4.9984161521303303</v>
      </c>
      <c r="L5140" s="13">
        <v>-3.3744085393174998</v>
      </c>
      <c r="M5140" s="13">
        <v>1.62400761281282</v>
      </c>
      <c r="N5140" s="13">
        <v>0.90871974681091705</v>
      </c>
      <c r="O5140" s="13">
        <v>-2.23806932798853</v>
      </c>
      <c r="P5140" s="13">
        <v>-1.3293495811776099</v>
      </c>
      <c r="Q5140" s="13">
        <v>1.0121986027455701</v>
      </c>
      <c r="R5140" s="13">
        <v>1.0121986027455701</v>
      </c>
      <c r="S5140" s="13">
        <v>0</v>
      </c>
      <c r="T5140" s="13">
        <v>0.50704936842040205</v>
      </c>
      <c r="U5140" s="13">
        <v>-2.1388107318024199</v>
      </c>
      <c r="V5140" s="13">
        <v>-1.6317613633820101</v>
      </c>
      <c r="W5140" s="13">
        <v>-0.40071013274064299</v>
      </c>
    </row>
    <row r="5141" spans="1:23" x14ac:dyDescent="0.3">
      <c r="A5141" s="13" t="s">
        <v>1573</v>
      </c>
      <c r="B5141" s="13" t="s">
        <v>1574</v>
      </c>
      <c r="C5141" s="15">
        <v>2020</v>
      </c>
      <c r="D5141" s="15" t="s">
        <v>27</v>
      </c>
      <c r="E5141" s="15" t="s">
        <v>46</v>
      </c>
      <c r="F5141" s="15">
        <v>4019</v>
      </c>
      <c r="G5141" s="15">
        <v>1949</v>
      </c>
      <c r="H5141" s="13">
        <v>2.1007079298373399</v>
      </c>
      <c r="I5141" s="13">
        <v>-0.96709510160872802</v>
      </c>
      <c r="J5141" s="13">
        <v>1.13361282822861</v>
      </c>
      <c r="K5141" s="13">
        <v>6.3985240580784897</v>
      </c>
      <c r="L5141" s="13">
        <v>2.2572866261018798</v>
      </c>
      <c r="M5141" s="13">
        <v>8.6558106841803699</v>
      </c>
      <c r="N5141" s="13">
        <v>3.09462538819343</v>
      </c>
      <c r="O5141" s="13">
        <v>-0.36032567947823002</v>
      </c>
      <c r="P5141" s="13">
        <v>2.7342997087151999</v>
      </c>
      <c r="Q5141" s="13">
        <v>5.4371989923853103</v>
      </c>
      <c r="R5141" s="13">
        <v>5.4371989923853103</v>
      </c>
      <c r="S5141" s="13">
        <v>0</v>
      </c>
      <c r="T5141" s="13">
        <v>2.8670387985507602</v>
      </c>
      <c r="U5141" s="13">
        <v>-0.47424453935879501</v>
      </c>
      <c r="V5141" s="13">
        <v>2.3927942591919602</v>
      </c>
      <c r="W5141" s="13">
        <v>-0.30437400591972003</v>
      </c>
    </row>
    <row r="5142" spans="1:23" x14ac:dyDescent="0.3">
      <c r="A5142" s="13" t="s">
        <v>1575</v>
      </c>
      <c r="B5142" s="13" t="s">
        <v>1576</v>
      </c>
      <c r="C5142" s="15">
        <v>2020</v>
      </c>
      <c r="D5142" s="15" t="s">
        <v>27</v>
      </c>
      <c r="E5142" s="15" t="s">
        <v>67</v>
      </c>
      <c r="F5142" s="15">
        <v>469</v>
      </c>
      <c r="G5142" s="15">
        <v>227</v>
      </c>
      <c r="H5142" s="13">
        <v>0.851090965493701</v>
      </c>
      <c r="I5142" s="13">
        <v>-4.0902965296095202</v>
      </c>
      <c r="J5142" s="13">
        <v>-3.2392055641158199</v>
      </c>
      <c r="K5142" s="13">
        <v>9.0486721590648198</v>
      </c>
      <c r="L5142" s="13">
        <v>-11.467694038045799</v>
      </c>
      <c r="M5142" s="13">
        <v>-2.4190218789810101</v>
      </c>
      <c r="N5142" s="13">
        <v>2.6094202889880398</v>
      </c>
      <c r="O5142" s="13">
        <v>-5.9156935117903098</v>
      </c>
      <c r="P5142" s="13">
        <v>-3.30627322280227</v>
      </c>
      <c r="Q5142" s="13">
        <v>-6.3793164441931394E-2</v>
      </c>
      <c r="R5142" s="13">
        <v>-6.3793164441931394E-2</v>
      </c>
      <c r="S5142" s="13">
        <v>0</v>
      </c>
      <c r="T5142" s="13">
        <v>1.7472688074667699</v>
      </c>
      <c r="U5142" s="13">
        <v>-4.0236716834064099</v>
      </c>
      <c r="V5142" s="13">
        <v>-2.27640287593964</v>
      </c>
      <c r="W5142" s="13">
        <v>-1.0000862229293299</v>
      </c>
    </row>
    <row r="5143" spans="1:23" x14ac:dyDescent="0.3">
      <c r="A5143" s="13" t="s">
        <v>1575</v>
      </c>
      <c r="B5143" s="13" t="s">
        <v>1576</v>
      </c>
      <c r="C5143" s="15">
        <v>2020</v>
      </c>
      <c r="D5143" s="15" t="s">
        <v>27</v>
      </c>
      <c r="E5143" s="15" t="s">
        <v>137</v>
      </c>
      <c r="F5143" s="15">
        <v>3215</v>
      </c>
      <c r="G5143" s="15">
        <v>1516</v>
      </c>
      <c r="H5143" s="13">
        <v>-1.3336707666354199</v>
      </c>
      <c r="I5143" s="13">
        <v>-1.7068727665371499</v>
      </c>
      <c r="J5143" s="13">
        <v>-3.0405435331725701</v>
      </c>
      <c r="K5143" s="13">
        <v>-0.12598453957677799</v>
      </c>
      <c r="L5143" s="13">
        <v>-2.6143918938039898</v>
      </c>
      <c r="M5143" s="13">
        <v>-2.7403764333807699</v>
      </c>
      <c r="N5143" s="13">
        <v>-1.10686325634922</v>
      </c>
      <c r="O5143" s="13">
        <v>-1.9694708386901201</v>
      </c>
      <c r="P5143" s="13">
        <v>-3.0763340950393498</v>
      </c>
      <c r="Q5143" s="13">
        <v>-0.251343399736077</v>
      </c>
      <c r="R5143" s="13">
        <v>-0.251343399736077</v>
      </c>
      <c r="S5143" s="13">
        <v>0</v>
      </c>
      <c r="T5143" s="13">
        <v>-1.75024302978302</v>
      </c>
      <c r="U5143" s="13">
        <v>-1.27843693754837</v>
      </c>
      <c r="V5143" s="13">
        <v>-3.02867996733139</v>
      </c>
      <c r="W5143" s="13">
        <v>-0.42986190766478499</v>
      </c>
    </row>
    <row r="5144" spans="1:23" x14ac:dyDescent="0.3">
      <c r="A5144" s="13" t="s">
        <v>1577</v>
      </c>
      <c r="B5144" s="13" t="s">
        <v>1578</v>
      </c>
      <c r="C5144" s="15">
        <v>2020</v>
      </c>
      <c r="D5144" s="15" t="s">
        <v>27</v>
      </c>
      <c r="E5144" s="15" t="s">
        <v>100</v>
      </c>
      <c r="F5144" s="15">
        <v>619</v>
      </c>
      <c r="G5144" s="15">
        <v>272</v>
      </c>
      <c r="H5144" s="13">
        <v>-3.0813102988162</v>
      </c>
      <c r="I5144" s="13">
        <v>-0.54972171201006303</v>
      </c>
      <c r="J5144" s="13">
        <v>-3.6310320108262601</v>
      </c>
      <c r="K5144" s="13">
        <v>-3.36558233472091</v>
      </c>
      <c r="L5144" s="13">
        <v>2.1126581775817002</v>
      </c>
      <c r="M5144" s="13">
        <v>-1.2529241571392</v>
      </c>
      <c r="N5144" s="13">
        <v>-3.3556218490614098</v>
      </c>
      <c r="O5144" s="13">
        <v>2.9260002659240999E-2</v>
      </c>
      <c r="P5144" s="13">
        <v>-3.32636184640217</v>
      </c>
      <c r="Q5144" s="13">
        <v>-8.0051409712880606E-2</v>
      </c>
      <c r="R5144" s="13">
        <v>-8.0051409712880606E-2</v>
      </c>
      <c r="S5144" s="13">
        <v>0</v>
      </c>
      <c r="T5144" s="13">
        <v>-4.0327474443486402</v>
      </c>
      <c r="U5144" s="13">
        <v>-0.76160703584434097</v>
      </c>
      <c r="V5144" s="13">
        <v>-4.7943544801929798</v>
      </c>
      <c r="W5144" s="13">
        <v>8.5597784022764703E-2</v>
      </c>
    </row>
    <row r="5145" spans="1:23" x14ac:dyDescent="0.3">
      <c r="A5145" s="13" t="s">
        <v>1577</v>
      </c>
      <c r="B5145" s="13" t="s">
        <v>1578</v>
      </c>
      <c r="C5145" s="15">
        <v>2020</v>
      </c>
      <c r="D5145" s="15" t="s">
        <v>27</v>
      </c>
      <c r="E5145" s="15" t="s">
        <v>70</v>
      </c>
      <c r="F5145" s="15">
        <v>1081</v>
      </c>
      <c r="G5145" s="15">
        <v>476</v>
      </c>
      <c r="H5145" s="13">
        <v>-4.3035284947616201</v>
      </c>
      <c r="I5145" s="13">
        <v>6.0599340529398998E-2</v>
      </c>
      <c r="J5145" s="13">
        <v>-4.2429291542322201</v>
      </c>
      <c r="K5145" s="13">
        <v>-2.8503117418255601</v>
      </c>
      <c r="L5145" s="13">
        <v>4.6022708293692096</v>
      </c>
      <c r="M5145" s="13">
        <v>1.7519590875436499</v>
      </c>
      <c r="N5145" s="13">
        <v>-4.3125580991630104</v>
      </c>
      <c r="O5145" s="13">
        <v>0.94967231955750198</v>
      </c>
      <c r="P5145" s="13">
        <v>-3.3628857796055098</v>
      </c>
      <c r="Q5145" s="13">
        <v>-0.14981016866698599</v>
      </c>
      <c r="R5145" s="13">
        <v>-0.14981016866698599</v>
      </c>
      <c r="S5145" s="13">
        <v>0</v>
      </c>
      <c r="T5145" s="13">
        <v>-3.9674943875353499</v>
      </c>
      <c r="U5145" s="13">
        <v>0.296998475355985</v>
      </c>
      <c r="V5145" s="13">
        <v>-3.6704959121793599</v>
      </c>
      <c r="W5145" s="13">
        <v>0.66295525638122199</v>
      </c>
    </row>
    <row r="5146" spans="1:23" x14ac:dyDescent="0.3">
      <c r="A5146" s="13" t="s">
        <v>2191</v>
      </c>
      <c r="B5146" s="13" t="s">
        <v>2192</v>
      </c>
      <c r="C5146" s="15">
        <v>2020</v>
      </c>
      <c r="D5146" s="15" t="s">
        <v>27</v>
      </c>
      <c r="E5146" s="15" t="s">
        <v>100</v>
      </c>
      <c r="F5146" s="15">
        <v>101</v>
      </c>
      <c r="G5146" s="15">
        <v>49</v>
      </c>
      <c r="H5146" s="13">
        <v>-4.9007362109688097</v>
      </c>
      <c r="I5146" s="13">
        <v>-3.0057630490381499</v>
      </c>
      <c r="J5146" s="13">
        <v>-7.9064992600069601</v>
      </c>
      <c r="K5146" s="13">
        <v>3.8813868242826102</v>
      </c>
      <c r="L5146" s="13">
        <v>11.4635366663559</v>
      </c>
      <c r="M5146" s="13">
        <v>15.3449234906385</v>
      </c>
      <c r="N5146" s="13">
        <v>-3.3381584369845201</v>
      </c>
      <c r="O5146" s="13">
        <v>-4.6116217950889E-2</v>
      </c>
      <c r="P5146" s="13">
        <v>-3.3842746549354099</v>
      </c>
      <c r="Q5146" s="13">
        <v>-1.5723787708396501E-2</v>
      </c>
      <c r="R5146" s="13">
        <v>-1.5723787708396501E-2</v>
      </c>
      <c r="S5146" s="13">
        <v>0</v>
      </c>
      <c r="T5146" s="13">
        <v>-3.3018693717752199</v>
      </c>
      <c r="U5146" s="13">
        <v>-4.9301641823088502</v>
      </c>
      <c r="V5146" s="13">
        <v>-8.2320335540840794</v>
      </c>
      <c r="W5146" s="13">
        <v>-0.85499626550894803</v>
      </c>
    </row>
    <row r="5147" spans="1:23" x14ac:dyDescent="0.3">
      <c r="A5147" s="13" t="s">
        <v>1579</v>
      </c>
      <c r="B5147" s="13" t="s">
        <v>1580</v>
      </c>
      <c r="C5147" s="15">
        <v>2020</v>
      </c>
      <c r="D5147" s="15" t="s">
        <v>27</v>
      </c>
      <c r="E5147" s="15" t="s">
        <v>32</v>
      </c>
      <c r="F5147" s="15">
        <v>2962</v>
      </c>
      <c r="G5147" s="15">
        <v>1412</v>
      </c>
      <c r="H5147" s="13">
        <v>1.2875559842897</v>
      </c>
      <c r="I5147" s="13">
        <v>1.28753623911283</v>
      </c>
      <c r="J5147" s="13">
        <v>2.57509222340253</v>
      </c>
      <c r="K5147" s="13">
        <v>0.54098735868981096</v>
      </c>
      <c r="L5147" s="13">
        <v>1.8730131032591899</v>
      </c>
      <c r="M5147" s="13">
        <v>2.4140004619490001</v>
      </c>
      <c r="N5147" s="13">
        <v>1.2669439194528</v>
      </c>
      <c r="O5147" s="13">
        <v>1.5410688376796</v>
      </c>
      <c r="P5147" s="13">
        <v>2.8080127571324098</v>
      </c>
      <c r="Q5147" s="13">
        <v>3.9879905134391298</v>
      </c>
      <c r="R5147" s="13">
        <v>3.9879905134391298</v>
      </c>
      <c r="S5147" s="13">
        <v>0</v>
      </c>
      <c r="T5147" s="13">
        <v>0.39080239749968299</v>
      </c>
      <c r="U5147" s="13">
        <v>1.36918275019386</v>
      </c>
      <c r="V5147" s="13">
        <v>1.75998514769354</v>
      </c>
      <c r="W5147" s="13">
        <v>-0.40787019116784201</v>
      </c>
    </row>
    <row r="5148" spans="1:23" x14ac:dyDescent="0.3">
      <c r="A5148" s="13" t="s">
        <v>2193</v>
      </c>
      <c r="B5148" s="13" t="s">
        <v>2194</v>
      </c>
      <c r="C5148" s="15">
        <v>2020</v>
      </c>
      <c r="D5148" s="15" t="s">
        <v>27</v>
      </c>
      <c r="E5148" s="15" t="s">
        <v>26</v>
      </c>
      <c r="F5148" s="15">
        <v>26</v>
      </c>
      <c r="G5148" s="15">
        <v>11</v>
      </c>
      <c r="H5148" s="13">
        <v>-11.356731911308399</v>
      </c>
      <c r="I5148" s="13">
        <v>-4.6465585693904199</v>
      </c>
      <c r="J5148" s="13">
        <v>-16.003290480698801</v>
      </c>
      <c r="K5148" s="13">
        <v>-8.1591923168123799</v>
      </c>
      <c r="L5148" s="13">
        <v>4.9542399808816402</v>
      </c>
      <c r="M5148" s="13">
        <v>-3.2049523359307299</v>
      </c>
      <c r="N5148" s="13">
        <v>-11.3632300438986</v>
      </c>
      <c r="O5148" s="13">
        <v>-2.9098450218148901</v>
      </c>
      <c r="P5148" s="13">
        <v>-14.273075065713501</v>
      </c>
      <c r="Q5148" s="13">
        <v>-6.5840487708953399E-2</v>
      </c>
      <c r="R5148" s="13">
        <v>-6.5840487708953399E-2</v>
      </c>
      <c r="S5148" s="13">
        <v>0</v>
      </c>
      <c r="T5148" s="13">
        <v>-8.2148702108849605</v>
      </c>
      <c r="U5148" s="13">
        <v>-5.3331489895734503</v>
      </c>
      <c r="V5148" s="13">
        <v>-13.5480192004584</v>
      </c>
      <c r="W5148" s="13">
        <v>1.8459616949219899</v>
      </c>
    </row>
    <row r="5149" spans="1:23" x14ac:dyDescent="0.3">
      <c r="A5149" s="13" t="s">
        <v>1587</v>
      </c>
      <c r="B5149" s="13" t="s">
        <v>1588</v>
      </c>
      <c r="C5149" s="15">
        <v>2020</v>
      </c>
      <c r="D5149" s="15" t="s">
        <v>27</v>
      </c>
      <c r="E5149" s="15" t="s">
        <v>140</v>
      </c>
      <c r="F5149" s="15">
        <v>2085</v>
      </c>
      <c r="G5149" s="15">
        <v>984</v>
      </c>
      <c r="H5149" s="13">
        <v>-0.51120172762440097</v>
      </c>
      <c r="I5149" s="13">
        <v>-2.7947502257403301</v>
      </c>
      <c r="J5149" s="13">
        <v>-3.3059519533647301</v>
      </c>
      <c r="K5149" s="13">
        <v>-1.4781364802604899</v>
      </c>
      <c r="L5149" s="13">
        <v>-2.9008981809879302</v>
      </c>
      <c r="M5149" s="13">
        <v>-4.3790346612484203</v>
      </c>
      <c r="N5149" s="13">
        <v>-0.79007823980496195</v>
      </c>
      <c r="O5149" s="13">
        <v>-3.0389525187786899</v>
      </c>
      <c r="P5149" s="13">
        <v>-3.8290307585836501</v>
      </c>
      <c r="Q5149" s="13">
        <v>-0.54110105230813299</v>
      </c>
      <c r="R5149" s="13">
        <v>-0.54110105230813299</v>
      </c>
      <c r="S5149" s="13">
        <v>0</v>
      </c>
      <c r="T5149" s="13">
        <v>-0.33289077083917101</v>
      </c>
      <c r="U5149" s="13">
        <v>-2.3196343093815401</v>
      </c>
      <c r="V5149" s="13">
        <v>-2.6525250802207099</v>
      </c>
      <c r="W5149" s="13">
        <v>-0.11522178800497899</v>
      </c>
    </row>
    <row r="5150" spans="1:23" x14ac:dyDescent="0.3">
      <c r="A5150" s="13" t="s">
        <v>1589</v>
      </c>
      <c r="B5150" s="13" t="s">
        <v>1590</v>
      </c>
      <c r="C5150" s="15">
        <v>2020</v>
      </c>
      <c r="D5150" s="15" t="s">
        <v>27</v>
      </c>
      <c r="E5150" s="15" t="s">
        <v>124</v>
      </c>
      <c r="F5150" s="15">
        <v>2752</v>
      </c>
      <c r="G5150" s="15">
        <v>1298</v>
      </c>
      <c r="H5150" s="13">
        <v>2.7011967605571301</v>
      </c>
      <c r="I5150" s="13">
        <v>-2.1557024548785702</v>
      </c>
      <c r="J5150" s="13">
        <v>0.54549430567855794</v>
      </c>
      <c r="K5150" s="13">
        <v>1.36687706458985</v>
      </c>
      <c r="L5150" s="13">
        <v>-1.8937057384636</v>
      </c>
      <c r="M5150" s="13">
        <v>-0.52682867387374299</v>
      </c>
      <c r="N5150" s="13">
        <v>2.61037224695067</v>
      </c>
      <c r="O5150" s="13">
        <v>-2.2053050760485999</v>
      </c>
      <c r="P5150" s="13">
        <v>0.40506717090207101</v>
      </c>
      <c r="Q5150" s="13">
        <v>2.0964744431962901</v>
      </c>
      <c r="R5150" s="13">
        <v>2.0964744431962901</v>
      </c>
      <c r="S5150" s="13">
        <v>0</v>
      </c>
      <c r="T5150" s="13">
        <v>1.7961162897559</v>
      </c>
      <c r="U5150" s="13">
        <v>-3.3640874793245201</v>
      </c>
      <c r="V5150" s="13">
        <v>-1.5679711895686199</v>
      </c>
      <c r="W5150" s="13">
        <v>0.34475624349978501</v>
      </c>
    </row>
    <row r="5151" spans="1:23" x14ac:dyDescent="0.3">
      <c r="A5151" s="13" t="s">
        <v>1591</v>
      </c>
      <c r="B5151" s="13" t="s">
        <v>1592</v>
      </c>
      <c r="C5151" s="15">
        <v>2020</v>
      </c>
      <c r="D5151" s="15" t="s">
        <v>27</v>
      </c>
      <c r="E5151" s="15" t="s">
        <v>57</v>
      </c>
      <c r="F5151" s="15">
        <v>3589</v>
      </c>
      <c r="G5151" s="15">
        <v>1723</v>
      </c>
      <c r="H5151" s="13">
        <v>1.43531443638353</v>
      </c>
      <c r="I5151" s="13">
        <v>-1.6026478293023301</v>
      </c>
      <c r="J5151" s="13">
        <v>-0.167333392918802</v>
      </c>
      <c r="K5151" s="13">
        <v>-3.1841053867206299</v>
      </c>
      <c r="L5151" s="13">
        <v>1.4651763084151199</v>
      </c>
      <c r="M5151" s="13">
        <v>-1.7189290783055</v>
      </c>
      <c r="N5151" s="13">
        <v>0.59499208065617604</v>
      </c>
      <c r="O5151" s="13">
        <v>-1.0995980049680001</v>
      </c>
      <c r="P5151" s="13">
        <v>-0.50460592431183104</v>
      </c>
      <c r="Q5151" s="13">
        <v>1.9657673494943499</v>
      </c>
      <c r="R5151" s="13">
        <v>1.9657673494943499</v>
      </c>
      <c r="S5151" s="13">
        <v>0</v>
      </c>
      <c r="T5151" s="13">
        <v>1.0482810951056201</v>
      </c>
      <c r="U5151" s="13">
        <v>-0.94583492890777099</v>
      </c>
      <c r="V5151" s="13">
        <v>0.10244616619784901</v>
      </c>
      <c r="W5151" s="13">
        <v>-0.41853678850047898</v>
      </c>
    </row>
    <row r="5152" spans="1:23" x14ac:dyDescent="0.3">
      <c r="A5152" s="13" t="s">
        <v>1593</v>
      </c>
      <c r="B5152" s="13" t="s">
        <v>1594</v>
      </c>
      <c r="C5152" s="15">
        <v>2020</v>
      </c>
      <c r="D5152" s="15" t="s">
        <v>27</v>
      </c>
      <c r="E5152" s="15" t="s">
        <v>53</v>
      </c>
      <c r="F5152" s="15">
        <v>4356</v>
      </c>
      <c r="G5152" s="15">
        <v>2164</v>
      </c>
      <c r="H5152" s="13">
        <v>0.397705804438512</v>
      </c>
      <c r="I5152" s="13">
        <v>-0.93640931115771997</v>
      </c>
      <c r="J5152" s="13">
        <v>-0.53870350671920697</v>
      </c>
      <c r="K5152" s="13">
        <v>-4.8433214027723697</v>
      </c>
      <c r="L5152" s="13">
        <v>-3.15043153022097</v>
      </c>
      <c r="M5152" s="13">
        <v>-7.9937529329933401</v>
      </c>
      <c r="N5152" s="13">
        <v>-0.58988898960419101</v>
      </c>
      <c r="O5152" s="13">
        <v>-1.4243402844977699</v>
      </c>
      <c r="P5152" s="13">
        <v>-2.0142292741019698</v>
      </c>
      <c r="Q5152" s="13">
        <v>0.80616963551212995</v>
      </c>
      <c r="R5152" s="13">
        <v>0.80616963551212995</v>
      </c>
      <c r="S5152" s="13">
        <v>0</v>
      </c>
      <c r="T5152" s="13">
        <v>-0.47300764620741897</v>
      </c>
      <c r="U5152" s="13">
        <v>-1.6608077194659701</v>
      </c>
      <c r="V5152" s="13">
        <v>-2.13381536567339</v>
      </c>
      <c r="W5152" s="13">
        <v>-0.77511695742771203</v>
      </c>
    </row>
    <row r="5153" spans="1:23" x14ac:dyDescent="0.3">
      <c r="A5153" s="13" t="s">
        <v>1595</v>
      </c>
      <c r="B5153" s="13" t="s">
        <v>1596</v>
      </c>
      <c r="C5153" s="15">
        <v>2020</v>
      </c>
      <c r="D5153" s="15" t="s">
        <v>27</v>
      </c>
      <c r="E5153" s="15" t="s">
        <v>35</v>
      </c>
      <c r="F5153" s="15">
        <v>3889</v>
      </c>
      <c r="G5153" s="15">
        <v>1802</v>
      </c>
      <c r="H5153" s="13">
        <v>1.0441857536222501</v>
      </c>
      <c r="I5153" s="13">
        <v>-0.45982633450136701</v>
      </c>
      <c r="J5153" s="13">
        <v>0.58435941912088996</v>
      </c>
      <c r="K5153" s="13">
        <v>3.7743926408515902</v>
      </c>
      <c r="L5153" s="13">
        <v>2.2378589934662898</v>
      </c>
      <c r="M5153" s="13">
        <v>6.0122516343178898</v>
      </c>
      <c r="N5153" s="13">
        <v>1.6744789349201901</v>
      </c>
      <c r="O5153" s="13">
        <v>9.0085368858046702E-2</v>
      </c>
      <c r="P5153" s="13">
        <v>1.7645643037782399</v>
      </c>
      <c r="Q5153" s="13">
        <v>4.1872978141169197</v>
      </c>
      <c r="R5153" s="13">
        <v>4.1872978141169197</v>
      </c>
      <c r="S5153" s="13">
        <v>0</v>
      </c>
      <c r="T5153" s="13">
        <v>1.2265618677907399</v>
      </c>
      <c r="U5153" s="13">
        <v>1.0728424291284699</v>
      </c>
      <c r="V5153" s="13">
        <v>2.2994042969192101</v>
      </c>
      <c r="W5153" s="13">
        <v>0.90155050826059102</v>
      </c>
    </row>
    <row r="5154" spans="1:23" x14ac:dyDescent="0.3">
      <c r="A5154" s="13" t="s">
        <v>1601</v>
      </c>
      <c r="B5154" s="13" t="s">
        <v>1602</v>
      </c>
      <c r="C5154" s="15">
        <v>2020</v>
      </c>
      <c r="D5154" s="15" t="s">
        <v>27</v>
      </c>
      <c r="E5154" s="15" t="s">
        <v>137</v>
      </c>
      <c r="F5154" s="15">
        <v>2280</v>
      </c>
      <c r="G5154" s="15">
        <v>1060</v>
      </c>
      <c r="H5154" s="13">
        <v>3.8803926560114599</v>
      </c>
      <c r="I5154" s="13">
        <v>-4.0275778060156604</v>
      </c>
      <c r="J5154" s="13">
        <v>-0.14718515000419699</v>
      </c>
      <c r="K5154" s="13">
        <v>-0.504750253292096</v>
      </c>
      <c r="L5154" s="13">
        <v>-3.6194119538817899</v>
      </c>
      <c r="M5154" s="13">
        <v>-4.1241622071738897</v>
      </c>
      <c r="N5154" s="13">
        <v>3.3848489030511799</v>
      </c>
      <c r="O5154" s="13">
        <v>-4.1764051409291101</v>
      </c>
      <c r="P5154" s="13">
        <v>-0.79155623787792595</v>
      </c>
      <c r="Q5154" s="13">
        <v>1.0766735461444501</v>
      </c>
      <c r="R5154" s="13">
        <v>1.0766735461444501</v>
      </c>
      <c r="S5154" s="13">
        <v>0</v>
      </c>
      <c r="T5154" s="13">
        <v>3.28296396315067</v>
      </c>
      <c r="U5154" s="13">
        <v>-3.6610403922686299</v>
      </c>
      <c r="V5154" s="13">
        <v>-0.37807642911796202</v>
      </c>
      <c r="W5154" s="13">
        <v>1.6871403262256299</v>
      </c>
    </row>
    <row r="5155" spans="1:23" x14ac:dyDescent="0.3">
      <c r="A5155" s="13" t="s">
        <v>1601</v>
      </c>
      <c r="B5155" s="13" t="s">
        <v>1602</v>
      </c>
      <c r="C5155" s="15">
        <v>2020</v>
      </c>
      <c r="D5155" s="15" t="s">
        <v>27</v>
      </c>
      <c r="E5155" s="15" t="s">
        <v>54</v>
      </c>
      <c r="F5155" s="15">
        <v>889</v>
      </c>
      <c r="G5155" s="15">
        <v>392</v>
      </c>
      <c r="H5155" s="13">
        <v>1.9459220389806999</v>
      </c>
      <c r="I5155" s="13">
        <v>-2.2824956971763299</v>
      </c>
      <c r="J5155" s="13">
        <v>-0.33657365819563501</v>
      </c>
      <c r="K5155" s="13">
        <v>2.29773169183238</v>
      </c>
      <c r="L5155" s="13">
        <v>-2.28219048544549</v>
      </c>
      <c r="M5155" s="13">
        <v>1.5541206386886899E-2</v>
      </c>
      <c r="N5155" s="13">
        <v>2.21401174329212</v>
      </c>
      <c r="O5155" s="13">
        <v>-2.3971146490797102</v>
      </c>
      <c r="P5155" s="13">
        <v>-0.18310290578758701</v>
      </c>
      <c r="Q5155" s="13">
        <v>0.52202239150666896</v>
      </c>
      <c r="R5155" s="13">
        <v>0.52202239150666896</v>
      </c>
      <c r="S5155" s="13">
        <v>0</v>
      </c>
      <c r="T5155" s="13">
        <v>3.7903050373271001</v>
      </c>
      <c r="U5155" s="13">
        <v>-1.7852666174019001</v>
      </c>
      <c r="V5155" s="13">
        <v>2.0050384199251901</v>
      </c>
      <c r="W5155" s="13">
        <v>1.7175853915549999</v>
      </c>
    </row>
    <row r="5156" spans="1:23" x14ac:dyDescent="0.3">
      <c r="A5156" s="13" t="s">
        <v>1603</v>
      </c>
      <c r="B5156" s="13" t="s">
        <v>1604</v>
      </c>
      <c r="C5156" s="15">
        <v>2020</v>
      </c>
      <c r="D5156" s="15" t="s">
        <v>27</v>
      </c>
      <c r="E5156" s="15" t="s">
        <v>89</v>
      </c>
      <c r="F5156" s="15">
        <v>4454</v>
      </c>
      <c r="G5156" s="15">
        <v>2159</v>
      </c>
      <c r="H5156" s="13">
        <v>1.0098575722546399</v>
      </c>
      <c r="I5156" s="13">
        <v>-0.110982156087887</v>
      </c>
      <c r="J5156" s="13">
        <v>0.89887541616675704</v>
      </c>
      <c r="K5156" s="13">
        <v>2.6281902211392598</v>
      </c>
      <c r="L5156" s="13">
        <v>1.14263244616575</v>
      </c>
      <c r="M5156" s="13">
        <v>3.77082266730502</v>
      </c>
      <c r="N5156" s="13">
        <v>1.3938202800716399</v>
      </c>
      <c r="O5156" s="13">
        <v>0.113514003547642</v>
      </c>
      <c r="P5156" s="13">
        <v>1.50733428361928</v>
      </c>
      <c r="Q5156" s="13">
        <v>4.6616400375735703</v>
      </c>
      <c r="R5156" s="13">
        <v>4.6616400375735703</v>
      </c>
      <c r="S5156" s="13">
        <v>0</v>
      </c>
      <c r="T5156" s="13">
        <v>1.5163688288420201</v>
      </c>
      <c r="U5156" s="13">
        <v>0.38652621973141799</v>
      </c>
      <c r="V5156" s="13">
        <v>1.9028950485734399</v>
      </c>
      <c r="W5156" s="13">
        <v>-0.60681758220611604</v>
      </c>
    </row>
    <row r="5157" spans="1:23" x14ac:dyDescent="0.3">
      <c r="A5157" s="13" t="s">
        <v>2195</v>
      </c>
      <c r="B5157" s="13" t="s">
        <v>2196</v>
      </c>
      <c r="C5157" s="15">
        <v>2020</v>
      </c>
      <c r="D5157" s="15" t="s">
        <v>27</v>
      </c>
      <c r="E5157" s="15" t="s">
        <v>73</v>
      </c>
      <c r="F5157" s="15">
        <v>26</v>
      </c>
      <c r="G5157" s="15">
        <v>12</v>
      </c>
      <c r="H5157" s="13">
        <v>-6.1059469902349104</v>
      </c>
      <c r="I5157" s="13">
        <v>-5.7597892250043001</v>
      </c>
      <c r="J5157" s="13">
        <v>-11.865736215239201</v>
      </c>
      <c r="K5157" s="13">
        <v>-7.5257083681972103</v>
      </c>
      <c r="L5157" s="13">
        <v>19.692872777767999</v>
      </c>
      <c r="M5157" s="13">
        <v>12.1671644095708</v>
      </c>
      <c r="N5157" s="13">
        <v>-6.7058657359204297</v>
      </c>
      <c r="O5157" s="13">
        <v>-0.68240272676014901</v>
      </c>
      <c r="P5157" s="13">
        <v>-7.3882684626805801</v>
      </c>
      <c r="Q5157" s="13">
        <v>-2.8143383839732E-2</v>
      </c>
      <c r="R5157" s="13">
        <v>-2.8143383839732E-2</v>
      </c>
      <c r="S5157" s="13">
        <v>0</v>
      </c>
      <c r="T5157" s="13">
        <v>-1.03615975955364</v>
      </c>
      <c r="U5157" s="13">
        <v>-2.2895175056217898</v>
      </c>
      <c r="V5157" s="13">
        <v>-3.3256772651754298</v>
      </c>
      <c r="W5157" s="13">
        <v>-0.91191885207289503</v>
      </c>
    </row>
    <row r="5158" spans="1:23" x14ac:dyDescent="0.3">
      <c r="A5158" s="13" t="s">
        <v>1611</v>
      </c>
      <c r="B5158" s="13" t="s">
        <v>1612</v>
      </c>
      <c r="C5158" s="15">
        <v>2020</v>
      </c>
      <c r="D5158" s="15" t="s">
        <v>27</v>
      </c>
      <c r="E5158" s="15" t="s">
        <v>89</v>
      </c>
      <c r="F5158" s="15">
        <v>721</v>
      </c>
      <c r="G5158" s="15">
        <v>340</v>
      </c>
      <c r="H5158" s="13">
        <v>-2.1774362348454002</v>
      </c>
      <c r="I5158" s="13">
        <v>0.65786130174712998</v>
      </c>
      <c r="J5158" s="13">
        <v>-1.51957493309827</v>
      </c>
      <c r="K5158" s="13">
        <v>0.96459403828091295</v>
      </c>
      <c r="L5158" s="13">
        <v>0.215652160481559</v>
      </c>
      <c r="M5158" s="13">
        <v>1.1802461987624699</v>
      </c>
      <c r="N5158" s="13">
        <v>-1.6311001231003499</v>
      </c>
      <c r="O5158" s="13">
        <v>0.56718460075549404</v>
      </c>
      <c r="P5158" s="13">
        <v>-1.06391552234486</v>
      </c>
      <c r="Q5158" s="13">
        <v>0.29157339259169202</v>
      </c>
      <c r="R5158" s="13">
        <v>0.29157339259169202</v>
      </c>
      <c r="S5158" s="13">
        <v>0</v>
      </c>
      <c r="T5158" s="13">
        <v>-2.01206516870303</v>
      </c>
      <c r="U5158" s="13">
        <v>0.117806342788195</v>
      </c>
      <c r="V5158" s="13">
        <v>-1.8942588259148401</v>
      </c>
      <c r="W5158" s="13">
        <v>-0.31667884171005301</v>
      </c>
    </row>
    <row r="5159" spans="1:23" x14ac:dyDescent="0.3">
      <c r="A5159" s="13" t="s">
        <v>1615</v>
      </c>
      <c r="B5159" s="13" t="s">
        <v>1616</v>
      </c>
      <c r="C5159" s="15">
        <v>2020</v>
      </c>
      <c r="D5159" s="15" t="s">
        <v>27</v>
      </c>
      <c r="E5159" s="15" t="s">
        <v>35</v>
      </c>
      <c r="F5159" s="15">
        <v>3081</v>
      </c>
      <c r="G5159" s="15">
        <v>1441</v>
      </c>
      <c r="H5159" s="13">
        <v>-0.72289360735324704</v>
      </c>
      <c r="I5159" s="13">
        <v>0.499718644765766</v>
      </c>
      <c r="J5159" s="13">
        <v>-0.22317496258748001</v>
      </c>
      <c r="K5159" s="13">
        <v>-3.0534947303840999E-3</v>
      </c>
      <c r="L5159" s="13">
        <v>-3.1381269015743798</v>
      </c>
      <c r="M5159" s="13">
        <v>-3.14118039630476</v>
      </c>
      <c r="N5159" s="13">
        <v>-0.62656025099561896</v>
      </c>
      <c r="O5159" s="13">
        <v>-0.21243638116208399</v>
      </c>
      <c r="P5159" s="13">
        <v>-0.83899663215770304</v>
      </c>
      <c r="Q5159" s="13">
        <v>1.4068890100562601</v>
      </c>
      <c r="R5159" s="13">
        <v>1.4068890100562601</v>
      </c>
      <c r="S5159" s="13">
        <v>0</v>
      </c>
      <c r="T5159" s="13">
        <v>-0.94201831469284603</v>
      </c>
      <c r="U5159" s="13">
        <v>0.22306501081639499</v>
      </c>
      <c r="V5159" s="13">
        <v>-0.71895330387645096</v>
      </c>
      <c r="W5159" s="13">
        <v>0.13955524684033899</v>
      </c>
    </row>
    <row r="5160" spans="1:23" x14ac:dyDescent="0.3">
      <c r="A5160" s="13" t="s">
        <v>1617</v>
      </c>
      <c r="B5160" s="13" t="s">
        <v>1618</v>
      </c>
      <c r="C5160" s="15">
        <v>2020</v>
      </c>
      <c r="D5160" s="15" t="s">
        <v>27</v>
      </c>
      <c r="E5160" s="15" t="s">
        <v>78</v>
      </c>
      <c r="F5160" s="15">
        <v>3945</v>
      </c>
      <c r="G5160" s="15">
        <v>1878</v>
      </c>
      <c r="H5160" s="13">
        <v>-0.54668870251948298</v>
      </c>
      <c r="I5160" s="13">
        <v>0.42712173712056301</v>
      </c>
      <c r="J5160" s="13">
        <v>-0.11956696539892001</v>
      </c>
      <c r="K5160" s="13">
        <v>2.0866293286938902</v>
      </c>
      <c r="L5160" s="13">
        <v>-0.69396838627741397</v>
      </c>
      <c r="M5160" s="13">
        <v>1.39266094241648</v>
      </c>
      <c r="N5160" s="13">
        <v>2.4646093174460499E-2</v>
      </c>
      <c r="O5160" s="13">
        <v>0.23432330381465499</v>
      </c>
      <c r="P5160" s="13">
        <v>0.25896939698911497</v>
      </c>
      <c r="Q5160" s="13">
        <v>2.87916147583881</v>
      </c>
      <c r="R5160" s="13">
        <v>2.87916147583881</v>
      </c>
      <c r="S5160" s="13">
        <v>0</v>
      </c>
      <c r="T5160" s="13">
        <v>-0.24281060259669801</v>
      </c>
      <c r="U5160" s="13">
        <v>0.48702628554376898</v>
      </c>
      <c r="V5160" s="13">
        <v>0.24421568294707</v>
      </c>
      <c r="W5160" s="13">
        <v>-0.13792025943821501</v>
      </c>
    </row>
    <row r="5161" spans="1:23" x14ac:dyDescent="0.3">
      <c r="A5161" s="13" t="s">
        <v>2197</v>
      </c>
      <c r="B5161" s="13" t="s">
        <v>2198</v>
      </c>
      <c r="C5161" s="15">
        <v>2020</v>
      </c>
      <c r="D5161" s="15" t="s">
        <v>27</v>
      </c>
      <c r="E5161" s="15" t="s">
        <v>100</v>
      </c>
      <c r="F5161" s="15">
        <v>631</v>
      </c>
      <c r="G5161" s="15">
        <v>293</v>
      </c>
      <c r="H5161" s="13">
        <v>-1.82939292678392</v>
      </c>
      <c r="I5161" s="13">
        <v>-3.85026923696776</v>
      </c>
      <c r="J5161" s="13">
        <v>-5.67966216375169</v>
      </c>
      <c r="K5161" s="13">
        <v>-2.34291173683933</v>
      </c>
      <c r="L5161" s="13">
        <v>-0.81822629885300802</v>
      </c>
      <c r="M5161" s="13">
        <v>-3.1611380356923302</v>
      </c>
      <c r="N5161" s="13">
        <v>-2.0499133945177501</v>
      </c>
      <c r="O5161" s="13">
        <v>-3.3514694994698901</v>
      </c>
      <c r="P5161" s="13">
        <v>-5.40138289398765</v>
      </c>
      <c r="Q5161" s="13">
        <v>-0.39493467648182501</v>
      </c>
      <c r="R5161" s="13">
        <v>-0.39493467648182501</v>
      </c>
      <c r="S5161" s="13">
        <v>0</v>
      </c>
      <c r="T5161" s="13">
        <v>-1.9914930362533501</v>
      </c>
      <c r="U5161" s="13">
        <v>-3.6974312383826602</v>
      </c>
      <c r="V5161" s="13">
        <v>-5.6889242746360198</v>
      </c>
      <c r="W5161" s="13">
        <v>-0.36452243614384999</v>
      </c>
    </row>
    <row r="5162" spans="1:23" x14ac:dyDescent="0.3">
      <c r="A5162" s="13" t="s">
        <v>1619</v>
      </c>
      <c r="B5162" s="13" t="s">
        <v>1620</v>
      </c>
      <c r="C5162" s="15">
        <v>2020</v>
      </c>
      <c r="D5162" s="15" t="s">
        <v>27</v>
      </c>
      <c r="E5162" s="15" t="s">
        <v>26</v>
      </c>
      <c r="F5162" s="15">
        <v>4131</v>
      </c>
      <c r="G5162" s="15">
        <v>1952</v>
      </c>
      <c r="H5162" s="13">
        <v>0.56227798457018796</v>
      </c>
      <c r="I5162" s="13">
        <v>-0.42529302510966899</v>
      </c>
      <c r="J5162" s="13">
        <v>0.136984959460518</v>
      </c>
      <c r="K5162" s="13">
        <v>-3.9331806291442502</v>
      </c>
      <c r="L5162" s="13">
        <v>9.84184713902936</v>
      </c>
      <c r="M5162" s="13">
        <v>5.9086665098851103</v>
      </c>
      <c r="N5162" s="13">
        <v>-0.35682070532645499</v>
      </c>
      <c r="O5162" s="13">
        <v>1.64410048392601</v>
      </c>
      <c r="P5162" s="13">
        <v>1.28727977859956</v>
      </c>
      <c r="Q5162" s="13">
        <v>4.0523643948789996</v>
      </c>
      <c r="R5162" s="13">
        <v>4.0523643948789996</v>
      </c>
      <c r="S5162" s="13">
        <v>0</v>
      </c>
      <c r="T5162" s="13">
        <v>-0.55983602723931902</v>
      </c>
      <c r="U5162" s="13">
        <v>1.33143612575146</v>
      </c>
      <c r="V5162" s="13">
        <v>0.77160009851213995</v>
      </c>
      <c r="W5162" s="13">
        <v>0.80130829639558698</v>
      </c>
    </row>
    <row r="5163" spans="1:23" x14ac:dyDescent="0.3">
      <c r="A5163" s="13" t="s">
        <v>1623</v>
      </c>
      <c r="B5163" s="13" t="s">
        <v>1624</v>
      </c>
      <c r="C5163" s="15">
        <v>2020</v>
      </c>
      <c r="D5163" s="15" t="s">
        <v>27</v>
      </c>
      <c r="E5163" s="15" t="s">
        <v>67</v>
      </c>
      <c r="F5163" s="15">
        <v>2371</v>
      </c>
      <c r="G5163" s="15">
        <v>1119</v>
      </c>
      <c r="H5163" s="13">
        <v>-0.129139152719947</v>
      </c>
      <c r="I5163" s="13">
        <v>-2.1284219189961902</v>
      </c>
      <c r="J5163" s="13">
        <v>-2.2575610717161401</v>
      </c>
      <c r="K5163" s="13">
        <v>2.5122390713743599</v>
      </c>
      <c r="L5163" s="13">
        <v>0.13127639271802</v>
      </c>
      <c r="M5163" s="13">
        <v>2.6435154640923799</v>
      </c>
      <c r="N5163" s="13">
        <v>0.40995853772515101</v>
      </c>
      <c r="O5163" s="13">
        <v>-1.81452616431483</v>
      </c>
      <c r="P5163" s="13">
        <v>-1.40456762658968</v>
      </c>
      <c r="Q5163" s="13">
        <v>0.76374750287958404</v>
      </c>
      <c r="R5163" s="13">
        <v>0.76374750287958404</v>
      </c>
      <c r="S5163" s="13">
        <v>0</v>
      </c>
      <c r="T5163" s="13">
        <v>0.54734381647853303</v>
      </c>
      <c r="U5163" s="13">
        <v>-2.1059690320797699</v>
      </c>
      <c r="V5163" s="13">
        <v>-1.5586252156012399</v>
      </c>
      <c r="W5163" s="13">
        <v>-0.58125603925241198</v>
      </c>
    </row>
    <row r="5164" spans="1:23" x14ac:dyDescent="0.3">
      <c r="A5164" s="13" t="s">
        <v>1625</v>
      </c>
      <c r="B5164" s="13" t="s">
        <v>1626</v>
      </c>
      <c r="C5164" s="15">
        <v>2020</v>
      </c>
      <c r="D5164" s="15" t="s">
        <v>27</v>
      </c>
      <c r="E5164" s="15" t="s">
        <v>111</v>
      </c>
      <c r="F5164" s="15">
        <v>968</v>
      </c>
      <c r="G5164" s="15">
        <v>436</v>
      </c>
      <c r="H5164" s="13">
        <v>-2.82008361639982</v>
      </c>
      <c r="I5164" s="13">
        <v>1.4477462489356201</v>
      </c>
      <c r="J5164" s="13">
        <v>-1.3723373674641901</v>
      </c>
      <c r="K5164" s="13">
        <v>0.62813413866400203</v>
      </c>
      <c r="L5164" s="13">
        <v>0.42600033096233297</v>
      </c>
      <c r="M5164" s="13">
        <v>1.05413446962633</v>
      </c>
      <c r="N5164" s="13">
        <v>-2.3523746785007602</v>
      </c>
      <c r="O5164" s="13">
        <v>1.31199108499059</v>
      </c>
      <c r="P5164" s="13">
        <v>-1.04038359351016</v>
      </c>
      <c r="Q5164" s="13">
        <v>0.38090342375444097</v>
      </c>
      <c r="R5164" s="13">
        <v>0.38090342375444097</v>
      </c>
      <c r="S5164" s="13">
        <v>0</v>
      </c>
      <c r="T5164" s="13">
        <v>-2.1470448549803498</v>
      </c>
      <c r="U5164" s="13">
        <v>0.84664151174852897</v>
      </c>
      <c r="V5164" s="13">
        <v>-1.3004033432318201</v>
      </c>
      <c r="W5164" s="13">
        <v>0.161966312110808</v>
      </c>
    </row>
    <row r="5165" spans="1:23" x14ac:dyDescent="0.3">
      <c r="A5165" s="13" t="s">
        <v>1633</v>
      </c>
      <c r="B5165" s="13" t="s">
        <v>1634</v>
      </c>
      <c r="C5165" s="15">
        <v>2020</v>
      </c>
      <c r="D5165" s="15" t="s">
        <v>27</v>
      </c>
      <c r="E5165" s="15" t="s">
        <v>49</v>
      </c>
      <c r="F5165" s="15">
        <v>4481</v>
      </c>
      <c r="G5165" s="15">
        <v>2143</v>
      </c>
      <c r="H5165" s="13">
        <v>0.89749163183457403</v>
      </c>
      <c r="I5165" s="13">
        <v>-3.7195171645265499</v>
      </c>
      <c r="J5165" s="13">
        <v>-2.8220255326919799</v>
      </c>
      <c r="K5165" s="13">
        <v>2.4596167752142502</v>
      </c>
      <c r="L5165" s="13">
        <v>-7.5674433777857804</v>
      </c>
      <c r="M5165" s="13">
        <v>-5.1078266025715298</v>
      </c>
      <c r="N5165" s="13">
        <v>1.32539886489989</v>
      </c>
      <c r="O5165" s="13">
        <v>-4.6928308193915198</v>
      </c>
      <c r="P5165" s="13">
        <v>-3.3674319544916198</v>
      </c>
      <c r="Q5165" s="13">
        <v>-0.67672303994065597</v>
      </c>
      <c r="R5165" s="13">
        <v>-0.67672303994065597</v>
      </c>
      <c r="S5165" s="13">
        <v>0</v>
      </c>
      <c r="T5165" s="13">
        <v>1.3123385576629401</v>
      </c>
      <c r="U5165" s="13">
        <v>-4.4112797694749402</v>
      </c>
      <c r="V5165" s="13">
        <v>-3.0989412118119901</v>
      </c>
      <c r="W5165" s="13">
        <v>0.249012850517945</v>
      </c>
    </row>
    <row r="5166" spans="1:23" x14ac:dyDescent="0.3">
      <c r="A5166" s="13" t="s">
        <v>1637</v>
      </c>
      <c r="B5166" s="13" t="s">
        <v>1638</v>
      </c>
      <c r="C5166" s="15">
        <v>2020</v>
      </c>
      <c r="D5166" s="15" t="s">
        <v>27</v>
      </c>
      <c r="E5166" s="15" t="s">
        <v>70</v>
      </c>
      <c r="F5166" s="15">
        <v>2788</v>
      </c>
      <c r="G5166" s="15">
        <v>1294</v>
      </c>
      <c r="H5166" s="13">
        <v>0.23603772922775099</v>
      </c>
      <c r="I5166" s="13">
        <v>-1.6745460915983901</v>
      </c>
      <c r="J5166" s="13">
        <v>-1.4385083623706401</v>
      </c>
      <c r="K5166" s="13">
        <v>1.0444921546602</v>
      </c>
      <c r="L5166" s="13">
        <v>-2.56833908611332</v>
      </c>
      <c r="M5166" s="13">
        <v>-1.52384693145311</v>
      </c>
      <c r="N5166" s="13">
        <v>0.37815922879685299</v>
      </c>
      <c r="O5166" s="13">
        <v>-2.01477947661617</v>
      </c>
      <c r="P5166" s="13">
        <v>-1.6366202478193199</v>
      </c>
      <c r="Q5166" s="13">
        <v>0.73432217794692101</v>
      </c>
      <c r="R5166" s="13">
        <v>0.73432217794692101</v>
      </c>
      <c r="S5166" s="13">
        <v>0</v>
      </c>
      <c r="T5166" s="13">
        <v>-9.9588831674022701E-2</v>
      </c>
      <c r="U5166" s="13">
        <v>-0.97982772471828505</v>
      </c>
      <c r="V5166" s="13">
        <v>-1.0794165563922999</v>
      </c>
      <c r="W5166" s="13">
        <v>-0.10124386242870199</v>
      </c>
    </row>
    <row r="5167" spans="1:23" x14ac:dyDescent="0.3">
      <c r="A5167" s="13" t="s">
        <v>2199</v>
      </c>
      <c r="B5167" s="13" t="s">
        <v>2200</v>
      </c>
      <c r="C5167" s="15">
        <v>2020</v>
      </c>
      <c r="D5167" s="15" t="s">
        <v>27</v>
      </c>
      <c r="E5167" s="15" t="s">
        <v>67</v>
      </c>
      <c r="F5167" s="15">
        <v>24</v>
      </c>
      <c r="G5167" s="15">
        <v>10</v>
      </c>
      <c r="H5167" s="13">
        <v>-0.96719562827388095</v>
      </c>
      <c r="I5167" s="13">
        <v>0.340133355979996</v>
      </c>
      <c r="J5167" s="13">
        <v>-0.627062272293885</v>
      </c>
      <c r="K5167" s="13">
        <v>4.3236007864819399</v>
      </c>
      <c r="L5167" s="13">
        <v>-20.971005139345099</v>
      </c>
      <c r="M5167" s="13">
        <v>-16.647404352863202</v>
      </c>
      <c r="N5167" s="13">
        <v>6.6949511917931998E-2</v>
      </c>
      <c r="O5167" s="13">
        <v>-4.14551676273694</v>
      </c>
      <c r="P5167" s="13">
        <v>-4.0785672508190096</v>
      </c>
      <c r="Q5167" s="13">
        <v>-6.8047849294298997E-3</v>
      </c>
      <c r="R5167" s="13">
        <v>-6.8047849294298997E-3</v>
      </c>
      <c r="S5167" s="13">
        <v>0</v>
      </c>
      <c r="T5167" s="13">
        <v>2.0301137757653702</v>
      </c>
      <c r="U5167" s="13">
        <v>-3.3786708010217801</v>
      </c>
      <c r="V5167" s="13">
        <v>-1.3485570252564101</v>
      </c>
      <c r="W5167" s="13">
        <v>0.39768219393318299</v>
      </c>
    </row>
    <row r="5168" spans="1:23" x14ac:dyDescent="0.3">
      <c r="A5168" s="13" t="s">
        <v>1641</v>
      </c>
      <c r="B5168" s="13" t="s">
        <v>1642</v>
      </c>
      <c r="C5168" s="15">
        <v>2020</v>
      </c>
      <c r="D5168" s="15" t="s">
        <v>27</v>
      </c>
      <c r="E5168" s="15" t="s">
        <v>34</v>
      </c>
      <c r="F5168" s="15">
        <v>501</v>
      </c>
      <c r="G5168" s="15">
        <v>241</v>
      </c>
      <c r="H5168" s="13">
        <v>-4.1757147714905498</v>
      </c>
      <c r="I5168" s="13">
        <v>1.4291627572043699</v>
      </c>
      <c r="J5168" s="13">
        <v>-2.7465520142861801</v>
      </c>
      <c r="K5168" s="13">
        <v>-4.2059721221629003</v>
      </c>
      <c r="L5168" s="13">
        <v>-1.0061294357657999</v>
      </c>
      <c r="M5168" s="13">
        <v>-5.21210155792871</v>
      </c>
      <c r="N5168" s="13">
        <v>-4.4441201741978897</v>
      </c>
      <c r="O5168" s="13">
        <v>0.98890001115294501</v>
      </c>
      <c r="P5168" s="13">
        <v>-3.45522016304494</v>
      </c>
      <c r="Q5168" s="13">
        <v>-8.6719439333418594E-2</v>
      </c>
      <c r="R5168" s="13">
        <v>-8.6719439333418594E-2</v>
      </c>
      <c r="S5168" s="13">
        <v>0</v>
      </c>
      <c r="T5168" s="13">
        <v>-3.7270577397786702</v>
      </c>
      <c r="U5168" s="13">
        <v>0.407621759401051</v>
      </c>
      <c r="V5168" s="13">
        <v>-3.3194359803776199</v>
      </c>
      <c r="W5168" s="13">
        <v>8.0407732500729998E-3</v>
      </c>
    </row>
    <row r="5169" spans="1:23" x14ac:dyDescent="0.3">
      <c r="A5169" s="13" t="s">
        <v>1645</v>
      </c>
      <c r="B5169" s="13" t="s">
        <v>1646</v>
      </c>
      <c r="C5169" s="15">
        <v>2020</v>
      </c>
      <c r="D5169" s="15" t="s">
        <v>27</v>
      </c>
      <c r="E5169" s="15" t="s">
        <v>30</v>
      </c>
      <c r="F5169" s="15">
        <v>3992</v>
      </c>
      <c r="G5169" s="15">
        <v>1882</v>
      </c>
      <c r="H5169" s="13">
        <v>0.14657566645074499</v>
      </c>
      <c r="I5169" s="13">
        <v>-0.23546065465923</v>
      </c>
      <c r="J5169" s="13">
        <v>-8.8884988208484506E-2</v>
      </c>
      <c r="K5169" s="13">
        <v>3.5519160284010298</v>
      </c>
      <c r="L5169" s="13">
        <v>3.3920843549379001</v>
      </c>
      <c r="M5169" s="13">
        <v>6.9440003833389401</v>
      </c>
      <c r="N5169" s="13">
        <v>0.83110911738757098</v>
      </c>
      <c r="O5169" s="13">
        <v>0.44090157238628902</v>
      </c>
      <c r="P5169" s="13">
        <v>1.2720106897738599</v>
      </c>
      <c r="Q5169" s="13">
        <v>3.86929864875153</v>
      </c>
      <c r="R5169" s="13">
        <v>3.86929864875153</v>
      </c>
      <c r="S5169" s="13">
        <v>0</v>
      </c>
      <c r="T5169" s="13">
        <v>1.31497612547678</v>
      </c>
      <c r="U5169" s="13">
        <v>0.54818949429898001</v>
      </c>
      <c r="V5169" s="13">
        <v>1.86316561977576</v>
      </c>
      <c r="W5169" s="13">
        <v>0.19482581638240601</v>
      </c>
    </row>
    <row r="5170" spans="1:23" x14ac:dyDescent="0.3">
      <c r="A5170" s="13" t="s">
        <v>2201</v>
      </c>
      <c r="B5170" s="13" t="s">
        <v>2202</v>
      </c>
      <c r="C5170" s="15">
        <v>2020</v>
      </c>
      <c r="D5170" s="15" t="s">
        <v>27</v>
      </c>
      <c r="E5170" s="15" t="s">
        <v>46</v>
      </c>
      <c r="F5170" s="15">
        <v>655</v>
      </c>
      <c r="G5170" s="15">
        <v>307</v>
      </c>
      <c r="H5170" s="13">
        <v>-0.92045587082179103</v>
      </c>
      <c r="I5170" s="13">
        <v>-3.0822165093736502</v>
      </c>
      <c r="J5170" s="13">
        <v>-4.00267238019544</v>
      </c>
      <c r="K5170" s="13">
        <v>-0.555066678775616</v>
      </c>
      <c r="L5170" s="13">
        <v>-2.2434332164259501</v>
      </c>
      <c r="M5170" s="13">
        <v>-2.7984998952015601</v>
      </c>
      <c r="N5170" s="13">
        <v>-0.94246298773319803</v>
      </c>
      <c r="O5170" s="13">
        <v>-3.1705150880331301</v>
      </c>
      <c r="P5170" s="13">
        <v>-4.1129780757663301</v>
      </c>
      <c r="Q5170" s="13">
        <v>-0.215953634569751</v>
      </c>
      <c r="R5170" s="13">
        <v>-0.215953634569751</v>
      </c>
      <c r="S5170" s="13">
        <v>0</v>
      </c>
      <c r="T5170" s="13">
        <v>-1.4241795265528701</v>
      </c>
      <c r="U5170" s="13">
        <v>-2.5537424221963301</v>
      </c>
      <c r="V5170" s="13">
        <v>-3.9779219487492101</v>
      </c>
      <c r="W5170" s="13">
        <v>1.17908218706569</v>
      </c>
    </row>
    <row r="5171" spans="1:23" x14ac:dyDescent="0.3">
      <c r="A5171" s="13" t="s">
        <v>1651</v>
      </c>
      <c r="B5171" s="13" t="s">
        <v>1652</v>
      </c>
      <c r="C5171" s="15">
        <v>2020</v>
      </c>
      <c r="D5171" s="15" t="s">
        <v>27</v>
      </c>
      <c r="E5171" s="15" t="s">
        <v>67</v>
      </c>
      <c r="F5171" s="15">
        <v>4060</v>
      </c>
      <c r="G5171" s="15">
        <v>1930</v>
      </c>
      <c r="H5171" s="13">
        <v>0.53509571685379997</v>
      </c>
      <c r="I5171" s="13">
        <v>2.3056026750705798</v>
      </c>
      <c r="J5171" s="13">
        <v>2.8406983919243798</v>
      </c>
      <c r="K5171" s="13">
        <v>-0.86716586728344303</v>
      </c>
      <c r="L5171" s="13">
        <v>1.1043250236012101</v>
      </c>
      <c r="M5171" s="13">
        <v>0.23715915631777501</v>
      </c>
      <c r="N5171" s="13">
        <v>0.270461874479344</v>
      </c>
      <c r="O5171" s="13">
        <v>2.1632166249751998</v>
      </c>
      <c r="P5171" s="13">
        <v>2.43367849945454</v>
      </c>
      <c r="Q5171" s="13">
        <v>5.1620111120483099</v>
      </c>
      <c r="R5171" s="13">
        <v>5.1620111120483099</v>
      </c>
      <c r="S5171" s="13">
        <v>0</v>
      </c>
      <c r="T5171" s="13">
        <v>1.20109774810892</v>
      </c>
      <c r="U5171" s="13">
        <v>3.4025633376031998</v>
      </c>
      <c r="V5171" s="13">
        <v>4.6036610857121198</v>
      </c>
      <c r="W5171" s="13">
        <v>1.1530290099565199</v>
      </c>
    </row>
    <row r="5172" spans="1:23" x14ac:dyDescent="0.3">
      <c r="A5172" s="13" t="s">
        <v>1657</v>
      </c>
      <c r="B5172" s="13" t="s">
        <v>1658</v>
      </c>
      <c r="C5172" s="15">
        <v>2020</v>
      </c>
      <c r="D5172" s="15" t="s">
        <v>27</v>
      </c>
      <c r="E5172" s="15" t="s">
        <v>58</v>
      </c>
      <c r="F5172" s="15">
        <v>3007</v>
      </c>
      <c r="G5172" s="15">
        <v>1400</v>
      </c>
      <c r="H5172" s="13">
        <v>-1.5985222088140201</v>
      </c>
      <c r="I5172" s="13">
        <v>-3.46930164880402</v>
      </c>
      <c r="J5172" s="13">
        <v>-5.0678238576180501</v>
      </c>
      <c r="K5172" s="13">
        <v>-5.1594340647536496</v>
      </c>
      <c r="L5172" s="13">
        <v>-3.29302088127768</v>
      </c>
      <c r="M5172" s="13">
        <v>-8.4524549460313398</v>
      </c>
      <c r="N5172" s="13">
        <v>-2.45991963596112</v>
      </c>
      <c r="O5172" s="13">
        <v>-3.5946120398927799</v>
      </c>
      <c r="P5172" s="13">
        <v>-6.0545316758538998</v>
      </c>
      <c r="Q5172" s="13">
        <v>-2.3513639511988398</v>
      </c>
      <c r="R5172" s="13">
        <v>-2.3513639511988398</v>
      </c>
      <c r="S5172" s="13">
        <v>0</v>
      </c>
      <c r="T5172" s="13">
        <v>-2.1096316964517401</v>
      </c>
      <c r="U5172" s="13">
        <v>-3.1937372954608398</v>
      </c>
      <c r="V5172" s="13">
        <v>-5.3033689919125901</v>
      </c>
      <c r="W5172" s="13">
        <v>-0.38868697897489901</v>
      </c>
    </row>
    <row r="5173" spans="1:23" x14ac:dyDescent="0.3">
      <c r="A5173" s="13" t="s">
        <v>2203</v>
      </c>
      <c r="B5173" s="13" t="s">
        <v>2204</v>
      </c>
      <c r="C5173" s="15">
        <v>2020</v>
      </c>
      <c r="D5173" s="15" t="s">
        <v>27</v>
      </c>
      <c r="E5173" s="15" t="s">
        <v>137</v>
      </c>
      <c r="F5173" s="15">
        <v>304</v>
      </c>
      <c r="G5173" s="15">
        <v>139</v>
      </c>
      <c r="H5173" s="13">
        <v>-1.3281389341741601</v>
      </c>
      <c r="I5173" s="13">
        <v>-1.06244970496631</v>
      </c>
      <c r="J5173" s="13">
        <v>-2.39058863914047</v>
      </c>
      <c r="K5173" s="13">
        <v>3.4037012711028298</v>
      </c>
      <c r="L5173" s="13">
        <v>-1.15020948478852</v>
      </c>
      <c r="M5173" s="13">
        <v>2.2534917863142998</v>
      </c>
      <c r="N5173" s="13">
        <v>-0.33411879971404101</v>
      </c>
      <c r="O5173" s="13">
        <v>-1.0534755571038801</v>
      </c>
      <c r="P5173" s="13">
        <v>-1.3875943568179301</v>
      </c>
      <c r="Q5173" s="13">
        <v>9.7343370394566003E-2</v>
      </c>
      <c r="R5173" s="13">
        <v>9.7343370394566003E-2</v>
      </c>
      <c r="S5173" s="13">
        <v>0</v>
      </c>
      <c r="T5173" s="13">
        <v>-0.74891416916459597</v>
      </c>
      <c r="U5173" s="13">
        <v>-2.1076910853198298</v>
      </c>
      <c r="V5173" s="13">
        <v>-2.85660525448443</v>
      </c>
      <c r="W5173" s="13">
        <v>0.76470900729039604</v>
      </c>
    </row>
    <row r="5174" spans="1:23" x14ac:dyDescent="0.3">
      <c r="A5174" s="13" t="s">
        <v>1669</v>
      </c>
      <c r="B5174" s="13" t="s">
        <v>1670</v>
      </c>
      <c r="C5174" s="15">
        <v>2020</v>
      </c>
      <c r="D5174" s="15" t="s">
        <v>27</v>
      </c>
      <c r="E5174" s="15" t="s">
        <v>86</v>
      </c>
      <c r="F5174" s="15">
        <v>3627</v>
      </c>
      <c r="G5174" s="15">
        <v>1721</v>
      </c>
      <c r="H5174" s="13">
        <v>1.49842661646023</v>
      </c>
      <c r="I5174" s="13">
        <v>1.7689861091111301</v>
      </c>
      <c r="J5174" s="13">
        <v>3.2674127255713601</v>
      </c>
      <c r="K5174" s="13">
        <v>-2.17753371930575</v>
      </c>
      <c r="L5174" s="13">
        <v>2.8926432008480001</v>
      </c>
      <c r="M5174" s="13">
        <v>0.71510948154224196</v>
      </c>
      <c r="N5174" s="13">
        <v>0.79221680575202202</v>
      </c>
      <c r="O5174" s="13">
        <v>2.0739015474296498</v>
      </c>
      <c r="P5174" s="13">
        <v>2.8661183531816699</v>
      </c>
      <c r="Q5174" s="13">
        <v>4.9452659457874804</v>
      </c>
      <c r="R5174" s="13">
        <v>4.9452659457874804</v>
      </c>
      <c r="S5174" s="13">
        <v>0</v>
      </c>
      <c r="T5174" s="13">
        <v>1.1814641624075599</v>
      </c>
      <c r="U5174" s="13">
        <v>2.6731120239587498</v>
      </c>
      <c r="V5174" s="13">
        <v>3.8545761863663199</v>
      </c>
      <c r="W5174" s="13">
        <v>0.28970313531149</v>
      </c>
    </row>
    <row r="5175" spans="1:23" x14ac:dyDescent="0.3">
      <c r="A5175" s="13" t="s">
        <v>1673</v>
      </c>
      <c r="B5175" s="13" t="s">
        <v>1674</v>
      </c>
      <c r="C5175" s="15">
        <v>2020</v>
      </c>
      <c r="D5175" s="15" t="s">
        <v>27</v>
      </c>
      <c r="E5175" s="15" t="s">
        <v>32</v>
      </c>
      <c r="F5175" s="15">
        <v>1132</v>
      </c>
      <c r="G5175" s="15">
        <v>537</v>
      </c>
      <c r="H5175" s="13">
        <v>-4.4926107724717799</v>
      </c>
      <c r="I5175" s="13">
        <v>3.7252896432668402E-2</v>
      </c>
      <c r="J5175" s="13">
        <v>-4.4553578760391099</v>
      </c>
      <c r="K5175" s="13">
        <v>-6.7926663256092104</v>
      </c>
      <c r="L5175" s="13">
        <v>-3.9274835017261598</v>
      </c>
      <c r="M5175" s="13">
        <v>-10.7201498273353</v>
      </c>
      <c r="N5175" s="13">
        <v>-5.1814007047004802</v>
      </c>
      <c r="O5175" s="13">
        <v>-0.74483020490080298</v>
      </c>
      <c r="P5175" s="13">
        <v>-5.92623090960128</v>
      </c>
      <c r="Q5175" s="13">
        <v>-0.870300864691262</v>
      </c>
      <c r="R5175" s="13">
        <v>-0.870300864691262</v>
      </c>
      <c r="S5175" s="13">
        <v>0</v>
      </c>
      <c r="T5175" s="13">
        <v>-3.8729105897704201</v>
      </c>
      <c r="U5175" s="13">
        <v>-0.35141140791583803</v>
      </c>
      <c r="V5175" s="13">
        <v>-4.2243219976862596</v>
      </c>
      <c r="W5175" s="13">
        <v>1.000470861367E-2</v>
      </c>
    </row>
    <row r="5176" spans="1:23" x14ac:dyDescent="0.3">
      <c r="A5176" s="13" t="s">
        <v>1677</v>
      </c>
      <c r="B5176" s="13" t="s">
        <v>1678</v>
      </c>
      <c r="C5176" s="15">
        <v>2020</v>
      </c>
      <c r="D5176" s="15" t="s">
        <v>27</v>
      </c>
      <c r="E5176" s="15" t="s">
        <v>100</v>
      </c>
      <c r="F5176" s="15">
        <v>3412</v>
      </c>
      <c r="G5176" s="15">
        <v>1570</v>
      </c>
      <c r="H5176" s="13">
        <v>-0.318013406201688</v>
      </c>
      <c r="I5176" s="13">
        <v>-3.2635531477659798</v>
      </c>
      <c r="J5176" s="13">
        <v>-3.58156655396767</v>
      </c>
      <c r="K5176" s="13">
        <v>0.147591916371209</v>
      </c>
      <c r="L5176" s="13">
        <v>-0.22033760068797201</v>
      </c>
      <c r="M5176" s="13">
        <v>-7.2745684316762704E-2</v>
      </c>
      <c r="N5176" s="13">
        <v>-0.24957531539358599</v>
      </c>
      <c r="O5176" s="13">
        <v>-2.7560870900829699</v>
      </c>
      <c r="P5176" s="13">
        <v>-3.0056624054765599</v>
      </c>
      <c r="Q5176" s="13">
        <v>-0.20291664867474199</v>
      </c>
      <c r="R5176" s="13">
        <v>-0.20291664867474199</v>
      </c>
      <c r="S5176" s="13">
        <v>0</v>
      </c>
      <c r="T5176" s="13">
        <v>-0.31530511889598101</v>
      </c>
      <c r="U5176" s="13">
        <v>-2.8196609435673499</v>
      </c>
      <c r="V5176" s="13">
        <v>-3.13496606246333</v>
      </c>
      <c r="W5176" s="13">
        <v>-0.93240101290178001</v>
      </c>
    </row>
    <row r="5177" spans="1:23" x14ac:dyDescent="0.3">
      <c r="A5177" s="13" t="s">
        <v>1687</v>
      </c>
      <c r="B5177" s="13" t="s">
        <v>1688</v>
      </c>
      <c r="C5177" s="15">
        <v>2020</v>
      </c>
      <c r="D5177" s="15" t="s">
        <v>27</v>
      </c>
      <c r="E5177" s="15" t="s">
        <v>67</v>
      </c>
      <c r="F5177" s="15">
        <v>72</v>
      </c>
      <c r="G5177" s="15">
        <v>32</v>
      </c>
      <c r="H5177" s="13">
        <v>-8.0439580102180201</v>
      </c>
      <c r="I5177" s="13">
        <v>-0.21592037580260001</v>
      </c>
      <c r="J5177" s="13">
        <v>-8.2598783860206204</v>
      </c>
      <c r="K5177" s="13">
        <v>-2.4680189150341501</v>
      </c>
      <c r="L5177" s="13">
        <v>-9.4106075322115608</v>
      </c>
      <c r="M5177" s="13">
        <v>-11.878626447245701</v>
      </c>
      <c r="N5177" s="13">
        <v>-7.3611616835536298</v>
      </c>
      <c r="O5177" s="13">
        <v>-2.1652533544678501</v>
      </c>
      <c r="P5177" s="13">
        <v>-9.5264150380214794</v>
      </c>
      <c r="Q5177" s="13">
        <v>-0.11131248503402801</v>
      </c>
      <c r="R5177" s="13">
        <v>-0.11131248503402801</v>
      </c>
      <c r="S5177" s="13">
        <v>0</v>
      </c>
      <c r="T5177" s="13">
        <v>-7.81698343376328</v>
      </c>
      <c r="U5177" s="13">
        <v>-0.889594873219685</v>
      </c>
      <c r="V5177" s="13">
        <v>-8.7065783069829603</v>
      </c>
      <c r="W5177" s="13">
        <v>0.62493891353028597</v>
      </c>
    </row>
    <row r="5178" spans="1:23" x14ac:dyDescent="0.3">
      <c r="A5178" s="13" t="s">
        <v>1689</v>
      </c>
      <c r="B5178" s="13" t="s">
        <v>1690</v>
      </c>
      <c r="C5178" s="15">
        <v>2020</v>
      </c>
      <c r="D5178" s="15" t="s">
        <v>27</v>
      </c>
      <c r="E5178" s="15" t="s">
        <v>124</v>
      </c>
      <c r="F5178" s="15">
        <v>3365</v>
      </c>
      <c r="G5178" s="15">
        <v>1641</v>
      </c>
      <c r="H5178" s="13">
        <v>0.37048302906740599</v>
      </c>
      <c r="I5178" s="13">
        <v>-1.7212225690455401</v>
      </c>
      <c r="J5178" s="13">
        <v>-1.3507395399781299</v>
      </c>
      <c r="K5178" s="13">
        <v>-2.6603397380637901</v>
      </c>
      <c r="L5178" s="13">
        <v>-1.22103998158385</v>
      </c>
      <c r="M5178" s="13">
        <v>-3.8813797196476401</v>
      </c>
      <c r="N5178" s="13">
        <v>-0.212380716765183</v>
      </c>
      <c r="O5178" s="13">
        <v>-1.688680694534</v>
      </c>
      <c r="P5178" s="13">
        <v>-1.9010614112991799</v>
      </c>
      <c r="Q5178" s="13">
        <v>0.703383581323901</v>
      </c>
      <c r="R5178" s="13">
        <v>0.703383581323901</v>
      </c>
      <c r="S5178" s="13">
        <v>0</v>
      </c>
      <c r="T5178" s="13">
        <v>-0.91333684586108299</v>
      </c>
      <c r="U5178" s="13">
        <v>-1.9349762778816399</v>
      </c>
      <c r="V5178" s="13">
        <v>-2.8483131237427202</v>
      </c>
      <c r="W5178" s="13">
        <v>-1.0588360319089001</v>
      </c>
    </row>
    <row r="5179" spans="1:23" x14ac:dyDescent="0.3">
      <c r="A5179" s="13" t="s">
        <v>1697</v>
      </c>
      <c r="B5179" s="13" t="s">
        <v>1698</v>
      </c>
      <c r="C5179" s="15">
        <v>2020</v>
      </c>
      <c r="D5179" s="15" t="s">
        <v>27</v>
      </c>
      <c r="E5179" s="15" t="s">
        <v>137</v>
      </c>
      <c r="F5179" s="15">
        <v>1890</v>
      </c>
      <c r="G5179" s="15">
        <v>886</v>
      </c>
      <c r="H5179" s="13">
        <v>-2.7683587625497599</v>
      </c>
      <c r="I5179" s="13">
        <v>-1.6745914431617199</v>
      </c>
      <c r="J5179" s="13">
        <v>-4.4429502057114902</v>
      </c>
      <c r="K5179" s="13">
        <v>-3.2219530359844102</v>
      </c>
      <c r="L5179" s="13">
        <v>-1.2228069749994599</v>
      </c>
      <c r="M5179" s="13">
        <v>-4.4447600109838703</v>
      </c>
      <c r="N5179" s="13">
        <v>-2.9537243584921402</v>
      </c>
      <c r="O5179" s="13">
        <v>-1.6294542335014199</v>
      </c>
      <c r="P5179" s="13">
        <v>-4.5831785919935601</v>
      </c>
      <c r="Q5179" s="13">
        <v>-0.832540915724167</v>
      </c>
      <c r="R5179" s="13">
        <v>-0.832540915724167</v>
      </c>
      <c r="S5179" s="13">
        <v>0</v>
      </c>
      <c r="T5179" s="13">
        <v>-3.06170586728964</v>
      </c>
      <c r="U5179" s="13">
        <v>-1.8632856249399701</v>
      </c>
      <c r="V5179" s="13">
        <v>-4.9249914922296103</v>
      </c>
      <c r="W5179" s="13">
        <v>0.47696711308204498</v>
      </c>
    </row>
    <row r="5180" spans="1:23" x14ac:dyDescent="0.3">
      <c r="A5180" s="13" t="s">
        <v>2205</v>
      </c>
      <c r="B5180" s="13" t="s">
        <v>2206</v>
      </c>
      <c r="C5180" s="15">
        <v>2020</v>
      </c>
      <c r="D5180" s="15" t="s">
        <v>27</v>
      </c>
      <c r="E5180" s="15" t="s">
        <v>78</v>
      </c>
      <c r="F5180" s="15">
        <v>15</v>
      </c>
      <c r="G5180" s="15">
        <v>6</v>
      </c>
      <c r="H5180" s="13">
        <v>10.0610074058576</v>
      </c>
      <c r="I5180" s="13">
        <v>8.0386504878876703</v>
      </c>
      <c r="J5180" s="13">
        <v>18.099657893745299</v>
      </c>
      <c r="K5180" s="13">
        <v>49.290781585643899</v>
      </c>
      <c r="L5180" s="13">
        <v>24.1749794051313</v>
      </c>
      <c r="M5180" s="13">
        <v>73.465760990775195</v>
      </c>
      <c r="N5180" s="13">
        <v>18.9675316993231</v>
      </c>
      <c r="O5180" s="13">
        <v>11.911105180941901</v>
      </c>
      <c r="P5180" s="13">
        <v>30.878636880264999</v>
      </c>
      <c r="Q5180" s="13">
        <v>0.105319774092051</v>
      </c>
      <c r="R5180" s="13">
        <v>0.105319774092051</v>
      </c>
      <c r="S5180" s="13">
        <v>0</v>
      </c>
      <c r="T5180" s="13">
        <v>14.885811992505401</v>
      </c>
      <c r="U5180" s="13">
        <v>4.64673829646373</v>
      </c>
      <c r="V5180" s="13">
        <v>19.532550288969201</v>
      </c>
      <c r="W5180" s="13">
        <v>2.3533747898483801</v>
      </c>
    </row>
    <row r="5181" spans="1:23" x14ac:dyDescent="0.3">
      <c r="A5181" s="13" t="s">
        <v>1725</v>
      </c>
      <c r="B5181" s="13" t="s">
        <v>1726</v>
      </c>
      <c r="C5181" s="15">
        <v>2020</v>
      </c>
      <c r="D5181" s="15" t="s">
        <v>27</v>
      </c>
      <c r="E5181" s="15" t="s">
        <v>89</v>
      </c>
      <c r="F5181" s="15">
        <v>731</v>
      </c>
      <c r="G5181" s="15">
        <v>345</v>
      </c>
      <c r="H5181" s="13">
        <v>-1.9663963177800201</v>
      </c>
      <c r="I5181" s="13">
        <v>-1.8680767088164201</v>
      </c>
      <c r="J5181" s="13">
        <v>-3.83447302659645</v>
      </c>
      <c r="K5181" s="13">
        <v>0.81521671599225698</v>
      </c>
      <c r="L5181" s="13">
        <v>-3.4610959636359402</v>
      </c>
      <c r="M5181" s="13">
        <v>-2.6458792476436801</v>
      </c>
      <c r="N5181" s="13">
        <v>-1.494583416043</v>
      </c>
      <c r="O5181" s="13">
        <v>-2.3251470987035399</v>
      </c>
      <c r="P5181" s="13">
        <v>-3.8197305147465501</v>
      </c>
      <c r="Q5181" s="13">
        <v>-0.18842592559110899</v>
      </c>
      <c r="R5181" s="13">
        <v>-0.18842592559110899</v>
      </c>
      <c r="S5181" s="13">
        <v>0</v>
      </c>
      <c r="T5181" s="13">
        <v>-2.2826704173432302</v>
      </c>
      <c r="U5181" s="13">
        <v>-2.1376533973480201</v>
      </c>
      <c r="V5181" s="13">
        <v>-4.42032381469126</v>
      </c>
      <c r="W5181" s="13">
        <v>7.2044343988053594E-2</v>
      </c>
    </row>
    <row r="5182" spans="1:23" x14ac:dyDescent="0.3">
      <c r="A5182" s="13" t="s">
        <v>1727</v>
      </c>
      <c r="B5182" s="13" t="s">
        <v>1728</v>
      </c>
      <c r="C5182" s="15">
        <v>2020</v>
      </c>
      <c r="D5182" s="15" t="s">
        <v>27</v>
      </c>
      <c r="E5182" s="15" t="s">
        <v>31</v>
      </c>
      <c r="F5182" s="15">
        <v>55</v>
      </c>
      <c r="G5182" s="15">
        <v>23</v>
      </c>
      <c r="H5182" s="13">
        <v>-10.286803704607999</v>
      </c>
      <c r="I5182" s="13">
        <v>-4.1858862874191001</v>
      </c>
      <c r="J5182" s="13">
        <v>-14.472689992027201</v>
      </c>
      <c r="K5182" s="13">
        <v>-15.1617336729767</v>
      </c>
      <c r="L5182" s="13">
        <v>0.56918095998960305</v>
      </c>
      <c r="M5182" s="13">
        <v>-14.5925527129871</v>
      </c>
      <c r="N5182" s="13">
        <v>-11.9162015989601</v>
      </c>
      <c r="O5182" s="13">
        <v>-3.4458859371989199</v>
      </c>
      <c r="P5182" s="13">
        <v>-15.362087536159001</v>
      </c>
      <c r="Q5182" s="13">
        <v>-0.15842068433985099</v>
      </c>
      <c r="R5182" s="13">
        <v>-0.15842068433985099</v>
      </c>
      <c r="S5182" s="13">
        <v>0</v>
      </c>
      <c r="T5182" s="13">
        <v>-9.7465693977105996</v>
      </c>
      <c r="U5182" s="13">
        <v>-4.5995712230101002</v>
      </c>
      <c r="V5182" s="13">
        <v>-14.3461406207207</v>
      </c>
      <c r="W5182" s="13">
        <v>7.18152054495717</v>
      </c>
    </row>
    <row r="5183" spans="1:23" x14ac:dyDescent="0.3">
      <c r="A5183" s="13" t="s">
        <v>1727</v>
      </c>
      <c r="B5183" s="13" t="s">
        <v>1728</v>
      </c>
      <c r="C5183" s="15">
        <v>2020</v>
      </c>
      <c r="D5183" s="15" t="s">
        <v>27</v>
      </c>
      <c r="E5183" s="15" t="s">
        <v>58</v>
      </c>
      <c r="F5183" s="15">
        <v>570</v>
      </c>
      <c r="G5183" s="15">
        <v>265</v>
      </c>
      <c r="H5183" s="13">
        <v>-4.2639321549979403</v>
      </c>
      <c r="I5183" s="13">
        <v>-2.1184934787816601</v>
      </c>
      <c r="J5183" s="13">
        <v>-6.3824256337796097</v>
      </c>
      <c r="K5183" s="13">
        <v>2.8261960345524102</v>
      </c>
      <c r="L5183" s="13">
        <v>-2.8198091934485299</v>
      </c>
      <c r="M5183" s="13">
        <v>6.3868411038878999E-3</v>
      </c>
      <c r="N5183" s="13">
        <v>-3.0405630092247802</v>
      </c>
      <c r="O5183" s="13">
        <v>-2.3242875771730498</v>
      </c>
      <c r="P5183" s="13">
        <v>-5.3648505863978304</v>
      </c>
      <c r="Q5183" s="13">
        <v>-0.35870217600505</v>
      </c>
      <c r="R5183" s="13">
        <v>-0.35870217600505</v>
      </c>
      <c r="S5183" s="13">
        <v>0</v>
      </c>
      <c r="T5183" s="13">
        <v>-3.3492593230078498</v>
      </c>
      <c r="U5183" s="13">
        <v>-1.01454770062176</v>
      </c>
      <c r="V5183" s="13">
        <v>-4.3638070236296196</v>
      </c>
      <c r="W5183" s="13">
        <v>1.4902179394914401</v>
      </c>
    </row>
    <row r="5184" spans="1:23" x14ac:dyDescent="0.3">
      <c r="A5184" s="13" t="s">
        <v>1729</v>
      </c>
      <c r="B5184" s="13" t="s">
        <v>1730</v>
      </c>
      <c r="C5184" s="15">
        <v>2020</v>
      </c>
      <c r="D5184" s="15" t="s">
        <v>27</v>
      </c>
      <c r="E5184" s="15" t="s">
        <v>86</v>
      </c>
      <c r="F5184" s="15">
        <v>4281</v>
      </c>
      <c r="G5184" s="15">
        <v>2043</v>
      </c>
      <c r="H5184" s="13">
        <v>3.08127628637369</v>
      </c>
      <c r="I5184" s="13">
        <v>1.15208407958776</v>
      </c>
      <c r="J5184" s="13">
        <v>4.2333603659614596</v>
      </c>
      <c r="K5184" s="13">
        <v>3.9961140792297498</v>
      </c>
      <c r="L5184" s="13">
        <v>3.7367442654068701</v>
      </c>
      <c r="M5184" s="13">
        <v>7.7328583446366297</v>
      </c>
      <c r="N5184" s="13">
        <v>3.4417615568138999</v>
      </c>
      <c r="O5184" s="13">
        <v>1.73625376599271</v>
      </c>
      <c r="P5184" s="13">
        <v>5.1780153228066199</v>
      </c>
      <c r="Q5184" s="13">
        <v>8.2434570759615493</v>
      </c>
      <c r="R5184" s="13">
        <v>8.2434570759615493</v>
      </c>
      <c r="S5184" s="13">
        <v>0</v>
      </c>
      <c r="T5184" s="13">
        <v>3.8678018184916501</v>
      </c>
      <c r="U5184" s="13">
        <v>1.8190140388478999</v>
      </c>
      <c r="V5184" s="13">
        <v>5.6868158573395498</v>
      </c>
      <c r="W5184" s="13">
        <v>-0.24950371808709401</v>
      </c>
    </row>
    <row r="5185" spans="1:23" x14ac:dyDescent="0.3">
      <c r="A5185" s="13" t="s">
        <v>1739</v>
      </c>
      <c r="B5185" s="13" t="s">
        <v>1740</v>
      </c>
      <c r="C5185" s="15">
        <v>2020</v>
      </c>
      <c r="D5185" s="15" t="s">
        <v>27</v>
      </c>
      <c r="E5185" s="15" t="s">
        <v>38</v>
      </c>
      <c r="F5185" s="15">
        <v>1128</v>
      </c>
      <c r="G5185" s="15">
        <v>519</v>
      </c>
      <c r="H5185" s="13">
        <v>-0.91515707574531602</v>
      </c>
      <c r="I5185" s="13">
        <v>-1.38697775698932</v>
      </c>
      <c r="J5185" s="13">
        <v>-2.30213483273464</v>
      </c>
      <c r="K5185" s="13">
        <v>-3.8342356976371103E-2</v>
      </c>
      <c r="L5185" s="13">
        <v>-4.3404166447728203</v>
      </c>
      <c r="M5185" s="13">
        <v>-4.3787590017491897</v>
      </c>
      <c r="N5185" s="13">
        <v>-0.75371677086757505</v>
      </c>
      <c r="O5185" s="13">
        <v>-2.0214662275250399</v>
      </c>
      <c r="P5185" s="13">
        <v>-2.77518299839261</v>
      </c>
      <c r="Q5185" s="13">
        <v>-6.6407937006003996E-3</v>
      </c>
      <c r="R5185" s="13">
        <v>-6.6407937006003996E-3</v>
      </c>
      <c r="S5185" s="13">
        <v>0</v>
      </c>
      <c r="T5185" s="13">
        <v>-1.54638094160089</v>
      </c>
      <c r="U5185" s="13">
        <v>-2.9026215742561798</v>
      </c>
      <c r="V5185" s="13">
        <v>-4.4490025158570701</v>
      </c>
      <c r="W5185" s="13">
        <v>-0.42065864495187499</v>
      </c>
    </row>
    <row r="5186" spans="1:23" x14ac:dyDescent="0.3">
      <c r="A5186" s="13" t="s">
        <v>1739</v>
      </c>
      <c r="B5186" s="13" t="s">
        <v>1740</v>
      </c>
      <c r="C5186" s="15">
        <v>2020</v>
      </c>
      <c r="D5186" s="15" t="s">
        <v>27</v>
      </c>
      <c r="E5186" s="15" t="s">
        <v>54</v>
      </c>
      <c r="F5186" s="15">
        <v>2054</v>
      </c>
      <c r="G5186" s="15">
        <v>945</v>
      </c>
      <c r="H5186" s="13">
        <v>0.97690811923752496</v>
      </c>
      <c r="I5186" s="13">
        <v>-4.67608805619692</v>
      </c>
      <c r="J5186" s="13">
        <v>-3.6991799369593901</v>
      </c>
      <c r="K5186" s="13">
        <v>-1.1562550713661</v>
      </c>
      <c r="L5186" s="13">
        <v>-0.76840402917143302</v>
      </c>
      <c r="M5186" s="13">
        <v>-1.92465910053753</v>
      </c>
      <c r="N5186" s="13">
        <v>0.62987442318273801</v>
      </c>
      <c r="O5186" s="13">
        <v>-4.13013270070023</v>
      </c>
      <c r="P5186" s="13">
        <v>-3.5002582775175002</v>
      </c>
      <c r="Q5186" s="13">
        <v>-0.36136755998932901</v>
      </c>
      <c r="R5186" s="13">
        <v>-0.36136755998932901</v>
      </c>
      <c r="S5186" s="13">
        <v>0</v>
      </c>
      <c r="T5186" s="13">
        <v>-0.78159860986366803</v>
      </c>
      <c r="U5186" s="13">
        <v>-3.7178058382277399</v>
      </c>
      <c r="V5186" s="13">
        <v>-4.4994044480914104</v>
      </c>
      <c r="W5186" s="13">
        <v>-0.101828040109326</v>
      </c>
    </row>
    <row r="5187" spans="1:23" x14ac:dyDescent="0.3">
      <c r="A5187" s="13" t="s">
        <v>1747</v>
      </c>
      <c r="B5187" s="13" t="s">
        <v>1748</v>
      </c>
      <c r="C5187" s="15">
        <v>2020</v>
      </c>
      <c r="D5187" s="15" t="s">
        <v>27</v>
      </c>
      <c r="E5187" s="15" t="s">
        <v>34</v>
      </c>
      <c r="F5187" s="15">
        <v>3314</v>
      </c>
      <c r="G5187" s="15">
        <v>1547</v>
      </c>
      <c r="H5187" s="13">
        <v>-0.84337362104269498</v>
      </c>
      <c r="I5187" s="13">
        <v>0.131789088735907</v>
      </c>
      <c r="J5187" s="13">
        <v>-0.71158453230678798</v>
      </c>
      <c r="K5187" s="13">
        <v>-5.0281920579536301</v>
      </c>
      <c r="L5187" s="13">
        <v>2.7513022737070498</v>
      </c>
      <c r="M5187" s="13">
        <v>-2.2768897842465798</v>
      </c>
      <c r="N5187" s="13">
        <v>-1.75933885045389</v>
      </c>
      <c r="O5187" s="13">
        <v>0.66861783166799005</v>
      </c>
      <c r="P5187" s="13">
        <v>-1.0907210187859</v>
      </c>
      <c r="Q5187" s="13">
        <v>1.3098928123520901</v>
      </c>
      <c r="R5187" s="13">
        <v>1.3098928123520901</v>
      </c>
      <c r="S5187" s="13">
        <v>0</v>
      </c>
      <c r="T5187" s="13">
        <v>-1.9425604488859201</v>
      </c>
      <c r="U5187" s="13">
        <v>0.40330154731226298</v>
      </c>
      <c r="V5187" s="13">
        <v>-1.53925890157366</v>
      </c>
      <c r="W5187" s="13">
        <v>2.00960617335957E-2</v>
      </c>
    </row>
    <row r="5188" spans="1:23" x14ac:dyDescent="0.3">
      <c r="A5188" s="13" t="s">
        <v>1759</v>
      </c>
      <c r="B5188" s="13" t="s">
        <v>1760</v>
      </c>
      <c r="C5188" s="15">
        <v>2020</v>
      </c>
      <c r="D5188" s="15" t="s">
        <v>27</v>
      </c>
      <c r="E5188" s="15" t="s">
        <v>86</v>
      </c>
      <c r="F5188" s="15">
        <v>2882</v>
      </c>
      <c r="G5188" s="15">
        <v>1382</v>
      </c>
      <c r="H5188" s="13">
        <v>-0.60186551177680403</v>
      </c>
      <c r="I5188" s="13">
        <v>2.04508088835024</v>
      </c>
      <c r="J5188" s="13">
        <v>1.4432153765734399</v>
      </c>
      <c r="K5188" s="13">
        <v>0.91615409407621695</v>
      </c>
      <c r="L5188" s="13">
        <v>1.1448038297516401</v>
      </c>
      <c r="M5188" s="13">
        <v>2.0609579238278601</v>
      </c>
      <c r="N5188" s="13">
        <v>-0.35889846009568499</v>
      </c>
      <c r="O5188" s="13">
        <v>1.8914420141216199</v>
      </c>
      <c r="P5188" s="13">
        <v>1.53254355402594</v>
      </c>
      <c r="Q5188" s="13">
        <v>3.00593477943774</v>
      </c>
      <c r="R5188" s="13">
        <v>3.00593477943774</v>
      </c>
      <c r="S5188" s="13">
        <v>0</v>
      </c>
      <c r="T5188" s="13">
        <v>-0.51491139432083499</v>
      </c>
      <c r="U5188" s="13">
        <v>2.8046089281261701</v>
      </c>
      <c r="V5188" s="13">
        <v>2.28969753380533</v>
      </c>
      <c r="W5188" s="13">
        <v>-0.46168123052794502</v>
      </c>
    </row>
    <row r="5189" spans="1:23" x14ac:dyDescent="0.3">
      <c r="A5189" s="13" t="s">
        <v>1763</v>
      </c>
      <c r="B5189" s="13" t="s">
        <v>1764</v>
      </c>
      <c r="C5189" s="15">
        <v>2020</v>
      </c>
      <c r="D5189" s="15" t="s">
        <v>27</v>
      </c>
      <c r="E5189" s="15" t="s">
        <v>100</v>
      </c>
      <c r="F5189" s="15">
        <v>2026</v>
      </c>
      <c r="G5189" s="15">
        <v>925</v>
      </c>
      <c r="H5189" s="13">
        <v>-1.06856782579974</v>
      </c>
      <c r="I5189" s="13">
        <v>-5.3714946212051098</v>
      </c>
      <c r="J5189" s="13">
        <v>-6.4400624470048502</v>
      </c>
      <c r="K5189" s="13">
        <v>-2.9933460923723398E-2</v>
      </c>
      <c r="L5189" s="13">
        <v>-5.6859125636363101</v>
      </c>
      <c r="M5189" s="13">
        <v>-5.7158460245600304</v>
      </c>
      <c r="N5189" s="13">
        <v>-0.91837372310222298</v>
      </c>
      <c r="O5189" s="13">
        <v>-5.6922100271889899</v>
      </c>
      <c r="P5189" s="13">
        <v>-6.6105837502912204</v>
      </c>
      <c r="Q5189" s="13">
        <v>-1.83664391002205</v>
      </c>
      <c r="R5189" s="13">
        <v>-1.83664391002205</v>
      </c>
      <c r="S5189" s="13">
        <v>0</v>
      </c>
      <c r="T5189" s="13">
        <v>-0.65894102144962097</v>
      </c>
      <c r="U5189" s="13">
        <v>-6.5160572721943897</v>
      </c>
      <c r="V5189" s="13">
        <v>-7.17499829364401</v>
      </c>
      <c r="W5189" s="13">
        <v>0.82270828417333297</v>
      </c>
    </row>
    <row r="5190" spans="1:23" x14ac:dyDescent="0.3">
      <c r="A5190" s="13" t="s">
        <v>1765</v>
      </c>
      <c r="B5190" s="13" t="s">
        <v>1766</v>
      </c>
      <c r="C5190" s="15">
        <v>2020</v>
      </c>
      <c r="D5190" s="15" t="s">
        <v>27</v>
      </c>
      <c r="E5190" s="15" t="s">
        <v>124</v>
      </c>
      <c r="F5190" s="15">
        <v>121</v>
      </c>
      <c r="G5190" s="15">
        <v>61</v>
      </c>
      <c r="H5190" s="13">
        <v>-3.81107266177519</v>
      </c>
      <c r="I5190" s="13">
        <v>-2.0005819889079901</v>
      </c>
      <c r="J5190" s="13">
        <v>-5.8116546506831801</v>
      </c>
      <c r="K5190" s="13">
        <v>-10.5123958321426</v>
      </c>
      <c r="L5190" s="13">
        <v>-6.0073580277697598</v>
      </c>
      <c r="M5190" s="13">
        <v>-16.519753859912399</v>
      </c>
      <c r="N5190" s="13">
        <v>-5.4102434892934301</v>
      </c>
      <c r="O5190" s="13">
        <v>-2.9120176687488999</v>
      </c>
      <c r="P5190" s="13">
        <v>-8.3222611580423305</v>
      </c>
      <c r="Q5190" s="13">
        <v>-0.17417691268077201</v>
      </c>
      <c r="R5190" s="13">
        <v>-0.17417691268077201</v>
      </c>
      <c r="S5190" s="13">
        <v>0</v>
      </c>
      <c r="T5190" s="13">
        <v>-4.3800042139351199</v>
      </c>
      <c r="U5190" s="13">
        <v>-2.7571447576532102</v>
      </c>
      <c r="V5190" s="13">
        <v>-7.1371489715883296</v>
      </c>
      <c r="W5190" s="13">
        <v>0.44446613258282502</v>
      </c>
    </row>
    <row r="5191" spans="1:23" x14ac:dyDescent="0.3">
      <c r="A5191" s="13" t="s">
        <v>2207</v>
      </c>
      <c r="B5191" s="13" t="s">
        <v>2208</v>
      </c>
      <c r="C5191" s="15">
        <v>2020</v>
      </c>
      <c r="D5191" s="15" t="s">
        <v>27</v>
      </c>
      <c r="E5191" s="15" t="s">
        <v>30</v>
      </c>
      <c r="F5191" s="15">
        <v>687</v>
      </c>
      <c r="G5191" s="15">
        <v>321</v>
      </c>
      <c r="H5191" s="13">
        <v>2.35648215975035</v>
      </c>
      <c r="I5191" s="13">
        <v>-0.857263706278654</v>
      </c>
      <c r="J5191" s="13">
        <v>1.4992184534716899</v>
      </c>
      <c r="K5191" s="13">
        <v>-3.3850152036058399</v>
      </c>
      <c r="L5191" s="13">
        <v>1.9840274758954399</v>
      </c>
      <c r="M5191" s="13">
        <v>-1.4009877277103899</v>
      </c>
      <c r="N5191" s="13">
        <v>1.26546288902902</v>
      </c>
      <c r="O5191" s="13">
        <v>-0.37403939412047699</v>
      </c>
      <c r="P5191" s="13">
        <v>0.891423494908544</v>
      </c>
      <c r="Q5191" s="13">
        <v>0.59528867654534401</v>
      </c>
      <c r="R5191" s="13">
        <v>0.59528867654534401</v>
      </c>
      <c r="S5191" s="13">
        <v>0</v>
      </c>
      <c r="T5191" s="13">
        <v>0.69157561097299602</v>
      </c>
      <c r="U5191" s="13">
        <v>-1.35132066578121</v>
      </c>
      <c r="V5191" s="13">
        <v>-0.65974505480821399</v>
      </c>
      <c r="W5191" s="13">
        <v>-0.18510255477712401</v>
      </c>
    </row>
    <row r="5192" spans="1:23" x14ac:dyDescent="0.3">
      <c r="A5192" s="13" t="s">
        <v>1779</v>
      </c>
      <c r="B5192" s="13" t="s">
        <v>1780</v>
      </c>
      <c r="C5192" s="15">
        <v>2020</v>
      </c>
      <c r="D5192" s="15" t="s">
        <v>27</v>
      </c>
      <c r="E5192" s="15" t="s">
        <v>49</v>
      </c>
      <c r="F5192" s="15">
        <v>3554</v>
      </c>
      <c r="G5192" s="15">
        <v>1721</v>
      </c>
      <c r="H5192" s="13">
        <v>-1.9977811744692</v>
      </c>
      <c r="I5192" s="13">
        <v>1.45836252364686</v>
      </c>
      <c r="J5192" s="13">
        <v>-0.53941865082233897</v>
      </c>
      <c r="K5192" s="13">
        <v>-2.7257431779674701</v>
      </c>
      <c r="L5192" s="13">
        <v>-1.96228890832381</v>
      </c>
      <c r="M5192" s="13">
        <v>-4.6880320862912797</v>
      </c>
      <c r="N5192" s="13">
        <v>-2.2299390303579401</v>
      </c>
      <c r="O5192" s="13">
        <v>0.95810505572173599</v>
      </c>
      <c r="P5192" s="13">
        <v>-1.2718339746362</v>
      </c>
      <c r="Q5192" s="13">
        <v>1.2798004167258401</v>
      </c>
      <c r="R5192" s="13">
        <v>1.2798004167258401</v>
      </c>
      <c r="S5192" s="13">
        <v>0</v>
      </c>
      <c r="T5192" s="13">
        <v>-1.65273017993422</v>
      </c>
      <c r="U5192" s="13">
        <v>0.27977372627258101</v>
      </c>
      <c r="V5192" s="13">
        <v>-1.3729564536616301</v>
      </c>
      <c r="W5192" s="13">
        <v>-1.42280393754769</v>
      </c>
    </row>
    <row r="5193" spans="1:23" x14ac:dyDescent="0.3">
      <c r="A5193" s="13" t="s">
        <v>2209</v>
      </c>
      <c r="B5193" s="13" t="s">
        <v>2210</v>
      </c>
      <c r="C5193" s="15">
        <v>2020</v>
      </c>
      <c r="D5193" s="15" t="s">
        <v>27</v>
      </c>
      <c r="E5193" s="15" t="s">
        <v>67</v>
      </c>
      <c r="F5193" s="15">
        <v>2358</v>
      </c>
      <c r="G5193" s="15">
        <v>1110</v>
      </c>
      <c r="H5193" s="13">
        <v>-1.6113504771447</v>
      </c>
      <c r="I5193" s="13">
        <v>3.8537475485076498</v>
      </c>
      <c r="J5193" s="13">
        <v>2.2423970713629502</v>
      </c>
      <c r="K5193" s="13">
        <v>-1.89994875262678</v>
      </c>
      <c r="L5193" s="13">
        <v>1.34369060941922</v>
      </c>
      <c r="M5193" s="13">
        <v>-0.55625814320755995</v>
      </c>
      <c r="N5193" s="13">
        <v>-1.7781581705637699</v>
      </c>
      <c r="O5193" s="13">
        <v>3.5260575923000901</v>
      </c>
      <c r="P5193" s="13">
        <v>1.74789942173631</v>
      </c>
      <c r="Q5193" s="13">
        <v>2.55799390583894</v>
      </c>
      <c r="R5193" s="13">
        <v>2.55799390583894</v>
      </c>
      <c r="S5193" s="13">
        <v>0</v>
      </c>
      <c r="T5193" s="13">
        <v>-1.3855828114740201</v>
      </c>
      <c r="U5193" s="13">
        <v>4.1551364566580498</v>
      </c>
      <c r="V5193" s="13">
        <v>2.7695536451840299</v>
      </c>
      <c r="W5193" s="13">
        <v>0.42972724399122803</v>
      </c>
    </row>
    <row r="5194" spans="1:23" x14ac:dyDescent="0.3">
      <c r="A5194" s="13" t="s">
        <v>1789</v>
      </c>
      <c r="B5194" s="13" t="s">
        <v>1790</v>
      </c>
      <c r="C5194" s="15">
        <v>2020</v>
      </c>
      <c r="D5194" s="15" t="s">
        <v>27</v>
      </c>
      <c r="E5194" s="15" t="s">
        <v>58</v>
      </c>
      <c r="F5194" s="15">
        <v>1200</v>
      </c>
      <c r="G5194" s="15">
        <v>554</v>
      </c>
      <c r="H5194" s="13">
        <v>-2.9498629021901501</v>
      </c>
      <c r="I5194" s="13">
        <v>0.60236188256847301</v>
      </c>
      <c r="J5194" s="13">
        <v>-2.3475010196216801</v>
      </c>
      <c r="K5194" s="13">
        <v>-5.0825227388614298</v>
      </c>
      <c r="L5194" s="13">
        <v>-4.74452983940109</v>
      </c>
      <c r="M5194" s="13">
        <v>-9.8270525782625295</v>
      </c>
      <c r="N5194" s="13">
        <v>-3.5717481570731202</v>
      </c>
      <c r="O5194" s="13">
        <v>-0.42141397253405799</v>
      </c>
      <c r="P5194" s="13">
        <v>-3.99316212960718</v>
      </c>
      <c r="Q5194" s="13">
        <v>-0.35257948909746301</v>
      </c>
      <c r="R5194" s="13">
        <v>-0.35257948909746301</v>
      </c>
      <c r="S5194" s="13">
        <v>0</v>
      </c>
      <c r="T5194" s="13">
        <v>-2.8516787665769798</v>
      </c>
      <c r="U5194" s="13">
        <v>-1.1895643789216399</v>
      </c>
      <c r="V5194" s="13">
        <v>-4.04124314549862</v>
      </c>
      <c r="W5194" s="13">
        <v>0.34787492142849202</v>
      </c>
    </row>
    <row r="5195" spans="1:23" x14ac:dyDescent="0.3">
      <c r="A5195" s="13" t="s">
        <v>1789</v>
      </c>
      <c r="B5195" s="13" t="s">
        <v>1790</v>
      </c>
      <c r="C5195" s="15">
        <v>2020</v>
      </c>
      <c r="D5195" s="15" t="s">
        <v>27</v>
      </c>
      <c r="E5195" s="15" t="s">
        <v>41</v>
      </c>
      <c r="F5195" s="15">
        <v>203</v>
      </c>
      <c r="G5195" s="15">
        <v>96</v>
      </c>
      <c r="H5195" s="13">
        <v>-1.7651179525043701</v>
      </c>
      <c r="I5195" s="13">
        <v>3.98241836816781</v>
      </c>
      <c r="J5195" s="13">
        <v>2.2173004156634399</v>
      </c>
      <c r="K5195" s="13">
        <v>5.8462872954459302</v>
      </c>
      <c r="L5195" s="13">
        <v>7.9095274165432903</v>
      </c>
      <c r="M5195" s="13">
        <v>13.755814711989199</v>
      </c>
      <c r="N5195" s="13">
        <v>-0.27676912202013498</v>
      </c>
      <c r="O5195" s="13">
        <v>5.0301232399062297</v>
      </c>
      <c r="P5195" s="13">
        <v>4.7533541178860901</v>
      </c>
      <c r="Q5195" s="13">
        <v>0.36526555550312301</v>
      </c>
      <c r="R5195" s="13">
        <v>0.36526555550312301</v>
      </c>
      <c r="S5195" s="13">
        <v>0</v>
      </c>
      <c r="T5195" s="13">
        <v>-0.62851218470393699</v>
      </c>
      <c r="U5195" s="13">
        <v>1.8525183508587</v>
      </c>
      <c r="V5195" s="13">
        <v>1.2240061661547701</v>
      </c>
      <c r="W5195" s="13">
        <v>-0.62229031373674404</v>
      </c>
    </row>
    <row r="5196" spans="1:23" x14ac:dyDescent="0.3">
      <c r="A5196" s="13" t="s">
        <v>1789</v>
      </c>
      <c r="B5196" s="13" t="s">
        <v>1790</v>
      </c>
      <c r="C5196" s="15">
        <v>2020</v>
      </c>
      <c r="D5196" s="15" t="s">
        <v>27</v>
      </c>
      <c r="E5196" s="15" t="s">
        <v>31</v>
      </c>
      <c r="F5196" s="15">
        <v>174</v>
      </c>
      <c r="G5196" s="15">
        <v>82</v>
      </c>
      <c r="H5196" s="13">
        <v>-5.9682233823860003</v>
      </c>
      <c r="I5196" s="13">
        <v>1.59673661865503</v>
      </c>
      <c r="J5196" s="13">
        <v>-4.3714867637309602</v>
      </c>
      <c r="K5196" s="13">
        <v>2.0536105722843998</v>
      </c>
      <c r="L5196" s="13">
        <v>-3.0323906454207501</v>
      </c>
      <c r="M5196" s="13">
        <v>-0.97878007313634696</v>
      </c>
      <c r="N5196" s="13">
        <v>-4.62483036728496</v>
      </c>
      <c r="O5196" s="13">
        <v>0.76285109077593105</v>
      </c>
      <c r="P5196" s="13">
        <v>-3.86197927650902</v>
      </c>
      <c r="Q5196" s="13">
        <v>-4.6596686963486102E-2</v>
      </c>
      <c r="R5196" s="13">
        <v>-4.6596686963486102E-2</v>
      </c>
      <c r="S5196" s="13">
        <v>0</v>
      </c>
      <c r="T5196" s="13">
        <v>-3.72292339435465</v>
      </c>
      <c r="U5196" s="13">
        <v>-0.109403034784185</v>
      </c>
      <c r="V5196" s="13">
        <v>-3.8323264291388299</v>
      </c>
      <c r="W5196" s="13">
        <v>0.16544300291101199</v>
      </c>
    </row>
    <row r="5197" spans="1:23" x14ac:dyDescent="0.3">
      <c r="A5197" s="13" t="s">
        <v>2211</v>
      </c>
      <c r="B5197" s="13" t="s">
        <v>2212</v>
      </c>
      <c r="C5197" s="15">
        <v>2020</v>
      </c>
      <c r="D5197" s="15" t="s">
        <v>27</v>
      </c>
      <c r="E5197" s="15" t="s">
        <v>137</v>
      </c>
      <c r="F5197" s="15">
        <v>570</v>
      </c>
      <c r="G5197" s="15">
        <v>272</v>
      </c>
      <c r="H5197" s="13">
        <v>-2.3346077156251002</v>
      </c>
      <c r="I5197" s="13">
        <v>0.85834846849402902</v>
      </c>
      <c r="J5197" s="13">
        <v>-1.47625924713107</v>
      </c>
      <c r="K5197" s="13">
        <v>-2.45617865337115</v>
      </c>
      <c r="L5197" s="13">
        <v>-1.5318035719688201</v>
      </c>
      <c r="M5197" s="13">
        <v>-3.9879822253399699</v>
      </c>
      <c r="N5197" s="13">
        <v>-2.4662608429111201</v>
      </c>
      <c r="O5197" s="13">
        <v>0.470745904756599</v>
      </c>
      <c r="P5197" s="13">
        <v>-1.9955149381545301</v>
      </c>
      <c r="Q5197" s="13">
        <v>0.10422574047937699</v>
      </c>
      <c r="R5197" s="13">
        <v>0.10422574047937699</v>
      </c>
      <c r="S5197" s="13">
        <v>0</v>
      </c>
      <c r="T5197" s="13">
        <v>-2.7771882261165999</v>
      </c>
      <c r="U5197" s="13">
        <v>1.0680913532041401</v>
      </c>
      <c r="V5197" s="13">
        <v>-1.70909687291245</v>
      </c>
      <c r="W5197" s="13">
        <v>-0.46501944334517797</v>
      </c>
    </row>
    <row r="5198" spans="1:23" x14ac:dyDescent="0.3">
      <c r="A5198" s="13" t="s">
        <v>1793</v>
      </c>
      <c r="B5198" s="13" t="s">
        <v>1794</v>
      </c>
      <c r="C5198" s="15">
        <v>2020</v>
      </c>
      <c r="D5198" s="15" t="s">
        <v>27</v>
      </c>
      <c r="E5198" s="15" t="s">
        <v>54</v>
      </c>
      <c r="F5198" s="15">
        <v>2589</v>
      </c>
      <c r="G5198" s="15">
        <v>1187</v>
      </c>
      <c r="H5198" s="13">
        <v>4.8901213527820699</v>
      </c>
      <c r="I5198" s="13">
        <v>2.3089720906703399</v>
      </c>
      <c r="J5198" s="13">
        <v>7.1990934434524201</v>
      </c>
      <c r="K5198" s="13">
        <v>7.1501755407301504</v>
      </c>
      <c r="L5198" s="13">
        <v>-5.4385971434595097</v>
      </c>
      <c r="M5198" s="13">
        <v>1.71157839727063</v>
      </c>
      <c r="N5198" s="13">
        <v>5.73318511272329</v>
      </c>
      <c r="O5198" s="13">
        <v>0.85789775634139198</v>
      </c>
      <c r="P5198" s="13">
        <v>6.5910828690646799</v>
      </c>
      <c r="Q5198" s="13">
        <v>5.7403314960065996</v>
      </c>
      <c r="R5198" s="13">
        <v>5.7403314960065996</v>
      </c>
      <c r="S5198" s="13">
        <v>0</v>
      </c>
      <c r="T5198" s="13">
        <v>5.3193227118359898</v>
      </c>
      <c r="U5198" s="13">
        <v>1.10100330399227</v>
      </c>
      <c r="V5198" s="13">
        <v>6.4203260158282598</v>
      </c>
      <c r="W5198" s="13">
        <v>1.5015989068884801</v>
      </c>
    </row>
    <row r="5199" spans="1:23" x14ac:dyDescent="0.3">
      <c r="A5199" s="13" t="s">
        <v>1795</v>
      </c>
      <c r="B5199" s="13" t="s">
        <v>1796</v>
      </c>
      <c r="C5199" s="15">
        <v>2020</v>
      </c>
      <c r="D5199" s="15" t="s">
        <v>27</v>
      </c>
      <c r="E5199" s="15" t="s">
        <v>58</v>
      </c>
      <c r="F5199" s="15">
        <v>2253</v>
      </c>
      <c r="G5199" s="15">
        <v>1059</v>
      </c>
      <c r="H5199" s="13">
        <v>0.13126208351063701</v>
      </c>
      <c r="I5199" s="13">
        <v>-0.20989620024859601</v>
      </c>
      <c r="J5199" s="13">
        <v>-7.8634116737958101E-2</v>
      </c>
      <c r="K5199" s="13">
        <v>-2.3858781964911899</v>
      </c>
      <c r="L5199" s="13">
        <v>-3.0785726342474802</v>
      </c>
      <c r="M5199" s="13">
        <v>-5.4644508307386701</v>
      </c>
      <c r="N5199" s="13">
        <v>-0.39484520707001403</v>
      </c>
      <c r="O5199" s="13">
        <v>-0.77823432248131796</v>
      </c>
      <c r="P5199" s="13">
        <v>-1.1730795295513301</v>
      </c>
      <c r="Q5199" s="13">
        <v>0.84711706108345797</v>
      </c>
      <c r="R5199" s="13">
        <v>0.84711706108345797</v>
      </c>
      <c r="S5199" s="13">
        <v>0</v>
      </c>
      <c r="T5199" s="13">
        <v>-0.82185721359873898</v>
      </c>
      <c r="U5199" s="13">
        <v>-1.2009805588616</v>
      </c>
      <c r="V5199" s="13">
        <v>-2.0228377724603401</v>
      </c>
      <c r="W5199" s="13">
        <v>-0.58596389767051305</v>
      </c>
    </row>
    <row r="5200" spans="1:23" x14ac:dyDescent="0.3">
      <c r="A5200" s="13" t="s">
        <v>1797</v>
      </c>
      <c r="B5200" s="13" t="s">
        <v>1798</v>
      </c>
      <c r="C5200" s="15">
        <v>2020</v>
      </c>
      <c r="D5200" s="15" t="s">
        <v>27</v>
      </c>
      <c r="E5200" s="15" t="s">
        <v>32</v>
      </c>
      <c r="F5200" s="15">
        <v>620</v>
      </c>
      <c r="G5200" s="15">
        <v>291</v>
      </c>
      <c r="H5200" s="13">
        <v>-0.203509429189694</v>
      </c>
      <c r="I5200" s="13">
        <v>-6.35950183275353</v>
      </c>
      <c r="J5200" s="13">
        <v>-6.5630112619432301</v>
      </c>
      <c r="K5200" s="13">
        <v>-4.9591428540916196</v>
      </c>
      <c r="L5200" s="13">
        <v>-1.7454581379188501</v>
      </c>
      <c r="M5200" s="13">
        <v>-6.7046009920104703</v>
      </c>
      <c r="N5200" s="13">
        <v>-1.1088491671258101</v>
      </c>
      <c r="O5200" s="13">
        <v>-5.7165733220135904</v>
      </c>
      <c r="P5200" s="13">
        <v>-6.8254224891393998</v>
      </c>
      <c r="Q5200" s="13">
        <v>-0.607146732747044</v>
      </c>
      <c r="R5200" s="13">
        <v>-0.607146732747044</v>
      </c>
      <c r="S5200" s="13">
        <v>0</v>
      </c>
      <c r="T5200" s="13">
        <v>-1.0773082961196401</v>
      </c>
      <c r="U5200" s="13">
        <v>-6.3748506935332703</v>
      </c>
      <c r="V5200" s="13">
        <v>-7.4521589896529097</v>
      </c>
      <c r="W5200" s="13">
        <v>0.34988415419803298</v>
      </c>
    </row>
    <row r="5201" spans="1:23" x14ac:dyDescent="0.3">
      <c r="A5201" s="13" t="s">
        <v>2213</v>
      </c>
      <c r="B5201" s="13" t="s">
        <v>1800</v>
      </c>
      <c r="C5201" s="15">
        <v>2020</v>
      </c>
      <c r="D5201" s="15" t="s">
        <v>27</v>
      </c>
      <c r="E5201" s="15" t="s">
        <v>111</v>
      </c>
      <c r="F5201" s="15">
        <v>4739</v>
      </c>
      <c r="G5201" s="15">
        <v>2203</v>
      </c>
      <c r="H5201" s="13">
        <v>-2.20860301763192</v>
      </c>
      <c r="I5201" s="13">
        <v>2.3802877101741302</v>
      </c>
      <c r="J5201" s="13">
        <v>0.171684692542213</v>
      </c>
      <c r="K5201" s="13">
        <v>-1.4766636921368199</v>
      </c>
      <c r="L5201" s="13">
        <v>0.34704462040439998</v>
      </c>
      <c r="M5201" s="13">
        <v>-1.1296190717324199</v>
      </c>
      <c r="N5201" s="13">
        <v>-2.2705593406673801</v>
      </c>
      <c r="O5201" s="13">
        <v>2.09537764909191</v>
      </c>
      <c r="P5201" s="13">
        <v>-0.17518169157546801</v>
      </c>
      <c r="Q5201" s="13">
        <v>2.8753243933629702</v>
      </c>
      <c r="R5201" s="13">
        <v>2.8753243933629702</v>
      </c>
      <c r="S5201" s="13">
        <v>0</v>
      </c>
      <c r="T5201" s="13">
        <v>-2.1312933089428698</v>
      </c>
      <c r="U5201" s="13">
        <v>2.47631857408529</v>
      </c>
      <c r="V5201" s="13">
        <v>0.34502526514242099</v>
      </c>
      <c r="W5201" s="13">
        <v>-0.65875467854050196</v>
      </c>
    </row>
    <row r="5202" spans="1:23" x14ac:dyDescent="0.3">
      <c r="A5202" s="13" t="s">
        <v>2214</v>
      </c>
      <c r="B5202" s="13" t="s">
        <v>2215</v>
      </c>
      <c r="C5202" s="15">
        <v>2020</v>
      </c>
      <c r="D5202" s="15" t="s">
        <v>27</v>
      </c>
      <c r="E5202" s="15" t="s">
        <v>81</v>
      </c>
      <c r="F5202" s="15">
        <v>168</v>
      </c>
      <c r="G5202" s="15">
        <v>78</v>
      </c>
      <c r="H5202" s="13">
        <v>-4.5227156625576797</v>
      </c>
      <c r="I5202" s="13">
        <v>-0.14009646320879801</v>
      </c>
      <c r="J5202" s="13">
        <v>-4.6628121257664796</v>
      </c>
      <c r="K5202" s="13">
        <v>0.41996690749669402</v>
      </c>
      <c r="L5202" s="13">
        <v>-4.7938797820972798</v>
      </c>
      <c r="M5202" s="13">
        <v>-4.37391287460059</v>
      </c>
      <c r="N5202" s="13">
        <v>-3.7879407965451302</v>
      </c>
      <c r="O5202" s="13">
        <v>-1.1741789196871999</v>
      </c>
      <c r="P5202" s="13">
        <v>-4.9621197162323396</v>
      </c>
      <c r="Q5202" s="13">
        <v>-8.8093610687861895E-2</v>
      </c>
      <c r="R5202" s="13">
        <v>-8.8093610687861895E-2</v>
      </c>
      <c r="S5202" s="13">
        <v>0</v>
      </c>
      <c r="T5202" s="13">
        <v>-5.7418666077498699</v>
      </c>
      <c r="U5202" s="13">
        <v>-1.35159547422449</v>
      </c>
      <c r="V5202" s="13">
        <v>-7.0934620819743603</v>
      </c>
      <c r="W5202" s="13">
        <v>7.0635442080812502E-2</v>
      </c>
    </row>
    <row r="5203" spans="1:23" x14ac:dyDescent="0.3">
      <c r="A5203" s="13" t="s">
        <v>1805</v>
      </c>
      <c r="B5203" s="13" t="s">
        <v>1806</v>
      </c>
      <c r="C5203" s="15">
        <v>2020</v>
      </c>
      <c r="D5203" s="15" t="s">
        <v>27</v>
      </c>
      <c r="E5203" s="15" t="s">
        <v>38</v>
      </c>
      <c r="F5203" s="15">
        <v>561</v>
      </c>
      <c r="G5203" s="15">
        <v>251</v>
      </c>
      <c r="H5203" s="13">
        <v>-4.5352007463816104</v>
      </c>
      <c r="I5203" s="13">
        <v>-0.39174154650515203</v>
      </c>
      <c r="J5203" s="13">
        <v>-4.9269422928867597</v>
      </c>
      <c r="K5203" s="13">
        <v>-7.8223913291157601</v>
      </c>
      <c r="L5203" s="13">
        <v>4.60170462493143</v>
      </c>
      <c r="M5203" s="13">
        <v>-3.2206867041843199</v>
      </c>
      <c r="N5203" s="13">
        <v>-5.47348434629279</v>
      </c>
      <c r="O5203" s="13">
        <v>0.70216475728442795</v>
      </c>
      <c r="P5203" s="13">
        <v>-4.7713195890083604</v>
      </c>
      <c r="Q5203" s="13">
        <v>-0.26067434752545099</v>
      </c>
      <c r="R5203" s="13">
        <v>-0.26067434752545099</v>
      </c>
      <c r="S5203" s="13">
        <v>0</v>
      </c>
      <c r="T5203" s="13">
        <v>-3.2941707387155899</v>
      </c>
      <c r="U5203" s="13">
        <v>-1.7871515668937401</v>
      </c>
      <c r="V5203" s="13">
        <v>-5.0813223056093397</v>
      </c>
      <c r="W5203" s="13">
        <v>0.71845834509559603</v>
      </c>
    </row>
    <row r="5204" spans="1:23" x14ac:dyDescent="0.3">
      <c r="A5204" s="13" t="s">
        <v>1807</v>
      </c>
      <c r="B5204" s="13" t="s">
        <v>1808</v>
      </c>
      <c r="C5204" s="15">
        <v>2020</v>
      </c>
      <c r="D5204" s="15" t="s">
        <v>27</v>
      </c>
      <c r="E5204" s="15" t="s">
        <v>89</v>
      </c>
      <c r="F5204" s="15">
        <v>3338</v>
      </c>
      <c r="G5204" s="15">
        <v>1628</v>
      </c>
      <c r="H5204" s="13">
        <v>-1.9521610975050501</v>
      </c>
      <c r="I5204" s="13">
        <v>1.5441384703094201</v>
      </c>
      <c r="J5204" s="13">
        <v>-0.40802262719562599</v>
      </c>
      <c r="K5204" s="13">
        <v>-2.6669430948859101</v>
      </c>
      <c r="L5204" s="13">
        <v>2.1540755958415199</v>
      </c>
      <c r="M5204" s="13">
        <v>-0.512867499044384</v>
      </c>
      <c r="N5204" s="13">
        <v>-2.2172036483819499</v>
      </c>
      <c r="O5204" s="13">
        <v>1.7267416908744899</v>
      </c>
      <c r="P5204" s="13">
        <v>-0.49046195750746002</v>
      </c>
      <c r="Q5204" s="13">
        <v>1.86905417433357</v>
      </c>
      <c r="R5204" s="13">
        <v>1.86905417433357</v>
      </c>
      <c r="S5204" s="13">
        <v>0</v>
      </c>
      <c r="T5204" s="13">
        <v>-1.5917012711767</v>
      </c>
      <c r="U5204" s="13">
        <v>2.0024188881913401</v>
      </c>
      <c r="V5204" s="13">
        <v>0.41071761701464798</v>
      </c>
      <c r="W5204" s="13">
        <v>-0.42004178812284598</v>
      </c>
    </row>
    <row r="5205" spans="1:23" x14ac:dyDescent="0.3">
      <c r="A5205" s="13" t="s">
        <v>1817</v>
      </c>
      <c r="B5205" s="13" t="s">
        <v>1818</v>
      </c>
      <c r="C5205" s="15">
        <v>2020</v>
      </c>
      <c r="D5205" s="15" t="s">
        <v>27</v>
      </c>
      <c r="E5205" s="15" t="s">
        <v>41</v>
      </c>
      <c r="F5205" s="15">
        <v>29</v>
      </c>
      <c r="G5205" s="15">
        <v>14</v>
      </c>
      <c r="H5205" s="13">
        <v>6.9051244161278396</v>
      </c>
      <c r="I5205" s="13">
        <v>-8.14540351597695</v>
      </c>
      <c r="J5205" s="13">
        <v>-1.2402790998491</v>
      </c>
      <c r="K5205" s="13">
        <v>15.8870228944839</v>
      </c>
      <c r="L5205" s="13">
        <v>8.2695760043126008</v>
      </c>
      <c r="M5205" s="13">
        <v>24.156598898796499</v>
      </c>
      <c r="N5205" s="13">
        <v>9.1647231615356404</v>
      </c>
      <c r="O5205" s="13">
        <v>-5.2774977417057203</v>
      </c>
      <c r="P5205" s="13">
        <v>3.8872254198299201</v>
      </c>
      <c r="Q5205" s="13">
        <v>4.6837760478785198E-2</v>
      </c>
      <c r="R5205" s="13">
        <v>4.6837760478785198E-2</v>
      </c>
      <c r="S5205" s="13">
        <v>0</v>
      </c>
      <c r="T5205" s="13">
        <v>4.5741105290757798</v>
      </c>
      <c r="U5205" s="13">
        <v>-5.93804123343679</v>
      </c>
      <c r="V5205" s="13">
        <v>-1.3639307043610001</v>
      </c>
      <c r="W5205" s="13">
        <v>-1.2273562816857599</v>
      </c>
    </row>
    <row r="5206" spans="1:23" x14ac:dyDescent="0.3">
      <c r="A5206" s="13" t="s">
        <v>1819</v>
      </c>
      <c r="B5206" s="13" t="s">
        <v>1820</v>
      </c>
      <c r="C5206" s="15">
        <v>2020</v>
      </c>
      <c r="D5206" s="15" t="s">
        <v>27</v>
      </c>
      <c r="E5206" s="15" t="s">
        <v>41</v>
      </c>
      <c r="F5206" s="15">
        <v>3511</v>
      </c>
      <c r="G5206" s="15">
        <v>1630</v>
      </c>
      <c r="H5206" s="13">
        <v>0.46140923893583402</v>
      </c>
      <c r="I5206" s="13">
        <v>2.07997924216011</v>
      </c>
      <c r="J5206" s="13">
        <v>2.54138848109594</v>
      </c>
      <c r="K5206" s="13">
        <v>0.45189286714014099</v>
      </c>
      <c r="L5206" s="13">
        <v>1.879978670112</v>
      </c>
      <c r="M5206" s="13">
        <v>2.3318715372521401</v>
      </c>
      <c r="N5206" s="13">
        <v>0.50146580550374997</v>
      </c>
      <c r="O5206" s="13">
        <v>2.15984732015216</v>
      </c>
      <c r="P5206" s="13">
        <v>2.6613131256559099</v>
      </c>
      <c r="Q5206" s="13">
        <v>4.4873610932911596</v>
      </c>
      <c r="R5206" s="13">
        <v>4.4873610932911596</v>
      </c>
      <c r="S5206" s="13">
        <v>0</v>
      </c>
      <c r="T5206" s="13">
        <v>-1.35602475722059E-2</v>
      </c>
      <c r="U5206" s="13">
        <v>2.0616035623788198</v>
      </c>
      <c r="V5206" s="13">
        <v>2.0480433148066202</v>
      </c>
      <c r="W5206" s="13">
        <v>-0.290668794947333</v>
      </c>
    </row>
    <row r="5207" spans="1:23" x14ac:dyDescent="0.3">
      <c r="A5207" s="13" t="s">
        <v>1821</v>
      </c>
      <c r="B5207" s="13" t="s">
        <v>1822</v>
      </c>
      <c r="C5207" s="15">
        <v>2020</v>
      </c>
      <c r="D5207" s="15" t="s">
        <v>27</v>
      </c>
      <c r="E5207" s="15" t="s">
        <v>78</v>
      </c>
      <c r="F5207" s="15">
        <v>1022</v>
      </c>
      <c r="G5207" s="15">
        <v>488</v>
      </c>
      <c r="H5207" s="13">
        <v>0.56036942374352905</v>
      </c>
      <c r="I5207" s="13">
        <v>1.6601123427945901</v>
      </c>
      <c r="J5207" s="13">
        <v>2.22048176653812</v>
      </c>
      <c r="K5207" s="13">
        <v>-2.61454812618598</v>
      </c>
      <c r="L5207" s="13">
        <v>1.5607026920871201</v>
      </c>
      <c r="M5207" s="13">
        <v>-1.0538454340988499</v>
      </c>
      <c r="N5207" s="13">
        <v>-6.1092769940092996E-3</v>
      </c>
      <c r="O5207" s="13">
        <v>1.7324954295922801</v>
      </c>
      <c r="P5207" s="13">
        <v>1.72638615259828</v>
      </c>
      <c r="Q5207" s="13">
        <v>1.11776742977171</v>
      </c>
      <c r="R5207" s="13">
        <v>1.11776742977171</v>
      </c>
      <c r="S5207" s="13">
        <v>0</v>
      </c>
      <c r="T5207" s="13">
        <v>-0.122174039507797</v>
      </c>
      <c r="U5207" s="13">
        <v>1.0233531689664901</v>
      </c>
      <c r="V5207" s="13">
        <v>0.90117912945869905</v>
      </c>
      <c r="W5207" s="13">
        <v>0.297133572546319</v>
      </c>
    </row>
    <row r="5208" spans="1:23" x14ac:dyDescent="0.3">
      <c r="A5208" s="13" t="s">
        <v>1823</v>
      </c>
      <c r="B5208" s="13" t="s">
        <v>1824</v>
      </c>
      <c r="C5208" s="15">
        <v>2020</v>
      </c>
      <c r="D5208" s="15" t="s">
        <v>27</v>
      </c>
      <c r="E5208" s="15" t="s">
        <v>59</v>
      </c>
      <c r="F5208" s="15">
        <v>93</v>
      </c>
      <c r="G5208" s="15">
        <v>41</v>
      </c>
      <c r="H5208" s="13">
        <v>-8.2407912543762798</v>
      </c>
      <c r="I5208" s="13">
        <v>-0.43925853843131601</v>
      </c>
      <c r="J5208" s="13">
        <v>-8.6800497928075906</v>
      </c>
      <c r="K5208" s="13">
        <v>-4.8375677728444897</v>
      </c>
      <c r="L5208" s="13">
        <v>-4.5092151184075702</v>
      </c>
      <c r="M5208" s="13">
        <v>-9.3467828912520599</v>
      </c>
      <c r="N5208" s="13">
        <v>-8.0437708228920108</v>
      </c>
      <c r="O5208" s="13">
        <v>-1.3270380924579901</v>
      </c>
      <c r="P5208" s="13">
        <v>-9.3708089153500094</v>
      </c>
      <c r="Q5208" s="13">
        <v>-0.141022370485655</v>
      </c>
      <c r="R5208" s="13">
        <v>-0.141022370485655</v>
      </c>
      <c r="S5208" s="13">
        <v>0</v>
      </c>
      <c r="T5208" s="13">
        <v>-8.6036383342600704</v>
      </c>
      <c r="U5208" s="13">
        <v>-2.6836939322167002</v>
      </c>
      <c r="V5208" s="13">
        <v>-11.2873322664767</v>
      </c>
      <c r="W5208" s="13">
        <v>1.8605776157242799</v>
      </c>
    </row>
    <row r="5209" spans="1:23" x14ac:dyDescent="0.3">
      <c r="A5209" s="13" t="s">
        <v>1823</v>
      </c>
      <c r="B5209" s="13" t="s">
        <v>1824</v>
      </c>
      <c r="C5209" s="15">
        <v>2020</v>
      </c>
      <c r="D5209" s="15" t="s">
        <v>27</v>
      </c>
      <c r="E5209" s="15" t="s">
        <v>54</v>
      </c>
      <c r="F5209" s="15">
        <v>12</v>
      </c>
      <c r="G5209" s="15">
        <v>5</v>
      </c>
      <c r="H5209" s="13">
        <v>-5.75204153504116</v>
      </c>
      <c r="I5209" s="13">
        <v>-0.75915317757068701</v>
      </c>
      <c r="J5209" s="13">
        <v>-6.5111947126118501</v>
      </c>
      <c r="K5209" s="13">
        <v>-59.001981504047798</v>
      </c>
      <c r="L5209" s="13">
        <v>4.2795946643495002</v>
      </c>
      <c r="M5209" s="13">
        <v>-54.722386839698302</v>
      </c>
      <c r="N5209" s="13">
        <v>-17.244429477772702</v>
      </c>
      <c r="O5209" s="13">
        <v>0.23727087338396499</v>
      </c>
      <c r="P5209" s="13">
        <v>-17.0071586043887</v>
      </c>
      <c r="Q5209" s="13">
        <v>-3.6387255348244503E-2</v>
      </c>
      <c r="R5209" s="13">
        <v>-3.6387255348244503E-2</v>
      </c>
      <c r="S5209" s="13">
        <v>0</v>
      </c>
      <c r="T5209" s="13">
        <v>-14.797556704440099</v>
      </c>
      <c r="U5209" s="13">
        <v>-1.4332505395640001</v>
      </c>
      <c r="V5209" s="13">
        <v>-16.230807244004101</v>
      </c>
      <c r="W5209" s="13">
        <v>4.8347285430438799E-2</v>
      </c>
    </row>
    <row r="5210" spans="1:23" x14ac:dyDescent="0.3">
      <c r="A5210" s="13" t="s">
        <v>1825</v>
      </c>
      <c r="B5210" s="13" t="s">
        <v>1826</v>
      </c>
      <c r="C5210" s="15">
        <v>2020</v>
      </c>
      <c r="D5210" s="15" t="s">
        <v>27</v>
      </c>
      <c r="E5210" s="15" t="s">
        <v>30</v>
      </c>
      <c r="F5210" s="15">
        <v>3610</v>
      </c>
      <c r="G5210" s="15">
        <v>1719</v>
      </c>
      <c r="H5210" s="13">
        <v>2.13822681300182</v>
      </c>
      <c r="I5210" s="13">
        <v>0.86223654800331595</v>
      </c>
      <c r="J5210" s="13">
        <v>3.0004633610051301</v>
      </c>
      <c r="K5210" s="13">
        <v>-8.4200692164742894E-2</v>
      </c>
      <c r="L5210" s="13">
        <v>1.16195431993275</v>
      </c>
      <c r="M5210" s="13">
        <v>1.077753627768</v>
      </c>
      <c r="N5210" s="13">
        <v>1.7790968112693899</v>
      </c>
      <c r="O5210" s="13">
        <v>0.92503857664949696</v>
      </c>
      <c r="P5210" s="13">
        <v>2.7041353879188899</v>
      </c>
      <c r="Q5210" s="13">
        <v>4.7434521704018602</v>
      </c>
      <c r="R5210" s="13">
        <v>4.7434521704018602</v>
      </c>
      <c r="S5210" s="13">
        <v>0</v>
      </c>
      <c r="T5210" s="13">
        <v>2.16738308796001</v>
      </c>
      <c r="U5210" s="13">
        <v>1.64569392044592</v>
      </c>
      <c r="V5210" s="13">
        <v>3.8130770084059402</v>
      </c>
      <c r="W5210" s="13">
        <v>-0.85290052085102397</v>
      </c>
    </row>
    <row r="5211" spans="1:23" x14ac:dyDescent="0.3">
      <c r="A5211" s="13" t="s">
        <v>2216</v>
      </c>
      <c r="B5211" s="13" t="s">
        <v>2217</v>
      </c>
      <c r="C5211" s="15">
        <v>2020</v>
      </c>
      <c r="D5211" s="15" t="s">
        <v>27</v>
      </c>
      <c r="E5211" s="15" t="s">
        <v>46</v>
      </c>
      <c r="F5211" s="15">
        <v>88</v>
      </c>
      <c r="G5211" s="15">
        <v>42</v>
      </c>
      <c r="H5211" s="13">
        <v>-4.8804634326212302</v>
      </c>
      <c r="I5211" s="13">
        <v>-3.6359857245689899</v>
      </c>
      <c r="J5211" s="13">
        <v>-8.5164491571902197</v>
      </c>
      <c r="K5211" s="13">
        <v>-11.1125210067007</v>
      </c>
      <c r="L5211" s="13">
        <v>5.6342458358560004</v>
      </c>
      <c r="M5211" s="13">
        <v>-5.4782751708447099</v>
      </c>
      <c r="N5211" s="13">
        <v>-6.4969498662781202</v>
      </c>
      <c r="O5211" s="13">
        <v>-1.9184916290521099</v>
      </c>
      <c r="P5211" s="13">
        <v>-8.4154414953302297</v>
      </c>
      <c r="Q5211" s="13">
        <v>-0.121329249802318</v>
      </c>
      <c r="R5211" s="13">
        <v>-0.121329249802318</v>
      </c>
      <c r="S5211" s="13">
        <v>0</v>
      </c>
      <c r="T5211" s="13">
        <v>-3.7079925978311201</v>
      </c>
      <c r="U5211" s="13">
        <v>-7.8839270167019402</v>
      </c>
      <c r="V5211" s="13">
        <v>-11.591919614532999</v>
      </c>
      <c r="W5211" s="13">
        <v>-6.0558618124703999E-2</v>
      </c>
    </row>
    <row r="5212" spans="1:23" x14ac:dyDescent="0.3">
      <c r="A5212" s="13" t="s">
        <v>1839</v>
      </c>
      <c r="B5212" s="13" t="s">
        <v>1840</v>
      </c>
      <c r="C5212" s="15">
        <v>2020</v>
      </c>
      <c r="D5212" s="15" t="s">
        <v>27</v>
      </c>
      <c r="E5212" s="15" t="s">
        <v>59</v>
      </c>
      <c r="F5212" s="15">
        <v>35</v>
      </c>
      <c r="G5212" s="15">
        <v>17</v>
      </c>
      <c r="H5212" s="13">
        <v>3.33163978428904</v>
      </c>
      <c r="I5212" s="13">
        <v>-0.96242135997991496</v>
      </c>
      <c r="J5212" s="13">
        <v>2.3692184243091301</v>
      </c>
      <c r="K5212" s="13">
        <v>3.85964825495966</v>
      </c>
      <c r="L5212" s="13">
        <v>-21.4468248417474</v>
      </c>
      <c r="M5212" s="13">
        <v>-17.587176586787699</v>
      </c>
      <c r="N5212" s="13">
        <v>3.6129053336469799</v>
      </c>
      <c r="O5212" s="13">
        <v>-5.3260644991019799</v>
      </c>
      <c r="P5212" s="13">
        <v>-1.71315916545499</v>
      </c>
      <c r="Q5212" s="13">
        <v>8.9450378915292006E-3</v>
      </c>
      <c r="R5212" s="13">
        <v>8.9450378915292006E-3</v>
      </c>
      <c r="S5212" s="13">
        <v>0</v>
      </c>
      <c r="T5212" s="13">
        <v>4.0958485916076297</v>
      </c>
      <c r="U5212" s="13">
        <v>-5.1218384958169896</v>
      </c>
      <c r="V5212" s="13">
        <v>-1.0259899042093501</v>
      </c>
      <c r="W5212" s="13">
        <v>-0.54311819425641295</v>
      </c>
    </row>
    <row r="5213" spans="1:23" x14ac:dyDescent="0.3">
      <c r="A5213" s="13" t="s">
        <v>1839</v>
      </c>
      <c r="B5213" s="13" t="s">
        <v>1840</v>
      </c>
      <c r="C5213" s="15">
        <v>2020</v>
      </c>
      <c r="D5213" s="15" t="s">
        <v>27</v>
      </c>
      <c r="E5213" s="15" t="s">
        <v>54</v>
      </c>
      <c r="F5213" s="15">
        <v>772</v>
      </c>
      <c r="G5213" s="15">
        <v>347</v>
      </c>
      <c r="H5213" s="13">
        <v>-2.86926006435348</v>
      </c>
      <c r="I5213" s="13">
        <v>1.8725603713451799</v>
      </c>
      <c r="J5213" s="13">
        <v>-0.99669969300830497</v>
      </c>
      <c r="K5213" s="13">
        <v>-7.03226050124821</v>
      </c>
      <c r="L5213" s="13">
        <v>3.1650698530517101</v>
      </c>
      <c r="M5213" s="13">
        <v>-3.8671906481964902</v>
      </c>
      <c r="N5213" s="13">
        <v>-3.9049422980080002</v>
      </c>
      <c r="O5213" s="13">
        <v>2.28190879736316</v>
      </c>
      <c r="P5213" s="13">
        <v>-1.62303350064484</v>
      </c>
      <c r="Q5213" s="13">
        <v>0.199320339699288</v>
      </c>
      <c r="R5213" s="13">
        <v>0.199320339699288</v>
      </c>
      <c r="S5213" s="13">
        <v>0</v>
      </c>
      <c r="T5213" s="13">
        <v>-4.24539540322652</v>
      </c>
      <c r="U5213" s="13">
        <v>1.09523883672539</v>
      </c>
      <c r="V5213" s="13">
        <v>-3.15015656650113</v>
      </c>
      <c r="W5213" s="13">
        <v>-0.100754074582519</v>
      </c>
    </row>
    <row r="5214" spans="1:23" x14ac:dyDescent="0.3">
      <c r="A5214" s="13" t="s">
        <v>1841</v>
      </c>
      <c r="B5214" s="13" t="s">
        <v>1842</v>
      </c>
      <c r="C5214" s="15">
        <v>2020</v>
      </c>
      <c r="D5214" s="15" t="s">
        <v>27</v>
      </c>
      <c r="E5214" s="15" t="s">
        <v>57</v>
      </c>
      <c r="F5214" s="15">
        <v>3663</v>
      </c>
      <c r="G5214" s="15">
        <v>1763</v>
      </c>
      <c r="H5214" s="13">
        <v>-0.133430854353424</v>
      </c>
      <c r="I5214" s="13">
        <v>1.8744639762289701</v>
      </c>
      <c r="J5214" s="13">
        <v>1.7410331218755499</v>
      </c>
      <c r="K5214" s="13">
        <v>2.4778518973927799</v>
      </c>
      <c r="L5214" s="13">
        <v>-1.4409843198065999</v>
      </c>
      <c r="M5214" s="13">
        <v>1.03686757758617</v>
      </c>
      <c r="N5214" s="13">
        <v>0.443911850062018</v>
      </c>
      <c r="O5214" s="13">
        <v>1.29972555797832</v>
      </c>
      <c r="P5214" s="13">
        <v>1.7436374080403401</v>
      </c>
      <c r="Q5214" s="13">
        <v>4.0446277732536497</v>
      </c>
      <c r="R5214" s="13">
        <v>4.0446277732536497</v>
      </c>
      <c r="S5214" s="13">
        <v>0</v>
      </c>
      <c r="T5214" s="13">
        <v>0.88845138603605101</v>
      </c>
      <c r="U5214" s="13">
        <v>2.4972832049826099</v>
      </c>
      <c r="V5214" s="13">
        <v>3.38573459101866</v>
      </c>
      <c r="W5214" s="13">
        <v>6.7590282007966199E-2</v>
      </c>
    </row>
    <row r="5215" spans="1:23" x14ac:dyDescent="0.3">
      <c r="A5215" s="13" t="s">
        <v>2218</v>
      </c>
      <c r="B5215" s="13" t="s">
        <v>2219</v>
      </c>
      <c r="C5215" s="15">
        <v>2020</v>
      </c>
      <c r="D5215" s="15" t="s">
        <v>27</v>
      </c>
      <c r="E5215" s="15" t="s">
        <v>49</v>
      </c>
      <c r="F5215" s="15">
        <v>156</v>
      </c>
      <c r="G5215" s="15">
        <v>71</v>
      </c>
      <c r="H5215" s="13">
        <v>-3.0763396063864401</v>
      </c>
      <c r="I5215" s="13">
        <v>-2.7753587347105402</v>
      </c>
      <c r="J5215" s="13">
        <v>-5.8516983410969798</v>
      </c>
      <c r="K5215" s="13">
        <v>-1.7640892716610601</v>
      </c>
      <c r="L5215" s="13">
        <v>3.8027629032599299E-2</v>
      </c>
      <c r="M5215" s="13">
        <v>-1.7260616426284601</v>
      </c>
      <c r="N5215" s="13">
        <v>-2.8939179168410401</v>
      </c>
      <c r="O5215" s="13">
        <v>-2.21218351731773</v>
      </c>
      <c r="P5215" s="13">
        <v>-5.10610143415877</v>
      </c>
      <c r="Q5215" s="13">
        <v>-8.5836667627846697E-2</v>
      </c>
      <c r="R5215" s="13">
        <v>-8.5836667627846697E-2</v>
      </c>
      <c r="S5215" s="13">
        <v>0</v>
      </c>
      <c r="T5215" s="13">
        <v>-2.08164785839694</v>
      </c>
      <c r="U5215" s="13">
        <v>-3.51764663811527</v>
      </c>
      <c r="V5215" s="13">
        <v>-5.5992944965122202</v>
      </c>
      <c r="W5215" s="13">
        <v>0.583986448161401</v>
      </c>
    </row>
    <row r="5216" spans="1:23" x14ac:dyDescent="0.3">
      <c r="A5216" s="13" t="s">
        <v>1847</v>
      </c>
      <c r="B5216" s="13" t="s">
        <v>1848</v>
      </c>
      <c r="C5216" s="15">
        <v>2020</v>
      </c>
      <c r="D5216" s="15" t="s">
        <v>27</v>
      </c>
      <c r="E5216" s="15" t="s">
        <v>100</v>
      </c>
      <c r="F5216" s="15">
        <v>1585</v>
      </c>
      <c r="G5216" s="15">
        <v>707</v>
      </c>
      <c r="H5216" s="13">
        <v>-1.0367210094364701</v>
      </c>
      <c r="I5216" s="13">
        <v>1.9491817000208</v>
      </c>
      <c r="J5216" s="13">
        <v>0.91246069058433399</v>
      </c>
      <c r="K5216" s="13">
        <v>-1.35283440496339</v>
      </c>
      <c r="L5216" s="13">
        <v>9.1515786616090306E-2</v>
      </c>
      <c r="M5216" s="13">
        <v>-1.2613186183473</v>
      </c>
      <c r="N5216" s="13">
        <v>-1.1784529051588</v>
      </c>
      <c r="O5216" s="13">
        <v>1.7866862168584801</v>
      </c>
      <c r="P5216" s="13">
        <v>0.60823331169967898</v>
      </c>
      <c r="Q5216" s="13">
        <v>1.22651518756384</v>
      </c>
      <c r="R5216" s="13">
        <v>1.22651518756384</v>
      </c>
      <c r="S5216" s="13">
        <v>0</v>
      </c>
      <c r="T5216" s="13">
        <v>-0.99611617955259302</v>
      </c>
      <c r="U5216" s="13">
        <v>1.65147451074582</v>
      </c>
      <c r="V5216" s="13">
        <v>0.65535833119323295</v>
      </c>
      <c r="W5216" s="13">
        <v>1.27636197884258</v>
      </c>
    </row>
    <row r="5217" spans="1:23" x14ac:dyDescent="0.3">
      <c r="A5217" s="13" t="s">
        <v>1849</v>
      </c>
      <c r="B5217" s="13" t="s">
        <v>1850</v>
      </c>
      <c r="C5217" s="15">
        <v>2020</v>
      </c>
      <c r="D5217" s="15" t="s">
        <v>27</v>
      </c>
      <c r="E5217" s="15" t="s">
        <v>46</v>
      </c>
      <c r="F5217" s="15">
        <v>89</v>
      </c>
      <c r="G5217" s="15">
        <v>42</v>
      </c>
      <c r="H5217" s="13">
        <v>0.44520092557694901</v>
      </c>
      <c r="I5217" s="13">
        <v>-4.0259328187508698</v>
      </c>
      <c r="J5217" s="13">
        <v>-3.5807318931739198</v>
      </c>
      <c r="K5217" s="13">
        <v>3.5408800813485901</v>
      </c>
      <c r="L5217" s="13">
        <v>6.2220093375387897</v>
      </c>
      <c r="M5217" s="13">
        <v>9.76288941888739</v>
      </c>
      <c r="N5217" s="13">
        <v>1.10166113914667</v>
      </c>
      <c r="O5217" s="13">
        <v>-2.0847386917255801</v>
      </c>
      <c r="P5217" s="13">
        <v>-0.98307755257891305</v>
      </c>
      <c r="Q5217" s="13">
        <v>3.7521341815223201E-2</v>
      </c>
      <c r="R5217" s="13">
        <v>3.7521341815223201E-2</v>
      </c>
      <c r="S5217" s="13">
        <v>0</v>
      </c>
      <c r="T5217" s="13">
        <v>3.48128201573802</v>
      </c>
      <c r="U5217" s="13">
        <v>-5.2698019961122</v>
      </c>
      <c r="V5217" s="13">
        <v>-1.78851998037418</v>
      </c>
      <c r="W5217" s="13">
        <v>-0.91834201779342295</v>
      </c>
    </row>
    <row r="5218" spans="1:23" x14ac:dyDescent="0.3">
      <c r="A5218" s="13" t="s">
        <v>1853</v>
      </c>
      <c r="B5218" s="13" t="s">
        <v>1854</v>
      </c>
      <c r="C5218" s="15">
        <v>2020</v>
      </c>
      <c r="D5218" s="15" t="s">
        <v>27</v>
      </c>
      <c r="E5218" s="15" t="s">
        <v>86</v>
      </c>
      <c r="F5218" s="15">
        <v>3327</v>
      </c>
      <c r="G5218" s="15">
        <v>1592</v>
      </c>
      <c r="H5218" s="13">
        <v>4.7968737246348603</v>
      </c>
      <c r="I5218" s="13">
        <v>0.434210395569124</v>
      </c>
      <c r="J5218" s="13">
        <v>5.2310841202039802</v>
      </c>
      <c r="K5218" s="13">
        <v>6.1581003380539201</v>
      </c>
      <c r="L5218" s="13">
        <v>-4.2624623872287897</v>
      </c>
      <c r="M5218" s="13">
        <v>1.89563795082512</v>
      </c>
      <c r="N5218" s="13">
        <v>5.3556797340024902</v>
      </c>
      <c r="O5218" s="13">
        <v>-0.565956140671527</v>
      </c>
      <c r="P5218" s="13">
        <v>4.7897235933309599</v>
      </c>
      <c r="Q5218" s="13">
        <v>6.1262569119866104</v>
      </c>
      <c r="R5218" s="13">
        <v>6.1262569119866104</v>
      </c>
      <c r="S5218" s="13">
        <v>0</v>
      </c>
      <c r="T5218" s="13">
        <v>5.9234234512852399</v>
      </c>
      <c r="U5218" s="13">
        <v>-7.0613392897267604E-2</v>
      </c>
      <c r="V5218" s="13">
        <v>5.8528100583879699</v>
      </c>
      <c r="W5218" s="13">
        <v>3.6697262123725802E-2</v>
      </c>
    </row>
    <row r="5219" spans="1:23" x14ac:dyDescent="0.3">
      <c r="A5219" s="13" t="s">
        <v>1855</v>
      </c>
      <c r="B5219" s="13" t="s">
        <v>1856</v>
      </c>
      <c r="C5219" s="15">
        <v>2020</v>
      </c>
      <c r="D5219" s="15" t="s">
        <v>27</v>
      </c>
      <c r="E5219" s="15" t="s">
        <v>73</v>
      </c>
      <c r="F5219" s="15">
        <v>1632</v>
      </c>
      <c r="G5219" s="15">
        <v>767</v>
      </c>
      <c r="H5219" s="13">
        <v>-1.8958333196431001</v>
      </c>
      <c r="I5219" s="13">
        <v>-0.914078876207437</v>
      </c>
      <c r="J5219" s="13">
        <v>-2.80991219585054</v>
      </c>
      <c r="K5219" s="13">
        <v>-0.403460262938721</v>
      </c>
      <c r="L5219" s="13">
        <v>1.11979732573194E-2</v>
      </c>
      <c r="M5219" s="13">
        <v>-0.39226228968140198</v>
      </c>
      <c r="N5219" s="13">
        <v>-1.71226358944975</v>
      </c>
      <c r="O5219" s="13">
        <v>-0.749455662326317</v>
      </c>
      <c r="P5219" s="13">
        <v>-2.4617192517760702</v>
      </c>
      <c r="Q5219" s="13">
        <v>0.11245523618393601</v>
      </c>
      <c r="R5219" s="13">
        <v>0.11245523618393601</v>
      </c>
      <c r="S5219" s="13">
        <v>0</v>
      </c>
      <c r="T5219" s="13">
        <v>-1.4254574159709099</v>
      </c>
      <c r="U5219" s="13">
        <v>-1.25895044152772</v>
      </c>
      <c r="V5219" s="13">
        <v>-2.6844078574986301</v>
      </c>
      <c r="W5219" s="13">
        <v>-0.321586111083074</v>
      </c>
    </row>
    <row r="5220" spans="1:23" x14ac:dyDescent="0.3">
      <c r="A5220" s="13" t="s">
        <v>1859</v>
      </c>
      <c r="B5220" s="13" t="s">
        <v>1860</v>
      </c>
      <c r="C5220" s="15">
        <v>2020</v>
      </c>
      <c r="D5220" s="15" t="s">
        <v>27</v>
      </c>
      <c r="E5220" s="15" t="s">
        <v>38</v>
      </c>
      <c r="F5220" s="15">
        <v>348</v>
      </c>
      <c r="G5220" s="15">
        <v>160</v>
      </c>
      <c r="H5220" s="13">
        <v>-5.5156832700350602</v>
      </c>
      <c r="I5220" s="13">
        <v>4.9521154113778998E-2</v>
      </c>
      <c r="J5220" s="13">
        <v>-5.4661621159212803</v>
      </c>
      <c r="K5220" s="13">
        <v>-8.6858366156657993</v>
      </c>
      <c r="L5220" s="13">
        <v>5.97908550950768</v>
      </c>
      <c r="M5220" s="13">
        <v>-2.70675110615811</v>
      </c>
      <c r="N5220" s="13">
        <v>-6.4693787334143904</v>
      </c>
      <c r="O5220" s="13">
        <v>1.38767446460737</v>
      </c>
      <c r="P5220" s="13">
        <v>-5.0817042688070098</v>
      </c>
      <c r="Q5220" s="13">
        <v>-0.19083251840238</v>
      </c>
      <c r="R5220" s="13">
        <v>-0.19083251840238</v>
      </c>
      <c r="S5220" s="13">
        <v>0</v>
      </c>
      <c r="T5220" s="13">
        <v>-6.5985398057783797</v>
      </c>
      <c r="U5220" s="13">
        <v>-0.19199124805184101</v>
      </c>
      <c r="V5220" s="13">
        <v>-6.7905310538302199</v>
      </c>
      <c r="W5220" s="13">
        <v>0.26295773125817701</v>
      </c>
    </row>
    <row r="5221" spans="1:23" x14ac:dyDescent="0.3">
      <c r="A5221" s="13" t="s">
        <v>1863</v>
      </c>
      <c r="B5221" s="13" t="s">
        <v>1864</v>
      </c>
      <c r="C5221" s="15">
        <v>2020</v>
      </c>
      <c r="D5221" s="15" t="s">
        <v>27</v>
      </c>
      <c r="E5221" s="15" t="s">
        <v>70</v>
      </c>
      <c r="F5221" s="15">
        <v>482</v>
      </c>
      <c r="G5221" s="15">
        <v>222</v>
      </c>
      <c r="H5221" s="13">
        <v>-0.23395890779960599</v>
      </c>
      <c r="I5221" s="13">
        <v>-1.7124577233810501</v>
      </c>
      <c r="J5221" s="13">
        <v>-1.9464166311806499</v>
      </c>
      <c r="K5221" s="13">
        <v>-4.5349533168566296</v>
      </c>
      <c r="L5221" s="13">
        <v>1.5431071137944199</v>
      </c>
      <c r="M5221" s="13">
        <v>-2.9918462030622002</v>
      </c>
      <c r="N5221" s="13">
        <v>-1.19626534183639</v>
      </c>
      <c r="O5221" s="13">
        <v>-1.18723444989065</v>
      </c>
      <c r="P5221" s="13">
        <v>-2.3834997917270502</v>
      </c>
      <c r="Q5221" s="13">
        <v>4.0999641022941E-2</v>
      </c>
      <c r="R5221" s="13">
        <v>4.0999641022941E-2</v>
      </c>
      <c r="S5221" s="13">
        <v>0</v>
      </c>
      <c r="T5221" s="13">
        <v>-2.1262780227172899</v>
      </c>
      <c r="U5221" s="13">
        <v>-1.62539688758253</v>
      </c>
      <c r="V5221" s="13">
        <v>-3.7516749102998301</v>
      </c>
      <c r="W5221" s="13">
        <v>-1.25719861980617</v>
      </c>
    </row>
    <row r="5222" spans="1:23" x14ac:dyDescent="0.3">
      <c r="A5222" s="13" t="s">
        <v>1863</v>
      </c>
      <c r="B5222" s="13" t="s">
        <v>1864</v>
      </c>
      <c r="C5222" s="15">
        <v>2020</v>
      </c>
      <c r="D5222" s="15" t="s">
        <v>27</v>
      </c>
      <c r="E5222" s="15" t="s">
        <v>124</v>
      </c>
      <c r="F5222" s="15">
        <v>54</v>
      </c>
      <c r="G5222" s="15">
        <v>26</v>
      </c>
      <c r="H5222" s="13">
        <v>-2.84427298160485</v>
      </c>
      <c r="I5222" s="13">
        <v>13.5698825501955</v>
      </c>
      <c r="J5222" s="13">
        <v>10.7256095685907</v>
      </c>
      <c r="K5222" s="13">
        <v>-5.3298472418308496</v>
      </c>
      <c r="L5222" s="13">
        <v>-7.2255181213907402</v>
      </c>
      <c r="M5222" s="13">
        <v>-12.555365363221499</v>
      </c>
      <c r="N5222" s="13">
        <v>-3.51100827850065</v>
      </c>
      <c r="O5222" s="13">
        <v>10.109977690017599</v>
      </c>
      <c r="P5222" s="13">
        <v>6.5989694115169799</v>
      </c>
      <c r="Q5222" s="13">
        <v>0.12244037910645</v>
      </c>
      <c r="R5222" s="13">
        <v>0.12244037910645</v>
      </c>
      <c r="S5222" s="13">
        <v>0</v>
      </c>
      <c r="T5222" s="13">
        <v>-3.9311884708237899</v>
      </c>
      <c r="U5222" s="13">
        <v>8.4426471037392297</v>
      </c>
      <c r="V5222" s="13">
        <v>4.5114586329154296</v>
      </c>
      <c r="W5222" s="13">
        <v>-1.2955196313353801</v>
      </c>
    </row>
    <row r="5223" spans="1:23" x14ac:dyDescent="0.3">
      <c r="A5223" s="13" t="s">
        <v>1865</v>
      </c>
      <c r="B5223" s="13" t="s">
        <v>1866</v>
      </c>
      <c r="C5223" s="15">
        <v>2020</v>
      </c>
      <c r="D5223" s="15" t="s">
        <v>27</v>
      </c>
      <c r="E5223" s="15" t="s">
        <v>86</v>
      </c>
      <c r="F5223" s="15">
        <v>2562</v>
      </c>
      <c r="G5223" s="15">
        <v>1215</v>
      </c>
      <c r="H5223" s="13">
        <v>-1.1785532565182499</v>
      </c>
      <c r="I5223" s="13">
        <v>-0.60228862403757399</v>
      </c>
      <c r="J5223" s="13">
        <v>-1.7808418805558299</v>
      </c>
      <c r="K5223" s="13">
        <v>-2.6028691299242799</v>
      </c>
      <c r="L5223" s="13">
        <v>0.34068182456659502</v>
      </c>
      <c r="M5223" s="13">
        <v>-2.26218730535768</v>
      </c>
      <c r="N5223" s="13">
        <v>-1.59328514543621</v>
      </c>
      <c r="O5223" s="13">
        <v>-0.494440915458216</v>
      </c>
      <c r="P5223" s="13">
        <v>-2.0877260608944299</v>
      </c>
      <c r="Q5223" s="13">
        <v>0.40852684247522902</v>
      </c>
      <c r="R5223" s="13">
        <v>0.40852684247522902</v>
      </c>
      <c r="S5223" s="13">
        <v>0</v>
      </c>
      <c r="T5223" s="13">
        <v>-1.8705959821071201</v>
      </c>
      <c r="U5223" s="13">
        <v>-6.3155921883454896E-2</v>
      </c>
      <c r="V5223" s="13">
        <v>-1.93375190399057</v>
      </c>
      <c r="W5223" s="13">
        <v>-0.49978922387060498</v>
      </c>
    </row>
    <row r="5224" spans="1:23" x14ac:dyDescent="0.3">
      <c r="A5224" s="13" t="s">
        <v>1871</v>
      </c>
      <c r="B5224" s="13" t="s">
        <v>1872</v>
      </c>
      <c r="C5224" s="15">
        <v>2020</v>
      </c>
      <c r="D5224" s="15" t="s">
        <v>27</v>
      </c>
      <c r="E5224" s="15" t="s">
        <v>89</v>
      </c>
      <c r="F5224" s="15">
        <v>4087</v>
      </c>
      <c r="G5224" s="15">
        <v>1984</v>
      </c>
      <c r="H5224" s="13">
        <v>0.61903072305903795</v>
      </c>
      <c r="I5224" s="13">
        <v>0.37997338899207</v>
      </c>
      <c r="J5224" s="13">
        <v>0.99900411205110895</v>
      </c>
      <c r="K5224" s="13">
        <v>-2.3108592399571202</v>
      </c>
      <c r="L5224" s="13">
        <v>0.63437268436654404</v>
      </c>
      <c r="M5224" s="13">
        <v>-1.6764865555905699</v>
      </c>
      <c r="N5224" s="13">
        <v>2.8624996809670601E-2</v>
      </c>
      <c r="O5224" s="13">
        <v>0.44681553357676901</v>
      </c>
      <c r="P5224" s="13">
        <v>0.47544053038644002</v>
      </c>
      <c r="Q5224" s="13">
        <v>3.2525677957358501</v>
      </c>
      <c r="R5224" s="13">
        <v>3.2525677957358501</v>
      </c>
      <c r="S5224" s="13">
        <v>0</v>
      </c>
      <c r="T5224" s="13">
        <v>-0.20746766351022</v>
      </c>
      <c r="U5224" s="13">
        <v>0.90918911245495004</v>
      </c>
      <c r="V5224" s="13">
        <v>0.70172144894472899</v>
      </c>
      <c r="W5224" s="13">
        <v>-0.38547071238025798</v>
      </c>
    </row>
    <row r="5225" spans="1:23" x14ac:dyDescent="0.3">
      <c r="A5225" s="13" t="s">
        <v>2220</v>
      </c>
      <c r="B5225" s="13" t="s">
        <v>2221</v>
      </c>
      <c r="C5225" s="15">
        <v>2020</v>
      </c>
      <c r="D5225" s="15" t="s">
        <v>27</v>
      </c>
      <c r="E5225" s="15" t="s">
        <v>53</v>
      </c>
      <c r="F5225" s="15">
        <v>3563</v>
      </c>
      <c r="G5225" s="15">
        <v>1759</v>
      </c>
      <c r="H5225" s="13">
        <v>-2.2952086314112998</v>
      </c>
      <c r="I5225" s="13">
        <v>-1.23425476422216</v>
      </c>
      <c r="J5225" s="13">
        <v>-3.5294633956334698</v>
      </c>
      <c r="K5225" s="13">
        <v>-2.1401456316237599</v>
      </c>
      <c r="L5225" s="13">
        <v>1.4670873546590899</v>
      </c>
      <c r="M5225" s="13">
        <v>-0.67305827696466902</v>
      </c>
      <c r="N5225" s="13">
        <v>-2.35184516365881</v>
      </c>
      <c r="O5225" s="13">
        <v>-0.695035579793012</v>
      </c>
      <c r="P5225" s="13">
        <v>-3.0468807434518199</v>
      </c>
      <c r="Q5225" s="13">
        <v>-0.26676185462993801</v>
      </c>
      <c r="R5225" s="13">
        <v>-0.26676185462993801</v>
      </c>
      <c r="S5225" s="13">
        <v>0</v>
      </c>
      <c r="T5225" s="13">
        <v>-2.0265108969742398</v>
      </c>
      <c r="U5225" s="13">
        <v>-0.95407222009521997</v>
      </c>
      <c r="V5225" s="13">
        <v>-2.9805831170694601</v>
      </c>
      <c r="W5225" s="13">
        <v>0.12579115427198201</v>
      </c>
    </row>
    <row r="5226" spans="1:23" x14ac:dyDescent="0.3">
      <c r="A5226" s="13" t="s">
        <v>1875</v>
      </c>
      <c r="B5226" s="13" t="s">
        <v>1876</v>
      </c>
      <c r="C5226" s="15">
        <v>2020</v>
      </c>
      <c r="D5226" s="15" t="s">
        <v>27</v>
      </c>
      <c r="E5226" s="15" t="s">
        <v>41</v>
      </c>
      <c r="F5226" s="15">
        <v>212</v>
      </c>
      <c r="G5226" s="15">
        <v>99</v>
      </c>
      <c r="H5226" s="13">
        <v>-1.7676825733989301</v>
      </c>
      <c r="I5226" s="13">
        <v>3.8567233345995899</v>
      </c>
      <c r="J5226" s="13">
        <v>2.0890407612006499</v>
      </c>
      <c r="K5226" s="13">
        <v>-1.3230394066931499</v>
      </c>
      <c r="L5226" s="13">
        <v>-0.22404904399192499</v>
      </c>
      <c r="M5226" s="13">
        <v>-1.5470884506850699</v>
      </c>
      <c r="N5226" s="13">
        <v>-1.7460668215753801</v>
      </c>
      <c r="O5226" s="13">
        <v>3.2497407957686302</v>
      </c>
      <c r="P5226" s="13">
        <v>1.5036739741932399</v>
      </c>
      <c r="Q5226" s="13">
        <v>0.21387506610875401</v>
      </c>
      <c r="R5226" s="13">
        <v>0.21387506610875401</v>
      </c>
      <c r="S5226" s="13">
        <v>0</v>
      </c>
      <c r="T5226" s="13">
        <v>-2.41352401278714</v>
      </c>
      <c r="U5226" s="13">
        <v>1.9098694441913899</v>
      </c>
      <c r="V5226" s="13">
        <v>-0.50365456859574598</v>
      </c>
      <c r="W5226" s="13">
        <v>-0.46377542137887501</v>
      </c>
    </row>
    <row r="5227" spans="1:23" x14ac:dyDescent="0.3">
      <c r="A5227" s="13" t="s">
        <v>2222</v>
      </c>
      <c r="B5227" s="13" t="s">
        <v>2223</v>
      </c>
      <c r="C5227" s="15">
        <v>2020</v>
      </c>
      <c r="D5227" s="15" t="s">
        <v>27</v>
      </c>
      <c r="E5227" s="15" t="s">
        <v>86</v>
      </c>
      <c r="F5227" s="15">
        <v>190</v>
      </c>
      <c r="G5227" s="15">
        <v>89</v>
      </c>
      <c r="H5227" s="13">
        <v>-6.2259808173914104</v>
      </c>
      <c r="I5227" s="13">
        <v>-1.5834606170382901</v>
      </c>
      <c r="J5227" s="13">
        <v>-7.8094414344297096</v>
      </c>
      <c r="K5227" s="13">
        <v>1.53538987586527</v>
      </c>
      <c r="L5227" s="13">
        <v>0.87976348387041703</v>
      </c>
      <c r="M5227" s="13">
        <v>2.41515335973568</v>
      </c>
      <c r="N5227" s="13">
        <v>-5.0169666623032203</v>
      </c>
      <c r="O5227" s="13">
        <v>-1.2215154183566299</v>
      </c>
      <c r="P5227" s="13">
        <v>-6.2384820806598498</v>
      </c>
      <c r="Q5227" s="13">
        <v>-0.16109840822465099</v>
      </c>
      <c r="R5227" s="13">
        <v>-0.16109840822465099</v>
      </c>
      <c r="S5227" s="13">
        <v>0</v>
      </c>
      <c r="T5227" s="13">
        <v>-4.8339595447166097</v>
      </c>
      <c r="U5227" s="13">
        <v>-1.7025114353531099</v>
      </c>
      <c r="V5227" s="13">
        <v>-6.5364709800697298</v>
      </c>
      <c r="W5227" s="13">
        <v>1.7343329703905299</v>
      </c>
    </row>
    <row r="5228" spans="1:23" x14ac:dyDescent="0.3">
      <c r="A5228" s="13" t="s">
        <v>2224</v>
      </c>
      <c r="B5228" s="13" t="s">
        <v>2225</v>
      </c>
      <c r="C5228" s="15">
        <v>2020</v>
      </c>
      <c r="D5228" s="15" t="s">
        <v>27</v>
      </c>
      <c r="E5228" s="15" t="s">
        <v>30</v>
      </c>
      <c r="F5228" s="15">
        <v>19</v>
      </c>
      <c r="G5228" s="15">
        <v>8</v>
      </c>
      <c r="H5228" s="13">
        <v>4.7165047862754799</v>
      </c>
      <c r="I5228" s="13">
        <v>-0.79662896085263402</v>
      </c>
      <c r="J5228" s="13">
        <v>3.9198758254228498</v>
      </c>
      <c r="K5228" s="13">
        <v>-7.2804386470851901</v>
      </c>
      <c r="L5228" s="13">
        <v>7.3713621248999104</v>
      </c>
      <c r="M5228" s="13">
        <v>9.0923477814722098E-2</v>
      </c>
      <c r="N5228" s="13">
        <v>2.3832052537854902</v>
      </c>
      <c r="O5228" s="13">
        <v>0.74856048877892301</v>
      </c>
      <c r="P5228" s="13">
        <v>3.1317657425644199</v>
      </c>
      <c r="Q5228" s="13">
        <v>2.4317192183322001E-2</v>
      </c>
      <c r="R5228" s="13">
        <v>2.4317192183322001E-2</v>
      </c>
      <c r="S5228" s="13">
        <v>0</v>
      </c>
      <c r="T5228" s="13">
        <v>3.9116046385269101</v>
      </c>
      <c r="U5228" s="13">
        <v>-2.4765682206930602</v>
      </c>
      <c r="V5228" s="13">
        <v>1.43503641783384</v>
      </c>
      <c r="W5228" s="13">
        <v>1.3175146764385099</v>
      </c>
    </row>
    <row r="5229" spans="1:23" x14ac:dyDescent="0.3">
      <c r="A5229" s="13" t="s">
        <v>2224</v>
      </c>
      <c r="B5229" s="13" t="s">
        <v>2225</v>
      </c>
      <c r="C5229" s="15">
        <v>2020</v>
      </c>
      <c r="D5229" s="15" t="s">
        <v>27</v>
      </c>
      <c r="E5229" s="15" t="s">
        <v>38</v>
      </c>
      <c r="F5229" s="15">
        <v>38</v>
      </c>
      <c r="G5229" s="15">
        <v>17</v>
      </c>
      <c r="H5229" s="13">
        <v>-12.1722205454264</v>
      </c>
      <c r="I5229" s="13">
        <v>-2.12959181450872</v>
      </c>
      <c r="J5229" s="13">
        <v>-14.3018123599351</v>
      </c>
      <c r="K5229" s="13">
        <v>3.74100616339667</v>
      </c>
      <c r="L5229" s="13">
        <v>13.6198274726686</v>
      </c>
      <c r="M5229" s="13">
        <v>17.360833636065301</v>
      </c>
      <c r="N5229" s="13">
        <v>-9.5237027870386903</v>
      </c>
      <c r="O5229" s="13">
        <v>1.1480211751941201</v>
      </c>
      <c r="P5229" s="13">
        <v>-8.3756816118445592</v>
      </c>
      <c r="Q5229" s="13">
        <v>-4.8529380561540797E-2</v>
      </c>
      <c r="R5229" s="13">
        <v>-4.8529380561540797E-2</v>
      </c>
      <c r="S5229" s="13">
        <v>0</v>
      </c>
      <c r="T5229" s="13">
        <v>-5.8158413582146702</v>
      </c>
      <c r="U5229" s="13">
        <v>-1.79323144456997</v>
      </c>
      <c r="V5229" s="13">
        <v>-7.6090728027846399</v>
      </c>
      <c r="W5229" s="13">
        <v>-0.55257493281347903</v>
      </c>
    </row>
    <row r="5230" spans="1:23" x14ac:dyDescent="0.3">
      <c r="A5230" s="13" t="s">
        <v>2226</v>
      </c>
      <c r="B5230" s="13" t="s">
        <v>2227</v>
      </c>
      <c r="C5230" s="15">
        <v>2020</v>
      </c>
      <c r="D5230" s="15" t="s">
        <v>27</v>
      </c>
      <c r="E5230" s="15" t="s">
        <v>73</v>
      </c>
      <c r="F5230" s="15">
        <v>33</v>
      </c>
      <c r="G5230" s="15">
        <v>15</v>
      </c>
      <c r="H5230" s="13">
        <v>-6.3530598803809202</v>
      </c>
      <c r="I5230" s="13">
        <v>-7.1192615995231003</v>
      </c>
      <c r="J5230" s="13">
        <v>-13.472321479904</v>
      </c>
      <c r="K5230" s="13">
        <v>-10.812065531816399</v>
      </c>
      <c r="L5230" s="13">
        <v>16.937148233619101</v>
      </c>
      <c r="M5230" s="13">
        <v>6.1250827018026799</v>
      </c>
      <c r="N5230" s="13">
        <v>-7.5845282842517703</v>
      </c>
      <c r="O5230" s="13">
        <v>-2.49830775527164</v>
      </c>
      <c r="P5230" s="13">
        <v>-10.0828360395234</v>
      </c>
      <c r="Q5230" s="13">
        <v>-5.5269203572510597E-2</v>
      </c>
      <c r="R5230" s="13">
        <v>-5.5269203572510597E-2</v>
      </c>
      <c r="S5230" s="13">
        <v>0</v>
      </c>
      <c r="T5230" s="13">
        <v>-5.6927744287046904</v>
      </c>
      <c r="U5230" s="13">
        <v>-6.7099809507146002</v>
      </c>
      <c r="V5230" s="13">
        <v>-12.4027553794193</v>
      </c>
      <c r="W5230" s="13">
        <v>-1.54270564592132</v>
      </c>
    </row>
    <row r="5231" spans="1:23" x14ac:dyDescent="0.3">
      <c r="A5231" s="13" t="s">
        <v>1897</v>
      </c>
      <c r="B5231" s="13" t="s">
        <v>1898</v>
      </c>
      <c r="C5231" s="15">
        <v>2020</v>
      </c>
      <c r="D5231" s="15" t="s">
        <v>27</v>
      </c>
      <c r="E5231" s="15" t="s">
        <v>111</v>
      </c>
      <c r="F5231" s="15">
        <v>4255</v>
      </c>
      <c r="G5231" s="15">
        <v>1905</v>
      </c>
      <c r="H5231" s="13">
        <v>0.91944654435393802</v>
      </c>
      <c r="I5231" s="13">
        <v>-1.3364932888833001</v>
      </c>
      <c r="J5231" s="13">
        <v>-0.41704674452936702</v>
      </c>
      <c r="K5231" s="13">
        <v>-2.4450952531726</v>
      </c>
      <c r="L5231" s="13">
        <v>2.5610451904198799</v>
      </c>
      <c r="M5231" s="13">
        <v>0.11594993724728</v>
      </c>
      <c r="N5231" s="13">
        <v>0.262175905341124</v>
      </c>
      <c r="O5231" s="13">
        <v>-0.603659550776251</v>
      </c>
      <c r="P5231" s="13">
        <v>-0.34148364543512699</v>
      </c>
      <c r="Q5231" s="13">
        <v>2.4188198694571201</v>
      </c>
      <c r="R5231" s="13">
        <v>2.4188198694571201</v>
      </c>
      <c r="S5231" s="13">
        <v>0</v>
      </c>
      <c r="T5231" s="13">
        <v>1.3462918704900899</v>
      </c>
      <c r="U5231" s="13">
        <v>-0.321320591307107</v>
      </c>
      <c r="V5231" s="13">
        <v>1.0249712791829799</v>
      </c>
      <c r="W5231" s="13">
        <v>3.3937650394744399</v>
      </c>
    </row>
    <row r="5232" spans="1:23" x14ac:dyDescent="0.3">
      <c r="A5232" s="13" t="s">
        <v>2228</v>
      </c>
      <c r="B5232" s="13" t="s">
        <v>2229</v>
      </c>
      <c r="C5232" s="15">
        <v>2020</v>
      </c>
      <c r="D5232" s="15" t="s">
        <v>27</v>
      </c>
      <c r="E5232" s="15" t="s">
        <v>78</v>
      </c>
      <c r="F5232" s="15">
        <v>3575</v>
      </c>
      <c r="G5232" s="15">
        <v>1674</v>
      </c>
      <c r="H5232" s="13">
        <v>-1.0001534248345101</v>
      </c>
      <c r="I5232" s="13">
        <v>-1.67137431207806</v>
      </c>
      <c r="J5232" s="13">
        <v>-2.6715277369125801</v>
      </c>
      <c r="K5232" s="13">
        <v>-0.58900703421967704</v>
      </c>
      <c r="L5232" s="13">
        <v>-0.46804675389585099</v>
      </c>
      <c r="M5232" s="13">
        <v>-1.05705378811552</v>
      </c>
      <c r="N5232" s="13">
        <v>-0.91091279706980899</v>
      </c>
      <c r="O5232" s="13">
        <v>-1.5013118766645599</v>
      </c>
      <c r="P5232" s="13">
        <v>-2.4122246737343702</v>
      </c>
      <c r="Q5232" s="13">
        <v>0.28873732395672302</v>
      </c>
      <c r="R5232" s="13">
        <v>0.28873732395672302</v>
      </c>
      <c r="S5232" s="13">
        <v>0</v>
      </c>
      <c r="T5232" s="13">
        <v>-1.30553598260656</v>
      </c>
      <c r="U5232" s="13">
        <v>-1.5881233455191801</v>
      </c>
      <c r="V5232" s="13">
        <v>-2.8936593281257399</v>
      </c>
      <c r="W5232" s="13">
        <v>8.9051132951720693E-2</v>
      </c>
    </row>
    <row r="5233" spans="1:23" x14ac:dyDescent="0.3">
      <c r="A5233" s="13" t="s">
        <v>1903</v>
      </c>
      <c r="B5233" s="13" t="s">
        <v>1904</v>
      </c>
      <c r="C5233" s="15">
        <v>2020</v>
      </c>
      <c r="D5233" s="15" t="s">
        <v>27</v>
      </c>
      <c r="E5233" s="15" t="s">
        <v>73</v>
      </c>
      <c r="F5233" s="15">
        <v>3154</v>
      </c>
      <c r="G5233" s="15">
        <v>1468</v>
      </c>
      <c r="H5233" s="13">
        <v>1.5692983655250401</v>
      </c>
      <c r="I5233" s="13">
        <v>1.50570657766172</v>
      </c>
      <c r="J5233" s="13">
        <v>3.0750049431867699</v>
      </c>
      <c r="K5233" s="13">
        <v>-2.1631213426152001</v>
      </c>
      <c r="L5233" s="13">
        <v>1.93002726455925</v>
      </c>
      <c r="M5233" s="13">
        <v>-0.23309407805595</v>
      </c>
      <c r="N5233" s="13">
        <v>0.87486848516996096</v>
      </c>
      <c r="O5233" s="13">
        <v>1.7452649657977</v>
      </c>
      <c r="P5233" s="13">
        <v>2.6201334509676601</v>
      </c>
      <c r="Q5233" s="13">
        <v>4.0216715354193502</v>
      </c>
      <c r="R5233" s="13">
        <v>4.0216715354193502</v>
      </c>
      <c r="S5233" s="13">
        <v>0</v>
      </c>
      <c r="T5233" s="13">
        <v>0.330300462018359</v>
      </c>
      <c r="U5233" s="13">
        <v>1.8849335132327301</v>
      </c>
      <c r="V5233" s="13">
        <v>2.2152339752510901</v>
      </c>
      <c r="W5233" s="13">
        <v>-1.05633432937103E-2</v>
      </c>
    </row>
    <row r="5234" spans="1:23" x14ac:dyDescent="0.3">
      <c r="A5234" s="13" t="s">
        <v>1907</v>
      </c>
      <c r="B5234" s="13" t="s">
        <v>1908</v>
      </c>
      <c r="C5234" s="15">
        <v>2020</v>
      </c>
      <c r="D5234" s="15" t="s">
        <v>27</v>
      </c>
      <c r="E5234" s="15" t="s">
        <v>58</v>
      </c>
      <c r="F5234" s="15">
        <v>4022</v>
      </c>
      <c r="G5234" s="15">
        <v>1911</v>
      </c>
      <c r="H5234" s="13">
        <v>0.346358540396768</v>
      </c>
      <c r="I5234" s="13">
        <v>2.8171460829619401</v>
      </c>
      <c r="J5234" s="13">
        <v>3.1635046233587101</v>
      </c>
      <c r="K5234" s="13">
        <v>2.99702080220584</v>
      </c>
      <c r="L5234" s="13">
        <v>-0.59487041715355704</v>
      </c>
      <c r="M5234" s="13">
        <v>2.4021503850522898</v>
      </c>
      <c r="N5234" s="13">
        <v>0.89473188391561598</v>
      </c>
      <c r="O5234" s="13">
        <v>2.3451892864125399</v>
      </c>
      <c r="P5234" s="13">
        <v>3.2399211703281598</v>
      </c>
      <c r="Q5234" s="13">
        <v>5.8033956636684199</v>
      </c>
      <c r="R5234" s="13">
        <v>5.8033956636684199</v>
      </c>
      <c r="S5234" s="13">
        <v>0</v>
      </c>
      <c r="T5234" s="13">
        <v>0.68207689718888798</v>
      </c>
      <c r="U5234" s="13">
        <v>2.11953906131057</v>
      </c>
      <c r="V5234" s="13">
        <v>2.8016159584994602</v>
      </c>
      <c r="W5234" s="13">
        <v>-0.64134464746076703</v>
      </c>
    </row>
    <row r="5235" spans="1:23" x14ac:dyDescent="0.3">
      <c r="A5235" s="13" t="s">
        <v>1917</v>
      </c>
      <c r="B5235" s="13" t="s">
        <v>1918</v>
      </c>
      <c r="C5235" s="15">
        <v>2020</v>
      </c>
      <c r="D5235" s="15" t="s">
        <v>27</v>
      </c>
      <c r="E5235" s="15" t="s">
        <v>54</v>
      </c>
      <c r="F5235" s="15">
        <v>3143</v>
      </c>
      <c r="G5235" s="15">
        <v>1455</v>
      </c>
      <c r="H5235" s="13">
        <v>5.3026078642218401E-2</v>
      </c>
      <c r="I5235" s="13">
        <v>-2.4323497024288998</v>
      </c>
      <c r="J5235" s="13">
        <v>-2.3793236237866799</v>
      </c>
      <c r="K5235" s="13">
        <v>1.1473185638549199</v>
      </c>
      <c r="L5235" s="13">
        <v>-2.1246094286761599</v>
      </c>
      <c r="M5235" s="13">
        <v>-0.97729086482123895</v>
      </c>
      <c r="N5235" s="13">
        <v>0.35387648517022502</v>
      </c>
      <c r="O5235" s="13">
        <v>-2.4984348410064698</v>
      </c>
      <c r="P5235" s="13">
        <v>-2.1445583558362502</v>
      </c>
      <c r="Q5235" s="13">
        <v>0.44858517305139201</v>
      </c>
      <c r="R5235" s="13">
        <v>0.44858517305139201</v>
      </c>
      <c r="S5235" s="13">
        <v>0</v>
      </c>
      <c r="T5235" s="13">
        <v>8.7161428269545496E-2</v>
      </c>
      <c r="U5235" s="13">
        <v>-2.23585264151497</v>
      </c>
      <c r="V5235" s="13">
        <v>-2.1486912132454199</v>
      </c>
      <c r="W5235" s="13">
        <v>-0.19489129600980701</v>
      </c>
    </row>
    <row r="5236" spans="1:23" x14ac:dyDescent="0.3">
      <c r="A5236" s="13" t="s">
        <v>1917</v>
      </c>
      <c r="B5236" s="13" t="s">
        <v>1918</v>
      </c>
      <c r="C5236" s="15">
        <v>2020</v>
      </c>
      <c r="D5236" s="15" t="s">
        <v>27</v>
      </c>
      <c r="E5236" s="15" t="s">
        <v>137</v>
      </c>
      <c r="F5236" s="15">
        <v>862</v>
      </c>
      <c r="G5236" s="15">
        <v>403</v>
      </c>
      <c r="H5236" s="13">
        <v>0.92671477995322205</v>
      </c>
      <c r="I5236" s="13">
        <v>5.6755278931881099E-2</v>
      </c>
      <c r="J5236" s="13">
        <v>0.98347005888510397</v>
      </c>
      <c r="K5236" s="13">
        <v>1.1820073277787699</v>
      </c>
      <c r="L5236" s="13">
        <v>-3.9208877801916802</v>
      </c>
      <c r="M5236" s="13">
        <v>-2.7388804524129</v>
      </c>
      <c r="N5236" s="13">
        <v>1.16882272479116</v>
      </c>
      <c r="O5236" s="13">
        <v>-0.70147470807924195</v>
      </c>
      <c r="P5236" s="13">
        <v>0.467348016711917</v>
      </c>
      <c r="Q5236" s="13">
        <v>0.66347020122839895</v>
      </c>
      <c r="R5236" s="13">
        <v>0.66347020122839895</v>
      </c>
      <c r="S5236" s="13">
        <v>0</v>
      </c>
      <c r="T5236" s="13">
        <v>1.3155185233923199</v>
      </c>
      <c r="U5236" s="13">
        <v>0.15686274201300099</v>
      </c>
      <c r="V5236" s="13">
        <v>1.4723812654053201</v>
      </c>
      <c r="W5236" s="13">
        <v>0.30048932351115898</v>
      </c>
    </row>
    <row r="5237" spans="1:23" x14ac:dyDescent="0.3">
      <c r="A5237" s="13" t="s">
        <v>2230</v>
      </c>
      <c r="B5237" s="13" t="s">
        <v>2231</v>
      </c>
      <c r="C5237" s="15">
        <v>2020</v>
      </c>
      <c r="D5237" s="15" t="s">
        <v>27</v>
      </c>
      <c r="E5237" s="15" t="s">
        <v>86</v>
      </c>
      <c r="F5237" s="15">
        <v>2071</v>
      </c>
      <c r="G5237" s="15">
        <v>970</v>
      </c>
      <c r="H5237" s="13">
        <v>-3.6187967966729802</v>
      </c>
      <c r="I5237" s="13">
        <v>1.83248566612002</v>
      </c>
      <c r="J5237" s="13">
        <v>-1.78631113055296</v>
      </c>
      <c r="K5237" s="13">
        <v>-0.94026361295407801</v>
      </c>
      <c r="L5237" s="13">
        <v>4.4078680634401799</v>
      </c>
      <c r="M5237" s="13">
        <v>3.4676044504861001</v>
      </c>
      <c r="N5237" s="13">
        <v>-3.3307450480246099</v>
      </c>
      <c r="O5237" s="13">
        <v>2.3996991982245302</v>
      </c>
      <c r="P5237" s="13">
        <v>-0.93104584980008298</v>
      </c>
      <c r="Q5237" s="13">
        <v>0.90185228453724597</v>
      </c>
      <c r="R5237" s="13">
        <v>0.90185228453724597</v>
      </c>
      <c r="S5237" s="13">
        <v>0</v>
      </c>
      <c r="T5237" s="13">
        <v>-3.70416263366111</v>
      </c>
      <c r="U5237" s="13">
        <v>1.8971554931341199</v>
      </c>
      <c r="V5237" s="13">
        <v>-1.8070071405269901</v>
      </c>
      <c r="W5237" s="13">
        <v>0.188359332776</v>
      </c>
    </row>
    <row r="5238" spans="1:23" x14ac:dyDescent="0.3">
      <c r="A5238" s="13" t="s">
        <v>1935</v>
      </c>
      <c r="B5238" s="13" t="s">
        <v>1936</v>
      </c>
      <c r="C5238" s="15">
        <v>2020</v>
      </c>
      <c r="D5238" s="15" t="s">
        <v>27</v>
      </c>
      <c r="E5238" s="15" t="s">
        <v>100</v>
      </c>
      <c r="F5238" s="15">
        <v>281</v>
      </c>
      <c r="G5238" s="15">
        <v>135</v>
      </c>
      <c r="H5238" s="13">
        <v>-1.24429852580683</v>
      </c>
      <c r="I5238" s="13">
        <v>-7.3025398181529404</v>
      </c>
      <c r="J5238" s="13">
        <v>-8.5468383439597702</v>
      </c>
      <c r="K5238" s="13">
        <v>-5.90932486372912</v>
      </c>
      <c r="L5238" s="13">
        <v>-2.0667758285429998</v>
      </c>
      <c r="M5238" s="13">
        <v>-7.9761006922721203</v>
      </c>
      <c r="N5238" s="13">
        <v>-2.30938051948484</v>
      </c>
      <c r="O5238" s="13">
        <v>-6.5902570866558099</v>
      </c>
      <c r="P5238" s="13">
        <v>-8.8996376061406597</v>
      </c>
      <c r="Q5238" s="13">
        <v>-0.41930901696712097</v>
      </c>
      <c r="R5238" s="13">
        <v>-0.41930901696712097</v>
      </c>
      <c r="S5238" s="13">
        <v>0</v>
      </c>
      <c r="T5238" s="13">
        <v>-3.90099622833934</v>
      </c>
      <c r="U5238" s="13">
        <v>-7.6860726071965502</v>
      </c>
      <c r="V5238" s="13">
        <v>-11.587068835535799</v>
      </c>
      <c r="W5238" s="13">
        <v>-1.0254774536907001</v>
      </c>
    </row>
    <row r="5239" spans="1:23" x14ac:dyDescent="0.3">
      <c r="A5239" s="13" t="s">
        <v>1937</v>
      </c>
      <c r="B5239" s="13" t="s">
        <v>1938</v>
      </c>
      <c r="C5239" s="15">
        <v>2020</v>
      </c>
      <c r="D5239" s="15" t="s">
        <v>27</v>
      </c>
      <c r="E5239" s="15" t="s">
        <v>62</v>
      </c>
      <c r="F5239" s="15">
        <v>1681</v>
      </c>
      <c r="G5239" s="15">
        <v>779</v>
      </c>
      <c r="H5239" s="13">
        <v>-1.93797084724237</v>
      </c>
      <c r="I5239" s="13">
        <v>2.6363845454062602</v>
      </c>
      <c r="J5239" s="13">
        <v>0.69841369816389598</v>
      </c>
      <c r="K5239" s="13">
        <v>-3.0923149278701598</v>
      </c>
      <c r="L5239" s="13">
        <v>1.32307897483757</v>
      </c>
      <c r="M5239" s="13">
        <v>-1.7692359530325801</v>
      </c>
      <c r="N5239" s="13">
        <v>-2.3151522935134898</v>
      </c>
      <c r="O5239" s="13">
        <v>2.5503588339054399</v>
      </c>
      <c r="P5239" s="13">
        <v>0.23520654039195599</v>
      </c>
      <c r="Q5239" s="13">
        <v>1.1806510913055801</v>
      </c>
      <c r="R5239" s="13">
        <v>1.1806510913055801</v>
      </c>
      <c r="S5239" s="13">
        <v>0</v>
      </c>
      <c r="T5239" s="13">
        <v>-2.28975582133166</v>
      </c>
      <c r="U5239" s="13">
        <v>2.3909177071755301</v>
      </c>
      <c r="V5239" s="13">
        <v>0.101161885843866</v>
      </c>
      <c r="W5239" s="13">
        <v>-0.49907029238225498</v>
      </c>
    </row>
    <row r="5240" spans="1:23" x14ac:dyDescent="0.3">
      <c r="A5240" s="13" t="s">
        <v>1939</v>
      </c>
      <c r="B5240" s="13" t="s">
        <v>1940</v>
      </c>
      <c r="C5240" s="15">
        <v>2020</v>
      </c>
      <c r="D5240" s="15" t="s">
        <v>27</v>
      </c>
      <c r="E5240" s="15" t="s">
        <v>70</v>
      </c>
      <c r="F5240" s="15">
        <v>3846</v>
      </c>
      <c r="G5240" s="15">
        <v>1757</v>
      </c>
      <c r="H5240" s="13">
        <v>2.9712452789439201</v>
      </c>
      <c r="I5240" s="13">
        <v>-2.3887215259371599</v>
      </c>
      <c r="J5240" s="13">
        <v>0.58252375300675796</v>
      </c>
      <c r="K5240" s="13">
        <v>-1.74225925766974</v>
      </c>
      <c r="L5240" s="13">
        <v>-1.94580682768476</v>
      </c>
      <c r="M5240" s="13">
        <v>-3.6880660853545</v>
      </c>
      <c r="N5240" s="13">
        <v>2.1206494274963301</v>
      </c>
      <c r="O5240" s="13">
        <v>-2.4648807497114</v>
      </c>
      <c r="P5240" s="13">
        <v>-0.34423132221506503</v>
      </c>
      <c r="Q5240" s="13">
        <v>2.1932007646510798</v>
      </c>
      <c r="R5240" s="13">
        <v>2.1932007646510798</v>
      </c>
      <c r="S5240" s="13">
        <v>0</v>
      </c>
      <c r="T5240" s="13">
        <v>2.2085591306314099</v>
      </c>
      <c r="U5240" s="13">
        <v>-2.82099103132806</v>
      </c>
      <c r="V5240" s="13">
        <v>-0.61243190069664799</v>
      </c>
      <c r="W5240" s="13">
        <v>1.73147099842317</v>
      </c>
    </row>
    <row r="5241" spans="1:23" x14ac:dyDescent="0.3">
      <c r="A5241" s="13" t="s">
        <v>1943</v>
      </c>
      <c r="B5241" s="13" t="s">
        <v>1944</v>
      </c>
      <c r="C5241" s="15">
        <v>2020</v>
      </c>
      <c r="D5241" s="15" t="s">
        <v>27</v>
      </c>
      <c r="E5241" s="15" t="s">
        <v>53</v>
      </c>
      <c r="F5241" s="15">
        <v>1683</v>
      </c>
      <c r="G5241" s="15">
        <v>808</v>
      </c>
      <c r="H5241" s="13">
        <v>-1.1184083844000801</v>
      </c>
      <c r="I5241" s="13">
        <v>-1.99219684156303</v>
      </c>
      <c r="J5241" s="13">
        <v>-3.1106052259631101</v>
      </c>
      <c r="K5241" s="13">
        <v>-0.293599002828835</v>
      </c>
      <c r="L5241" s="13">
        <v>-0.78635535700235804</v>
      </c>
      <c r="M5241" s="13">
        <v>-1.07995435983119</v>
      </c>
      <c r="N5241" s="13">
        <v>-0.99129990684346103</v>
      </c>
      <c r="O5241" s="13">
        <v>-1.81615585047718</v>
      </c>
      <c r="P5241" s="13">
        <v>-2.80745575732064</v>
      </c>
      <c r="Q5241" s="13">
        <v>-2.3666158235628398E-2</v>
      </c>
      <c r="R5241" s="13">
        <v>-2.3666158235628398E-2</v>
      </c>
      <c r="S5241" s="13">
        <v>0</v>
      </c>
      <c r="T5241" s="13">
        <v>-1.57583464936545</v>
      </c>
      <c r="U5241" s="13">
        <v>-2.4168591213582098</v>
      </c>
      <c r="V5241" s="13">
        <v>-3.9926937707236698</v>
      </c>
      <c r="W5241" s="13">
        <v>-8.3931264003176395E-2</v>
      </c>
    </row>
    <row r="5242" spans="1:23" x14ac:dyDescent="0.3">
      <c r="A5242" s="13" t="s">
        <v>1943</v>
      </c>
      <c r="B5242" s="13" t="s">
        <v>1944</v>
      </c>
      <c r="C5242" s="15">
        <v>2020</v>
      </c>
      <c r="D5242" s="15" t="s">
        <v>27</v>
      </c>
      <c r="E5242" s="15" t="s">
        <v>52</v>
      </c>
      <c r="F5242" s="15">
        <v>446</v>
      </c>
      <c r="G5242" s="15">
        <v>203</v>
      </c>
      <c r="H5242" s="13">
        <v>-7.5001720674073097E-2</v>
      </c>
      <c r="I5242" s="13">
        <v>2.0018481020293502</v>
      </c>
      <c r="J5242" s="13">
        <v>1.9268463813552801</v>
      </c>
      <c r="K5242" s="13">
        <v>1.1276092411088301</v>
      </c>
      <c r="L5242" s="13">
        <v>-0.559380642314665</v>
      </c>
      <c r="M5242" s="13">
        <v>0.56822859879416698</v>
      </c>
      <c r="N5242" s="13">
        <v>0.16831745116788499</v>
      </c>
      <c r="O5242" s="13">
        <v>1.47868180267047</v>
      </c>
      <c r="P5242" s="13">
        <v>1.64699925383835</v>
      </c>
      <c r="Q5242" s="13">
        <v>0.45417772118446298</v>
      </c>
      <c r="R5242" s="13">
        <v>0.45417772118446298</v>
      </c>
      <c r="S5242" s="13">
        <v>0</v>
      </c>
      <c r="T5242" s="13">
        <v>0.28696245173434298</v>
      </c>
      <c r="U5242" s="13">
        <v>1.9121836220438799</v>
      </c>
      <c r="V5242" s="13">
        <v>2.1991460737782198</v>
      </c>
      <c r="W5242" s="13">
        <v>-0.27365808416507398</v>
      </c>
    </row>
    <row r="5243" spans="1:23" x14ac:dyDescent="0.3">
      <c r="A5243" s="13" t="s">
        <v>2232</v>
      </c>
      <c r="B5243" s="13" t="s">
        <v>2233</v>
      </c>
      <c r="C5243" s="15">
        <v>2020</v>
      </c>
      <c r="D5243" s="15" t="s">
        <v>27</v>
      </c>
      <c r="E5243" s="15" t="s">
        <v>81</v>
      </c>
      <c r="F5243" s="15">
        <v>62</v>
      </c>
      <c r="G5243" s="15">
        <v>28</v>
      </c>
      <c r="H5243" s="13">
        <v>-3.0866534228409899</v>
      </c>
      <c r="I5243" s="13">
        <v>1.42939393764109</v>
      </c>
      <c r="J5243" s="13">
        <v>-1.6572594851998901</v>
      </c>
      <c r="K5243" s="13">
        <v>-6.1003706627458198</v>
      </c>
      <c r="L5243" s="13">
        <v>17.565941905543902</v>
      </c>
      <c r="M5243" s="13">
        <v>11.4655712427981</v>
      </c>
      <c r="N5243" s="13">
        <v>-3.9062999365739501</v>
      </c>
      <c r="O5243" s="13">
        <v>4.8711917831701896</v>
      </c>
      <c r="P5243" s="13">
        <v>0.96489184659623894</v>
      </c>
      <c r="Q5243" s="13">
        <v>5.3883984591851397E-2</v>
      </c>
      <c r="R5243" s="13">
        <v>5.3883984591851397E-2</v>
      </c>
      <c r="S5243" s="13">
        <v>0</v>
      </c>
      <c r="T5243" s="13">
        <v>-2.4715004482870202</v>
      </c>
      <c r="U5243" s="13">
        <v>1.5257979149811101</v>
      </c>
      <c r="V5243" s="13">
        <v>-0.94570253330590903</v>
      </c>
      <c r="W5243" s="13">
        <v>1.5651066935757501</v>
      </c>
    </row>
    <row r="5244" spans="1:23" x14ac:dyDescent="0.3">
      <c r="A5244" s="13" t="s">
        <v>1949</v>
      </c>
      <c r="B5244" s="13" t="s">
        <v>1950</v>
      </c>
      <c r="C5244" s="15">
        <v>2020</v>
      </c>
      <c r="D5244" s="15" t="s">
        <v>27</v>
      </c>
      <c r="E5244" s="15" t="s">
        <v>86</v>
      </c>
      <c r="F5244" s="15">
        <v>684</v>
      </c>
      <c r="G5244" s="15">
        <v>323</v>
      </c>
      <c r="H5244" s="13">
        <v>-1.95882081265962</v>
      </c>
      <c r="I5244" s="13">
        <v>3.8143358219464498</v>
      </c>
      <c r="J5244" s="13">
        <v>1.85551500928683</v>
      </c>
      <c r="K5244" s="13">
        <v>8.2937139078842606E-2</v>
      </c>
      <c r="L5244" s="13">
        <v>-2.8748813591881901</v>
      </c>
      <c r="M5244" s="13">
        <v>-2.7919442201093498</v>
      </c>
      <c r="N5244" s="13">
        <v>-1.69711115943022</v>
      </c>
      <c r="O5244" s="13">
        <v>2.57782402779356</v>
      </c>
      <c r="P5244" s="13">
        <v>0.88071286836334495</v>
      </c>
      <c r="Q5244" s="13">
        <v>0.60114929459837396</v>
      </c>
      <c r="R5244" s="13">
        <v>0.60114929459837396</v>
      </c>
      <c r="S5244" s="13">
        <v>0</v>
      </c>
      <c r="T5244" s="13">
        <v>-1.32597073258815</v>
      </c>
      <c r="U5244" s="13">
        <v>2.40819236396728</v>
      </c>
      <c r="V5244" s="13">
        <v>1.08222163137912</v>
      </c>
      <c r="W5244" s="13">
        <v>0.48188039799659199</v>
      </c>
    </row>
    <row r="5245" spans="1:23" x14ac:dyDescent="0.3">
      <c r="A5245" s="13" t="s">
        <v>2234</v>
      </c>
      <c r="B5245" s="13" t="s">
        <v>2235</v>
      </c>
      <c r="C5245" s="15">
        <v>2020</v>
      </c>
      <c r="D5245" s="15" t="s">
        <v>27</v>
      </c>
      <c r="E5245" s="15" t="s">
        <v>62</v>
      </c>
      <c r="F5245" s="15">
        <v>1267</v>
      </c>
      <c r="G5245" s="15">
        <v>565</v>
      </c>
      <c r="H5245" s="13">
        <v>0.96801504872600697</v>
      </c>
      <c r="I5245" s="13">
        <v>0.15021437947903701</v>
      </c>
      <c r="J5245" s="13">
        <v>1.11822942820504</v>
      </c>
      <c r="K5245" s="13">
        <v>3.12131004428208</v>
      </c>
      <c r="L5245" s="13">
        <v>3.8462811681450302</v>
      </c>
      <c r="M5245" s="13">
        <v>6.9675912124271102</v>
      </c>
      <c r="N5245" s="13">
        <v>1.4554047125435099</v>
      </c>
      <c r="O5245" s="13">
        <v>0.93863125316835505</v>
      </c>
      <c r="P5245" s="13">
        <v>2.3940359657118599</v>
      </c>
      <c r="Q5245" s="13">
        <v>1.5062398315202199</v>
      </c>
      <c r="R5245" s="13">
        <v>1.5062398315202199</v>
      </c>
      <c r="S5245" s="13">
        <v>0</v>
      </c>
      <c r="T5245" s="13">
        <v>1.24643142124087</v>
      </c>
      <c r="U5245" s="13">
        <v>-3.8439829538514103E-2</v>
      </c>
      <c r="V5245" s="13">
        <v>1.20799159170235</v>
      </c>
      <c r="W5245" s="13">
        <v>1.60950388931696</v>
      </c>
    </row>
    <row r="5246" spans="1:23" x14ac:dyDescent="0.3">
      <c r="A5246" s="13" t="s">
        <v>1955</v>
      </c>
      <c r="B5246" s="13" t="s">
        <v>1956</v>
      </c>
      <c r="C5246" s="15">
        <v>2020</v>
      </c>
      <c r="D5246" s="15" t="s">
        <v>27</v>
      </c>
      <c r="E5246" s="15" t="s">
        <v>52</v>
      </c>
      <c r="F5246" s="15">
        <v>619</v>
      </c>
      <c r="G5246" s="15">
        <v>280</v>
      </c>
      <c r="H5246" s="13">
        <v>-4.0689599720771996</v>
      </c>
      <c r="I5246" s="13">
        <v>-3.3780998287810999</v>
      </c>
      <c r="J5246" s="13">
        <v>-7.4470598008583098</v>
      </c>
      <c r="K5246" s="13">
        <v>-6.8855594323527098</v>
      </c>
      <c r="L5246" s="13">
        <v>-1.5609990057730401</v>
      </c>
      <c r="M5246" s="13">
        <v>-8.4465584381257592</v>
      </c>
      <c r="N5246" s="13">
        <v>-4.9835147291900697</v>
      </c>
      <c r="O5246" s="13">
        <v>-3.3743290607335901</v>
      </c>
      <c r="P5246" s="13">
        <v>-8.3578437899236704</v>
      </c>
      <c r="Q5246" s="13">
        <v>-0.80090250194567703</v>
      </c>
      <c r="R5246" s="13">
        <v>-0.80090250194567703</v>
      </c>
      <c r="S5246" s="13">
        <v>0</v>
      </c>
      <c r="T5246" s="13">
        <v>-4.33038688473194</v>
      </c>
      <c r="U5246" s="13">
        <v>-3.6524698110201101</v>
      </c>
      <c r="V5246" s="13">
        <v>-7.9828566957520604</v>
      </c>
      <c r="W5246" s="13">
        <v>-2.6938148084234899E-2</v>
      </c>
    </row>
    <row r="5247" spans="1:23" x14ac:dyDescent="0.3">
      <c r="A5247" s="13" t="s">
        <v>1961</v>
      </c>
      <c r="B5247" s="13" t="s">
        <v>1962</v>
      </c>
      <c r="C5247" s="15">
        <v>2020</v>
      </c>
      <c r="D5247" s="15" t="s">
        <v>27</v>
      </c>
      <c r="E5247" s="15" t="s">
        <v>46</v>
      </c>
      <c r="F5247" s="15">
        <v>768</v>
      </c>
      <c r="G5247" s="15">
        <v>352</v>
      </c>
      <c r="H5247" s="13">
        <v>-1.8627002886447099</v>
      </c>
      <c r="I5247" s="13">
        <v>0.14612568394711101</v>
      </c>
      <c r="J5247" s="13">
        <v>-1.7165746046976</v>
      </c>
      <c r="K5247" s="13">
        <v>-0.98848616660678901</v>
      </c>
      <c r="L5247" s="13">
        <v>6.7531257277386496</v>
      </c>
      <c r="M5247" s="13">
        <v>5.7646395611318599</v>
      </c>
      <c r="N5247" s="13">
        <v>-1.8209256374615901</v>
      </c>
      <c r="O5247" s="13">
        <v>1.5325421519762299</v>
      </c>
      <c r="P5247" s="13">
        <v>-0.28838348548535903</v>
      </c>
      <c r="Q5247" s="13">
        <v>0.44348074826485001</v>
      </c>
      <c r="R5247" s="13">
        <v>0.44348074826485001</v>
      </c>
      <c r="S5247" s="13">
        <v>0</v>
      </c>
      <c r="T5247" s="13">
        <v>-0.68471127621205796</v>
      </c>
      <c r="U5247" s="13">
        <v>0.60487495519851597</v>
      </c>
      <c r="V5247" s="13">
        <v>-7.9836321013542405E-2</v>
      </c>
      <c r="W5247" s="13">
        <v>0.32248106384202802</v>
      </c>
    </row>
    <row r="5248" spans="1:23" x14ac:dyDescent="0.3">
      <c r="A5248" s="13" t="s">
        <v>1967</v>
      </c>
      <c r="B5248" s="13" t="s">
        <v>1968</v>
      </c>
      <c r="C5248" s="15">
        <v>2020</v>
      </c>
      <c r="D5248" s="15" t="s">
        <v>27</v>
      </c>
      <c r="E5248" s="15" t="s">
        <v>124</v>
      </c>
      <c r="F5248" s="15">
        <v>2748</v>
      </c>
      <c r="G5248" s="15">
        <v>1325</v>
      </c>
      <c r="H5248" s="13">
        <v>1.45904525486932</v>
      </c>
      <c r="I5248" s="13">
        <v>2.4901621507947902</v>
      </c>
      <c r="J5248" s="13">
        <v>3.9492074056641102</v>
      </c>
      <c r="K5248" s="13">
        <v>2.8870543089701299</v>
      </c>
      <c r="L5248" s="13">
        <v>2.2219438743799498</v>
      </c>
      <c r="M5248" s="13">
        <v>5.1089981833500904</v>
      </c>
      <c r="N5248" s="13">
        <v>1.8706358116139301</v>
      </c>
      <c r="O5248" s="13">
        <v>2.65320870137124</v>
      </c>
      <c r="P5248" s="13">
        <v>4.5238445129851703</v>
      </c>
      <c r="Q5248" s="13">
        <v>4.9226265364830004</v>
      </c>
      <c r="R5248" s="13">
        <v>4.9226265364830004</v>
      </c>
      <c r="S5248" s="13">
        <v>0</v>
      </c>
      <c r="T5248" s="13">
        <v>1.5723778235739501</v>
      </c>
      <c r="U5248" s="13">
        <v>1.0497769875124601</v>
      </c>
      <c r="V5248" s="13">
        <v>2.6221548110864101</v>
      </c>
      <c r="W5248" s="13">
        <v>0.11195401553451</v>
      </c>
    </row>
    <row r="5249" spans="1:23" x14ac:dyDescent="0.3">
      <c r="A5249" s="13" t="s">
        <v>1973</v>
      </c>
      <c r="B5249" s="13" t="s">
        <v>1974</v>
      </c>
      <c r="C5249" s="15">
        <v>2020</v>
      </c>
      <c r="D5249" s="15" t="s">
        <v>27</v>
      </c>
      <c r="E5249" s="15" t="s">
        <v>33</v>
      </c>
      <c r="F5249" s="15">
        <v>2986</v>
      </c>
      <c r="G5249" s="15">
        <v>1412</v>
      </c>
      <c r="H5249" s="13">
        <v>1.30919538546478</v>
      </c>
      <c r="I5249" s="13">
        <v>0.60067719266674002</v>
      </c>
      <c r="J5249" s="13">
        <v>1.90987257813152</v>
      </c>
      <c r="K5249" s="13">
        <v>-2.0526324467896999</v>
      </c>
      <c r="L5249" s="13">
        <v>0.14582648813392199</v>
      </c>
      <c r="M5249" s="13">
        <v>-1.90680595865578</v>
      </c>
      <c r="N5249" s="13">
        <v>0.63966837906117402</v>
      </c>
      <c r="O5249" s="13">
        <v>0.52884597495458996</v>
      </c>
      <c r="P5249" s="13">
        <v>1.1685143540157601</v>
      </c>
      <c r="Q5249" s="13">
        <v>2.8052506995963</v>
      </c>
      <c r="R5249" s="13">
        <v>2.8052506995963</v>
      </c>
      <c r="S5249" s="13">
        <v>0</v>
      </c>
      <c r="T5249" s="13">
        <v>0.69829558513998702</v>
      </c>
      <c r="U5249" s="13">
        <v>0.50041386289234502</v>
      </c>
      <c r="V5249" s="13">
        <v>1.1987094480323299</v>
      </c>
      <c r="W5249" s="13">
        <v>-0.63780884844354002</v>
      </c>
    </row>
    <row r="5250" spans="1:23" x14ac:dyDescent="0.3">
      <c r="A5250" s="13" t="s">
        <v>2236</v>
      </c>
      <c r="B5250" s="13" t="s">
        <v>2237</v>
      </c>
      <c r="C5250" s="15">
        <v>2020</v>
      </c>
      <c r="D5250" s="15" t="s">
        <v>27</v>
      </c>
      <c r="E5250" s="15" t="s">
        <v>81</v>
      </c>
      <c r="F5250" s="15">
        <v>4</v>
      </c>
      <c r="G5250" s="15">
        <v>2</v>
      </c>
      <c r="H5250" s="13">
        <v>-7.0007160058716904</v>
      </c>
      <c r="I5250" s="13">
        <v>32.7669601311202</v>
      </c>
      <c r="J5250" s="13">
        <v>25.766244125248502</v>
      </c>
      <c r="K5250" s="13">
        <v>-49.888766853526</v>
      </c>
      <c r="L5250" s="13">
        <v>65.927291928324806</v>
      </c>
      <c r="M5250" s="13">
        <v>16.038525074798802</v>
      </c>
      <c r="N5250" s="13">
        <v>-16.255138348470599</v>
      </c>
      <c r="O5250" s="13">
        <v>41.723779378269398</v>
      </c>
      <c r="P5250" s="13">
        <v>25.4686410297987</v>
      </c>
      <c r="Q5250" s="13">
        <v>2.8108419399451901E-2</v>
      </c>
      <c r="R5250" s="13">
        <v>2.8108419399451901E-2</v>
      </c>
      <c r="S5250" s="13">
        <v>0</v>
      </c>
      <c r="T5250" s="13">
        <v>-17.607693946329199</v>
      </c>
      <c r="U5250" s="13">
        <v>27.4110236370066</v>
      </c>
      <c r="V5250" s="13">
        <v>9.8033296906774297</v>
      </c>
      <c r="W5250" s="13">
        <v>-2.4289952051797901</v>
      </c>
    </row>
    <row r="5251" spans="1:23" x14ac:dyDescent="0.3">
      <c r="A5251" s="13" t="s">
        <v>1987</v>
      </c>
      <c r="B5251" s="13" t="s">
        <v>1988</v>
      </c>
      <c r="C5251" s="15">
        <v>2020</v>
      </c>
      <c r="D5251" s="15" t="s">
        <v>27</v>
      </c>
      <c r="E5251" s="15" t="s">
        <v>78</v>
      </c>
      <c r="F5251" s="15">
        <v>3393</v>
      </c>
      <c r="G5251" s="15">
        <v>1591</v>
      </c>
      <c r="H5251" s="13">
        <v>-2.32182709962825</v>
      </c>
      <c r="I5251" s="13">
        <v>0.915594761925561</v>
      </c>
      <c r="J5251" s="13">
        <v>-1.40623233770269</v>
      </c>
      <c r="K5251" s="13">
        <v>-4.0860497028924803</v>
      </c>
      <c r="L5251" s="13">
        <v>0.16717638229437301</v>
      </c>
      <c r="M5251" s="13">
        <v>-3.9188733205981099</v>
      </c>
      <c r="N5251" s="13">
        <v>-2.7741418053104598</v>
      </c>
      <c r="O5251" s="13">
        <v>0.793942356822955</v>
      </c>
      <c r="P5251" s="13">
        <v>-1.9801994484875101</v>
      </c>
      <c r="Q5251" s="13">
        <v>0.62907684557301102</v>
      </c>
      <c r="R5251" s="13">
        <v>0.62907684557301102</v>
      </c>
      <c r="S5251" s="13">
        <v>0</v>
      </c>
      <c r="T5251" s="13">
        <v>-2.78348226435316</v>
      </c>
      <c r="U5251" s="13">
        <v>1.21071090197355</v>
      </c>
      <c r="V5251" s="13">
        <v>-1.57277136237961</v>
      </c>
      <c r="W5251" s="13">
        <v>0.68671065025558498</v>
      </c>
    </row>
    <row r="5252" spans="1:23" x14ac:dyDescent="0.3">
      <c r="A5252" s="13" t="s">
        <v>1989</v>
      </c>
      <c r="B5252" s="13" t="s">
        <v>1990</v>
      </c>
      <c r="C5252" s="15">
        <v>2020</v>
      </c>
      <c r="D5252" s="15" t="s">
        <v>27</v>
      </c>
      <c r="E5252" s="15" t="s">
        <v>38</v>
      </c>
      <c r="F5252" s="15">
        <v>4645</v>
      </c>
      <c r="G5252" s="15">
        <v>2120</v>
      </c>
      <c r="H5252" s="13">
        <v>6.3487060620495104</v>
      </c>
      <c r="I5252" s="13">
        <v>-2.8286311987324302</v>
      </c>
      <c r="J5252" s="13">
        <v>3.5200748633170802</v>
      </c>
      <c r="K5252" s="13">
        <v>7.2125787118641096</v>
      </c>
      <c r="L5252" s="13">
        <v>-5.4138315780726396</v>
      </c>
      <c r="M5252" s="13">
        <v>1.79874713379146</v>
      </c>
      <c r="N5252" s="13">
        <v>7.0626096426495302</v>
      </c>
      <c r="O5252" s="13">
        <v>-3.4779072527640502</v>
      </c>
      <c r="P5252" s="13">
        <v>3.58470238988548</v>
      </c>
      <c r="Q5252" s="13">
        <v>7.04672294758248</v>
      </c>
      <c r="R5252" s="13">
        <v>7.04672294758248</v>
      </c>
      <c r="S5252" s="13">
        <v>0</v>
      </c>
      <c r="T5252" s="13">
        <v>7.6483261849823201</v>
      </c>
      <c r="U5252" s="13">
        <v>-3.9005985486352999</v>
      </c>
      <c r="V5252" s="13">
        <v>3.7477276363470202</v>
      </c>
      <c r="W5252" s="13">
        <v>2.9014810185689401</v>
      </c>
    </row>
    <row r="5253" spans="1:23" x14ac:dyDescent="0.3">
      <c r="A5253" s="13" t="s">
        <v>1991</v>
      </c>
      <c r="B5253" s="13" t="s">
        <v>1992</v>
      </c>
      <c r="C5253" s="15">
        <v>2020</v>
      </c>
      <c r="D5253" s="15" t="s">
        <v>27</v>
      </c>
      <c r="E5253" s="15" t="s">
        <v>53</v>
      </c>
      <c r="F5253" s="15">
        <v>2724</v>
      </c>
      <c r="G5253" s="15">
        <v>1341</v>
      </c>
      <c r="H5253" s="13">
        <v>-0.49314732066289502</v>
      </c>
      <c r="I5253" s="13">
        <v>-0.85242810227036103</v>
      </c>
      <c r="J5253" s="13">
        <v>-1.3455754229332499</v>
      </c>
      <c r="K5253" s="13">
        <v>-0.31875114030183499</v>
      </c>
      <c r="L5253" s="13">
        <v>-3.3694014269694899</v>
      </c>
      <c r="M5253" s="13">
        <v>-3.68815256727133</v>
      </c>
      <c r="N5253" s="13">
        <v>-0.42322299018370202</v>
      </c>
      <c r="O5253" s="13">
        <v>-1.3630045425602899</v>
      </c>
      <c r="P5253" s="13">
        <v>-1.78622753274399</v>
      </c>
      <c r="Q5253" s="13">
        <v>0.65883609839758195</v>
      </c>
      <c r="R5253" s="13">
        <v>0.65883609839758195</v>
      </c>
      <c r="S5253" s="13">
        <v>0</v>
      </c>
      <c r="T5253" s="13">
        <v>-0.42627448331839901</v>
      </c>
      <c r="U5253" s="13">
        <v>-1.3234030823946299</v>
      </c>
      <c r="V5253" s="13">
        <v>-1.7496775657130299</v>
      </c>
      <c r="W5253" s="13">
        <v>-8.5985537908799203E-2</v>
      </c>
    </row>
    <row r="5254" spans="1:23" x14ac:dyDescent="0.3">
      <c r="A5254" s="13" t="s">
        <v>1999</v>
      </c>
      <c r="B5254" s="13" t="s">
        <v>2000</v>
      </c>
      <c r="C5254" s="15">
        <v>2020</v>
      </c>
      <c r="D5254" s="15" t="s">
        <v>27</v>
      </c>
      <c r="E5254" s="15" t="s">
        <v>49</v>
      </c>
      <c r="F5254" s="15">
        <v>468</v>
      </c>
      <c r="G5254" s="15">
        <v>221</v>
      </c>
      <c r="H5254" s="13">
        <v>-3.7886360532577701</v>
      </c>
      <c r="I5254" s="13">
        <v>-0.96810233169351201</v>
      </c>
      <c r="J5254" s="13">
        <v>-4.7567383849512801</v>
      </c>
      <c r="K5254" s="13">
        <v>4.2755587608812302</v>
      </c>
      <c r="L5254" s="13">
        <v>-0.32078131635548601</v>
      </c>
      <c r="M5254" s="13">
        <v>3.95477744452575</v>
      </c>
      <c r="N5254" s="13">
        <v>-2.2585185911337899</v>
      </c>
      <c r="O5254" s="13">
        <v>-0.716087023482184</v>
      </c>
      <c r="P5254" s="13">
        <v>-2.9746056146159701</v>
      </c>
      <c r="Q5254" s="13">
        <v>-2.51746234583262E-2</v>
      </c>
      <c r="R5254" s="13">
        <v>-2.51746234583262E-2</v>
      </c>
      <c r="S5254" s="13">
        <v>0</v>
      </c>
      <c r="T5254" s="13">
        <v>-2.4656905919001901</v>
      </c>
      <c r="U5254" s="13">
        <v>-1.8591476589673499</v>
      </c>
      <c r="V5254" s="13">
        <v>-4.3248382508675496</v>
      </c>
      <c r="W5254" s="13">
        <v>-0.60640664205327</v>
      </c>
    </row>
    <row r="5255" spans="1:23" x14ac:dyDescent="0.3">
      <c r="A5255" s="13" t="s">
        <v>2001</v>
      </c>
      <c r="B5255" s="13" t="s">
        <v>2002</v>
      </c>
      <c r="C5255" s="15">
        <v>2020</v>
      </c>
      <c r="D5255" s="15" t="s">
        <v>27</v>
      </c>
      <c r="E5255" s="15" t="s">
        <v>70</v>
      </c>
      <c r="F5255" s="15">
        <v>2441</v>
      </c>
      <c r="G5255" s="15">
        <v>1156</v>
      </c>
      <c r="H5255" s="13">
        <v>0.91517952094950905</v>
      </c>
      <c r="I5255" s="13">
        <v>3.7132327918974899</v>
      </c>
      <c r="J5255" s="13">
        <v>4.6284123128469998</v>
      </c>
      <c r="K5255" s="13">
        <v>0.90254413033277903</v>
      </c>
      <c r="L5255" s="13">
        <v>2.00288253383945</v>
      </c>
      <c r="M5255" s="13">
        <v>2.9054266641722299</v>
      </c>
      <c r="N5255" s="13">
        <v>0.92712937792500605</v>
      </c>
      <c r="O5255" s="13">
        <v>3.47784181102864</v>
      </c>
      <c r="P5255" s="13">
        <v>4.4049711889536498</v>
      </c>
      <c r="Q5255" s="13">
        <v>4.2035851942666396</v>
      </c>
      <c r="R5255" s="13">
        <v>4.2035851942666396</v>
      </c>
      <c r="S5255" s="13">
        <v>0</v>
      </c>
      <c r="T5255" s="13">
        <v>-0.19872491964486499</v>
      </c>
      <c r="U5255" s="13">
        <v>3.0660346554632598</v>
      </c>
      <c r="V5255" s="13">
        <v>2.8673097358183899</v>
      </c>
      <c r="W5255" s="13">
        <v>-0.39518246638993199</v>
      </c>
    </row>
  </sheetData>
  <autoFilter ref="A1:W5255" xr:uid="{00000000-0001-0000-0000-000000000000}"/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28234-B42C-45EE-B9B0-1FAD1505E29F}">
  <dimension ref="A1:W571"/>
  <sheetViews>
    <sheetView workbookViewId="0">
      <selection activeCell="Q1" sqref="Q1"/>
    </sheetView>
  </sheetViews>
  <sheetFormatPr defaultRowHeight="14.4" x14ac:dyDescent="0.3"/>
  <cols>
    <col min="1" max="1" width="24.109375" bestFit="1" customWidth="1"/>
    <col min="2" max="2" width="11.88671875" bestFit="1" customWidth="1"/>
    <col min="8" max="8" width="11" customWidth="1"/>
    <col min="9" max="9" width="11.6640625" customWidth="1"/>
    <col min="10" max="10" width="11.5546875" customWidth="1"/>
    <col min="11" max="11" width="13.33203125" bestFit="1" customWidth="1"/>
    <col min="12" max="12" width="12.88671875" bestFit="1" customWidth="1"/>
    <col min="13" max="13" width="13.33203125" bestFit="1" customWidth="1"/>
    <col min="14" max="14" width="13.33203125" style="19" bestFit="1" customWidth="1"/>
    <col min="15" max="15" width="12.77734375" style="19" bestFit="1" customWidth="1"/>
    <col min="16" max="16" width="13.33203125" bestFit="1" customWidth="1"/>
    <col min="17" max="17" width="13" bestFit="1" customWidth="1"/>
    <col min="18" max="18" width="13.33203125" style="19" bestFit="1" customWidth="1"/>
    <col min="19" max="19" width="8.6640625" customWidth="1"/>
    <col min="20" max="20" width="13" bestFit="1" customWidth="1"/>
    <col min="21" max="22" width="12.88671875" bestFit="1" customWidth="1"/>
    <col min="23" max="23" width="13.33203125" bestFit="1" customWidth="1"/>
  </cols>
  <sheetData>
    <row r="1" spans="1:23" ht="43.2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7" t="s">
        <v>13</v>
      </c>
      <c r="O1" s="17" t="s">
        <v>14</v>
      </c>
      <c r="P1" s="12" t="s">
        <v>15</v>
      </c>
      <c r="Q1" s="12" t="s">
        <v>16</v>
      </c>
      <c r="R1" s="17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</row>
    <row r="2" spans="1:23" x14ac:dyDescent="0.3">
      <c r="A2" s="13" t="s">
        <v>713</v>
      </c>
      <c r="B2" s="13" t="s">
        <v>714</v>
      </c>
      <c r="C2" s="15">
        <v>2020</v>
      </c>
      <c r="D2" s="15" t="s">
        <v>27</v>
      </c>
      <c r="E2" s="15" t="s">
        <v>57</v>
      </c>
      <c r="F2" s="15">
        <v>3971</v>
      </c>
      <c r="G2" s="15">
        <v>1914</v>
      </c>
      <c r="H2" s="13">
        <v>-0.44520868420202597</v>
      </c>
      <c r="I2" s="13">
        <v>-0.88143689400172498</v>
      </c>
      <c r="J2" s="13">
        <v>-1.3266455782037501</v>
      </c>
      <c r="K2" s="13">
        <v>2.4795223228704901</v>
      </c>
      <c r="L2" s="13">
        <v>-3.01720032696086</v>
      </c>
      <c r="M2" s="13">
        <v>-0.53767800409037003</v>
      </c>
      <c r="N2" s="18">
        <v>0.16868110878012499</v>
      </c>
      <c r="O2" s="18">
        <v>-1.4155028219605801</v>
      </c>
      <c r="P2" s="13">
        <v>-1.24682171318046</v>
      </c>
      <c r="Q2" s="13">
        <v>1.46000072255</v>
      </c>
      <c r="R2" s="18">
        <v>1.46000072255</v>
      </c>
      <c r="S2" s="13">
        <v>0</v>
      </c>
      <c r="T2" s="13">
        <v>0.45989102900919698</v>
      </c>
      <c r="U2" s="13">
        <v>-0.94282867770949896</v>
      </c>
      <c r="V2" s="13">
        <v>-0.48293764870030198</v>
      </c>
      <c r="W2" s="13">
        <v>-0.54791212197620198</v>
      </c>
    </row>
    <row r="3" spans="1:23" x14ac:dyDescent="0.3">
      <c r="A3" s="13" t="s">
        <v>861</v>
      </c>
      <c r="B3" s="13" t="s">
        <v>862</v>
      </c>
      <c r="C3" s="15">
        <v>2020</v>
      </c>
      <c r="D3" s="15" t="s">
        <v>27</v>
      </c>
      <c r="E3" s="15" t="s">
        <v>89</v>
      </c>
      <c r="F3" s="15">
        <v>2853</v>
      </c>
      <c r="G3" s="15">
        <v>1368</v>
      </c>
      <c r="H3" s="13">
        <v>-0.132571794819524</v>
      </c>
      <c r="I3" s="13">
        <v>1.5597155885115499</v>
      </c>
      <c r="J3" s="13">
        <v>1.4271437936920299</v>
      </c>
      <c r="K3" s="13">
        <v>3.00639827514141</v>
      </c>
      <c r="L3" s="13">
        <v>-1.05970735482634</v>
      </c>
      <c r="M3" s="13">
        <v>1.94669092031507</v>
      </c>
      <c r="N3" s="18">
        <v>0.51212540667663298</v>
      </c>
      <c r="O3" s="18">
        <v>1.0771857846908399</v>
      </c>
      <c r="P3" s="13">
        <v>1.58931119136748</v>
      </c>
      <c r="Q3" s="13">
        <v>3.0206452367706502</v>
      </c>
      <c r="R3" s="18">
        <v>3.0206452367706502</v>
      </c>
      <c r="S3" s="13">
        <v>0</v>
      </c>
      <c r="T3" s="13">
        <v>0.40363520354088001</v>
      </c>
      <c r="U3" s="13">
        <v>1.05127329502463</v>
      </c>
      <c r="V3" s="13">
        <v>1.4549084985655101</v>
      </c>
      <c r="W3" s="13">
        <v>-0.26910778256739498</v>
      </c>
    </row>
    <row r="4" spans="1:23" x14ac:dyDescent="0.3">
      <c r="A4" s="13" t="s">
        <v>1353</v>
      </c>
      <c r="B4" s="13" t="s">
        <v>1354</v>
      </c>
      <c r="C4" s="15">
        <v>2020</v>
      </c>
      <c r="D4" s="15" t="s">
        <v>27</v>
      </c>
      <c r="E4" s="15" t="s">
        <v>26</v>
      </c>
      <c r="F4" s="15">
        <v>1603</v>
      </c>
      <c r="G4" s="15">
        <v>756</v>
      </c>
      <c r="H4" s="13">
        <v>-2.5523899752388202</v>
      </c>
      <c r="I4" s="13">
        <v>0.61266339496982103</v>
      </c>
      <c r="J4" s="13">
        <v>-1.939726580269</v>
      </c>
      <c r="K4" s="13">
        <v>-6.98320329196918</v>
      </c>
      <c r="L4" s="13">
        <v>1.39616890501238</v>
      </c>
      <c r="M4" s="13">
        <v>-5.5870343869568</v>
      </c>
      <c r="N4" s="18">
        <v>-3.6448674320390801</v>
      </c>
      <c r="O4" s="18">
        <v>0.780275775451859</v>
      </c>
      <c r="P4" s="13">
        <v>-2.86459165658722</v>
      </c>
      <c r="Q4" s="13">
        <v>-4.4082472355114498E-2</v>
      </c>
      <c r="R4" s="18">
        <v>-4.4082472355114498E-2</v>
      </c>
      <c r="S4" s="13">
        <v>0</v>
      </c>
      <c r="T4" s="13">
        <v>-3.5755054227124501</v>
      </c>
      <c r="U4" s="13">
        <v>-0.18183903707114701</v>
      </c>
      <c r="V4" s="13">
        <v>-3.7573444597835999</v>
      </c>
      <c r="W4" s="13">
        <v>-0.26950066999816802</v>
      </c>
    </row>
    <row r="5" spans="1:23" x14ac:dyDescent="0.3">
      <c r="A5" s="13" t="s">
        <v>2142</v>
      </c>
      <c r="B5" s="13" t="s">
        <v>2143</v>
      </c>
      <c r="C5" s="15">
        <v>2020</v>
      </c>
      <c r="D5" s="15" t="s">
        <v>27</v>
      </c>
      <c r="E5" s="15" t="s">
        <v>78</v>
      </c>
      <c r="F5" s="15">
        <v>234</v>
      </c>
      <c r="G5" s="15">
        <v>112</v>
      </c>
      <c r="H5" s="13">
        <v>3.6498668867811099E-2</v>
      </c>
      <c r="I5" s="13">
        <v>-0.92775823530810497</v>
      </c>
      <c r="J5" s="13">
        <v>-0.89125956644029403</v>
      </c>
      <c r="K5" s="13">
        <v>11.022186732941099</v>
      </c>
      <c r="L5" s="13">
        <v>3.6947022986015501</v>
      </c>
      <c r="M5" s="13">
        <v>14.7168890315426</v>
      </c>
      <c r="N5" s="18">
        <v>2.38407716801543</v>
      </c>
      <c r="O5" s="18">
        <v>-3.6488013459977403E-2</v>
      </c>
      <c r="P5" s="13">
        <v>2.3475891545554601</v>
      </c>
      <c r="Q5" s="13">
        <v>0.29123368215453999</v>
      </c>
      <c r="R5" s="18">
        <v>0.29123368215453999</v>
      </c>
      <c r="S5" s="13">
        <v>0</v>
      </c>
      <c r="T5" s="13">
        <v>-7.7249094442133404E-2</v>
      </c>
      <c r="U5" s="13">
        <v>-5.0402596799958399E-2</v>
      </c>
      <c r="V5" s="13">
        <v>-0.127651691242091</v>
      </c>
      <c r="W5" s="13">
        <v>-1.91828082275881E-2</v>
      </c>
    </row>
    <row r="6" spans="1:23" x14ac:dyDescent="0.3">
      <c r="A6" s="13" t="s">
        <v>2197</v>
      </c>
      <c r="B6" s="13" t="s">
        <v>2198</v>
      </c>
      <c r="C6" s="15">
        <v>2020</v>
      </c>
      <c r="D6" s="15" t="s">
        <v>27</v>
      </c>
      <c r="E6" s="15" t="s">
        <v>100</v>
      </c>
      <c r="F6" s="15">
        <v>631</v>
      </c>
      <c r="G6" s="15">
        <v>293</v>
      </c>
      <c r="H6" s="13">
        <v>-1.82939292678392</v>
      </c>
      <c r="I6" s="13">
        <v>-3.85026923696776</v>
      </c>
      <c r="J6" s="13">
        <v>-5.67966216375169</v>
      </c>
      <c r="K6" s="13">
        <v>-2.34291173683933</v>
      </c>
      <c r="L6" s="13">
        <v>-0.81822629885300802</v>
      </c>
      <c r="M6" s="13">
        <v>-3.1611380356923302</v>
      </c>
      <c r="N6" s="18">
        <v>-2.0499133945177501</v>
      </c>
      <c r="O6" s="18">
        <v>-3.3514694994698901</v>
      </c>
      <c r="P6" s="13">
        <v>-5.40138289398765</v>
      </c>
      <c r="Q6" s="13">
        <v>-0.39493467648182501</v>
      </c>
      <c r="R6" s="18">
        <v>-0.39493467648182501</v>
      </c>
      <c r="S6" s="13">
        <v>0</v>
      </c>
      <c r="T6" s="13">
        <v>-1.9914930362533501</v>
      </c>
      <c r="U6" s="13">
        <v>-3.6974312383826602</v>
      </c>
      <c r="V6" s="13">
        <v>-5.6889242746360198</v>
      </c>
      <c r="W6" s="13">
        <v>-0.36452243614384999</v>
      </c>
    </row>
    <row r="7" spans="1:23" x14ac:dyDescent="0.3">
      <c r="A7" s="13" t="s">
        <v>879</v>
      </c>
      <c r="B7" s="13" t="s">
        <v>880</v>
      </c>
      <c r="C7" s="15">
        <v>2020</v>
      </c>
      <c r="D7" s="15" t="s">
        <v>27</v>
      </c>
      <c r="E7" s="15" t="s">
        <v>67</v>
      </c>
      <c r="F7" s="15">
        <v>3860</v>
      </c>
      <c r="G7" s="15">
        <v>1848</v>
      </c>
      <c r="H7" s="13">
        <v>-5.1061547474482799E-2</v>
      </c>
      <c r="I7" s="13">
        <v>0.75655408714616201</v>
      </c>
      <c r="J7" s="13">
        <v>0.70549253967167902</v>
      </c>
      <c r="K7" s="13">
        <v>2.0458919146577101</v>
      </c>
      <c r="L7" s="13">
        <v>2.0731728071305602</v>
      </c>
      <c r="M7" s="13">
        <v>4.1190647217882699</v>
      </c>
      <c r="N7" s="18">
        <v>0.37747880796000699</v>
      </c>
      <c r="O7" s="18">
        <v>1.03799588144126</v>
      </c>
      <c r="P7" s="13">
        <v>1.41547468940127</v>
      </c>
      <c r="Q7" s="13">
        <v>3.91136641811153</v>
      </c>
      <c r="R7" s="18">
        <v>3.91136641811153</v>
      </c>
      <c r="S7" s="13">
        <v>0</v>
      </c>
      <c r="T7" s="13">
        <v>1.00215525280131</v>
      </c>
      <c r="U7" s="13">
        <v>1.9614152222271</v>
      </c>
      <c r="V7" s="13">
        <v>2.96357047502842</v>
      </c>
      <c r="W7" s="13">
        <v>-0.41672021950157101</v>
      </c>
    </row>
    <row r="8" spans="1:23" x14ac:dyDescent="0.3">
      <c r="A8" s="13" t="s">
        <v>341</v>
      </c>
      <c r="B8" s="13" t="s">
        <v>342</v>
      </c>
      <c r="C8" s="15">
        <v>2020</v>
      </c>
      <c r="D8" s="15" t="s">
        <v>27</v>
      </c>
      <c r="E8" s="15" t="s">
        <v>137</v>
      </c>
      <c r="F8" s="15">
        <v>2960</v>
      </c>
      <c r="G8" s="15">
        <v>1390</v>
      </c>
      <c r="H8" s="13">
        <v>1.4936605692403999</v>
      </c>
      <c r="I8" s="13">
        <v>-1.31957536467632</v>
      </c>
      <c r="J8" s="13">
        <v>0.17408520456408799</v>
      </c>
      <c r="K8" s="13">
        <v>-3.4245491153293002</v>
      </c>
      <c r="L8" s="13">
        <v>0.21436764614082901</v>
      </c>
      <c r="M8" s="13">
        <v>-3.2101814691884698</v>
      </c>
      <c r="N8" s="18">
        <v>0.67084946564706505</v>
      </c>
      <c r="O8" s="18">
        <v>-1.05787560121907</v>
      </c>
      <c r="P8" s="13">
        <v>-0.38702613557200499</v>
      </c>
      <c r="Q8" s="13">
        <v>1.67502765864962</v>
      </c>
      <c r="R8" s="18">
        <v>1.67502765864962</v>
      </c>
      <c r="S8" s="13">
        <v>0</v>
      </c>
      <c r="T8" s="13">
        <v>-0.25457952875760997</v>
      </c>
      <c r="U8" s="13">
        <v>-0.66695497301621098</v>
      </c>
      <c r="V8" s="13">
        <v>-0.92153450177382101</v>
      </c>
      <c r="W8" s="13">
        <v>-4.5116387510704799E-2</v>
      </c>
    </row>
    <row r="9" spans="1:23" x14ac:dyDescent="0.3">
      <c r="A9" s="13" t="s">
        <v>341</v>
      </c>
      <c r="B9" s="13" t="s">
        <v>342</v>
      </c>
      <c r="C9" s="15">
        <v>2020</v>
      </c>
      <c r="D9" s="15" t="s">
        <v>27</v>
      </c>
      <c r="E9" s="15" t="s">
        <v>67</v>
      </c>
      <c r="F9" s="15">
        <v>464</v>
      </c>
      <c r="G9" s="15">
        <v>222</v>
      </c>
      <c r="H9" s="13">
        <v>0.47216388380200403</v>
      </c>
      <c r="I9" s="13">
        <v>-0.23337524918807201</v>
      </c>
      <c r="J9" s="13">
        <v>0.23878863461393099</v>
      </c>
      <c r="K9" s="13">
        <v>-4.3985145994144004</v>
      </c>
      <c r="L9" s="13">
        <v>-7.4017073504498598E-2</v>
      </c>
      <c r="M9" s="13">
        <v>-4.4725316729189002</v>
      </c>
      <c r="N9" s="18">
        <v>-0.51724545220777396</v>
      </c>
      <c r="O9" s="18">
        <v>-0.240839225704813</v>
      </c>
      <c r="P9" s="13">
        <v>-0.75808467791258705</v>
      </c>
      <c r="Q9" s="13">
        <v>0.224885761661097</v>
      </c>
      <c r="R9" s="18">
        <v>0.224885761661097</v>
      </c>
      <c r="S9" s="13">
        <v>0</v>
      </c>
      <c r="T9" s="13">
        <v>0.61780526069737196</v>
      </c>
      <c r="U9" s="13">
        <v>-0.136793059582444</v>
      </c>
      <c r="V9" s="13">
        <v>0.48101220111492698</v>
      </c>
      <c r="W9" s="13">
        <v>-0.328739838141273</v>
      </c>
    </row>
    <row r="10" spans="1:23" x14ac:dyDescent="0.3">
      <c r="A10" s="13" t="s">
        <v>2203</v>
      </c>
      <c r="B10" s="13" t="s">
        <v>2204</v>
      </c>
      <c r="C10" s="15">
        <v>2020</v>
      </c>
      <c r="D10" s="15" t="s">
        <v>27</v>
      </c>
      <c r="E10" s="15" t="s">
        <v>137</v>
      </c>
      <c r="F10" s="15">
        <v>304</v>
      </c>
      <c r="G10" s="15">
        <v>139</v>
      </c>
      <c r="H10" s="13">
        <v>-1.3281389341741601</v>
      </c>
      <c r="I10" s="13">
        <v>-1.06244970496631</v>
      </c>
      <c r="J10" s="13">
        <v>-2.39058863914047</v>
      </c>
      <c r="K10" s="13">
        <v>3.4037012711028298</v>
      </c>
      <c r="L10" s="13">
        <v>-1.15020948478852</v>
      </c>
      <c r="M10" s="13">
        <v>2.2534917863142998</v>
      </c>
      <c r="N10" s="18">
        <v>-0.33411879971404101</v>
      </c>
      <c r="O10" s="18">
        <v>-1.0534755571038801</v>
      </c>
      <c r="P10" s="13">
        <v>-1.3875943568179301</v>
      </c>
      <c r="Q10" s="13">
        <v>9.7343370394566003E-2</v>
      </c>
      <c r="R10" s="18">
        <v>9.7343370394566003E-2</v>
      </c>
      <c r="S10" s="13">
        <v>0</v>
      </c>
      <c r="T10" s="13">
        <v>-0.74891416916459597</v>
      </c>
      <c r="U10" s="13">
        <v>-2.1076910853198298</v>
      </c>
      <c r="V10" s="13">
        <v>-2.85660525448443</v>
      </c>
      <c r="W10" s="13">
        <v>0.76470900729039604</v>
      </c>
    </row>
    <row r="11" spans="1:23" x14ac:dyDescent="0.3">
      <c r="A11" s="13" t="s">
        <v>379</v>
      </c>
      <c r="B11" s="13" t="s">
        <v>380</v>
      </c>
      <c r="C11" s="15">
        <v>2020</v>
      </c>
      <c r="D11" s="15" t="s">
        <v>27</v>
      </c>
      <c r="E11" s="15" t="s">
        <v>140</v>
      </c>
      <c r="F11" s="15">
        <v>2211</v>
      </c>
      <c r="G11" s="15">
        <v>1032</v>
      </c>
      <c r="H11" s="13">
        <v>-0.89038944206366399</v>
      </c>
      <c r="I11" s="13">
        <v>4.2449706473978503</v>
      </c>
      <c r="J11" s="13">
        <v>3.3545812053341901</v>
      </c>
      <c r="K11" s="13">
        <v>-8.9770458298926992E-3</v>
      </c>
      <c r="L11" s="13">
        <v>4.5785891552776201</v>
      </c>
      <c r="M11" s="13">
        <v>4.5696121094477302</v>
      </c>
      <c r="N11" s="18">
        <v>-0.79379510303788203</v>
      </c>
      <c r="O11" s="18">
        <v>4.4922960521078998</v>
      </c>
      <c r="P11" s="13">
        <v>3.69850094907002</v>
      </c>
      <c r="Q11" s="13">
        <v>3.3993275898371502</v>
      </c>
      <c r="R11" s="18">
        <v>3.3993275898371502</v>
      </c>
      <c r="S11" s="13">
        <v>0</v>
      </c>
      <c r="T11" s="13">
        <v>-0.55815418060674205</v>
      </c>
      <c r="U11" s="13">
        <v>4.7092363486677602</v>
      </c>
      <c r="V11" s="13">
        <v>4.1510821680610102</v>
      </c>
      <c r="W11" s="13">
        <v>0.12078243435394299</v>
      </c>
    </row>
    <row r="12" spans="1:23" x14ac:dyDescent="0.3">
      <c r="A12" s="13" t="s">
        <v>1117</v>
      </c>
      <c r="B12" s="13" t="s">
        <v>1118</v>
      </c>
      <c r="C12" s="15">
        <v>2020</v>
      </c>
      <c r="D12" s="15" t="s">
        <v>27</v>
      </c>
      <c r="E12" s="15" t="s">
        <v>38</v>
      </c>
      <c r="F12" s="15">
        <v>1626</v>
      </c>
      <c r="G12" s="15">
        <v>745</v>
      </c>
      <c r="H12" s="13">
        <v>-1.7228681612029899</v>
      </c>
      <c r="I12" s="13">
        <v>1.7232454783222899</v>
      </c>
      <c r="J12" s="13">
        <v>3.7731711929600001E-4</v>
      </c>
      <c r="K12" s="13">
        <v>-4.5906323951186696</v>
      </c>
      <c r="L12" s="13">
        <v>0.50257283684437504</v>
      </c>
      <c r="M12" s="13">
        <v>-4.0880595582743</v>
      </c>
      <c r="N12" s="18">
        <v>-2.38754620479002</v>
      </c>
      <c r="O12" s="18">
        <v>1.6425764513147101</v>
      </c>
      <c r="P12" s="13">
        <v>-0.74496975347530903</v>
      </c>
      <c r="Q12" s="13">
        <v>0.75948761689601496</v>
      </c>
      <c r="R12" s="18">
        <v>0.75948761689601496</v>
      </c>
      <c r="S12" s="13">
        <v>0</v>
      </c>
      <c r="T12" s="13">
        <v>-1.8288333790507101</v>
      </c>
      <c r="U12" s="13">
        <v>0.76897143032038895</v>
      </c>
      <c r="V12" s="13">
        <v>-1.05986194873032</v>
      </c>
      <c r="W12" s="13">
        <v>-0.35088189443078199</v>
      </c>
    </row>
    <row r="13" spans="1:23" x14ac:dyDescent="0.3">
      <c r="A13" s="13" t="s">
        <v>1117</v>
      </c>
      <c r="B13" s="13" t="s">
        <v>1118</v>
      </c>
      <c r="C13" s="15">
        <v>2020</v>
      </c>
      <c r="D13" s="15" t="s">
        <v>27</v>
      </c>
      <c r="E13" s="15" t="s">
        <v>31</v>
      </c>
      <c r="F13" s="15">
        <v>325</v>
      </c>
      <c r="G13" s="15">
        <v>150</v>
      </c>
      <c r="H13" s="13">
        <v>-0.95636899756896498</v>
      </c>
      <c r="I13" s="13">
        <v>5.9430510037088604</v>
      </c>
      <c r="J13" s="13">
        <v>4.9866820061398904</v>
      </c>
      <c r="K13" s="13">
        <v>-5.32878110418687</v>
      </c>
      <c r="L13" s="13">
        <v>9.3421720116295202</v>
      </c>
      <c r="M13" s="13">
        <v>4.0133909074426404</v>
      </c>
      <c r="N13" s="18">
        <v>-1.9287478380181899</v>
      </c>
      <c r="O13" s="18">
        <v>7.0110626566525296</v>
      </c>
      <c r="P13" s="13">
        <v>5.0823148186343401</v>
      </c>
      <c r="Q13" s="13">
        <v>0.60205275366080002</v>
      </c>
      <c r="R13" s="18">
        <v>0.60205275366080002</v>
      </c>
      <c r="S13" s="13">
        <v>0</v>
      </c>
      <c r="T13" s="13">
        <v>-2.4904333323159098</v>
      </c>
      <c r="U13" s="13">
        <v>3.5986142315454899</v>
      </c>
      <c r="V13" s="13">
        <v>1.1081808992295701</v>
      </c>
      <c r="W13" s="13">
        <v>0.45009345826167801</v>
      </c>
    </row>
    <row r="14" spans="1:23" x14ac:dyDescent="0.3">
      <c r="A14" s="13" t="s">
        <v>94</v>
      </c>
      <c r="B14" s="13" t="s">
        <v>95</v>
      </c>
      <c r="C14" s="15">
        <v>2020</v>
      </c>
      <c r="D14" s="15" t="s">
        <v>27</v>
      </c>
      <c r="E14" s="15" t="s">
        <v>57</v>
      </c>
      <c r="F14" s="15">
        <v>793</v>
      </c>
      <c r="G14" s="15">
        <v>380</v>
      </c>
      <c r="H14" s="13">
        <v>-4.2268766243247597</v>
      </c>
      <c r="I14" s="13">
        <v>2.24411080343407</v>
      </c>
      <c r="J14" s="13">
        <v>-1.98276582089069</v>
      </c>
      <c r="K14" s="13">
        <v>-9.6966196166387508</v>
      </c>
      <c r="L14" s="13">
        <v>5.2992379399797001</v>
      </c>
      <c r="M14" s="13">
        <v>-4.3973816766590499</v>
      </c>
      <c r="N14" s="18">
        <v>-5.6126504345621901</v>
      </c>
      <c r="O14" s="18">
        <v>3.0076714026823699</v>
      </c>
      <c r="P14" s="13">
        <v>-2.6049790318798101</v>
      </c>
      <c r="Q14" s="13">
        <v>2.8000290238397001E-2</v>
      </c>
      <c r="R14" s="18">
        <v>2.8000290238397001E-2</v>
      </c>
      <c r="S14" s="13">
        <v>0</v>
      </c>
      <c r="T14" s="13">
        <v>-5.0624130605260298</v>
      </c>
      <c r="U14" s="13">
        <v>2.5412836543050701</v>
      </c>
      <c r="V14" s="13">
        <v>-2.5211294062209602</v>
      </c>
      <c r="W14" s="13">
        <v>-0.41997044153683699</v>
      </c>
    </row>
    <row r="15" spans="1:23" x14ac:dyDescent="0.3">
      <c r="A15" s="13" t="s">
        <v>1241</v>
      </c>
      <c r="B15" s="13" t="s">
        <v>1242</v>
      </c>
      <c r="C15" s="15">
        <v>2020</v>
      </c>
      <c r="D15" s="15" t="s">
        <v>27</v>
      </c>
      <c r="E15" s="15" t="s">
        <v>49</v>
      </c>
      <c r="F15" s="15">
        <v>1253</v>
      </c>
      <c r="G15" s="15">
        <v>593</v>
      </c>
      <c r="H15" s="13">
        <v>-3.5967490358279099</v>
      </c>
      <c r="I15" s="13">
        <v>-2.9243688832125598</v>
      </c>
      <c r="J15" s="13">
        <v>-6.5211179190404804</v>
      </c>
      <c r="K15" s="13">
        <v>-0.72932528845442701</v>
      </c>
      <c r="L15" s="13">
        <v>0.111528388180045</v>
      </c>
      <c r="M15" s="13">
        <v>-0.61779690027438094</v>
      </c>
      <c r="N15" s="18">
        <v>-3.1605513478990499</v>
      </c>
      <c r="O15" s="18">
        <v>-2.40943114434923</v>
      </c>
      <c r="P15" s="13">
        <v>-5.5699824922482799</v>
      </c>
      <c r="Q15" s="13">
        <v>-0.85152703207751101</v>
      </c>
      <c r="R15" s="18">
        <v>-0.85152703207751101</v>
      </c>
      <c r="S15" s="13">
        <v>0</v>
      </c>
      <c r="T15" s="13">
        <v>-2.6516557967048202</v>
      </c>
      <c r="U15" s="13">
        <v>-2.7179288744391399</v>
      </c>
      <c r="V15" s="13">
        <v>-5.3695846711439597</v>
      </c>
      <c r="W15" s="13">
        <v>-0.19777326949240501</v>
      </c>
    </row>
    <row r="16" spans="1:23" x14ac:dyDescent="0.3">
      <c r="A16" s="13" t="s">
        <v>977</v>
      </c>
      <c r="B16" s="13" t="s">
        <v>978</v>
      </c>
      <c r="C16" s="15">
        <v>2020</v>
      </c>
      <c r="D16" s="15" t="s">
        <v>27</v>
      </c>
      <c r="E16" s="15" t="s">
        <v>89</v>
      </c>
      <c r="F16" s="15">
        <v>119</v>
      </c>
      <c r="G16" s="15">
        <v>54</v>
      </c>
      <c r="H16" s="13">
        <v>-0.492556153711529</v>
      </c>
      <c r="I16" s="13">
        <v>-6.2251283399952797</v>
      </c>
      <c r="J16" s="13">
        <v>-6.7176844937068099</v>
      </c>
      <c r="K16" s="13">
        <v>8.0471230436302008</v>
      </c>
      <c r="L16" s="13">
        <v>-3.25514047739019</v>
      </c>
      <c r="M16" s="13">
        <v>4.7919825662400104</v>
      </c>
      <c r="N16" s="18">
        <v>1.28816132421174</v>
      </c>
      <c r="O16" s="18">
        <v>-5.9815858510539703</v>
      </c>
      <c r="P16" s="13">
        <v>-4.6934245268422199</v>
      </c>
      <c r="Q16" s="13">
        <v>-5.2855807430178398E-2</v>
      </c>
      <c r="R16" s="18">
        <v>-5.2855807430178398E-2</v>
      </c>
      <c r="S16" s="13">
        <v>0</v>
      </c>
      <c r="T16" s="13">
        <v>0.61704153565532904</v>
      </c>
      <c r="U16" s="13">
        <v>-7.0559596562585201</v>
      </c>
      <c r="V16" s="13">
        <v>-6.4389181206031898</v>
      </c>
      <c r="W16" s="13">
        <v>-1.30857163185781</v>
      </c>
    </row>
    <row r="17" spans="1:23" x14ac:dyDescent="0.3">
      <c r="A17" s="13" t="s">
        <v>465</v>
      </c>
      <c r="B17" s="13" t="s">
        <v>466</v>
      </c>
      <c r="C17" s="15">
        <v>2020</v>
      </c>
      <c r="D17" s="15" t="s">
        <v>27</v>
      </c>
      <c r="E17" s="15" t="s">
        <v>38</v>
      </c>
      <c r="F17" s="15">
        <v>1142</v>
      </c>
      <c r="G17" s="15">
        <v>522</v>
      </c>
      <c r="H17" s="13">
        <v>-1.31190755279263</v>
      </c>
      <c r="I17" s="13">
        <v>-3.0314341474768498</v>
      </c>
      <c r="J17" s="13">
        <v>-4.3433417002694803</v>
      </c>
      <c r="K17" s="13">
        <v>-5.3802544348289603</v>
      </c>
      <c r="L17" s="13">
        <v>-1.33340628189485</v>
      </c>
      <c r="M17" s="13">
        <v>-6.7136607167238198</v>
      </c>
      <c r="N17" s="18">
        <v>-2.2371938216921299</v>
      </c>
      <c r="O17" s="18">
        <v>-2.78651144333698</v>
      </c>
      <c r="P17" s="13">
        <v>-5.0237052650291103</v>
      </c>
      <c r="Q17" s="13">
        <v>-0.60042579969828502</v>
      </c>
      <c r="R17" s="18">
        <v>-0.60042579969828502</v>
      </c>
      <c r="S17" s="13">
        <v>0</v>
      </c>
      <c r="T17" s="13">
        <v>-1.7001135045117901</v>
      </c>
      <c r="U17" s="13">
        <v>-3.6115908919806698</v>
      </c>
      <c r="V17" s="13">
        <v>-5.3117043964924697</v>
      </c>
      <c r="W17" s="13">
        <v>-0.86176194847772802</v>
      </c>
    </row>
    <row r="18" spans="1:23" x14ac:dyDescent="0.3">
      <c r="A18" s="13" t="s">
        <v>465</v>
      </c>
      <c r="B18" s="13" t="s">
        <v>466</v>
      </c>
      <c r="C18" s="15">
        <v>2020</v>
      </c>
      <c r="D18" s="15" t="s">
        <v>27</v>
      </c>
      <c r="E18" s="15" t="s">
        <v>54</v>
      </c>
      <c r="F18" s="15">
        <v>303</v>
      </c>
      <c r="G18" s="15">
        <v>131</v>
      </c>
      <c r="H18" s="13">
        <v>-5.6375392547697798</v>
      </c>
      <c r="I18" s="13">
        <v>-7.1325308434712502</v>
      </c>
      <c r="J18" s="13">
        <v>-12.770070098241</v>
      </c>
      <c r="K18" s="13">
        <v>-8.0476926839612499</v>
      </c>
      <c r="L18" s="13">
        <v>-0.74126704474364302</v>
      </c>
      <c r="M18" s="13">
        <v>-8.7889597287048904</v>
      </c>
      <c r="N18" s="18">
        <v>-6.4861384398936703</v>
      </c>
      <c r="O18" s="18">
        <v>-6.2282674265330398</v>
      </c>
      <c r="P18" s="13">
        <v>-12.7144058664267</v>
      </c>
      <c r="Q18" s="13">
        <v>-0.66819825134216504</v>
      </c>
      <c r="R18" s="18">
        <v>-0.66819825134216504</v>
      </c>
      <c r="S18" s="13">
        <v>0</v>
      </c>
      <c r="T18" s="13">
        <v>-5.9826931246947597</v>
      </c>
      <c r="U18" s="13">
        <v>-6.5684718076389998</v>
      </c>
      <c r="V18" s="13">
        <v>-12.5511649323337</v>
      </c>
      <c r="W18" s="13">
        <v>0.33918694128689197</v>
      </c>
    </row>
    <row r="19" spans="1:23" x14ac:dyDescent="0.3">
      <c r="A19" s="13" t="s">
        <v>1797</v>
      </c>
      <c r="B19" s="13" t="s">
        <v>1798</v>
      </c>
      <c r="C19" s="15">
        <v>2020</v>
      </c>
      <c r="D19" s="15" t="s">
        <v>27</v>
      </c>
      <c r="E19" s="15" t="s">
        <v>32</v>
      </c>
      <c r="F19" s="15">
        <v>620</v>
      </c>
      <c r="G19" s="15">
        <v>291</v>
      </c>
      <c r="H19" s="13">
        <v>-0.203509429189694</v>
      </c>
      <c r="I19" s="13">
        <v>-6.35950183275353</v>
      </c>
      <c r="J19" s="13">
        <v>-6.5630112619432301</v>
      </c>
      <c r="K19" s="13">
        <v>-4.9591428540916196</v>
      </c>
      <c r="L19" s="13">
        <v>-1.7454581379188501</v>
      </c>
      <c r="M19" s="13">
        <v>-6.7046009920104703</v>
      </c>
      <c r="N19" s="18">
        <v>-1.1088491671258101</v>
      </c>
      <c r="O19" s="18">
        <v>-5.7165733220135904</v>
      </c>
      <c r="P19" s="13">
        <v>-6.8254224891393998</v>
      </c>
      <c r="Q19" s="13">
        <v>-0.607146732747044</v>
      </c>
      <c r="R19" s="18">
        <v>-0.607146732747044</v>
      </c>
      <c r="S19" s="13">
        <v>0</v>
      </c>
      <c r="T19" s="13">
        <v>-1.0773082961196401</v>
      </c>
      <c r="U19" s="13">
        <v>-6.3748506935332703</v>
      </c>
      <c r="V19" s="13">
        <v>-7.4521589896529097</v>
      </c>
      <c r="W19" s="13">
        <v>0.34988415419803298</v>
      </c>
    </row>
    <row r="20" spans="1:23" x14ac:dyDescent="0.3">
      <c r="A20" s="13" t="s">
        <v>961</v>
      </c>
      <c r="B20" s="13" t="s">
        <v>962</v>
      </c>
      <c r="C20" s="15">
        <v>2020</v>
      </c>
      <c r="D20" s="15" t="s">
        <v>27</v>
      </c>
      <c r="E20" s="15" t="s">
        <v>57</v>
      </c>
      <c r="F20" s="15">
        <v>157</v>
      </c>
      <c r="G20" s="15">
        <v>74</v>
      </c>
      <c r="H20" s="13">
        <v>-7.3170987860841903</v>
      </c>
      <c r="I20" s="13">
        <v>0.76605922575152496</v>
      </c>
      <c r="J20" s="13">
        <v>-6.5510395603326597</v>
      </c>
      <c r="K20" s="13">
        <v>-6.7591703349765098</v>
      </c>
      <c r="L20" s="13">
        <v>11.4647255945106</v>
      </c>
      <c r="M20" s="13">
        <v>4.7055552595341696</v>
      </c>
      <c r="N20" s="18">
        <v>-7.6292241022902196</v>
      </c>
      <c r="O20" s="18">
        <v>3.0215829105838301</v>
      </c>
      <c r="P20" s="13">
        <v>-4.6076411917063904</v>
      </c>
      <c r="Q20" s="13">
        <v>-6.9759657565632793E-2</v>
      </c>
      <c r="R20" s="18">
        <v>-6.9759657565632793E-2</v>
      </c>
      <c r="S20" s="13">
        <v>0</v>
      </c>
      <c r="T20" s="13">
        <v>-7.4288496813867502</v>
      </c>
      <c r="U20" s="13">
        <v>0.28330886343768302</v>
      </c>
      <c r="V20" s="13">
        <v>-7.14554081794906</v>
      </c>
      <c r="W20" s="13">
        <v>-0.54554301284687401</v>
      </c>
    </row>
    <row r="21" spans="1:23" x14ac:dyDescent="0.3">
      <c r="A21" s="13" t="s">
        <v>2039</v>
      </c>
      <c r="B21" s="13" t="s">
        <v>2040</v>
      </c>
      <c r="C21" s="15">
        <v>2020</v>
      </c>
      <c r="D21" s="15" t="s">
        <v>27</v>
      </c>
      <c r="E21" s="15" t="s">
        <v>70</v>
      </c>
      <c r="F21" s="15">
        <v>215</v>
      </c>
      <c r="G21" s="15">
        <v>98</v>
      </c>
      <c r="H21" s="13">
        <v>-3.3122393877438001</v>
      </c>
      <c r="I21" s="13">
        <v>-1.33460649014651</v>
      </c>
      <c r="J21" s="13">
        <v>-4.6468458778903097</v>
      </c>
      <c r="K21" s="13">
        <v>9.8464199667927604E-2</v>
      </c>
      <c r="L21" s="13">
        <v>-0.70887874880569601</v>
      </c>
      <c r="M21" s="13">
        <v>-0.61041454913776905</v>
      </c>
      <c r="N21" s="18">
        <v>-2.86964156755027</v>
      </c>
      <c r="O21" s="18">
        <v>-1.35273144658361</v>
      </c>
      <c r="P21" s="13">
        <v>-4.22237301413388</v>
      </c>
      <c r="Q21" s="13">
        <v>-7.2947956489599605E-2</v>
      </c>
      <c r="R21" s="18">
        <v>-7.2947956489599605E-2</v>
      </c>
      <c r="S21" s="13">
        <v>0</v>
      </c>
      <c r="T21" s="13">
        <v>-4.0718574681321904</v>
      </c>
      <c r="U21" s="13">
        <v>-2.6818162590458599</v>
      </c>
      <c r="V21" s="13">
        <v>-6.75367372717806</v>
      </c>
      <c r="W21" s="13">
        <v>-0.92820201849848005</v>
      </c>
    </row>
    <row r="22" spans="1:23" x14ac:dyDescent="0.3">
      <c r="A22" s="13" t="s">
        <v>563</v>
      </c>
      <c r="B22" s="13" t="s">
        <v>564</v>
      </c>
      <c r="C22" s="15">
        <v>2020</v>
      </c>
      <c r="D22" s="15" t="s">
        <v>27</v>
      </c>
      <c r="E22" s="15" t="s">
        <v>49</v>
      </c>
      <c r="F22" s="15">
        <v>476</v>
      </c>
      <c r="G22" s="15">
        <v>225</v>
      </c>
      <c r="H22" s="13">
        <v>-3.8080243805374701</v>
      </c>
      <c r="I22" s="13">
        <v>0.86267253901590002</v>
      </c>
      <c r="J22" s="13">
        <v>-2.9453518415215698</v>
      </c>
      <c r="K22" s="13">
        <v>-4.3482413654258201</v>
      </c>
      <c r="L22" s="13">
        <v>-4.1753742293852198</v>
      </c>
      <c r="M22" s="13">
        <v>-8.5236155948110408</v>
      </c>
      <c r="N22" s="18">
        <v>-4.106306624029</v>
      </c>
      <c r="O22" s="18">
        <v>5.0711418174905203E-2</v>
      </c>
      <c r="P22" s="13">
        <v>-4.0555952058540896</v>
      </c>
      <c r="Q22" s="13">
        <v>-0.15291255057108499</v>
      </c>
      <c r="R22" s="18">
        <v>-0.15291255057108499</v>
      </c>
      <c r="S22" s="13">
        <v>0</v>
      </c>
      <c r="T22" s="13">
        <v>-2.84291934519125</v>
      </c>
      <c r="U22" s="13">
        <v>0.488066504905039</v>
      </c>
      <c r="V22" s="13">
        <v>-2.3548528402862101</v>
      </c>
      <c r="W22" s="13">
        <v>2.06614702087463</v>
      </c>
    </row>
    <row r="23" spans="1:23" x14ac:dyDescent="0.3">
      <c r="A23" s="13" t="s">
        <v>563</v>
      </c>
      <c r="B23" s="13" t="s">
        <v>564</v>
      </c>
      <c r="C23" s="15">
        <v>2020</v>
      </c>
      <c r="D23" s="15" t="s">
        <v>27</v>
      </c>
      <c r="E23" s="15" t="s">
        <v>124</v>
      </c>
      <c r="F23" s="15">
        <v>3392</v>
      </c>
      <c r="G23" s="15">
        <v>1654</v>
      </c>
      <c r="H23" s="13">
        <v>-2.6212852646556501</v>
      </c>
      <c r="I23" s="13">
        <v>2.2794251569039798</v>
      </c>
      <c r="J23" s="13">
        <v>-0.34186010775166897</v>
      </c>
      <c r="K23" s="13">
        <v>-0.43187089279255397</v>
      </c>
      <c r="L23" s="13">
        <v>-0.118158575525895</v>
      </c>
      <c r="M23" s="13">
        <v>-0.55002946831845001</v>
      </c>
      <c r="N23" s="18">
        <v>-2.3032303607876998</v>
      </c>
      <c r="O23" s="18">
        <v>1.9835521608289299</v>
      </c>
      <c r="P23" s="13">
        <v>-0.319678199958771</v>
      </c>
      <c r="Q23" s="13">
        <v>2.0590271286570498</v>
      </c>
      <c r="R23" s="18">
        <v>2.0590271286570498</v>
      </c>
      <c r="S23" s="13">
        <v>0</v>
      </c>
      <c r="T23" s="13">
        <v>-1.5688350895671901</v>
      </c>
      <c r="U23" s="13">
        <v>2.7512258510344099</v>
      </c>
      <c r="V23" s="13">
        <v>1.18239076146722</v>
      </c>
      <c r="W23" s="13">
        <v>0.40520660538784498</v>
      </c>
    </row>
    <row r="24" spans="1:23" x14ac:dyDescent="0.3">
      <c r="A24" s="13" t="s">
        <v>907</v>
      </c>
      <c r="B24" s="13" t="s">
        <v>908</v>
      </c>
      <c r="C24" s="15">
        <v>2020</v>
      </c>
      <c r="D24" s="15" t="s">
        <v>27</v>
      </c>
      <c r="E24" s="15" t="s">
        <v>46</v>
      </c>
      <c r="F24" s="15">
        <v>570</v>
      </c>
      <c r="G24" s="15">
        <v>259</v>
      </c>
      <c r="H24" s="13">
        <v>-4.4973385348618704</v>
      </c>
      <c r="I24" s="13">
        <v>2.1214986310818298</v>
      </c>
      <c r="J24" s="13">
        <v>-2.37583990378003</v>
      </c>
      <c r="K24" s="13">
        <v>-5.8656598357832701</v>
      </c>
      <c r="L24" s="13">
        <v>3.5716782257058601</v>
      </c>
      <c r="M24" s="13">
        <v>-2.2939816100774002</v>
      </c>
      <c r="N24" s="18">
        <v>-5.0892835927944402</v>
      </c>
      <c r="O24" s="18">
        <v>2.5430378919352399</v>
      </c>
      <c r="P24" s="13">
        <v>-2.5462457008591901</v>
      </c>
      <c r="Q24" s="13">
        <v>2.7025783715863502E-2</v>
      </c>
      <c r="R24" s="18">
        <v>2.7025783715863502E-2</v>
      </c>
      <c r="S24" s="13">
        <v>0</v>
      </c>
      <c r="T24" s="13">
        <v>-5.6219766324119096</v>
      </c>
      <c r="U24" s="13">
        <v>0.84724433145233402</v>
      </c>
      <c r="V24" s="13">
        <v>-4.7747323009595801</v>
      </c>
      <c r="W24" s="13">
        <v>0.383750207848428</v>
      </c>
    </row>
    <row r="25" spans="1:23" x14ac:dyDescent="0.3">
      <c r="A25" s="13" t="s">
        <v>1917</v>
      </c>
      <c r="B25" s="13" t="s">
        <v>1918</v>
      </c>
      <c r="C25" s="15">
        <v>2020</v>
      </c>
      <c r="D25" s="15" t="s">
        <v>27</v>
      </c>
      <c r="E25" s="15" t="s">
        <v>54</v>
      </c>
      <c r="F25" s="15">
        <v>3143</v>
      </c>
      <c r="G25" s="15">
        <v>1455</v>
      </c>
      <c r="H25" s="13">
        <v>5.3026078642218401E-2</v>
      </c>
      <c r="I25" s="13">
        <v>-2.4323497024288998</v>
      </c>
      <c r="J25" s="13">
        <v>-2.3793236237866799</v>
      </c>
      <c r="K25" s="13">
        <v>1.1473185638549199</v>
      </c>
      <c r="L25" s="13">
        <v>-2.1246094286761599</v>
      </c>
      <c r="M25" s="13">
        <v>-0.97729086482123895</v>
      </c>
      <c r="N25" s="18">
        <v>0.35387648517022502</v>
      </c>
      <c r="O25" s="18">
        <v>-2.4984348410064698</v>
      </c>
      <c r="P25" s="13">
        <v>-2.1445583558362502</v>
      </c>
      <c r="Q25" s="13">
        <v>0.44858517305139201</v>
      </c>
      <c r="R25" s="18">
        <v>0.44858517305139201</v>
      </c>
      <c r="S25" s="13">
        <v>0</v>
      </c>
      <c r="T25" s="13">
        <v>8.7161428269545496E-2</v>
      </c>
      <c r="U25" s="13">
        <v>-2.23585264151497</v>
      </c>
      <c r="V25" s="13">
        <v>-2.1486912132454199</v>
      </c>
      <c r="W25" s="13">
        <v>-0.19489129600980701</v>
      </c>
    </row>
    <row r="26" spans="1:23" x14ac:dyDescent="0.3">
      <c r="A26" s="13" t="s">
        <v>1917</v>
      </c>
      <c r="B26" s="13" t="s">
        <v>1918</v>
      </c>
      <c r="C26" s="15">
        <v>2020</v>
      </c>
      <c r="D26" s="15" t="s">
        <v>27</v>
      </c>
      <c r="E26" s="15" t="s">
        <v>137</v>
      </c>
      <c r="F26" s="15">
        <v>862</v>
      </c>
      <c r="G26" s="15">
        <v>403</v>
      </c>
      <c r="H26" s="13">
        <v>0.92671477995322205</v>
      </c>
      <c r="I26" s="13">
        <v>5.6755278931881099E-2</v>
      </c>
      <c r="J26" s="13">
        <v>0.98347005888510397</v>
      </c>
      <c r="K26" s="13">
        <v>1.1820073277787699</v>
      </c>
      <c r="L26" s="13">
        <v>-3.9208877801916802</v>
      </c>
      <c r="M26" s="13">
        <v>-2.7388804524129</v>
      </c>
      <c r="N26" s="18">
        <v>1.16882272479116</v>
      </c>
      <c r="O26" s="18">
        <v>-0.70147470807924195</v>
      </c>
      <c r="P26" s="13">
        <v>0.467348016711917</v>
      </c>
      <c r="Q26" s="13">
        <v>0.66347020122839895</v>
      </c>
      <c r="R26" s="18">
        <v>0.66347020122839895</v>
      </c>
      <c r="S26" s="13">
        <v>0</v>
      </c>
      <c r="T26" s="13">
        <v>1.3155185233923199</v>
      </c>
      <c r="U26" s="13">
        <v>0.15686274201300099</v>
      </c>
      <c r="V26" s="13">
        <v>1.4723812654053201</v>
      </c>
      <c r="W26" s="13">
        <v>0.30048932351115898</v>
      </c>
    </row>
    <row r="27" spans="1:23" x14ac:dyDescent="0.3">
      <c r="A27" s="13" t="s">
        <v>1657</v>
      </c>
      <c r="B27" s="13" t="s">
        <v>1658</v>
      </c>
      <c r="C27" s="15">
        <v>2020</v>
      </c>
      <c r="D27" s="15" t="s">
        <v>27</v>
      </c>
      <c r="E27" s="15" t="s">
        <v>58</v>
      </c>
      <c r="F27" s="15">
        <v>3007</v>
      </c>
      <c r="G27" s="15">
        <v>1400</v>
      </c>
      <c r="H27" s="13">
        <v>-1.5985222088140201</v>
      </c>
      <c r="I27" s="13">
        <v>-3.46930164880402</v>
      </c>
      <c r="J27" s="13">
        <v>-5.0678238576180501</v>
      </c>
      <c r="K27" s="13">
        <v>-5.1594340647536496</v>
      </c>
      <c r="L27" s="13">
        <v>-3.29302088127768</v>
      </c>
      <c r="M27" s="13">
        <v>-8.4524549460313398</v>
      </c>
      <c r="N27" s="18">
        <v>-2.45991963596112</v>
      </c>
      <c r="O27" s="18">
        <v>-3.5946120398927799</v>
      </c>
      <c r="P27" s="13">
        <v>-6.0545316758538998</v>
      </c>
      <c r="Q27" s="13">
        <v>-2.3513639511988398</v>
      </c>
      <c r="R27" s="18">
        <v>-2.3513639511988398</v>
      </c>
      <c r="S27" s="13">
        <v>0</v>
      </c>
      <c r="T27" s="13">
        <v>-2.1096316964517401</v>
      </c>
      <c r="U27" s="13">
        <v>-3.1937372954608398</v>
      </c>
      <c r="V27" s="13">
        <v>-5.3033689919125901</v>
      </c>
      <c r="W27" s="13">
        <v>-0.38868697897489901</v>
      </c>
    </row>
    <row r="28" spans="1:23" x14ac:dyDescent="0.3">
      <c r="A28" s="13" t="s">
        <v>1999</v>
      </c>
      <c r="B28" s="13" t="s">
        <v>2000</v>
      </c>
      <c r="C28" s="15">
        <v>2020</v>
      </c>
      <c r="D28" s="15" t="s">
        <v>27</v>
      </c>
      <c r="E28" s="15" t="s">
        <v>49</v>
      </c>
      <c r="F28" s="15">
        <v>468</v>
      </c>
      <c r="G28" s="15">
        <v>221</v>
      </c>
      <c r="H28" s="13">
        <v>-3.7886360532577701</v>
      </c>
      <c r="I28" s="13">
        <v>-0.96810233169351201</v>
      </c>
      <c r="J28" s="13">
        <v>-4.7567383849512801</v>
      </c>
      <c r="K28" s="13">
        <v>4.2755587608812302</v>
      </c>
      <c r="L28" s="13">
        <v>-0.32078131635548601</v>
      </c>
      <c r="M28" s="13">
        <v>3.95477744452575</v>
      </c>
      <c r="N28" s="18">
        <v>-2.2585185911337899</v>
      </c>
      <c r="O28" s="18">
        <v>-0.716087023482184</v>
      </c>
      <c r="P28" s="13">
        <v>-2.9746056146159701</v>
      </c>
      <c r="Q28" s="13">
        <v>-2.51746234583262E-2</v>
      </c>
      <c r="R28" s="18">
        <v>-2.51746234583262E-2</v>
      </c>
      <c r="S28" s="13">
        <v>0</v>
      </c>
      <c r="T28" s="13">
        <v>-2.4656905919001901</v>
      </c>
      <c r="U28" s="13">
        <v>-1.8591476589673499</v>
      </c>
      <c r="V28" s="13">
        <v>-4.3248382508675496</v>
      </c>
      <c r="W28" s="13">
        <v>-0.60640664205327</v>
      </c>
    </row>
    <row r="29" spans="1:23" x14ac:dyDescent="0.3">
      <c r="A29" s="13" t="s">
        <v>493</v>
      </c>
      <c r="B29" s="13" t="s">
        <v>494</v>
      </c>
      <c r="C29" s="15">
        <v>2020</v>
      </c>
      <c r="D29" s="15" t="s">
        <v>27</v>
      </c>
      <c r="E29" s="15" t="s">
        <v>140</v>
      </c>
      <c r="F29" s="15">
        <v>4038</v>
      </c>
      <c r="G29" s="15">
        <v>1889</v>
      </c>
      <c r="H29" s="13">
        <v>3.2602356591667898</v>
      </c>
      <c r="I29" s="13">
        <v>4.2952991429066003</v>
      </c>
      <c r="J29" s="13">
        <v>7.5555348020733897</v>
      </c>
      <c r="K29" s="13">
        <v>-2.0593560479121802</v>
      </c>
      <c r="L29" s="13">
        <v>0.68241240455243501</v>
      </c>
      <c r="M29" s="13">
        <v>-1.37694364335974</v>
      </c>
      <c r="N29" s="18">
        <v>2.2796255392354698</v>
      </c>
      <c r="O29" s="18">
        <v>3.7265494925719298</v>
      </c>
      <c r="P29" s="13">
        <v>6.0061750318074001</v>
      </c>
      <c r="Q29" s="13">
        <v>8.5520540781046002</v>
      </c>
      <c r="R29" s="18">
        <v>8.5520540781046002</v>
      </c>
      <c r="S29" s="13">
        <v>0</v>
      </c>
      <c r="T29" s="13">
        <v>3.1595071189736998</v>
      </c>
      <c r="U29" s="13">
        <v>4.05453333180344</v>
      </c>
      <c r="V29" s="13">
        <v>7.2140404507771398</v>
      </c>
      <c r="W29" s="13">
        <v>1.3670745262945601</v>
      </c>
    </row>
    <row r="30" spans="1:23" x14ac:dyDescent="0.3">
      <c r="A30" s="13" t="s">
        <v>1789</v>
      </c>
      <c r="B30" s="13" t="s">
        <v>1790</v>
      </c>
      <c r="C30" s="15">
        <v>2020</v>
      </c>
      <c r="D30" s="15" t="s">
        <v>27</v>
      </c>
      <c r="E30" s="15" t="s">
        <v>58</v>
      </c>
      <c r="F30" s="15">
        <v>1200</v>
      </c>
      <c r="G30" s="15">
        <v>554</v>
      </c>
      <c r="H30" s="13">
        <v>-2.9498629021901501</v>
      </c>
      <c r="I30" s="13">
        <v>0.60236188256847301</v>
      </c>
      <c r="J30" s="13">
        <v>-2.3475010196216801</v>
      </c>
      <c r="K30" s="13">
        <v>-5.0825227388614298</v>
      </c>
      <c r="L30" s="13">
        <v>-4.74452983940109</v>
      </c>
      <c r="M30" s="13">
        <v>-9.8270525782625295</v>
      </c>
      <c r="N30" s="18">
        <v>-3.5717481570731202</v>
      </c>
      <c r="O30" s="18">
        <v>-0.42141397253405799</v>
      </c>
      <c r="P30" s="13">
        <v>-3.99316212960718</v>
      </c>
      <c r="Q30" s="13">
        <v>-0.35257948909746301</v>
      </c>
      <c r="R30" s="18">
        <v>-0.35257948909746301</v>
      </c>
      <c r="S30" s="13">
        <v>0</v>
      </c>
      <c r="T30" s="13">
        <v>-2.8516787665769798</v>
      </c>
      <c r="U30" s="13">
        <v>-1.1895643789216399</v>
      </c>
      <c r="V30" s="13">
        <v>-4.04124314549862</v>
      </c>
      <c r="W30" s="13">
        <v>0.34787492142849202</v>
      </c>
    </row>
    <row r="31" spans="1:23" x14ac:dyDescent="0.3">
      <c r="A31" s="13" t="s">
        <v>1789</v>
      </c>
      <c r="B31" s="13" t="s">
        <v>1790</v>
      </c>
      <c r="C31" s="15">
        <v>2020</v>
      </c>
      <c r="D31" s="15" t="s">
        <v>27</v>
      </c>
      <c r="E31" s="15" t="s">
        <v>41</v>
      </c>
      <c r="F31" s="15">
        <v>203</v>
      </c>
      <c r="G31" s="15">
        <v>96</v>
      </c>
      <c r="H31" s="13">
        <v>-1.7651179525043701</v>
      </c>
      <c r="I31" s="13">
        <v>3.98241836816781</v>
      </c>
      <c r="J31" s="13">
        <v>2.2173004156634399</v>
      </c>
      <c r="K31" s="13">
        <v>5.8462872954459302</v>
      </c>
      <c r="L31" s="13">
        <v>7.9095274165432903</v>
      </c>
      <c r="M31" s="13">
        <v>13.755814711989199</v>
      </c>
      <c r="N31" s="18">
        <v>-0.27676912202013498</v>
      </c>
      <c r="O31" s="18">
        <v>5.0301232399062297</v>
      </c>
      <c r="P31" s="13">
        <v>4.7533541178860901</v>
      </c>
      <c r="Q31" s="13">
        <v>0.36526555550312301</v>
      </c>
      <c r="R31" s="18">
        <v>0.36526555550312301</v>
      </c>
      <c r="S31" s="13">
        <v>0</v>
      </c>
      <c r="T31" s="13">
        <v>-0.62851218470393699</v>
      </c>
      <c r="U31" s="13">
        <v>1.8525183508587</v>
      </c>
      <c r="V31" s="13">
        <v>1.2240061661547701</v>
      </c>
      <c r="W31" s="13">
        <v>-0.62229031373674404</v>
      </c>
    </row>
    <row r="32" spans="1:23" x14ac:dyDescent="0.3">
      <c r="A32" s="13" t="s">
        <v>1789</v>
      </c>
      <c r="B32" s="13" t="s">
        <v>1790</v>
      </c>
      <c r="C32" s="15">
        <v>2020</v>
      </c>
      <c r="D32" s="15" t="s">
        <v>27</v>
      </c>
      <c r="E32" s="15" t="s">
        <v>31</v>
      </c>
      <c r="F32" s="15">
        <v>174</v>
      </c>
      <c r="G32" s="15">
        <v>82</v>
      </c>
      <c r="H32" s="13">
        <v>-5.9682233823860003</v>
      </c>
      <c r="I32" s="13">
        <v>1.59673661865503</v>
      </c>
      <c r="J32" s="13">
        <v>-4.3714867637309602</v>
      </c>
      <c r="K32" s="13">
        <v>2.0536105722843998</v>
      </c>
      <c r="L32" s="13">
        <v>-3.0323906454207501</v>
      </c>
      <c r="M32" s="13">
        <v>-0.97878007313634696</v>
      </c>
      <c r="N32" s="18">
        <v>-4.62483036728496</v>
      </c>
      <c r="O32" s="18">
        <v>0.76285109077593105</v>
      </c>
      <c r="P32" s="13">
        <v>-3.86197927650902</v>
      </c>
      <c r="Q32" s="13">
        <v>-4.6596686963486102E-2</v>
      </c>
      <c r="R32" s="18">
        <v>-4.6596686963486102E-2</v>
      </c>
      <c r="S32" s="13">
        <v>0</v>
      </c>
      <c r="T32" s="13">
        <v>-3.72292339435465</v>
      </c>
      <c r="U32" s="13">
        <v>-0.109403034784185</v>
      </c>
      <c r="V32" s="13">
        <v>-3.8323264291388299</v>
      </c>
      <c r="W32" s="13">
        <v>0.16544300291101199</v>
      </c>
    </row>
    <row r="33" spans="1:23" x14ac:dyDescent="0.3">
      <c r="A33" s="13" t="s">
        <v>427</v>
      </c>
      <c r="B33" s="13" t="s">
        <v>428</v>
      </c>
      <c r="C33" s="15">
        <v>2020</v>
      </c>
      <c r="D33" s="15" t="s">
        <v>27</v>
      </c>
      <c r="E33" s="15" t="s">
        <v>33</v>
      </c>
      <c r="F33" s="15">
        <v>46</v>
      </c>
      <c r="G33" s="15">
        <v>22</v>
      </c>
      <c r="H33" s="13">
        <v>-8.5578788349783306</v>
      </c>
      <c r="I33" s="13">
        <v>-3.1428938121363501</v>
      </c>
      <c r="J33" s="13">
        <v>-11.700772647114601</v>
      </c>
      <c r="K33" s="13">
        <v>-7.0875783881578096</v>
      </c>
      <c r="L33" s="13">
        <v>-10.715630749308399</v>
      </c>
      <c r="M33" s="13">
        <v>-17.803209137466201</v>
      </c>
      <c r="N33" s="18">
        <v>-8.8546432207530099</v>
      </c>
      <c r="O33" s="18">
        <v>-4.9613269736224801</v>
      </c>
      <c r="P33" s="13">
        <v>-13.815970194375501</v>
      </c>
      <c r="Q33" s="13">
        <v>-0.12457393854601601</v>
      </c>
      <c r="R33" s="18">
        <v>-0.12457393854601601</v>
      </c>
      <c r="S33" s="13">
        <v>0</v>
      </c>
      <c r="T33" s="13">
        <v>-5.64820625309624</v>
      </c>
      <c r="U33" s="13">
        <v>-6.6834062778112404</v>
      </c>
      <c r="V33" s="13">
        <v>-12.3316125309074</v>
      </c>
      <c r="W33" s="13">
        <v>0.29970823859041401</v>
      </c>
    </row>
    <row r="34" spans="1:23" x14ac:dyDescent="0.3">
      <c r="A34" s="13" t="s">
        <v>2171</v>
      </c>
      <c r="B34" s="13" t="s">
        <v>2172</v>
      </c>
      <c r="C34" s="15">
        <v>2020</v>
      </c>
      <c r="D34" s="15" t="s">
        <v>27</v>
      </c>
      <c r="E34" s="15" t="s">
        <v>100</v>
      </c>
      <c r="F34" s="15">
        <v>876</v>
      </c>
      <c r="G34" s="15">
        <v>405</v>
      </c>
      <c r="H34" s="13">
        <v>-3.0839611185476401</v>
      </c>
      <c r="I34" s="13">
        <v>-4.6526227214346997E-3</v>
      </c>
      <c r="J34" s="13">
        <v>-3.0886137412690799</v>
      </c>
      <c r="K34" s="13">
        <v>0.18400068858536101</v>
      </c>
      <c r="L34" s="13">
        <v>-0.64747699872568798</v>
      </c>
      <c r="M34" s="13">
        <v>-0.46347631014032598</v>
      </c>
      <c r="N34" s="18">
        <v>-2.5962714048014801</v>
      </c>
      <c r="O34" s="18">
        <v>-1.7538289834584799E-2</v>
      </c>
      <c r="P34" s="13">
        <v>-2.6138096946360698</v>
      </c>
      <c r="Q34" s="13">
        <v>2.8157898583123401E-2</v>
      </c>
      <c r="R34" s="18">
        <v>2.8157898583123401E-2</v>
      </c>
      <c r="S34" s="13">
        <v>0</v>
      </c>
      <c r="T34" s="13">
        <v>-2.2840133712137201</v>
      </c>
      <c r="U34" s="13">
        <v>7.3451199115538393E-2</v>
      </c>
      <c r="V34" s="13">
        <v>-2.2105621720981801</v>
      </c>
      <c r="W34" s="13">
        <v>6.07303404935811E-2</v>
      </c>
    </row>
    <row r="35" spans="1:23" x14ac:dyDescent="0.3">
      <c r="A35" s="13" t="s">
        <v>195</v>
      </c>
      <c r="B35" s="13" t="s">
        <v>196</v>
      </c>
      <c r="C35" s="15">
        <v>2020</v>
      </c>
      <c r="D35" s="15" t="s">
        <v>27</v>
      </c>
      <c r="E35" s="15" t="s">
        <v>35</v>
      </c>
      <c r="F35" s="15">
        <v>2005</v>
      </c>
      <c r="G35" s="15">
        <v>934</v>
      </c>
      <c r="H35" s="13">
        <v>-0.95506867447557398</v>
      </c>
      <c r="I35" s="13">
        <v>0.11301578867466899</v>
      </c>
      <c r="J35" s="13">
        <v>-0.84205288580090498</v>
      </c>
      <c r="K35" s="13">
        <v>0.48864312303636298</v>
      </c>
      <c r="L35" s="13">
        <v>-1.21663373667409</v>
      </c>
      <c r="M35" s="13">
        <v>-0.72799061363773498</v>
      </c>
      <c r="N35" s="18">
        <v>-0.71469609433555004</v>
      </c>
      <c r="O35" s="18">
        <v>-0.13781974508355599</v>
      </c>
      <c r="P35" s="13">
        <v>-0.85251583941910603</v>
      </c>
      <c r="Q35" s="13">
        <v>0.90799095793532603</v>
      </c>
      <c r="R35" s="18">
        <v>0.90799095793532603</v>
      </c>
      <c r="S35" s="13">
        <v>0</v>
      </c>
      <c r="T35" s="13">
        <v>-1.03736056935403</v>
      </c>
      <c r="U35" s="13">
        <v>0.74132644951487903</v>
      </c>
      <c r="V35" s="13">
        <v>-0.29603411983915501</v>
      </c>
      <c r="W35" s="13">
        <v>0.42729895892335001</v>
      </c>
    </row>
    <row r="36" spans="1:23" x14ac:dyDescent="0.3">
      <c r="A36" s="13" t="s">
        <v>1565</v>
      </c>
      <c r="B36" s="13" t="s">
        <v>1566</v>
      </c>
      <c r="C36" s="15">
        <v>2020</v>
      </c>
      <c r="D36" s="15" t="s">
        <v>27</v>
      </c>
      <c r="E36" s="15" t="s">
        <v>111</v>
      </c>
      <c r="F36" s="15">
        <v>3076</v>
      </c>
      <c r="G36" s="15">
        <v>1402</v>
      </c>
      <c r="H36" s="13">
        <v>-8.3118066155470696E-2</v>
      </c>
      <c r="I36" s="13">
        <v>-1.79550068200233</v>
      </c>
      <c r="J36" s="13">
        <v>-1.8786187481578001</v>
      </c>
      <c r="K36" s="13">
        <v>4.9984161521303303</v>
      </c>
      <c r="L36" s="13">
        <v>-3.3744085393174998</v>
      </c>
      <c r="M36" s="13">
        <v>1.62400761281282</v>
      </c>
      <c r="N36" s="18">
        <v>0.90871974681091705</v>
      </c>
      <c r="O36" s="18">
        <v>-2.23806932798853</v>
      </c>
      <c r="P36" s="13">
        <v>-1.3293495811776099</v>
      </c>
      <c r="Q36" s="13">
        <v>1.0121986027455701</v>
      </c>
      <c r="R36" s="18">
        <v>1.0121986027455701</v>
      </c>
      <c r="S36" s="13">
        <v>0</v>
      </c>
      <c r="T36" s="13">
        <v>0.50704936842040205</v>
      </c>
      <c r="U36" s="13">
        <v>-2.1388107318024199</v>
      </c>
      <c r="V36" s="13">
        <v>-1.6317613633820101</v>
      </c>
      <c r="W36" s="13">
        <v>-0.40071013274064299</v>
      </c>
    </row>
    <row r="37" spans="1:23" x14ac:dyDescent="0.3">
      <c r="A37" s="13" t="s">
        <v>281</v>
      </c>
      <c r="B37" s="13" t="s">
        <v>282</v>
      </c>
      <c r="C37" s="15">
        <v>2020</v>
      </c>
      <c r="D37" s="15" t="s">
        <v>27</v>
      </c>
      <c r="E37" s="15" t="s">
        <v>140</v>
      </c>
      <c r="F37" s="15">
        <v>2547</v>
      </c>
      <c r="G37" s="15">
        <v>1186</v>
      </c>
      <c r="H37" s="13">
        <v>-1.7079091487431499</v>
      </c>
      <c r="I37" s="13">
        <v>0.21518405594784501</v>
      </c>
      <c r="J37" s="13">
        <v>-1.49272509279531</v>
      </c>
      <c r="K37" s="13">
        <v>-0.51454603573483704</v>
      </c>
      <c r="L37" s="13">
        <v>2.2125502094328802</v>
      </c>
      <c r="M37" s="13">
        <v>1.69800417369804</v>
      </c>
      <c r="N37" s="18">
        <v>-1.5974720975733401</v>
      </c>
      <c r="O37" s="18">
        <v>0.58495471686104505</v>
      </c>
      <c r="P37" s="13">
        <v>-1.01251738071229</v>
      </c>
      <c r="Q37" s="13">
        <v>1.05527029900506</v>
      </c>
      <c r="R37" s="18">
        <v>1.05527029900506</v>
      </c>
      <c r="S37" s="13">
        <v>0</v>
      </c>
      <c r="T37" s="13">
        <v>-1.24571233738295</v>
      </c>
      <c r="U37" s="13">
        <v>1.40909418155664</v>
      </c>
      <c r="V37" s="13">
        <v>0.163381844173692</v>
      </c>
      <c r="W37" s="13">
        <v>0.38064045492607901</v>
      </c>
    </row>
    <row r="38" spans="1:23" x14ac:dyDescent="0.3">
      <c r="A38" s="13" t="s">
        <v>44</v>
      </c>
      <c r="B38" s="13" t="s">
        <v>45</v>
      </c>
      <c r="C38" s="15">
        <v>2020</v>
      </c>
      <c r="D38" s="15" t="s">
        <v>27</v>
      </c>
      <c r="E38" s="15" t="s">
        <v>46</v>
      </c>
      <c r="F38" s="15">
        <v>4573</v>
      </c>
      <c r="G38" s="15">
        <v>2235</v>
      </c>
      <c r="H38" s="13">
        <v>-1.13574855945262</v>
      </c>
      <c r="I38" s="13">
        <v>2.1953780955901498</v>
      </c>
      <c r="J38" s="13">
        <v>1.0596295361375301</v>
      </c>
      <c r="K38" s="13">
        <v>2.5132190550818598</v>
      </c>
      <c r="L38" s="13">
        <v>0.73868208163968196</v>
      </c>
      <c r="M38" s="13">
        <v>3.25190113672154</v>
      </c>
      <c r="N38" s="18">
        <v>-0.47751659903990301</v>
      </c>
      <c r="O38" s="18">
        <v>2.0030685242782802</v>
      </c>
      <c r="P38" s="13">
        <v>1.52555192523838</v>
      </c>
      <c r="Q38" s="13">
        <v>4.8391067476200202</v>
      </c>
      <c r="R38" s="18">
        <v>4.8391067476200202</v>
      </c>
      <c r="S38" s="13">
        <v>0</v>
      </c>
      <c r="T38" s="13">
        <v>-0.54236572814796002</v>
      </c>
      <c r="U38" s="13">
        <v>1.2320281449950301</v>
      </c>
      <c r="V38" s="13">
        <v>0.68966241684707197</v>
      </c>
      <c r="W38" s="13">
        <v>-0.75908081302390695</v>
      </c>
    </row>
    <row r="39" spans="1:23" x14ac:dyDescent="0.3">
      <c r="A39" s="13" t="s">
        <v>1245</v>
      </c>
      <c r="B39" s="13" t="s">
        <v>1246</v>
      </c>
      <c r="C39" s="15">
        <v>2020</v>
      </c>
      <c r="D39" s="15" t="s">
        <v>27</v>
      </c>
      <c r="E39" s="15" t="s">
        <v>111</v>
      </c>
      <c r="F39" s="15">
        <v>3132</v>
      </c>
      <c r="G39" s="15">
        <v>1437</v>
      </c>
      <c r="H39" s="13">
        <v>1.03839952633878</v>
      </c>
      <c r="I39" s="13">
        <v>-3.4139341160046102</v>
      </c>
      <c r="J39" s="13">
        <v>-2.37553458966583</v>
      </c>
      <c r="K39" s="13">
        <v>6.7107955810637101</v>
      </c>
      <c r="L39" s="13">
        <v>-2.33692802742635</v>
      </c>
      <c r="M39" s="13">
        <v>4.3738675536373597</v>
      </c>
      <c r="N39" s="18">
        <v>2.2242298845382602</v>
      </c>
      <c r="O39" s="18">
        <v>-3.4043808913501601</v>
      </c>
      <c r="P39" s="13">
        <v>-1.1801510068118899</v>
      </c>
      <c r="Q39" s="13">
        <v>1.15203285316187</v>
      </c>
      <c r="R39" s="18">
        <v>1.15203285316187</v>
      </c>
      <c r="S39" s="13">
        <v>0</v>
      </c>
      <c r="T39" s="13">
        <v>2.1018881812991999</v>
      </c>
      <c r="U39" s="13">
        <v>-2.9846326572526301</v>
      </c>
      <c r="V39" s="13">
        <v>-0.88274447595342498</v>
      </c>
      <c r="W39" s="13">
        <v>9.6258096374606195E-2</v>
      </c>
    </row>
    <row r="40" spans="1:23" x14ac:dyDescent="0.3">
      <c r="A40" s="13" t="s">
        <v>1651</v>
      </c>
      <c r="B40" s="13" t="s">
        <v>1652</v>
      </c>
      <c r="C40" s="15">
        <v>2020</v>
      </c>
      <c r="D40" s="15" t="s">
        <v>27</v>
      </c>
      <c r="E40" s="15" t="s">
        <v>67</v>
      </c>
      <c r="F40" s="15">
        <v>4060</v>
      </c>
      <c r="G40" s="15">
        <v>1930</v>
      </c>
      <c r="H40" s="13">
        <v>0.53509571685379997</v>
      </c>
      <c r="I40" s="13">
        <v>2.3056026750705798</v>
      </c>
      <c r="J40" s="13">
        <v>2.8406983919243798</v>
      </c>
      <c r="K40" s="13">
        <v>-0.86716586728344303</v>
      </c>
      <c r="L40" s="13">
        <v>1.1043250236012101</v>
      </c>
      <c r="M40" s="13">
        <v>0.23715915631777501</v>
      </c>
      <c r="N40" s="18">
        <v>0.270461874479344</v>
      </c>
      <c r="O40" s="18">
        <v>2.1632166249751998</v>
      </c>
      <c r="P40" s="13">
        <v>2.43367849945454</v>
      </c>
      <c r="Q40" s="13">
        <v>5.1620111120483099</v>
      </c>
      <c r="R40" s="18">
        <v>5.1620111120483099</v>
      </c>
      <c r="S40" s="13">
        <v>0</v>
      </c>
      <c r="T40" s="13">
        <v>1.20109774810892</v>
      </c>
      <c r="U40" s="13">
        <v>3.4025633376031998</v>
      </c>
      <c r="V40" s="13">
        <v>4.6036610857121198</v>
      </c>
      <c r="W40" s="13">
        <v>1.1530290099565199</v>
      </c>
    </row>
    <row r="41" spans="1:23" x14ac:dyDescent="0.3">
      <c r="A41" s="13" t="s">
        <v>235</v>
      </c>
      <c r="B41" s="13" t="s">
        <v>236</v>
      </c>
      <c r="C41" s="15">
        <v>2020</v>
      </c>
      <c r="D41" s="15" t="s">
        <v>27</v>
      </c>
      <c r="E41" s="15" t="s">
        <v>53</v>
      </c>
      <c r="F41" s="15">
        <v>2066</v>
      </c>
      <c r="G41" s="15">
        <v>1029</v>
      </c>
      <c r="H41" s="13">
        <v>-2.6678823982570998</v>
      </c>
      <c r="I41" s="13">
        <v>-1.22226558157821</v>
      </c>
      <c r="J41" s="13">
        <v>-3.89014797983531</v>
      </c>
      <c r="K41" s="13">
        <v>-0.82488193833847601</v>
      </c>
      <c r="L41" s="13">
        <v>0.58671014222409901</v>
      </c>
      <c r="M41" s="13">
        <v>-0.238171796114377</v>
      </c>
      <c r="N41" s="18">
        <v>-2.4037391945371298</v>
      </c>
      <c r="O41" s="18">
        <v>-0.86121673473900195</v>
      </c>
      <c r="P41" s="13">
        <v>-3.2649559292761299</v>
      </c>
      <c r="Q41" s="13">
        <v>-0.26816273862887202</v>
      </c>
      <c r="R41" s="18">
        <v>-0.26816273862887202</v>
      </c>
      <c r="S41" s="13">
        <v>0</v>
      </c>
      <c r="T41" s="13">
        <v>-2.35849492254059</v>
      </c>
      <c r="U41" s="13">
        <v>-2.04317956685597</v>
      </c>
      <c r="V41" s="13">
        <v>-4.4016744893965596</v>
      </c>
      <c r="W41" s="13">
        <v>-0.82489578857737</v>
      </c>
    </row>
    <row r="42" spans="1:23" x14ac:dyDescent="0.3">
      <c r="A42" s="13" t="s">
        <v>981</v>
      </c>
      <c r="B42" s="13" t="s">
        <v>982</v>
      </c>
      <c r="C42" s="15">
        <v>2020</v>
      </c>
      <c r="D42" s="15" t="s">
        <v>27</v>
      </c>
      <c r="E42" s="15" t="s">
        <v>57</v>
      </c>
      <c r="F42" s="15">
        <v>105</v>
      </c>
      <c r="G42" s="15">
        <v>46</v>
      </c>
      <c r="H42" s="13">
        <v>-8.2402538443269702</v>
      </c>
      <c r="I42" s="13">
        <v>0.36389537217593698</v>
      </c>
      <c r="J42" s="13">
        <v>-7.87635847215103</v>
      </c>
      <c r="K42" s="13">
        <v>-18.300240547811601</v>
      </c>
      <c r="L42" s="13">
        <v>4.5906172804442802</v>
      </c>
      <c r="M42" s="13">
        <v>-13.7096232673673</v>
      </c>
      <c r="N42" s="18">
        <v>-10.831969823418</v>
      </c>
      <c r="O42" s="18">
        <v>1.227074106049</v>
      </c>
      <c r="P42" s="13">
        <v>-9.6048957173690308</v>
      </c>
      <c r="Q42" s="13">
        <v>-0.16168216883487099</v>
      </c>
      <c r="R42" s="18">
        <v>-0.16168216883487099</v>
      </c>
      <c r="S42" s="13">
        <v>0</v>
      </c>
      <c r="T42" s="13">
        <v>-7.3920957432802004</v>
      </c>
      <c r="U42" s="13">
        <v>-0.707498528890671</v>
      </c>
      <c r="V42" s="13">
        <v>-8.0995942721708705</v>
      </c>
      <c r="W42" s="13">
        <v>0.50913809654034903</v>
      </c>
    </row>
    <row r="43" spans="1:23" x14ac:dyDescent="0.3">
      <c r="A43" s="13" t="s">
        <v>755</v>
      </c>
      <c r="B43" s="13" t="s">
        <v>756</v>
      </c>
      <c r="C43" s="15">
        <v>2020</v>
      </c>
      <c r="D43" s="15" t="s">
        <v>27</v>
      </c>
      <c r="E43" s="15" t="s">
        <v>124</v>
      </c>
      <c r="F43" s="15">
        <v>1048</v>
      </c>
      <c r="G43" s="15">
        <v>512</v>
      </c>
      <c r="H43" s="13">
        <v>-1.2409112777381599</v>
      </c>
      <c r="I43" s="13">
        <v>-2.4118049810203299</v>
      </c>
      <c r="J43" s="13">
        <v>-3.65271625875849</v>
      </c>
      <c r="K43" s="13">
        <v>0.76405980502749504</v>
      </c>
      <c r="L43" s="13">
        <v>-1.29116041758272</v>
      </c>
      <c r="M43" s="13">
        <v>-0.527100612555231</v>
      </c>
      <c r="N43" s="18">
        <v>-0.88217826523030196</v>
      </c>
      <c r="O43" s="18">
        <v>-2.29857034521523</v>
      </c>
      <c r="P43" s="13">
        <v>-3.1807486104455398</v>
      </c>
      <c r="Q43" s="13">
        <v>-0.113119542806041</v>
      </c>
      <c r="R43" s="18">
        <v>-0.113119542806041</v>
      </c>
      <c r="S43" s="13">
        <v>0</v>
      </c>
      <c r="T43" s="13">
        <v>-0.80340839501529004</v>
      </c>
      <c r="U43" s="13">
        <v>-3.4334028045416001</v>
      </c>
      <c r="V43" s="13">
        <v>-4.2368111995568896</v>
      </c>
      <c r="W43" s="13">
        <v>0.54226293832074102</v>
      </c>
    </row>
    <row r="44" spans="1:23" x14ac:dyDescent="0.3">
      <c r="A44" s="13" t="s">
        <v>1181</v>
      </c>
      <c r="B44" s="13" t="s">
        <v>1182</v>
      </c>
      <c r="C44" s="15">
        <v>2020</v>
      </c>
      <c r="D44" s="15" t="s">
        <v>27</v>
      </c>
      <c r="E44" s="15" t="s">
        <v>33</v>
      </c>
      <c r="F44" s="15">
        <v>712</v>
      </c>
      <c r="G44" s="15">
        <v>337</v>
      </c>
      <c r="H44" s="13">
        <v>3.34889932879415</v>
      </c>
      <c r="I44" s="13">
        <v>0.383148347059384</v>
      </c>
      <c r="J44" s="13">
        <v>3.7320476758535301</v>
      </c>
      <c r="K44" s="13">
        <v>6.0612333839502401</v>
      </c>
      <c r="L44" s="13">
        <v>-1.85118093827935</v>
      </c>
      <c r="M44" s="13">
        <v>4.2100524456708799</v>
      </c>
      <c r="N44" s="18">
        <v>3.96378552884517</v>
      </c>
      <c r="O44" s="18">
        <v>-8.2180225052851802E-2</v>
      </c>
      <c r="P44" s="13">
        <v>3.8816053037923202</v>
      </c>
      <c r="Q44" s="13">
        <v>1.1414367007489601</v>
      </c>
      <c r="R44" s="18">
        <v>1.1414367007489601</v>
      </c>
      <c r="S44" s="13">
        <v>0</v>
      </c>
      <c r="T44" s="13">
        <v>3.5992351561829699</v>
      </c>
      <c r="U44" s="13">
        <v>-0.84148087978473096</v>
      </c>
      <c r="V44" s="13">
        <v>2.7577542763982401</v>
      </c>
      <c r="W44" s="13">
        <v>0.108725368449602</v>
      </c>
    </row>
    <row r="45" spans="1:23" x14ac:dyDescent="0.3">
      <c r="A45" s="13" t="s">
        <v>1499</v>
      </c>
      <c r="B45" s="13" t="s">
        <v>1500</v>
      </c>
      <c r="C45" s="15">
        <v>2020</v>
      </c>
      <c r="D45" s="15" t="s">
        <v>27</v>
      </c>
      <c r="E45" s="15" t="s">
        <v>32</v>
      </c>
      <c r="F45" s="15">
        <v>2938</v>
      </c>
      <c r="G45" s="15">
        <v>1393</v>
      </c>
      <c r="H45" s="13">
        <v>-1.6496253444828901</v>
      </c>
      <c r="I45" s="13">
        <v>-0.96636454246290104</v>
      </c>
      <c r="J45" s="13">
        <v>-2.61598988694579</v>
      </c>
      <c r="K45" s="13">
        <v>-2.2246054762623602</v>
      </c>
      <c r="L45" s="13">
        <v>-1.73453385159603</v>
      </c>
      <c r="M45" s="13">
        <v>-3.9591393278583902</v>
      </c>
      <c r="N45" s="18">
        <v>-1.8047139157368399</v>
      </c>
      <c r="O45" s="18">
        <v>-1.1444075478684299</v>
      </c>
      <c r="P45" s="13">
        <v>-2.9491214636052798</v>
      </c>
      <c r="Q45" s="13">
        <v>-0.14065870143603501</v>
      </c>
      <c r="R45" s="18">
        <v>-0.14065870143603501</v>
      </c>
      <c r="S45" s="13">
        <v>0</v>
      </c>
      <c r="T45" s="13">
        <v>-1.9277764902588801</v>
      </c>
      <c r="U45" s="13">
        <v>-1.80735970132586</v>
      </c>
      <c r="V45" s="13">
        <v>-3.7351361915847399</v>
      </c>
      <c r="W45" s="13">
        <v>-0.61870395733775096</v>
      </c>
    </row>
    <row r="46" spans="1:23" x14ac:dyDescent="0.3">
      <c r="A46" s="13" t="s">
        <v>257</v>
      </c>
      <c r="B46" s="13" t="s">
        <v>258</v>
      </c>
      <c r="C46" s="15">
        <v>2020</v>
      </c>
      <c r="D46" s="15" t="s">
        <v>27</v>
      </c>
      <c r="E46" s="15" t="s">
        <v>31</v>
      </c>
      <c r="F46" s="15">
        <v>3101</v>
      </c>
      <c r="G46" s="15">
        <v>1510</v>
      </c>
      <c r="H46" s="13">
        <v>1.27011826573099</v>
      </c>
      <c r="I46" s="13">
        <v>-0.52549237968570695</v>
      </c>
      <c r="J46" s="13">
        <v>0.74462588604528401</v>
      </c>
      <c r="K46" s="13">
        <v>-1.30299540548551</v>
      </c>
      <c r="L46" s="13">
        <v>-0.27763893735012501</v>
      </c>
      <c r="M46" s="13">
        <v>-1.58063434283563</v>
      </c>
      <c r="N46" s="18">
        <v>0.81817760294726305</v>
      </c>
      <c r="O46" s="18">
        <v>-0.49783513201805701</v>
      </c>
      <c r="P46" s="13">
        <v>0.32034247092920598</v>
      </c>
      <c r="Q46" s="13">
        <v>2.3481248696068899</v>
      </c>
      <c r="R46" s="18">
        <v>2.3481248696068899</v>
      </c>
      <c r="S46" s="13">
        <v>0</v>
      </c>
      <c r="T46" s="13">
        <v>1.1647477307568499</v>
      </c>
      <c r="U46" s="13">
        <v>-8.9897916754542298E-2</v>
      </c>
      <c r="V46" s="13">
        <v>1.0748498140023099</v>
      </c>
      <c r="W46" s="13">
        <v>-0.74464656364732096</v>
      </c>
    </row>
    <row r="47" spans="1:23" x14ac:dyDescent="0.3">
      <c r="A47" s="13" t="s">
        <v>259</v>
      </c>
      <c r="B47" s="13" t="s">
        <v>260</v>
      </c>
      <c r="C47" s="15">
        <v>2020</v>
      </c>
      <c r="D47" s="15" t="s">
        <v>27</v>
      </c>
      <c r="E47" s="15" t="s">
        <v>81</v>
      </c>
      <c r="F47" s="15">
        <v>4316</v>
      </c>
      <c r="G47" s="15">
        <v>2083</v>
      </c>
      <c r="H47" s="13">
        <v>0.77114221856492504</v>
      </c>
      <c r="I47" s="13">
        <v>-1.86714962326809</v>
      </c>
      <c r="J47" s="13">
        <v>-1.09600740470316</v>
      </c>
      <c r="K47" s="13">
        <v>3.1860755230720099</v>
      </c>
      <c r="L47" s="13">
        <v>-0.20621752482963299</v>
      </c>
      <c r="M47" s="13">
        <v>2.9798579982423701</v>
      </c>
      <c r="N47" s="18">
        <v>1.26069468288625</v>
      </c>
      <c r="O47" s="18">
        <v>-1.6471723595816199</v>
      </c>
      <c r="P47" s="13">
        <v>-0.38647767669536898</v>
      </c>
      <c r="Q47" s="13">
        <v>2.5284121496117402</v>
      </c>
      <c r="R47" s="18">
        <v>2.5284121496117402</v>
      </c>
      <c r="S47" s="13">
        <v>0</v>
      </c>
      <c r="T47" s="13">
        <v>1.0440101177231</v>
      </c>
      <c r="U47" s="13">
        <v>-2.18768800202416</v>
      </c>
      <c r="V47" s="13">
        <v>-1.14367788430105</v>
      </c>
      <c r="W47" s="13">
        <v>0.67337654704891703</v>
      </c>
    </row>
    <row r="48" spans="1:23" x14ac:dyDescent="0.3">
      <c r="A48" s="13" t="s">
        <v>1865</v>
      </c>
      <c r="B48" s="13" t="s">
        <v>1866</v>
      </c>
      <c r="C48" s="15">
        <v>2020</v>
      </c>
      <c r="D48" s="15" t="s">
        <v>27</v>
      </c>
      <c r="E48" s="15" t="s">
        <v>86</v>
      </c>
      <c r="F48" s="15">
        <v>2562</v>
      </c>
      <c r="G48" s="15">
        <v>1215</v>
      </c>
      <c r="H48" s="13">
        <v>-1.1785532565182499</v>
      </c>
      <c r="I48" s="13">
        <v>-0.60228862403757399</v>
      </c>
      <c r="J48" s="13">
        <v>-1.7808418805558299</v>
      </c>
      <c r="K48" s="13">
        <v>-2.6028691299242799</v>
      </c>
      <c r="L48" s="13">
        <v>0.34068182456659502</v>
      </c>
      <c r="M48" s="13">
        <v>-2.26218730535768</v>
      </c>
      <c r="N48" s="18">
        <v>-1.59328514543621</v>
      </c>
      <c r="O48" s="18">
        <v>-0.494440915458216</v>
      </c>
      <c r="P48" s="13">
        <v>-2.0877260608944299</v>
      </c>
      <c r="Q48" s="13">
        <v>0.40852684247522902</v>
      </c>
      <c r="R48" s="18">
        <v>0.40852684247522902</v>
      </c>
      <c r="S48" s="13">
        <v>0</v>
      </c>
      <c r="T48" s="13">
        <v>-1.8705959821071201</v>
      </c>
      <c r="U48" s="13">
        <v>-6.3155921883454896E-2</v>
      </c>
      <c r="V48" s="13">
        <v>-1.93375190399057</v>
      </c>
      <c r="W48" s="13">
        <v>-0.49978922387060498</v>
      </c>
    </row>
    <row r="49" spans="1:23" x14ac:dyDescent="0.3">
      <c r="A49" s="13" t="s">
        <v>199</v>
      </c>
      <c r="B49" s="13" t="s">
        <v>200</v>
      </c>
      <c r="C49" s="15">
        <v>2020</v>
      </c>
      <c r="D49" s="15" t="s">
        <v>27</v>
      </c>
      <c r="E49" s="15" t="s">
        <v>100</v>
      </c>
      <c r="F49" s="15">
        <v>4433</v>
      </c>
      <c r="G49" s="15">
        <v>2053</v>
      </c>
      <c r="H49" s="13">
        <v>5.3732702352768502</v>
      </c>
      <c r="I49" s="13">
        <v>-2.9989731658077501</v>
      </c>
      <c r="J49" s="13">
        <v>2.3742970694691001</v>
      </c>
      <c r="K49" s="13">
        <v>3.7093100269306398</v>
      </c>
      <c r="L49" s="13">
        <v>-6.5907768597760796</v>
      </c>
      <c r="M49" s="13">
        <v>-2.88146683284543</v>
      </c>
      <c r="N49" s="18">
        <v>5.3686369589133696</v>
      </c>
      <c r="O49" s="18">
        <v>-3.8605973757804102</v>
      </c>
      <c r="P49" s="13">
        <v>1.5080395831329501</v>
      </c>
      <c r="Q49" s="13">
        <v>4.5072526629148602</v>
      </c>
      <c r="R49" s="18">
        <v>4.5072526629148602</v>
      </c>
      <c r="S49" s="13">
        <v>0</v>
      </c>
      <c r="T49" s="13">
        <v>5.3071316405547098</v>
      </c>
      <c r="U49" s="13">
        <v>-3.8017125750851299</v>
      </c>
      <c r="V49" s="13">
        <v>1.5054190654695701</v>
      </c>
      <c r="W49" s="13">
        <v>1.0793709568902601</v>
      </c>
    </row>
    <row r="50" spans="1:23" x14ac:dyDescent="0.3">
      <c r="A50" s="13" t="s">
        <v>2033</v>
      </c>
      <c r="B50" s="13" t="s">
        <v>2034</v>
      </c>
      <c r="C50" s="15">
        <v>2020</v>
      </c>
      <c r="D50" s="15" t="s">
        <v>27</v>
      </c>
      <c r="E50" s="15" t="s">
        <v>41</v>
      </c>
      <c r="F50" s="15">
        <v>2398</v>
      </c>
      <c r="G50" s="15">
        <v>1086</v>
      </c>
      <c r="H50" s="13">
        <v>0.39006554851384601</v>
      </c>
      <c r="I50" s="13">
        <v>0.37691074757681298</v>
      </c>
      <c r="J50" s="13">
        <v>0.76697629609065898</v>
      </c>
      <c r="K50" s="13">
        <v>0.32292456637870598</v>
      </c>
      <c r="L50" s="13">
        <v>2.1893011985126898</v>
      </c>
      <c r="M50" s="13">
        <v>2.5122257648913902</v>
      </c>
      <c r="N50" s="18">
        <v>0.41905925004311601</v>
      </c>
      <c r="O50" s="18">
        <v>0.77451264935084296</v>
      </c>
      <c r="P50" s="13">
        <v>1.1935718993939599</v>
      </c>
      <c r="Q50" s="13">
        <v>2.1877443470219702</v>
      </c>
      <c r="R50" s="18">
        <v>2.1877443470219702</v>
      </c>
      <c r="S50" s="13">
        <v>0</v>
      </c>
      <c r="T50" s="13">
        <v>-0.53212021608506499</v>
      </c>
      <c r="U50" s="13">
        <v>0.169878209019487</v>
      </c>
      <c r="V50" s="13">
        <v>-0.36224200706557702</v>
      </c>
      <c r="W50" s="13">
        <v>0.12605492370928001</v>
      </c>
    </row>
    <row r="51" spans="1:23" x14ac:dyDescent="0.3">
      <c r="A51" s="13" t="s">
        <v>711</v>
      </c>
      <c r="B51" s="13" t="s">
        <v>712</v>
      </c>
      <c r="C51" s="15">
        <v>2020</v>
      </c>
      <c r="D51" s="15" t="s">
        <v>27</v>
      </c>
      <c r="E51" s="15" t="s">
        <v>38</v>
      </c>
      <c r="F51" s="15">
        <v>937</v>
      </c>
      <c r="G51" s="15">
        <v>430</v>
      </c>
      <c r="H51" s="13">
        <v>-1.3747043262451899</v>
      </c>
      <c r="I51" s="13">
        <v>-0.475304555666962</v>
      </c>
      <c r="J51" s="13">
        <v>-1.8500088819121501</v>
      </c>
      <c r="K51" s="13">
        <v>-7.8029104245282701</v>
      </c>
      <c r="L51" s="13">
        <v>0.89336841340978002</v>
      </c>
      <c r="M51" s="13">
        <v>-6.9095420111184902</v>
      </c>
      <c r="N51" s="18">
        <v>-2.7320290645510301</v>
      </c>
      <c r="O51" s="18">
        <v>-0.14351111607832701</v>
      </c>
      <c r="P51" s="13">
        <v>-2.8755401806293599</v>
      </c>
      <c r="Q51" s="13">
        <v>-2.74067748569643E-2</v>
      </c>
      <c r="R51" s="18">
        <v>-2.74067748569643E-2</v>
      </c>
      <c r="S51" s="13">
        <v>0</v>
      </c>
      <c r="T51" s="13">
        <v>-1.8985907106128099</v>
      </c>
      <c r="U51" s="13">
        <v>-1.44498060838345</v>
      </c>
      <c r="V51" s="13">
        <v>-3.3435713189962599</v>
      </c>
      <c r="W51" s="13">
        <v>-0.49977203359966299</v>
      </c>
    </row>
    <row r="52" spans="1:23" x14ac:dyDescent="0.3">
      <c r="A52" s="13" t="s">
        <v>917</v>
      </c>
      <c r="B52" s="13" t="s">
        <v>918</v>
      </c>
      <c r="C52" s="15">
        <v>2020</v>
      </c>
      <c r="D52" s="15" t="s">
        <v>27</v>
      </c>
      <c r="E52" s="15" t="s">
        <v>62</v>
      </c>
      <c r="F52" s="15">
        <v>4194</v>
      </c>
      <c r="G52" s="15">
        <v>1919</v>
      </c>
      <c r="H52" s="13">
        <v>2.4020930871303099</v>
      </c>
      <c r="I52" s="13">
        <v>-1.08660277910718</v>
      </c>
      <c r="J52" s="13">
        <v>1.3154903080231299</v>
      </c>
      <c r="K52" s="13">
        <v>0.21402684922543799</v>
      </c>
      <c r="L52" s="13">
        <v>-0.35303938946512797</v>
      </c>
      <c r="M52" s="13">
        <v>-0.13901254023969001</v>
      </c>
      <c r="N52" s="18">
        <v>2.0803738849572602</v>
      </c>
      <c r="O52" s="18">
        <v>-0.98389515263521199</v>
      </c>
      <c r="P52" s="13">
        <v>1.09647873232204</v>
      </c>
      <c r="Q52" s="13">
        <v>3.7986022531852202</v>
      </c>
      <c r="R52" s="18">
        <v>3.7986022531852202</v>
      </c>
      <c r="S52" s="13">
        <v>0</v>
      </c>
      <c r="T52" s="13">
        <v>2.5830953893158699</v>
      </c>
      <c r="U52" s="13">
        <v>-0.67454726469485204</v>
      </c>
      <c r="V52" s="13">
        <v>1.9085481246210101</v>
      </c>
      <c r="W52" s="13">
        <v>0.88314466448886497</v>
      </c>
    </row>
    <row r="53" spans="1:23" x14ac:dyDescent="0.3">
      <c r="A53" s="13" t="s">
        <v>1061</v>
      </c>
      <c r="B53" s="13" t="s">
        <v>1062</v>
      </c>
      <c r="C53" s="15">
        <v>2020</v>
      </c>
      <c r="D53" s="15" t="s">
        <v>27</v>
      </c>
      <c r="E53" s="15" t="s">
        <v>49</v>
      </c>
      <c r="F53" s="15">
        <v>509</v>
      </c>
      <c r="G53" s="15">
        <v>241</v>
      </c>
      <c r="H53" s="13">
        <v>-4.2115208781471898</v>
      </c>
      <c r="I53" s="13">
        <v>-4.0292861396929203</v>
      </c>
      <c r="J53" s="13">
        <v>-8.24080701784011</v>
      </c>
      <c r="K53" s="13">
        <v>-1.3073494327801001</v>
      </c>
      <c r="L53" s="13">
        <v>-1.5175281976870001</v>
      </c>
      <c r="M53" s="13">
        <v>-2.8248776304671099</v>
      </c>
      <c r="N53" s="18">
        <v>-3.79668266547124</v>
      </c>
      <c r="O53" s="18">
        <v>-3.70908905474721</v>
      </c>
      <c r="P53" s="13">
        <v>-7.5057717202184602</v>
      </c>
      <c r="Q53" s="13">
        <v>-0.58491004521942302</v>
      </c>
      <c r="R53" s="18">
        <v>-0.58491004521942302</v>
      </c>
      <c r="S53" s="13">
        <v>0</v>
      </c>
      <c r="T53" s="13">
        <v>-2.60852300446729</v>
      </c>
      <c r="U53" s="13">
        <v>-4.5571834651030398</v>
      </c>
      <c r="V53" s="13">
        <v>-7.1657064695703401</v>
      </c>
      <c r="W53" s="13">
        <v>2.5968297918489199E-2</v>
      </c>
    </row>
    <row r="54" spans="1:23" x14ac:dyDescent="0.3">
      <c r="A54" s="13" t="s">
        <v>1061</v>
      </c>
      <c r="B54" s="13" t="s">
        <v>1062</v>
      </c>
      <c r="C54" s="15">
        <v>2020</v>
      </c>
      <c r="D54" s="15" t="s">
        <v>27</v>
      </c>
      <c r="E54" s="15" t="s">
        <v>124</v>
      </c>
      <c r="F54" s="15">
        <v>442</v>
      </c>
      <c r="G54" s="15">
        <v>221</v>
      </c>
      <c r="H54" s="13">
        <v>0.19360931553546301</v>
      </c>
      <c r="I54" s="13">
        <v>-3.9333606282331899</v>
      </c>
      <c r="J54" s="13">
        <v>-3.73975131269773</v>
      </c>
      <c r="K54" s="13">
        <v>3.0213257322643798</v>
      </c>
      <c r="L54" s="13">
        <v>-3.0188518734920802</v>
      </c>
      <c r="M54" s="13">
        <v>2.4738587723062999E-3</v>
      </c>
      <c r="N54" s="18">
        <v>0.83169808332654704</v>
      </c>
      <c r="O54" s="18">
        <v>-3.9448915147935701</v>
      </c>
      <c r="P54" s="13">
        <v>-3.11319343146703</v>
      </c>
      <c r="Q54" s="13">
        <v>-4.0986028069762002E-2</v>
      </c>
      <c r="R54" s="18">
        <v>-4.0986028069762002E-2</v>
      </c>
      <c r="S54" s="13">
        <v>0</v>
      </c>
      <c r="T54" s="13">
        <v>1.67112350110313</v>
      </c>
      <c r="U54" s="13">
        <v>-4.26222202572482</v>
      </c>
      <c r="V54" s="13">
        <v>-2.59109852462168</v>
      </c>
      <c r="W54" s="13">
        <v>8.5766440249145204E-2</v>
      </c>
    </row>
    <row r="55" spans="1:23" x14ac:dyDescent="0.3">
      <c r="A55" s="13" t="s">
        <v>2015</v>
      </c>
      <c r="B55" s="13" t="s">
        <v>2016</v>
      </c>
      <c r="C55" s="15">
        <v>2020</v>
      </c>
      <c r="D55" s="15" t="s">
        <v>27</v>
      </c>
      <c r="E55" s="15" t="s">
        <v>89</v>
      </c>
      <c r="F55" s="15">
        <v>59</v>
      </c>
      <c r="G55" s="15">
        <v>29</v>
      </c>
      <c r="H55" s="13">
        <v>-4.9771850427747202</v>
      </c>
      <c r="I55" s="13">
        <v>-1.61955449197584</v>
      </c>
      <c r="J55" s="13">
        <v>-6.5967395347505704</v>
      </c>
      <c r="K55" s="13">
        <v>4.6782048728149297</v>
      </c>
      <c r="L55" s="13">
        <v>6.5407203244091301</v>
      </c>
      <c r="M55" s="13">
        <v>11.218925197223999</v>
      </c>
      <c r="N55" s="18">
        <v>-3.2889783078100501</v>
      </c>
      <c r="O55" s="18">
        <v>-6.5397539377217803E-2</v>
      </c>
      <c r="P55" s="13">
        <v>-3.3543758471872702</v>
      </c>
      <c r="Q55" s="13">
        <v>-8.9549721605192006E-3</v>
      </c>
      <c r="R55" s="18">
        <v>-8.9549721605192006E-3</v>
      </c>
      <c r="S55" s="13">
        <v>0</v>
      </c>
      <c r="T55" s="13">
        <v>-2.0451691325572998</v>
      </c>
      <c r="U55" s="13">
        <v>-2.7434441734263602</v>
      </c>
      <c r="V55" s="13">
        <v>-4.7886133059836604</v>
      </c>
      <c r="W55" s="13">
        <v>0.145371871633002</v>
      </c>
    </row>
    <row r="56" spans="1:23" x14ac:dyDescent="0.3">
      <c r="A56" s="13" t="s">
        <v>1143</v>
      </c>
      <c r="B56" s="13" t="s">
        <v>1144</v>
      </c>
      <c r="C56" s="15">
        <v>2020</v>
      </c>
      <c r="D56" s="15" t="s">
        <v>27</v>
      </c>
      <c r="E56" s="15" t="s">
        <v>52</v>
      </c>
      <c r="F56" s="15">
        <v>3606</v>
      </c>
      <c r="G56" s="15">
        <v>1622</v>
      </c>
      <c r="H56" s="13">
        <v>-2.6125865851995398</v>
      </c>
      <c r="I56" s="13">
        <v>4.4793277643281098</v>
      </c>
      <c r="J56" s="13">
        <v>1.86674117912856</v>
      </c>
      <c r="K56" s="13">
        <v>0.415857610808338</v>
      </c>
      <c r="L56" s="13">
        <v>1.45542934046057</v>
      </c>
      <c r="M56" s="13">
        <v>1.8712869512689101</v>
      </c>
      <c r="N56" s="18">
        <v>-2.1707019592734</v>
      </c>
      <c r="O56" s="18">
        <v>3.93554534924849</v>
      </c>
      <c r="P56" s="13">
        <v>1.7648433899750799</v>
      </c>
      <c r="Q56" s="13">
        <v>3.74852077229307</v>
      </c>
      <c r="R56" s="18">
        <v>3.74852077229307</v>
      </c>
      <c r="S56" s="13">
        <v>0</v>
      </c>
      <c r="T56" s="13">
        <v>-1.8619780568767501</v>
      </c>
      <c r="U56" s="13">
        <v>4.2633924579214098</v>
      </c>
      <c r="V56" s="13">
        <v>2.4014144010446601</v>
      </c>
      <c r="W56" s="13">
        <v>0.335359135747958</v>
      </c>
    </row>
    <row r="57" spans="1:23" x14ac:dyDescent="0.3">
      <c r="A57" s="13" t="s">
        <v>311</v>
      </c>
      <c r="B57" s="13" t="s">
        <v>312</v>
      </c>
      <c r="C57" s="15">
        <v>2020</v>
      </c>
      <c r="D57" s="15" t="s">
        <v>27</v>
      </c>
      <c r="E57" s="15" t="s">
        <v>124</v>
      </c>
      <c r="F57" s="15">
        <v>3336</v>
      </c>
      <c r="G57" s="15">
        <v>1634</v>
      </c>
      <c r="H57" s="13">
        <v>-1.66697801644711</v>
      </c>
      <c r="I57" s="13">
        <v>2.2488594045783201</v>
      </c>
      <c r="J57" s="13">
        <v>0.58188138813121204</v>
      </c>
      <c r="K57" s="13">
        <v>-2.1640860709796601</v>
      </c>
      <c r="L57" s="13">
        <v>8.22261250134457E-2</v>
      </c>
      <c r="M57" s="13">
        <v>-2.0818599459662201</v>
      </c>
      <c r="N57" s="18">
        <v>-1.8478074116371901</v>
      </c>
      <c r="O57" s="18">
        <v>1.98562486611139</v>
      </c>
      <c r="P57" s="13">
        <v>0.13781745447420099</v>
      </c>
      <c r="Q57" s="13">
        <v>2.3788861411662898</v>
      </c>
      <c r="R57" s="18">
        <v>2.3788861411662898</v>
      </c>
      <c r="S57" s="13">
        <v>0</v>
      </c>
      <c r="T57" s="13">
        <v>-2.3726043594277302</v>
      </c>
      <c r="U57" s="13">
        <v>1.64229981967344</v>
      </c>
      <c r="V57" s="13">
        <v>-0.730304539754282</v>
      </c>
      <c r="W57" s="13">
        <v>-1.21103573614099</v>
      </c>
    </row>
    <row r="58" spans="1:23" x14ac:dyDescent="0.3">
      <c r="A58" s="13" t="s">
        <v>357</v>
      </c>
      <c r="B58" s="13" t="s">
        <v>358</v>
      </c>
      <c r="C58" s="15">
        <v>2020</v>
      </c>
      <c r="D58" s="15" t="s">
        <v>27</v>
      </c>
      <c r="E58" s="15" t="s">
        <v>111</v>
      </c>
      <c r="F58" s="15">
        <v>63</v>
      </c>
      <c r="G58" s="15">
        <v>28</v>
      </c>
      <c r="H58" s="13">
        <v>1.4545442542195399</v>
      </c>
      <c r="I58" s="13">
        <v>1.8908088171525601</v>
      </c>
      <c r="J58" s="13">
        <v>3.3453530713721</v>
      </c>
      <c r="K58" s="13">
        <v>-0.14421413404453401</v>
      </c>
      <c r="L58" s="13">
        <v>-1.9661082812881701</v>
      </c>
      <c r="M58" s="13">
        <v>-2.1103224153326998</v>
      </c>
      <c r="N58" s="18">
        <v>1.1447299326690401</v>
      </c>
      <c r="O58" s="18">
        <v>1.1981334914266299</v>
      </c>
      <c r="P58" s="13">
        <v>2.3428634240956701</v>
      </c>
      <c r="Q58" s="13">
        <v>7.3498512814434494E-2</v>
      </c>
      <c r="R58" s="18">
        <v>7.3498512814434494E-2</v>
      </c>
      <c r="S58" s="13">
        <v>0</v>
      </c>
      <c r="T58" s="13">
        <v>2.0783204827628099</v>
      </c>
      <c r="U58" s="13">
        <v>-1.1379499019988599</v>
      </c>
      <c r="V58" s="13">
        <v>0.94037058076395097</v>
      </c>
      <c r="W58" s="13">
        <v>1.0426527636746701</v>
      </c>
    </row>
    <row r="59" spans="1:23" x14ac:dyDescent="0.3">
      <c r="A59" s="13" t="s">
        <v>357</v>
      </c>
      <c r="B59" s="13" t="s">
        <v>358</v>
      </c>
      <c r="C59" s="15">
        <v>2020</v>
      </c>
      <c r="D59" s="15" t="s">
        <v>27</v>
      </c>
      <c r="E59" s="15" t="s">
        <v>41</v>
      </c>
      <c r="F59" s="15">
        <v>430</v>
      </c>
      <c r="G59" s="15">
        <v>192</v>
      </c>
      <c r="H59" s="13">
        <v>-4.1418391802962002</v>
      </c>
      <c r="I59" s="13">
        <v>4.1694490755953799</v>
      </c>
      <c r="J59" s="13">
        <v>2.7609895299178799E-2</v>
      </c>
      <c r="K59" s="13">
        <v>-5.4116964284452802</v>
      </c>
      <c r="L59" s="13">
        <v>4.5742673210463396</v>
      </c>
      <c r="M59" s="13">
        <v>-0.83742910739893905</v>
      </c>
      <c r="N59" s="18">
        <v>-4.6227242897110203</v>
      </c>
      <c r="O59" s="18">
        <v>4.5181601877307802</v>
      </c>
      <c r="P59" s="13">
        <v>-0.10456410198023899</v>
      </c>
      <c r="Q59" s="13">
        <v>0.26015493064738099</v>
      </c>
      <c r="R59" s="18">
        <v>0.26015493064738099</v>
      </c>
      <c r="S59" s="13">
        <v>0</v>
      </c>
      <c r="T59" s="13">
        <v>-2.98881492941933</v>
      </c>
      <c r="U59" s="13">
        <v>3.8422744987055402</v>
      </c>
      <c r="V59" s="13">
        <v>0.85345956928621103</v>
      </c>
      <c r="W59" s="13">
        <v>0.39832557912538502</v>
      </c>
    </row>
    <row r="60" spans="1:23" x14ac:dyDescent="0.3">
      <c r="A60" s="13" t="s">
        <v>2055</v>
      </c>
      <c r="B60" s="13" t="s">
        <v>2056</v>
      </c>
      <c r="C60" s="15">
        <v>2020</v>
      </c>
      <c r="D60" s="15" t="s">
        <v>27</v>
      </c>
      <c r="E60" s="15" t="s">
        <v>38</v>
      </c>
      <c r="F60" s="15">
        <v>1542</v>
      </c>
      <c r="G60" s="15">
        <v>713</v>
      </c>
      <c r="H60" s="13">
        <v>-2.8960335946888902</v>
      </c>
      <c r="I60" s="13">
        <v>-1.44473626472358</v>
      </c>
      <c r="J60" s="13">
        <v>-4.34076985941247</v>
      </c>
      <c r="K60" s="13">
        <v>-2.90493129110894</v>
      </c>
      <c r="L60" s="13">
        <v>2.3426470044023899</v>
      </c>
      <c r="M60" s="13">
        <v>-0.56228428670654695</v>
      </c>
      <c r="N60" s="18">
        <v>-3.05345481786958</v>
      </c>
      <c r="O60" s="18">
        <v>-0.66984834765509105</v>
      </c>
      <c r="P60" s="13">
        <v>-3.72330316552467</v>
      </c>
      <c r="Q60" s="13">
        <v>-0.35344844630161099</v>
      </c>
      <c r="R60" s="18">
        <v>-0.35344844630161099</v>
      </c>
      <c r="S60" s="13">
        <v>0</v>
      </c>
      <c r="T60" s="13">
        <v>-2.9454369024495799</v>
      </c>
      <c r="U60" s="13">
        <v>-1.86390795765356</v>
      </c>
      <c r="V60" s="13">
        <v>-4.8093448601031401</v>
      </c>
      <c r="W60" s="13">
        <v>-0.17642750280515801</v>
      </c>
    </row>
    <row r="61" spans="1:23" x14ac:dyDescent="0.3">
      <c r="A61" s="13" t="s">
        <v>643</v>
      </c>
      <c r="B61" s="13" t="s">
        <v>644</v>
      </c>
      <c r="C61" s="15">
        <v>2020</v>
      </c>
      <c r="D61" s="15" t="s">
        <v>27</v>
      </c>
      <c r="E61" s="15" t="s">
        <v>73</v>
      </c>
      <c r="F61" s="15">
        <v>3303</v>
      </c>
      <c r="G61" s="15">
        <v>1579</v>
      </c>
      <c r="H61" s="13">
        <v>0.26950220331834301</v>
      </c>
      <c r="I61" s="13">
        <v>-3.2753774034654102</v>
      </c>
      <c r="J61" s="13">
        <v>-3.0058752001470701</v>
      </c>
      <c r="K61" s="13">
        <v>-1.3713974219096601</v>
      </c>
      <c r="L61" s="13">
        <v>-3.6535201261878698</v>
      </c>
      <c r="M61" s="13">
        <v>-5.0249175480975303</v>
      </c>
      <c r="N61" s="18">
        <v>-7.2438331292671604E-2</v>
      </c>
      <c r="O61" s="18">
        <v>-3.5369722982730898</v>
      </c>
      <c r="P61" s="13">
        <v>-3.60941062956576</v>
      </c>
      <c r="Q61" s="13">
        <v>-0.68911866889564</v>
      </c>
      <c r="R61" s="18">
        <v>-0.68911866889564</v>
      </c>
      <c r="S61" s="13">
        <v>0</v>
      </c>
      <c r="T61" s="13">
        <v>-0.36960403990707202</v>
      </c>
      <c r="U61" s="13">
        <v>-2.8960705538532401</v>
      </c>
      <c r="V61" s="13">
        <v>-3.2656745937603202</v>
      </c>
      <c r="W61" s="13">
        <v>-0.47536733916641399</v>
      </c>
    </row>
    <row r="62" spans="1:23" x14ac:dyDescent="0.3">
      <c r="A62" s="13" t="s">
        <v>845</v>
      </c>
      <c r="B62" s="13" t="s">
        <v>846</v>
      </c>
      <c r="C62" s="15">
        <v>2020</v>
      </c>
      <c r="D62" s="15" t="s">
        <v>27</v>
      </c>
      <c r="E62" s="15" t="s">
        <v>31</v>
      </c>
      <c r="F62" s="15">
        <v>4280</v>
      </c>
      <c r="G62" s="15">
        <v>2045</v>
      </c>
      <c r="H62" s="13">
        <v>1.6745531733352801</v>
      </c>
      <c r="I62" s="13">
        <v>-1.4758292083108699</v>
      </c>
      <c r="J62" s="13">
        <v>0.198723965024411</v>
      </c>
      <c r="K62" s="13">
        <v>1.2256072252877599</v>
      </c>
      <c r="L62" s="13">
        <v>-1.3343166678876099</v>
      </c>
      <c r="M62" s="13">
        <v>-0.108709442599846</v>
      </c>
      <c r="N62" s="18">
        <v>1.6916321595348101</v>
      </c>
      <c r="O62" s="18">
        <v>-1.5261865258377201</v>
      </c>
      <c r="P62" s="13">
        <v>0.16544563369709001</v>
      </c>
      <c r="Q62" s="13">
        <v>3.0582240520792001</v>
      </c>
      <c r="R62" s="18">
        <v>3.0582240520792001</v>
      </c>
      <c r="S62" s="13">
        <v>0</v>
      </c>
      <c r="T62" s="13">
        <v>2.3886773310573801</v>
      </c>
      <c r="U62" s="13">
        <v>-0.90572405734485495</v>
      </c>
      <c r="V62" s="13">
        <v>1.4829532737125199</v>
      </c>
      <c r="W62" s="13">
        <v>0.54869428964123501</v>
      </c>
    </row>
    <row r="63" spans="1:23" x14ac:dyDescent="0.3">
      <c r="A63" s="13" t="s">
        <v>2124</v>
      </c>
      <c r="B63" s="13" t="s">
        <v>2125</v>
      </c>
      <c r="C63" s="15">
        <v>2020</v>
      </c>
      <c r="D63" s="15" t="s">
        <v>27</v>
      </c>
      <c r="E63" s="15" t="s">
        <v>53</v>
      </c>
      <c r="F63" s="15">
        <v>633</v>
      </c>
      <c r="G63" s="15">
        <v>317</v>
      </c>
      <c r="H63" s="13">
        <v>-1.46312461468596</v>
      </c>
      <c r="I63" s="13">
        <v>4.2791148702591499</v>
      </c>
      <c r="J63" s="13">
        <v>2.8159902555731899</v>
      </c>
      <c r="K63" s="13">
        <v>-3.3869547111000902</v>
      </c>
      <c r="L63" s="13">
        <v>5.4200863076015002</v>
      </c>
      <c r="M63" s="13">
        <v>2.0331315965014101</v>
      </c>
      <c r="N63" s="18">
        <v>-1.90942957939008</v>
      </c>
      <c r="O63" s="18">
        <v>4.8462994359070297</v>
      </c>
      <c r="P63" s="13">
        <v>2.9368698565169402</v>
      </c>
      <c r="Q63" s="13">
        <v>0.91855554942197104</v>
      </c>
      <c r="R63" s="18">
        <v>0.91855554942197104</v>
      </c>
      <c r="S63" s="13">
        <v>0</v>
      </c>
      <c r="T63" s="13">
        <v>-2.1213068541866802</v>
      </c>
      <c r="U63" s="13">
        <v>3.3027310919911099</v>
      </c>
      <c r="V63" s="13">
        <v>1.18142423780443</v>
      </c>
      <c r="W63" s="13">
        <v>-0.133181366164312</v>
      </c>
    </row>
    <row r="64" spans="1:23" x14ac:dyDescent="0.3">
      <c r="A64" s="13" t="s">
        <v>1727</v>
      </c>
      <c r="B64" s="13" t="s">
        <v>1728</v>
      </c>
      <c r="C64" s="15">
        <v>2020</v>
      </c>
      <c r="D64" s="15" t="s">
        <v>27</v>
      </c>
      <c r="E64" s="15" t="s">
        <v>31</v>
      </c>
      <c r="F64" s="15">
        <v>55</v>
      </c>
      <c r="G64" s="15">
        <v>23</v>
      </c>
      <c r="H64" s="13">
        <v>-10.286803704607999</v>
      </c>
      <c r="I64" s="13">
        <v>-4.1858862874191001</v>
      </c>
      <c r="J64" s="13">
        <v>-14.472689992027201</v>
      </c>
      <c r="K64" s="13">
        <v>-15.1617336729767</v>
      </c>
      <c r="L64" s="13">
        <v>0.56918095998960305</v>
      </c>
      <c r="M64" s="13">
        <v>-14.5925527129871</v>
      </c>
      <c r="N64" s="18">
        <v>-11.9162015989601</v>
      </c>
      <c r="O64" s="18">
        <v>-3.4458859371989199</v>
      </c>
      <c r="P64" s="13">
        <v>-15.362087536159001</v>
      </c>
      <c r="Q64" s="13">
        <v>-0.15842068433985099</v>
      </c>
      <c r="R64" s="18">
        <v>-0.15842068433985099</v>
      </c>
      <c r="S64" s="13">
        <v>0</v>
      </c>
      <c r="T64" s="13">
        <v>-9.7465693977105996</v>
      </c>
      <c r="U64" s="13">
        <v>-4.5995712230101002</v>
      </c>
      <c r="V64" s="13">
        <v>-14.3461406207207</v>
      </c>
      <c r="W64" s="13">
        <v>7.18152054495717</v>
      </c>
    </row>
    <row r="65" spans="1:23" x14ac:dyDescent="0.3">
      <c r="A65" s="13" t="s">
        <v>1727</v>
      </c>
      <c r="B65" s="13" t="s">
        <v>1728</v>
      </c>
      <c r="C65" s="15">
        <v>2020</v>
      </c>
      <c r="D65" s="15" t="s">
        <v>27</v>
      </c>
      <c r="E65" s="15" t="s">
        <v>58</v>
      </c>
      <c r="F65" s="15">
        <v>570</v>
      </c>
      <c r="G65" s="15">
        <v>265</v>
      </c>
      <c r="H65" s="13">
        <v>-4.2639321549979403</v>
      </c>
      <c r="I65" s="13">
        <v>-2.1184934787816601</v>
      </c>
      <c r="J65" s="13">
        <v>-6.3824256337796097</v>
      </c>
      <c r="K65" s="13">
        <v>2.8261960345524102</v>
      </c>
      <c r="L65" s="13">
        <v>-2.8198091934485299</v>
      </c>
      <c r="M65" s="13">
        <v>6.3868411038878999E-3</v>
      </c>
      <c r="N65" s="18">
        <v>-3.0405630092247802</v>
      </c>
      <c r="O65" s="18">
        <v>-2.3242875771730498</v>
      </c>
      <c r="P65" s="13">
        <v>-5.3648505863978304</v>
      </c>
      <c r="Q65" s="13">
        <v>-0.35870217600505</v>
      </c>
      <c r="R65" s="18">
        <v>-0.35870217600505</v>
      </c>
      <c r="S65" s="13">
        <v>0</v>
      </c>
      <c r="T65" s="13">
        <v>-3.3492593230078498</v>
      </c>
      <c r="U65" s="13">
        <v>-1.01454770062176</v>
      </c>
      <c r="V65" s="13">
        <v>-4.3638070236296196</v>
      </c>
      <c r="W65" s="13">
        <v>1.4902179394914401</v>
      </c>
    </row>
    <row r="66" spans="1:23" x14ac:dyDescent="0.3">
      <c r="A66" s="13" t="s">
        <v>2187</v>
      </c>
      <c r="B66" s="13" t="s">
        <v>2188</v>
      </c>
      <c r="C66" s="15">
        <v>2020</v>
      </c>
      <c r="D66" s="15" t="s">
        <v>27</v>
      </c>
      <c r="E66" s="15" t="s">
        <v>38</v>
      </c>
      <c r="F66" s="15">
        <v>3412</v>
      </c>
      <c r="G66" s="15">
        <v>1551</v>
      </c>
      <c r="H66" s="13">
        <v>-3.24678372261361</v>
      </c>
      <c r="I66" s="13">
        <v>-0.107610949437695</v>
      </c>
      <c r="J66" s="13">
        <v>-3.3543946720513</v>
      </c>
      <c r="K66" s="13">
        <v>-0.55497243866288704</v>
      </c>
      <c r="L66" s="13">
        <v>-0.51939183771359199</v>
      </c>
      <c r="M66" s="13">
        <v>-1.07436427637647</v>
      </c>
      <c r="N66" s="18">
        <v>-2.8440941278975398</v>
      </c>
      <c r="O66" s="18">
        <v>-0.13065290791730799</v>
      </c>
      <c r="P66" s="13">
        <v>-2.97474703581485</v>
      </c>
      <c r="Q66" s="13">
        <v>-0.17943326118137001</v>
      </c>
      <c r="R66" s="18">
        <v>-0.17943326118137001</v>
      </c>
      <c r="S66" s="13">
        <v>0</v>
      </c>
      <c r="T66" s="13">
        <v>-2.4326178365905902</v>
      </c>
      <c r="U66" s="13">
        <v>-0.53149244602665102</v>
      </c>
      <c r="V66" s="13">
        <v>-2.9641102826172401</v>
      </c>
      <c r="W66" s="13">
        <v>0.90959507694422104</v>
      </c>
    </row>
    <row r="67" spans="1:23" x14ac:dyDescent="0.3">
      <c r="A67" s="13" t="s">
        <v>2101</v>
      </c>
      <c r="B67" s="13" t="s">
        <v>2102</v>
      </c>
      <c r="C67" s="15">
        <v>2020</v>
      </c>
      <c r="D67" s="15" t="s">
        <v>27</v>
      </c>
      <c r="E67" s="15" t="s">
        <v>35</v>
      </c>
      <c r="F67" s="15">
        <v>2161</v>
      </c>
      <c r="G67" s="15">
        <v>996</v>
      </c>
      <c r="H67" s="13">
        <v>-0.165318997140871</v>
      </c>
      <c r="I67" s="13">
        <v>-0.40312305864505998</v>
      </c>
      <c r="J67" s="13">
        <v>-0.56844205578593099</v>
      </c>
      <c r="K67" s="13">
        <v>-4.2183701516406096</v>
      </c>
      <c r="L67" s="13">
        <v>0.45233618241808599</v>
      </c>
      <c r="M67" s="13">
        <v>-3.76603396922253</v>
      </c>
      <c r="N67" s="18">
        <v>-1.02962883440827</v>
      </c>
      <c r="O67" s="18">
        <v>-0.23074116696512301</v>
      </c>
      <c r="P67" s="13">
        <v>-1.2603700013733901</v>
      </c>
      <c r="Q67" s="13">
        <v>0.75694622043241799</v>
      </c>
      <c r="R67" s="18">
        <v>0.75694622043241799</v>
      </c>
      <c r="S67" s="13">
        <v>0</v>
      </c>
      <c r="T67" s="13">
        <v>-1.6232335312906201</v>
      </c>
      <c r="U67" s="13">
        <v>-0.61149311175185705</v>
      </c>
      <c r="V67" s="13">
        <v>-2.2347266430424799</v>
      </c>
      <c r="W67" s="13">
        <v>-3.0940560981882002E-3</v>
      </c>
    </row>
    <row r="68" spans="1:23" x14ac:dyDescent="0.3">
      <c r="A68" s="13" t="s">
        <v>1125</v>
      </c>
      <c r="B68" s="13" t="s">
        <v>1126</v>
      </c>
      <c r="C68" s="15">
        <v>2020</v>
      </c>
      <c r="D68" s="15" t="s">
        <v>27</v>
      </c>
      <c r="E68" s="15" t="s">
        <v>34</v>
      </c>
      <c r="F68" s="15">
        <v>2423</v>
      </c>
      <c r="G68" s="15">
        <v>1131</v>
      </c>
      <c r="H68" s="13">
        <v>1.3829077555142699</v>
      </c>
      <c r="I68" s="13">
        <v>0.45666931333676802</v>
      </c>
      <c r="J68" s="13">
        <v>1.83957706885103</v>
      </c>
      <c r="K68" s="13">
        <v>0.43444450307170301</v>
      </c>
      <c r="L68" s="13">
        <v>-1.7696119584593399</v>
      </c>
      <c r="M68" s="13">
        <v>-1.33516745538764</v>
      </c>
      <c r="N68" s="18">
        <v>1.3244507301669699</v>
      </c>
      <c r="O68" s="18">
        <v>4.3430645548397E-3</v>
      </c>
      <c r="P68" s="13">
        <v>1.32879379472181</v>
      </c>
      <c r="Q68" s="13">
        <v>2.3626212026044202</v>
      </c>
      <c r="R68" s="18">
        <v>2.3626212026044202</v>
      </c>
      <c r="S68" s="13">
        <v>0</v>
      </c>
      <c r="T68" s="13">
        <v>0.80444102454455202</v>
      </c>
      <c r="U68" s="13">
        <v>-0.25554714034010501</v>
      </c>
      <c r="V68" s="13">
        <v>0.54889388420444596</v>
      </c>
      <c r="W68" s="13">
        <v>0.39034733306585201</v>
      </c>
    </row>
    <row r="69" spans="1:23" x14ac:dyDescent="0.3">
      <c r="A69" s="13" t="s">
        <v>120</v>
      </c>
      <c r="B69" s="13" t="s">
        <v>121</v>
      </c>
      <c r="C69" s="15">
        <v>2020</v>
      </c>
      <c r="D69" s="15" t="s">
        <v>27</v>
      </c>
      <c r="E69" s="15" t="s">
        <v>58</v>
      </c>
      <c r="F69" s="15">
        <v>3385</v>
      </c>
      <c r="G69" s="15">
        <v>1623</v>
      </c>
      <c r="H69" s="13">
        <v>-2.4176979684541302</v>
      </c>
      <c r="I69" s="13">
        <v>-3.4049353773086701</v>
      </c>
      <c r="J69" s="13">
        <v>-5.8226333457628101</v>
      </c>
      <c r="K69" s="13">
        <v>2.3786049553456698</v>
      </c>
      <c r="L69" s="13">
        <v>-3.2257754153984899</v>
      </c>
      <c r="M69" s="13">
        <v>-0.84717046005281205</v>
      </c>
      <c r="N69" s="18">
        <v>-1.5971994766761901</v>
      </c>
      <c r="O69" s="18">
        <v>-3.5379914159660202</v>
      </c>
      <c r="P69" s="13">
        <v>-5.1351908926422203</v>
      </c>
      <c r="Q69" s="13">
        <v>-1.9531169136825299</v>
      </c>
      <c r="R69" s="18">
        <v>-1.9531169136825299</v>
      </c>
      <c r="S69" s="13">
        <v>0</v>
      </c>
      <c r="T69" s="13">
        <v>-1.0350537992116799</v>
      </c>
      <c r="U69" s="13">
        <v>-3.2859644850640399</v>
      </c>
      <c r="V69" s="13">
        <v>-4.3210182842757199</v>
      </c>
      <c r="W69" s="13">
        <v>-1.13334857906524</v>
      </c>
    </row>
    <row r="70" spans="1:23" x14ac:dyDescent="0.3">
      <c r="A70" s="13" t="s">
        <v>2051</v>
      </c>
      <c r="B70" s="13" t="s">
        <v>2052</v>
      </c>
      <c r="C70" s="15">
        <v>2020</v>
      </c>
      <c r="D70" s="15" t="s">
        <v>27</v>
      </c>
      <c r="E70" s="15" t="s">
        <v>86</v>
      </c>
      <c r="F70" s="15">
        <v>692</v>
      </c>
      <c r="G70" s="15">
        <v>316</v>
      </c>
      <c r="H70" s="13">
        <v>-3.20636837787427</v>
      </c>
      <c r="I70" s="13">
        <v>-1.14306101809842</v>
      </c>
      <c r="J70" s="13">
        <v>-4.3494293959726997</v>
      </c>
      <c r="K70" s="13">
        <v>-13.081602019796399</v>
      </c>
      <c r="L70" s="13">
        <v>3.46366012315461</v>
      </c>
      <c r="M70" s="13">
        <v>-9.6179418966417796</v>
      </c>
      <c r="N70" s="18">
        <v>-5.5114089632649099</v>
      </c>
      <c r="O70" s="18">
        <v>-0.29379089029623101</v>
      </c>
      <c r="P70" s="13">
        <v>-5.8051998535611498</v>
      </c>
      <c r="Q70" s="13">
        <v>-0.49558473640935102</v>
      </c>
      <c r="R70" s="18">
        <v>-0.49558473640935102</v>
      </c>
      <c r="S70" s="13">
        <v>0</v>
      </c>
      <c r="T70" s="13">
        <v>-5.0308129373760897</v>
      </c>
      <c r="U70" s="13">
        <v>-1.2171442235649601</v>
      </c>
      <c r="V70" s="13">
        <v>-6.2479571609410502</v>
      </c>
      <c r="W70" s="13">
        <v>0.62430397448728903</v>
      </c>
    </row>
    <row r="71" spans="1:23" x14ac:dyDescent="0.3">
      <c r="A71" s="13" t="s">
        <v>1429</v>
      </c>
      <c r="B71" s="13" t="s">
        <v>1430</v>
      </c>
      <c r="C71" s="15">
        <v>2020</v>
      </c>
      <c r="D71" s="15" t="s">
        <v>27</v>
      </c>
      <c r="E71" s="15" t="s">
        <v>49</v>
      </c>
      <c r="F71" s="15">
        <v>3991</v>
      </c>
      <c r="G71" s="15">
        <v>1910</v>
      </c>
      <c r="H71" s="13">
        <v>-0.82439942371824704</v>
      </c>
      <c r="I71" s="13">
        <v>-0.37023634282318602</v>
      </c>
      <c r="J71" s="13">
        <v>-1.19463576654143</v>
      </c>
      <c r="K71" s="13">
        <v>-0.76706410735042696</v>
      </c>
      <c r="L71" s="13">
        <v>-2.3269186215558202</v>
      </c>
      <c r="M71" s="13">
        <v>-3.0939827289062398</v>
      </c>
      <c r="N71" s="18">
        <v>-0.81815984349881199</v>
      </c>
      <c r="O71" s="18">
        <v>-0.74749647301581901</v>
      </c>
      <c r="P71" s="13">
        <v>-1.56565631651463</v>
      </c>
      <c r="Q71" s="13">
        <v>1.15463192961199</v>
      </c>
      <c r="R71" s="18">
        <v>1.15463192961199</v>
      </c>
      <c r="S71" s="13">
        <v>0</v>
      </c>
      <c r="T71" s="13">
        <v>-0.78266974187627802</v>
      </c>
      <c r="U71" s="13">
        <v>-0.74037099823834096</v>
      </c>
      <c r="V71" s="13">
        <v>-1.52304074011462</v>
      </c>
      <c r="W71" s="13">
        <v>4.5090171676610197E-2</v>
      </c>
    </row>
    <row r="72" spans="1:23" x14ac:dyDescent="0.3">
      <c r="A72" s="13" t="s">
        <v>903</v>
      </c>
      <c r="B72" s="13" t="s">
        <v>904</v>
      </c>
      <c r="C72" s="15">
        <v>2020</v>
      </c>
      <c r="D72" s="15" t="s">
        <v>27</v>
      </c>
      <c r="E72" s="15" t="s">
        <v>78</v>
      </c>
      <c r="F72" s="15">
        <v>1154</v>
      </c>
      <c r="G72" s="15">
        <v>527</v>
      </c>
      <c r="H72" s="13">
        <v>-2.1196911260661602</v>
      </c>
      <c r="I72" s="13">
        <v>0.78012710080273995</v>
      </c>
      <c r="J72" s="13">
        <v>-1.33956402526342</v>
      </c>
      <c r="K72" s="13">
        <v>-6.0943881702189504</v>
      </c>
      <c r="L72" s="13">
        <v>-0.77848030001599899</v>
      </c>
      <c r="M72" s="13">
        <v>-6.8728684702349501</v>
      </c>
      <c r="N72" s="18">
        <v>-3.01829539160939</v>
      </c>
      <c r="O72" s="18">
        <v>0.50218231616308695</v>
      </c>
      <c r="P72" s="13">
        <v>-2.5161130754463099</v>
      </c>
      <c r="Q72" s="13">
        <v>6.3382758856381199E-2</v>
      </c>
      <c r="R72" s="18">
        <v>6.3382758856381199E-2</v>
      </c>
      <c r="S72" s="13">
        <v>0</v>
      </c>
      <c r="T72" s="13">
        <v>-2.5099548920826402</v>
      </c>
      <c r="U72" s="13">
        <v>0.73127549445165196</v>
      </c>
      <c r="V72" s="13">
        <v>-1.77867939763099</v>
      </c>
      <c r="W72" s="13">
        <v>0.80479871308697504</v>
      </c>
    </row>
    <row r="73" spans="1:23" x14ac:dyDescent="0.3">
      <c r="A73" s="13" t="s">
        <v>1449</v>
      </c>
      <c r="B73" s="13" t="s">
        <v>1450</v>
      </c>
      <c r="C73" s="15">
        <v>2020</v>
      </c>
      <c r="D73" s="15" t="s">
        <v>27</v>
      </c>
      <c r="E73" s="15" t="s">
        <v>38</v>
      </c>
      <c r="F73" s="15">
        <v>127</v>
      </c>
      <c r="G73" s="15">
        <v>54</v>
      </c>
      <c r="H73" s="13">
        <v>-4.7101264565615999</v>
      </c>
      <c r="I73" s="13">
        <v>-3.8374860661882</v>
      </c>
      <c r="J73" s="13">
        <v>-8.5476125227498105</v>
      </c>
      <c r="K73" s="13">
        <v>-15.6628739996156</v>
      </c>
      <c r="L73" s="13">
        <v>-6.2070881845892396</v>
      </c>
      <c r="M73" s="13">
        <v>-21.869962184204901</v>
      </c>
      <c r="N73" s="18">
        <v>-7.2018939133192799</v>
      </c>
      <c r="O73" s="18">
        <v>-4.4275738204509603</v>
      </c>
      <c r="P73" s="13">
        <v>-11.6294677337702</v>
      </c>
      <c r="Q73" s="13">
        <v>-0.24667800329405401</v>
      </c>
      <c r="R73" s="18">
        <v>-0.24667800329405401</v>
      </c>
      <c r="S73" s="13">
        <v>0</v>
      </c>
      <c r="T73" s="13">
        <v>-6.0774257885537404</v>
      </c>
      <c r="U73" s="13">
        <v>-4.9366874107287799</v>
      </c>
      <c r="V73" s="13">
        <v>-11.0141131992825</v>
      </c>
      <c r="W73" s="13">
        <v>0.850992305667163</v>
      </c>
    </row>
    <row r="74" spans="1:23" x14ac:dyDescent="0.3">
      <c r="A74" s="13" t="s">
        <v>2025</v>
      </c>
      <c r="B74" s="13" t="s">
        <v>2026</v>
      </c>
      <c r="C74" s="15">
        <v>2020</v>
      </c>
      <c r="D74" s="15" t="s">
        <v>27</v>
      </c>
      <c r="E74" s="15" t="s">
        <v>38</v>
      </c>
      <c r="F74" s="15">
        <v>87</v>
      </c>
      <c r="G74" s="15">
        <v>40</v>
      </c>
      <c r="H74" s="13">
        <v>-0.341770486929521</v>
      </c>
      <c r="I74" s="13">
        <v>1.81027331433784</v>
      </c>
      <c r="J74" s="13">
        <v>1.4685028274083201</v>
      </c>
      <c r="K74" s="13">
        <v>2.68810833852831</v>
      </c>
      <c r="L74" s="13">
        <v>19.960562417907099</v>
      </c>
      <c r="M74" s="13">
        <v>22.648670756435401</v>
      </c>
      <c r="N74" s="18">
        <v>0.41353075513995802</v>
      </c>
      <c r="O74" s="18">
        <v>5.8433645744279703</v>
      </c>
      <c r="P74" s="13">
        <v>6.2568953295679197</v>
      </c>
      <c r="Q74" s="13">
        <v>0.187325641726721</v>
      </c>
      <c r="R74" s="18">
        <v>0.187325641726721</v>
      </c>
      <c r="S74" s="13">
        <v>0</v>
      </c>
      <c r="T74" s="13">
        <v>0.767446951377591</v>
      </c>
      <c r="U74" s="13">
        <v>1.53245168189812</v>
      </c>
      <c r="V74" s="13">
        <v>2.2998986332757201</v>
      </c>
      <c r="W74" s="13">
        <v>1.9488426762501001</v>
      </c>
    </row>
    <row r="75" spans="1:23" x14ac:dyDescent="0.3">
      <c r="A75" s="13" t="s">
        <v>1535</v>
      </c>
      <c r="B75" s="13" t="s">
        <v>1536</v>
      </c>
      <c r="C75" s="15">
        <v>2020</v>
      </c>
      <c r="D75" s="15" t="s">
        <v>27</v>
      </c>
      <c r="E75" s="15" t="s">
        <v>137</v>
      </c>
      <c r="F75" s="15">
        <v>87</v>
      </c>
      <c r="G75" s="15">
        <v>40</v>
      </c>
      <c r="H75" s="13">
        <v>-2.9849455311526301</v>
      </c>
      <c r="I75" s="13">
        <v>-6.7516954247246197</v>
      </c>
      <c r="J75" s="13">
        <v>-9.7366409558772595</v>
      </c>
      <c r="K75" s="13">
        <v>1.7977097736687799</v>
      </c>
      <c r="L75" s="13">
        <v>-0.463411361201709</v>
      </c>
      <c r="M75" s="13">
        <v>1.33429841246707</v>
      </c>
      <c r="N75" s="18">
        <v>-2.1657517118279701</v>
      </c>
      <c r="O75" s="18">
        <v>-5.8557281497703801</v>
      </c>
      <c r="P75" s="13">
        <v>-8.02147986159836</v>
      </c>
      <c r="Q75" s="13">
        <v>-0.10667111152978299</v>
      </c>
      <c r="R75" s="18">
        <v>-0.10667111152978299</v>
      </c>
      <c r="S75" s="13">
        <v>0</v>
      </c>
      <c r="T75" s="13">
        <v>-1.96118981840208</v>
      </c>
      <c r="U75" s="13">
        <v>-4.3087606283014797</v>
      </c>
      <c r="V75" s="13">
        <v>-6.2699504467035698</v>
      </c>
      <c r="W75" s="13">
        <v>-0.861854437776433</v>
      </c>
    </row>
    <row r="76" spans="1:23" x14ac:dyDescent="0.3">
      <c r="A76" s="13" t="s">
        <v>529</v>
      </c>
      <c r="B76" s="13" t="s">
        <v>530</v>
      </c>
      <c r="C76" s="15">
        <v>2020</v>
      </c>
      <c r="D76" s="15" t="s">
        <v>27</v>
      </c>
      <c r="E76" s="15" t="s">
        <v>35</v>
      </c>
      <c r="F76" s="15">
        <v>991</v>
      </c>
      <c r="G76" s="15">
        <v>467</v>
      </c>
      <c r="H76" s="13">
        <v>-1.05114451912858</v>
      </c>
      <c r="I76" s="13">
        <v>1.0780552769471701</v>
      </c>
      <c r="J76" s="13">
        <v>2.6910757818590501E-2</v>
      </c>
      <c r="K76" s="13">
        <v>-3.19349935615665</v>
      </c>
      <c r="L76" s="13">
        <v>-0.54125665142327695</v>
      </c>
      <c r="M76" s="13">
        <v>-3.73475600757993</v>
      </c>
      <c r="N76" s="18">
        <v>-1.5650627113273301</v>
      </c>
      <c r="O76" s="18">
        <v>0.83336569264876903</v>
      </c>
      <c r="P76" s="13">
        <v>-0.73169701867856196</v>
      </c>
      <c r="Q76" s="13">
        <v>0.48095161271277898</v>
      </c>
      <c r="R76" s="18">
        <v>0.48095161271277898</v>
      </c>
      <c r="S76" s="13">
        <v>0</v>
      </c>
      <c r="T76" s="13">
        <v>-1.3631496881541101</v>
      </c>
      <c r="U76" s="13">
        <v>0.162866152284391</v>
      </c>
      <c r="V76" s="13">
        <v>-1.2002835358697199</v>
      </c>
      <c r="W76" s="13">
        <v>1.35462692482701E-2</v>
      </c>
    </row>
    <row r="77" spans="1:23" x14ac:dyDescent="0.3">
      <c r="A77" s="13" t="s">
        <v>1261</v>
      </c>
      <c r="B77" s="13" t="s">
        <v>1262</v>
      </c>
      <c r="C77" s="15">
        <v>2020</v>
      </c>
      <c r="D77" s="15" t="s">
        <v>27</v>
      </c>
      <c r="E77" s="15" t="s">
        <v>73</v>
      </c>
      <c r="F77" s="15">
        <v>155</v>
      </c>
      <c r="G77" s="15">
        <v>73</v>
      </c>
      <c r="H77" s="13">
        <v>1.1214053302746301</v>
      </c>
      <c r="I77" s="13">
        <v>0.50806144164895695</v>
      </c>
      <c r="J77" s="13">
        <v>1.62946677192359</v>
      </c>
      <c r="K77" s="13">
        <v>-3.4525198706784699</v>
      </c>
      <c r="L77" s="13">
        <v>2.0651214819325201</v>
      </c>
      <c r="M77" s="13">
        <v>-1.38739838874594</v>
      </c>
      <c r="N77" s="18">
        <v>0.22271082684263199</v>
      </c>
      <c r="O77" s="18">
        <v>0.93910042548188599</v>
      </c>
      <c r="P77" s="13">
        <v>1.1618112523245101</v>
      </c>
      <c r="Q77" s="13">
        <v>0.14384158642704001</v>
      </c>
      <c r="R77" s="18">
        <v>0.14384158642704001</v>
      </c>
      <c r="S77" s="13">
        <v>0</v>
      </c>
      <c r="T77" s="13">
        <v>0.88063997903337798</v>
      </c>
      <c r="U77" s="13">
        <v>-1.63130730338645</v>
      </c>
      <c r="V77" s="13">
        <v>-0.75066732435307204</v>
      </c>
      <c r="W77" s="13">
        <v>-1.2964159015625301</v>
      </c>
    </row>
    <row r="78" spans="1:23" x14ac:dyDescent="0.3">
      <c r="A78" s="13" t="s">
        <v>279</v>
      </c>
      <c r="B78" s="13" t="s">
        <v>280</v>
      </c>
      <c r="C78" s="15">
        <v>2020</v>
      </c>
      <c r="D78" s="15" t="s">
        <v>27</v>
      </c>
      <c r="E78" s="15" t="s">
        <v>30</v>
      </c>
      <c r="F78" s="15">
        <v>1541</v>
      </c>
      <c r="G78" s="15">
        <v>724</v>
      </c>
      <c r="H78" s="13">
        <v>1.49644077746296</v>
      </c>
      <c r="I78" s="13">
        <v>2.4401474776333099</v>
      </c>
      <c r="J78" s="13">
        <v>3.9365882550962801</v>
      </c>
      <c r="K78" s="13">
        <v>0.35765011955631298</v>
      </c>
      <c r="L78" s="13">
        <v>1.4171389541305099</v>
      </c>
      <c r="M78" s="13">
        <v>1.7747890736868199</v>
      </c>
      <c r="N78" s="18">
        <v>1.3198456455455301</v>
      </c>
      <c r="O78" s="18">
        <v>2.2517692857113398</v>
      </c>
      <c r="P78" s="13">
        <v>3.5716149312568701</v>
      </c>
      <c r="Q78" s="13">
        <v>2.33553540010882</v>
      </c>
      <c r="R78" s="18">
        <v>2.33553540010882</v>
      </c>
      <c r="S78" s="13">
        <v>0</v>
      </c>
      <c r="T78" s="13">
        <v>1.5962446197822699</v>
      </c>
      <c r="U78" s="13">
        <v>2.0805972426782899</v>
      </c>
      <c r="V78" s="13">
        <v>3.6768418624605599</v>
      </c>
      <c r="W78" s="13">
        <v>1.8643891735201899E-2</v>
      </c>
    </row>
    <row r="79" spans="1:23" x14ac:dyDescent="0.3">
      <c r="A79" s="13" t="s">
        <v>401</v>
      </c>
      <c r="B79" s="13" t="s">
        <v>402</v>
      </c>
      <c r="C79" s="15">
        <v>2020</v>
      </c>
      <c r="D79" s="15" t="s">
        <v>27</v>
      </c>
      <c r="E79" s="15" t="s">
        <v>34</v>
      </c>
      <c r="F79" s="15">
        <v>275</v>
      </c>
      <c r="G79" s="15">
        <v>126</v>
      </c>
      <c r="H79" s="13">
        <v>3.70612430496125</v>
      </c>
      <c r="I79" s="13">
        <v>-4.6778711389227299</v>
      </c>
      <c r="J79" s="13">
        <v>-0.97174683396147599</v>
      </c>
      <c r="K79" s="13">
        <v>-1.2228730651098501</v>
      </c>
      <c r="L79" s="13">
        <v>4.2134996777579099</v>
      </c>
      <c r="M79" s="13">
        <v>2.9906266126480601</v>
      </c>
      <c r="N79" s="18">
        <v>2.9212877270189401</v>
      </c>
      <c r="O79" s="18">
        <v>-3.1262221217922299</v>
      </c>
      <c r="P79" s="13">
        <v>-0.20493439477329001</v>
      </c>
      <c r="Q79" s="13">
        <v>0.16477441203114099</v>
      </c>
      <c r="R79" s="18">
        <v>0.16477441203114099</v>
      </c>
      <c r="S79" s="13">
        <v>0</v>
      </c>
      <c r="T79" s="13">
        <v>2.4217473294041301</v>
      </c>
      <c r="U79" s="13">
        <v>-4.2498969123593398</v>
      </c>
      <c r="V79" s="13">
        <v>-1.8281495829551999</v>
      </c>
      <c r="W79" s="13">
        <v>0.72570709701525504</v>
      </c>
    </row>
    <row r="80" spans="1:23" x14ac:dyDescent="0.3">
      <c r="A80" s="13" t="s">
        <v>401</v>
      </c>
      <c r="B80" s="13" t="s">
        <v>402</v>
      </c>
      <c r="C80" s="15">
        <v>2020</v>
      </c>
      <c r="D80" s="15" t="s">
        <v>27</v>
      </c>
      <c r="E80" s="15" t="s">
        <v>100</v>
      </c>
      <c r="F80" s="15">
        <v>268</v>
      </c>
      <c r="G80" s="15">
        <v>123</v>
      </c>
      <c r="H80" s="13">
        <v>-1.9107807870108999</v>
      </c>
      <c r="I80" s="13">
        <v>2.6192131185413099</v>
      </c>
      <c r="J80" s="13">
        <v>0.70843233153041196</v>
      </c>
      <c r="K80" s="13">
        <v>-3.74194680017394</v>
      </c>
      <c r="L80" s="13">
        <v>17.355735002871999</v>
      </c>
      <c r="M80" s="13">
        <v>13.6137882026981</v>
      </c>
      <c r="N80" s="18">
        <v>-2.4121688129066299</v>
      </c>
      <c r="O80" s="18">
        <v>5.9490157498722196</v>
      </c>
      <c r="P80" s="13">
        <v>3.5368469369655799</v>
      </c>
      <c r="Q80" s="13">
        <v>0.393709277989786</v>
      </c>
      <c r="R80" s="18">
        <v>0.393709277989786</v>
      </c>
      <c r="S80" s="13">
        <v>0</v>
      </c>
      <c r="T80" s="13">
        <v>-1.2605029883493</v>
      </c>
      <c r="U80" s="13">
        <v>3.9155535804168</v>
      </c>
      <c r="V80" s="13">
        <v>2.6550505920675</v>
      </c>
      <c r="W80" s="13">
        <v>-0.21175874818440599</v>
      </c>
    </row>
    <row r="81" spans="1:23" x14ac:dyDescent="0.3">
      <c r="A81" s="13" t="s">
        <v>2037</v>
      </c>
      <c r="B81" s="13" t="s">
        <v>2038</v>
      </c>
      <c r="C81" s="15">
        <v>2020</v>
      </c>
      <c r="D81" s="15" t="s">
        <v>27</v>
      </c>
      <c r="E81" s="15" t="s">
        <v>111</v>
      </c>
      <c r="F81" s="15">
        <v>553</v>
      </c>
      <c r="G81" s="15">
        <v>251</v>
      </c>
      <c r="H81" s="13">
        <v>-0.36512683338791602</v>
      </c>
      <c r="I81" s="13">
        <v>-2.2609163987705201</v>
      </c>
      <c r="J81" s="13">
        <v>-2.6260432321584402</v>
      </c>
      <c r="K81" s="13">
        <v>-6.2546106091567504</v>
      </c>
      <c r="L81" s="13">
        <v>-2.3222023883640701</v>
      </c>
      <c r="M81" s="13">
        <v>-8.5768129975208307</v>
      </c>
      <c r="N81" s="18">
        <v>-1.65266915912335</v>
      </c>
      <c r="O81" s="18">
        <v>-2.4149551745137998</v>
      </c>
      <c r="P81" s="13">
        <v>-4.06762433363716</v>
      </c>
      <c r="Q81" s="13">
        <v>-0.17074159608421199</v>
      </c>
      <c r="R81" s="18">
        <v>-0.17074159608421199</v>
      </c>
      <c r="S81" s="13">
        <v>0</v>
      </c>
      <c r="T81" s="13">
        <v>-0.54809165835239104</v>
      </c>
      <c r="U81" s="13">
        <v>-3.2548083975585902</v>
      </c>
      <c r="V81" s="13">
        <v>-3.80290005591098</v>
      </c>
      <c r="W81" s="13">
        <v>1.21251471844889</v>
      </c>
    </row>
    <row r="82" spans="1:23" x14ac:dyDescent="0.3">
      <c r="A82" s="13" t="s">
        <v>1459</v>
      </c>
      <c r="B82" s="13" t="s">
        <v>1460</v>
      </c>
      <c r="C82" s="15">
        <v>2020</v>
      </c>
      <c r="D82" s="15" t="s">
        <v>27</v>
      </c>
      <c r="E82" s="15" t="s">
        <v>26</v>
      </c>
      <c r="F82" s="15">
        <v>4191</v>
      </c>
      <c r="G82" s="15">
        <v>2003</v>
      </c>
      <c r="H82" s="13">
        <v>5.5455277533743903</v>
      </c>
      <c r="I82" s="13">
        <v>-1.97383717848879</v>
      </c>
      <c r="J82" s="13">
        <v>3.5716905748855901</v>
      </c>
      <c r="K82" s="13">
        <v>7.2116834486894899</v>
      </c>
      <c r="L82" s="13">
        <v>-1.96777078040776</v>
      </c>
      <c r="M82" s="13">
        <v>5.2439126682817303</v>
      </c>
      <c r="N82" s="18">
        <v>6.2223158281475701</v>
      </c>
      <c r="O82" s="18">
        <v>-2.1415685483827098</v>
      </c>
      <c r="P82" s="13">
        <v>4.0807472797648501</v>
      </c>
      <c r="Q82" s="13">
        <v>6.9500861348222402</v>
      </c>
      <c r="R82" s="18">
        <v>6.9500861348222402</v>
      </c>
      <c r="S82" s="13">
        <v>0</v>
      </c>
      <c r="T82" s="13">
        <v>5.2682008489165097</v>
      </c>
      <c r="U82" s="13">
        <v>-0.90026996599636799</v>
      </c>
      <c r="V82" s="13">
        <v>4.36793088292014</v>
      </c>
      <c r="W82" s="13">
        <v>-0.44501482388827202</v>
      </c>
    </row>
    <row r="83" spans="1:23" x14ac:dyDescent="0.3">
      <c r="A83" s="13" t="s">
        <v>2201</v>
      </c>
      <c r="B83" s="13" t="s">
        <v>2202</v>
      </c>
      <c r="C83" s="15">
        <v>2020</v>
      </c>
      <c r="D83" s="15" t="s">
        <v>27</v>
      </c>
      <c r="E83" s="15" t="s">
        <v>46</v>
      </c>
      <c r="F83" s="15">
        <v>655</v>
      </c>
      <c r="G83" s="15">
        <v>307</v>
      </c>
      <c r="H83" s="13">
        <v>-0.92045587082179103</v>
      </c>
      <c r="I83" s="13">
        <v>-3.0822165093736502</v>
      </c>
      <c r="J83" s="13">
        <v>-4.00267238019544</v>
      </c>
      <c r="K83" s="13">
        <v>-0.555066678775616</v>
      </c>
      <c r="L83" s="13">
        <v>-2.2434332164259501</v>
      </c>
      <c r="M83" s="13">
        <v>-2.7984998952015601</v>
      </c>
      <c r="N83" s="18">
        <v>-0.94246298773319803</v>
      </c>
      <c r="O83" s="18">
        <v>-3.1705150880331301</v>
      </c>
      <c r="P83" s="13">
        <v>-4.1129780757663301</v>
      </c>
      <c r="Q83" s="13">
        <v>-0.215953634569751</v>
      </c>
      <c r="R83" s="18">
        <v>-0.215953634569751</v>
      </c>
      <c r="S83" s="13">
        <v>0</v>
      </c>
      <c r="T83" s="13">
        <v>-1.4241795265528701</v>
      </c>
      <c r="U83" s="13">
        <v>-2.5537424221963301</v>
      </c>
      <c r="V83" s="13">
        <v>-3.9779219487492101</v>
      </c>
      <c r="W83" s="13">
        <v>1.17908218706569</v>
      </c>
    </row>
    <row r="84" spans="1:23" x14ac:dyDescent="0.3">
      <c r="A84" s="13" t="s">
        <v>1967</v>
      </c>
      <c r="B84" s="13" t="s">
        <v>1968</v>
      </c>
      <c r="C84" s="15">
        <v>2020</v>
      </c>
      <c r="D84" s="15" t="s">
        <v>27</v>
      </c>
      <c r="E84" s="15" t="s">
        <v>124</v>
      </c>
      <c r="F84" s="15">
        <v>2748</v>
      </c>
      <c r="G84" s="15">
        <v>1325</v>
      </c>
      <c r="H84" s="13">
        <v>1.45904525486932</v>
      </c>
      <c r="I84" s="13">
        <v>2.4901621507947902</v>
      </c>
      <c r="J84" s="13">
        <v>3.9492074056641102</v>
      </c>
      <c r="K84" s="13">
        <v>2.8870543089701299</v>
      </c>
      <c r="L84" s="13">
        <v>2.2219438743799498</v>
      </c>
      <c r="M84" s="13">
        <v>5.1089981833500904</v>
      </c>
      <c r="N84" s="18">
        <v>1.8706358116139301</v>
      </c>
      <c r="O84" s="18">
        <v>2.65320870137124</v>
      </c>
      <c r="P84" s="13">
        <v>4.5238445129851703</v>
      </c>
      <c r="Q84" s="13">
        <v>4.9226265364830004</v>
      </c>
      <c r="R84" s="18">
        <v>4.9226265364830004</v>
      </c>
      <c r="S84" s="13">
        <v>0</v>
      </c>
      <c r="T84" s="13">
        <v>1.5723778235739501</v>
      </c>
      <c r="U84" s="13">
        <v>1.0497769875124601</v>
      </c>
      <c r="V84" s="13">
        <v>2.6221548110864101</v>
      </c>
      <c r="W84" s="13">
        <v>0.11195401553451</v>
      </c>
    </row>
    <row r="85" spans="1:23" x14ac:dyDescent="0.3">
      <c r="A85" s="13" t="s">
        <v>1223</v>
      </c>
      <c r="B85" s="13" t="s">
        <v>1224</v>
      </c>
      <c r="C85" s="15">
        <v>2020</v>
      </c>
      <c r="D85" s="15" t="s">
        <v>27</v>
      </c>
      <c r="E85" s="15" t="s">
        <v>58</v>
      </c>
      <c r="F85" s="15">
        <v>4712</v>
      </c>
      <c r="G85" s="15">
        <v>2229</v>
      </c>
      <c r="H85" s="13">
        <v>2.26511425128525</v>
      </c>
      <c r="I85" s="13">
        <v>-1.5345127397673799</v>
      </c>
      <c r="J85" s="13">
        <v>0.73060151151786901</v>
      </c>
      <c r="K85" s="13">
        <v>4.0145837690594499</v>
      </c>
      <c r="L85" s="13">
        <v>-8.6623879542382903E-2</v>
      </c>
      <c r="M85" s="13">
        <v>3.9279598895170702</v>
      </c>
      <c r="N85" s="18">
        <v>2.71759771621368</v>
      </c>
      <c r="O85" s="18">
        <v>-1.2837519313854799</v>
      </c>
      <c r="P85" s="13">
        <v>1.4338457848282</v>
      </c>
      <c r="Q85" s="13">
        <v>4.7282501180826397</v>
      </c>
      <c r="R85" s="18">
        <v>4.7282501180826397</v>
      </c>
      <c r="S85" s="13">
        <v>0</v>
      </c>
      <c r="T85" s="13">
        <v>3.0977584377715099</v>
      </c>
      <c r="U85" s="13">
        <v>-1.04523138765599</v>
      </c>
      <c r="V85" s="13">
        <v>2.05252705011551</v>
      </c>
      <c r="W85" s="13">
        <v>-0.63800374071931998</v>
      </c>
    </row>
    <row r="86" spans="1:23" x14ac:dyDescent="0.3">
      <c r="A86" s="13" t="s">
        <v>1267</v>
      </c>
      <c r="B86" s="13" t="s">
        <v>1268</v>
      </c>
      <c r="C86" s="15">
        <v>2020</v>
      </c>
      <c r="D86" s="15" t="s">
        <v>27</v>
      </c>
      <c r="E86" s="15" t="s">
        <v>100</v>
      </c>
      <c r="F86" s="15">
        <v>367</v>
      </c>
      <c r="G86" s="15">
        <v>161</v>
      </c>
      <c r="H86" s="13">
        <v>-0.27289761961347297</v>
      </c>
      <c r="I86" s="13">
        <v>2.1755323745855502</v>
      </c>
      <c r="J86" s="13">
        <v>1.9026347549720699</v>
      </c>
      <c r="K86" s="13">
        <v>1.4989732015966499</v>
      </c>
      <c r="L86" s="13">
        <v>-3.4012329339985601</v>
      </c>
      <c r="M86" s="13">
        <v>-1.9022597324019099</v>
      </c>
      <c r="N86" s="18">
        <v>7.1889717034579401E-2</v>
      </c>
      <c r="O86" s="18">
        <v>1.2263799904993899</v>
      </c>
      <c r="P86" s="13">
        <v>1.29826970753397</v>
      </c>
      <c r="Q86" s="13">
        <v>0.33616582677590001</v>
      </c>
      <c r="R86" s="18">
        <v>0.33616582677590001</v>
      </c>
      <c r="S86" s="13">
        <v>0</v>
      </c>
      <c r="T86" s="13">
        <v>-0.55204241253591402</v>
      </c>
      <c r="U86" s="13">
        <v>0.361044428443763</v>
      </c>
      <c r="V86" s="13">
        <v>-0.19099798409214999</v>
      </c>
      <c r="W86" s="13">
        <v>1.1137802767513201</v>
      </c>
    </row>
    <row r="87" spans="1:23" x14ac:dyDescent="0.3">
      <c r="A87" s="13" t="s">
        <v>367</v>
      </c>
      <c r="B87" s="13" t="s">
        <v>368</v>
      </c>
      <c r="C87" s="15">
        <v>2020</v>
      </c>
      <c r="D87" s="15" t="s">
        <v>27</v>
      </c>
      <c r="E87" s="15" t="s">
        <v>111</v>
      </c>
      <c r="F87" s="15">
        <v>2788</v>
      </c>
      <c r="G87" s="15">
        <v>1279</v>
      </c>
      <c r="H87" s="13">
        <v>-0.99253998527277798</v>
      </c>
      <c r="I87" s="13">
        <v>5.1513264388414104</v>
      </c>
      <c r="J87" s="13">
        <v>4.1587864535686299</v>
      </c>
      <c r="K87" s="13">
        <v>-0.77496682787050897</v>
      </c>
      <c r="L87" s="13">
        <v>0.56628592533032396</v>
      </c>
      <c r="M87" s="13">
        <v>-0.20868090254018401</v>
      </c>
      <c r="N87" s="18">
        <v>-1.0671994308100401</v>
      </c>
      <c r="O87" s="18">
        <v>4.5001707932444699</v>
      </c>
      <c r="P87" s="13">
        <v>3.4329713624344298</v>
      </c>
      <c r="Q87" s="13">
        <v>4.04075435223693</v>
      </c>
      <c r="R87" s="18">
        <v>4.04075435223693</v>
      </c>
      <c r="S87" s="13">
        <v>0</v>
      </c>
      <c r="T87" s="13">
        <v>-0.718646531168188</v>
      </c>
      <c r="U87" s="13">
        <v>4.6689499307278997</v>
      </c>
      <c r="V87" s="13">
        <v>3.9503033995597101</v>
      </c>
      <c r="W87" s="13">
        <v>0.153726100840753</v>
      </c>
    </row>
    <row r="88" spans="1:23" x14ac:dyDescent="0.3">
      <c r="A88" s="13" t="s">
        <v>2228</v>
      </c>
      <c r="B88" s="13" t="s">
        <v>2229</v>
      </c>
      <c r="C88" s="15">
        <v>2020</v>
      </c>
      <c r="D88" s="15" t="s">
        <v>27</v>
      </c>
      <c r="E88" s="15" t="s">
        <v>78</v>
      </c>
      <c r="F88" s="15">
        <v>3575</v>
      </c>
      <c r="G88" s="15">
        <v>1674</v>
      </c>
      <c r="H88" s="13">
        <v>-1.0001534248345101</v>
      </c>
      <c r="I88" s="13">
        <v>-1.67137431207806</v>
      </c>
      <c r="J88" s="13">
        <v>-2.6715277369125801</v>
      </c>
      <c r="K88" s="13">
        <v>-0.58900703421967704</v>
      </c>
      <c r="L88" s="13">
        <v>-0.46804675389585099</v>
      </c>
      <c r="M88" s="13">
        <v>-1.05705378811552</v>
      </c>
      <c r="N88" s="18">
        <v>-0.91091279706980899</v>
      </c>
      <c r="O88" s="18">
        <v>-1.5013118766645599</v>
      </c>
      <c r="P88" s="13">
        <v>-2.4122246737343702</v>
      </c>
      <c r="Q88" s="13">
        <v>0.28873732395672302</v>
      </c>
      <c r="R88" s="18">
        <v>0.28873732395672302</v>
      </c>
      <c r="S88" s="13">
        <v>0</v>
      </c>
      <c r="T88" s="13">
        <v>-1.30553598260656</v>
      </c>
      <c r="U88" s="13">
        <v>-1.5881233455191801</v>
      </c>
      <c r="V88" s="13">
        <v>-2.8936593281257399</v>
      </c>
      <c r="W88" s="13">
        <v>8.9051132951720693E-2</v>
      </c>
    </row>
    <row r="89" spans="1:23" x14ac:dyDescent="0.3">
      <c r="A89" s="13" t="s">
        <v>2126</v>
      </c>
      <c r="B89" s="13" t="s">
        <v>2127</v>
      </c>
      <c r="C89" s="15">
        <v>2020</v>
      </c>
      <c r="D89" s="15" t="s">
        <v>27</v>
      </c>
      <c r="E89" s="15" t="s">
        <v>53</v>
      </c>
      <c r="F89" s="15">
        <v>1858</v>
      </c>
      <c r="G89" s="15">
        <v>903</v>
      </c>
      <c r="H89" s="13">
        <v>-2.0352855564419299</v>
      </c>
      <c r="I89" s="13">
        <v>4.1411729516027602</v>
      </c>
      <c r="J89" s="13">
        <v>2.1058873951608299</v>
      </c>
      <c r="K89" s="13">
        <v>-0.51328663300688404</v>
      </c>
      <c r="L89" s="13">
        <v>3.0226587649665699</v>
      </c>
      <c r="M89" s="13">
        <v>2.50937213195968</v>
      </c>
      <c r="N89" s="18">
        <v>-1.8128710750866399</v>
      </c>
      <c r="O89" s="18">
        <v>4.2312727648722399</v>
      </c>
      <c r="P89" s="13">
        <v>2.4184016897855898</v>
      </c>
      <c r="Q89" s="13">
        <v>2.3795188536107799</v>
      </c>
      <c r="R89" s="18">
        <v>2.3795188536107799</v>
      </c>
      <c r="S89" s="13">
        <v>0</v>
      </c>
      <c r="T89" s="13">
        <v>-1.9324218193803999</v>
      </c>
      <c r="U89" s="13">
        <v>3.20169211508267</v>
      </c>
      <c r="V89" s="13">
        <v>1.2692702957022699</v>
      </c>
      <c r="W89" s="13">
        <v>-6.9316436124332706E-2</v>
      </c>
    </row>
    <row r="90" spans="1:23" x14ac:dyDescent="0.3">
      <c r="A90" s="13" t="s">
        <v>1991</v>
      </c>
      <c r="B90" s="13" t="s">
        <v>1992</v>
      </c>
      <c r="C90" s="15">
        <v>2020</v>
      </c>
      <c r="D90" s="15" t="s">
        <v>27</v>
      </c>
      <c r="E90" s="15" t="s">
        <v>53</v>
      </c>
      <c r="F90" s="15">
        <v>2724</v>
      </c>
      <c r="G90" s="15">
        <v>1341</v>
      </c>
      <c r="H90" s="13">
        <v>-0.49314732066289502</v>
      </c>
      <c r="I90" s="13">
        <v>-0.85242810227036103</v>
      </c>
      <c r="J90" s="13">
        <v>-1.3455754229332499</v>
      </c>
      <c r="K90" s="13">
        <v>-0.31875114030183499</v>
      </c>
      <c r="L90" s="13">
        <v>-3.3694014269694899</v>
      </c>
      <c r="M90" s="13">
        <v>-3.68815256727133</v>
      </c>
      <c r="N90" s="18">
        <v>-0.42322299018370202</v>
      </c>
      <c r="O90" s="18">
        <v>-1.3630045425602899</v>
      </c>
      <c r="P90" s="13">
        <v>-1.78622753274399</v>
      </c>
      <c r="Q90" s="13">
        <v>0.65883609839758195</v>
      </c>
      <c r="R90" s="18">
        <v>0.65883609839758195</v>
      </c>
      <c r="S90" s="13">
        <v>0</v>
      </c>
      <c r="T90" s="13">
        <v>-0.42627448331839901</v>
      </c>
      <c r="U90" s="13">
        <v>-1.3234030823946299</v>
      </c>
      <c r="V90" s="13">
        <v>-1.7496775657130299</v>
      </c>
      <c r="W90" s="13">
        <v>-8.5985537908799203E-2</v>
      </c>
    </row>
    <row r="91" spans="1:23" x14ac:dyDescent="0.3">
      <c r="A91" s="13" t="s">
        <v>1633</v>
      </c>
      <c r="B91" s="13" t="s">
        <v>1634</v>
      </c>
      <c r="C91" s="15">
        <v>2020</v>
      </c>
      <c r="D91" s="15" t="s">
        <v>27</v>
      </c>
      <c r="E91" s="15" t="s">
        <v>49</v>
      </c>
      <c r="F91" s="15">
        <v>4481</v>
      </c>
      <c r="G91" s="15">
        <v>2143</v>
      </c>
      <c r="H91" s="13">
        <v>0.89749163183457403</v>
      </c>
      <c r="I91" s="13">
        <v>-3.7195171645265499</v>
      </c>
      <c r="J91" s="13">
        <v>-2.8220255326919799</v>
      </c>
      <c r="K91" s="13">
        <v>2.4596167752142502</v>
      </c>
      <c r="L91" s="13">
        <v>-7.5674433777857804</v>
      </c>
      <c r="M91" s="13">
        <v>-5.1078266025715298</v>
      </c>
      <c r="N91" s="18">
        <v>1.32539886489989</v>
      </c>
      <c r="O91" s="18">
        <v>-4.6928308193915198</v>
      </c>
      <c r="P91" s="13">
        <v>-3.3674319544916198</v>
      </c>
      <c r="Q91" s="13">
        <v>-0.67672303994065597</v>
      </c>
      <c r="R91" s="18">
        <v>-0.67672303994065597</v>
      </c>
      <c r="S91" s="13">
        <v>0</v>
      </c>
      <c r="T91" s="13">
        <v>1.3123385576629401</v>
      </c>
      <c r="U91" s="13">
        <v>-4.4112797694749402</v>
      </c>
      <c r="V91" s="13">
        <v>-3.0989412118119901</v>
      </c>
      <c r="W91" s="13">
        <v>0.249012850517945</v>
      </c>
    </row>
    <row r="92" spans="1:23" x14ac:dyDescent="0.3">
      <c r="A92" s="13" t="s">
        <v>1033</v>
      </c>
      <c r="B92" s="13" t="s">
        <v>1034</v>
      </c>
      <c r="C92" s="15">
        <v>2020</v>
      </c>
      <c r="D92" s="15" t="s">
        <v>27</v>
      </c>
      <c r="E92" s="15" t="s">
        <v>31</v>
      </c>
      <c r="F92" s="15">
        <v>3183</v>
      </c>
      <c r="G92" s="15">
        <v>1538</v>
      </c>
      <c r="H92" s="13">
        <v>-1.5845925414242501</v>
      </c>
      <c r="I92" s="13">
        <v>0.58229992352219695</v>
      </c>
      <c r="J92" s="13">
        <v>-1.0022926179020499</v>
      </c>
      <c r="K92" s="13">
        <v>-1.7328973626436099</v>
      </c>
      <c r="L92" s="13">
        <v>2.21153160023227</v>
      </c>
      <c r="M92" s="13">
        <v>0.47863423758865598</v>
      </c>
      <c r="N92" s="18">
        <v>-1.6987739111791</v>
      </c>
      <c r="O92" s="18">
        <v>0.96793449111188101</v>
      </c>
      <c r="P92" s="13">
        <v>-0.73083942006722502</v>
      </c>
      <c r="Q92" s="13">
        <v>1.5576622161060001</v>
      </c>
      <c r="R92" s="18">
        <v>1.5576622161060001</v>
      </c>
      <c r="S92" s="13">
        <v>0</v>
      </c>
      <c r="T92" s="13">
        <v>-1.89934524002409</v>
      </c>
      <c r="U92" s="13">
        <v>1.0397448376571401</v>
      </c>
      <c r="V92" s="13">
        <v>-0.85960040236694202</v>
      </c>
      <c r="W92" s="13">
        <v>-1.72150539458421</v>
      </c>
    </row>
    <row r="93" spans="1:23" x14ac:dyDescent="0.3">
      <c r="A93" s="13" t="s">
        <v>1107</v>
      </c>
      <c r="B93" s="13" t="s">
        <v>1108</v>
      </c>
      <c r="C93" s="15">
        <v>2020</v>
      </c>
      <c r="D93" s="15" t="s">
        <v>27</v>
      </c>
      <c r="E93" s="15" t="s">
        <v>33</v>
      </c>
      <c r="F93" s="15">
        <v>728</v>
      </c>
      <c r="G93" s="15">
        <v>345</v>
      </c>
      <c r="H93" s="13">
        <v>-1.45504028354118</v>
      </c>
      <c r="I93" s="13">
        <v>-0.609155477856683</v>
      </c>
      <c r="J93" s="13">
        <v>-2.0641957613978699</v>
      </c>
      <c r="K93" s="13">
        <v>3.7915364132192799</v>
      </c>
      <c r="L93" s="13">
        <v>-2.7427857112967802</v>
      </c>
      <c r="M93" s="13">
        <v>1.04875070192249</v>
      </c>
      <c r="N93" s="18">
        <v>-0.49164802150146503</v>
      </c>
      <c r="O93" s="18">
        <v>-1.1230504453024399</v>
      </c>
      <c r="P93" s="13">
        <v>-1.6146984668038999</v>
      </c>
      <c r="Q93" s="13">
        <v>0.19872111070467</v>
      </c>
      <c r="R93" s="18">
        <v>0.19872111070467</v>
      </c>
      <c r="S93" s="13">
        <v>0</v>
      </c>
      <c r="T93" s="13">
        <v>-0.58141189925112902</v>
      </c>
      <c r="U93" s="13">
        <v>-1.05704916014031</v>
      </c>
      <c r="V93" s="13">
        <v>-1.6384610593914399</v>
      </c>
      <c r="W93" s="13">
        <v>-0.56821795380816698</v>
      </c>
    </row>
    <row r="94" spans="1:23" x14ac:dyDescent="0.3">
      <c r="A94" s="13" t="s">
        <v>627</v>
      </c>
      <c r="B94" s="13" t="s">
        <v>628</v>
      </c>
      <c r="C94" s="15">
        <v>2020</v>
      </c>
      <c r="D94" s="15" t="s">
        <v>27</v>
      </c>
      <c r="E94" s="15" t="s">
        <v>78</v>
      </c>
      <c r="F94" s="15">
        <v>802</v>
      </c>
      <c r="G94" s="15">
        <v>386</v>
      </c>
      <c r="H94" s="13">
        <v>-2.1018720797789801</v>
      </c>
      <c r="I94" s="13">
        <v>-4.4052413910117796</v>
      </c>
      <c r="J94" s="13">
        <v>-6.5071134707907596</v>
      </c>
      <c r="K94" s="13">
        <v>3.07086801924352</v>
      </c>
      <c r="L94" s="13">
        <v>-8.5942321957410996</v>
      </c>
      <c r="M94" s="13">
        <v>-5.52336417649758</v>
      </c>
      <c r="N94" s="18">
        <v>-1.09537392408337</v>
      </c>
      <c r="O94" s="18">
        <v>-5.5621272689319703</v>
      </c>
      <c r="P94" s="13">
        <v>-6.6575011930153503</v>
      </c>
      <c r="Q94" s="13">
        <v>-0.76357257975658899</v>
      </c>
      <c r="R94" s="18">
        <v>-0.76357257975658899</v>
      </c>
      <c r="S94" s="13">
        <v>0</v>
      </c>
      <c r="T94" s="13">
        <v>-2.9965959180985902</v>
      </c>
      <c r="U94" s="13">
        <v>-4.0954530949278496</v>
      </c>
      <c r="V94" s="13">
        <v>-7.0920490130264398</v>
      </c>
      <c r="W94" s="13">
        <v>-0.78974348841997699</v>
      </c>
    </row>
    <row r="95" spans="1:23" x14ac:dyDescent="0.3">
      <c r="A95" s="13" t="s">
        <v>147</v>
      </c>
      <c r="B95" s="13" t="s">
        <v>148</v>
      </c>
      <c r="C95" s="15">
        <v>2020</v>
      </c>
      <c r="D95" s="15" t="s">
        <v>27</v>
      </c>
      <c r="E95" s="15" t="s">
        <v>57</v>
      </c>
      <c r="F95" s="15">
        <v>2510</v>
      </c>
      <c r="G95" s="15">
        <v>1215</v>
      </c>
      <c r="H95" s="13">
        <v>0.50250106489912705</v>
      </c>
      <c r="I95" s="13">
        <v>-2.4975269957784598</v>
      </c>
      <c r="J95" s="13">
        <v>-1.9950259308793299</v>
      </c>
      <c r="K95" s="13">
        <v>-1.9471026869685299</v>
      </c>
      <c r="L95" s="13">
        <v>4.5174837326555197</v>
      </c>
      <c r="M95" s="13">
        <v>2.5703810456870002</v>
      </c>
      <c r="N95" s="18">
        <v>4.6949150763365297E-2</v>
      </c>
      <c r="O95" s="18">
        <v>-1.22851140559802</v>
      </c>
      <c r="P95" s="13">
        <v>-1.18156225483465</v>
      </c>
      <c r="Q95" s="13">
        <v>0.95703567085501795</v>
      </c>
      <c r="R95" s="18">
        <v>0.95703567085501795</v>
      </c>
      <c r="S95" s="13">
        <v>0</v>
      </c>
      <c r="T95" s="13">
        <v>-0.48422782275444698</v>
      </c>
      <c r="U95" s="13">
        <v>-1.60970317657891</v>
      </c>
      <c r="V95" s="13">
        <v>-2.0939309993333599</v>
      </c>
      <c r="W95" s="13">
        <v>-1.5971293517812</v>
      </c>
    </row>
    <row r="96" spans="1:23" x14ac:dyDescent="0.3">
      <c r="A96" s="13" t="s">
        <v>1955</v>
      </c>
      <c r="B96" s="13" t="s">
        <v>1956</v>
      </c>
      <c r="C96" s="15">
        <v>2020</v>
      </c>
      <c r="D96" s="15" t="s">
        <v>27</v>
      </c>
      <c r="E96" s="15" t="s">
        <v>52</v>
      </c>
      <c r="F96" s="15">
        <v>619</v>
      </c>
      <c r="G96" s="15">
        <v>280</v>
      </c>
      <c r="H96" s="13">
        <v>-4.0689599720771996</v>
      </c>
      <c r="I96" s="13">
        <v>-3.3780998287810999</v>
      </c>
      <c r="J96" s="13">
        <v>-7.4470598008583098</v>
      </c>
      <c r="K96" s="13">
        <v>-6.8855594323527098</v>
      </c>
      <c r="L96" s="13">
        <v>-1.5609990057730401</v>
      </c>
      <c r="M96" s="13">
        <v>-8.4465584381257592</v>
      </c>
      <c r="N96" s="18">
        <v>-4.9835147291900697</v>
      </c>
      <c r="O96" s="18">
        <v>-3.3743290607335901</v>
      </c>
      <c r="P96" s="13">
        <v>-8.3578437899236704</v>
      </c>
      <c r="Q96" s="13">
        <v>-0.80090250194567703</v>
      </c>
      <c r="R96" s="18">
        <v>-0.80090250194567703</v>
      </c>
      <c r="S96" s="13">
        <v>0</v>
      </c>
      <c r="T96" s="13">
        <v>-4.33038688473194</v>
      </c>
      <c r="U96" s="13">
        <v>-3.6524698110201101</v>
      </c>
      <c r="V96" s="13">
        <v>-7.9828566957520604</v>
      </c>
      <c r="W96" s="13">
        <v>-2.6938148084234899E-2</v>
      </c>
    </row>
    <row r="97" spans="1:23" x14ac:dyDescent="0.3">
      <c r="A97" s="13" t="s">
        <v>1011</v>
      </c>
      <c r="B97" s="13" t="s">
        <v>1012</v>
      </c>
      <c r="C97" s="15">
        <v>2020</v>
      </c>
      <c r="D97" s="15" t="s">
        <v>27</v>
      </c>
      <c r="E97" s="15" t="s">
        <v>38</v>
      </c>
      <c r="F97" s="15">
        <v>1935</v>
      </c>
      <c r="G97" s="15">
        <v>887</v>
      </c>
      <c r="H97" s="13">
        <v>-1.3611012768484201</v>
      </c>
      <c r="I97" s="13">
        <v>-1.6982735493047501</v>
      </c>
      <c r="J97" s="13">
        <v>-3.0593748261531699</v>
      </c>
      <c r="K97" s="13">
        <v>-1.7825628851215101</v>
      </c>
      <c r="L97" s="13">
        <v>-6.0627360505631298</v>
      </c>
      <c r="M97" s="13">
        <v>-7.8452989356846397</v>
      </c>
      <c r="N97" s="18">
        <v>-1.5420039673985</v>
      </c>
      <c r="O97" s="18">
        <v>-2.64663556245549</v>
      </c>
      <c r="P97" s="13">
        <v>-4.188639529854</v>
      </c>
      <c r="Q97" s="13">
        <v>-0.64735059005193596</v>
      </c>
      <c r="R97" s="18">
        <v>-0.64735059005193596</v>
      </c>
      <c r="S97" s="13">
        <v>0</v>
      </c>
      <c r="T97" s="13">
        <v>-1.5335980835721299</v>
      </c>
      <c r="U97" s="13">
        <v>-2.26950043275489</v>
      </c>
      <c r="V97" s="13">
        <v>-3.8030985163270299</v>
      </c>
      <c r="W97" s="13">
        <v>-0.579832939263489</v>
      </c>
    </row>
    <row r="98" spans="1:23" x14ac:dyDescent="0.3">
      <c r="A98" s="13" t="s">
        <v>1131</v>
      </c>
      <c r="B98" s="13" t="s">
        <v>1132</v>
      </c>
      <c r="C98" s="15">
        <v>2020</v>
      </c>
      <c r="D98" s="15" t="s">
        <v>27</v>
      </c>
      <c r="E98" s="15" t="s">
        <v>58</v>
      </c>
      <c r="F98" s="15">
        <v>4551</v>
      </c>
      <c r="G98" s="15">
        <v>2140</v>
      </c>
      <c r="H98" s="13">
        <v>8.4542162675657906</v>
      </c>
      <c r="I98" s="13">
        <v>-2.4870624145350901</v>
      </c>
      <c r="J98" s="13">
        <v>5.9671538530306902</v>
      </c>
      <c r="K98" s="13">
        <v>3.5070804836037799</v>
      </c>
      <c r="L98" s="13">
        <v>0.48839925103369802</v>
      </c>
      <c r="M98" s="13">
        <v>3.9954797346374802</v>
      </c>
      <c r="N98" s="18">
        <v>7.8782592893661398</v>
      </c>
      <c r="O98" s="18">
        <v>-1.9818460614467399</v>
      </c>
      <c r="P98" s="13">
        <v>5.8964132279193899</v>
      </c>
      <c r="Q98" s="13">
        <v>9.5381864870328794</v>
      </c>
      <c r="R98" s="18">
        <v>9.5381864870328794</v>
      </c>
      <c r="S98" s="13">
        <v>0</v>
      </c>
      <c r="T98" s="13">
        <v>8.0638990423539703</v>
      </c>
      <c r="U98" s="13">
        <v>-1.8827545199618201</v>
      </c>
      <c r="V98" s="13">
        <v>6.18114452239214</v>
      </c>
      <c r="W98" s="13">
        <v>1.05630655530686</v>
      </c>
    </row>
    <row r="99" spans="1:23" x14ac:dyDescent="0.3">
      <c r="A99" s="13" t="s">
        <v>1111</v>
      </c>
      <c r="B99" s="13" t="s">
        <v>1112</v>
      </c>
      <c r="C99" s="15">
        <v>2020</v>
      </c>
      <c r="D99" s="15" t="s">
        <v>27</v>
      </c>
      <c r="E99" s="15" t="s">
        <v>137</v>
      </c>
      <c r="F99" s="15">
        <v>3055</v>
      </c>
      <c r="G99" s="15">
        <v>1423</v>
      </c>
      <c r="H99" s="13">
        <v>-0.73249022577868605</v>
      </c>
      <c r="I99" s="13">
        <v>0.159285166911766</v>
      </c>
      <c r="J99" s="13">
        <v>-0.57320505886691897</v>
      </c>
      <c r="K99" s="13">
        <v>1.3315579804466</v>
      </c>
      <c r="L99" s="13">
        <v>1.9423792600682701</v>
      </c>
      <c r="M99" s="13">
        <v>3.2739372405148699</v>
      </c>
      <c r="N99" s="18">
        <v>-0.27246769864742598</v>
      </c>
      <c r="O99" s="18">
        <v>0.56780408050303999</v>
      </c>
      <c r="P99" s="13">
        <v>0.29533638185561401</v>
      </c>
      <c r="Q99" s="13">
        <v>2.2238051374091801</v>
      </c>
      <c r="R99" s="18">
        <v>2.2238051374091801</v>
      </c>
      <c r="S99" s="13">
        <v>0</v>
      </c>
      <c r="T99" s="13">
        <v>-0.67553479466172695</v>
      </c>
      <c r="U99" s="13">
        <v>1.0785880815008799</v>
      </c>
      <c r="V99" s="13">
        <v>0.40305328683915798</v>
      </c>
      <c r="W99" s="13">
        <v>0.59249784610483602</v>
      </c>
    </row>
    <row r="100" spans="1:23" x14ac:dyDescent="0.3">
      <c r="A100" s="13" t="s">
        <v>547</v>
      </c>
      <c r="B100" s="13" t="s">
        <v>548</v>
      </c>
      <c r="C100" s="15">
        <v>2020</v>
      </c>
      <c r="D100" s="15" t="s">
        <v>27</v>
      </c>
      <c r="E100" s="15" t="s">
        <v>32</v>
      </c>
      <c r="F100" s="15">
        <v>1767</v>
      </c>
      <c r="G100" s="15">
        <v>836</v>
      </c>
      <c r="H100" s="13">
        <v>8.4709549141501694E-2</v>
      </c>
      <c r="I100" s="13">
        <v>-1.9325950537613199</v>
      </c>
      <c r="J100" s="13">
        <v>-1.8478855046198199</v>
      </c>
      <c r="K100" s="13">
        <v>-2.39331139449166</v>
      </c>
      <c r="L100" s="13">
        <v>1.1656057425041999</v>
      </c>
      <c r="M100" s="13">
        <v>-1.2277056519874601</v>
      </c>
      <c r="N100" s="18">
        <v>-0.367241653182177</v>
      </c>
      <c r="O100" s="18">
        <v>-1.3674705483838501</v>
      </c>
      <c r="P100" s="13">
        <v>-1.7347122015660299</v>
      </c>
      <c r="Q100" s="13">
        <v>0.43052427985973901</v>
      </c>
      <c r="R100" s="18">
        <v>0.43052427985973901</v>
      </c>
      <c r="S100" s="13">
        <v>0</v>
      </c>
      <c r="T100" s="13">
        <v>-1.1245287137987801</v>
      </c>
      <c r="U100" s="13">
        <v>-2.2523444081115098</v>
      </c>
      <c r="V100" s="13">
        <v>-3.3768731219102999</v>
      </c>
      <c r="W100" s="13">
        <v>-0.59424478338040998</v>
      </c>
    </row>
    <row r="101" spans="1:23" x14ac:dyDescent="0.3">
      <c r="A101" s="13" t="s">
        <v>1601</v>
      </c>
      <c r="B101" s="13" t="s">
        <v>1602</v>
      </c>
      <c r="C101" s="15">
        <v>2020</v>
      </c>
      <c r="D101" s="15" t="s">
        <v>27</v>
      </c>
      <c r="E101" s="15" t="s">
        <v>137</v>
      </c>
      <c r="F101" s="15">
        <v>2280</v>
      </c>
      <c r="G101" s="15">
        <v>1060</v>
      </c>
      <c r="H101" s="13">
        <v>3.8803926560114599</v>
      </c>
      <c r="I101" s="13">
        <v>-4.0275778060156604</v>
      </c>
      <c r="J101" s="13">
        <v>-0.14718515000419699</v>
      </c>
      <c r="K101" s="13">
        <v>-0.504750253292096</v>
      </c>
      <c r="L101" s="13">
        <v>-3.6194119538817899</v>
      </c>
      <c r="M101" s="13">
        <v>-4.1241622071738897</v>
      </c>
      <c r="N101" s="18">
        <v>3.3848489030511799</v>
      </c>
      <c r="O101" s="18">
        <v>-4.1764051409291101</v>
      </c>
      <c r="P101" s="13">
        <v>-0.79155623787792595</v>
      </c>
      <c r="Q101" s="13">
        <v>1.0766735461444501</v>
      </c>
      <c r="R101" s="18">
        <v>1.0766735461444501</v>
      </c>
      <c r="S101" s="13">
        <v>0</v>
      </c>
      <c r="T101" s="13">
        <v>3.28296396315067</v>
      </c>
      <c r="U101" s="13">
        <v>-3.6610403922686299</v>
      </c>
      <c r="V101" s="13">
        <v>-0.37807642911796202</v>
      </c>
      <c r="W101" s="13">
        <v>1.6871403262256299</v>
      </c>
    </row>
    <row r="102" spans="1:23" x14ac:dyDescent="0.3">
      <c r="A102" s="13" t="s">
        <v>1601</v>
      </c>
      <c r="B102" s="13" t="s">
        <v>1602</v>
      </c>
      <c r="C102" s="15">
        <v>2020</v>
      </c>
      <c r="D102" s="15" t="s">
        <v>27</v>
      </c>
      <c r="E102" s="15" t="s">
        <v>54</v>
      </c>
      <c r="F102" s="15">
        <v>889</v>
      </c>
      <c r="G102" s="15">
        <v>392</v>
      </c>
      <c r="H102" s="13">
        <v>1.9459220389806999</v>
      </c>
      <c r="I102" s="13">
        <v>-2.2824956971763299</v>
      </c>
      <c r="J102" s="13">
        <v>-0.33657365819563501</v>
      </c>
      <c r="K102" s="13">
        <v>2.29773169183238</v>
      </c>
      <c r="L102" s="13">
        <v>-2.28219048544549</v>
      </c>
      <c r="M102" s="13">
        <v>1.5541206386886899E-2</v>
      </c>
      <c r="N102" s="18">
        <v>2.21401174329212</v>
      </c>
      <c r="O102" s="18">
        <v>-2.3971146490797102</v>
      </c>
      <c r="P102" s="13">
        <v>-0.18310290578758701</v>
      </c>
      <c r="Q102" s="13">
        <v>0.52202239150666896</v>
      </c>
      <c r="R102" s="18">
        <v>0.52202239150666896</v>
      </c>
      <c r="S102" s="13">
        <v>0</v>
      </c>
      <c r="T102" s="13">
        <v>3.7903050373271001</v>
      </c>
      <c r="U102" s="13">
        <v>-1.7852666174019001</v>
      </c>
      <c r="V102" s="13">
        <v>2.0050384199251901</v>
      </c>
      <c r="W102" s="13">
        <v>1.7175853915549999</v>
      </c>
    </row>
    <row r="103" spans="1:23" x14ac:dyDescent="0.3">
      <c r="A103" s="13" t="s">
        <v>2061</v>
      </c>
      <c r="B103" s="13" t="s">
        <v>2062</v>
      </c>
      <c r="C103" s="15">
        <v>2020</v>
      </c>
      <c r="D103" s="15" t="s">
        <v>27</v>
      </c>
      <c r="E103" s="15" t="s">
        <v>78</v>
      </c>
      <c r="F103" s="15">
        <v>1296</v>
      </c>
      <c r="G103" s="15">
        <v>609</v>
      </c>
      <c r="H103" s="13">
        <v>-2.6983304573390301</v>
      </c>
      <c r="I103" s="13">
        <v>0.121300118385363</v>
      </c>
      <c r="J103" s="13">
        <v>-2.5770303389536702</v>
      </c>
      <c r="K103" s="13">
        <v>-1.71541188546031</v>
      </c>
      <c r="L103" s="13">
        <v>3.24445093313697</v>
      </c>
      <c r="M103" s="13">
        <v>1.52903904767665</v>
      </c>
      <c r="N103" s="18">
        <v>-2.60580214717629</v>
      </c>
      <c r="O103" s="18">
        <v>0.74583280240731897</v>
      </c>
      <c r="P103" s="13">
        <v>-1.85996934476897</v>
      </c>
      <c r="Q103" s="13">
        <v>0.276446410479807</v>
      </c>
      <c r="R103" s="18">
        <v>0.276446410479807</v>
      </c>
      <c r="S103" s="13">
        <v>0</v>
      </c>
      <c r="T103" s="13">
        <v>-3.57474116127467</v>
      </c>
      <c r="U103" s="13">
        <v>0.57469588173506803</v>
      </c>
      <c r="V103" s="13">
        <v>-3.0000452795396</v>
      </c>
      <c r="W103" s="13">
        <v>-3.5626427441161297E-2</v>
      </c>
    </row>
    <row r="104" spans="1:23" x14ac:dyDescent="0.3">
      <c r="A104" s="13" t="s">
        <v>1759</v>
      </c>
      <c r="B104" s="13" t="s">
        <v>1760</v>
      </c>
      <c r="C104" s="15">
        <v>2020</v>
      </c>
      <c r="D104" s="15" t="s">
        <v>27</v>
      </c>
      <c r="E104" s="15" t="s">
        <v>86</v>
      </c>
      <c r="F104" s="15">
        <v>2882</v>
      </c>
      <c r="G104" s="15">
        <v>1382</v>
      </c>
      <c r="H104" s="13">
        <v>-0.60186551177680403</v>
      </c>
      <c r="I104" s="13">
        <v>2.04508088835024</v>
      </c>
      <c r="J104" s="13">
        <v>1.4432153765734399</v>
      </c>
      <c r="K104" s="13">
        <v>0.91615409407621695</v>
      </c>
      <c r="L104" s="13">
        <v>1.1448038297516401</v>
      </c>
      <c r="M104" s="13">
        <v>2.0609579238278601</v>
      </c>
      <c r="N104" s="18">
        <v>-0.35889846009568499</v>
      </c>
      <c r="O104" s="18">
        <v>1.8914420141216199</v>
      </c>
      <c r="P104" s="13">
        <v>1.53254355402594</v>
      </c>
      <c r="Q104" s="13">
        <v>3.00593477943774</v>
      </c>
      <c r="R104" s="18">
        <v>3.00593477943774</v>
      </c>
      <c r="S104" s="13">
        <v>0</v>
      </c>
      <c r="T104" s="13">
        <v>-0.51491139432083499</v>
      </c>
      <c r="U104" s="13">
        <v>2.8046089281261701</v>
      </c>
      <c r="V104" s="13">
        <v>2.28969753380533</v>
      </c>
      <c r="W104" s="13">
        <v>-0.46168123052794502</v>
      </c>
    </row>
    <row r="105" spans="1:23" x14ac:dyDescent="0.3">
      <c r="A105" s="13" t="s">
        <v>665</v>
      </c>
      <c r="B105" s="13" t="s">
        <v>666</v>
      </c>
      <c r="C105" s="15">
        <v>2020</v>
      </c>
      <c r="D105" s="15" t="s">
        <v>27</v>
      </c>
      <c r="E105" s="15" t="s">
        <v>26</v>
      </c>
      <c r="F105" s="15">
        <v>3490</v>
      </c>
      <c r="G105" s="15">
        <v>1690</v>
      </c>
      <c r="H105" s="13">
        <v>3.4180833412406799</v>
      </c>
      <c r="I105" s="13">
        <v>0.11701844957772201</v>
      </c>
      <c r="J105" s="13">
        <v>3.5351017908184001</v>
      </c>
      <c r="K105" s="13">
        <v>6.0557966098056202</v>
      </c>
      <c r="L105" s="13">
        <v>-5.4268121134134999</v>
      </c>
      <c r="M105" s="13">
        <v>0.62898449639212195</v>
      </c>
      <c r="N105" s="18">
        <v>4.1660362011684402</v>
      </c>
      <c r="O105" s="18">
        <v>-1.07496260518398</v>
      </c>
      <c r="P105" s="13">
        <v>3.09107359598445</v>
      </c>
      <c r="Q105" s="13">
        <v>5.0012084994872898</v>
      </c>
      <c r="R105" s="18">
        <v>5.0012084994872898</v>
      </c>
      <c r="S105" s="13">
        <v>0</v>
      </c>
      <c r="T105" s="13">
        <v>3.8255685906694201</v>
      </c>
      <c r="U105" s="13">
        <v>-0.73718181324262</v>
      </c>
      <c r="V105" s="13">
        <v>3.0883867774268001</v>
      </c>
      <c r="W105" s="13">
        <v>-0.712439004537198</v>
      </c>
    </row>
    <row r="106" spans="1:23" x14ac:dyDescent="0.3">
      <c r="A106" s="13" t="s">
        <v>741</v>
      </c>
      <c r="B106" s="13" t="s">
        <v>742</v>
      </c>
      <c r="C106" s="15">
        <v>2020</v>
      </c>
      <c r="D106" s="15" t="s">
        <v>27</v>
      </c>
      <c r="E106" s="15" t="s">
        <v>140</v>
      </c>
      <c r="F106" s="15">
        <v>3278</v>
      </c>
      <c r="G106" s="15">
        <v>1529</v>
      </c>
      <c r="H106" s="13">
        <v>0.49729146784862499</v>
      </c>
      <c r="I106" s="13">
        <v>3.0208431846482098</v>
      </c>
      <c r="J106" s="13">
        <v>3.51813465249684</v>
      </c>
      <c r="K106" s="13">
        <v>2.25230637702529</v>
      </c>
      <c r="L106" s="13">
        <v>0.35851848698295202</v>
      </c>
      <c r="M106" s="13">
        <v>2.6108248640082401</v>
      </c>
      <c r="N106" s="18">
        <v>0.86847186367537599</v>
      </c>
      <c r="O106" s="18">
        <v>2.5696766318994002</v>
      </c>
      <c r="P106" s="13">
        <v>3.4381484955747701</v>
      </c>
      <c r="Q106" s="13">
        <v>4.8547815792985602</v>
      </c>
      <c r="R106" s="18">
        <v>4.8547815792985602</v>
      </c>
      <c r="S106" s="13">
        <v>0</v>
      </c>
      <c r="T106" s="13">
        <v>1.2423328387375601</v>
      </c>
      <c r="U106" s="13">
        <v>3.9054832616983002</v>
      </c>
      <c r="V106" s="13">
        <v>5.1478161004358602</v>
      </c>
      <c r="W106" s="13">
        <v>0.57949187957796999</v>
      </c>
    </row>
    <row r="107" spans="1:23" x14ac:dyDescent="0.3">
      <c r="A107" s="13" t="s">
        <v>613</v>
      </c>
      <c r="B107" s="13" t="s">
        <v>614</v>
      </c>
      <c r="C107" s="15">
        <v>2020</v>
      </c>
      <c r="D107" s="15" t="s">
        <v>27</v>
      </c>
      <c r="E107" s="15" t="s">
        <v>49</v>
      </c>
      <c r="F107" s="15">
        <v>846</v>
      </c>
      <c r="G107" s="15">
        <v>402</v>
      </c>
      <c r="H107" s="13">
        <v>-0.68930331406712297</v>
      </c>
      <c r="I107" s="13">
        <v>-0.13222347849082799</v>
      </c>
      <c r="J107" s="13">
        <v>-0.82152679255795102</v>
      </c>
      <c r="K107" s="13">
        <v>-5.0806505762249499</v>
      </c>
      <c r="L107" s="13">
        <v>1.5767293609695401</v>
      </c>
      <c r="M107" s="13">
        <v>-3.5039212152553998</v>
      </c>
      <c r="N107" s="18">
        <v>-1.59634162971236</v>
      </c>
      <c r="O107" s="18">
        <v>0.29764934213030098</v>
      </c>
      <c r="P107" s="13">
        <v>-1.2986922875820599</v>
      </c>
      <c r="Q107" s="13">
        <v>0.29744473641432401</v>
      </c>
      <c r="R107" s="18">
        <v>0.29744473641432401</v>
      </c>
      <c r="S107" s="13">
        <v>0</v>
      </c>
      <c r="T107" s="13">
        <v>-2.0569361443295402</v>
      </c>
      <c r="U107" s="13">
        <v>-0.77254312732063501</v>
      </c>
      <c r="V107" s="13">
        <v>-2.8294792716501802</v>
      </c>
      <c r="W107" s="13">
        <v>-7.5043460176728E-2</v>
      </c>
    </row>
    <row r="108" spans="1:23" x14ac:dyDescent="0.3">
      <c r="A108" s="13" t="s">
        <v>613</v>
      </c>
      <c r="B108" s="13" t="s">
        <v>614</v>
      </c>
      <c r="C108" s="15">
        <v>2020</v>
      </c>
      <c r="D108" s="15" t="s">
        <v>27</v>
      </c>
      <c r="E108" s="15" t="s">
        <v>81</v>
      </c>
      <c r="F108" s="15">
        <v>176</v>
      </c>
      <c r="G108" s="15">
        <v>83</v>
      </c>
      <c r="H108" s="13">
        <v>-2.5873262972122402</v>
      </c>
      <c r="I108" s="13">
        <v>0.101402212305303</v>
      </c>
      <c r="J108" s="13">
        <v>-2.4859240849069399</v>
      </c>
      <c r="K108" s="13">
        <v>-11.881784600266</v>
      </c>
      <c r="L108" s="13">
        <v>7.4682317827111699</v>
      </c>
      <c r="M108" s="13">
        <v>-4.4135528175548204</v>
      </c>
      <c r="N108" s="18">
        <v>-4.6770230930052401</v>
      </c>
      <c r="O108" s="18">
        <v>1.65567060637833</v>
      </c>
      <c r="P108" s="13">
        <v>-3.0213524866268999</v>
      </c>
      <c r="Q108" s="13">
        <v>-1.15940461742938E-2</v>
      </c>
      <c r="R108" s="18">
        <v>-1.15940461742938E-2</v>
      </c>
      <c r="S108" s="13">
        <v>0</v>
      </c>
      <c r="T108" s="13">
        <v>-4.2505081761527999</v>
      </c>
      <c r="U108" s="13">
        <v>-1.3751440038987499</v>
      </c>
      <c r="V108" s="13">
        <v>-5.6256521800515502</v>
      </c>
      <c r="W108" s="13">
        <v>0.91574208387398304</v>
      </c>
    </row>
    <row r="109" spans="1:23" x14ac:dyDescent="0.3">
      <c r="A109" s="13" t="s">
        <v>881</v>
      </c>
      <c r="B109" s="13" t="s">
        <v>882</v>
      </c>
      <c r="C109" s="15">
        <v>2020</v>
      </c>
      <c r="D109" s="15" t="s">
        <v>27</v>
      </c>
      <c r="E109" s="15" t="s">
        <v>111</v>
      </c>
      <c r="F109" s="15">
        <v>3789</v>
      </c>
      <c r="G109" s="15">
        <v>1739</v>
      </c>
      <c r="H109" s="13">
        <v>-1.12323656415858</v>
      </c>
      <c r="I109" s="13">
        <v>0.710912755178295</v>
      </c>
      <c r="J109" s="13">
        <v>-0.41232380898028598</v>
      </c>
      <c r="K109" s="13">
        <v>1.88154248060921</v>
      </c>
      <c r="L109" s="13">
        <v>-1.3491727018766899</v>
      </c>
      <c r="M109" s="13">
        <v>0.53236977873251601</v>
      </c>
      <c r="N109" s="18">
        <v>-0.63152739121692902</v>
      </c>
      <c r="O109" s="18">
        <v>0.32011668250403402</v>
      </c>
      <c r="P109" s="13">
        <v>-0.311410708712895</v>
      </c>
      <c r="Q109" s="13">
        <v>2.1695532768983301</v>
      </c>
      <c r="R109" s="18">
        <v>2.1695532768983301</v>
      </c>
      <c r="S109" s="13">
        <v>0</v>
      </c>
      <c r="T109" s="13">
        <v>-0.36475332796825</v>
      </c>
      <c r="U109" s="13">
        <v>0.60868041692118702</v>
      </c>
      <c r="V109" s="13">
        <v>0.24392708895293599</v>
      </c>
      <c r="W109" s="13">
        <v>0.280177699455257</v>
      </c>
    </row>
    <row r="110" spans="1:23" x14ac:dyDescent="0.3">
      <c r="A110" s="13" t="s">
        <v>2097</v>
      </c>
      <c r="B110" s="13" t="s">
        <v>2098</v>
      </c>
      <c r="C110" s="15">
        <v>2020</v>
      </c>
      <c r="D110" s="15" t="s">
        <v>27</v>
      </c>
      <c r="E110" s="15" t="s">
        <v>31</v>
      </c>
      <c r="F110" s="15">
        <v>47</v>
      </c>
      <c r="G110" s="15">
        <v>19</v>
      </c>
      <c r="H110" s="13">
        <v>-2.3656520651075201</v>
      </c>
      <c r="I110" s="13">
        <v>1.7603477783725201</v>
      </c>
      <c r="J110" s="13">
        <v>-0.60530428673500003</v>
      </c>
      <c r="K110" s="13">
        <v>-8.5436139825210393</v>
      </c>
      <c r="L110" s="13">
        <v>13.20559453762</v>
      </c>
      <c r="M110" s="13">
        <v>4.6619805550989701</v>
      </c>
      <c r="N110" s="18">
        <v>-3.75373997016445</v>
      </c>
      <c r="O110" s="18">
        <v>4.3052208683991298</v>
      </c>
      <c r="P110" s="13">
        <v>0.55148089823468305</v>
      </c>
      <c r="Q110" s="13">
        <v>3.2420914489368798E-2</v>
      </c>
      <c r="R110" s="18">
        <v>3.2420914489368798E-2</v>
      </c>
      <c r="S110" s="13">
        <v>0</v>
      </c>
      <c r="T110" s="13">
        <v>-2.1458669284970302</v>
      </c>
      <c r="U110" s="13">
        <v>1.6550289132040199</v>
      </c>
      <c r="V110" s="13">
        <v>-0.49083801529301502</v>
      </c>
      <c r="W110" s="13">
        <v>1.3287302129746801</v>
      </c>
    </row>
    <row r="111" spans="1:23" x14ac:dyDescent="0.3">
      <c r="A111" s="13" t="s">
        <v>1615</v>
      </c>
      <c r="B111" s="13" t="s">
        <v>1616</v>
      </c>
      <c r="C111" s="15">
        <v>2020</v>
      </c>
      <c r="D111" s="15" t="s">
        <v>27</v>
      </c>
      <c r="E111" s="15" t="s">
        <v>35</v>
      </c>
      <c r="F111" s="15">
        <v>3081</v>
      </c>
      <c r="G111" s="15">
        <v>1441</v>
      </c>
      <c r="H111" s="13">
        <v>-0.72289360735324704</v>
      </c>
      <c r="I111" s="13">
        <v>0.499718644765766</v>
      </c>
      <c r="J111" s="13">
        <v>-0.22317496258748001</v>
      </c>
      <c r="K111" s="13">
        <v>-3.0534947303840999E-3</v>
      </c>
      <c r="L111" s="13">
        <v>-3.1381269015743798</v>
      </c>
      <c r="M111" s="13">
        <v>-3.14118039630476</v>
      </c>
      <c r="N111" s="18">
        <v>-0.62656025099561896</v>
      </c>
      <c r="O111" s="18">
        <v>-0.21243638116208399</v>
      </c>
      <c r="P111" s="13">
        <v>-0.83899663215770304</v>
      </c>
      <c r="Q111" s="13">
        <v>1.4068890100562601</v>
      </c>
      <c r="R111" s="18">
        <v>1.4068890100562601</v>
      </c>
      <c r="S111" s="13">
        <v>0</v>
      </c>
      <c r="T111" s="13">
        <v>-0.94201831469284603</v>
      </c>
      <c r="U111" s="13">
        <v>0.22306501081639499</v>
      </c>
      <c r="V111" s="13">
        <v>-0.71895330387645096</v>
      </c>
      <c r="W111" s="13">
        <v>0.13955524684033899</v>
      </c>
    </row>
    <row r="112" spans="1:23" x14ac:dyDescent="0.3">
      <c r="A112" s="13" t="s">
        <v>2007</v>
      </c>
      <c r="B112" s="13" t="s">
        <v>2008</v>
      </c>
      <c r="C112" s="15">
        <v>2020</v>
      </c>
      <c r="D112" s="15" t="s">
        <v>27</v>
      </c>
      <c r="E112" s="15" t="s">
        <v>26</v>
      </c>
      <c r="F112" s="15">
        <v>1926</v>
      </c>
      <c r="G112" s="15">
        <v>909</v>
      </c>
      <c r="H112" s="13">
        <v>-4.5687116990860401</v>
      </c>
      <c r="I112" s="13">
        <v>2.0258535016847401</v>
      </c>
      <c r="J112" s="13">
        <v>-2.5428581974012898</v>
      </c>
      <c r="K112" s="13">
        <v>-7.7471129273447001</v>
      </c>
      <c r="L112" s="13">
        <v>4.4420630534710401</v>
      </c>
      <c r="M112" s="13">
        <v>-3.30504987387366</v>
      </c>
      <c r="N112" s="18">
        <v>-5.5244023866156899</v>
      </c>
      <c r="O112" s="18">
        <v>2.6510399177164699</v>
      </c>
      <c r="P112" s="13">
        <v>-2.8733624688992099</v>
      </c>
      <c r="Q112" s="13">
        <v>-5.6935669285665701E-2</v>
      </c>
      <c r="R112" s="18">
        <v>-5.6935669285665701E-2</v>
      </c>
      <c r="S112" s="13">
        <v>0</v>
      </c>
      <c r="T112" s="13">
        <v>-5.55562919668328</v>
      </c>
      <c r="U112" s="13">
        <v>1.2356323429320399</v>
      </c>
      <c r="V112" s="13">
        <v>-4.3199968537512401</v>
      </c>
      <c r="W112" s="13">
        <v>-0.49258304239374101</v>
      </c>
    </row>
    <row r="113" spans="1:23" x14ac:dyDescent="0.3">
      <c r="A113" s="13" t="s">
        <v>2063</v>
      </c>
      <c r="B113" s="13" t="s">
        <v>2064</v>
      </c>
      <c r="C113" s="15">
        <v>2020</v>
      </c>
      <c r="D113" s="15" t="s">
        <v>27</v>
      </c>
      <c r="E113" s="15" t="s">
        <v>49</v>
      </c>
      <c r="F113" s="15">
        <v>3814</v>
      </c>
      <c r="G113" s="15">
        <v>1824</v>
      </c>
      <c r="H113" s="13">
        <v>-3.0494524947560002</v>
      </c>
      <c r="I113" s="13">
        <v>-4.2923978800687204</v>
      </c>
      <c r="J113" s="13">
        <v>-7.3418503748247197</v>
      </c>
      <c r="K113" s="13">
        <v>-0.30143674982495</v>
      </c>
      <c r="L113" s="13">
        <v>-1.45734386384034</v>
      </c>
      <c r="M113" s="13">
        <v>-1.7587806136652899</v>
      </c>
      <c r="N113" s="18">
        <v>-2.6152176451937201</v>
      </c>
      <c r="O113" s="18">
        <v>-3.91504121340814</v>
      </c>
      <c r="P113" s="13">
        <v>-6.5302588586018704</v>
      </c>
      <c r="Q113" s="13">
        <v>-3.5084775289468202</v>
      </c>
      <c r="R113" s="18">
        <v>-3.5084775289468202</v>
      </c>
      <c r="S113" s="13">
        <v>0</v>
      </c>
      <c r="T113" s="13">
        <v>-1.9919676751784801</v>
      </c>
      <c r="U113" s="13">
        <v>-3.6766859958110598</v>
      </c>
      <c r="V113" s="13">
        <v>-5.6686536709895501</v>
      </c>
      <c r="W113" s="13">
        <v>-0.273909012021609</v>
      </c>
    </row>
    <row r="114" spans="1:23" x14ac:dyDescent="0.3">
      <c r="A114" s="13" t="s">
        <v>1167</v>
      </c>
      <c r="B114" s="13" t="s">
        <v>1168</v>
      </c>
      <c r="C114" s="15">
        <v>2020</v>
      </c>
      <c r="D114" s="15" t="s">
        <v>27</v>
      </c>
      <c r="E114" s="15" t="s">
        <v>46</v>
      </c>
      <c r="F114" s="15">
        <v>29</v>
      </c>
      <c r="G114" s="15">
        <v>14</v>
      </c>
      <c r="H114" s="13">
        <v>-8.3176954147533202</v>
      </c>
      <c r="I114" s="13">
        <v>4.4227128267800602</v>
      </c>
      <c r="J114" s="13">
        <v>-3.8949825879732498</v>
      </c>
      <c r="K114" s="13">
        <v>-17.455674913029299</v>
      </c>
      <c r="L114" s="13">
        <v>22.408270009473998</v>
      </c>
      <c r="M114" s="13">
        <v>4.9525950964446999</v>
      </c>
      <c r="N114" s="18">
        <v>-10.800674274163899</v>
      </c>
      <c r="O114" s="18">
        <v>8.4352843210440795</v>
      </c>
      <c r="P114" s="13">
        <v>-2.3653899531198501</v>
      </c>
      <c r="Q114" s="13">
        <v>2.7304461418642999E-3</v>
      </c>
      <c r="R114" s="18">
        <v>2.7304461418642999E-3</v>
      </c>
      <c r="S114" s="13">
        <v>0</v>
      </c>
      <c r="T114" s="13">
        <v>-13.111827636058999</v>
      </c>
      <c r="U114" s="13">
        <v>1.86019525537706</v>
      </c>
      <c r="V114" s="13">
        <v>-11.251632380681899</v>
      </c>
      <c r="W114" s="13">
        <v>-0.62161118475371602</v>
      </c>
    </row>
    <row r="115" spans="1:23" x14ac:dyDescent="0.3">
      <c r="A115" s="13" t="s">
        <v>1393</v>
      </c>
      <c r="B115" s="13" t="s">
        <v>1394</v>
      </c>
      <c r="C115" s="15">
        <v>2020</v>
      </c>
      <c r="D115" s="15" t="s">
        <v>27</v>
      </c>
      <c r="E115" s="15" t="s">
        <v>34</v>
      </c>
      <c r="F115" s="15">
        <v>585</v>
      </c>
      <c r="G115" s="15">
        <v>268</v>
      </c>
      <c r="H115" s="13">
        <v>-0.58322534128119596</v>
      </c>
      <c r="I115" s="13">
        <v>5.8448231183587804</v>
      </c>
      <c r="J115" s="13">
        <v>5.2615977770775899</v>
      </c>
      <c r="K115" s="13">
        <v>-2.8804581467046999</v>
      </c>
      <c r="L115" s="13">
        <v>9.2680316309880695</v>
      </c>
      <c r="M115" s="13">
        <v>6.3875734842833598</v>
      </c>
      <c r="N115" s="18">
        <v>-1.0939168377684501</v>
      </c>
      <c r="O115" s="18">
        <v>6.89971402397709</v>
      </c>
      <c r="P115" s="13">
        <v>5.8057971862086397</v>
      </c>
      <c r="Q115" s="13">
        <v>1.17490101246096</v>
      </c>
      <c r="R115" s="18">
        <v>1.17490101246096</v>
      </c>
      <c r="S115" s="13">
        <v>0</v>
      </c>
      <c r="T115" s="13">
        <v>-1.83418826248122</v>
      </c>
      <c r="U115" s="13">
        <v>4.57321220187508</v>
      </c>
      <c r="V115" s="13">
        <v>2.7390239393938498</v>
      </c>
      <c r="W115" s="13">
        <v>0.43897442823014399</v>
      </c>
    </row>
    <row r="116" spans="1:23" x14ac:dyDescent="0.3">
      <c r="A116" s="13" t="s">
        <v>219</v>
      </c>
      <c r="B116" s="13" t="s">
        <v>220</v>
      </c>
      <c r="C116" s="15">
        <v>2020</v>
      </c>
      <c r="D116" s="15" t="s">
        <v>27</v>
      </c>
      <c r="E116" s="15" t="s">
        <v>100</v>
      </c>
      <c r="F116" s="15">
        <v>3494</v>
      </c>
      <c r="G116" s="15">
        <v>1583</v>
      </c>
      <c r="H116" s="13">
        <v>2.3809165774858401</v>
      </c>
      <c r="I116" s="13">
        <v>-0.50582288291872601</v>
      </c>
      <c r="J116" s="13">
        <v>1.8750936945671199</v>
      </c>
      <c r="K116" s="13">
        <v>4.3600232637324696</v>
      </c>
      <c r="L116" s="13">
        <v>-0.95270891784137901</v>
      </c>
      <c r="M116" s="13">
        <v>3.4073143458910899</v>
      </c>
      <c r="N116" s="18">
        <v>2.9321068349921502</v>
      </c>
      <c r="O116" s="18">
        <v>-0.54287445621043595</v>
      </c>
      <c r="P116" s="13">
        <v>2.3892323787817098</v>
      </c>
      <c r="Q116" s="13">
        <v>4.2030660732796896</v>
      </c>
      <c r="R116" s="18">
        <v>4.2030660732796896</v>
      </c>
      <c r="S116" s="13">
        <v>0</v>
      </c>
      <c r="T116" s="13">
        <v>3.5502169978329401</v>
      </c>
      <c r="U116" s="13">
        <v>-0.58841360839949397</v>
      </c>
      <c r="V116" s="13">
        <v>2.9618033894334501</v>
      </c>
      <c r="W116" s="13">
        <v>1.2869171388026299</v>
      </c>
    </row>
    <row r="117" spans="1:23" x14ac:dyDescent="0.3">
      <c r="A117" s="13" t="s">
        <v>647</v>
      </c>
      <c r="B117" s="13" t="s">
        <v>648</v>
      </c>
      <c r="C117" s="15">
        <v>2020</v>
      </c>
      <c r="D117" s="15" t="s">
        <v>27</v>
      </c>
      <c r="E117" s="15" t="s">
        <v>31</v>
      </c>
      <c r="F117" s="15">
        <v>3032</v>
      </c>
      <c r="G117" s="15">
        <v>1426</v>
      </c>
      <c r="H117" s="13">
        <v>2.2910855060365298</v>
      </c>
      <c r="I117" s="13">
        <v>-1.2271490267467</v>
      </c>
      <c r="J117" s="13">
        <v>1.06393647928982</v>
      </c>
      <c r="K117" s="13">
        <v>2.4842685407675398</v>
      </c>
      <c r="L117" s="13">
        <v>-3.8468274805980802</v>
      </c>
      <c r="M117" s="13">
        <v>-1.36255893983054</v>
      </c>
      <c r="N117" s="18">
        <v>2.4794663980307399</v>
      </c>
      <c r="O117" s="18">
        <v>-1.8376501515371499</v>
      </c>
      <c r="P117" s="13">
        <v>0.64181624649359004</v>
      </c>
      <c r="Q117" s="13">
        <v>2.5000747837642701</v>
      </c>
      <c r="R117" s="18">
        <v>2.5000747837642701</v>
      </c>
      <c r="S117" s="13">
        <v>0</v>
      </c>
      <c r="T117" s="13">
        <v>2.4147822392343499</v>
      </c>
      <c r="U117" s="13">
        <v>-0.91465018228545802</v>
      </c>
      <c r="V117" s="13">
        <v>1.5001320569488901</v>
      </c>
      <c r="W117" s="13">
        <v>1.3378376292118599</v>
      </c>
    </row>
    <row r="118" spans="1:23" x14ac:dyDescent="0.3">
      <c r="A118" s="13" t="s">
        <v>2218</v>
      </c>
      <c r="B118" s="13" t="s">
        <v>2219</v>
      </c>
      <c r="C118" s="15">
        <v>2020</v>
      </c>
      <c r="D118" s="15" t="s">
        <v>27</v>
      </c>
      <c r="E118" s="15" t="s">
        <v>49</v>
      </c>
      <c r="F118" s="15">
        <v>156</v>
      </c>
      <c r="G118" s="15">
        <v>71</v>
      </c>
      <c r="H118" s="13">
        <v>-3.0763396063864401</v>
      </c>
      <c r="I118" s="13">
        <v>-2.7753587347105402</v>
      </c>
      <c r="J118" s="13">
        <v>-5.8516983410969798</v>
      </c>
      <c r="K118" s="13">
        <v>-1.7640892716610601</v>
      </c>
      <c r="L118" s="13">
        <v>3.8027629032599299E-2</v>
      </c>
      <c r="M118" s="13">
        <v>-1.7260616426284601</v>
      </c>
      <c r="N118" s="18">
        <v>-2.8939179168410401</v>
      </c>
      <c r="O118" s="18">
        <v>-2.21218351731773</v>
      </c>
      <c r="P118" s="13">
        <v>-5.10610143415877</v>
      </c>
      <c r="Q118" s="13">
        <v>-8.5836667627846697E-2</v>
      </c>
      <c r="R118" s="18">
        <v>-8.5836667627846697E-2</v>
      </c>
      <c r="S118" s="13">
        <v>0</v>
      </c>
      <c r="T118" s="13">
        <v>-2.08164785839694</v>
      </c>
      <c r="U118" s="13">
        <v>-3.51764663811527</v>
      </c>
      <c r="V118" s="13">
        <v>-5.5992944965122202</v>
      </c>
      <c r="W118" s="13">
        <v>0.583986448161401</v>
      </c>
    </row>
    <row r="119" spans="1:23" x14ac:dyDescent="0.3">
      <c r="A119" s="13" t="s">
        <v>151</v>
      </c>
      <c r="B119" s="13" t="s">
        <v>152</v>
      </c>
      <c r="C119" s="15">
        <v>2020</v>
      </c>
      <c r="D119" s="15" t="s">
        <v>27</v>
      </c>
      <c r="E119" s="15" t="s">
        <v>35</v>
      </c>
      <c r="F119" s="15">
        <v>2122</v>
      </c>
      <c r="G119" s="15">
        <v>996</v>
      </c>
      <c r="H119" s="13">
        <v>-1.86739009658267</v>
      </c>
      <c r="I119" s="13">
        <v>2.7324166669297298</v>
      </c>
      <c r="J119" s="13">
        <v>0.86502657034706198</v>
      </c>
      <c r="K119" s="13">
        <v>-0.34541710406847098</v>
      </c>
      <c r="L119" s="13">
        <v>0.55241893054032898</v>
      </c>
      <c r="M119" s="13">
        <v>0.207001826471858</v>
      </c>
      <c r="N119" s="18">
        <v>-1.6555189321066199</v>
      </c>
      <c r="O119" s="18">
        <v>2.4726320961625499</v>
      </c>
      <c r="P119" s="13">
        <v>0.81711316405593304</v>
      </c>
      <c r="Q119" s="13">
        <v>1.8115616761834901</v>
      </c>
      <c r="R119" s="18">
        <v>1.8115616761834901</v>
      </c>
      <c r="S119" s="13">
        <v>0</v>
      </c>
      <c r="T119" s="13">
        <v>-1.19057064008254</v>
      </c>
      <c r="U119" s="13">
        <v>2.6842049959994601</v>
      </c>
      <c r="V119" s="13">
        <v>1.4936343559169101</v>
      </c>
      <c r="W119" s="13">
        <v>-6.1864235742831203E-2</v>
      </c>
    </row>
    <row r="120" spans="1:23" x14ac:dyDescent="0.3">
      <c r="A120" s="13" t="s">
        <v>209</v>
      </c>
      <c r="B120" s="13" t="s">
        <v>210</v>
      </c>
      <c r="C120" s="15">
        <v>2020</v>
      </c>
      <c r="D120" s="15" t="s">
        <v>27</v>
      </c>
      <c r="E120" s="15" t="s">
        <v>38</v>
      </c>
      <c r="F120" s="15">
        <v>2015</v>
      </c>
      <c r="G120" s="15">
        <v>915</v>
      </c>
      <c r="H120" s="13">
        <v>-3.2439284783128</v>
      </c>
      <c r="I120" s="13">
        <v>2.4254506372340701</v>
      </c>
      <c r="J120" s="13">
        <v>-0.81847784107872401</v>
      </c>
      <c r="K120" s="13">
        <v>-6.7626915449060503</v>
      </c>
      <c r="L120" s="13">
        <v>1.38220390190312</v>
      </c>
      <c r="M120" s="13">
        <v>-5.3804876430029296</v>
      </c>
      <c r="N120" s="18">
        <v>-4.1675389429188199</v>
      </c>
      <c r="O120" s="18">
        <v>2.4292708490080201</v>
      </c>
      <c r="P120" s="13">
        <v>-1.7382680939107999</v>
      </c>
      <c r="Q120" s="13">
        <v>0.47436310987978902</v>
      </c>
      <c r="R120" s="18">
        <v>0.47436310987978902</v>
      </c>
      <c r="S120" s="13">
        <v>0</v>
      </c>
      <c r="T120" s="13">
        <v>-3.4113771495818299</v>
      </c>
      <c r="U120" s="13">
        <v>2.0229927817593798</v>
      </c>
      <c r="V120" s="13">
        <v>-1.3883843678224399</v>
      </c>
      <c r="W120" s="13">
        <v>0.44330507554158599</v>
      </c>
    </row>
    <row r="121" spans="1:23" x14ac:dyDescent="0.3">
      <c r="A121" s="13" t="s">
        <v>2093</v>
      </c>
      <c r="B121" s="13" t="s">
        <v>2094</v>
      </c>
      <c r="C121" s="15">
        <v>2020</v>
      </c>
      <c r="D121" s="15" t="s">
        <v>27</v>
      </c>
      <c r="E121" s="15" t="s">
        <v>38</v>
      </c>
      <c r="F121" s="15">
        <v>4371</v>
      </c>
      <c r="G121" s="15">
        <v>2018</v>
      </c>
      <c r="H121" s="13">
        <v>-2.9371549838457001</v>
      </c>
      <c r="I121" s="13">
        <v>-1.47160208142603</v>
      </c>
      <c r="J121" s="13">
        <v>-4.4087570652717396</v>
      </c>
      <c r="K121" s="13">
        <v>-3.5499995962286002E-3</v>
      </c>
      <c r="L121" s="13">
        <v>-0.61598485887623</v>
      </c>
      <c r="M121" s="13">
        <v>-0.61953485847245904</v>
      </c>
      <c r="N121" s="18">
        <v>-2.4750323522668101</v>
      </c>
      <c r="O121" s="18">
        <v>-1.3163654538902201</v>
      </c>
      <c r="P121" s="13">
        <v>-3.7913978061570401</v>
      </c>
      <c r="Q121" s="13">
        <v>-1.0724792040422999</v>
      </c>
      <c r="R121" s="18">
        <v>-1.0724792040422999</v>
      </c>
      <c r="S121" s="13">
        <v>0</v>
      </c>
      <c r="T121" s="13">
        <v>-2.3315596761497202</v>
      </c>
      <c r="U121" s="13">
        <v>-1.22766141783981</v>
      </c>
      <c r="V121" s="13">
        <v>-3.5592210939895299</v>
      </c>
      <c r="W121" s="13">
        <v>2.5973475075016399E-2</v>
      </c>
    </row>
    <row r="122" spans="1:23" x14ac:dyDescent="0.3">
      <c r="A122" s="13" t="s">
        <v>1029</v>
      </c>
      <c r="B122" s="13" t="s">
        <v>1030</v>
      </c>
      <c r="C122" s="15">
        <v>2020</v>
      </c>
      <c r="D122" s="15" t="s">
        <v>27</v>
      </c>
      <c r="E122" s="15" t="s">
        <v>34</v>
      </c>
      <c r="F122" s="15">
        <v>2646</v>
      </c>
      <c r="G122" s="15">
        <v>1234</v>
      </c>
      <c r="H122" s="13">
        <v>-0.90585767769895598</v>
      </c>
      <c r="I122" s="13">
        <v>1.4862694226083299</v>
      </c>
      <c r="J122" s="13">
        <v>0.58041174490938097</v>
      </c>
      <c r="K122" s="13">
        <v>-3.5493370557784001</v>
      </c>
      <c r="L122" s="13">
        <v>2.0625460647862202</v>
      </c>
      <c r="M122" s="13">
        <v>-1.4867909909921799</v>
      </c>
      <c r="N122" s="18">
        <v>-1.5144396134938201</v>
      </c>
      <c r="O122" s="18">
        <v>1.6745434460564099</v>
      </c>
      <c r="P122" s="13">
        <v>0.160103832562597</v>
      </c>
      <c r="Q122" s="13">
        <v>1.8385784281762201</v>
      </c>
      <c r="R122" s="18">
        <v>1.8385784281762201</v>
      </c>
      <c r="S122" s="13">
        <v>0</v>
      </c>
      <c r="T122" s="13">
        <v>-1.9176119764066299</v>
      </c>
      <c r="U122" s="13">
        <v>0.35753369639132498</v>
      </c>
      <c r="V122" s="13">
        <v>-1.5600782800152999</v>
      </c>
      <c r="W122" s="13">
        <v>0.357065703617098</v>
      </c>
    </row>
    <row r="123" spans="1:23" x14ac:dyDescent="0.3">
      <c r="A123" s="13" t="s">
        <v>1259</v>
      </c>
      <c r="B123" s="13" t="s">
        <v>1260</v>
      </c>
      <c r="C123" s="15">
        <v>2020</v>
      </c>
      <c r="D123" s="15" t="s">
        <v>27</v>
      </c>
      <c r="E123" s="15" t="s">
        <v>41</v>
      </c>
      <c r="F123" s="15">
        <v>2228</v>
      </c>
      <c r="G123" s="15">
        <v>1011</v>
      </c>
      <c r="H123" s="13">
        <v>-0.13744438462533901</v>
      </c>
      <c r="I123" s="13">
        <v>1.2782679969413</v>
      </c>
      <c r="J123" s="13">
        <v>1.1408236123159601</v>
      </c>
      <c r="K123" s="13">
        <v>3.7761291549123301</v>
      </c>
      <c r="L123" s="13">
        <v>3.2429833424371899</v>
      </c>
      <c r="M123" s="13">
        <v>7.0191124973495196</v>
      </c>
      <c r="N123" s="18">
        <v>0.69123302890327498</v>
      </c>
      <c r="O123" s="18">
        <v>1.76597631256376</v>
      </c>
      <c r="P123" s="13">
        <v>2.4572093414670402</v>
      </c>
      <c r="Q123" s="13">
        <v>2.7069724707680698</v>
      </c>
      <c r="R123" s="18">
        <v>2.7069724707680698</v>
      </c>
      <c r="S123" s="13">
        <v>0</v>
      </c>
      <c r="T123" s="13">
        <v>0.20084372792987301</v>
      </c>
      <c r="U123" s="13">
        <v>1.80550935443063</v>
      </c>
      <c r="V123" s="13">
        <v>2.0063530823605098</v>
      </c>
      <c r="W123" s="13">
        <v>0.798424780607637</v>
      </c>
    </row>
    <row r="124" spans="1:23" x14ac:dyDescent="0.3">
      <c r="A124" s="13" t="s">
        <v>1341</v>
      </c>
      <c r="B124" s="13" t="s">
        <v>1342</v>
      </c>
      <c r="C124" s="15">
        <v>2020</v>
      </c>
      <c r="D124" s="15" t="s">
        <v>27</v>
      </c>
      <c r="E124" s="15" t="s">
        <v>73</v>
      </c>
      <c r="F124" s="15">
        <v>3042</v>
      </c>
      <c r="G124" s="15">
        <v>1447</v>
      </c>
      <c r="H124" s="13">
        <v>-0.24539999792414799</v>
      </c>
      <c r="I124" s="13">
        <v>0.52040934030041697</v>
      </c>
      <c r="J124" s="13">
        <v>0.27500934237626801</v>
      </c>
      <c r="K124" s="13">
        <v>7.6973044919397701E-2</v>
      </c>
      <c r="L124" s="13">
        <v>-1.9924082369709799</v>
      </c>
      <c r="M124" s="13">
        <v>-1.91543519205159</v>
      </c>
      <c r="N124" s="18">
        <v>-0.214583127791282</v>
      </c>
      <c r="O124" s="18">
        <v>7.1897559610285294E-2</v>
      </c>
      <c r="P124" s="13">
        <v>-0.14268556818099701</v>
      </c>
      <c r="Q124" s="13">
        <v>1.92436638816686</v>
      </c>
      <c r="R124" s="18">
        <v>1.92436638816686</v>
      </c>
      <c r="S124" s="13">
        <v>0</v>
      </c>
      <c r="T124" s="13">
        <v>1.7837224561113599E-2</v>
      </c>
      <c r="U124" s="13">
        <v>1.6196836145114399</v>
      </c>
      <c r="V124" s="13">
        <v>1.63752083907255</v>
      </c>
      <c r="W124" s="13">
        <v>-2.6911944006673301E-2</v>
      </c>
    </row>
    <row r="125" spans="1:23" x14ac:dyDescent="0.3">
      <c r="A125" s="13" t="s">
        <v>1973</v>
      </c>
      <c r="B125" s="13" t="s">
        <v>1974</v>
      </c>
      <c r="C125" s="15">
        <v>2020</v>
      </c>
      <c r="D125" s="15" t="s">
        <v>27</v>
      </c>
      <c r="E125" s="15" t="s">
        <v>33</v>
      </c>
      <c r="F125" s="15">
        <v>2986</v>
      </c>
      <c r="G125" s="15">
        <v>1412</v>
      </c>
      <c r="H125" s="13">
        <v>1.30919538546478</v>
      </c>
      <c r="I125" s="13">
        <v>0.60067719266674002</v>
      </c>
      <c r="J125" s="13">
        <v>1.90987257813152</v>
      </c>
      <c r="K125" s="13">
        <v>-2.0526324467896999</v>
      </c>
      <c r="L125" s="13">
        <v>0.14582648813392199</v>
      </c>
      <c r="M125" s="13">
        <v>-1.90680595865578</v>
      </c>
      <c r="N125" s="18">
        <v>0.63966837906117402</v>
      </c>
      <c r="O125" s="18">
        <v>0.52884597495458996</v>
      </c>
      <c r="P125" s="13">
        <v>1.1685143540157601</v>
      </c>
      <c r="Q125" s="13">
        <v>2.8052506995963</v>
      </c>
      <c r="R125" s="18">
        <v>2.8052506995963</v>
      </c>
      <c r="S125" s="13">
        <v>0</v>
      </c>
      <c r="T125" s="13">
        <v>0.69829558513998702</v>
      </c>
      <c r="U125" s="13">
        <v>0.50041386289234502</v>
      </c>
      <c r="V125" s="13">
        <v>1.1987094480323299</v>
      </c>
      <c r="W125" s="13">
        <v>-0.63780884844354002</v>
      </c>
    </row>
    <row r="126" spans="1:23" x14ac:dyDescent="0.3">
      <c r="A126" s="13" t="s">
        <v>525</v>
      </c>
      <c r="B126" s="13" t="s">
        <v>526</v>
      </c>
      <c r="C126" s="15">
        <v>2020</v>
      </c>
      <c r="D126" s="15" t="s">
        <v>27</v>
      </c>
      <c r="E126" s="15" t="s">
        <v>73</v>
      </c>
      <c r="F126" s="15">
        <v>4373</v>
      </c>
      <c r="G126" s="15">
        <v>2091</v>
      </c>
      <c r="H126" s="13">
        <v>2.6809684768812101</v>
      </c>
      <c r="I126" s="13">
        <v>-2.3701268561086999</v>
      </c>
      <c r="J126" s="13">
        <v>0.31084162077251198</v>
      </c>
      <c r="K126" s="13">
        <v>1.69820770858426</v>
      </c>
      <c r="L126" s="13">
        <v>-2.2101605244915898</v>
      </c>
      <c r="M126" s="13">
        <v>-0.51195281590733499</v>
      </c>
      <c r="N126" s="18">
        <v>2.59660976429966</v>
      </c>
      <c r="O126" s="18">
        <v>-2.4766904675344499</v>
      </c>
      <c r="P126" s="13">
        <v>0.11991929676520301</v>
      </c>
      <c r="Q126" s="13">
        <v>3.03098058047234</v>
      </c>
      <c r="R126" s="18">
        <v>3.03098058047234</v>
      </c>
      <c r="S126" s="13">
        <v>0</v>
      </c>
      <c r="T126" s="13">
        <v>1.32367994719805</v>
      </c>
      <c r="U126" s="13">
        <v>-2.09547748880621</v>
      </c>
      <c r="V126" s="13">
        <v>-0.77179754160816705</v>
      </c>
      <c r="W126" s="13">
        <v>-1.0234953570415899</v>
      </c>
    </row>
    <row r="127" spans="1:23" x14ac:dyDescent="0.3">
      <c r="A127" s="13" t="s">
        <v>369</v>
      </c>
      <c r="B127" s="13" t="s">
        <v>370</v>
      </c>
      <c r="C127" s="15">
        <v>2020</v>
      </c>
      <c r="D127" s="15" t="s">
        <v>27</v>
      </c>
      <c r="E127" s="15" t="s">
        <v>111</v>
      </c>
      <c r="F127" s="15">
        <v>205</v>
      </c>
      <c r="G127" s="15">
        <v>96</v>
      </c>
      <c r="H127" s="13">
        <v>0.88943309298170903</v>
      </c>
      <c r="I127" s="13">
        <v>1.12546787740439</v>
      </c>
      <c r="J127" s="13">
        <v>2.0149009703860998</v>
      </c>
      <c r="K127" s="13">
        <v>5.1427821462591297</v>
      </c>
      <c r="L127" s="13">
        <v>0.30940654705013498</v>
      </c>
      <c r="M127" s="13">
        <v>5.45218869330927</v>
      </c>
      <c r="N127" s="18">
        <v>1.7726734010777401</v>
      </c>
      <c r="O127" s="18">
        <v>1.0119616436194101</v>
      </c>
      <c r="P127" s="13">
        <v>2.7846350446971502</v>
      </c>
      <c r="Q127" s="13">
        <v>0.27242193412757398</v>
      </c>
      <c r="R127" s="18">
        <v>0.27242193412757398</v>
      </c>
      <c r="S127" s="13">
        <v>0</v>
      </c>
      <c r="T127" s="13">
        <v>1.12958621608789</v>
      </c>
      <c r="U127" s="13">
        <v>-0.77697773663116598</v>
      </c>
      <c r="V127" s="13">
        <v>0.35260847945672802</v>
      </c>
      <c r="W127" s="13">
        <v>0.50404309694011196</v>
      </c>
    </row>
    <row r="128" spans="1:23" x14ac:dyDescent="0.3">
      <c r="A128" s="13" t="s">
        <v>369</v>
      </c>
      <c r="B128" s="13" t="s">
        <v>370</v>
      </c>
      <c r="C128" s="15">
        <v>2020</v>
      </c>
      <c r="D128" s="15" t="s">
        <v>27</v>
      </c>
      <c r="E128" s="15" t="s">
        <v>73</v>
      </c>
      <c r="F128" s="15">
        <v>291</v>
      </c>
      <c r="G128" s="15">
        <v>135</v>
      </c>
      <c r="H128" s="13">
        <v>-3.86433833004065</v>
      </c>
      <c r="I128" s="13">
        <v>0.90278236369586595</v>
      </c>
      <c r="J128" s="13">
        <v>-2.9615559663447799</v>
      </c>
      <c r="K128" s="13">
        <v>1.1501832415361299</v>
      </c>
      <c r="L128" s="13">
        <v>3.1174870413385301</v>
      </c>
      <c r="M128" s="13">
        <v>4.2676702828746702</v>
      </c>
      <c r="N128" s="18">
        <v>-3.0435536160647798</v>
      </c>
      <c r="O128" s="18">
        <v>1.47938070717</v>
      </c>
      <c r="P128" s="13">
        <v>-1.56417290889478</v>
      </c>
      <c r="Q128" s="13">
        <v>8.1825869489261002E-2</v>
      </c>
      <c r="R128" s="18">
        <v>8.1825869489261002E-2</v>
      </c>
      <c r="S128" s="13">
        <v>0</v>
      </c>
      <c r="T128" s="13">
        <v>-3.71735610720848</v>
      </c>
      <c r="U128" s="13">
        <v>0.80277410988125197</v>
      </c>
      <c r="V128" s="13">
        <v>-2.9145819973272298</v>
      </c>
      <c r="W128" s="13">
        <v>0.18684656232159</v>
      </c>
    </row>
    <row r="129" spans="1:23" x14ac:dyDescent="0.3">
      <c r="A129" s="13" t="s">
        <v>1619</v>
      </c>
      <c r="B129" s="13" t="s">
        <v>1620</v>
      </c>
      <c r="C129" s="15">
        <v>2020</v>
      </c>
      <c r="D129" s="15" t="s">
        <v>27</v>
      </c>
      <c r="E129" s="15" t="s">
        <v>26</v>
      </c>
      <c r="F129" s="15">
        <v>4131</v>
      </c>
      <c r="G129" s="15">
        <v>1952</v>
      </c>
      <c r="H129" s="13">
        <v>0.56227798457018796</v>
      </c>
      <c r="I129" s="13">
        <v>-0.42529302510966899</v>
      </c>
      <c r="J129" s="13">
        <v>0.136984959460518</v>
      </c>
      <c r="K129" s="13">
        <v>-3.9331806291442502</v>
      </c>
      <c r="L129" s="13">
        <v>9.84184713902936</v>
      </c>
      <c r="M129" s="13">
        <v>5.9086665098851103</v>
      </c>
      <c r="N129" s="18">
        <v>-0.35682070532645499</v>
      </c>
      <c r="O129" s="18">
        <v>1.64410048392601</v>
      </c>
      <c r="P129" s="13">
        <v>1.28727977859956</v>
      </c>
      <c r="Q129" s="13">
        <v>4.0523643948789996</v>
      </c>
      <c r="R129" s="18">
        <v>4.0523643948789996</v>
      </c>
      <c r="S129" s="13">
        <v>0</v>
      </c>
      <c r="T129" s="13">
        <v>-0.55983602723931902</v>
      </c>
      <c r="U129" s="13">
        <v>1.33143612575146</v>
      </c>
      <c r="V129" s="13">
        <v>0.77160009851213995</v>
      </c>
      <c r="W129" s="13">
        <v>0.80130829639558698</v>
      </c>
    </row>
    <row r="130" spans="1:23" x14ac:dyDescent="0.3">
      <c r="A130" s="13" t="s">
        <v>1673</v>
      </c>
      <c r="B130" s="13" t="s">
        <v>1674</v>
      </c>
      <c r="C130" s="15">
        <v>2020</v>
      </c>
      <c r="D130" s="15" t="s">
        <v>27</v>
      </c>
      <c r="E130" s="15" t="s">
        <v>32</v>
      </c>
      <c r="F130" s="15">
        <v>1132</v>
      </c>
      <c r="G130" s="15">
        <v>537</v>
      </c>
      <c r="H130" s="13">
        <v>-4.4926107724717799</v>
      </c>
      <c r="I130" s="13">
        <v>3.7252896432668402E-2</v>
      </c>
      <c r="J130" s="13">
        <v>-4.4553578760391099</v>
      </c>
      <c r="K130" s="13">
        <v>-6.7926663256092104</v>
      </c>
      <c r="L130" s="13">
        <v>-3.9274835017261598</v>
      </c>
      <c r="M130" s="13">
        <v>-10.7201498273353</v>
      </c>
      <c r="N130" s="18">
        <v>-5.1814007047004802</v>
      </c>
      <c r="O130" s="18">
        <v>-0.74483020490080298</v>
      </c>
      <c r="P130" s="13">
        <v>-5.92623090960128</v>
      </c>
      <c r="Q130" s="13">
        <v>-0.870300864691262</v>
      </c>
      <c r="R130" s="18">
        <v>-0.870300864691262</v>
      </c>
      <c r="S130" s="13">
        <v>0</v>
      </c>
      <c r="T130" s="13">
        <v>-3.8729105897704201</v>
      </c>
      <c r="U130" s="13">
        <v>-0.35141140791583803</v>
      </c>
      <c r="V130" s="13">
        <v>-4.2243219976862596</v>
      </c>
      <c r="W130" s="13">
        <v>1.000470861367E-2</v>
      </c>
    </row>
    <row r="131" spans="1:23" x14ac:dyDescent="0.3">
      <c r="A131" s="13" t="s">
        <v>1821</v>
      </c>
      <c r="B131" s="13" t="s">
        <v>1822</v>
      </c>
      <c r="C131" s="15">
        <v>2020</v>
      </c>
      <c r="D131" s="15" t="s">
        <v>27</v>
      </c>
      <c r="E131" s="15" t="s">
        <v>78</v>
      </c>
      <c r="F131" s="15">
        <v>1022</v>
      </c>
      <c r="G131" s="15">
        <v>488</v>
      </c>
      <c r="H131" s="13">
        <v>0.56036942374352905</v>
      </c>
      <c r="I131" s="13">
        <v>1.6601123427945901</v>
      </c>
      <c r="J131" s="13">
        <v>2.22048176653812</v>
      </c>
      <c r="K131" s="13">
        <v>-2.61454812618598</v>
      </c>
      <c r="L131" s="13">
        <v>1.5607026920871201</v>
      </c>
      <c r="M131" s="13">
        <v>-1.0538454340988499</v>
      </c>
      <c r="N131" s="18">
        <v>-6.1092769940092996E-3</v>
      </c>
      <c r="O131" s="18">
        <v>1.7324954295922801</v>
      </c>
      <c r="P131" s="13">
        <v>1.72638615259828</v>
      </c>
      <c r="Q131" s="13">
        <v>1.11776742977171</v>
      </c>
      <c r="R131" s="18">
        <v>1.11776742977171</v>
      </c>
      <c r="S131" s="13">
        <v>0</v>
      </c>
      <c r="T131" s="13">
        <v>-0.122174039507797</v>
      </c>
      <c r="U131" s="13">
        <v>1.0233531689664901</v>
      </c>
      <c r="V131" s="13">
        <v>0.90117912945869905</v>
      </c>
      <c r="W131" s="13">
        <v>0.297133572546319</v>
      </c>
    </row>
    <row r="132" spans="1:23" x14ac:dyDescent="0.3">
      <c r="A132" s="13" t="s">
        <v>343</v>
      </c>
      <c r="B132" s="13" t="s">
        <v>344</v>
      </c>
      <c r="C132" s="15">
        <v>2020</v>
      </c>
      <c r="D132" s="15" t="s">
        <v>27</v>
      </c>
      <c r="E132" s="15" t="s">
        <v>26</v>
      </c>
      <c r="F132" s="15">
        <v>618</v>
      </c>
      <c r="G132" s="15">
        <v>284</v>
      </c>
      <c r="H132" s="13">
        <v>-6.0440138608109102</v>
      </c>
      <c r="I132" s="13">
        <v>-1.5448874177687899</v>
      </c>
      <c r="J132" s="13">
        <v>-7.5889012785796996</v>
      </c>
      <c r="K132" s="13">
        <v>-8.8006631563999402</v>
      </c>
      <c r="L132" s="13">
        <v>-0.94350735114044904</v>
      </c>
      <c r="M132" s="13">
        <v>-9.7441705075403906</v>
      </c>
      <c r="N132" s="18">
        <v>-6.9945634682056399</v>
      </c>
      <c r="O132" s="18">
        <v>-1.5378567152764799</v>
      </c>
      <c r="P132" s="13">
        <v>-8.5324201834821203</v>
      </c>
      <c r="Q132" s="13">
        <v>-0.83823195078350499</v>
      </c>
      <c r="R132" s="18">
        <v>-0.83823195078350499</v>
      </c>
      <c r="S132" s="13">
        <v>0</v>
      </c>
      <c r="T132" s="13">
        <v>-6.4214769458130796</v>
      </c>
      <c r="U132" s="13">
        <v>-2.73041587564903</v>
      </c>
      <c r="V132" s="13">
        <v>-9.1518928214621091</v>
      </c>
      <c r="W132" s="13">
        <v>4.5977231122034799E-2</v>
      </c>
    </row>
    <row r="133" spans="1:23" x14ac:dyDescent="0.3">
      <c r="A133" s="13" t="s">
        <v>623</v>
      </c>
      <c r="B133" s="13" t="s">
        <v>624</v>
      </c>
      <c r="C133" s="15">
        <v>2020</v>
      </c>
      <c r="D133" s="15" t="s">
        <v>27</v>
      </c>
      <c r="E133" s="15" t="s">
        <v>62</v>
      </c>
      <c r="F133" s="15">
        <v>2371</v>
      </c>
      <c r="G133" s="15">
        <v>1089</v>
      </c>
      <c r="H133" s="13">
        <v>0.16185080987154901</v>
      </c>
      <c r="I133" s="13">
        <v>2.1525351765245802</v>
      </c>
      <c r="J133" s="13">
        <v>2.3143859863961298</v>
      </c>
      <c r="K133" s="13">
        <v>4.7453233354559998</v>
      </c>
      <c r="L133" s="13">
        <v>2.1796691993786599</v>
      </c>
      <c r="M133" s="13">
        <v>6.9249925348346597</v>
      </c>
      <c r="N133" s="18">
        <v>1.1043903712488099</v>
      </c>
      <c r="O133" s="18">
        <v>2.30660099573198</v>
      </c>
      <c r="P133" s="13">
        <v>3.4109913669807899</v>
      </c>
      <c r="Q133" s="13">
        <v>3.4183364273907899</v>
      </c>
      <c r="R133" s="18">
        <v>3.4183364273907899</v>
      </c>
      <c r="S133" s="13">
        <v>0</v>
      </c>
      <c r="T133" s="13">
        <v>1.21366557369656</v>
      </c>
      <c r="U133" s="13">
        <v>2.1600029547698201</v>
      </c>
      <c r="V133" s="13">
        <v>3.3736685284663901</v>
      </c>
      <c r="W133" s="13">
        <v>-0.141751862442514</v>
      </c>
    </row>
    <row r="134" spans="1:23" x14ac:dyDescent="0.3">
      <c r="A134" s="13" t="s">
        <v>1013</v>
      </c>
      <c r="B134" s="13" t="s">
        <v>1014</v>
      </c>
      <c r="C134" s="15">
        <v>2020</v>
      </c>
      <c r="D134" s="15" t="s">
        <v>27</v>
      </c>
      <c r="E134" s="15" t="s">
        <v>46</v>
      </c>
      <c r="F134" s="15">
        <v>2598</v>
      </c>
      <c r="G134" s="15">
        <v>1249</v>
      </c>
      <c r="H134" s="13">
        <v>0.26147924297959502</v>
      </c>
      <c r="I134" s="13">
        <v>2.7274401275953299</v>
      </c>
      <c r="J134" s="13">
        <v>2.98891937057493</v>
      </c>
      <c r="K134" s="13">
        <v>-0.52628975819992896</v>
      </c>
      <c r="L134" s="13">
        <v>-1.0900764694135101</v>
      </c>
      <c r="M134" s="13">
        <v>-1.6163662276134401</v>
      </c>
      <c r="N134" s="18">
        <v>8.1259103511872793E-2</v>
      </c>
      <c r="O134" s="18">
        <v>2.07348264087392</v>
      </c>
      <c r="P134" s="13">
        <v>2.1547417443857899</v>
      </c>
      <c r="Q134" s="13">
        <v>3.1151243248257798</v>
      </c>
      <c r="R134" s="18">
        <v>3.1151243248257798</v>
      </c>
      <c r="S134" s="13">
        <v>0</v>
      </c>
      <c r="T134" s="13">
        <v>-0.50806435638365299</v>
      </c>
      <c r="U134" s="13">
        <v>2.1070246998932101</v>
      </c>
      <c r="V134" s="13">
        <v>1.5989603435095501</v>
      </c>
      <c r="W134" s="13">
        <v>-0.33840819222500101</v>
      </c>
    </row>
    <row r="135" spans="1:23" x14ac:dyDescent="0.3">
      <c r="A135" s="13" t="s">
        <v>1589</v>
      </c>
      <c r="B135" s="13" t="s">
        <v>1590</v>
      </c>
      <c r="C135" s="15">
        <v>2020</v>
      </c>
      <c r="D135" s="15" t="s">
        <v>27</v>
      </c>
      <c r="E135" s="15" t="s">
        <v>124</v>
      </c>
      <c r="F135" s="15">
        <v>2752</v>
      </c>
      <c r="G135" s="15">
        <v>1298</v>
      </c>
      <c r="H135" s="13">
        <v>2.7011967605571301</v>
      </c>
      <c r="I135" s="13">
        <v>-2.1557024548785702</v>
      </c>
      <c r="J135" s="13">
        <v>0.54549430567855794</v>
      </c>
      <c r="K135" s="13">
        <v>1.36687706458985</v>
      </c>
      <c r="L135" s="13">
        <v>-1.8937057384636</v>
      </c>
      <c r="M135" s="13">
        <v>-0.52682867387374299</v>
      </c>
      <c r="N135" s="18">
        <v>2.61037224695067</v>
      </c>
      <c r="O135" s="18">
        <v>-2.2053050760485999</v>
      </c>
      <c r="P135" s="13">
        <v>0.40506717090207101</v>
      </c>
      <c r="Q135" s="13">
        <v>2.0964744431962901</v>
      </c>
      <c r="R135" s="18">
        <v>2.0964744431962901</v>
      </c>
      <c r="S135" s="13">
        <v>0</v>
      </c>
      <c r="T135" s="13">
        <v>1.7961162897559</v>
      </c>
      <c r="U135" s="13">
        <v>-3.3640874793245201</v>
      </c>
      <c r="V135" s="13">
        <v>-1.5679711895686199</v>
      </c>
      <c r="W135" s="13">
        <v>0.34475624349978501</v>
      </c>
    </row>
    <row r="136" spans="1:23" x14ac:dyDescent="0.3">
      <c r="A136" s="13" t="s">
        <v>1863</v>
      </c>
      <c r="B136" s="13" t="s">
        <v>1864</v>
      </c>
      <c r="C136" s="15">
        <v>2020</v>
      </c>
      <c r="D136" s="15" t="s">
        <v>27</v>
      </c>
      <c r="E136" s="15" t="s">
        <v>70</v>
      </c>
      <c r="F136" s="15">
        <v>482</v>
      </c>
      <c r="G136" s="15">
        <v>222</v>
      </c>
      <c r="H136" s="13">
        <v>-0.23395890779960599</v>
      </c>
      <c r="I136" s="13">
        <v>-1.7124577233810501</v>
      </c>
      <c r="J136" s="13">
        <v>-1.9464166311806499</v>
      </c>
      <c r="K136" s="13">
        <v>-4.5349533168566296</v>
      </c>
      <c r="L136" s="13">
        <v>1.5431071137944199</v>
      </c>
      <c r="M136" s="13">
        <v>-2.9918462030622002</v>
      </c>
      <c r="N136" s="18">
        <v>-1.19626534183639</v>
      </c>
      <c r="O136" s="18">
        <v>-1.18723444989065</v>
      </c>
      <c r="P136" s="13">
        <v>-2.3834997917270502</v>
      </c>
      <c r="Q136" s="13">
        <v>4.0999641022941E-2</v>
      </c>
      <c r="R136" s="18">
        <v>4.0999641022941E-2</v>
      </c>
      <c r="S136" s="13">
        <v>0</v>
      </c>
      <c r="T136" s="13">
        <v>-2.1262780227172899</v>
      </c>
      <c r="U136" s="13">
        <v>-1.62539688758253</v>
      </c>
      <c r="V136" s="13">
        <v>-3.7516749102998301</v>
      </c>
      <c r="W136" s="13">
        <v>-1.25719861980617</v>
      </c>
    </row>
    <row r="137" spans="1:23" x14ac:dyDescent="0.3">
      <c r="A137" s="13" t="s">
        <v>1863</v>
      </c>
      <c r="B137" s="13" t="s">
        <v>1864</v>
      </c>
      <c r="C137" s="15">
        <v>2020</v>
      </c>
      <c r="D137" s="15" t="s">
        <v>27</v>
      </c>
      <c r="E137" s="15" t="s">
        <v>124</v>
      </c>
      <c r="F137" s="15">
        <v>54</v>
      </c>
      <c r="G137" s="15">
        <v>26</v>
      </c>
      <c r="H137" s="13">
        <v>-2.84427298160485</v>
      </c>
      <c r="I137" s="13">
        <v>13.5698825501955</v>
      </c>
      <c r="J137" s="13">
        <v>10.7256095685907</v>
      </c>
      <c r="K137" s="13">
        <v>-5.3298472418308496</v>
      </c>
      <c r="L137" s="13">
        <v>-7.2255181213907402</v>
      </c>
      <c r="M137" s="13">
        <v>-12.555365363221499</v>
      </c>
      <c r="N137" s="18">
        <v>-3.51100827850065</v>
      </c>
      <c r="O137" s="18">
        <v>10.109977690017599</v>
      </c>
      <c r="P137" s="13">
        <v>6.5989694115169799</v>
      </c>
      <c r="Q137" s="13">
        <v>0.12244037910645</v>
      </c>
      <c r="R137" s="18">
        <v>0.12244037910645</v>
      </c>
      <c r="S137" s="13">
        <v>0</v>
      </c>
      <c r="T137" s="13">
        <v>-3.9311884708237899</v>
      </c>
      <c r="U137" s="13">
        <v>8.4426471037392297</v>
      </c>
      <c r="V137" s="13">
        <v>4.5114586329154296</v>
      </c>
      <c r="W137" s="13">
        <v>-1.2955196313353801</v>
      </c>
    </row>
    <row r="138" spans="1:23" x14ac:dyDescent="0.3">
      <c r="A138" s="13" t="s">
        <v>1903</v>
      </c>
      <c r="B138" s="13" t="s">
        <v>1904</v>
      </c>
      <c r="C138" s="15">
        <v>2020</v>
      </c>
      <c r="D138" s="15" t="s">
        <v>27</v>
      </c>
      <c r="E138" s="15" t="s">
        <v>73</v>
      </c>
      <c r="F138" s="15">
        <v>3154</v>
      </c>
      <c r="G138" s="15">
        <v>1468</v>
      </c>
      <c r="H138" s="13">
        <v>1.5692983655250401</v>
      </c>
      <c r="I138" s="13">
        <v>1.50570657766172</v>
      </c>
      <c r="J138" s="13">
        <v>3.0750049431867699</v>
      </c>
      <c r="K138" s="13">
        <v>-2.1631213426152001</v>
      </c>
      <c r="L138" s="13">
        <v>1.93002726455925</v>
      </c>
      <c r="M138" s="13">
        <v>-0.23309407805595</v>
      </c>
      <c r="N138" s="18">
        <v>0.87486848516996096</v>
      </c>
      <c r="O138" s="18">
        <v>1.7452649657977</v>
      </c>
      <c r="P138" s="13">
        <v>2.6201334509676601</v>
      </c>
      <c r="Q138" s="13">
        <v>4.0216715354193502</v>
      </c>
      <c r="R138" s="18">
        <v>4.0216715354193502</v>
      </c>
      <c r="S138" s="13">
        <v>0</v>
      </c>
      <c r="T138" s="13">
        <v>0.330300462018359</v>
      </c>
      <c r="U138" s="13">
        <v>1.8849335132327301</v>
      </c>
      <c r="V138" s="13">
        <v>2.2152339752510901</v>
      </c>
      <c r="W138" s="13">
        <v>-1.05633432937103E-2</v>
      </c>
    </row>
    <row r="139" spans="1:23" x14ac:dyDescent="0.3">
      <c r="A139" s="13" t="s">
        <v>271</v>
      </c>
      <c r="B139" s="13" t="s">
        <v>272</v>
      </c>
      <c r="C139" s="15">
        <v>2020</v>
      </c>
      <c r="D139" s="15" t="s">
        <v>27</v>
      </c>
      <c r="E139" s="15" t="s">
        <v>35</v>
      </c>
      <c r="F139" s="15">
        <v>4784</v>
      </c>
      <c r="G139" s="15">
        <v>2241</v>
      </c>
      <c r="H139" s="13">
        <v>3.2492492547313199</v>
      </c>
      <c r="I139" s="13">
        <v>-2.92206394704312</v>
      </c>
      <c r="J139" s="13">
        <v>0.32718530768820597</v>
      </c>
      <c r="K139" s="13">
        <v>6.7497166783014002</v>
      </c>
      <c r="L139" s="13">
        <v>-3.65294956232938</v>
      </c>
      <c r="M139" s="13">
        <v>3.0967671159720198</v>
      </c>
      <c r="N139" s="18">
        <v>4.1951554378302003</v>
      </c>
      <c r="O139" s="18">
        <v>-3.2385494865946001</v>
      </c>
      <c r="P139" s="13">
        <v>0.95660595123560099</v>
      </c>
      <c r="Q139" s="13">
        <v>4.2925957218172996</v>
      </c>
      <c r="R139" s="18">
        <v>4.2925957218172996</v>
      </c>
      <c r="S139" s="13">
        <v>0</v>
      </c>
      <c r="T139" s="13">
        <v>3.7829688146012099</v>
      </c>
      <c r="U139" s="13">
        <v>-2.8683111921870101</v>
      </c>
      <c r="V139" s="13">
        <v>0.91465762241420201</v>
      </c>
      <c r="W139" s="13">
        <v>1.31418423757461</v>
      </c>
    </row>
    <row r="140" spans="1:23" x14ac:dyDescent="0.3">
      <c r="A140" s="13" t="s">
        <v>2073</v>
      </c>
      <c r="B140" s="13" t="s">
        <v>2074</v>
      </c>
      <c r="C140" s="15">
        <v>2020</v>
      </c>
      <c r="D140" s="15" t="s">
        <v>27</v>
      </c>
      <c r="E140" s="15" t="s">
        <v>26</v>
      </c>
      <c r="F140" s="15">
        <v>44</v>
      </c>
      <c r="G140" s="15">
        <v>20</v>
      </c>
      <c r="H140" s="13">
        <v>-3.97803495655877</v>
      </c>
      <c r="I140" s="13">
        <v>-10.7264317327745</v>
      </c>
      <c r="J140" s="13">
        <v>-14.7044666893333</v>
      </c>
      <c r="K140" s="13">
        <v>18.9750627304951</v>
      </c>
      <c r="L140" s="13">
        <v>9.2832720640689406</v>
      </c>
      <c r="M140" s="13">
        <v>28.258334794564</v>
      </c>
      <c r="N140" s="18">
        <v>0.62678071055301399</v>
      </c>
      <c r="O140" s="18">
        <v>-7.2219690361715401</v>
      </c>
      <c r="P140" s="13">
        <v>-6.5951883256185297</v>
      </c>
      <c r="Q140" s="13">
        <v>-3.87793432280314E-2</v>
      </c>
      <c r="R140" s="18">
        <v>-3.87793432280314E-2</v>
      </c>
      <c r="S140" s="13">
        <v>0</v>
      </c>
      <c r="T140" s="13">
        <v>-2.3894597054947599</v>
      </c>
      <c r="U140" s="13">
        <v>-8.1042425944158207</v>
      </c>
      <c r="V140" s="13">
        <v>-10.493702299910501</v>
      </c>
      <c r="W140" s="13">
        <v>-1.1876063192911499</v>
      </c>
    </row>
    <row r="141" spans="1:23" x14ac:dyDescent="0.3">
      <c r="A141" s="13" t="s">
        <v>725</v>
      </c>
      <c r="B141" s="13" t="s">
        <v>726</v>
      </c>
      <c r="C141" s="15">
        <v>2020</v>
      </c>
      <c r="D141" s="15" t="s">
        <v>27</v>
      </c>
      <c r="E141" s="15" t="s">
        <v>53</v>
      </c>
      <c r="F141" s="15">
        <v>4483</v>
      </c>
      <c r="G141" s="15">
        <v>2211</v>
      </c>
      <c r="H141" s="13">
        <v>2.1907118002368402</v>
      </c>
      <c r="I141" s="13">
        <v>-1.67800038566294</v>
      </c>
      <c r="J141" s="13">
        <v>0.51271141457390601</v>
      </c>
      <c r="K141" s="13">
        <v>4.7871901705685902</v>
      </c>
      <c r="L141" s="13">
        <v>-0.33165049457328399</v>
      </c>
      <c r="M141" s="13">
        <v>4.4555396759952997</v>
      </c>
      <c r="N141" s="18">
        <v>2.9547985550398099</v>
      </c>
      <c r="O141" s="18">
        <v>-1.4768643452008201</v>
      </c>
      <c r="P141" s="13">
        <v>1.47793420983899</v>
      </c>
      <c r="Q141" s="13">
        <v>4.7438761427670899</v>
      </c>
      <c r="R141" s="18">
        <v>4.7438761427670899</v>
      </c>
      <c r="S141" s="13">
        <v>0</v>
      </c>
      <c r="T141" s="13">
        <v>3.5816888470292501</v>
      </c>
      <c r="U141" s="13">
        <v>-1.72693276551721</v>
      </c>
      <c r="V141" s="13">
        <v>1.8547560815120301</v>
      </c>
      <c r="W141" s="13">
        <v>-0.54423735664192596</v>
      </c>
    </row>
    <row r="142" spans="1:23" x14ac:dyDescent="0.3">
      <c r="A142" s="13" t="s">
        <v>2081</v>
      </c>
      <c r="B142" s="13" t="s">
        <v>2082</v>
      </c>
      <c r="C142" s="15">
        <v>2020</v>
      </c>
      <c r="D142" s="15" t="s">
        <v>27</v>
      </c>
      <c r="E142" s="15" t="s">
        <v>30</v>
      </c>
      <c r="F142" s="15">
        <v>25</v>
      </c>
      <c r="G142" s="15">
        <v>11</v>
      </c>
      <c r="H142" s="13">
        <v>-1.7658377835517201</v>
      </c>
      <c r="I142" s="13">
        <v>-2.50465917945158</v>
      </c>
      <c r="J142" s="13">
        <v>-4.2704969630032998</v>
      </c>
      <c r="K142" s="13">
        <v>10.9466833834031</v>
      </c>
      <c r="L142" s="13">
        <v>-1.3919306148149599</v>
      </c>
      <c r="M142" s="13">
        <v>9.5547527685882105</v>
      </c>
      <c r="N142" s="18">
        <v>0.65854391641673204</v>
      </c>
      <c r="O142" s="18">
        <v>-2.7095285098925501</v>
      </c>
      <c r="P142" s="13">
        <v>-2.0509845934758202</v>
      </c>
      <c r="Q142" s="13">
        <v>4.0276341676688003E-3</v>
      </c>
      <c r="R142" s="18">
        <v>4.0276341676688003E-3</v>
      </c>
      <c r="S142" s="13">
        <v>0</v>
      </c>
      <c r="T142" s="13">
        <v>-0.90059121467527903</v>
      </c>
      <c r="U142" s="13">
        <v>1.6274249773293199</v>
      </c>
      <c r="V142" s="13">
        <v>0.72683376265404198</v>
      </c>
      <c r="W142" s="13">
        <v>2.7194324901323701</v>
      </c>
    </row>
    <row r="143" spans="1:23" x14ac:dyDescent="0.3">
      <c r="A143" s="13" t="s">
        <v>511</v>
      </c>
      <c r="B143" s="13" t="s">
        <v>512</v>
      </c>
      <c r="C143" s="15">
        <v>2020</v>
      </c>
      <c r="D143" s="15" t="s">
        <v>27</v>
      </c>
      <c r="E143" s="15" t="s">
        <v>31</v>
      </c>
      <c r="F143" s="15">
        <v>1123</v>
      </c>
      <c r="G143" s="15">
        <v>541</v>
      </c>
      <c r="H143" s="13">
        <v>-6.1532168213502096</v>
      </c>
      <c r="I143" s="13">
        <v>3.0531724648393501</v>
      </c>
      <c r="J143" s="13">
        <v>-3.1000443565108502</v>
      </c>
      <c r="K143" s="13">
        <v>-2.5269070326922201</v>
      </c>
      <c r="L143" s="13">
        <v>1.5333386210178399</v>
      </c>
      <c r="M143" s="13">
        <v>-0.99356841167437704</v>
      </c>
      <c r="N143" s="18">
        <v>-5.7610863079730299</v>
      </c>
      <c r="O143" s="18">
        <v>2.9299221690780102</v>
      </c>
      <c r="P143" s="13">
        <v>-2.83116413889501</v>
      </c>
      <c r="Q143" s="13">
        <v>-2.2438822349265499E-2</v>
      </c>
      <c r="R143" s="18">
        <v>-2.2438822349265499E-2</v>
      </c>
      <c r="S143" s="13">
        <v>0</v>
      </c>
      <c r="T143" s="13">
        <v>-4.6158078253420403</v>
      </c>
      <c r="U143" s="13">
        <v>2.1266595229140099</v>
      </c>
      <c r="V143" s="13">
        <v>-2.4891483024280201</v>
      </c>
      <c r="W143" s="13">
        <v>0.16405927836971301</v>
      </c>
    </row>
    <row r="144" spans="1:23" x14ac:dyDescent="0.3">
      <c r="A144" s="13" t="s">
        <v>511</v>
      </c>
      <c r="B144" s="13" t="s">
        <v>512</v>
      </c>
      <c r="C144" s="15">
        <v>2020</v>
      </c>
      <c r="D144" s="15" t="s">
        <v>27</v>
      </c>
      <c r="E144" s="15" t="s">
        <v>38</v>
      </c>
      <c r="F144" s="15">
        <v>494</v>
      </c>
      <c r="G144" s="15">
        <v>233</v>
      </c>
      <c r="H144" s="13">
        <v>-5.2493703566771499</v>
      </c>
      <c r="I144" s="13">
        <v>4.5980999994177401</v>
      </c>
      <c r="J144" s="13">
        <v>-0.65127035725941695</v>
      </c>
      <c r="K144" s="13">
        <v>1.1797514421674</v>
      </c>
      <c r="L144" s="13">
        <v>-1.5583322362643099</v>
      </c>
      <c r="M144" s="13">
        <v>-0.37858079409691903</v>
      </c>
      <c r="N144" s="18">
        <v>-4.1981557539839196</v>
      </c>
      <c r="O144" s="18">
        <v>3.6627804137083202</v>
      </c>
      <c r="P144" s="13">
        <v>-0.53537534027560496</v>
      </c>
      <c r="Q144" s="13">
        <v>0.26450793643610199</v>
      </c>
      <c r="R144" s="18">
        <v>0.26450793643610199</v>
      </c>
      <c r="S144" s="13">
        <v>0</v>
      </c>
      <c r="T144" s="13">
        <v>-4.2732329399577402</v>
      </c>
      <c r="U144" s="13">
        <v>3.2188120822953001</v>
      </c>
      <c r="V144" s="13">
        <v>-1.0544208576624401</v>
      </c>
      <c r="W144" s="13">
        <v>0.48063948719490801</v>
      </c>
    </row>
    <row r="145" spans="1:23" x14ac:dyDescent="0.3">
      <c r="A145" s="13" t="s">
        <v>303</v>
      </c>
      <c r="B145" s="13" t="s">
        <v>304</v>
      </c>
      <c r="C145" s="15">
        <v>2020</v>
      </c>
      <c r="D145" s="15" t="s">
        <v>27</v>
      </c>
      <c r="E145" s="15" t="s">
        <v>41</v>
      </c>
      <c r="F145" s="15">
        <v>3985</v>
      </c>
      <c r="G145" s="15">
        <v>1851</v>
      </c>
      <c r="H145" s="13">
        <v>-1.1626553172468199</v>
      </c>
      <c r="I145" s="13">
        <v>-0.70904855341691997</v>
      </c>
      <c r="J145" s="13">
        <v>-1.8717038706637401</v>
      </c>
      <c r="K145" s="13">
        <v>1.26238120286678</v>
      </c>
      <c r="L145" s="13">
        <v>-0.13019477390017001</v>
      </c>
      <c r="M145" s="13">
        <v>1.1321864289666099</v>
      </c>
      <c r="N145" s="18">
        <v>-0.72074725843424503</v>
      </c>
      <c r="O145" s="18">
        <v>-0.63507234102182397</v>
      </c>
      <c r="P145" s="13">
        <v>-1.35581959945607</v>
      </c>
      <c r="Q145" s="13">
        <v>1.3202881989308899</v>
      </c>
      <c r="R145" s="18">
        <v>1.3202881989308899</v>
      </c>
      <c r="S145" s="13">
        <v>0</v>
      </c>
      <c r="T145" s="13">
        <v>-0.78354789072974496</v>
      </c>
      <c r="U145" s="13">
        <v>0.15112949411903301</v>
      </c>
      <c r="V145" s="13">
        <v>-0.63241839661071098</v>
      </c>
      <c r="W145" s="13">
        <v>0.28283227652194498</v>
      </c>
    </row>
    <row r="146" spans="1:23" x14ac:dyDescent="0.3">
      <c r="A146" s="13" t="s">
        <v>1849</v>
      </c>
      <c r="B146" s="13" t="s">
        <v>1850</v>
      </c>
      <c r="C146" s="15">
        <v>2020</v>
      </c>
      <c r="D146" s="15" t="s">
        <v>27</v>
      </c>
      <c r="E146" s="15" t="s">
        <v>46</v>
      </c>
      <c r="F146" s="15">
        <v>89</v>
      </c>
      <c r="G146" s="15">
        <v>42</v>
      </c>
      <c r="H146" s="13">
        <v>0.44520092557694901</v>
      </c>
      <c r="I146" s="13">
        <v>-4.0259328187508698</v>
      </c>
      <c r="J146" s="13">
        <v>-3.5807318931739198</v>
      </c>
      <c r="K146" s="13">
        <v>3.5408800813485901</v>
      </c>
      <c r="L146" s="13">
        <v>6.2220093375387897</v>
      </c>
      <c r="M146" s="13">
        <v>9.76288941888739</v>
      </c>
      <c r="N146" s="18">
        <v>1.10166113914667</v>
      </c>
      <c r="O146" s="18">
        <v>-2.0847386917255801</v>
      </c>
      <c r="P146" s="13">
        <v>-0.98307755257891305</v>
      </c>
      <c r="Q146" s="13">
        <v>3.7521341815223201E-2</v>
      </c>
      <c r="R146" s="18">
        <v>3.7521341815223201E-2</v>
      </c>
      <c r="S146" s="13">
        <v>0</v>
      </c>
      <c r="T146" s="13">
        <v>3.48128201573802</v>
      </c>
      <c r="U146" s="13">
        <v>-5.2698019961122</v>
      </c>
      <c r="V146" s="13">
        <v>-1.78851998037418</v>
      </c>
      <c r="W146" s="13">
        <v>-0.91834201779342295</v>
      </c>
    </row>
    <row r="147" spans="1:23" x14ac:dyDescent="0.3">
      <c r="A147" s="13" t="s">
        <v>1603</v>
      </c>
      <c r="B147" s="13" t="s">
        <v>1604</v>
      </c>
      <c r="C147" s="15">
        <v>2020</v>
      </c>
      <c r="D147" s="15" t="s">
        <v>27</v>
      </c>
      <c r="E147" s="15" t="s">
        <v>89</v>
      </c>
      <c r="F147" s="15">
        <v>4454</v>
      </c>
      <c r="G147" s="15">
        <v>2159</v>
      </c>
      <c r="H147" s="13">
        <v>1.0098575722546399</v>
      </c>
      <c r="I147" s="13">
        <v>-0.110982156087887</v>
      </c>
      <c r="J147" s="13">
        <v>0.89887541616675704</v>
      </c>
      <c r="K147" s="13">
        <v>2.6281902211392598</v>
      </c>
      <c r="L147" s="13">
        <v>1.14263244616575</v>
      </c>
      <c r="M147" s="13">
        <v>3.77082266730502</v>
      </c>
      <c r="N147" s="18">
        <v>1.3938202800716399</v>
      </c>
      <c r="O147" s="18">
        <v>0.113514003547642</v>
      </c>
      <c r="P147" s="13">
        <v>1.50733428361928</v>
      </c>
      <c r="Q147" s="13">
        <v>4.6616400375735703</v>
      </c>
      <c r="R147" s="18">
        <v>4.6616400375735703</v>
      </c>
      <c r="S147" s="13">
        <v>0</v>
      </c>
      <c r="T147" s="13">
        <v>1.5163688288420201</v>
      </c>
      <c r="U147" s="13">
        <v>0.38652621973141799</v>
      </c>
      <c r="V147" s="13">
        <v>1.9028950485734399</v>
      </c>
      <c r="W147" s="13">
        <v>-0.60681758220611604</v>
      </c>
    </row>
    <row r="148" spans="1:23" x14ac:dyDescent="0.3">
      <c r="A148" s="13" t="s">
        <v>1289</v>
      </c>
      <c r="B148" s="13" t="s">
        <v>1290</v>
      </c>
      <c r="C148" s="15">
        <v>2020</v>
      </c>
      <c r="D148" s="15" t="s">
        <v>27</v>
      </c>
      <c r="E148" s="15" t="s">
        <v>81</v>
      </c>
      <c r="F148" s="15">
        <v>4525</v>
      </c>
      <c r="G148" s="15">
        <v>2165</v>
      </c>
      <c r="H148" s="13">
        <v>2.7825376177646701</v>
      </c>
      <c r="I148" s="13">
        <v>-2.0290978222070999</v>
      </c>
      <c r="J148" s="13">
        <v>0.75343979555757101</v>
      </c>
      <c r="K148" s="13">
        <v>0.98211511361776604</v>
      </c>
      <c r="L148" s="13">
        <v>-2.8017437506404899</v>
      </c>
      <c r="M148" s="13">
        <v>-1.8196286370227199</v>
      </c>
      <c r="N148" s="18">
        <v>2.4847860125057801</v>
      </c>
      <c r="O148" s="18">
        <v>-2.3289314847190798</v>
      </c>
      <c r="P148" s="13">
        <v>0.155854527786698</v>
      </c>
      <c r="Q148" s="13">
        <v>3.2026800422645998</v>
      </c>
      <c r="R148" s="18">
        <v>3.2026800422645998</v>
      </c>
      <c r="S148" s="13">
        <v>0</v>
      </c>
      <c r="T148" s="13">
        <v>2.3947050014258502</v>
      </c>
      <c r="U148" s="13">
        <v>-1.96345370372053</v>
      </c>
      <c r="V148" s="13">
        <v>0.43125129770532</v>
      </c>
      <c r="W148" s="13">
        <v>-0.22484831857320101</v>
      </c>
    </row>
    <row r="149" spans="1:23" x14ac:dyDescent="0.3">
      <c r="A149" s="13" t="s">
        <v>2075</v>
      </c>
      <c r="B149" s="13" t="s">
        <v>2076</v>
      </c>
      <c r="C149" s="15">
        <v>2020</v>
      </c>
      <c r="D149" s="15" t="s">
        <v>27</v>
      </c>
      <c r="E149" s="15" t="s">
        <v>124</v>
      </c>
      <c r="F149" s="15">
        <v>94</v>
      </c>
      <c r="G149" s="15">
        <v>48</v>
      </c>
      <c r="H149" s="13">
        <v>-4.3638253169649301</v>
      </c>
      <c r="I149" s="13">
        <v>-4.2911171229117899</v>
      </c>
      <c r="J149" s="13">
        <v>-8.6549424398767201</v>
      </c>
      <c r="K149" s="13">
        <v>-8.5393422085169508</v>
      </c>
      <c r="L149" s="13">
        <v>-4.3302771873285399</v>
      </c>
      <c r="M149" s="13">
        <v>-12.869619395845501</v>
      </c>
      <c r="N149" s="18">
        <v>-5.4781239929195902</v>
      </c>
      <c r="O149" s="18">
        <v>-4.4940563663969</v>
      </c>
      <c r="P149" s="13">
        <v>-9.9721803593164893</v>
      </c>
      <c r="Q149" s="13">
        <v>-0.175548532918506</v>
      </c>
      <c r="R149" s="18">
        <v>-0.175548532918506</v>
      </c>
      <c r="S149" s="13">
        <v>0</v>
      </c>
      <c r="T149" s="13">
        <v>-5.7898713579136798</v>
      </c>
      <c r="U149" s="13">
        <v>-4.7996855008406598</v>
      </c>
      <c r="V149" s="13">
        <v>-10.5895568587543</v>
      </c>
      <c r="W149" s="13">
        <v>-0.76091089084465902</v>
      </c>
    </row>
    <row r="150" spans="1:23" x14ac:dyDescent="0.3">
      <c r="A150" s="13" t="s">
        <v>539</v>
      </c>
      <c r="B150" s="13" t="s">
        <v>540</v>
      </c>
      <c r="C150" s="15">
        <v>2020</v>
      </c>
      <c r="D150" s="15" t="s">
        <v>27</v>
      </c>
      <c r="E150" s="15" t="s">
        <v>52</v>
      </c>
      <c r="F150" s="15">
        <v>3028</v>
      </c>
      <c r="G150" s="15">
        <v>1362</v>
      </c>
      <c r="H150" s="13">
        <v>1.1362172919767599</v>
      </c>
      <c r="I150" s="13">
        <v>2.9418987298892598</v>
      </c>
      <c r="J150" s="13">
        <v>4.0781160218660304</v>
      </c>
      <c r="K150" s="13">
        <v>2.4654762586706802</v>
      </c>
      <c r="L150" s="13">
        <v>2.9347271420388399</v>
      </c>
      <c r="M150" s="13">
        <v>5.4002034007095201</v>
      </c>
      <c r="N150" s="18">
        <v>1.4512041188603599</v>
      </c>
      <c r="O150" s="18">
        <v>3.0170426624470599</v>
      </c>
      <c r="P150" s="13">
        <v>4.4682467813074203</v>
      </c>
      <c r="Q150" s="13">
        <v>5.03420023759716</v>
      </c>
      <c r="R150" s="18">
        <v>5.03420023759716</v>
      </c>
      <c r="S150" s="13">
        <v>0</v>
      </c>
      <c r="T150" s="13">
        <v>1.4127004205075999</v>
      </c>
      <c r="U150" s="13">
        <v>3.2716308641056999</v>
      </c>
      <c r="V150" s="13">
        <v>4.6843312846133003</v>
      </c>
      <c r="W150" s="13">
        <v>0.37194323611052299</v>
      </c>
    </row>
    <row r="151" spans="1:23" x14ac:dyDescent="0.3">
      <c r="A151" s="13" t="s">
        <v>639</v>
      </c>
      <c r="B151" s="13" t="s">
        <v>640</v>
      </c>
      <c r="C151" s="15">
        <v>2020</v>
      </c>
      <c r="D151" s="15" t="s">
        <v>27</v>
      </c>
      <c r="E151" s="15" t="s">
        <v>33</v>
      </c>
      <c r="F151" s="15">
        <v>3953</v>
      </c>
      <c r="G151" s="15">
        <v>1898</v>
      </c>
      <c r="H151" s="13">
        <v>-0.819987365561893</v>
      </c>
      <c r="I151" s="13">
        <v>0.54658471529131802</v>
      </c>
      <c r="J151" s="13">
        <v>-0.27340265027057398</v>
      </c>
      <c r="K151" s="13">
        <v>3.14080360691865</v>
      </c>
      <c r="L151" s="13">
        <v>4.54422761450596E-2</v>
      </c>
      <c r="M151" s="13">
        <v>3.1862458830637101</v>
      </c>
      <c r="N151" s="18">
        <v>-7.2006563650541602E-2</v>
      </c>
      <c r="O151" s="18">
        <v>0.47142365624830901</v>
      </c>
      <c r="P151" s="13">
        <v>0.39941709259776698</v>
      </c>
      <c r="Q151" s="13">
        <v>3.0262352268770099</v>
      </c>
      <c r="R151" s="18">
        <v>3.0262352268770099</v>
      </c>
      <c r="S151" s="13">
        <v>0</v>
      </c>
      <c r="T151" s="13">
        <v>0.24976742118334799</v>
      </c>
      <c r="U151" s="13">
        <v>0.37821594823020099</v>
      </c>
      <c r="V151" s="13">
        <v>0.62798336941354904</v>
      </c>
      <c r="W151" s="13">
        <v>-0.78685591643644104</v>
      </c>
    </row>
    <row r="152" spans="1:23" x14ac:dyDescent="0.3">
      <c r="A152" s="13" t="s">
        <v>1233</v>
      </c>
      <c r="B152" s="13" t="s">
        <v>1234</v>
      </c>
      <c r="C152" s="15">
        <v>2020</v>
      </c>
      <c r="D152" s="15" t="s">
        <v>27</v>
      </c>
      <c r="E152" s="15" t="s">
        <v>89</v>
      </c>
      <c r="F152" s="15">
        <v>2636</v>
      </c>
      <c r="G152" s="15">
        <v>1242</v>
      </c>
      <c r="H152" s="13">
        <v>0.83802127727511699</v>
      </c>
      <c r="I152" s="13">
        <v>-2.14822769578885</v>
      </c>
      <c r="J152" s="13">
        <v>-1.3102064185137301</v>
      </c>
      <c r="K152" s="13">
        <v>3.0883428067812502</v>
      </c>
      <c r="L152" s="13">
        <v>1.00833055111843</v>
      </c>
      <c r="M152" s="13">
        <v>4.0966733578996903</v>
      </c>
      <c r="N152" s="18">
        <v>1.35766981911032</v>
      </c>
      <c r="O152" s="18">
        <v>-1.6374738962847999</v>
      </c>
      <c r="P152" s="13">
        <v>-0.27980407717447597</v>
      </c>
      <c r="Q152" s="13">
        <v>1.56678330103956</v>
      </c>
      <c r="R152" s="18">
        <v>1.56678330103956</v>
      </c>
      <c r="S152" s="13">
        <v>0</v>
      </c>
      <c r="T152" s="13">
        <v>1.3195349229223501</v>
      </c>
      <c r="U152" s="13">
        <v>-2.4143716142800198</v>
      </c>
      <c r="V152" s="13">
        <v>-1.0948366913576699</v>
      </c>
      <c r="W152" s="13">
        <v>9.7602523997806806E-2</v>
      </c>
    </row>
    <row r="153" spans="1:23" x14ac:dyDescent="0.3">
      <c r="A153" s="13" t="s">
        <v>211</v>
      </c>
      <c r="B153" s="13" t="s">
        <v>212</v>
      </c>
      <c r="C153" s="15">
        <v>2020</v>
      </c>
      <c r="D153" s="15" t="s">
        <v>27</v>
      </c>
      <c r="E153" s="15" t="s">
        <v>137</v>
      </c>
      <c r="F153" s="15">
        <v>411</v>
      </c>
      <c r="G153" s="15">
        <v>195</v>
      </c>
      <c r="H153" s="13">
        <v>-2.4039335626550602</v>
      </c>
      <c r="I153" s="13">
        <v>-2.3440973409979602</v>
      </c>
      <c r="J153" s="13">
        <v>-4.7480309036530297</v>
      </c>
      <c r="K153" s="13">
        <v>-2.68453026202917</v>
      </c>
      <c r="L153" s="13">
        <v>-0.53245771232538297</v>
      </c>
      <c r="M153" s="13">
        <v>-3.21698797435455</v>
      </c>
      <c r="N153" s="18">
        <v>-2.5152876510213602</v>
      </c>
      <c r="O153" s="18">
        <v>-2.0071488913856599</v>
      </c>
      <c r="P153" s="13">
        <v>-4.5224365424070303</v>
      </c>
      <c r="Q153" s="13">
        <v>-0.17787060444282099</v>
      </c>
      <c r="R153" s="18">
        <v>-0.17787060444282099</v>
      </c>
      <c r="S153" s="13">
        <v>0</v>
      </c>
      <c r="T153" s="13">
        <v>-1.80170706869644</v>
      </c>
      <c r="U153" s="13">
        <v>-0.76168994946790503</v>
      </c>
      <c r="V153" s="13">
        <v>-2.56339701816434</v>
      </c>
      <c r="W153" s="13">
        <v>0.886309516512229</v>
      </c>
    </row>
    <row r="154" spans="1:23" x14ac:dyDescent="0.3">
      <c r="A154" s="13" t="s">
        <v>211</v>
      </c>
      <c r="B154" s="13" t="s">
        <v>212</v>
      </c>
      <c r="C154" s="15">
        <v>2020</v>
      </c>
      <c r="D154" s="15" t="s">
        <v>27</v>
      </c>
      <c r="E154" s="15" t="s">
        <v>52</v>
      </c>
      <c r="F154" s="15">
        <v>204</v>
      </c>
      <c r="G154" s="15">
        <v>91</v>
      </c>
      <c r="H154" s="13">
        <v>-1.6466012818316</v>
      </c>
      <c r="I154" s="13">
        <v>-2.8730822284151598</v>
      </c>
      <c r="J154" s="13">
        <v>-4.5196835102467601</v>
      </c>
      <c r="K154" s="13">
        <v>7.22666837229613</v>
      </c>
      <c r="L154" s="13">
        <v>5.3375496439189201</v>
      </c>
      <c r="M154" s="13">
        <v>12.564218016214999</v>
      </c>
      <c r="N154" s="18">
        <v>3.7885049061051397E-2</v>
      </c>
      <c r="O154" s="18">
        <v>-1.5218259767726801</v>
      </c>
      <c r="P154" s="13">
        <v>-1.48394092771163</v>
      </c>
      <c r="Q154" s="13">
        <v>5.9532783409195503E-2</v>
      </c>
      <c r="R154" s="18">
        <v>5.9532783409195503E-2</v>
      </c>
      <c r="S154" s="13">
        <v>0</v>
      </c>
      <c r="T154" s="13">
        <v>-0.84689265983128104</v>
      </c>
      <c r="U154" s="13">
        <v>-1.91789510911392</v>
      </c>
      <c r="V154" s="13">
        <v>-2.7647877689452001</v>
      </c>
      <c r="W154" s="13">
        <v>1.3044606715376701</v>
      </c>
    </row>
    <row r="155" spans="1:23" x14ac:dyDescent="0.3">
      <c r="A155" s="13" t="s">
        <v>743</v>
      </c>
      <c r="B155" s="13" t="s">
        <v>744</v>
      </c>
      <c r="C155" s="15">
        <v>2020</v>
      </c>
      <c r="D155" s="15" t="s">
        <v>27</v>
      </c>
      <c r="E155" s="15" t="s">
        <v>137</v>
      </c>
      <c r="F155" s="15">
        <v>2621</v>
      </c>
      <c r="G155" s="15">
        <v>1222</v>
      </c>
      <c r="H155" s="13">
        <v>-2.6620672709549398</v>
      </c>
      <c r="I155" s="13">
        <v>1.7976694076763899</v>
      </c>
      <c r="J155" s="13">
        <v>-0.86439786327854995</v>
      </c>
      <c r="K155" s="13">
        <v>-1.1959984205627801</v>
      </c>
      <c r="L155" s="13">
        <v>2.62410087870358</v>
      </c>
      <c r="M155" s="13">
        <v>1.4281024581407999</v>
      </c>
      <c r="N155" s="18">
        <v>-2.4742401799260598</v>
      </c>
      <c r="O155" s="18">
        <v>2.1348175243258201</v>
      </c>
      <c r="P155" s="13">
        <v>-0.33942265560023899</v>
      </c>
      <c r="Q155" s="13">
        <v>1.5218817876914199</v>
      </c>
      <c r="R155" s="18">
        <v>1.5218817876914199</v>
      </c>
      <c r="S155" s="13">
        <v>0</v>
      </c>
      <c r="T155" s="13">
        <v>-2.4336784467831101</v>
      </c>
      <c r="U155" s="13">
        <v>2.2594418806626</v>
      </c>
      <c r="V155" s="13">
        <v>-0.17423656612050301</v>
      </c>
      <c r="W155" s="13">
        <v>1.2872967187442601</v>
      </c>
    </row>
    <row r="156" spans="1:23" x14ac:dyDescent="0.3">
      <c r="A156" s="13" t="s">
        <v>601</v>
      </c>
      <c r="B156" s="13" t="s">
        <v>602</v>
      </c>
      <c r="C156" s="15">
        <v>2020</v>
      </c>
      <c r="D156" s="15" t="s">
        <v>27</v>
      </c>
      <c r="E156" s="15" t="s">
        <v>73</v>
      </c>
      <c r="F156" s="15">
        <v>283</v>
      </c>
      <c r="G156" s="15">
        <v>130</v>
      </c>
      <c r="H156" s="13">
        <v>-2.2922621150507698</v>
      </c>
      <c r="I156" s="13">
        <v>-4.9190505860156701</v>
      </c>
      <c r="J156" s="13">
        <v>-7.21131270106644</v>
      </c>
      <c r="K156" s="13">
        <v>-5.2625676957266601</v>
      </c>
      <c r="L156" s="13">
        <v>-7.5448638779170896</v>
      </c>
      <c r="M156" s="13">
        <v>-12.807431573643701</v>
      </c>
      <c r="N156" s="18">
        <v>-3.0362765730903201</v>
      </c>
      <c r="O156" s="18">
        <v>-5.6807340592033402</v>
      </c>
      <c r="P156" s="13">
        <v>-8.71701063229367</v>
      </c>
      <c r="Q156" s="13">
        <v>-0.39952215983502498</v>
      </c>
      <c r="R156" s="18">
        <v>-0.39952215983502498</v>
      </c>
      <c r="S156" s="13">
        <v>0</v>
      </c>
      <c r="T156" s="13">
        <v>-3.7667828018698502</v>
      </c>
      <c r="U156" s="13">
        <v>-4.8236753480629098</v>
      </c>
      <c r="V156" s="13">
        <v>-8.5904581499327701</v>
      </c>
      <c r="W156" s="13">
        <v>0.96730204177124302</v>
      </c>
    </row>
    <row r="157" spans="1:23" x14ac:dyDescent="0.3">
      <c r="A157" s="13" t="s">
        <v>1573</v>
      </c>
      <c r="B157" s="13" t="s">
        <v>1574</v>
      </c>
      <c r="C157" s="15">
        <v>2020</v>
      </c>
      <c r="D157" s="15" t="s">
        <v>27</v>
      </c>
      <c r="E157" s="15" t="s">
        <v>46</v>
      </c>
      <c r="F157" s="15">
        <v>4019</v>
      </c>
      <c r="G157" s="15">
        <v>1949</v>
      </c>
      <c r="H157" s="13">
        <v>2.1007079298373399</v>
      </c>
      <c r="I157" s="13">
        <v>-0.96709510160872802</v>
      </c>
      <c r="J157" s="13">
        <v>1.13361282822861</v>
      </c>
      <c r="K157" s="13">
        <v>6.3985240580784897</v>
      </c>
      <c r="L157" s="13">
        <v>2.2572866261018798</v>
      </c>
      <c r="M157" s="13">
        <v>8.6558106841803699</v>
      </c>
      <c r="N157" s="18">
        <v>3.09462538819343</v>
      </c>
      <c r="O157" s="18">
        <v>-0.36032567947823002</v>
      </c>
      <c r="P157" s="13">
        <v>2.7342997087151999</v>
      </c>
      <c r="Q157" s="13">
        <v>5.4371989923853103</v>
      </c>
      <c r="R157" s="18">
        <v>5.4371989923853103</v>
      </c>
      <c r="S157" s="13">
        <v>0</v>
      </c>
      <c r="T157" s="13">
        <v>2.8670387985507602</v>
      </c>
      <c r="U157" s="13">
        <v>-0.47424453935879501</v>
      </c>
      <c r="V157" s="13">
        <v>2.3927942591919602</v>
      </c>
      <c r="W157" s="13">
        <v>-0.30437400591972003</v>
      </c>
    </row>
    <row r="158" spans="1:23" x14ac:dyDescent="0.3">
      <c r="A158" s="13" t="s">
        <v>769</v>
      </c>
      <c r="B158" s="13" t="s">
        <v>770</v>
      </c>
      <c r="C158" s="15">
        <v>2020</v>
      </c>
      <c r="D158" s="15" t="s">
        <v>27</v>
      </c>
      <c r="E158" s="15" t="s">
        <v>41</v>
      </c>
      <c r="F158" s="15">
        <v>28</v>
      </c>
      <c r="G158" s="15">
        <v>13</v>
      </c>
      <c r="H158" s="13">
        <v>12.1857447390489</v>
      </c>
      <c r="I158" s="13">
        <v>-0.89481559467990301</v>
      </c>
      <c r="J158" s="13">
        <v>11.290929144369001</v>
      </c>
      <c r="K158" s="13">
        <v>23.633407428136099</v>
      </c>
      <c r="L158" s="13">
        <v>-15.1787639853478</v>
      </c>
      <c r="M158" s="13">
        <v>8.4546434427882193</v>
      </c>
      <c r="N158" s="18">
        <v>15.4309518974505</v>
      </c>
      <c r="O158" s="18">
        <v>-3.8275568374240798</v>
      </c>
      <c r="P158" s="13">
        <v>11.6033950600265</v>
      </c>
      <c r="Q158" s="13">
        <v>9.4178816153930506E-2</v>
      </c>
      <c r="R158" s="18">
        <v>9.4178816153930506E-2</v>
      </c>
      <c r="S158" s="13">
        <v>0</v>
      </c>
      <c r="T158" s="13">
        <v>9.8716949694057199</v>
      </c>
      <c r="U158" s="13">
        <v>-6.0035116918695497</v>
      </c>
      <c r="V158" s="13">
        <v>3.8681832775361702</v>
      </c>
      <c r="W158" s="13">
        <v>-1.0941801951369901</v>
      </c>
    </row>
    <row r="159" spans="1:23" x14ac:dyDescent="0.3">
      <c r="A159" s="13" t="s">
        <v>157</v>
      </c>
      <c r="B159" s="13" t="s">
        <v>158</v>
      </c>
      <c r="C159" s="15">
        <v>2020</v>
      </c>
      <c r="D159" s="15" t="s">
        <v>27</v>
      </c>
      <c r="E159" s="15" t="s">
        <v>53</v>
      </c>
      <c r="F159" s="15">
        <v>1419</v>
      </c>
      <c r="G159" s="15">
        <v>687</v>
      </c>
      <c r="H159" s="13">
        <v>-5.4303267537124196</v>
      </c>
      <c r="I159" s="13">
        <v>-1.0057430210545699</v>
      </c>
      <c r="J159" s="13">
        <v>-6.4360697747669899</v>
      </c>
      <c r="K159" s="13">
        <v>-3.2791178280737001</v>
      </c>
      <c r="L159" s="13">
        <v>1.9399152591625901</v>
      </c>
      <c r="M159" s="13">
        <v>-1.3392025689111</v>
      </c>
      <c r="N159" s="18">
        <v>-5.2529404410112202</v>
      </c>
      <c r="O159" s="18">
        <v>-0.41650658346859798</v>
      </c>
      <c r="P159" s="13">
        <v>-5.6694470244798199</v>
      </c>
      <c r="Q159" s="13">
        <v>-1.0186825955362899</v>
      </c>
      <c r="R159" s="18">
        <v>-1.0186825955362899</v>
      </c>
      <c r="S159" s="13">
        <v>0</v>
      </c>
      <c r="T159" s="13">
        <v>-4.7824445458502103</v>
      </c>
      <c r="U159" s="13">
        <v>-1.54702717928042</v>
      </c>
      <c r="V159" s="13">
        <v>-6.3294717251306398</v>
      </c>
      <c r="W159" s="13">
        <v>-0.45891648721032302</v>
      </c>
    </row>
    <row r="160" spans="1:23" x14ac:dyDescent="0.3">
      <c r="A160" s="13" t="s">
        <v>883</v>
      </c>
      <c r="B160" s="13" t="s">
        <v>884</v>
      </c>
      <c r="C160" s="15">
        <v>2020</v>
      </c>
      <c r="D160" s="15" t="s">
        <v>27</v>
      </c>
      <c r="E160" s="15" t="s">
        <v>140</v>
      </c>
      <c r="F160" s="15">
        <v>2470</v>
      </c>
      <c r="G160" s="15">
        <v>1193</v>
      </c>
      <c r="H160" s="13">
        <v>-8.2825700080169304E-2</v>
      </c>
      <c r="I160" s="13">
        <v>0.89437834012935902</v>
      </c>
      <c r="J160" s="13">
        <v>0.81155264004918903</v>
      </c>
      <c r="K160" s="13">
        <v>2.7386972744229201</v>
      </c>
      <c r="L160" s="13">
        <v>-0.81339826316473196</v>
      </c>
      <c r="M160" s="13">
        <v>1.92529901125819</v>
      </c>
      <c r="N160" s="18">
        <v>0.46440243320075197</v>
      </c>
      <c r="O160" s="18">
        <v>0.49323890047904301</v>
      </c>
      <c r="P160" s="13">
        <v>0.95764133367979498</v>
      </c>
      <c r="Q160" s="13">
        <v>2.2471099101824699</v>
      </c>
      <c r="R160" s="18">
        <v>2.2471099101824699</v>
      </c>
      <c r="S160" s="13">
        <v>0</v>
      </c>
      <c r="T160" s="13">
        <v>0.16182932646438</v>
      </c>
      <c r="U160" s="13">
        <v>1.76492347105439</v>
      </c>
      <c r="V160" s="13">
        <v>1.9267527975187699</v>
      </c>
      <c r="W160" s="13">
        <v>-0.43446246162650098</v>
      </c>
    </row>
    <row r="161" spans="1:23" x14ac:dyDescent="0.3">
      <c r="A161" s="13" t="s">
        <v>1503</v>
      </c>
      <c r="B161" s="13" t="s">
        <v>1504</v>
      </c>
      <c r="C161" s="15">
        <v>2020</v>
      </c>
      <c r="D161" s="15" t="s">
        <v>27</v>
      </c>
      <c r="E161" s="15" t="s">
        <v>33</v>
      </c>
      <c r="F161" s="15">
        <v>2197</v>
      </c>
      <c r="G161" s="15">
        <v>1061</v>
      </c>
      <c r="H161" s="13">
        <v>-0.91889299397952795</v>
      </c>
      <c r="I161" s="13">
        <v>0.88069887384099599</v>
      </c>
      <c r="J161" s="13">
        <v>-3.8194120138532198E-2</v>
      </c>
      <c r="K161" s="13">
        <v>3.2932530171415002</v>
      </c>
      <c r="L161" s="13">
        <v>0.249200888996536</v>
      </c>
      <c r="M161" s="13">
        <v>3.5424539061380398</v>
      </c>
      <c r="N161" s="18">
        <v>-0.12426688329499</v>
      </c>
      <c r="O161" s="18">
        <v>0.80383378840664899</v>
      </c>
      <c r="P161" s="13">
        <v>0.67956690511165796</v>
      </c>
      <c r="Q161" s="13">
        <v>1.84501540362493</v>
      </c>
      <c r="R161" s="18">
        <v>1.84501540362493</v>
      </c>
      <c r="S161" s="13">
        <v>0</v>
      </c>
      <c r="T161" s="13">
        <v>0.68025292401387805</v>
      </c>
      <c r="U161" s="13">
        <v>0.83740800825240302</v>
      </c>
      <c r="V161" s="13">
        <v>1.51766093226628</v>
      </c>
      <c r="W161" s="13">
        <v>-0.63085714244465696</v>
      </c>
    </row>
    <row r="162" spans="1:23" x14ac:dyDescent="0.3">
      <c r="A162" s="13" t="s">
        <v>1347</v>
      </c>
      <c r="B162" s="13" t="s">
        <v>1348</v>
      </c>
      <c r="C162" s="15">
        <v>2020</v>
      </c>
      <c r="D162" s="15" t="s">
        <v>27</v>
      </c>
      <c r="E162" s="15" t="s">
        <v>34</v>
      </c>
      <c r="F162" s="15">
        <v>882</v>
      </c>
      <c r="G162" s="15">
        <v>404</v>
      </c>
      <c r="H162" s="13">
        <v>-3.81638340376972</v>
      </c>
      <c r="I162" s="13">
        <v>1.7653110330399799</v>
      </c>
      <c r="J162" s="13">
        <v>-2.05107237072973</v>
      </c>
      <c r="K162" s="13">
        <v>-5.3377297938126098</v>
      </c>
      <c r="L162" s="13">
        <v>1.18752860700664</v>
      </c>
      <c r="M162" s="13">
        <v>-4.1502011868059601</v>
      </c>
      <c r="N162" s="18">
        <v>-4.3486277183643498</v>
      </c>
      <c r="O162" s="18">
        <v>1.7359872316143301</v>
      </c>
      <c r="P162" s="13">
        <v>-2.6126404867500201</v>
      </c>
      <c r="Q162" s="13">
        <v>2.86808417949211E-2</v>
      </c>
      <c r="R162" s="18">
        <v>2.86808417949211E-2</v>
      </c>
      <c r="S162" s="13">
        <v>0</v>
      </c>
      <c r="T162" s="13">
        <v>-3.7779330412393799</v>
      </c>
      <c r="U162" s="13">
        <v>-0.393524323234963</v>
      </c>
      <c r="V162" s="13">
        <v>-4.1714573644743398</v>
      </c>
      <c r="W162" s="13">
        <v>1.3260934960254001</v>
      </c>
    </row>
    <row r="163" spans="1:23" x14ac:dyDescent="0.3">
      <c r="A163" s="13" t="s">
        <v>497</v>
      </c>
      <c r="B163" s="13" t="s">
        <v>498</v>
      </c>
      <c r="C163" s="15">
        <v>2020</v>
      </c>
      <c r="D163" s="15" t="s">
        <v>27</v>
      </c>
      <c r="E163" s="15" t="s">
        <v>81</v>
      </c>
      <c r="F163" s="15">
        <v>559</v>
      </c>
      <c r="G163" s="15">
        <v>268</v>
      </c>
      <c r="H163" s="13">
        <v>-4.5077198284736797</v>
      </c>
      <c r="I163" s="13">
        <v>0.89051120908529102</v>
      </c>
      <c r="J163" s="13">
        <v>-3.6172086193883901</v>
      </c>
      <c r="K163" s="13">
        <v>-9.55445019989609</v>
      </c>
      <c r="L163" s="13">
        <v>-7.59618522002352E-2</v>
      </c>
      <c r="M163" s="13">
        <v>-9.6304120520963306</v>
      </c>
      <c r="N163" s="18">
        <v>-5.8013726815384699</v>
      </c>
      <c r="O163" s="18">
        <v>0.69815091366142301</v>
      </c>
      <c r="P163" s="13">
        <v>-5.1032217678770504</v>
      </c>
      <c r="Q163" s="13">
        <v>-0.32034097823618102</v>
      </c>
      <c r="R163" s="18">
        <v>-0.32034097823618102</v>
      </c>
      <c r="S163" s="13">
        <v>0</v>
      </c>
      <c r="T163" s="13">
        <v>-5.4225023867573396</v>
      </c>
      <c r="U163" s="13">
        <v>1.14533831724254</v>
      </c>
      <c r="V163" s="13">
        <v>-4.2771640695147903</v>
      </c>
      <c r="W163" s="13">
        <v>-0.45113337308715201</v>
      </c>
    </row>
    <row r="164" spans="1:23" x14ac:dyDescent="0.3">
      <c r="A164" s="13" t="s">
        <v>1725</v>
      </c>
      <c r="B164" s="13" t="s">
        <v>1726</v>
      </c>
      <c r="C164" s="15">
        <v>2020</v>
      </c>
      <c r="D164" s="15" t="s">
        <v>27</v>
      </c>
      <c r="E164" s="15" t="s">
        <v>89</v>
      </c>
      <c r="F164" s="15">
        <v>731</v>
      </c>
      <c r="G164" s="15">
        <v>345</v>
      </c>
      <c r="H164" s="13">
        <v>-1.9663963177800201</v>
      </c>
      <c r="I164" s="13">
        <v>-1.8680767088164201</v>
      </c>
      <c r="J164" s="13">
        <v>-3.83447302659645</v>
      </c>
      <c r="K164" s="13">
        <v>0.81521671599225698</v>
      </c>
      <c r="L164" s="13">
        <v>-3.4610959636359402</v>
      </c>
      <c r="M164" s="13">
        <v>-2.6458792476436801</v>
      </c>
      <c r="N164" s="18">
        <v>-1.494583416043</v>
      </c>
      <c r="O164" s="18">
        <v>-2.3251470987035399</v>
      </c>
      <c r="P164" s="13">
        <v>-3.8197305147465501</v>
      </c>
      <c r="Q164" s="13">
        <v>-0.18842592559110899</v>
      </c>
      <c r="R164" s="18">
        <v>-0.18842592559110899</v>
      </c>
      <c r="S164" s="13">
        <v>0</v>
      </c>
      <c r="T164" s="13">
        <v>-2.2826704173432302</v>
      </c>
      <c r="U164" s="13">
        <v>-2.1376533973480201</v>
      </c>
      <c r="V164" s="13">
        <v>-4.42032381469126</v>
      </c>
      <c r="W164" s="13">
        <v>7.2044343988053594E-2</v>
      </c>
    </row>
    <row r="165" spans="1:23" x14ac:dyDescent="0.3">
      <c r="A165" s="13" t="s">
        <v>1465</v>
      </c>
      <c r="B165" s="13" t="s">
        <v>1466</v>
      </c>
      <c r="C165" s="15">
        <v>2020</v>
      </c>
      <c r="D165" s="15" t="s">
        <v>27</v>
      </c>
      <c r="E165" s="15" t="s">
        <v>32</v>
      </c>
      <c r="F165" s="15">
        <v>2609</v>
      </c>
      <c r="G165" s="15">
        <v>1246</v>
      </c>
      <c r="H165" s="13">
        <v>6.7429300447326895E-2</v>
      </c>
      <c r="I165" s="13">
        <v>0.50471738382068998</v>
      </c>
      <c r="J165" s="13">
        <v>0.57214668426801696</v>
      </c>
      <c r="K165" s="13">
        <v>3.2859618459247701</v>
      </c>
      <c r="L165" s="13">
        <v>-0.73370808861528303</v>
      </c>
      <c r="M165" s="13">
        <v>2.5522537573094901</v>
      </c>
      <c r="N165" s="18">
        <v>0.80313040189025398</v>
      </c>
      <c r="O165" s="18">
        <v>0.317179057344532</v>
      </c>
      <c r="P165" s="13">
        <v>1.12030945923478</v>
      </c>
      <c r="Q165" s="13">
        <v>2.45447265344073</v>
      </c>
      <c r="R165" s="18">
        <v>2.45447265344073</v>
      </c>
      <c r="S165" s="13">
        <v>0</v>
      </c>
      <c r="T165" s="13">
        <v>-0.25044351426162997</v>
      </c>
      <c r="U165" s="13">
        <v>0.64357510911646898</v>
      </c>
      <c r="V165" s="13">
        <v>0.39313159485483901</v>
      </c>
      <c r="W165" s="13">
        <v>-0.24530380290069201</v>
      </c>
    </row>
    <row r="166" spans="1:23" x14ac:dyDescent="0.3">
      <c r="A166" s="13" t="s">
        <v>1409</v>
      </c>
      <c r="B166" s="13" t="s">
        <v>1410</v>
      </c>
      <c r="C166" s="15">
        <v>2020</v>
      </c>
      <c r="D166" s="15" t="s">
        <v>27</v>
      </c>
      <c r="E166" s="15" t="s">
        <v>35</v>
      </c>
      <c r="F166" s="15">
        <v>1489</v>
      </c>
      <c r="G166" s="15">
        <v>707</v>
      </c>
      <c r="H166" s="13">
        <v>-1.3369143251808999</v>
      </c>
      <c r="I166" s="13">
        <v>-3.18186052469366</v>
      </c>
      <c r="J166" s="13">
        <v>-4.5187748498745597</v>
      </c>
      <c r="K166" s="13">
        <v>-2.5101491681740402</v>
      </c>
      <c r="L166" s="13">
        <v>-0.69659163027122195</v>
      </c>
      <c r="M166" s="13">
        <v>-3.2067407984452698</v>
      </c>
      <c r="N166" s="18">
        <v>-1.66987961604721</v>
      </c>
      <c r="O166" s="18">
        <v>-2.83658251345551</v>
      </c>
      <c r="P166" s="13">
        <v>-4.5064621295027303</v>
      </c>
      <c r="Q166" s="13">
        <v>-0.62511341147863597</v>
      </c>
      <c r="R166" s="18">
        <v>-0.62511341147863597</v>
      </c>
      <c r="S166" s="13">
        <v>0</v>
      </c>
      <c r="T166" s="13">
        <v>-1.9878785493461899</v>
      </c>
      <c r="U166" s="13">
        <v>-2.73191288039826</v>
      </c>
      <c r="V166" s="13">
        <v>-4.7197914297444497</v>
      </c>
      <c r="W166" s="13">
        <v>-1.3620216050698799</v>
      </c>
    </row>
    <row r="167" spans="1:23" x14ac:dyDescent="0.3">
      <c r="A167" s="13" t="s">
        <v>1331</v>
      </c>
      <c r="B167" s="13" t="s">
        <v>1332</v>
      </c>
      <c r="C167" s="15">
        <v>2020</v>
      </c>
      <c r="D167" s="15" t="s">
        <v>27</v>
      </c>
      <c r="E167" s="15" t="s">
        <v>81</v>
      </c>
      <c r="F167" s="15">
        <v>1614</v>
      </c>
      <c r="G167" s="15">
        <v>752</v>
      </c>
      <c r="H167" s="13">
        <v>-2.0712241667850502</v>
      </c>
      <c r="I167" s="13">
        <v>-2.1449916931786701</v>
      </c>
      <c r="J167" s="13">
        <v>-4.2162158599637296</v>
      </c>
      <c r="K167" s="13">
        <v>-3.1322060826351299</v>
      </c>
      <c r="L167" s="13">
        <v>0.67944642546005196</v>
      </c>
      <c r="M167" s="13">
        <v>-2.4527596571750698</v>
      </c>
      <c r="N167" s="18">
        <v>-2.46473098819492</v>
      </c>
      <c r="O167" s="18">
        <v>-1.70895966970784</v>
      </c>
      <c r="P167" s="13">
        <v>-4.1736906579027604</v>
      </c>
      <c r="Q167" s="13">
        <v>-0.54405734447222698</v>
      </c>
      <c r="R167" s="18">
        <v>-0.54405734447222698</v>
      </c>
      <c r="S167" s="13">
        <v>0</v>
      </c>
      <c r="T167" s="13">
        <v>-2.3039033079873401</v>
      </c>
      <c r="U167" s="13">
        <v>-2.58978790923415</v>
      </c>
      <c r="V167" s="13">
        <v>-4.8936912172214901</v>
      </c>
      <c r="W167" s="13">
        <v>-0.40522261039197899</v>
      </c>
    </row>
    <row r="168" spans="1:23" x14ac:dyDescent="0.3">
      <c r="A168" s="13" t="s">
        <v>1039</v>
      </c>
      <c r="B168" s="13" t="s">
        <v>1040</v>
      </c>
      <c r="C168" s="15">
        <v>2020</v>
      </c>
      <c r="D168" s="15" t="s">
        <v>27</v>
      </c>
      <c r="E168" s="15" t="s">
        <v>86</v>
      </c>
      <c r="F168" s="15">
        <v>1860</v>
      </c>
      <c r="G168" s="15">
        <v>891</v>
      </c>
      <c r="H168" s="13">
        <v>0.84909128439426695</v>
      </c>
      <c r="I168" s="13">
        <v>2.1978526299381902</v>
      </c>
      <c r="J168" s="13">
        <v>3.0469439143324601</v>
      </c>
      <c r="K168" s="13">
        <v>1.97569838999063</v>
      </c>
      <c r="L168" s="13">
        <v>-0.478931046644612</v>
      </c>
      <c r="M168" s="13">
        <v>1.49676734334601</v>
      </c>
      <c r="N168" s="18">
        <v>1.10179001510557</v>
      </c>
      <c r="O168" s="18">
        <v>1.69940382556319</v>
      </c>
      <c r="P168" s="13">
        <v>2.8011938406687702</v>
      </c>
      <c r="Q168" s="13">
        <v>2.50835337690991</v>
      </c>
      <c r="R168" s="18">
        <v>2.50835337690991</v>
      </c>
      <c r="S168" s="13">
        <v>0</v>
      </c>
      <c r="T168" s="13">
        <v>-8.3223070228930301E-2</v>
      </c>
      <c r="U168" s="13">
        <v>1.09214092222564</v>
      </c>
      <c r="V168" s="13">
        <v>1.0089178519967099</v>
      </c>
      <c r="W168" s="13">
        <v>-0.61235317297402203</v>
      </c>
    </row>
    <row r="169" spans="1:23" x14ac:dyDescent="0.3">
      <c r="A169" s="13" t="s">
        <v>249</v>
      </c>
      <c r="B169" s="13" t="s">
        <v>250</v>
      </c>
      <c r="C169" s="15">
        <v>2020</v>
      </c>
      <c r="D169" s="15" t="s">
        <v>27</v>
      </c>
      <c r="E169" s="15" t="s">
        <v>52</v>
      </c>
      <c r="F169" s="15">
        <v>3429</v>
      </c>
      <c r="G169" s="15">
        <v>1524</v>
      </c>
      <c r="H169" s="13">
        <v>1.7121519747902201</v>
      </c>
      <c r="I169" s="13">
        <v>1.06562660157611</v>
      </c>
      <c r="J169" s="13">
        <v>2.7777785763663299</v>
      </c>
      <c r="K169" s="13">
        <v>1.7269482785847501</v>
      </c>
      <c r="L169" s="13">
        <v>1.9041647246622699</v>
      </c>
      <c r="M169" s="13">
        <v>3.63111300324702</v>
      </c>
      <c r="N169" s="18">
        <v>1.7753316464089599</v>
      </c>
      <c r="O169" s="18">
        <v>1.2089582909427199</v>
      </c>
      <c r="P169" s="13">
        <v>2.9842899373516798</v>
      </c>
      <c r="Q169" s="13">
        <v>4.5200057972286203</v>
      </c>
      <c r="R169" s="18">
        <v>4.5200057972286203</v>
      </c>
      <c r="S169" s="13">
        <v>0</v>
      </c>
      <c r="T169" s="13">
        <v>1.36510099389895</v>
      </c>
      <c r="U169" s="13">
        <v>1.16504277853827</v>
      </c>
      <c r="V169" s="13">
        <v>2.5301437724372202</v>
      </c>
      <c r="W169" s="13">
        <v>1.40285168699143</v>
      </c>
    </row>
    <row r="170" spans="1:23" x14ac:dyDescent="0.3">
      <c r="A170" s="13" t="s">
        <v>719</v>
      </c>
      <c r="B170" s="13" t="s">
        <v>720</v>
      </c>
      <c r="C170" s="15">
        <v>2020</v>
      </c>
      <c r="D170" s="15" t="s">
        <v>27</v>
      </c>
      <c r="E170" s="15" t="s">
        <v>111</v>
      </c>
      <c r="F170" s="15">
        <v>2174</v>
      </c>
      <c r="G170" s="15">
        <v>972</v>
      </c>
      <c r="H170" s="13">
        <v>-1.0835559999995501</v>
      </c>
      <c r="I170" s="13">
        <v>-2.4433672022723498</v>
      </c>
      <c r="J170" s="13">
        <v>-3.5269232022719001</v>
      </c>
      <c r="K170" s="13">
        <v>3.5060603301349302E-2</v>
      </c>
      <c r="L170" s="13">
        <v>-2.2449840833138901</v>
      </c>
      <c r="M170" s="13">
        <v>-2.2099234800125398</v>
      </c>
      <c r="N170" s="18">
        <v>-0.96154542076001004</v>
      </c>
      <c r="O170" s="18">
        <v>-2.5510651331663499</v>
      </c>
      <c r="P170" s="13">
        <v>-3.5126105539263599</v>
      </c>
      <c r="Q170" s="13">
        <v>-0.38139627484379002</v>
      </c>
      <c r="R170" s="18">
        <v>-0.38139627484379002</v>
      </c>
      <c r="S170" s="13">
        <v>0</v>
      </c>
      <c r="T170" s="13">
        <v>-0.16270720133706101</v>
      </c>
      <c r="U170" s="13">
        <v>-3.0147343806196498</v>
      </c>
      <c r="V170" s="13">
        <v>-3.1774415819567099</v>
      </c>
      <c r="W170" s="13">
        <v>0.864639965759883</v>
      </c>
    </row>
    <row r="171" spans="1:23" x14ac:dyDescent="0.3">
      <c r="A171" s="13" t="s">
        <v>2140</v>
      </c>
      <c r="B171" s="13" t="s">
        <v>2141</v>
      </c>
      <c r="C171" s="15">
        <v>2020</v>
      </c>
      <c r="D171" s="15" t="s">
        <v>27</v>
      </c>
      <c r="E171" s="15" t="s">
        <v>31</v>
      </c>
      <c r="F171" s="15">
        <v>41</v>
      </c>
      <c r="G171" s="15">
        <v>19</v>
      </c>
      <c r="H171" s="13">
        <v>2.7498339598030701</v>
      </c>
      <c r="I171" s="13">
        <v>3.0262198176023398</v>
      </c>
      <c r="J171" s="13">
        <v>5.7760537774054104</v>
      </c>
      <c r="K171" s="13">
        <v>8.1628876194994895</v>
      </c>
      <c r="L171" s="13">
        <v>4.9837969203327903</v>
      </c>
      <c r="M171" s="13">
        <v>13.146684539832201</v>
      </c>
      <c r="N171" s="18">
        <v>4.1087551728358296</v>
      </c>
      <c r="O171" s="18">
        <v>3.6681450904424699</v>
      </c>
      <c r="P171" s="13">
        <v>7.7769002632783</v>
      </c>
      <c r="Q171" s="13">
        <v>0.101804520241699</v>
      </c>
      <c r="R171" s="18">
        <v>0.101804520241699</v>
      </c>
      <c r="S171" s="13">
        <v>0</v>
      </c>
      <c r="T171" s="13">
        <v>5.5291497753723098</v>
      </c>
      <c r="U171" s="13">
        <v>2.7408969532877001</v>
      </c>
      <c r="V171" s="13">
        <v>8.2700467286600094</v>
      </c>
      <c r="W171" s="13">
        <v>-0.24097306902127699</v>
      </c>
    </row>
    <row r="172" spans="1:23" x14ac:dyDescent="0.3">
      <c r="A172" s="13" t="s">
        <v>2169</v>
      </c>
      <c r="B172" s="13" t="s">
        <v>2170</v>
      </c>
      <c r="C172" s="15">
        <v>2020</v>
      </c>
      <c r="D172" s="15" t="s">
        <v>27</v>
      </c>
      <c r="E172" s="15" t="s">
        <v>137</v>
      </c>
      <c r="F172" s="15">
        <v>3518</v>
      </c>
      <c r="G172" s="15">
        <v>1654</v>
      </c>
      <c r="H172" s="13">
        <v>-1.27110586905045</v>
      </c>
      <c r="I172" s="13">
        <v>-2.7753672350850902</v>
      </c>
      <c r="J172" s="13">
        <v>-4.0464731041355497</v>
      </c>
      <c r="K172" s="13">
        <v>-1.0514796352097799</v>
      </c>
      <c r="L172" s="13">
        <v>-4.9114373459040399</v>
      </c>
      <c r="M172" s="13">
        <v>-5.9629169811138203</v>
      </c>
      <c r="N172" s="18">
        <v>-1.20355015650298</v>
      </c>
      <c r="O172" s="18">
        <v>-3.3626162970325999</v>
      </c>
      <c r="P172" s="13">
        <v>-4.5661664535355797</v>
      </c>
      <c r="Q172" s="13">
        <v>-1.5241261428323001</v>
      </c>
      <c r="R172" s="18">
        <v>-1.5241261428323001</v>
      </c>
      <c r="S172" s="13">
        <v>0</v>
      </c>
      <c r="T172" s="13">
        <v>-2.08753125937743</v>
      </c>
      <c r="U172" s="13">
        <v>-3.3992010898962599</v>
      </c>
      <c r="V172" s="13">
        <v>-5.4867323492736997</v>
      </c>
      <c r="W172" s="13">
        <v>-0.56446537337837999</v>
      </c>
    </row>
    <row r="173" spans="1:23" x14ac:dyDescent="0.3">
      <c r="A173" s="13" t="s">
        <v>909</v>
      </c>
      <c r="B173" s="13" t="s">
        <v>910</v>
      </c>
      <c r="C173" s="15">
        <v>2020</v>
      </c>
      <c r="D173" s="15" t="s">
        <v>27</v>
      </c>
      <c r="E173" s="15" t="s">
        <v>52</v>
      </c>
      <c r="F173" s="15">
        <v>2007</v>
      </c>
      <c r="G173" s="15">
        <v>895</v>
      </c>
      <c r="H173" s="13">
        <v>0.248229751531861</v>
      </c>
      <c r="I173" s="13">
        <v>1.5697579356439999</v>
      </c>
      <c r="J173" s="13">
        <v>1.81798768717586</v>
      </c>
      <c r="K173" s="13">
        <v>2.13022003626787</v>
      </c>
      <c r="L173" s="13">
        <v>-2.1120502977751001</v>
      </c>
      <c r="M173" s="13">
        <v>1.8169738492774801E-2</v>
      </c>
      <c r="N173" s="18">
        <v>0.62559548731407499</v>
      </c>
      <c r="O173" s="18">
        <v>0.787191669944168</v>
      </c>
      <c r="P173" s="13">
        <v>1.41278715725824</v>
      </c>
      <c r="Q173" s="13">
        <v>1.90775474689749</v>
      </c>
      <c r="R173" s="18">
        <v>1.90775474689749</v>
      </c>
      <c r="S173" s="13">
        <v>0</v>
      </c>
      <c r="T173" s="13">
        <v>-1.2211018459904999E-3</v>
      </c>
      <c r="U173" s="13">
        <v>0.18910543265728399</v>
      </c>
      <c r="V173" s="13">
        <v>0.18788433081129399</v>
      </c>
      <c r="W173" s="13">
        <v>0.37044661723061301</v>
      </c>
    </row>
    <row r="174" spans="1:23" x14ac:dyDescent="0.3">
      <c r="A174" s="13" t="s">
        <v>1307</v>
      </c>
      <c r="B174" s="13" t="s">
        <v>1308</v>
      </c>
      <c r="C174" s="15">
        <v>2020</v>
      </c>
      <c r="D174" s="15" t="s">
        <v>27</v>
      </c>
      <c r="E174" s="15" t="s">
        <v>62</v>
      </c>
      <c r="F174" s="15">
        <v>2066</v>
      </c>
      <c r="G174" s="15">
        <v>958</v>
      </c>
      <c r="H174" s="13">
        <v>-0.33330579791693599</v>
      </c>
      <c r="I174" s="13">
        <v>-1.2307381967075099</v>
      </c>
      <c r="J174" s="13">
        <v>-1.56404399462444</v>
      </c>
      <c r="K174" s="13">
        <v>1.4549268714875701</v>
      </c>
      <c r="L174" s="13">
        <v>-1.4575781699092001</v>
      </c>
      <c r="M174" s="13">
        <v>-2.6512984216325E-3</v>
      </c>
      <c r="N174" s="18">
        <v>-1.5765354998926999E-3</v>
      </c>
      <c r="O174" s="18">
        <v>-1.34198213186483</v>
      </c>
      <c r="P174" s="13">
        <v>-1.34355866736472</v>
      </c>
      <c r="Q174" s="13">
        <v>0.683585091099989</v>
      </c>
      <c r="R174" s="18">
        <v>0.683585091099989</v>
      </c>
      <c r="S174" s="13">
        <v>0</v>
      </c>
      <c r="T174" s="13">
        <v>8.8979224475093502E-2</v>
      </c>
      <c r="U174" s="13">
        <v>-1.1769095377493199</v>
      </c>
      <c r="V174" s="13">
        <v>-1.08793031327423</v>
      </c>
      <c r="W174" s="13">
        <v>-0.57014058110841703</v>
      </c>
    </row>
    <row r="175" spans="1:23" x14ac:dyDescent="0.3">
      <c r="A175" s="13" t="s">
        <v>645</v>
      </c>
      <c r="B175" s="13" t="s">
        <v>646</v>
      </c>
      <c r="C175" s="15">
        <v>2020</v>
      </c>
      <c r="D175" s="15" t="s">
        <v>27</v>
      </c>
      <c r="E175" s="15" t="s">
        <v>57</v>
      </c>
      <c r="F175" s="15">
        <v>4019</v>
      </c>
      <c r="G175" s="15">
        <v>1931</v>
      </c>
      <c r="H175" s="13">
        <v>1.27028041366458</v>
      </c>
      <c r="I175" s="13">
        <v>-0.24050739767159801</v>
      </c>
      <c r="J175" s="13">
        <v>1.0297730159929801</v>
      </c>
      <c r="K175" s="13">
        <v>-1.08493711843204</v>
      </c>
      <c r="L175" s="13">
        <v>-2.9980793711609199</v>
      </c>
      <c r="M175" s="13">
        <v>-4.0830164895929597</v>
      </c>
      <c r="N175" s="18">
        <v>0.89557746853174003</v>
      </c>
      <c r="O175" s="18">
        <v>-0.86015190050853396</v>
      </c>
      <c r="P175" s="13">
        <v>3.5425568023205803E-2</v>
      </c>
      <c r="Q175" s="13">
        <v>2.7578775602554702</v>
      </c>
      <c r="R175" s="18">
        <v>2.7578775602554702</v>
      </c>
      <c r="S175" s="13">
        <v>0</v>
      </c>
      <c r="T175" s="13">
        <v>0.87308232215466197</v>
      </c>
      <c r="U175" s="13">
        <v>0.18150639940676799</v>
      </c>
      <c r="V175" s="13">
        <v>1.05458872156143</v>
      </c>
      <c r="W175" s="13">
        <v>0.50859709904724204</v>
      </c>
    </row>
    <row r="176" spans="1:23" x14ac:dyDescent="0.3">
      <c r="A176" s="13" t="s">
        <v>1805</v>
      </c>
      <c r="B176" s="13" t="s">
        <v>1806</v>
      </c>
      <c r="C176" s="15">
        <v>2020</v>
      </c>
      <c r="D176" s="15" t="s">
        <v>27</v>
      </c>
      <c r="E176" s="15" t="s">
        <v>38</v>
      </c>
      <c r="F176" s="15">
        <v>561</v>
      </c>
      <c r="G176" s="15">
        <v>251</v>
      </c>
      <c r="H176" s="13">
        <v>-4.5352007463816104</v>
      </c>
      <c r="I176" s="13">
        <v>-0.39174154650515203</v>
      </c>
      <c r="J176" s="13">
        <v>-4.9269422928867597</v>
      </c>
      <c r="K176" s="13">
        <v>-7.8223913291157601</v>
      </c>
      <c r="L176" s="13">
        <v>4.60170462493143</v>
      </c>
      <c r="M176" s="13">
        <v>-3.2206867041843199</v>
      </c>
      <c r="N176" s="18">
        <v>-5.47348434629279</v>
      </c>
      <c r="O176" s="18">
        <v>0.70216475728442795</v>
      </c>
      <c r="P176" s="13">
        <v>-4.7713195890083604</v>
      </c>
      <c r="Q176" s="13">
        <v>-0.26067434752545099</v>
      </c>
      <c r="R176" s="18">
        <v>-0.26067434752545099</v>
      </c>
      <c r="S176" s="13">
        <v>0</v>
      </c>
      <c r="T176" s="13">
        <v>-3.2941707387155899</v>
      </c>
      <c r="U176" s="13">
        <v>-1.7871515668937401</v>
      </c>
      <c r="V176" s="13">
        <v>-5.0813223056093397</v>
      </c>
      <c r="W176" s="13">
        <v>0.71845834509559603</v>
      </c>
    </row>
    <row r="177" spans="1:23" x14ac:dyDescent="0.3">
      <c r="A177" s="13" t="s">
        <v>933</v>
      </c>
      <c r="B177" s="13" t="s">
        <v>934</v>
      </c>
      <c r="C177" s="15">
        <v>2020</v>
      </c>
      <c r="D177" s="15" t="s">
        <v>27</v>
      </c>
      <c r="E177" s="15" t="s">
        <v>62</v>
      </c>
      <c r="F177" s="15">
        <v>1477</v>
      </c>
      <c r="G177" s="15">
        <v>656</v>
      </c>
      <c r="H177" s="13">
        <v>-2.68160599142408</v>
      </c>
      <c r="I177" s="13">
        <v>-4.2035998165937496</v>
      </c>
      <c r="J177" s="13">
        <v>-6.8852058080178304</v>
      </c>
      <c r="K177" s="13">
        <v>-0.43400248464643099</v>
      </c>
      <c r="L177" s="13">
        <v>-3.7159802576048402</v>
      </c>
      <c r="M177" s="13">
        <v>-4.1499827422512698</v>
      </c>
      <c r="N177" s="18">
        <v>-2.39274965135905</v>
      </c>
      <c r="O177" s="18">
        <v>-4.3418488266034796</v>
      </c>
      <c r="P177" s="13">
        <v>-6.7345984779625301</v>
      </c>
      <c r="Q177" s="13">
        <v>-1.34238918121355</v>
      </c>
      <c r="R177" s="18">
        <v>-1.34238918121355</v>
      </c>
      <c r="S177" s="13">
        <v>0</v>
      </c>
      <c r="T177" s="13">
        <v>-2.3166393519354802</v>
      </c>
      <c r="U177" s="13">
        <v>-4.1203872977601801</v>
      </c>
      <c r="V177" s="13">
        <v>-6.4370266496956603</v>
      </c>
      <c r="W177" s="13">
        <v>0.67128467047632701</v>
      </c>
    </row>
    <row r="178" spans="1:23" x14ac:dyDescent="0.3">
      <c r="A178" s="13" t="s">
        <v>1037</v>
      </c>
      <c r="B178" s="13" t="s">
        <v>1038</v>
      </c>
      <c r="C178" s="15">
        <v>2020</v>
      </c>
      <c r="D178" s="15" t="s">
        <v>27</v>
      </c>
      <c r="E178" s="15" t="s">
        <v>35</v>
      </c>
      <c r="F178" s="15">
        <v>1561</v>
      </c>
      <c r="G178" s="15">
        <v>718</v>
      </c>
      <c r="H178" s="13">
        <v>-1.4127453022479399</v>
      </c>
      <c r="I178" s="13">
        <v>-1.05840154292225</v>
      </c>
      <c r="J178" s="13">
        <v>-2.4711468451702001</v>
      </c>
      <c r="K178" s="13">
        <v>-2.6839516128354601</v>
      </c>
      <c r="L178" s="13">
        <v>0.267695711029794</v>
      </c>
      <c r="M178" s="13">
        <v>-2.4162559018056702</v>
      </c>
      <c r="N178" s="18">
        <v>-1.7712654878923699</v>
      </c>
      <c r="O178" s="18">
        <v>-0.831101515625286</v>
      </c>
      <c r="P178" s="13">
        <v>-2.60236700351766</v>
      </c>
      <c r="Q178" s="13">
        <v>5.4170004079403603E-2</v>
      </c>
      <c r="R178" s="18">
        <v>5.4170004079403603E-2</v>
      </c>
      <c r="S178" s="13">
        <v>0</v>
      </c>
      <c r="T178" s="13">
        <v>-2.3506704824656302</v>
      </c>
      <c r="U178" s="13">
        <v>-0.26237905365064501</v>
      </c>
      <c r="V178" s="13">
        <v>-2.61304953611628</v>
      </c>
      <c r="W178" s="13">
        <v>0.16697075680565801</v>
      </c>
    </row>
    <row r="179" spans="1:23" x14ac:dyDescent="0.3">
      <c r="A179" s="13" t="s">
        <v>1195</v>
      </c>
      <c r="B179" s="13" t="s">
        <v>1196</v>
      </c>
      <c r="C179" s="15">
        <v>2020</v>
      </c>
      <c r="D179" s="15" t="s">
        <v>27</v>
      </c>
      <c r="E179" s="15" t="s">
        <v>52</v>
      </c>
      <c r="F179" s="15">
        <v>116</v>
      </c>
      <c r="G179" s="15">
        <v>53</v>
      </c>
      <c r="H179" s="13">
        <v>-3.7758364649202099</v>
      </c>
      <c r="I179" s="13">
        <v>3.12468330518556</v>
      </c>
      <c r="J179" s="13">
        <v>-0.65115315973464305</v>
      </c>
      <c r="K179" s="13">
        <v>-9.1912524868553795</v>
      </c>
      <c r="L179" s="13">
        <v>6.5411762962561601</v>
      </c>
      <c r="M179" s="13">
        <v>-2.6500761905992101</v>
      </c>
      <c r="N179" s="18">
        <v>-5.1977273550754104</v>
      </c>
      <c r="O179" s="18">
        <v>3.9324597252415399</v>
      </c>
      <c r="P179" s="13">
        <v>-1.2652676298338601</v>
      </c>
      <c r="Q179" s="13">
        <v>4.0367304316679703E-2</v>
      </c>
      <c r="R179" s="18">
        <v>4.0367304316679703E-2</v>
      </c>
      <c r="S179" s="13">
        <v>0</v>
      </c>
      <c r="T179" s="13">
        <v>-4.38036911249442</v>
      </c>
      <c r="U179" s="13">
        <v>4.22237513514317E-2</v>
      </c>
      <c r="V179" s="13">
        <v>-4.3381453611429901</v>
      </c>
      <c r="W179" s="13">
        <v>0.55687706113467605</v>
      </c>
    </row>
    <row r="180" spans="1:23" x14ac:dyDescent="0.3">
      <c r="A180" s="13" t="s">
        <v>1387</v>
      </c>
      <c r="B180" s="13" t="s">
        <v>1388</v>
      </c>
      <c r="C180" s="15">
        <v>2020</v>
      </c>
      <c r="D180" s="15" t="s">
        <v>27</v>
      </c>
      <c r="E180" s="15" t="s">
        <v>32</v>
      </c>
      <c r="F180" s="15">
        <v>2461</v>
      </c>
      <c r="G180" s="15">
        <v>1187</v>
      </c>
      <c r="H180" s="13">
        <v>-2.4695865953541301</v>
      </c>
      <c r="I180" s="13">
        <v>-3.5065768745641698E-2</v>
      </c>
      <c r="J180" s="13">
        <v>-2.50465236409977</v>
      </c>
      <c r="K180" s="13">
        <v>-1.41147720407043</v>
      </c>
      <c r="L180" s="13">
        <v>0.55971725241898795</v>
      </c>
      <c r="M180" s="13">
        <v>-0.85175995165145102</v>
      </c>
      <c r="N180" s="18">
        <v>-2.3489350024325102</v>
      </c>
      <c r="O180" s="18">
        <v>0.123309968608913</v>
      </c>
      <c r="P180" s="13">
        <v>-2.2256250338235999</v>
      </c>
      <c r="Q180" s="13">
        <v>0.31567848132659498</v>
      </c>
      <c r="R180" s="18">
        <v>0.31567848132659498</v>
      </c>
      <c r="S180" s="13">
        <v>0</v>
      </c>
      <c r="T180" s="13">
        <v>-2.7001632007498699</v>
      </c>
      <c r="U180" s="13">
        <v>0.78917677082320004</v>
      </c>
      <c r="V180" s="13">
        <v>-1.9109864299266699</v>
      </c>
      <c r="W180" s="13">
        <v>-0.60589125309016101</v>
      </c>
    </row>
    <row r="181" spans="1:23" x14ac:dyDescent="0.3">
      <c r="A181" s="13" t="s">
        <v>1825</v>
      </c>
      <c r="B181" s="13" t="s">
        <v>1826</v>
      </c>
      <c r="C181" s="15">
        <v>2020</v>
      </c>
      <c r="D181" s="15" t="s">
        <v>27</v>
      </c>
      <c r="E181" s="15" t="s">
        <v>30</v>
      </c>
      <c r="F181" s="15">
        <v>3610</v>
      </c>
      <c r="G181" s="15">
        <v>1719</v>
      </c>
      <c r="H181" s="13">
        <v>2.13822681300182</v>
      </c>
      <c r="I181" s="13">
        <v>0.86223654800331595</v>
      </c>
      <c r="J181" s="13">
        <v>3.0004633610051301</v>
      </c>
      <c r="K181" s="13">
        <v>-8.4200692164742894E-2</v>
      </c>
      <c r="L181" s="13">
        <v>1.16195431993275</v>
      </c>
      <c r="M181" s="13">
        <v>1.077753627768</v>
      </c>
      <c r="N181" s="18">
        <v>1.7790968112693899</v>
      </c>
      <c r="O181" s="18">
        <v>0.92503857664949696</v>
      </c>
      <c r="P181" s="13">
        <v>2.7041353879188899</v>
      </c>
      <c r="Q181" s="13">
        <v>4.7434521704018602</v>
      </c>
      <c r="R181" s="18">
        <v>4.7434521704018602</v>
      </c>
      <c r="S181" s="13">
        <v>0</v>
      </c>
      <c r="T181" s="13">
        <v>2.16738308796001</v>
      </c>
      <c r="U181" s="13">
        <v>1.64569392044592</v>
      </c>
      <c r="V181" s="13">
        <v>3.8130770084059402</v>
      </c>
      <c r="W181" s="13">
        <v>-0.85290052085102397</v>
      </c>
    </row>
    <row r="182" spans="1:23" x14ac:dyDescent="0.3">
      <c r="A182" s="13" t="s">
        <v>1065</v>
      </c>
      <c r="B182" s="13" t="s">
        <v>1066</v>
      </c>
      <c r="C182" s="15">
        <v>2020</v>
      </c>
      <c r="D182" s="15" t="s">
        <v>27</v>
      </c>
      <c r="E182" s="15" t="s">
        <v>67</v>
      </c>
      <c r="F182" s="15">
        <v>2973</v>
      </c>
      <c r="G182" s="15">
        <v>1398</v>
      </c>
      <c r="H182" s="13">
        <v>2.57823436630795E-2</v>
      </c>
      <c r="I182" s="13">
        <v>0.44059163818300501</v>
      </c>
      <c r="J182" s="13">
        <v>0.46637398184608397</v>
      </c>
      <c r="K182" s="13">
        <v>8.9007703627767096E-2</v>
      </c>
      <c r="L182" s="13">
        <v>-0.99894563678080694</v>
      </c>
      <c r="M182" s="13">
        <v>-0.90993793315303995</v>
      </c>
      <c r="N182" s="18">
        <v>3.4390725377934597E-2</v>
      </c>
      <c r="O182" s="18">
        <v>0.135144463270227</v>
      </c>
      <c r="P182" s="13">
        <v>0.169535188648162</v>
      </c>
      <c r="Q182" s="13">
        <v>2.0835548387714802</v>
      </c>
      <c r="R182" s="18">
        <v>2.0835548387714802</v>
      </c>
      <c r="S182" s="13">
        <v>0</v>
      </c>
      <c r="T182" s="13">
        <v>0.476544900815636</v>
      </c>
      <c r="U182" s="13">
        <v>-1.18060954360067E-2</v>
      </c>
      <c r="V182" s="13">
        <v>0.46473880537962903</v>
      </c>
      <c r="W182" s="13">
        <v>5.7212508778753501E-2</v>
      </c>
    </row>
    <row r="183" spans="1:23" x14ac:dyDescent="0.3">
      <c r="A183" s="13" t="s">
        <v>2216</v>
      </c>
      <c r="B183" s="13" t="s">
        <v>2217</v>
      </c>
      <c r="C183" s="15">
        <v>2020</v>
      </c>
      <c r="D183" s="15" t="s">
        <v>27</v>
      </c>
      <c r="E183" s="15" t="s">
        <v>46</v>
      </c>
      <c r="F183" s="15">
        <v>88</v>
      </c>
      <c r="G183" s="15">
        <v>42</v>
      </c>
      <c r="H183" s="13">
        <v>-4.8804634326212302</v>
      </c>
      <c r="I183" s="13">
        <v>-3.6359857245689899</v>
      </c>
      <c r="J183" s="13">
        <v>-8.5164491571902197</v>
      </c>
      <c r="K183" s="13">
        <v>-11.1125210067007</v>
      </c>
      <c r="L183" s="13">
        <v>5.6342458358560004</v>
      </c>
      <c r="M183" s="13">
        <v>-5.4782751708447099</v>
      </c>
      <c r="N183" s="18">
        <v>-6.4969498662781202</v>
      </c>
      <c r="O183" s="18">
        <v>-1.9184916290521099</v>
      </c>
      <c r="P183" s="13">
        <v>-8.4154414953302297</v>
      </c>
      <c r="Q183" s="13">
        <v>-0.121329249802318</v>
      </c>
      <c r="R183" s="18">
        <v>-0.121329249802318</v>
      </c>
      <c r="S183" s="13">
        <v>0</v>
      </c>
      <c r="T183" s="13">
        <v>-3.7079925978311201</v>
      </c>
      <c r="U183" s="13">
        <v>-7.8839270167019402</v>
      </c>
      <c r="V183" s="13">
        <v>-11.591919614532999</v>
      </c>
      <c r="W183" s="13">
        <v>-6.0558618124703999E-2</v>
      </c>
    </row>
    <row r="184" spans="1:23" x14ac:dyDescent="0.3">
      <c r="A184" s="13" t="s">
        <v>1747</v>
      </c>
      <c r="B184" s="13" t="s">
        <v>1748</v>
      </c>
      <c r="C184" s="15">
        <v>2020</v>
      </c>
      <c r="D184" s="15" t="s">
        <v>27</v>
      </c>
      <c r="E184" s="15" t="s">
        <v>34</v>
      </c>
      <c r="F184" s="15">
        <v>3314</v>
      </c>
      <c r="G184" s="15">
        <v>1547</v>
      </c>
      <c r="H184" s="13">
        <v>-0.84337362104269498</v>
      </c>
      <c r="I184" s="13">
        <v>0.131789088735907</v>
      </c>
      <c r="J184" s="13">
        <v>-0.71158453230678798</v>
      </c>
      <c r="K184" s="13">
        <v>-5.0281920579536301</v>
      </c>
      <c r="L184" s="13">
        <v>2.7513022737070498</v>
      </c>
      <c r="M184" s="13">
        <v>-2.2768897842465798</v>
      </c>
      <c r="N184" s="18">
        <v>-1.75933885045389</v>
      </c>
      <c r="O184" s="18">
        <v>0.66861783166799005</v>
      </c>
      <c r="P184" s="13">
        <v>-1.0907210187859</v>
      </c>
      <c r="Q184" s="13">
        <v>1.3098928123520901</v>
      </c>
      <c r="R184" s="18">
        <v>1.3098928123520901</v>
      </c>
      <c r="S184" s="13">
        <v>0</v>
      </c>
      <c r="T184" s="13">
        <v>-1.9425604488859201</v>
      </c>
      <c r="U184" s="13">
        <v>0.40330154731226298</v>
      </c>
      <c r="V184" s="13">
        <v>-1.53925890157366</v>
      </c>
      <c r="W184" s="13">
        <v>2.00960617335957E-2</v>
      </c>
    </row>
    <row r="185" spans="1:23" x14ac:dyDescent="0.3">
      <c r="A185" s="13" t="s">
        <v>2132</v>
      </c>
      <c r="B185" s="13" t="s">
        <v>2133</v>
      </c>
      <c r="C185" s="15">
        <v>2020</v>
      </c>
      <c r="D185" s="15" t="s">
        <v>27</v>
      </c>
      <c r="E185" s="15" t="s">
        <v>100</v>
      </c>
      <c r="F185" s="15">
        <v>491</v>
      </c>
      <c r="G185" s="15">
        <v>227</v>
      </c>
      <c r="H185" s="13">
        <v>2.1858191022196301</v>
      </c>
      <c r="I185" s="13">
        <v>1.69926325663565</v>
      </c>
      <c r="J185" s="13">
        <v>3.8850823588552799</v>
      </c>
      <c r="K185" s="13">
        <v>1.18328255452089</v>
      </c>
      <c r="L185" s="13">
        <v>4.5237609399842702</v>
      </c>
      <c r="M185" s="13">
        <v>5.70704349450516</v>
      </c>
      <c r="N185" s="18">
        <v>2.09209280713812</v>
      </c>
      <c r="O185" s="18">
        <v>2.4692607684941601</v>
      </c>
      <c r="P185" s="13">
        <v>4.5613535756322898</v>
      </c>
      <c r="Q185" s="13">
        <v>0.85305829859494398</v>
      </c>
      <c r="R185" s="18">
        <v>0.85305829859494398</v>
      </c>
      <c r="S185" s="13">
        <v>0</v>
      </c>
      <c r="T185" s="13">
        <v>2.03677646250331</v>
      </c>
      <c r="U185" s="13">
        <v>1.1652159920176499</v>
      </c>
      <c r="V185" s="13">
        <v>3.2019924545209699</v>
      </c>
      <c r="W185" s="13">
        <v>0.75759423239133705</v>
      </c>
    </row>
    <row r="186" spans="1:23" x14ac:dyDescent="0.3">
      <c r="A186" s="13" t="s">
        <v>417</v>
      </c>
      <c r="B186" s="13" t="s">
        <v>418</v>
      </c>
      <c r="C186" s="15">
        <v>2020</v>
      </c>
      <c r="D186" s="15" t="s">
        <v>27</v>
      </c>
      <c r="E186" s="15" t="s">
        <v>111</v>
      </c>
      <c r="F186" s="15">
        <v>466</v>
      </c>
      <c r="G186" s="15">
        <v>212</v>
      </c>
      <c r="H186" s="13">
        <v>0.114182065294816</v>
      </c>
      <c r="I186" s="13">
        <v>-5.7032848398590303</v>
      </c>
      <c r="J186" s="13">
        <v>-5.5891027745642097</v>
      </c>
      <c r="K186" s="13">
        <v>2.7646770992963399</v>
      </c>
      <c r="L186" s="13">
        <v>-2.9410290145053302</v>
      </c>
      <c r="M186" s="13">
        <v>-0.17635191520899501</v>
      </c>
      <c r="N186" s="18">
        <v>0.58549684100702903</v>
      </c>
      <c r="O186" s="18">
        <v>-5.5042417762481097</v>
      </c>
      <c r="P186" s="13">
        <v>-4.9187449352410804</v>
      </c>
      <c r="Q186" s="13">
        <v>-0.23411795120956999</v>
      </c>
      <c r="R186" s="18">
        <v>-0.23411795120956999</v>
      </c>
      <c r="S186" s="13">
        <v>0</v>
      </c>
      <c r="T186" s="13">
        <v>-0.35322788245735298</v>
      </c>
      <c r="U186" s="13">
        <v>-5.8494487701695999</v>
      </c>
      <c r="V186" s="13">
        <v>-6.2026766526269501</v>
      </c>
      <c r="W186" s="13">
        <v>-0.19940381295537901</v>
      </c>
    </row>
    <row r="187" spans="1:23" x14ac:dyDescent="0.3">
      <c r="A187" s="13" t="s">
        <v>417</v>
      </c>
      <c r="B187" s="13" t="s">
        <v>418</v>
      </c>
      <c r="C187" s="15">
        <v>2020</v>
      </c>
      <c r="D187" s="15" t="s">
        <v>27</v>
      </c>
      <c r="E187" s="15" t="s">
        <v>57</v>
      </c>
      <c r="F187" s="15">
        <v>458</v>
      </c>
      <c r="G187" s="15">
        <v>213</v>
      </c>
      <c r="H187" s="13">
        <v>-2.6680336449472399</v>
      </c>
      <c r="I187" s="13">
        <v>1.6415786620480399</v>
      </c>
      <c r="J187" s="13">
        <v>-1.02645498289919</v>
      </c>
      <c r="K187" s="13">
        <v>-5.1584022823971898</v>
      </c>
      <c r="L187" s="13">
        <v>1.3205412537925201</v>
      </c>
      <c r="M187" s="13">
        <v>-3.8378610286046699</v>
      </c>
      <c r="N187" s="18">
        <v>-3.3396310476634401</v>
      </c>
      <c r="O187" s="18">
        <v>1.64536367645299</v>
      </c>
      <c r="P187" s="13">
        <v>-1.6942673712104399</v>
      </c>
      <c r="Q187" s="13">
        <v>0.11405350991697399</v>
      </c>
      <c r="R187" s="18">
        <v>0.11405350991697399</v>
      </c>
      <c r="S187" s="13">
        <v>0</v>
      </c>
      <c r="T187" s="13">
        <v>-2.9242154760112098</v>
      </c>
      <c r="U187" s="13">
        <v>-0.47160985492743601</v>
      </c>
      <c r="V187" s="13">
        <v>-3.3958253309386399</v>
      </c>
      <c r="W187" s="13">
        <v>-0.60056997636516296</v>
      </c>
    </row>
    <row r="188" spans="1:23" x14ac:dyDescent="0.3">
      <c r="A188" s="13" t="s">
        <v>795</v>
      </c>
      <c r="B188" s="13" t="s">
        <v>796</v>
      </c>
      <c r="C188" s="15">
        <v>2020</v>
      </c>
      <c r="D188" s="15" t="s">
        <v>27</v>
      </c>
      <c r="E188" s="15" t="s">
        <v>59</v>
      </c>
      <c r="F188" s="15">
        <v>3623</v>
      </c>
      <c r="G188" s="15">
        <v>1780</v>
      </c>
      <c r="H188" s="13">
        <v>-2.4779686381753101</v>
      </c>
      <c r="I188" s="13">
        <v>1.66111819405856</v>
      </c>
      <c r="J188" s="13">
        <v>-0.81685044411674701</v>
      </c>
      <c r="K188" s="13">
        <v>-2.7266482344010101</v>
      </c>
      <c r="L188" s="13">
        <v>2.5211881949344099</v>
      </c>
      <c r="M188" s="13">
        <v>-0.20546003946659999</v>
      </c>
      <c r="N188" s="18">
        <v>-2.6944089871984498</v>
      </c>
      <c r="O188" s="18">
        <v>1.9396554547354099</v>
      </c>
      <c r="P188" s="13">
        <v>-0.754753532463034</v>
      </c>
      <c r="Q188" s="13">
        <v>1.8088469183937099</v>
      </c>
      <c r="R188" s="18">
        <v>1.8088469183937099</v>
      </c>
      <c r="S188" s="13">
        <v>0</v>
      </c>
      <c r="T188" s="13">
        <v>-2.5802507332150602</v>
      </c>
      <c r="U188" s="13">
        <v>1.8707100892344699</v>
      </c>
      <c r="V188" s="13">
        <v>-0.70954064398058903</v>
      </c>
      <c r="W188" s="13">
        <v>-0.17716578872316599</v>
      </c>
    </row>
    <row r="189" spans="1:23" x14ac:dyDescent="0.3">
      <c r="A189" s="13" t="s">
        <v>1467</v>
      </c>
      <c r="B189" s="13" t="s">
        <v>1468</v>
      </c>
      <c r="C189" s="15">
        <v>2020</v>
      </c>
      <c r="D189" s="15" t="s">
        <v>27</v>
      </c>
      <c r="E189" s="15" t="s">
        <v>100</v>
      </c>
      <c r="F189" s="15">
        <v>925</v>
      </c>
      <c r="G189" s="15">
        <v>432</v>
      </c>
      <c r="H189" s="13">
        <v>-2.0003940646220002</v>
      </c>
      <c r="I189" s="13">
        <v>0.14625485875233499</v>
      </c>
      <c r="J189" s="13">
        <v>-1.85413920586967</v>
      </c>
      <c r="K189" s="13">
        <v>-5.3052610942824598</v>
      </c>
      <c r="L189" s="13">
        <v>-3.3035402885181302</v>
      </c>
      <c r="M189" s="13">
        <v>-8.6088013828005998</v>
      </c>
      <c r="N189" s="18">
        <v>-2.8224627929902701</v>
      </c>
      <c r="O189" s="18">
        <v>-0.46255746554347899</v>
      </c>
      <c r="P189" s="13">
        <v>-3.2850202585337498</v>
      </c>
      <c r="Q189" s="13">
        <v>-0.118345842239462</v>
      </c>
      <c r="R189" s="18">
        <v>-0.118345842239462</v>
      </c>
      <c r="S189" s="13">
        <v>0</v>
      </c>
      <c r="T189" s="13">
        <v>-3.0487688278749401</v>
      </c>
      <c r="U189" s="13">
        <v>0.59026715276075903</v>
      </c>
      <c r="V189" s="13">
        <v>-2.4585016751141802</v>
      </c>
      <c r="W189" s="13">
        <v>0.36661250322913602</v>
      </c>
    </row>
    <row r="190" spans="1:23" x14ac:dyDescent="0.3">
      <c r="A190" s="13" t="s">
        <v>1795</v>
      </c>
      <c r="B190" s="13" t="s">
        <v>1796</v>
      </c>
      <c r="C190" s="15">
        <v>2020</v>
      </c>
      <c r="D190" s="15" t="s">
        <v>27</v>
      </c>
      <c r="E190" s="15" t="s">
        <v>58</v>
      </c>
      <c r="F190" s="15">
        <v>2253</v>
      </c>
      <c r="G190" s="15">
        <v>1059</v>
      </c>
      <c r="H190" s="13">
        <v>0.13126208351063701</v>
      </c>
      <c r="I190" s="13">
        <v>-0.20989620024859601</v>
      </c>
      <c r="J190" s="13">
        <v>-7.8634116737958101E-2</v>
      </c>
      <c r="K190" s="13">
        <v>-2.3858781964911899</v>
      </c>
      <c r="L190" s="13">
        <v>-3.0785726342474802</v>
      </c>
      <c r="M190" s="13">
        <v>-5.4644508307386701</v>
      </c>
      <c r="N190" s="18">
        <v>-0.39484520707001403</v>
      </c>
      <c r="O190" s="18">
        <v>-0.77823432248131796</v>
      </c>
      <c r="P190" s="13">
        <v>-1.1730795295513301</v>
      </c>
      <c r="Q190" s="13">
        <v>0.84711706108345797</v>
      </c>
      <c r="R190" s="18">
        <v>0.84711706108345797</v>
      </c>
      <c r="S190" s="13">
        <v>0</v>
      </c>
      <c r="T190" s="13">
        <v>-0.82185721359873898</v>
      </c>
      <c r="U190" s="13">
        <v>-1.2009805588616</v>
      </c>
      <c r="V190" s="13">
        <v>-2.0228377724603401</v>
      </c>
      <c r="W190" s="13">
        <v>-0.58596389767051305</v>
      </c>
    </row>
    <row r="191" spans="1:23" x14ac:dyDescent="0.3">
      <c r="A191" s="13" t="s">
        <v>851</v>
      </c>
      <c r="B191" s="13" t="s">
        <v>852</v>
      </c>
      <c r="C191" s="15">
        <v>2020</v>
      </c>
      <c r="D191" s="15" t="s">
        <v>27</v>
      </c>
      <c r="E191" s="15" t="s">
        <v>52</v>
      </c>
      <c r="F191" s="15">
        <v>2402</v>
      </c>
      <c r="G191" s="15">
        <v>1103</v>
      </c>
      <c r="H191" s="13">
        <v>3.0752145218668701</v>
      </c>
      <c r="I191" s="13">
        <v>1.00013300202823</v>
      </c>
      <c r="J191" s="13">
        <v>4.0753475238950996</v>
      </c>
      <c r="K191" s="13">
        <v>2.8906471353358598</v>
      </c>
      <c r="L191" s="13">
        <v>0.66198725751849596</v>
      </c>
      <c r="M191" s="13">
        <v>3.55263439285436</v>
      </c>
      <c r="N191" s="18">
        <v>3.1971951727032901</v>
      </c>
      <c r="O191" s="18">
        <v>0.87548860170554299</v>
      </c>
      <c r="P191" s="13">
        <v>4.07268377440883</v>
      </c>
      <c r="Q191" s="13">
        <v>3.7939130795965799</v>
      </c>
      <c r="R191" s="18">
        <v>3.7939130795965799</v>
      </c>
      <c r="S191" s="13">
        <v>0</v>
      </c>
      <c r="T191" s="13">
        <v>2.5562395451500999</v>
      </c>
      <c r="U191" s="13">
        <v>0.79637382694153203</v>
      </c>
      <c r="V191" s="13">
        <v>3.3526133720916298</v>
      </c>
      <c r="W191" s="13">
        <v>-1.20993256907307</v>
      </c>
    </row>
    <row r="192" spans="1:23" x14ac:dyDescent="0.3">
      <c r="A192" s="13" t="s">
        <v>1373</v>
      </c>
      <c r="B192" s="13" t="s">
        <v>1374</v>
      </c>
      <c r="C192" s="15">
        <v>2020</v>
      </c>
      <c r="D192" s="15" t="s">
        <v>27</v>
      </c>
      <c r="E192" s="15" t="s">
        <v>81</v>
      </c>
      <c r="F192" s="15">
        <v>1642</v>
      </c>
      <c r="G192" s="15">
        <v>772</v>
      </c>
      <c r="H192" s="13">
        <v>1.1918372577246299</v>
      </c>
      <c r="I192" s="13">
        <v>-2.1541043219671798</v>
      </c>
      <c r="J192" s="13">
        <v>-0.96226706424254704</v>
      </c>
      <c r="K192" s="13">
        <v>-1.7104034963033701</v>
      </c>
      <c r="L192" s="13">
        <v>-1.9412451435099201</v>
      </c>
      <c r="M192" s="13">
        <v>-3.6516486398132999</v>
      </c>
      <c r="N192" s="18">
        <v>0.64833848368526203</v>
      </c>
      <c r="O192" s="18">
        <v>-2.2609014788771602</v>
      </c>
      <c r="P192" s="13">
        <v>-1.6125629951919001</v>
      </c>
      <c r="Q192" s="13">
        <v>0.44676642571645198</v>
      </c>
      <c r="R192" s="18">
        <v>0.44676642571645198</v>
      </c>
      <c r="S192" s="13">
        <v>0</v>
      </c>
      <c r="T192" s="13">
        <v>-4.25728576753234E-2</v>
      </c>
      <c r="U192" s="13">
        <v>-2.8794359765484701</v>
      </c>
      <c r="V192" s="13">
        <v>-2.92200883422379</v>
      </c>
      <c r="W192" s="13">
        <v>-0.28244426691830199</v>
      </c>
    </row>
    <row r="193" spans="1:23" x14ac:dyDescent="0.3">
      <c r="A193" s="13" t="s">
        <v>114</v>
      </c>
      <c r="B193" s="13" t="s">
        <v>115</v>
      </c>
      <c r="C193" s="15">
        <v>2020</v>
      </c>
      <c r="D193" s="15" t="s">
        <v>27</v>
      </c>
      <c r="E193" s="15" t="s">
        <v>52</v>
      </c>
      <c r="F193" s="15">
        <v>3946</v>
      </c>
      <c r="G193" s="15">
        <v>1763</v>
      </c>
      <c r="H193" s="13">
        <v>5.6366248676076003</v>
      </c>
      <c r="I193" s="13">
        <v>3.1106537476756002</v>
      </c>
      <c r="J193" s="13">
        <v>8.7472786152832107</v>
      </c>
      <c r="K193" s="13">
        <v>2.5345648441667898</v>
      </c>
      <c r="L193" s="13">
        <v>6.7717369593992904</v>
      </c>
      <c r="M193" s="13">
        <v>9.3063018035660896</v>
      </c>
      <c r="N193" s="18">
        <v>5.2591319035403101</v>
      </c>
      <c r="O193" s="18">
        <v>3.96936293308194</v>
      </c>
      <c r="P193" s="13">
        <v>9.2284948366222501</v>
      </c>
      <c r="Q193" s="13">
        <v>10.9693619743254</v>
      </c>
      <c r="R193" s="18">
        <v>10.9693619743254</v>
      </c>
      <c r="S193" s="13">
        <v>0</v>
      </c>
      <c r="T193" s="13">
        <v>5.0999468795165699</v>
      </c>
      <c r="U193" s="13">
        <v>3.40005634860051</v>
      </c>
      <c r="V193" s="13">
        <v>8.5000032281170803</v>
      </c>
      <c r="W193" s="13">
        <v>1.8447288056806099</v>
      </c>
    </row>
    <row r="194" spans="1:23" x14ac:dyDescent="0.3">
      <c r="A194" s="13" t="s">
        <v>1575</v>
      </c>
      <c r="B194" s="13" t="s">
        <v>1576</v>
      </c>
      <c r="C194" s="15">
        <v>2020</v>
      </c>
      <c r="D194" s="15" t="s">
        <v>27</v>
      </c>
      <c r="E194" s="15" t="s">
        <v>67</v>
      </c>
      <c r="F194" s="15">
        <v>469</v>
      </c>
      <c r="G194" s="15">
        <v>227</v>
      </c>
      <c r="H194" s="13">
        <v>0.851090965493701</v>
      </c>
      <c r="I194" s="13">
        <v>-4.0902965296095202</v>
      </c>
      <c r="J194" s="13">
        <v>-3.2392055641158199</v>
      </c>
      <c r="K194" s="13">
        <v>9.0486721590648198</v>
      </c>
      <c r="L194" s="13">
        <v>-11.467694038045799</v>
      </c>
      <c r="M194" s="13">
        <v>-2.4190218789810101</v>
      </c>
      <c r="N194" s="18">
        <v>2.6094202889880398</v>
      </c>
      <c r="O194" s="18">
        <v>-5.9156935117903098</v>
      </c>
      <c r="P194" s="13">
        <v>-3.30627322280227</v>
      </c>
      <c r="Q194" s="13">
        <v>-6.3793164441931394E-2</v>
      </c>
      <c r="R194" s="18">
        <v>-6.3793164441931394E-2</v>
      </c>
      <c r="S194" s="13">
        <v>0</v>
      </c>
      <c r="T194" s="13">
        <v>1.7472688074667699</v>
      </c>
      <c r="U194" s="13">
        <v>-4.0236716834064099</v>
      </c>
      <c r="V194" s="13">
        <v>-2.27640287593964</v>
      </c>
      <c r="W194" s="13">
        <v>-1.0000862229293299</v>
      </c>
    </row>
    <row r="195" spans="1:23" x14ac:dyDescent="0.3">
      <c r="A195" s="13" t="s">
        <v>1575</v>
      </c>
      <c r="B195" s="13" t="s">
        <v>1576</v>
      </c>
      <c r="C195" s="15">
        <v>2020</v>
      </c>
      <c r="D195" s="15" t="s">
        <v>27</v>
      </c>
      <c r="E195" s="15" t="s">
        <v>137</v>
      </c>
      <c r="F195" s="15">
        <v>3215</v>
      </c>
      <c r="G195" s="15">
        <v>1516</v>
      </c>
      <c r="H195" s="13">
        <v>-1.3336707666354199</v>
      </c>
      <c r="I195" s="13">
        <v>-1.7068727665371499</v>
      </c>
      <c r="J195" s="13">
        <v>-3.0405435331725701</v>
      </c>
      <c r="K195" s="13">
        <v>-0.12598453957677799</v>
      </c>
      <c r="L195" s="13">
        <v>-2.6143918938039898</v>
      </c>
      <c r="M195" s="13">
        <v>-2.7403764333807699</v>
      </c>
      <c r="N195" s="18">
        <v>-1.10686325634922</v>
      </c>
      <c r="O195" s="18">
        <v>-1.9694708386901201</v>
      </c>
      <c r="P195" s="13">
        <v>-3.0763340950393498</v>
      </c>
      <c r="Q195" s="13">
        <v>-0.251343399736077</v>
      </c>
      <c r="R195" s="18">
        <v>-0.251343399736077</v>
      </c>
      <c r="S195" s="13">
        <v>0</v>
      </c>
      <c r="T195" s="13">
        <v>-1.75024302978302</v>
      </c>
      <c r="U195" s="13">
        <v>-1.27843693754837</v>
      </c>
      <c r="V195" s="13">
        <v>-3.02867996733139</v>
      </c>
      <c r="W195" s="13">
        <v>-0.42986190766478499</v>
      </c>
    </row>
    <row r="196" spans="1:23" x14ac:dyDescent="0.3">
      <c r="A196" s="13" t="s">
        <v>2009</v>
      </c>
      <c r="B196" s="13" t="s">
        <v>2010</v>
      </c>
      <c r="C196" s="15">
        <v>2020</v>
      </c>
      <c r="D196" s="15" t="s">
        <v>27</v>
      </c>
      <c r="E196" s="15" t="s">
        <v>89</v>
      </c>
      <c r="F196" s="15">
        <v>896</v>
      </c>
      <c r="G196" s="15">
        <v>410</v>
      </c>
      <c r="H196" s="13">
        <v>-4.9928845756186799</v>
      </c>
      <c r="I196" s="13">
        <v>0.25620413385886898</v>
      </c>
      <c r="J196" s="13">
        <v>-4.7366804417598098</v>
      </c>
      <c r="K196" s="13">
        <v>-3.8865069447492302</v>
      </c>
      <c r="L196" s="13">
        <v>-0.13016450185534301</v>
      </c>
      <c r="M196" s="13">
        <v>-4.0166714466045699</v>
      </c>
      <c r="N196" s="18">
        <v>-5.0640268242104503</v>
      </c>
      <c r="O196" s="18">
        <v>0.133159582352459</v>
      </c>
      <c r="P196" s="13">
        <v>-4.9308672418579897</v>
      </c>
      <c r="Q196" s="13">
        <v>-0.456586302106189</v>
      </c>
      <c r="R196" s="18">
        <v>-0.456586302106189</v>
      </c>
      <c r="S196" s="13">
        <v>0</v>
      </c>
      <c r="T196" s="13">
        <v>-4.5261537775363703</v>
      </c>
      <c r="U196" s="13">
        <v>-0.49975861783778802</v>
      </c>
      <c r="V196" s="13">
        <v>-5.02591239537416</v>
      </c>
      <c r="W196" s="13">
        <v>8.6757760524315095E-2</v>
      </c>
    </row>
    <row r="197" spans="1:23" x14ac:dyDescent="0.3">
      <c r="A197" s="13" t="s">
        <v>557</v>
      </c>
      <c r="B197" s="13" t="s">
        <v>558</v>
      </c>
      <c r="C197" s="15">
        <v>2020</v>
      </c>
      <c r="D197" s="15" t="s">
        <v>27</v>
      </c>
      <c r="E197" s="15" t="s">
        <v>46</v>
      </c>
      <c r="F197" s="15">
        <v>3207</v>
      </c>
      <c r="G197" s="15">
        <v>1531</v>
      </c>
      <c r="H197" s="13">
        <v>1.94602378968126</v>
      </c>
      <c r="I197" s="13">
        <v>-1.9837543153770301</v>
      </c>
      <c r="J197" s="13">
        <v>-3.7730525695768999E-2</v>
      </c>
      <c r="K197" s="13">
        <v>-1.2480158554134599</v>
      </c>
      <c r="L197" s="13">
        <v>-0.68574979200870201</v>
      </c>
      <c r="M197" s="13">
        <v>-1.9337656474221601</v>
      </c>
      <c r="N197" s="18">
        <v>1.35979098102384</v>
      </c>
      <c r="O197" s="18">
        <v>-1.8352041951848099</v>
      </c>
      <c r="P197" s="13">
        <v>-0.47541321416096899</v>
      </c>
      <c r="Q197" s="13">
        <v>1.7839174837131</v>
      </c>
      <c r="R197" s="18">
        <v>1.7839174837131</v>
      </c>
      <c r="S197" s="13">
        <v>0</v>
      </c>
      <c r="T197" s="13">
        <v>1.32822305448777</v>
      </c>
      <c r="U197" s="13">
        <v>-2.7654941968495299</v>
      </c>
      <c r="V197" s="13">
        <v>-1.4372711423617599</v>
      </c>
      <c r="W197" s="13">
        <v>0.413287525485588</v>
      </c>
    </row>
    <row r="198" spans="1:23" x14ac:dyDescent="0.3">
      <c r="A198" s="13" t="s">
        <v>819</v>
      </c>
      <c r="B198" s="13" t="s">
        <v>820</v>
      </c>
      <c r="C198" s="15">
        <v>2020</v>
      </c>
      <c r="D198" s="15" t="s">
        <v>27</v>
      </c>
      <c r="E198" s="15" t="s">
        <v>86</v>
      </c>
      <c r="F198" s="15">
        <v>3183</v>
      </c>
      <c r="G198" s="15">
        <v>1501</v>
      </c>
      <c r="H198" s="13">
        <v>1.18674462183192</v>
      </c>
      <c r="I198" s="13">
        <v>-1.1552439706992801</v>
      </c>
      <c r="J198" s="13">
        <v>3.15006511326388E-2</v>
      </c>
      <c r="K198" s="13">
        <v>2.0488927432858599</v>
      </c>
      <c r="L198" s="13">
        <v>2.0293823727569098</v>
      </c>
      <c r="M198" s="13">
        <v>4.0782751160427697</v>
      </c>
      <c r="N198" s="18">
        <v>1.41098991169912</v>
      </c>
      <c r="O198" s="18">
        <v>-0.569923282644484</v>
      </c>
      <c r="P198" s="13">
        <v>0.84106662905463703</v>
      </c>
      <c r="Q198" s="13">
        <v>2.7584737063225599</v>
      </c>
      <c r="R198" s="18">
        <v>2.7584737063225599</v>
      </c>
      <c r="S198" s="13">
        <v>0</v>
      </c>
      <c r="T198" s="13">
        <v>1.7108662324597099</v>
      </c>
      <c r="U198" s="13">
        <v>-0.698359294760453</v>
      </c>
      <c r="V198" s="13">
        <v>1.0125069376992499</v>
      </c>
      <c r="W198" s="13">
        <v>0.31140687405692902</v>
      </c>
    </row>
    <row r="199" spans="1:23" x14ac:dyDescent="0.3">
      <c r="A199" s="13" t="s">
        <v>535</v>
      </c>
      <c r="B199" s="13" t="s">
        <v>536</v>
      </c>
      <c r="C199" s="15">
        <v>2020</v>
      </c>
      <c r="D199" s="15" t="s">
        <v>27</v>
      </c>
      <c r="E199" s="15" t="s">
        <v>41</v>
      </c>
      <c r="F199" s="15">
        <v>508</v>
      </c>
      <c r="G199" s="15">
        <v>234</v>
      </c>
      <c r="H199" s="13">
        <v>-2.9946770228583399</v>
      </c>
      <c r="I199" s="13">
        <v>2.8071114417284999</v>
      </c>
      <c r="J199" s="13">
        <v>-0.18756558112983199</v>
      </c>
      <c r="K199" s="13">
        <v>-3.8063446265649699</v>
      </c>
      <c r="L199" s="13">
        <v>2.18952767968318</v>
      </c>
      <c r="M199" s="13">
        <v>-1.6168169468817799</v>
      </c>
      <c r="N199" s="18">
        <v>-3.3222322179138701</v>
      </c>
      <c r="O199" s="18">
        <v>2.84244888176501</v>
      </c>
      <c r="P199" s="13">
        <v>-0.47978333614886698</v>
      </c>
      <c r="Q199" s="13">
        <v>0.27094619751155602</v>
      </c>
      <c r="R199" s="18">
        <v>0.27094619751155602</v>
      </c>
      <c r="S199" s="13">
        <v>0</v>
      </c>
      <c r="T199" s="13">
        <v>-2.2102712653065502</v>
      </c>
      <c r="U199" s="13">
        <v>2.6415778710238702</v>
      </c>
      <c r="V199" s="13">
        <v>0.43130660571731999</v>
      </c>
      <c r="W199" s="13">
        <v>-3.2997879854204402E-2</v>
      </c>
    </row>
    <row r="200" spans="1:23" x14ac:dyDescent="0.3">
      <c r="A200" s="13" t="s">
        <v>535</v>
      </c>
      <c r="B200" s="13" t="s">
        <v>536</v>
      </c>
      <c r="C200" s="15">
        <v>2020</v>
      </c>
      <c r="D200" s="15" t="s">
        <v>27</v>
      </c>
      <c r="E200" s="15" t="s">
        <v>54</v>
      </c>
      <c r="F200" s="15">
        <v>1662</v>
      </c>
      <c r="G200" s="15">
        <v>778</v>
      </c>
      <c r="H200" s="13">
        <v>-1.7551948894346801</v>
      </c>
      <c r="I200" s="13">
        <v>5.8336157038608896</v>
      </c>
      <c r="J200" s="13">
        <v>4.0784208144261997</v>
      </c>
      <c r="K200" s="13">
        <v>-7.5625484304110104</v>
      </c>
      <c r="L200" s="13">
        <v>5.7869295337311497</v>
      </c>
      <c r="M200" s="13">
        <v>-1.7756188966798601</v>
      </c>
      <c r="N200" s="18">
        <v>-3.0471882747285299</v>
      </c>
      <c r="O200" s="18">
        <v>6.2083252878355903</v>
      </c>
      <c r="P200" s="13">
        <v>3.16113701310706</v>
      </c>
      <c r="Q200" s="13">
        <v>2.34468182586805</v>
      </c>
      <c r="R200" s="18">
        <v>2.34468182586805</v>
      </c>
      <c r="S200" s="13">
        <v>0</v>
      </c>
      <c r="T200" s="13">
        <v>-2.89123447235067</v>
      </c>
      <c r="U200" s="13">
        <v>5.3816912667768797</v>
      </c>
      <c r="V200" s="13">
        <v>2.4904567944261999</v>
      </c>
      <c r="W200" s="13">
        <v>-7.2095915086640705E-2</v>
      </c>
    </row>
    <row r="201" spans="1:23" x14ac:dyDescent="0.3">
      <c r="A201" s="13" t="s">
        <v>2230</v>
      </c>
      <c r="B201" s="13" t="s">
        <v>2231</v>
      </c>
      <c r="C201" s="15">
        <v>2020</v>
      </c>
      <c r="D201" s="15" t="s">
        <v>27</v>
      </c>
      <c r="E201" s="15" t="s">
        <v>86</v>
      </c>
      <c r="F201" s="15">
        <v>2071</v>
      </c>
      <c r="G201" s="15">
        <v>970</v>
      </c>
      <c r="H201" s="13">
        <v>-3.6187967966729802</v>
      </c>
      <c r="I201" s="13">
        <v>1.83248566612002</v>
      </c>
      <c r="J201" s="13">
        <v>-1.78631113055296</v>
      </c>
      <c r="K201" s="13">
        <v>-0.94026361295407801</v>
      </c>
      <c r="L201" s="13">
        <v>4.4078680634401799</v>
      </c>
      <c r="M201" s="13">
        <v>3.4676044504861001</v>
      </c>
      <c r="N201" s="18">
        <v>-3.3307450480246099</v>
      </c>
      <c r="O201" s="18">
        <v>2.3996991982245302</v>
      </c>
      <c r="P201" s="13">
        <v>-0.93104584980008298</v>
      </c>
      <c r="Q201" s="13">
        <v>0.90185228453724597</v>
      </c>
      <c r="R201" s="18">
        <v>0.90185228453724597</v>
      </c>
      <c r="S201" s="13">
        <v>0</v>
      </c>
      <c r="T201" s="13">
        <v>-3.70416263366111</v>
      </c>
      <c r="U201" s="13">
        <v>1.8971554931341199</v>
      </c>
      <c r="V201" s="13">
        <v>-1.8070071405269901</v>
      </c>
      <c r="W201" s="13">
        <v>0.188359332776</v>
      </c>
    </row>
    <row r="202" spans="1:23" x14ac:dyDescent="0.3">
      <c r="A202" s="13" t="s">
        <v>79</v>
      </c>
      <c r="B202" s="13" t="s">
        <v>80</v>
      </c>
      <c r="C202" s="15">
        <v>2020</v>
      </c>
      <c r="D202" s="15" t="s">
        <v>27</v>
      </c>
      <c r="E202" s="15" t="s">
        <v>41</v>
      </c>
      <c r="F202" s="15">
        <v>1100</v>
      </c>
      <c r="G202" s="15">
        <v>498</v>
      </c>
      <c r="H202" s="13">
        <v>-0.33977557937976399</v>
      </c>
      <c r="I202" s="13">
        <v>-1.38969824448042</v>
      </c>
      <c r="J202" s="13">
        <v>-1.7294738238601901</v>
      </c>
      <c r="K202" s="13">
        <v>-1.04521148111635</v>
      </c>
      <c r="L202" s="13">
        <v>-3.12282485117063</v>
      </c>
      <c r="M202" s="13">
        <v>-4.1680363322869898</v>
      </c>
      <c r="N202" s="18">
        <v>-0.48391004897436801</v>
      </c>
      <c r="O202" s="18">
        <v>-1.8339032320920701</v>
      </c>
      <c r="P202" s="13">
        <v>-2.31781328106644</v>
      </c>
      <c r="Q202" s="13">
        <v>0.11034046001255</v>
      </c>
      <c r="R202" s="18">
        <v>0.11034046001255</v>
      </c>
      <c r="S202" s="13">
        <v>0</v>
      </c>
      <c r="T202" s="13">
        <v>-0.82104596034803701</v>
      </c>
      <c r="U202" s="13">
        <v>-2.4767705265547999</v>
      </c>
      <c r="V202" s="13">
        <v>-3.2978164869028399</v>
      </c>
      <c r="W202" s="13">
        <v>0.49276010441983198</v>
      </c>
    </row>
    <row r="203" spans="1:23" x14ac:dyDescent="0.3">
      <c r="A203" s="13" t="s">
        <v>531</v>
      </c>
      <c r="B203" s="13" t="s">
        <v>532</v>
      </c>
      <c r="C203" s="15">
        <v>2020</v>
      </c>
      <c r="D203" s="15" t="s">
        <v>27</v>
      </c>
      <c r="E203" s="15" t="s">
        <v>26</v>
      </c>
      <c r="F203" s="15">
        <v>1499</v>
      </c>
      <c r="G203" s="15">
        <v>699</v>
      </c>
      <c r="H203" s="13">
        <v>-4.4733619818920998</v>
      </c>
      <c r="I203" s="13">
        <v>1.3796544828044599</v>
      </c>
      <c r="J203" s="13">
        <v>-3.0937074990876301</v>
      </c>
      <c r="K203" s="13">
        <v>-2.68883890827995</v>
      </c>
      <c r="L203" s="13">
        <v>3.3746039277243098</v>
      </c>
      <c r="M203" s="13">
        <v>0.68576501944435697</v>
      </c>
      <c r="N203" s="18">
        <v>-4.3909705882598997</v>
      </c>
      <c r="O203" s="18">
        <v>1.84969224201219</v>
      </c>
      <c r="P203" s="13">
        <v>-2.5412783462477102</v>
      </c>
      <c r="Q203" s="13">
        <v>7.4370488451456898E-2</v>
      </c>
      <c r="R203" s="18">
        <v>7.4370488451456898E-2</v>
      </c>
      <c r="S203" s="13">
        <v>0</v>
      </c>
      <c r="T203" s="13">
        <v>-4.72026041250224</v>
      </c>
      <c r="U203" s="13">
        <v>1.6452994466747399</v>
      </c>
      <c r="V203" s="13">
        <v>-3.0749609658274899</v>
      </c>
      <c r="W203" s="13">
        <v>-9.0241719119559402E-2</v>
      </c>
    </row>
    <row r="204" spans="1:23" x14ac:dyDescent="0.3">
      <c r="A204" s="13" t="s">
        <v>177</v>
      </c>
      <c r="B204" s="13" t="s">
        <v>178</v>
      </c>
      <c r="C204" s="15">
        <v>2020</v>
      </c>
      <c r="D204" s="15" t="s">
        <v>27</v>
      </c>
      <c r="E204" s="15" t="s">
        <v>31</v>
      </c>
      <c r="F204" s="15">
        <v>4680</v>
      </c>
      <c r="G204" s="15">
        <v>2231</v>
      </c>
      <c r="H204" s="13">
        <v>-0.196848187142174</v>
      </c>
      <c r="I204" s="13">
        <v>-0.68423505692104403</v>
      </c>
      <c r="J204" s="13">
        <v>-0.88108324406321903</v>
      </c>
      <c r="K204" s="13">
        <v>0.81942482422089302</v>
      </c>
      <c r="L204" s="13">
        <v>-0.27733328217837699</v>
      </c>
      <c r="M204" s="13">
        <v>0.54209154204251597</v>
      </c>
      <c r="N204" s="18">
        <v>1.48568318844712E-2</v>
      </c>
      <c r="O204" s="18">
        <v>-0.62883851827707504</v>
      </c>
      <c r="P204" s="13">
        <v>-0.61398168639260398</v>
      </c>
      <c r="Q204" s="13">
        <v>2.4376373208078501</v>
      </c>
      <c r="R204" s="18">
        <v>2.4376373208078501</v>
      </c>
      <c r="S204" s="13">
        <v>0</v>
      </c>
      <c r="T204" s="13">
        <v>-0.26889280464906301</v>
      </c>
      <c r="U204" s="13">
        <v>-0.82812024639527404</v>
      </c>
      <c r="V204" s="13">
        <v>-1.0970130510443299</v>
      </c>
      <c r="W204" s="13">
        <v>0.26428001998172601</v>
      </c>
    </row>
    <row r="205" spans="1:23" x14ac:dyDescent="0.3">
      <c r="A205" s="13" t="s">
        <v>697</v>
      </c>
      <c r="B205" s="13" t="s">
        <v>698</v>
      </c>
      <c r="C205" s="15">
        <v>2020</v>
      </c>
      <c r="D205" s="15" t="s">
        <v>27</v>
      </c>
      <c r="E205" s="15" t="s">
        <v>31</v>
      </c>
      <c r="F205" s="15">
        <v>1221</v>
      </c>
      <c r="G205" s="15">
        <v>579</v>
      </c>
      <c r="H205" s="13">
        <v>-2.6381041228633002</v>
      </c>
      <c r="I205" s="13">
        <v>-2.8979158545438901</v>
      </c>
      <c r="J205" s="13">
        <v>-5.5360199774071903</v>
      </c>
      <c r="K205" s="13">
        <v>-0.31486754126802802</v>
      </c>
      <c r="L205" s="13">
        <v>-3.4277181496174198</v>
      </c>
      <c r="M205" s="13">
        <v>-3.7425856908854498</v>
      </c>
      <c r="N205" s="18">
        <v>-2.3073176298084701</v>
      </c>
      <c r="O205" s="18">
        <v>-3.1865180833621798</v>
      </c>
      <c r="P205" s="13">
        <v>-5.4938357131706503</v>
      </c>
      <c r="Q205" s="13">
        <v>-0.80945595419813998</v>
      </c>
      <c r="R205" s="18">
        <v>-0.80945595419813998</v>
      </c>
      <c r="S205" s="13">
        <v>0</v>
      </c>
      <c r="T205" s="13">
        <v>-1.8576302966161899</v>
      </c>
      <c r="U205" s="13">
        <v>-2.4805089137680199</v>
      </c>
      <c r="V205" s="13">
        <v>-4.3381392103842202</v>
      </c>
      <c r="W205" s="13">
        <v>-0.137008169755858</v>
      </c>
    </row>
    <row r="206" spans="1:23" x14ac:dyDescent="0.3">
      <c r="A206" s="13" t="s">
        <v>1907</v>
      </c>
      <c r="B206" s="13" t="s">
        <v>1908</v>
      </c>
      <c r="C206" s="15">
        <v>2020</v>
      </c>
      <c r="D206" s="15" t="s">
        <v>27</v>
      </c>
      <c r="E206" s="15" t="s">
        <v>58</v>
      </c>
      <c r="F206" s="15">
        <v>4022</v>
      </c>
      <c r="G206" s="15">
        <v>1911</v>
      </c>
      <c r="H206" s="13">
        <v>0.346358540396768</v>
      </c>
      <c r="I206" s="13">
        <v>2.8171460829619401</v>
      </c>
      <c r="J206" s="13">
        <v>3.1635046233587101</v>
      </c>
      <c r="K206" s="13">
        <v>2.99702080220584</v>
      </c>
      <c r="L206" s="13">
        <v>-0.59487041715355704</v>
      </c>
      <c r="M206" s="13">
        <v>2.4021503850522898</v>
      </c>
      <c r="N206" s="18">
        <v>0.89473188391561598</v>
      </c>
      <c r="O206" s="18">
        <v>2.3451892864125399</v>
      </c>
      <c r="P206" s="13">
        <v>3.2399211703281598</v>
      </c>
      <c r="Q206" s="13">
        <v>5.8033956636684199</v>
      </c>
      <c r="R206" s="18">
        <v>5.8033956636684199</v>
      </c>
      <c r="S206" s="13">
        <v>0</v>
      </c>
      <c r="T206" s="13">
        <v>0.68207689718888798</v>
      </c>
      <c r="U206" s="13">
        <v>2.11953906131057</v>
      </c>
      <c r="V206" s="13">
        <v>2.8016159584994602</v>
      </c>
      <c r="W206" s="13">
        <v>-0.64134464746076703</v>
      </c>
    </row>
    <row r="207" spans="1:23" x14ac:dyDescent="0.3">
      <c r="A207" s="13" t="s">
        <v>587</v>
      </c>
      <c r="B207" s="13" t="s">
        <v>588</v>
      </c>
      <c r="C207" s="15">
        <v>2020</v>
      </c>
      <c r="D207" s="15" t="s">
        <v>27</v>
      </c>
      <c r="E207" s="15" t="s">
        <v>34</v>
      </c>
      <c r="F207" s="15">
        <v>36</v>
      </c>
      <c r="G207" s="15">
        <v>15</v>
      </c>
      <c r="H207" s="13">
        <v>-4.9599887305387202</v>
      </c>
      <c r="I207" s="13">
        <v>12.9863868414511</v>
      </c>
      <c r="J207" s="13">
        <v>8.0263981109123996</v>
      </c>
      <c r="K207" s="13">
        <v>-9.3594070692397793</v>
      </c>
      <c r="L207" s="13">
        <v>30.387687897099202</v>
      </c>
      <c r="M207" s="13">
        <v>21.028280827859401</v>
      </c>
      <c r="N207" s="18">
        <v>-6.1883781642602598</v>
      </c>
      <c r="O207" s="18">
        <v>17.383231510241401</v>
      </c>
      <c r="P207" s="13">
        <v>11.1948533459811</v>
      </c>
      <c r="Q207" s="13">
        <v>0.107355645072711</v>
      </c>
      <c r="R207" s="18">
        <v>0.107355645072711</v>
      </c>
      <c r="S207" s="13">
        <v>0</v>
      </c>
      <c r="T207" s="13">
        <v>-5.0287102804129704</v>
      </c>
      <c r="U207" s="13">
        <v>8.6548761296550705</v>
      </c>
      <c r="V207" s="13">
        <v>3.6261658492421001</v>
      </c>
      <c r="W207" s="13">
        <v>0.60740503707462201</v>
      </c>
    </row>
    <row r="208" spans="1:23" x14ac:dyDescent="0.3">
      <c r="A208" s="13" t="s">
        <v>1173</v>
      </c>
      <c r="B208" s="13" t="s">
        <v>1174</v>
      </c>
      <c r="C208" s="15">
        <v>2020</v>
      </c>
      <c r="D208" s="15" t="s">
        <v>27</v>
      </c>
      <c r="E208" s="15" t="s">
        <v>100</v>
      </c>
      <c r="F208" s="15">
        <v>1718</v>
      </c>
      <c r="G208" s="15">
        <v>808</v>
      </c>
      <c r="H208" s="13">
        <v>-2.8201943307643198</v>
      </c>
      <c r="I208" s="13">
        <v>2.87578193143912</v>
      </c>
      <c r="J208" s="13">
        <v>5.5587600674799703E-2</v>
      </c>
      <c r="K208" s="13">
        <v>-1.1396423701201499</v>
      </c>
      <c r="L208" s="13">
        <v>7.91498507371447E-2</v>
      </c>
      <c r="M208" s="13">
        <v>-1.0604925193830099</v>
      </c>
      <c r="N208" s="18">
        <v>-2.66145149003381</v>
      </c>
      <c r="O208" s="18">
        <v>2.5738478968989198</v>
      </c>
      <c r="P208" s="13">
        <v>-8.7603593134887095E-2</v>
      </c>
      <c r="Q208" s="13">
        <v>1.0969176901128901</v>
      </c>
      <c r="R208" s="18">
        <v>1.0969176901128901</v>
      </c>
      <c r="S208" s="13">
        <v>0</v>
      </c>
      <c r="T208" s="13">
        <v>-2.3689184624352002</v>
      </c>
      <c r="U208" s="13">
        <v>2.3016186638308902</v>
      </c>
      <c r="V208" s="13">
        <v>-6.7299798604317604E-2</v>
      </c>
      <c r="W208" s="13">
        <v>-5.8799014650623503E-2</v>
      </c>
    </row>
    <row r="209" spans="1:23" x14ac:dyDescent="0.3">
      <c r="A209" s="13" t="s">
        <v>2021</v>
      </c>
      <c r="B209" s="13" t="s">
        <v>2022</v>
      </c>
      <c r="C209" s="15">
        <v>2020</v>
      </c>
      <c r="D209" s="15" t="s">
        <v>27</v>
      </c>
      <c r="E209" s="15" t="s">
        <v>32</v>
      </c>
      <c r="F209" s="15">
        <v>105</v>
      </c>
      <c r="G209" s="15">
        <v>53</v>
      </c>
      <c r="H209" s="13">
        <v>-4.4933596544150003</v>
      </c>
      <c r="I209" s="13">
        <v>-9.5386200799466696</v>
      </c>
      <c r="J209" s="13">
        <v>-14.031979734361601</v>
      </c>
      <c r="K209" s="13">
        <v>2.6784013963408499</v>
      </c>
      <c r="L209" s="13">
        <v>-8.7141374368976496</v>
      </c>
      <c r="M209" s="13">
        <v>-6.0357360405567997</v>
      </c>
      <c r="N209" s="18">
        <v>-3.1179874707752999</v>
      </c>
      <c r="O209" s="18">
        <v>-9.8323978146543691</v>
      </c>
      <c r="P209" s="13">
        <v>-12.950385285429601</v>
      </c>
      <c r="Q209" s="13">
        <v>-0.27460192378163201</v>
      </c>
      <c r="R209" s="18">
        <v>-0.27460192378163201</v>
      </c>
      <c r="S209" s="13">
        <v>0</v>
      </c>
      <c r="T209" s="13">
        <v>-2.0605844355732699</v>
      </c>
      <c r="U209" s="13">
        <v>-10.436336339557</v>
      </c>
      <c r="V209" s="13">
        <v>-12.496920775130301</v>
      </c>
      <c r="W209" s="13">
        <v>-0.452002171897528</v>
      </c>
    </row>
    <row r="210" spans="1:23" x14ac:dyDescent="0.3">
      <c r="A210" s="13" t="s">
        <v>1641</v>
      </c>
      <c r="B210" s="13" t="s">
        <v>1642</v>
      </c>
      <c r="C210" s="15">
        <v>2020</v>
      </c>
      <c r="D210" s="15" t="s">
        <v>27</v>
      </c>
      <c r="E210" s="15" t="s">
        <v>34</v>
      </c>
      <c r="F210" s="15">
        <v>501</v>
      </c>
      <c r="G210" s="15">
        <v>241</v>
      </c>
      <c r="H210" s="13">
        <v>-4.1757147714905498</v>
      </c>
      <c r="I210" s="13">
        <v>1.4291627572043699</v>
      </c>
      <c r="J210" s="13">
        <v>-2.7465520142861801</v>
      </c>
      <c r="K210" s="13">
        <v>-4.2059721221629003</v>
      </c>
      <c r="L210" s="13">
        <v>-1.0061294357657999</v>
      </c>
      <c r="M210" s="13">
        <v>-5.21210155792871</v>
      </c>
      <c r="N210" s="18">
        <v>-4.4441201741978897</v>
      </c>
      <c r="O210" s="18">
        <v>0.98890001115294501</v>
      </c>
      <c r="P210" s="13">
        <v>-3.45522016304494</v>
      </c>
      <c r="Q210" s="13">
        <v>-8.6719439333418594E-2</v>
      </c>
      <c r="R210" s="18">
        <v>-8.6719439333418594E-2</v>
      </c>
      <c r="S210" s="13">
        <v>0</v>
      </c>
      <c r="T210" s="13">
        <v>-3.7270577397786702</v>
      </c>
      <c r="U210" s="13">
        <v>0.407621759401051</v>
      </c>
      <c r="V210" s="13">
        <v>-3.3194359803776199</v>
      </c>
      <c r="W210" s="13">
        <v>8.0407732500729998E-3</v>
      </c>
    </row>
    <row r="211" spans="1:23" x14ac:dyDescent="0.3">
      <c r="A211" s="13" t="s">
        <v>267</v>
      </c>
      <c r="B211" s="13" t="s">
        <v>268</v>
      </c>
      <c r="C211" s="15">
        <v>2020</v>
      </c>
      <c r="D211" s="15" t="s">
        <v>27</v>
      </c>
      <c r="E211" s="15" t="s">
        <v>100</v>
      </c>
      <c r="F211" s="15">
        <v>2217</v>
      </c>
      <c r="G211" s="15">
        <v>1025</v>
      </c>
      <c r="H211" s="13">
        <v>-0.55270397262771997</v>
      </c>
      <c r="I211" s="13">
        <v>0.438943450211287</v>
      </c>
      <c r="J211" s="13">
        <v>-0.113760522416433</v>
      </c>
      <c r="K211" s="13">
        <v>-8.9809833334254199E-2</v>
      </c>
      <c r="L211" s="13">
        <v>5.9881002583431302</v>
      </c>
      <c r="M211" s="13">
        <v>5.8982904250088799</v>
      </c>
      <c r="N211" s="18">
        <v>-0.50893540599419596</v>
      </c>
      <c r="O211" s="18">
        <v>1.7234509412410099</v>
      </c>
      <c r="P211" s="13">
        <v>1.21451553524681</v>
      </c>
      <c r="Q211" s="13">
        <v>2.0773345929631599</v>
      </c>
      <c r="R211" s="18">
        <v>2.0773345929631599</v>
      </c>
      <c r="S211" s="13">
        <v>0</v>
      </c>
      <c r="T211" s="13">
        <v>-1.1871597843475801</v>
      </c>
      <c r="U211" s="13">
        <v>1.47412030526731</v>
      </c>
      <c r="V211" s="13">
        <v>0.28696052091973101</v>
      </c>
      <c r="W211" s="13">
        <v>0.200248888880452</v>
      </c>
    </row>
    <row r="212" spans="1:23" x14ac:dyDescent="0.3">
      <c r="A212" s="13" t="s">
        <v>807</v>
      </c>
      <c r="B212" s="13" t="s">
        <v>808</v>
      </c>
      <c r="C212" s="15">
        <v>2020</v>
      </c>
      <c r="D212" s="15" t="s">
        <v>27</v>
      </c>
      <c r="E212" s="15" t="s">
        <v>111</v>
      </c>
      <c r="F212" s="15">
        <v>584</v>
      </c>
      <c r="G212" s="15">
        <v>266</v>
      </c>
      <c r="H212" s="13">
        <v>-0.57332183243645995</v>
      </c>
      <c r="I212" s="13">
        <v>7.0996104776696795E-2</v>
      </c>
      <c r="J212" s="13">
        <v>-0.50232572765976302</v>
      </c>
      <c r="K212" s="13">
        <v>1.8770109067342899</v>
      </c>
      <c r="L212" s="13">
        <v>0.52370606850161205</v>
      </c>
      <c r="M212" s="13">
        <v>2.4007169752359099</v>
      </c>
      <c r="N212" s="18">
        <v>-0.16940128878403701</v>
      </c>
      <c r="O212" s="18">
        <v>0.14176174500997199</v>
      </c>
      <c r="P212" s="13">
        <v>-2.7639543774064801E-2</v>
      </c>
      <c r="Q212" s="13">
        <v>0.37206440397944501</v>
      </c>
      <c r="R212" s="18">
        <v>0.37206440397944501</v>
      </c>
      <c r="S212" s="13">
        <v>0</v>
      </c>
      <c r="T212" s="13">
        <v>-0.32568755889889001</v>
      </c>
      <c r="U212" s="13">
        <v>1.00476069700699</v>
      </c>
      <c r="V212" s="13">
        <v>0.67907313810810399</v>
      </c>
      <c r="W212" s="13">
        <v>0.71875843106841397</v>
      </c>
    </row>
    <row r="213" spans="1:23" x14ac:dyDescent="0.3">
      <c r="A213" s="13" t="s">
        <v>2193</v>
      </c>
      <c r="B213" s="13" t="s">
        <v>2194</v>
      </c>
      <c r="C213" s="15">
        <v>2020</v>
      </c>
      <c r="D213" s="15" t="s">
        <v>27</v>
      </c>
      <c r="E213" s="15" t="s">
        <v>26</v>
      </c>
      <c r="F213" s="15">
        <v>26</v>
      </c>
      <c r="G213" s="15">
        <v>11</v>
      </c>
      <c r="H213" s="13">
        <v>-11.356731911308399</v>
      </c>
      <c r="I213" s="13">
        <v>-4.6465585693904199</v>
      </c>
      <c r="J213" s="13">
        <v>-16.003290480698801</v>
      </c>
      <c r="K213" s="13">
        <v>-8.1591923168123799</v>
      </c>
      <c r="L213" s="13">
        <v>4.9542399808816402</v>
      </c>
      <c r="M213" s="13">
        <v>-3.2049523359307299</v>
      </c>
      <c r="N213" s="18">
        <v>-11.3632300438986</v>
      </c>
      <c r="O213" s="18">
        <v>-2.9098450218148901</v>
      </c>
      <c r="P213" s="13">
        <v>-14.273075065713501</v>
      </c>
      <c r="Q213" s="13">
        <v>-6.5840487708953399E-2</v>
      </c>
      <c r="R213" s="18">
        <v>-6.5840487708953399E-2</v>
      </c>
      <c r="S213" s="13">
        <v>0</v>
      </c>
      <c r="T213" s="13">
        <v>-8.2148702108849605</v>
      </c>
      <c r="U213" s="13">
        <v>-5.3331489895734503</v>
      </c>
      <c r="V213" s="13">
        <v>-13.5480192004584</v>
      </c>
      <c r="W213" s="13">
        <v>1.8459616949219899</v>
      </c>
    </row>
    <row r="214" spans="1:23" x14ac:dyDescent="0.3">
      <c r="A214" s="13" t="s">
        <v>1763</v>
      </c>
      <c r="B214" s="13" t="s">
        <v>1764</v>
      </c>
      <c r="C214" s="15">
        <v>2020</v>
      </c>
      <c r="D214" s="15" t="s">
        <v>27</v>
      </c>
      <c r="E214" s="15" t="s">
        <v>100</v>
      </c>
      <c r="F214" s="15">
        <v>2026</v>
      </c>
      <c r="G214" s="15">
        <v>925</v>
      </c>
      <c r="H214" s="13">
        <v>-1.06856782579974</v>
      </c>
      <c r="I214" s="13">
        <v>-5.3714946212051098</v>
      </c>
      <c r="J214" s="13">
        <v>-6.4400624470048502</v>
      </c>
      <c r="K214" s="13">
        <v>-2.9933460923723398E-2</v>
      </c>
      <c r="L214" s="13">
        <v>-5.6859125636363101</v>
      </c>
      <c r="M214" s="13">
        <v>-5.7158460245600304</v>
      </c>
      <c r="N214" s="18">
        <v>-0.91837372310222298</v>
      </c>
      <c r="O214" s="18">
        <v>-5.6922100271889899</v>
      </c>
      <c r="P214" s="13">
        <v>-6.6105837502912204</v>
      </c>
      <c r="Q214" s="13">
        <v>-1.83664391002205</v>
      </c>
      <c r="R214" s="18">
        <v>-1.83664391002205</v>
      </c>
      <c r="S214" s="13">
        <v>0</v>
      </c>
      <c r="T214" s="13">
        <v>-0.65894102144962097</v>
      </c>
      <c r="U214" s="13">
        <v>-6.5160572721943897</v>
      </c>
      <c r="V214" s="13">
        <v>-7.17499829364401</v>
      </c>
      <c r="W214" s="13">
        <v>0.82270828417333297</v>
      </c>
    </row>
    <row r="215" spans="1:23" x14ac:dyDescent="0.3">
      <c r="A215" s="13" t="s">
        <v>1677</v>
      </c>
      <c r="B215" s="13" t="s">
        <v>1678</v>
      </c>
      <c r="C215" s="15">
        <v>2020</v>
      </c>
      <c r="D215" s="15" t="s">
        <v>27</v>
      </c>
      <c r="E215" s="15" t="s">
        <v>100</v>
      </c>
      <c r="F215" s="15">
        <v>3412</v>
      </c>
      <c r="G215" s="15">
        <v>1570</v>
      </c>
      <c r="H215" s="13">
        <v>-0.318013406201688</v>
      </c>
      <c r="I215" s="13">
        <v>-3.2635531477659798</v>
      </c>
      <c r="J215" s="13">
        <v>-3.58156655396767</v>
      </c>
      <c r="K215" s="13">
        <v>0.147591916371209</v>
      </c>
      <c r="L215" s="13">
        <v>-0.22033760068797201</v>
      </c>
      <c r="M215" s="13">
        <v>-7.2745684316762704E-2</v>
      </c>
      <c r="N215" s="18">
        <v>-0.24957531539358599</v>
      </c>
      <c r="O215" s="18">
        <v>-2.7560870900829699</v>
      </c>
      <c r="P215" s="13">
        <v>-3.0056624054765599</v>
      </c>
      <c r="Q215" s="13">
        <v>-0.20291664867474199</v>
      </c>
      <c r="R215" s="18">
        <v>-0.20291664867474199</v>
      </c>
      <c r="S215" s="13">
        <v>0</v>
      </c>
      <c r="T215" s="13">
        <v>-0.31530511889598101</v>
      </c>
      <c r="U215" s="13">
        <v>-2.8196609435673499</v>
      </c>
      <c r="V215" s="13">
        <v>-3.13496606246333</v>
      </c>
      <c r="W215" s="13">
        <v>-0.93240101290178001</v>
      </c>
    </row>
    <row r="216" spans="1:23" x14ac:dyDescent="0.3">
      <c r="A216" s="13" t="s">
        <v>2001</v>
      </c>
      <c r="B216" s="13" t="s">
        <v>2002</v>
      </c>
      <c r="C216" s="15">
        <v>2020</v>
      </c>
      <c r="D216" s="15" t="s">
        <v>27</v>
      </c>
      <c r="E216" s="15" t="s">
        <v>70</v>
      </c>
      <c r="F216" s="15">
        <v>2441</v>
      </c>
      <c r="G216" s="15">
        <v>1156</v>
      </c>
      <c r="H216" s="13">
        <v>0.91517952094950905</v>
      </c>
      <c r="I216" s="13">
        <v>3.7132327918974899</v>
      </c>
      <c r="J216" s="13">
        <v>4.6284123128469998</v>
      </c>
      <c r="K216" s="13">
        <v>0.90254413033277903</v>
      </c>
      <c r="L216" s="13">
        <v>2.00288253383945</v>
      </c>
      <c r="M216" s="13">
        <v>2.9054266641722299</v>
      </c>
      <c r="N216" s="18">
        <v>0.92712937792500605</v>
      </c>
      <c r="O216" s="18">
        <v>3.47784181102864</v>
      </c>
      <c r="P216" s="13">
        <v>4.4049711889536498</v>
      </c>
      <c r="Q216" s="13">
        <v>4.2035851942666396</v>
      </c>
      <c r="R216" s="18">
        <v>4.2035851942666396</v>
      </c>
      <c r="S216" s="13">
        <v>0</v>
      </c>
      <c r="T216" s="13">
        <v>-0.19872491964486499</v>
      </c>
      <c r="U216" s="13">
        <v>3.0660346554632598</v>
      </c>
      <c r="V216" s="13">
        <v>2.8673097358183899</v>
      </c>
      <c r="W216" s="13">
        <v>-0.39518246638993199</v>
      </c>
    </row>
    <row r="217" spans="1:23" x14ac:dyDescent="0.3">
      <c r="A217" s="13" t="s">
        <v>173</v>
      </c>
      <c r="B217" s="13" t="s">
        <v>174</v>
      </c>
      <c r="C217" s="15">
        <v>2020</v>
      </c>
      <c r="D217" s="15" t="s">
        <v>27</v>
      </c>
      <c r="E217" s="15" t="s">
        <v>33</v>
      </c>
      <c r="F217" s="15">
        <v>815</v>
      </c>
      <c r="G217" s="15">
        <v>391</v>
      </c>
      <c r="H217" s="13">
        <v>2.1737645774113998</v>
      </c>
      <c r="I217" s="13">
        <v>0.86418617448709001</v>
      </c>
      <c r="J217" s="13">
        <v>3.0379507518984901</v>
      </c>
      <c r="K217" s="13">
        <v>0.75513663104943596</v>
      </c>
      <c r="L217" s="13">
        <v>-1.2955518869695299</v>
      </c>
      <c r="M217" s="13">
        <v>-0.54041525592010198</v>
      </c>
      <c r="N217" s="18">
        <v>1.8986592327083001</v>
      </c>
      <c r="O217" s="18">
        <v>0.45293323998113499</v>
      </c>
      <c r="P217" s="13">
        <v>2.3515924726894402</v>
      </c>
      <c r="Q217" s="13">
        <v>1.01545648645632</v>
      </c>
      <c r="R217" s="18">
        <v>1.01545648645632</v>
      </c>
      <c r="S217" s="13">
        <v>0</v>
      </c>
      <c r="T217" s="13">
        <v>2.19978670471659</v>
      </c>
      <c r="U217" s="13">
        <v>-1.68928833684414</v>
      </c>
      <c r="V217" s="13">
        <v>0.51049836787244196</v>
      </c>
      <c r="W217" s="13">
        <v>-0.225547955194635</v>
      </c>
    </row>
    <row r="218" spans="1:23" x14ac:dyDescent="0.3">
      <c r="A218" s="13" t="s">
        <v>1169</v>
      </c>
      <c r="B218" s="13" t="s">
        <v>1170</v>
      </c>
      <c r="C218" s="15">
        <v>2020</v>
      </c>
      <c r="D218" s="15" t="s">
        <v>27</v>
      </c>
      <c r="E218" s="15" t="s">
        <v>49</v>
      </c>
      <c r="F218" s="15">
        <v>2</v>
      </c>
      <c r="G218" s="15">
        <v>1</v>
      </c>
      <c r="H218" s="13">
        <v>-3.9525221815057101</v>
      </c>
      <c r="I218" s="13">
        <v>3.7319387661693399</v>
      </c>
      <c r="J218" s="13">
        <v>-0.22058341533636699</v>
      </c>
      <c r="K218" s="13">
        <v>29.168219602937398</v>
      </c>
      <c r="L218" s="13">
        <v>66.428965481571595</v>
      </c>
      <c r="M218" s="13">
        <v>95.597185084509107</v>
      </c>
      <c r="N218" s="18">
        <v>2.68046320921531</v>
      </c>
      <c r="O218" s="18">
        <v>16.8365635052456</v>
      </c>
      <c r="P218" s="13">
        <v>19.517026714461</v>
      </c>
      <c r="Q218" s="13">
        <v>1.0894623637201501E-2</v>
      </c>
      <c r="R218" s="18">
        <v>1.0894623637201501E-2</v>
      </c>
      <c r="S218" s="13">
        <v>0</v>
      </c>
      <c r="T218" s="13">
        <v>-1.65540899941894</v>
      </c>
      <c r="U218" s="13">
        <v>6.1969456836944596</v>
      </c>
      <c r="V218" s="13">
        <v>4.5415366842755196</v>
      </c>
      <c r="W218" s="13">
        <v>-4.1829200987050603</v>
      </c>
    </row>
    <row r="219" spans="1:23" x14ac:dyDescent="0.3">
      <c r="A219" s="13" t="s">
        <v>2146</v>
      </c>
      <c r="B219" s="13" t="s">
        <v>2147</v>
      </c>
      <c r="C219" s="15">
        <v>2020</v>
      </c>
      <c r="D219" s="15" t="s">
        <v>27</v>
      </c>
      <c r="E219" s="15" t="s">
        <v>41</v>
      </c>
      <c r="F219" s="15">
        <v>3821</v>
      </c>
      <c r="G219" s="15">
        <v>1771</v>
      </c>
      <c r="H219" s="13">
        <v>0.68657708388393801</v>
      </c>
      <c r="I219" s="13">
        <v>-1.9904966381189</v>
      </c>
      <c r="J219" s="13">
        <v>-1.30391955423496</v>
      </c>
      <c r="K219" s="13">
        <v>-0.63601892153947903</v>
      </c>
      <c r="L219" s="13">
        <v>2.0738476612741401</v>
      </c>
      <c r="M219" s="13">
        <v>1.4378287397346601</v>
      </c>
      <c r="N219" s="18">
        <v>0.45712139866179502</v>
      </c>
      <c r="O219" s="18">
        <v>-1.2656968760462901</v>
      </c>
      <c r="P219" s="13">
        <v>-0.80857547738449498</v>
      </c>
      <c r="Q219" s="13">
        <v>1.75235318203643</v>
      </c>
      <c r="R219" s="18">
        <v>1.75235318203643</v>
      </c>
      <c r="S219" s="13">
        <v>0</v>
      </c>
      <c r="T219" s="13">
        <v>-0.42209713955541101</v>
      </c>
      <c r="U219" s="13">
        <v>-1.43502924440213</v>
      </c>
      <c r="V219" s="13">
        <v>-1.85712638395754</v>
      </c>
      <c r="W219" s="13">
        <v>-0.107455086812853</v>
      </c>
    </row>
    <row r="220" spans="1:23" x14ac:dyDescent="0.3">
      <c r="A220" s="13" t="s">
        <v>1445</v>
      </c>
      <c r="B220" s="13" t="s">
        <v>1446</v>
      </c>
      <c r="C220" s="15">
        <v>2020</v>
      </c>
      <c r="D220" s="15" t="s">
        <v>27</v>
      </c>
      <c r="E220" s="15" t="s">
        <v>38</v>
      </c>
      <c r="F220" s="15">
        <v>1824</v>
      </c>
      <c r="G220" s="15">
        <v>837</v>
      </c>
      <c r="H220" s="13">
        <v>0.41955541995972301</v>
      </c>
      <c r="I220" s="13">
        <v>-1.1143139548796499</v>
      </c>
      <c r="J220" s="13">
        <v>-0.69475853491993</v>
      </c>
      <c r="K220" s="13">
        <v>2.0693159787719502</v>
      </c>
      <c r="L220" s="13">
        <v>-3.85510985042621</v>
      </c>
      <c r="M220" s="13">
        <v>-1.7857938716542601</v>
      </c>
      <c r="N220" s="18">
        <v>0.86182364851209703</v>
      </c>
      <c r="O220" s="18">
        <v>-1.6893877687261101</v>
      </c>
      <c r="P220" s="13">
        <v>-0.82756412021401604</v>
      </c>
      <c r="Q220" s="13">
        <v>0.824425552236971</v>
      </c>
      <c r="R220" s="18">
        <v>0.824425552236971</v>
      </c>
      <c r="S220" s="13">
        <v>0</v>
      </c>
      <c r="T220" s="13">
        <v>1.4241299248877901</v>
      </c>
      <c r="U220" s="13">
        <v>-0.74443794459614099</v>
      </c>
      <c r="V220" s="13">
        <v>0.67969198029165001</v>
      </c>
      <c r="W220" s="13">
        <v>0.43145692335358299</v>
      </c>
    </row>
    <row r="221" spans="1:23" x14ac:dyDescent="0.3">
      <c r="A221" s="13" t="s">
        <v>1445</v>
      </c>
      <c r="B221" s="13" t="s">
        <v>1446</v>
      </c>
      <c r="C221" s="15">
        <v>2020</v>
      </c>
      <c r="D221" s="15" t="s">
        <v>27</v>
      </c>
      <c r="E221" s="15" t="s">
        <v>31</v>
      </c>
      <c r="F221" s="15">
        <v>34</v>
      </c>
      <c r="G221" s="15">
        <v>15</v>
      </c>
      <c r="H221" s="13">
        <v>-10.375310406922001</v>
      </c>
      <c r="I221" s="13">
        <v>-4.4001986226457799</v>
      </c>
      <c r="J221" s="13">
        <v>-14.7755090295678</v>
      </c>
      <c r="K221" s="13">
        <v>-16.171061376640999</v>
      </c>
      <c r="L221" s="13">
        <v>10.133560425929099</v>
      </c>
      <c r="M221" s="13">
        <v>-6.0375009507119701</v>
      </c>
      <c r="N221" s="18">
        <v>-12.242417760898199</v>
      </c>
      <c r="O221" s="18">
        <v>-1.6528055764565099</v>
      </c>
      <c r="P221" s="13">
        <v>-13.8952233373547</v>
      </c>
      <c r="Q221" s="13">
        <v>-8.5287318520002597E-2</v>
      </c>
      <c r="R221" s="18">
        <v>-8.5287318520002597E-2</v>
      </c>
      <c r="S221" s="13">
        <v>0</v>
      </c>
      <c r="T221" s="13">
        <v>-8.2948982567803409</v>
      </c>
      <c r="U221" s="13">
        <v>-4.9739669614643303</v>
      </c>
      <c r="V221" s="13">
        <v>-13.268865218244599</v>
      </c>
      <c r="W221" s="13">
        <v>-8.4592448861498006E-3</v>
      </c>
    </row>
    <row r="222" spans="1:23" x14ac:dyDescent="0.3">
      <c r="A222" s="13" t="s">
        <v>605</v>
      </c>
      <c r="B222" s="13" t="s">
        <v>606</v>
      </c>
      <c r="C222" s="15">
        <v>2020</v>
      </c>
      <c r="D222" s="15" t="s">
        <v>27</v>
      </c>
      <c r="E222" s="15" t="s">
        <v>54</v>
      </c>
      <c r="F222" s="15">
        <v>10</v>
      </c>
      <c r="G222" s="15">
        <v>4</v>
      </c>
      <c r="H222" s="13">
        <v>-12.793508130515299</v>
      </c>
      <c r="I222" s="13">
        <v>7.6173691830631602</v>
      </c>
      <c r="J222" s="13">
        <v>-5.17613894745217</v>
      </c>
      <c r="K222" s="13">
        <v>33.323042132635599</v>
      </c>
      <c r="L222" s="13">
        <v>14.621617178108</v>
      </c>
      <c r="M222" s="13">
        <v>47.944659310743702</v>
      </c>
      <c r="N222" s="18">
        <v>-3.9128664508105202</v>
      </c>
      <c r="O222" s="18">
        <v>9.6141352576752706</v>
      </c>
      <c r="P222" s="13">
        <v>5.7012688068647499</v>
      </c>
      <c r="Q222" s="13">
        <v>1.7455675704434199E-2</v>
      </c>
      <c r="R222" s="18">
        <v>1.7455675704434199E-2</v>
      </c>
      <c r="S222" s="13">
        <v>0</v>
      </c>
      <c r="T222" s="13">
        <v>-3.5612566077052699</v>
      </c>
      <c r="U222" s="13">
        <v>5.2017732860731698</v>
      </c>
      <c r="V222" s="13">
        <v>1.6405166783678899</v>
      </c>
      <c r="W222" s="13">
        <v>1.2317019920157299</v>
      </c>
    </row>
    <row r="223" spans="1:23" x14ac:dyDescent="0.3">
      <c r="A223" s="13" t="s">
        <v>605</v>
      </c>
      <c r="B223" s="13" t="s">
        <v>606</v>
      </c>
      <c r="C223" s="15">
        <v>2020</v>
      </c>
      <c r="D223" s="15" t="s">
        <v>27</v>
      </c>
      <c r="E223" s="15" t="s">
        <v>137</v>
      </c>
      <c r="F223" s="15">
        <v>895</v>
      </c>
      <c r="G223" s="15">
        <v>414</v>
      </c>
      <c r="H223" s="13">
        <v>-4.9768576339426698</v>
      </c>
      <c r="I223" s="13">
        <v>-1.3997226344375999</v>
      </c>
      <c r="J223" s="13">
        <v>-6.3765802683802804</v>
      </c>
      <c r="K223" s="13">
        <v>-5.7284609970203402</v>
      </c>
      <c r="L223" s="13">
        <v>0.65122590059141205</v>
      </c>
      <c r="M223" s="13">
        <v>-5.0772350964289297</v>
      </c>
      <c r="N223" s="18">
        <v>-5.3668430715511901</v>
      </c>
      <c r="O223" s="18">
        <v>-1.0003859889614399</v>
      </c>
      <c r="P223" s="13">
        <v>-6.3672290605126403</v>
      </c>
      <c r="Q223" s="13">
        <v>-0.76576908776945096</v>
      </c>
      <c r="R223" s="18">
        <v>-0.76576908776945096</v>
      </c>
      <c r="S223" s="13">
        <v>0</v>
      </c>
      <c r="T223" s="13">
        <v>-5.7440933962981804</v>
      </c>
      <c r="U223" s="13">
        <v>-1.39359685831691</v>
      </c>
      <c r="V223" s="13">
        <v>-7.13769025461509</v>
      </c>
      <c r="W223" s="13">
        <v>0.23060563253271299</v>
      </c>
    </row>
    <row r="224" spans="1:23" x14ac:dyDescent="0.3">
      <c r="A224" s="13" t="s">
        <v>475</v>
      </c>
      <c r="B224" s="13" t="s">
        <v>476</v>
      </c>
      <c r="C224" s="15">
        <v>2020</v>
      </c>
      <c r="D224" s="15" t="s">
        <v>27</v>
      </c>
      <c r="E224" s="15" t="s">
        <v>46</v>
      </c>
      <c r="F224" s="15">
        <v>782</v>
      </c>
      <c r="G224" s="15">
        <v>373</v>
      </c>
      <c r="H224" s="13">
        <v>1.43058789138095</v>
      </c>
      <c r="I224" s="13">
        <v>0.37797531524079298</v>
      </c>
      <c r="J224" s="13">
        <v>1.8085632066217501</v>
      </c>
      <c r="K224" s="13">
        <v>-1.8144826338283799</v>
      </c>
      <c r="L224" s="13">
        <v>-1.9286465831905499</v>
      </c>
      <c r="M224" s="13">
        <v>-3.7431292170189399</v>
      </c>
      <c r="N224" s="18">
        <v>0.80528140771902401</v>
      </c>
      <c r="O224" s="18">
        <v>-0.10023092911228999</v>
      </c>
      <c r="P224" s="13">
        <v>0.70505047860673398</v>
      </c>
      <c r="Q224" s="13">
        <v>0.657863992586461</v>
      </c>
      <c r="R224" s="18">
        <v>0.657863992586461</v>
      </c>
      <c r="S224" s="13">
        <v>0</v>
      </c>
      <c r="T224" s="13">
        <v>0.54801976466202995</v>
      </c>
      <c r="U224" s="13">
        <v>0.602417862868312</v>
      </c>
      <c r="V224" s="13">
        <v>1.1504376275303401</v>
      </c>
      <c r="W224" s="13">
        <v>5.4590181617979301E-2</v>
      </c>
    </row>
    <row r="225" spans="1:23" x14ac:dyDescent="0.3">
      <c r="A225" s="13" t="s">
        <v>475</v>
      </c>
      <c r="B225" s="13" t="s">
        <v>476</v>
      </c>
      <c r="C225" s="15">
        <v>2020</v>
      </c>
      <c r="D225" s="15" t="s">
        <v>27</v>
      </c>
      <c r="E225" s="15" t="s">
        <v>41</v>
      </c>
      <c r="F225" s="15">
        <v>2871</v>
      </c>
      <c r="G225" s="15">
        <v>1322</v>
      </c>
      <c r="H225" s="13">
        <v>-0.499984773144659</v>
      </c>
      <c r="I225" s="13">
        <v>-0.61445158097828201</v>
      </c>
      <c r="J225" s="13">
        <v>-1.1144363541229401</v>
      </c>
      <c r="K225" s="13">
        <v>-1.0451443127567399</v>
      </c>
      <c r="L225" s="13">
        <v>-3.47788715292277</v>
      </c>
      <c r="M225" s="13">
        <v>-4.5230314656795203</v>
      </c>
      <c r="N225" s="18">
        <v>-0.61888383810532699</v>
      </c>
      <c r="O225" s="18">
        <v>-1.2487961730082699</v>
      </c>
      <c r="P225" s="13">
        <v>-1.8676800111136</v>
      </c>
      <c r="Q225" s="13">
        <v>0.59815092433057304</v>
      </c>
      <c r="R225" s="18">
        <v>0.59815092433057304</v>
      </c>
      <c r="S225" s="13">
        <v>0</v>
      </c>
      <c r="T225" s="13">
        <v>-0.44372724921696199</v>
      </c>
      <c r="U225" s="13">
        <v>-0.66694333052643995</v>
      </c>
      <c r="V225" s="13">
        <v>-1.1106705797434</v>
      </c>
      <c r="W225" s="13">
        <v>0.52088139051906401</v>
      </c>
    </row>
    <row r="226" spans="1:23" x14ac:dyDescent="0.3">
      <c r="A226" s="13" t="s">
        <v>1407</v>
      </c>
      <c r="B226" s="13" t="s">
        <v>1408</v>
      </c>
      <c r="C226" s="15">
        <v>2020</v>
      </c>
      <c r="D226" s="15" t="s">
        <v>27</v>
      </c>
      <c r="E226" s="15" t="s">
        <v>62</v>
      </c>
      <c r="F226" s="15">
        <v>916</v>
      </c>
      <c r="G226" s="15">
        <v>424</v>
      </c>
      <c r="H226" s="13">
        <v>-1.2412910626798299</v>
      </c>
      <c r="I226" s="13">
        <v>-1.0274218442935501</v>
      </c>
      <c r="J226" s="13">
        <v>-2.2687129069733798</v>
      </c>
      <c r="K226" s="13">
        <v>-1.73000979193931</v>
      </c>
      <c r="L226" s="13">
        <v>-6.7305614505600797</v>
      </c>
      <c r="M226" s="13">
        <v>-8.4605712424993893</v>
      </c>
      <c r="N226" s="18">
        <v>-1.43064066889196</v>
      </c>
      <c r="O226" s="18">
        <v>-2.2546497349901702</v>
      </c>
      <c r="P226" s="13">
        <v>-3.6852904038821399</v>
      </c>
      <c r="Q226" s="13">
        <v>-0.20144715680491301</v>
      </c>
      <c r="R226" s="18">
        <v>-0.20144715680491301</v>
      </c>
      <c r="S226" s="13">
        <v>0</v>
      </c>
      <c r="T226" s="13">
        <v>-1.2112328844009901</v>
      </c>
      <c r="U226" s="13">
        <v>-1.2083200093290101</v>
      </c>
      <c r="V226" s="13">
        <v>-2.4195528937300002</v>
      </c>
      <c r="W226" s="13">
        <v>-0.44319432993916402</v>
      </c>
    </row>
    <row r="227" spans="1:23" x14ac:dyDescent="0.3">
      <c r="A227" s="13" t="s">
        <v>1611</v>
      </c>
      <c r="B227" s="13" t="s">
        <v>1612</v>
      </c>
      <c r="C227" s="15">
        <v>2020</v>
      </c>
      <c r="D227" s="15" t="s">
        <v>27</v>
      </c>
      <c r="E227" s="15" t="s">
        <v>89</v>
      </c>
      <c r="F227" s="15">
        <v>721</v>
      </c>
      <c r="G227" s="15">
        <v>340</v>
      </c>
      <c r="H227" s="13">
        <v>-2.1774362348454002</v>
      </c>
      <c r="I227" s="13">
        <v>0.65786130174712998</v>
      </c>
      <c r="J227" s="13">
        <v>-1.51957493309827</v>
      </c>
      <c r="K227" s="13">
        <v>0.96459403828091295</v>
      </c>
      <c r="L227" s="13">
        <v>0.215652160481559</v>
      </c>
      <c r="M227" s="13">
        <v>1.1802461987624699</v>
      </c>
      <c r="N227" s="18">
        <v>-1.6311001231003499</v>
      </c>
      <c r="O227" s="18">
        <v>0.56718460075549404</v>
      </c>
      <c r="P227" s="13">
        <v>-1.06391552234486</v>
      </c>
      <c r="Q227" s="13">
        <v>0.29157339259169202</v>
      </c>
      <c r="R227" s="18">
        <v>0.29157339259169202</v>
      </c>
      <c r="S227" s="13">
        <v>0</v>
      </c>
      <c r="T227" s="13">
        <v>-2.01206516870303</v>
      </c>
      <c r="U227" s="13">
        <v>0.117806342788195</v>
      </c>
      <c r="V227" s="13">
        <v>-1.8942588259148401</v>
      </c>
      <c r="W227" s="13">
        <v>-0.31667884171005301</v>
      </c>
    </row>
    <row r="228" spans="1:23" x14ac:dyDescent="0.3">
      <c r="A228" s="13" t="s">
        <v>1101</v>
      </c>
      <c r="B228" s="13" t="s">
        <v>1102</v>
      </c>
      <c r="C228" s="15">
        <v>2020</v>
      </c>
      <c r="D228" s="15" t="s">
        <v>27</v>
      </c>
      <c r="E228" s="15" t="s">
        <v>54</v>
      </c>
      <c r="F228" s="15">
        <v>1154</v>
      </c>
      <c r="G228" s="15">
        <v>505</v>
      </c>
      <c r="H228" s="13">
        <v>-2.5308661074363901</v>
      </c>
      <c r="I228" s="13">
        <v>-0.91214074149521895</v>
      </c>
      <c r="J228" s="13">
        <v>-3.4430068489316099</v>
      </c>
      <c r="K228" s="13">
        <v>-0.762845194622496</v>
      </c>
      <c r="L228" s="13">
        <v>5.0678349533573597</v>
      </c>
      <c r="M228" s="13">
        <v>4.3049897587348598</v>
      </c>
      <c r="N228" s="18">
        <v>-2.2968154119325699</v>
      </c>
      <c r="O228" s="18">
        <v>0.29573102595668799</v>
      </c>
      <c r="P228" s="13">
        <v>-2.0010843859758798</v>
      </c>
      <c r="Q228" s="13">
        <v>0.194591717048096</v>
      </c>
      <c r="R228" s="18">
        <v>0.194591717048096</v>
      </c>
      <c r="S228" s="13">
        <v>0</v>
      </c>
      <c r="T228" s="13">
        <v>-3.0041374935029199</v>
      </c>
      <c r="U228" s="13">
        <v>-7.6973552058743802E-2</v>
      </c>
      <c r="V228" s="13">
        <v>-3.0811110455616602</v>
      </c>
      <c r="W228" s="13">
        <v>0.86291523332230702</v>
      </c>
    </row>
    <row r="229" spans="1:23" x14ac:dyDescent="0.3">
      <c r="A229" s="13" t="s">
        <v>1493</v>
      </c>
      <c r="B229" s="13" t="s">
        <v>1494</v>
      </c>
      <c r="C229" s="15">
        <v>2020</v>
      </c>
      <c r="D229" s="15" t="s">
        <v>27</v>
      </c>
      <c r="E229" s="15" t="s">
        <v>73</v>
      </c>
      <c r="F229" s="15">
        <v>2094</v>
      </c>
      <c r="G229" s="15">
        <v>965</v>
      </c>
      <c r="H229" s="13">
        <v>-0.394395658911045</v>
      </c>
      <c r="I229" s="13">
        <v>3.0598120819374799</v>
      </c>
      <c r="J229" s="13">
        <v>2.6654164230264299</v>
      </c>
      <c r="K229" s="13">
        <v>3.9247375255488399</v>
      </c>
      <c r="L229" s="13">
        <v>0.51439577682902604</v>
      </c>
      <c r="M229" s="13">
        <v>4.4391333023778596</v>
      </c>
      <c r="N229" s="18">
        <v>0.487520552350442</v>
      </c>
      <c r="O229" s="18">
        <v>2.79653580125095</v>
      </c>
      <c r="P229" s="13">
        <v>3.28405635360139</v>
      </c>
      <c r="Q229" s="13">
        <v>2.98191896839813</v>
      </c>
      <c r="R229" s="18">
        <v>2.98191896839813</v>
      </c>
      <c r="S229" s="13">
        <v>0</v>
      </c>
      <c r="T229" s="13">
        <v>8.0322212294097403E-2</v>
      </c>
      <c r="U229" s="13">
        <v>2.3633925638145801</v>
      </c>
      <c r="V229" s="13">
        <v>2.4437147761086799</v>
      </c>
      <c r="W229" s="13">
        <v>0.38078313538994601</v>
      </c>
    </row>
    <row r="230" spans="1:23" x14ac:dyDescent="0.3">
      <c r="A230" s="13" t="s">
        <v>327</v>
      </c>
      <c r="B230" s="13" t="s">
        <v>328</v>
      </c>
      <c r="C230" s="15">
        <v>2020</v>
      </c>
      <c r="D230" s="15" t="s">
        <v>27</v>
      </c>
      <c r="E230" s="15" t="s">
        <v>33</v>
      </c>
      <c r="F230" s="15">
        <v>2145</v>
      </c>
      <c r="G230" s="15">
        <v>1022</v>
      </c>
      <c r="H230" s="13">
        <v>1.2261461695275799</v>
      </c>
      <c r="I230" s="13">
        <v>0.20820932003107601</v>
      </c>
      <c r="J230" s="13">
        <v>1.4343554895586601</v>
      </c>
      <c r="K230" s="13">
        <v>1.6339246264929399</v>
      </c>
      <c r="L230" s="13">
        <v>3.0763372302807399</v>
      </c>
      <c r="M230" s="13">
        <v>4.7102618567736902</v>
      </c>
      <c r="N230" s="18">
        <v>1.2993899483542</v>
      </c>
      <c r="O230" s="18">
        <v>0.80801166722363404</v>
      </c>
      <c r="P230" s="13">
        <v>2.1074016155778299</v>
      </c>
      <c r="Q230" s="13">
        <v>2.5164330272230901</v>
      </c>
      <c r="R230" s="18">
        <v>2.5164330272230901</v>
      </c>
      <c r="S230" s="13">
        <v>0</v>
      </c>
      <c r="T230" s="13">
        <v>1.4045803084164199</v>
      </c>
      <c r="U230" s="13">
        <v>-0.372316719453477</v>
      </c>
      <c r="V230" s="13">
        <v>1.0322635889629499</v>
      </c>
      <c r="W230" s="13">
        <v>-0.65765714360498195</v>
      </c>
    </row>
    <row r="231" spans="1:23" x14ac:dyDescent="0.3">
      <c r="A231" s="13" t="s">
        <v>2118</v>
      </c>
      <c r="B231" s="13" t="s">
        <v>2119</v>
      </c>
      <c r="C231" s="15">
        <v>2020</v>
      </c>
      <c r="D231" s="15" t="s">
        <v>27</v>
      </c>
      <c r="E231" s="15" t="s">
        <v>35</v>
      </c>
      <c r="F231" s="15">
        <v>57</v>
      </c>
      <c r="G231" s="15">
        <v>26</v>
      </c>
      <c r="H231" s="13">
        <v>-2.6771014496373802</v>
      </c>
      <c r="I231" s="13">
        <v>-0.51751965101514896</v>
      </c>
      <c r="J231" s="13">
        <v>-3.19462110065253</v>
      </c>
      <c r="K231" s="13">
        <v>-4.1750995396651103</v>
      </c>
      <c r="L231" s="13">
        <v>-7.6781880671392999</v>
      </c>
      <c r="M231" s="13">
        <v>-11.8532876068044</v>
      </c>
      <c r="N231" s="18">
        <v>-3.1106377863676999</v>
      </c>
      <c r="O231" s="18">
        <v>-1.9777649768221699</v>
      </c>
      <c r="P231" s="13">
        <v>-5.0884027631898796</v>
      </c>
      <c r="Q231" s="13">
        <v>-3.1086110388345401E-2</v>
      </c>
      <c r="R231" s="18">
        <v>-3.1086110388345401E-2</v>
      </c>
      <c r="S231" s="13">
        <v>0</v>
      </c>
      <c r="T231" s="13">
        <v>1.0825315355993801</v>
      </c>
      <c r="U231" s="13">
        <v>-2.9468809591643201</v>
      </c>
      <c r="V231" s="13">
        <v>-1.86434942356494</v>
      </c>
      <c r="W231" s="13">
        <v>0.219367463935357</v>
      </c>
    </row>
    <row r="232" spans="1:23" x14ac:dyDescent="0.3">
      <c r="A232" s="13" t="s">
        <v>2134</v>
      </c>
      <c r="B232" s="13" t="s">
        <v>2135</v>
      </c>
      <c r="C232" s="15">
        <v>2020</v>
      </c>
      <c r="D232" s="15" t="s">
        <v>27</v>
      </c>
      <c r="E232" s="15" t="s">
        <v>53</v>
      </c>
      <c r="F232" s="15">
        <v>586</v>
      </c>
      <c r="G232" s="15">
        <v>293</v>
      </c>
      <c r="H232" s="13">
        <v>-0.76655230648385098</v>
      </c>
      <c r="I232" s="13">
        <v>0.53947411934236</v>
      </c>
      <c r="J232" s="13">
        <v>-0.227078187141491</v>
      </c>
      <c r="K232" s="13">
        <v>-0.45713495783288299</v>
      </c>
      <c r="L232" s="13">
        <v>1.5051135281152499</v>
      </c>
      <c r="M232" s="13">
        <v>1.0479785702823701</v>
      </c>
      <c r="N232" s="18">
        <v>-0.72477141374611498</v>
      </c>
      <c r="O232" s="18">
        <v>0.83088315854987205</v>
      </c>
      <c r="P232" s="13">
        <v>0.106111744803757</v>
      </c>
      <c r="Q232" s="13">
        <v>0.42544092881568402</v>
      </c>
      <c r="R232" s="18">
        <v>0.42544092881568402</v>
      </c>
      <c r="S232" s="13">
        <v>0</v>
      </c>
      <c r="T232" s="13">
        <v>-1.37733670782706</v>
      </c>
      <c r="U232" s="13">
        <v>0.235740434551408</v>
      </c>
      <c r="V232" s="13">
        <v>-1.1415962732756499</v>
      </c>
      <c r="W232" s="13">
        <v>-0.36188911688938502</v>
      </c>
    </row>
    <row r="233" spans="1:23" x14ac:dyDescent="0.3">
      <c r="A233" s="13" t="s">
        <v>1343</v>
      </c>
      <c r="B233" s="13" t="s">
        <v>1344</v>
      </c>
      <c r="C233" s="15">
        <v>2020</v>
      </c>
      <c r="D233" s="15" t="s">
        <v>27</v>
      </c>
      <c r="E233" s="15" t="s">
        <v>59</v>
      </c>
      <c r="F233" s="15">
        <v>3666</v>
      </c>
      <c r="G233" s="15">
        <v>1804</v>
      </c>
      <c r="H233" s="13">
        <v>1.18592054750644</v>
      </c>
      <c r="I233" s="13">
        <v>3.8207548477224001E-3</v>
      </c>
      <c r="J233" s="13">
        <v>1.1897413023541601</v>
      </c>
      <c r="K233" s="13">
        <v>1.7946276886658801</v>
      </c>
      <c r="L233" s="13">
        <v>2.2703144954879799</v>
      </c>
      <c r="M233" s="13">
        <v>4.0649421841538604</v>
      </c>
      <c r="N233" s="18">
        <v>1.3407497977292799</v>
      </c>
      <c r="O233" s="18">
        <v>0.46673351741682501</v>
      </c>
      <c r="P233" s="13">
        <v>1.80748331514611</v>
      </c>
      <c r="Q233" s="13">
        <v>4.1668554623771197</v>
      </c>
      <c r="R233" s="18">
        <v>4.1668554623771197</v>
      </c>
      <c r="S233" s="13">
        <v>0</v>
      </c>
      <c r="T233" s="13">
        <v>1.6182931651015999</v>
      </c>
      <c r="U233" s="13">
        <v>0.71616257529479799</v>
      </c>
      <c r="V233" s="13">
        <v>2.3344557403963901</v>
      </c>
      <c r="W233" s="13">
        <v>-0.67717019552253899</v>
      </c>
    </row>
    <row r="234" spans="1:23" x14ac:dyDescent="0.3">
      <c r="A234" s="13" t="s">
        <v>597</v>
      </c>
      <c r="B234" s="13" t="s">
        <v>598</v>
      </c>
      <c r="C234" s="15">
        <v>2020</v>
      </c>
      <c r="D234" s="15" t="s">
        <v>27</v>
      </c>
      <c r="E234" s="15" t="s">
        <v>57</v>
      </c>
      <c r="F234" s="15">
        <v>605</v>
      </c>
      <c r="G234" s="15">
        <v>277</v>
      </c>
      <c r="H234" s="13">
        <v>-3.0056165130263102</v>
      </c>
      <c r="I234" s="13">
        <v>1.6229960747891099</v>
      </c>
      <c r="J234" s="13">
        <v>-1.3826204382372</v>
      </c>
      <c r="K234" s="13">
        <v>0.37472658232829698</v>
      </c>
      <c r="L234" s="13">
        <v>-2.3133759419437299</v>
      </c>
      <c r="M234" s="13">
        <v>-1.9386493596154299</v>
      </c>
      <c r="N234" s="18">
        <v>-2.4678335412190302</v>
      </c>
      <c r="O234" s="18">
        <v>0.86475727763668397</v>
      </c>
      <c r="P234" s="13">
        <v>-1.6030762635823499</v>
      </c>
      <c r="Q234" s="13">
        <v>0.162532944214627</v>
      </c>
      <c r="R234" s="18">
        <v>0.162532944214627</v>
      </c>
      <c r="S234" s="13">
        <v>0</v>
      </c>
      <c r="T234" s="13">
        <v>-4.0363038797574697</v>
      </c>
      <c r="U234" s="13">
        <v>0.51877082147440101</v>
      </c>
      <c r="V234" s="13">
        <v>-3.5175330582830702</v>
      </c>
      <c r="W234" s="13">
        <v>0.27900459255308002</v>
      </c>
    </row>
    <row r="235" spans="1:23" x14ac:dyDescent="0.3">
      <c r="A235" s="13" t="s">
        <v>597</v>
      </c>
      <c r="B235" s="13" t="s">
        <v>598</v>
      </c>
      <c r="C235" s="15">
        <v>2020</v>
      </c>
      <c r="D235" s="15" t="s">
        <v>27</v>
      </c>
      <c r="E235" s="15" t="s">
        <v>67</v>
      </c>
      <c r="F235" s="15">
        <v>1645</v>
      </c>
      <c r="G235" s="15">
        <v>776</v>
      </c>
      <c r="H235" s="13">
        <v>-0.36852253906306998</v>
      </c>
      <c r="I235" s="13">
        <v>-0.883955872771502</v>
      </c>
      <c r="J235" s="13">
        <v>-1.25247841183457</v>
      </c>
      <c r="K235" s="13">
        <v>2.4651140179655102</v>
      </c>
      <c r="L235" s="13">
        <v>-2.6019341872116502</v>
      </c>
      <c r="M235" s="13">
        <v>-0.13682016924613899</v>
      </c>
      <c r="N235" s="18">
        <v>0.19309813349083399</v>
      </c>
      <c r="O235" s="18">
        <v>-1.33132941269653</v>
      </c>
      <c r="P235" s="13">
        <v>-1.1382312792056899</v>
      </c>
      <c r="Q235" s="13">
        <v>0.63840966453372805</v>
      </c>
      <c r="R235" s="18">
        <v>0.63840966453372805</v>
      </c>
      <c r="S235" s="13">
        <v>0</v>
      </c>
      <c r="T235" s="13">
        <v>-0.33382578927648698</v>
      </c>
      <c r="U235" s="13">
        <v>-1.1164272959096</v>
      </c>
      <c r="V235" s="13">
        <v>-1.45025308518609</v>
      </c>
      <c r="W235" s="13">
        <v>4.56916975872124E-2</v>
      </c>
    </row>
    <row r="236" spans="1:23" x14ac:dyDescent="0.3">
      <c r="A236" s="13" t="s">
        <v>775</v>
      </c>
      <c r="B236" s="13" t="s">
        <v>776</v>
      </c>
      <c r="C236" s="15">
        <v>2020</v>
      </c>
      <c r="D236" s="15" t="s">
        <v>27</v>
      </c>
      <c r="E236" s="15" t="s">
        <v>111</v>
      </c>
      <c r="F236" s="15">
        <v>4798</v>
      </c>
      <c r="G236" s="15">
        <v>2241</v>
      </c>
      <c r="H236" s="13">
        <v>9.33798395109919</v>
      </c>
      <c r="I236" s="13">
        <v>0.78618594297841604</v>
      </c>
      <c r="J236" s="13">
        <v>10.1241698940776</v>
      </c>
      <c r="K236" s="13">
        <v>0.319793575848067</v>
      </c>
      <c r="L236" s="13">
        <v>3.7281640414944102</v>
      </c>
      <c r="M236" s="13">
        <v>4.0479576173424796</v>
      </c>
      <c r="N236" s="18">
        <v>8.0279996748888305</v>
      </c>
      <c r="O236" s="18">
        <v>1.4437174898616101</v>
      </c>
      <c r="P236" s="13">
        <v>9.4717171647504408</v>
      </c>
      <c r="Q236" s="13">
        <v>13.936880630805</v>
      </c>
      <c r="R236" s="18">
        <v>13.936880630805</v>
      </c>
      <c r="S236" s="13">
        <v>0</v>
      </c>
      <c r="T236" s="13">
        <v>8.0673510712425607</v>
      </c>
      <c r="U236" s="13">
        <v>1.9046273622157399</v>
      </c>
      <c r="V236" s="13">
        <v>9.9719784334583093</v>
      </c>
      <c r="W236" s="13">
        <v>-0.26942005530999602</v>
      </c>
    </row>
    <row r="237" spans="1:23" x14ac:dyDescent="0.3">
      <c r="A237" s="13" t="s">
        <v>991</v>
      </c>
      <c r="B237" s="13" t="s">
        <v>992</v>
      </c>
      <c r="C237" s="15">
        <v>2020</v>
      </c>
      <c r="D237" s="15" t="s">
        <v>27</v>
      </c>
      <c r="E237" s="15" t="s">
        <v>54</v>
      </c>
      <c r="F237" s="15">
        <v>774</v>
      </c>
      <c r="G237" s="15">
        <v>338</v>
      </c>
      <c r="H237" s="13">
        <v>1.06317145531664</v>
      </c>
      <c r="I237" s="13">
        <v>-1.9703315936707599</v>
      </c>
      <c r="J237" s="13">
        <v>-0.90716013835412002</v>
      </c>
      <c r="K237" s="13">
        <v>-1.7244566735487299</v>
      </c>
      <c r="L237" s="13">
        <v>-4.5344606479814997</v>
      </c>
      <c r="M237" s="13">
        <v>-6.2589173215302303</v>
      </c>
      <c r="N237" s="18">
        <v>0.587154170813731</v>
      </c>
      <c r="O237" s="18">
        <v>-2.59798422933962</v>
      </c>
      <c r="P237" s="13">
        <v>-2.0108300585258898</v>
      </c>
      <c r="Q237" s="13">
        <v>0.12942737919595401</v>
      </c>
      <c r="R237" s="18">
        <v>0.12942737919595401</v>
      </c>
      <c r="S237" s="13">
        <v>0</v>
      </c>
      <c r="T237" s="13">
        <v>0.28617822075630001</v>
      </c>
      <c r="U237" s="13">
        <v>-1.36991576251811</v>
      </c>
      <c r="V237" s="13">
        <v>-1.08373754176181</v>
      </c>
      <c r="W237" s="13">
        <v>1.56741006577898</v>
      </c>
    </row>
    <row r="238" spans="1:23" x14ac:dyDescent="0.3">
      <c r="A238" s="13" t="s">
        <v>991</v>
      </c>
      <c r="B238" s="13" t="s">
        <v>992</v>
      </c>
      <c r="C238" s="15">
        <v>2020</v>
      </c>
      <c r="D238" s="15" t="s">
        <v>27</v>
      </c>
      <c r="E238" s="15" t="s">
        <v>46</v>
      </c>
      <c r="F238" s="15">
        <v>587</v>
      </c>
      <c r="G238" s="15">
        <v>281</v>
      </c>
      <c r="H238" s="13">
        <v>-3.5313937251024599</v>
      </c>
      <c r="I238" s="13">
        <v>0.85848994674508305</v>
      </c>
      <c r="J238" s="13">
        <v>-2.6729037783573801</v>
      </c>
      <c r="K238" s="13">
        <v>2.84933030134051</v>
      </c>
      <c r="L238" s="13">
        <v>-1.98542649577841</v>
      </c>
      <c r="M238" s="13">
        <v>0.863903805562108</v>
      </c>
      <c r="N238" s="18">
        <v>-2.4579645444918299</v>
      </c>
      <c r="O238" s="18">
        <v>0.27687434760568003</v>
      </c>
      <c r="P238" s="13">
        <v>-2.1810901968861498</v>
      </c>
      <c r="Q238" s="13">
        <v>8.0908399311621707E-2</v>
      </c>
      <c r="R238" s="18">
        <v>8.0908399311621707E-2</v>
      </c>
      <c r="S238" s="13">
        <v>0</v>
      </c>
      <c r="T238" s="13">
        <v>-2.8318756323210099</v>
      </c>
      <c r="U238" s="13">
        <v>-0.54386381514770998</v>
      </c>
      <c r="V238" s="13">
        <v>-3.3757394474687201</v>
      </c>
      <c r="W238" s="13">
        <v>-0.81770411504115803</v>
      </c>
    </row>
    <row r="239" spans="1:23" x14ac:dyDescent="0.3">
      <c r="A239" s="13" t="s">
        <v>749</v>
      </c>
      <c r="B239" s="13" t="s">
        <v>750</v>
      </c>
      <c r="C239" s="15">
        <v>2020</v>
      </c>
      <c r="D239" s="15" t="s">
        <v>27</v>
      </c>
      <c r="E239" s="15" t="s">
        <v>70</v>
      </c>
      <c r="F239" s="15">
        <v>2476</v>
      </c>
      <c r="G239" s="15">
        <v>1130</v>
      </c>
      <c r="H239" s="13">
        <v>-1.4458131356489501</v>
      </c>
      <c r="I239" s="13">
        <v>-1.1814040631467</v>
      </c>
      <c r="J239" s="13">
        <v>-2.6272171987956501</v>
      </c>
      <c r="K239" s="13">
        <v>-0.44717435012649298</v>
      </c>
      <c r="L239" s="13">
        <v>1.60835191613849</v>
      </c>
      <c r="M239" s="13">
        <v>1.1611775660119901</v>
      </c>
      <c r="N239" s="18">
        <v>-1.3701201124221201</v>
      </c>
      <c r="O239" s="18">
        <v>-0.72814729186173599</v>
      </c>
      <c r="P239" s="13">
        <v>-2.09826740428386</v>
      </c>
      <c r="Q239" s="13">
        <v>0.376082807498205</v>
      </c>
      <c r="R239" s="18">
        <v>0.376082807498205</v>
      </c>
      <c r="S239" s="13">
        <v>0</v>
      </c>
      <c r="T239" s="13">
        <v>-1.1764663114716301</v>
      </c>
      <c r="U239" s="13">
        <v>-0.51097388824209899</v>
      </c>
      <c r="V239" s="13">
        <v>-1.68744019971373</v>
      </c>
      <c r="W239" s="13">
        <v>9.2821442575014401E-2</v>
      </c>
    </row>
    <row r="240" spans="1:23" x14ac:dyDescent="0.3">
      <c r="A240" s="13" t="s">
        <v>565</v>
      </c>
      <c r="B240" s="13" t="s">
        <v>566</v>
      </c>
      <c r="C240" s="15">
        <v>2020</v>
      </c>
      <c r="D240" s="15" t="s">
        <v>27</v>
      </c>
      <c r="E240" s="15" t="s">
        <v>140</v>
      </c>
      <c r="F240" s="15">
        <v>643</v>
      </c>
      <c r="G240" s="15">
        <v>311</v>
      </c>
      <c r="H240" s="13">
        <v>-0.80204515575981306</v>
      </c>
      <c r="I240" s="13">
        <v>1.64733895092391</v>
      </c>
      <c r="J240" s="13">
        <v>0.84529379516409597</v>
      </c>
      <c r="K240" s="13">
        <v>-6.0587728596220298</v>
      </c>
      <c r="L240" s="13">
        <v>4.7062037190155799</v>
      </c>
      <c r="M240" s="13">
        <v>-1.35256914060644</v>
      </c>
      <c r="N240" s="18">
        <v>-1.9794554491291201</v>
      </c>
      <c r="O240" s="18">
        <v>2.2874966695583199</v>
      </c>
      <c r="P240" s="13">
        <v>0.30804122042920001</v>
      </c>
      <c r="Q240" s="13">
        <v>0.48147502547920701</v>
      </c>
      <c r="R240" s="18">
        <v>0.48147502547920701</v>
      </c>
      <c r="S240" s="13">
        <v>0</v>
      </c>
      <c r="T240" s="13">
        <v>-2.25675925885949</v>
      </c>
      <c r="U240" s="13">
        <v>2.0623329726103701</v>
      </c>
      <c r="V240" s="13">
        <v>-0.194426286249128</v>
      </c>
      <c r="W240" s="13">
        <v>-0.78831288783827602</v>
      </c>
    </row>
    <row r="241" spans="1:23" x14ac:dyDescent="0.3">
      <c r="A241" s="13" t="s">
        <v>2077</v>
      </c>
      <c r="B241" s="13" t="s">
        <v>2078</v>
      </c>
      <c r="C241" s="15">
        <v>2020</v>
      </c>
      <c r="D241" s="15" t="s">
        <v>27</v>
      </c>
      <c r="E241" s="15" t="s">
        <v>35</v>
      </c>
      <c r="F241" s="15">
        <v>18</v>
      </c>
      <c r="G241" s="15">
        <v>8</v>
      </c>
      <c r="H241" s="13">
        <v>-11.249564906277399</v>
      </c>
      <c r="I241" s="13">
        <v>-13.3367469686424</v>
      </c>
      <c r="J241" s="13">
        <v>-24.586311874919801</v>
      </c>
      <c r="K241" s="13">
        <v>-15.195594060616299</v>
      </c>
      <c r="L241" s="13">
        <v>-28.409617740123402</v>
      </c>
      <c r="M241" s="13">
        <v>-43.605211800739703</v>
      </c>
      <c r="N241" s="18">
        <v>-12.748601076957501</v>
      </c>
      <c r="O241" s="18">
        <v>-17.277697042461199</v>
      </c>
      <c r="P241" s="13">
        <v>-30.026298119418701</v>
      </c>
      <c r="Q241" s="13">
        <v>-0.11023244046035</v>
      </c>
      <c r="R241" s="18">
        <v>-0.11023244046035</v>
      </c>
      <c r="S241" s="13">
        <v>0</v>
      </c>
      <c r="T241" s="13">
        <v>-6.7858959615447398</v>
      </c>
      <c r="U241" s="13">
        <v>-16.468758100672598</v>
      </c>
      <c r="V241" s="13">
        <v>-23.254654062217298</v>
      </c>
      <c r="W241" s="13">
        <v>-1.0061604313126999</v>
      </c>
    </row>
    <row r="242" spans="1:23" x14ac:dyDescent="0.3">
      <c r="A242" s="13" t="s">
        <v>935</v>
      </c>
      <c r="B242" s="13" t="s">
        <v>936</v>
      </c>
      <c r="C242" s="15">
        <v>2020</v>
      </c>
      <c r="D242" s="15" t="s">
        <v>27</v>
      </c>
      <c r="E242" s="15" t="s">
        <v>41</v>
      </c>
      <c r="F242" s="15">
        <v>3287</v>
      </c>
      <c r="G242" s="15">
        <v>1512</v>
      </c>
      <c r="H242" s="13">
        <v>-0.97306376216894797</v>
      </c>
      <c r="I242" s="13">
        <v>0.27430151708727601</v>
      </c>
      <c r="J242" s="13">
        <v>-0.69876224508167095</v>
      </c>
      <c r="K242" s="13">
        <v>-1.83242820198051</v>
      </c>
      <c r="L242" s="13">
        <v>-3.7128407538902399</v>
      </c>
      <c r="M242" s="13">
        <v>-5.5452689558707497</v>
      </c>
      <c r="N242" s="18">
        <v>-1.20305227796817</v>
      </c>
      <c r="O242" s="18">
        <v>-0.54941684669601998</v>
      </c>
      <c r="P242" s="13">
        <v>-1.7524691246641899</v>
      </c>
      <c r="Q242" s="13">
        <v>0.77863872780003895</v>
      </c>
      <c r="R242" s="18">
        <v>0.77863872780003895</v>
      </c>
      <c r="S242" s="13">
        <v>0</v>
      </c>
      <c r="T242" s="13">
        <v>-1.35364327037597</v>
      </c>
      <c r="U242" s="13">
        <v>0.16342774163186599</v>
      </c>
      <c r="V242" s="13">
        <v>-1.1902155287441001</v>
      </c>
      <c r="W242" s="13">
        <v>1.20867866321182</v>
      </c>
    </row>
    <row r="243" spans="1:23" x14ac:dyDescent="0.3">
      <c r="A243" s="13" t="s">
        <v>1823</v>
      </c>
      <c r="B243" s="13" t="s">
        <v>1824</v>
      </c>
      <c r="C243" s="15">
        <v>2020</v>
      </c>
      <c r="D243" s="15" t="s">
        <v>27</v>
      </c>
      <c r="E243" s="15" t="s">
        <v>59</v>
      </c>
      <c r="F243" s="15">
        <v>93</v>
      </c>
      <c r="G243" s="15">
        <v>41</v>
      </c>
      <c r="H243" s="13">
        <v>-8.2407912543762798</v>
      </c>
      <c r="I243" s="13">
        <v>-0.43925853843131601</v>
      </c>
      <c r="J243" s="13">
        <v>-8.6800497928075906</v>
      </c>
      <c r="K243" s="13">
        <v>-4.8375677728444897</v>
      </c>
      <c r="L243" s="13">
        <v>-4.5092151184075702</v>
      </c>
      <c r="M243" s="13">
        <v>-9.3467828912520599</v>
      </c>
      <c r="N243" s="18">
        <v>-8.0437708228920108</v>
      </c>
      <c r="O243" s="18">
        <v>-1.3270380924579901</v>
      </c>
      <c r="P243" s="13">
        <v>-9.3708089153500094</v>
      </c>
      <c r="Q243" s="13">
        <v>-0.141022370485655</v>
      </c>
      <c r="R243" s="18">
        <v>-0.141022370485655</v>
      </c>
      <c r="S243" s="13">
        <v>0</v>
      </c>
      <c r="T243" s="13">
        <v>-8.6036383342600704</v>
      </c>
      <c r="U243" s="13">
        <v>-2.6836939322167002</v>
      </c>
      <c r="V243" s="13">
        <v>-11.2873322664767</v>
      </c>
      <c r="W243" s="13">
        <v>1.8605776157242799</v>
      </c>
    </row>
    <row r="244" spans="1:23" x14ac:dyDescent="0.3">
      <c r="A244" s="13" t="s">
        <v>1823</v>
      </c>
      <c r="B244" s="13" t="s">
        <v>1824</v>
      </c>
      <c r="C244" s="15">
        <v>2020</v>
      </c>
      <c r="D244" s="15" t="s">
        <v>27</v>
      </c>
      <c r="E244" s="15" t="s">
        <v>54</v>
      </c>
      <c r="F244" s="15">
        <v>12</v>
      </c>
      <c r="G244" s="15">
        <v>5</v>
      </c>
      <c r="H244" s="13">
        <v>-5.75204153504116</v>
      </c>
      <c r="I244" s="13">
        <v>-0.75915317757068701</v>
      </c>
      <c r="J244" s="13">
        <v>-6.5111947126118501</v>
      </c>
      <c r="K244" s="13">
        <v>-59.001981504047798</v>
      </c>
      <c r="L244" s="13">
        <v>4.2795946643495002</v>
      </c>
      <c r="M244" s="13">
        <v>-54.722386839698302</v>
      </c>
      <c r="N244" s="18">
        <v>-17.244429477772702</v>
      </c>
      <c r="O244" s="18">
        <v>0.23727087338396499</v>
      </c>
      <c r="P244" s="13">
        <v>-17.0071586043887</v>
      </c>
      <c r="Q244" s="13">
        <v>-3.6387255348244503E-2</v>
      </c>
      <c r="R244" s="18">
        <v>-3.6387255348244503E-2</v>
      </c>
      <c r="S244" s="13">
        <v>0</v>
      </c>
      <c r="T244" s="13">
        <v>-14.797556704440099</v>
      </c>
      <c r="U244" s="13">
        <v>-1.4332505395640001</v>
      </c>
      <c r="V244" s="13">
        <v>-16.230807244004101</v>
      </c>
      <c r="W244" s="13">
        <v>4.8347285430438799E-2</v>
      </c>
    </row>
    <row r="245" spans="1:23" x14ac:dyDescent="0.3">
      <c r="A245" s="13" t="s">
        <v>2019</v>
      </c>
      <c r="B245" s="13" t="s">
        <v>2020</v>
      </c>
      <c r="C245" s="15">
        <v>2020</v>
      </c>
      <c r="D245" s="15" t="s">
        <v>27</v>
      </c>
      <c r="E245" s="15" t="s">
        <v>81</v>
      </c>
      <c r="F245" s="15">
        <v>30</v>
      </c>
      <c r="G245" s="15">
        <v>13</v>
      </c>
      <c r="H245" s="13">
        <v>-8.9825921291119393</v>
      </c>
      <c r="I245" s="13">
        <v>0.422495261094471</v>
      </c>
      <c r="J245" s="13">
        <v>-8.5600968680174692</v>
      </c>
      <c r="K245" s="13">
        <v>-12.8244606661591</v>
      </c>
      <c r="L245" s="13">
        <v>16.208898838418602</v>
      </c>
      <c r="M245" s="13">
        <v>3.3844381722594501</v>
      </c>
      <c r="N245" s="18">
        <v>-10.230519367892301</v>
      </c>
      <c r="O245" s="18">
        <v>3.7667962101492298</v>
      </c>
      <c r="P245" s="13">
        <v>-6.4637231577431198</v>
      </c>
      <c r="Q245" s="13">
        <v>-2.5172854989185599E-2</v>
      </c>
      <c r="R245" s="18">
        <v>-2.5172854989185599E-2</v>
      </c>
      <c r="S245" s="13">
        <v>0</v>
      </c>
      <c r="T245" s="13">
        <v>-8.9166247651682191</v>
      </c>
      <c r="U245" s="13">
        <v>0.96628469008342099</v>
      </c>
      <c r="V245" s="13">
        <v>-7.9503400750847897</v>
      </c>
      <c r="W245" s="13">
        <v>2.24057850768577</v>
      </c>
    </row>
    <row r="246" spans="1:23" x14ac:dyDescent="0.3">
      <c r="A246" s="13" t="s">
        <v>82</v>
      </c>
      <c r="B246" s="13" t="s">
        <v>83</v>
      </c>
      <c r="C246" s="15">
        <v>2020</v>
      </c>
      <c r="D246" s="15" t="s">
        <v>27</v>
      </c>
      <c r="E246" s="15" t="s">
        <v>34</v>
      </c>
      <c r="F246" s="15">
        <v>3484</v>
      </c>
      <c r="G246" s="15">
        <v>1647</v>
      </c>
      <c r="H246" s="13">
        <v>-1.2781205563123501</v>
      </c>
      <c r="I246" s="13">
        <v>3.0323378053474399</v>
      </c>
      <c r="J246" s="13">
        <v>1.75421724903508</v>
      </c>
      <c r="K246" s="13">
        <v>2.2436177589419399</v>
      </c>
      <c r="L246" s="13">
        <v>-0.28290725329896299</v>
      </c>
      <c r="M246" s="13">
        <v>1.9607105056429699</v>
      </c>
      <c r="N246" s="18">
        <v>-0.61424389997096696</v>
      </c>
      <c r="O246" s="18">
        <v>2.50097535178464</v>
      </c>
      <c r="P246" s="13">
        <v>1.88673145181368</v>
      </c>
      <c r="Q246" s="13">
        <v>3.8728657114093799</v>
      </c>
      <c r="R246" s="18">
        <v>3.8728657114093799</v>
      </c>
      <c r="S246" s="13">
        <v>0</v>
      </c>
      <c r="T246" s="13">
        <v>-1.0221266351414999</v>
      </c>
      <c r="U246" s="13">
        <v>2.1552084567593002</v>
      </c>
      <c r="V246" s="13">
        <v>1.13308182161779</v>
      </c>
      <c r="W246" s="13">
        <v>-0.61182275206974701</v>
      </c>
    </row>
    <row r="247" spans="1:23" x14ac:dyDescent="0.3">
      <c r="A247" s="13" t="s">
        <v>2043</v>
      </c>
      <c r="B247" s="13" t="s">
        <v>2044</v>
      </c>
      <c r="C247" s="15">
        <v>2020</v>
      </c>
      <c r="D247" s="15" t="s">
        <v>27</v>
      </c>
      <c r="E247" s="15" t="s">
        <v>54</v>
      </c>
      <c r="F247" s="15">
        <v>3301</v>
      </c>
      <c r="G247" s="15">
        <v>1506</v>
      </c>
      <c r="H247" s="13">
        <v>-3.1566321857359201</v>
      </c>
      <c r="I247" s="13">
        <v>-1.3563398557009301</v>
      </c>
      <c r="J247" s="13">
        <v>-4.5129720414368499</v>
      </c>
      <c r="K247" s="13">
        <v>0.71172903736928295</v>
      </c>
      <c r="L247" s="13">
        <v>-0.53169849196997898</v>
      </c>
      <c r="M247" s="13">
        <v>0.18003054539930399</v>
      </c>
      <c r="N247" s="18">
        <v>-2.51048942685193</v>
      </c>
      <c r="O247" s="18">
        <v>-1.2498826003655099</v>
      </c>
      <c r="P247" s="13">
        <v>-3.7603720272174401</v>
      </c>
      <c r="Q247" s="13">
        <v>-0.77637174932708197</v>
      </c>
      <c r="R247" s="18">
        <v>-0.77637174932708197</v>
      </c>
      <c r="S247" s="13">
        <v>0</v>
      </c>
      <c r="T247" s="13">
        <v>-2.36748961855568</v>
      </c>
      <c r="U247" s="13">
        <v>-1.0163195211096401</v>
      </c>
      <c r="V247" s="13">
        <v>-3.3838091396653298</v>
      </c>
      <c r="W247" s="13">
        <v>5.3967398445994999E-3</v>
      </c>
    </row>
    <row r="248" spans="1:23" x14ac:dyDescent="0.3">
      <c r="A248" s="13" t="s">
        <v>1817</v>
      </c>
      <c r="B248" s="13" t="s">
        <v>1818</v>
      </c>
      <c r="C248" s="15">
        <v>2020</v>
      </c>
      <c r="D248" s="15" t="s">
        <v>27</v>
      </c>
      <c r="E248" s="15" t="s">
        <v>41</v>
      </c>
      <c r="F248" s="15">
        <v>29</v>
      </c>
      <c r="G248" s="15">
        <v>14</v>
      </c>
      <c r="H248" s="13">
        <v>6.9051244161278396</v>
      </c>
      <c r="I248" s="13">
        <v>-8.14540351597695</v>
      </c>
      <c r="J248" s="13">
        <v>-1.2402790998491</v>
      </c>
      <c r="K248" s="13">
        <v>15.8870228944839</v>
      </c>
      <c r="L248" s="13">
        <v>8.2695760043126008</v>
      </c>
      <c r="M248" s="13">
        <v>24.156598898796499</v>
      </c>
      <c r="N248" s="18">
        <v>9.1647231615356404</v>
      </c>
      <c r="O248" s="18">
        <v>-5.2774977417057203</v>
      </c>
      <c r="P248" s="13">
        <v>3.8872254198299201</v>
      </c>
      <c r="Q248" s="13">
        <v>4.6837760478785198E-2</v>
      </c>
      <c r="R248" s="18">
        <v>4.6837760478785198E-2</v>
      </c>
      <c r="S248" s="13">
        <v>0</v>
      </c>
      <c r="T248" s="13">
        <v>4.5741105290757798</v>
      </c>
      <c r="U248" s="13">
        <v>-5.93804123343679</v>
      </c>
      <c r="V248" s="13">
        <v>-1.3639307043610001</v>
      </c>
      <c r="W248" s="13">
        <v>-1.2273562816857599</v>
      </c>
    </row>
    <row r="249" spans="1:23" x14ac:dyDescent="0.3">
      <c r="A249" s="13" t="s">
        <v>1237</v>
      </c>
      <c r="B249" s="13" t="s">
        <v>1238</v>
      </c>
      <c r="C249" s="15">
        <v>2020</v>
      </c>
      <c r="D249" s="15" t="s">
        <v>27</v>
      </c>
      <c r="E249" s="15" t="s">
        <v>140</v>
      </c>
      <c r="F249" s="15">
        <v>2173</v>
      </c>
      <c r="G249" s="15">
        <v>1023</v>
      </c>
      <c r="H249" s="13">
        <v>-0.44586223728123803</v>
      </c>
      <c r="I249" s="13">
        <v>3.9392210262886702</v>
      </c>
      <c r="J249" s="13">
        <v>3.4933587890074298</v>
      </c>
      <c r="K249" s="13">
        <v>3.1257099147776199</v>
      </c>
      <c r="L249" s="13">
        <v>-1.0177848902917299</v>
      </c>
      <c r="M249" s="13">
        <v>2.10792502448589</v>
      </c>
      <c r="N249" s="18">
        <v>0.240378592417127</v>
      </c>
      <c r="O249" s="18">
        <v>3.0460872520209499</v>
      </c>
      <c r="P249" s="13">
        <v>3.2864658444380699</v>
      </c>
      <c r="Q249" s="13">
        <v>3.15280988318912</v>
      </c>
      <c r="R249" s="18">
        <v>3.15280988318912</v>
      </c>
      <c r="S249" s="13">
        <v>0</v>
      </c>
      <c r="T249" s="13">
        <v>0.13106080212160401</v>
      </c>
      <c r="U249" s="13">
        <v>3.86468443428411</v>
      </c>
      <c r="V249" s="13">
        <v>3.99574523640571</v>
      </c>
      <c r="W249" s="13">
        <v>7.0217299933511904E-2</v>
      </c>
    </row>
    <row r="250" spans="1:23" x14ac:dyDescent="0.3">
      <c r="A250" s="13" t="s">
        <v>2065</v>
      </c>
      <c r="B250" s="13" t="s">
        <v>2066</v>
      </c>
      <c r="C250" s="15">
        <v>2020</v>
      </c>
      <c r="D250" s="15" t="s">
        <v>27</v>
      </c>
      <c r="E250" s="15" t="s">
        <v>86</v>
      </c>
      <c r="F250" s="15">
        <v>892</v>
      </c>
      <c r="G250" s="15">
        <v>414</v>
      </c>
      <c r="H250" s="13">
        <v>-2.33631519393243</v>
      </c>
      <c r="I250" s="13">
        <v>0.33901476576702</v>
      </c>
      <c r="J250" s="13">
        <v>-1.9973004281654101</v>
      </c>
      <c r="K250" s="13">
        <v>-2.7105062430931999</v>
      </c>
      <c r="L250" s="13">
        <v>0.65406327010882603</v>
      </c>
      <c r="M250" s="13">
        <v>-2.0564429729843798</v>
      </c>
      <c r="N250" s="18">
        <v>-2.6131558923049401</v>
      </c>
      <c r="O250" s="18">
        <v>0.37383821863689098</v>
      </c>
      <c r="P250" s="13">
        <v>-2.2393176736680398</v>
      </c>
      <c r="Q250" s="13">
        <v>0.10834902459393</v>
      </c>
      <c r="R250" s="18">
        <v>0.10834902459393</v>
      </c>
      <c r="S250" s="13">
        <v>0</v>
      </c>
      <c r="T250" s="13">
        <v>-2.4079914131052602</v>
      </c>
      <c r="U250" s="13">
        <v>9.4880124694730998E-3</v>
      </c>
      <c r="V250" s="13">
        <v>-2.3985034006357799</v>
      </c>
      <c r="W250" s="13">
        <v>0.45497169159240902</v>
      </c>
    </row>
    <row r="251" spans="1:23" x14ac:dyDescent="0.3">
      <c r="A251" s="13" t="s">
        <v>2079</v>
      </c>
      <c r="B251" s="13" t="s">
        <v>2080</v>
      </c>
      <c r="C251" s="15">
        <v>2020</v>
      </c>
      <c r="D251" s="15" t="s">
        <v>27</v>
      </c>
      <c r="E251" s="15" t="s">
        <v>62</v>
      </c>
      <c r="F251" s="15">
        <v>2136</v>
      </c>
      <c r="G251" s="15">
        <v>951</v>
      </c>
      <c r="H251" s="13">
        <v>-1.6296260156392499</v>
      </c>
      <c r="I251" s="13">
        <v>-1.4507039685874299</v>
      </c>
      <c r="J251" s="13">
        <v>-3.08032998422668</v>
      </c>
      <c r="K251" s="13">
        <v>-2.25578317971986</v>
      </c>
      <c r="L251" s="13">
        <v>-4.7758946876658999E-2</v>
      </c>
      <c r="M251" s="13">
        <v>-2.3035421265965201</v>
      </c>
      <c r="N251" s="18">
        <v>-1.8781616528895899</v>
      </c>
      <c r="O251" s="18">
        <v>-1.2248854908497899</v>
      </c>
      <c r="P251" s="13">
        <v>-3.1030471437393898</v>
      </c>
      <c r="Q251" s="13">
        <v>-0.17257642302291901</v>
      </c>
      <c r="R251" s="18">
        <v>-0.17257642302291901</v>
      </c>
      <c r="S251" s="13">
        <v>0</v>
      </c>
      <c r="T251" s="13">
        <v>-1.5753682399049</v>
      </c>
      <c r="U251" s="13">
        <v>-1.22283847657087</v>
      </c>
      <c r="V251" s="13">
        <v>-2.79820671647578</v>
      </c>
      <c r="W251" s="13">
        <v>0.76071094960324503</v>
      </c>
    </row>
    <row r="252" spans="1:23" x14ac:dyDescent="0.3">
      <c r="A252" s="13" t="s">
        <v>315</v>
      </c>
      <c r="B252" s="13" t="s">
        <v>316</v>
      </c>
      <c r="C252" s="15">
        <v>2020</v>
      </c>
      <c r="D252" s="15" t="s">
        <v>27</v>
      </c>
      <c r="E252" s="15" t="s">
        <v>86</v>
      </c>
      <c r="F252" s="15">
        <v>3534</v>
      </c>
      <c r="G252" s="15">
        <v>1702</v>
      </c>
      <c r="H252" s="13">
        <v>0.92223674917982601</v>
      </c>
      <c r="I252" s="13">
        <v>1.2916951444125999E-2</v>
      </c>
      <c r="J252" s="13">
        <v>0.93515370062395198</v>
      </c>
      <c r="K252" s="13">
        <v>1.20886228731542</v>
      </c>
      <c r="L252" s="13">
        <v>-2.3929526716185001</v>
      </c>
      <c r="M252" s="13">
        <v>-1.1840903843030799</v>
      </c>
      <c r="N252" s="18">
        <v>1.0125061247846201</v>
      </c>
      <c r="O252" s="18">
        <v>-0.53482087428945002</v>
      </c>
      <c r="P252" s="13">
        <v>0.47768525049517802</v>
      </c>
      <c r="Q252" s="13">
        <v>2.8098093208282902</v>
      </c>
      <c r="R252" s="18">
        <v>2.8098093208282902</v>
      </c>
      <c r="S252" s="13">
        <v>0</v>
      </c>
      <c r="T252" s="13">
        <v>1.02287632996574</v>
      </c>
      <c r="U252" s="13">
        <v>0.42865845776862799</v>
      </c>
      <c r="V252" s="13">
        <v>1.4515347877343701</v>
      </c>
      <c r="W252" s="13">
        <v>0.255232978198839</v>
      </c>
    </row>
    <row r="253" spans="1:23" x14ac:dyDescent="0.3">
      <c r="A253" s="13" t="s">
        <v>2087</v>
      </c>
      <c r="B253" s="13" t="s">
        <v>2088</v>
      </c>
      <c r="C253" s="15">
        <v>2020</v>
      </c>
      <c r="D253" s="15" t="s">
        <v>27</v>
      </c>
      <c r="E253" s="15" t="s">
        <v>58</v>
      </c>
      <c r="F253" s="15">
        <v>221</v>
      </c>
      <c r="G253" s="15">
        <v>103</v>
      </c>
      <c r="H253" s="13">
        <v>-0.64292015839466599</v>
      </c>
      <c r="I253" s="13">
        <v>-4.8544644289229604</v>
      </c>
      <c r="J253" s="13">
        <v>-5.4973845873176304</v>
      </c>
      <c r="K253" s="13">
        <v>2.0697815867276899</v>
      </c>
      <c r="L253" s="13">
        <v>2.0479020582197198</v>
      </c>
      <c r="M253" s="13">
        <v>4.1176836449474097</v>
      </c>
      <c r="N253" s="18">
        <v>-0.11574572744834501</v>
      </c>
      <c r="O253" s="18">
        <v>-3.6547692854599498</v>
      </c>
      <c r="P253" s="13">
        <v>-3.7705150129082998</v>
      </c>
      <c r="Q253" s="13">
        <v>-5.3413420660876003E-2</v>
      </c>
      <c r="R253" s="18">
        <v>-5.3413420660876003E-2</v>
      </c>
      <c r="S253" s="13">
        <v>0</v>
      </c>
      <c r="T253" s="13">
        <v>-0.55847508828826498</v>
      </c>
      <c r="U253" s="13">
        <v>-3.9724680822423002</v>
      </c>
      <c r="V253" s="13">
        <v>-4.5309431705305698</v>
      </c>
      <c r="W253" s="13">
        <v>-0.40929947692887497</v>
      </c>
    </row>
    <row r="254" spans="1:23" x14ac:dyDescent="0.3">
      <c r="A254" s="13" t="s">
        <v>2157</v>
      </c>
      <c r="B254" s="13" t="s">
        <v>2158</v>
      </c>
      <c r="C254" s="15">
        <v>2020</v>
      </c>
      <c r="D254" s="15" t="s">
        <v>27</v>
      </c>
      <c r="E254" s="15" t="s">
        <v>54</v>
      </c>
      <c r="F254" s="15">
        <v>338</v>
      </c>
      <c r="G254" s="15">
        <v>151</v>
      </c>
      <c r="H254" s="13">
        <v>-1.3957532612300501</v>
      </c>
      <c r="I254" s="13">
        <v>0.217926455487961</v>
      </c>
      <c r="J254" s="13">
        <v>-1.17782680574209</v>
      </c>
      <c r="K254" s="13">
        <v>-5.2631523904909798</v>
      </c>
      <c r="L254" s="13">
        <v>6.8915509256954701</v>
      </c>
      <c r="M254" s="13">
        <v>1.6283985352044901</v>
      </c>
      <c r="N254" s="18">
        <v>-2.2527666960152199</v>
      </c>
      <c r="O254" s="18">
        <v>1.65523047571503</v>
      </c>
      <c r="P254" s="13">
        <v>-0.59753622030018805</v>
      </c>
      <c r="Q254" s="13">
        <v>0.16616121649992299</v>
      </c>
      <c r="R254" s="18">
        <v>0.16616121649992299</v>
      </c>
      <c r="S254" s="13">
        <v>0</v>
      </c>
      <c r="T254" s="13">
        <v>-2.4546707885841799</v>
      </c>
      <c r="U254" s="13">
        <v>-0.63211811277541996</v>
      </c>
      <c r="V254" s="13">
        <v>-3.0867889013596002</v>
      </c>
      <c r="W254" s="13">
        <v>0.20598938329083699</v>
      </c>
    </row>
    <row r="255" spans="1:23" x14ac:dyDescent="0.3">
      <c r="A255" s="13" t="s">
        <v>1729</v>
      </c>
      <c r="B255" s="13" t="s">
        <v>1730</v>
      </c>
      <c r="C255" s="15">
        <v>2020</v>
      </c>
      <c r="D255" s="15" t="s">
        <v>27</v>
      </c>
      <c r="E255" s="15" t="s">
        <v>86</v>
      </c>
      <c r="F255" s="15">
        <v>4281</v>
      </c>
      <c r="G255" s="15">
        <v>2043</v>
      </c>
      <c r="H255" s="13">
        <v>3.08127628637369</v>
      </c>
      <c r="I255" s="13">
        <v>1.15208407958776</v>
      </c>
      <c r="J255" s="13">
        <v>4.2333603659614596</v>
      </c>
      <c r="K255" s="13">
        <v>3.9961140792297498</v>
      </c>
      <c r="L255" s="13">
        <v>3.7367442654068701</v>
      </c>
      <c r="M255" s="13">
        <v>7.7328583446366297</v>
      </c>
      <c r="N255" s="18">
        <v>3.4417615568138999</v>
      </c>
      <c r="O255" s="18">
        <v>1.73625376599271</v>
      </c>
      <c r="P255" s="13">
        <v>5.1780153228066199</v>
      </c>
      <c r="Q255" s="13">
        <v>8.2434570759615493</v>
      </c>
      <c r="R255" s="18">
        <v>8.2434570759615493</v>
      </c>
      <c r="S255" s="13">
        <v>0</v>
      </c>
      <c r="T255" s="13">
        <v>3.8678018184916501</v>
      </c>
      <c r="U255" s="13">
        <v>1.8190140388478999</v>
      </c>
      <c r="V255" s="13">
        <v>5.6868158573395498</v>
      </c>
      <c r="W255" s="13">
        <v>-0.24950371808709401</v>
      </c>
    </row>
    <row r="256" spans="1:23" x14ac:dyDescent="0.3">
      <c r="A256" s="13" t="s">
        <v>751</v>
      </c>
      <c r="B256" s="13" t="s">
        <v>752</v>
      </c>
      <c r="C256" s="15">
        <v>2020</v>
      </c>
      <c r="D256" s="15" t="s">
        <v>27</v>
      </c>
      <c r="E256" s="15" t="s">
        <v>81</v>
      </c>
      <c r="F256" s="15">
        <v>1171</v>
      </c>
      <c r="G256" s="15">
        <v>553</v>
      </c>
      <c r="H256" s="13">
        <v>-2.0909710511809001</v>
      </c>
      <c r="I256" s="13">
        <v>-9.2778392202834306E-2</v>
      </c>
      <c r="J256" s="13">
        <v>-2.1837494433837299</v>
      </c>
      <c r="K256" s="13">
        <v>-7.1561207900942403</v>
      </c>
      <c r="L256" s="13">
        <v>-0.77060765120052399</v>
      </c>
      <c r="M256" s="13">
        <v>-7.9267284412947596</v>
      </c>
      <c r="N256" s="18">
        <v>-3.3013309749600999</v>
      </c>
      <c r="O256" s="18">
        <v>-0.26378276326040501</v>
      </c>
      <c r="P256" s="13">
        <v>-3.5651137382205098</v>
      </c>
      <c r="Q256" s="13">
        <v>-0.22938546059055001</v>
      </c>
      <c r="R256" s="18">
        <v>-0.22938546059055001</v>
      </c>
      <c r="S256" s="13">
        <v>0</v>
      </c>
      <c r="T256" s="13">
        <v>-2.58574400724022</v>
      </c>
      <c r="U256" s="13">
        <v>-0.77307642616296401</v>
      </c>
      <c r="V256" s="13">
        <v>-3.3588204334031899</v>
      </c>
      <c r="W256" s="13">
        <v>-0.26214895471578398</v>
      </c>
    </row>
    <row r="257" spans="1:23" x14ac:dyDescent="0.3">
      <c r="A257" s="13" t="s">
        <v>751</v>
      </c>
      <c r="B257" s="13" t="s">
        <v>752</v>
      </c>
      <c r="C257" s="15">
        <v>2020</v>
      </c>
      <c r="D257" s="15" t="s">
        <v>27</v>
      </c>
      <c r="E257" s="15" t="s">
        <v>111</v>
      </c>
      <c r="F257" s="15">
        <v>441</v>
      </c>
      <c r="G257" s="15">
        <v>201</v>
      </c>
      <c r="H257" s="13">
        <v>3.2851858493331298</v>
      </c>
      <c r="I257" s="13">
        <v>-0.282953706744907</v>
      </c>
      <c r="J257" s="13">
        <v>3.0022321425882201</v>
      </c>
      <c r="K257" s="13">
        <v>7.5914299691753602</v>
      </c>
      <c r="L257" s="13">
        <v>-1.0548592161364101</v>
      </c>
      <c r="M257" s="13">
        <v>6.5365707530389399</v>
      </c>
      <c r="N257" s="18">
        <v>4.3303499441941096</v>
      </c>
      <c r="O257" s="18">
        <v>-0.467709929626345</v>
      </c>
      <c r="P257" s="13">
        <v>3.86264001456777</v>
      </c>
      <c r="Q257" s="13">
        <v>0.68042552108015497</v>
      </c>
      <c r="R257" s="18">
        <v>0.68042552108015497</v>
      </c>
      <c r="S257" s="13">
        <v>0</v>
      </c>
      <c r="T257" s="13">
        <v>3.5549926299338699</v>
      </c>
      <c r="U257" s="13">
        <v>-0.56963661312281</v>
      </c>
      <c r="V257" s="13">
        <v>2.98535601681106</v>
      </c>
      <c r="W257" s="13">
        <v>0.345553967481524</v>
      </c>
    </row>
    <row r="258" spans="1:23" x14ac:dyDescent="0.3">
      <c r="A258" s="13" t="s">
        <v>1739</v>
      </c>
      <c r="B258" s="13" t="s">
        <v>1740</v>
      </c>
      <c r="C258" s="15">
        <v>2020</v>
      </c>
      <c r="D258" s="15" t="s">
        <v>27</v>
      </c>
      <c r="E258" s="15" t="s">
        <v>38</v>
      </c>
      <c r="F258" s="15">
        <v>1128</v>
      </c>
      <c r="G258" s="15">
        <v>519</v>
      </c>
      <c r="H258" s="13">
        <v>-0.91515707574531602</v>
      </c>
      <c r="I258" s="13">
        <v>-1.38697775698932</v>
      </c>
      <c r="J258" s="13">
        <v>-2.30213483273464</v>
      </c>
      <c r="K258" s="13">
        <v>-3.8342356976371103E-2</v>
      </c>
      <c r="L258" s="13">
        <v>-4.3404166447728203</v>
      </c>
      <c r="M258" s="13">
        <v>-4.3787590017491897</v>
      </c>
      <c r="N258" s="18">
        <v>-0.75371677086757505</v>
      </c>
      <c r="O258" s="18">
        <v>-2.0214662275250399</v>
      </c>
      <c r="P258" s="13">
        <v>-2.77518299839261</v>
      </c>
      <c r="Q258" s="13">
        <v>-6.6407937006003996E-3</v>
      </c>
      <c r="R258" s="18">
        <v>-6.6407937006003996E-3</v>
      </c>
      <c r="S258" s="13">
        <v>0</v>
      </c>
      <c r="T258" s="13">
        <v>-1.54638094160089</v>
      </c>
      <c r="U258" s="13">
        <v>-2.9026215742561798</v>
      </c>
      <c r="V258" s="13">
        <v>-4.4490025158570701</v>
      </c>
      <c r="W258" s="13">
        <v>-0.42065864495187499</v>
      </c>
    </row>
    <row r="259" spans="1:23" x14ac:dyDescent="0.3">
      <c r="A259" s="13" t="s">
        <v>1739</v>
      </c>
      <c r="B259" s="13" t="s">
        <v>1740</v>
      </c>
      <c r="C259" s="15">
        <v>2020</v>
      </c>
      <c r="D259" s="15" t="s">
        <v>27</v>
      </c>
      <c r="E259" s="15" t="s">
        <v>54</v>
      </c>
      <c r="F259" s="15">
        <v>2054</v>
      </c>
      <c r="G259" s="15">
        <v>945</v>
      </c>
      <c r="H259" s="13">
        <v>0.97690811923752496</v>
      </c>
      <c r="I259" s="13">
        <v>-4.67608805619692</v>
      </c>
      <c r="J259" s="13">
        <v>-3.6991799369593901</v>
      </c>
      <c r="K259" s="13">
        <v>-1.1562550713661</v>
      </c>
      <c r="L259" s="13">
        <v>-0.76840402917143302</v>
      </c>
      <c r="M259" s="13">
        <v>-1.92465910053753</v>
      </c>
      <c r="N259" s="18">
        <v>0.62987442318273801</v>
      </c>
      <c r="O259" s="18">
        <v>-4.13013270070023</v>
      </c>
      <c r="P259" s="13">
        <v>-3.5002582775175002</v>
      </c>
      <c r="Q259" s="13">
        <v>-0.36136755998932901</v>
      </c>
      <c r="R259" s="18">
        <v>-0.36136755998932901</v>
      </c>
      <c r="S259" s="13">
        <v>0</v>
      </c>
      <c r="T259" s="13">
        <v>-0.78159860986366803</v>
      </c>
      <c r="U259" s="13">
        <v>-3.7178058382277399</v>
      </c>
      <c r="V259" s="13">
        <v>-4.4994044480914104</v>
      </c>
      <c r="W259" s="13">
        <v>-0.101828040109326</v>
      </c>
    </row>
    <row r="260" spans="1:23" x14ac:dyDescent="0.3">
      <c r="A260" s="13" t="s">
        <v>733</v>
      </c>
      <c r="B260" s="13" t="s">
        <v>734</v>
      </c>
      <c r="C260" s="15">
        <v>2020</v>
      </c>
      <c r="D260" s="15" t="s">
        <v>27</v>
      </c>
      <c r="E260" s="15" t="s">
        <v>59</v>
      </c>
      <c r="F260" s="15">
        <v>3455</v>
      </c>
      <c r="G260" s="15">
        <v>1676</v>
      </c>
      <c r="H260" s="13">
        <v>-0.37458110337918099</v>
      </c>
      <c r="I260" s="13">
        <v>-1.1917882061731</v>
      </c>
      <c r="J260" s="13">
        <v>-1.5663693095522799</v>
      </c>
      <c r="K260" s="13">
        <v>-1.4804683258570399</v>
      </c>
      <c r="L260" s="13">
        <v>-5.0288598701657401</v>
      </c>
      <c r="M260" s="13">
        <v>-6.50932819602279</v>
      </c>
      <c r="N260" s="18">
        <v>-0.65065116403237999</v>
      </c>
      <c r="O260" s="18">
        <v>-2.0841481004822202</v>
      </c>
      <c r="P260" s="13">
        <v>-2.7347992645146002</v>
      </c>
      <c r="Q260" s="13">
        <v>1.2965049965431999E-2</v>
      </c>
      <c r="R260" s="18">
        <v>1.2965049965431999E-2</v>
      </c>
      <c r="S260" s="13">
        <v>0</v>
      </c>
      <c r="T260" s="13">
        <v>-0.43358254290491199</v>
      </c>
      <c r="U260" s="13">
        <v>-1.52515255505755</v>
      </c>
      <c r="V260" s="13">
        <v>-1.95873509796246</v>
      </c>
      <c r="W260" s="13">
        <v>-0.25909591104676599</v>
      </c>
    </row>
    <row r="261" spans="1:23" x14ac:dyDescent="0.3">
      <c r="A261" s="13" t="s">
        <v>2128</v>
      </c>
      <c r="B261" s="13" t="s">
        <v>2129</v>
      </c>
      <c r="C261" s="15">
        <v>2020</v>
      </c>
      <c r="D261" s="15" t="s">
        <v>27</v>
      </c>
      <c r="E261" s="15" t="s">
        <v>34</v>
      </c>
      <c r="F261" s="15">
        <v>34</v>
      </c>
      <c r="G261" s="15">
        <v>16</v>
      </c>
      <c r="H261" s="13">
        <v>-9.2183629256303092</v>
      </c>
      <c r="I261" s="13">
        <v>5.7518955986608198</v>
      </c>
      <c r="J261" s="13">
        <v>-3.4664673269694899</v>
      </c>
      <c r="K261" s="13">
        <v>2.7919156237088298</v>
      </c>
      <c r="L261" s="13">
        <v>2.8073032561262998</v>
      </c>
      <c r="M261" s="13">
        <v>5.5992188798351297</v>
      </c>
      <c r="N261" s="18">
        <v>-7.3807779187565199</v>
      </c>
      <c r="O261" s="18">
        <v>5.3757989402199602</v>
      </c>
      <c r="P261" s="13">
        <v>-2.0049789785365602</v>
      </c>
      <c r="Q261" s="13">
        <v>5.9197122631684E-3</v>
      </c>
      <c r="R261" s="18">
        <v>5.9197122631684E-3</v>
      </c>
      <c r="S261" s="13">
        <v>0</v>
      </c>
      <c r="T261" s="13">
        <v>-5.1891930591242099</v>
      </c>
      <c r="U261" s="13">
        <v>2.3605812007682201</v>
      </c>
      <c r="V261" s="13">
        <v>-2.8286118583559801</v>
      </c>
      <c r="W261" s="13">
        <v>-2.7169777114713698</v>
      </c>
    </row>
    <row r="262" spans="1:23" x14ac:dyDescent="0.3">
      <c r="A262" s="13" t="s">
        <v>1087</v>
      </c>
      <c r="B262" s="13" t="s">
        <v>1088</v>
      </c>
      <c r="C262" s="15">
        <v>2020</v>
      </c>
      <c r="D262" s="15" t="s">
        <v>27</v>
      </c>
      <c r="E262" s="15" t="s">
        <v>89</v>
      </c>
      <c r="F262" s="15">
        <v>2672</v>
      </c>
      <c r="G262" s="15">
        <v>1291</v>
      </c>
      <c r="H262" s="13">
        <v>0.53031927085005404</v>
      </c>
      <c r="I262" s="13">
        <v>1.51783327206038</v>
      </c>
      <c r="J262" s="13">
        <v>2.0481525429104299</v>
      </c>
      <c r="K262" s="13">
        <v>-0.648888801848851</v>
      </c>
      <c r="L262" s="13">
        <v>-2.9060415045129</v>
      </c>
      <c r="M262" s="13">
        <v>-3.5549303063617601</v>
      </c>
      <c r="N262" s="18">
        <v>0.31133840732352902</v>
      </c>
      <c r="O262" s="18">
        <v>0.66422262644022001</v>
      </c>
      <c r="P262" s="13">
        <v>0.97556103376375003</v>
      </c>
      <c r="Q262" s="13">
        <v>2.4475688634716399</v>
      </c>
      <c r="R262" s="18">
        <v>2.4475688634716399</v>
      </c>
      <c r="S262" s="13">
        <v>0</v>
      </c>
      <c r="T262" s="13">
        <v>0.195758831094964</v>
      </c>
      <c r="U262" s="13">
        <v>1.1666706922891299</v>
      </c>
      <c r="V262" s="13">
        <v>1.36242952338409</v>
      </c>
      <c r="W262" s="13">
        <v>-0.26344825274203898</v>
      </c>
    </row>
    <row r="263" spans="1:23" x14ac:dyDescent="0.3">
      <c r="A263" s="13" t="s">
        <v>2167</v>
      </c>
      <c r="B263" s="13" t="s">
        <v>2168</v>
      </c>
      <c r="C263" s="15">
        <v>2020</v>
      </c>
      <c r="D263" s="15" t="s">
        <v>27</v>
      </c>
      <c r="E263" s="15" t="s">
        <v>137</v>
      </c>
      <c r="F263" s="15">
        <v>91</v>
      </c>
      <c r="G263" s="15">
        <v>44</v>
      </c>
      <c r="H263" s="13">
        <v>1.35631264836177</v>
      </c>
      <c r="I263" s="13">
        <v>-11.639672389559999</v>
      </c>
      <c r="J263" s="13">
        <v>-10.2833597411983</v>
      </c>
      <c r="K263" s="13">
        <v>5.2551607142321997</v>
      </c>
      <c r="L263" s="13">
        <v>-0.13828189813637101</v>
      </c>
      <c r="M263" s="13">
        <v>5.1168788160958298</v>
      </c>
      <c r="N263" s="18">
        <v>2.39757411949721</v>
      </c>
      <c r="O263" s="18">
        <v>-9.9141860641606403</v>
      </c>
      <c r="P263" s="13">
        <v>-7.5166119446634196</v>
      </c>
      <c r="Q263" s="13">
        <v>-0.107124009008635</v>
      </c>
      <c r="R263" s="18">
        <v>-0.107124009008635</v>
      </c>
      <c r="S263" s="13">
        <v>0</v>
      </c>
      <c r="T263" s="13">
        <v>2.0831501683511799</v>
      </c>
      <c r="U263" s="13">
        <v>-8.5034661045416708</v>
      </c>
      <c r="V263" s="13">
        <v>-6.4203159361904802</v>
      </c>
      <c r="W263" s="13">
        <v>0.113680984296588</v>
      </c>
    </row>
    <row r="264" spans="1:23" x14ac:dyDescent="0.3">
      <c r="A264" s="13" t="s">
        <v>1577</v>
      </c>
      <c r="B264" s="13" t="s">
        <v>1578</v>
      </c>
      <c r="C264" s="15">
        <v>2020</v>
      </c>
      <c r="D264" s="15" t="s">
        <v>27</v>
      </c>
      <c r="E264" s="15" t="s">
        <v>100</v>
      </c>
      <c r="F264" s="15">
        <v>619</v>
      </c>
      <c r="G264" s="15">
        <v>272</v>
      </c>
      <c r="H264" s="13">
        <v>-3.0813102988162</v>
      </c>
      <c r="I264" s="13">
        <v>-0.54972171201006303</v>
      </c>
      <c r="J264" s="13">
        <v>-3.6310320108262601</v>
      </c>
      <c r="K264" s="13">
        <v>-3.36558233472091</v>
      </c>
      <c r="L264" s="13">
        <v>2.1126581775817002</v>
      </c>
      <c r="M264" s="13">
        <v>-1.2529241571392</v>
      </c>
      <c r="N264" s="18">
        <v>-3.3556218490614098</v>
      </c>
      <c r="O264" s="18">
        <v>2.9260002659240999E-2</v>
      </c>
      <c r="P264" s="13">
        <v>-3.32636184640217</v>
      </c>
      <c r="Q264" s="13">
        <v>-8.0051409712880606E-2</v>
      </c>
      <c r="R264" s="18">
        <v>-8.0051409712880606E-2</v>
      </c>
      <c r="S264" s="13">
        <v>0</v>
      </c>
      <c r="T264" s="13">
        <v>-4.0327474443486402</v>
      </c>
      <c r="U264" s="13">
        <v>-0.76160703584434097</v>
      </c>
      <c r="V264" s="13">
        <v>-4.7943544801929798</v>
      </c>
      <c r="W264" s="13">
        <v>8.5597784022764703E-2</v>
      </c>
    </row>
    <row r="265" spans="1:23" x14ac:dyDescent="0.3">
      <c r="A265" s="13" t="s">
        <v>1577</v>
      </c>
      <c r="B265" s="13" t="s">
        <v>1578</v>
      </c>
      <c r="C265" s="15">
        <v>2020</v>
      </c>
      <c r="D265" s="15" t="s">
        <v>27</v>
      </c>
      <c r="E265" s="15" t="s">
        <v>70</v>
      </c>
      <c r="F265" s="15">
        <v>1081</v>
      </c>
      <c r="G265" s="15">
        <v>476</v>
      </c>
      <c r="H265" s="13">
        <v>-4.3035284947616201</v>
      </c>
      <c r="I265" s="13">
        <v>6.0599340529398998E-2</v>
      </c>
      <c r="J265" s="13">
        <v>-4.2429291542322201</v>
      </c>
      <c r="K265" s="13">
        <v>-2.8503117418255601</v>
      </c>
      <c r="L265" s="13">
        <v>4.6022708293692096</v>
      </c>
      <c r="M265" s="13">
        <v>1.7519590875436499</v>
      </c>
      <c r="N265" s="18">
        <v>-4.3125580991630104</v>
      </c>
      <c r="O265" s="18">
        <v>0.94967231955750198</v>
      </c>
      <c r="P265" s="13">
        <v>-3.3628857796055098</v>
      </c>
      <c r="Q265" s="13">
        <v>-0.14981016866698599</v>
      </c>
      <c r="R265" s="18">
        <v>-0.14981016866698599</v>
      </c>
      <c r="S265" s="13">
        <v>0</v>
      </c>
      <c r="T265" s="13">
        <v>-3.9674943875353499</v>
      </c>
      <c r="U265" s="13">
        <v>0.296998475355985</v>
      </c>
      <c r="V265" s="13">
        <v>-3.6704959121793599</v>
      </c>
      <c r="W265" s="13">
        <v>0.66295525638122199</v>
      </c>
    </row>
    <row r="266" spans="1:23" x14ac:dyDescent="0.3">
      <c r="A266" s="13" t="s">
        <v>371</v>
      </c>
      <c r="B266" s="13" t="s">
        <v>372</v>
      </c>
      <c r="C266" s="15">
        <v>2020</v>
      </c>
      <c r="D266" s="15" t="s">
        <v>27</v>
      </c>
      <c r="E266" s="15" t="s">
        <v>35</v>
      </c>
      <c r="F266" s="15">
        <v>1616</v>
      </c>
      <c r="G266" s="15">
        <v>754</v>
      </c>
      <c r="H266" s="13">
        <v>-0.168979983074487</v>
      </c>
      <c r="I266" s="13">
        <v>-9.42865214319661E-2</v>
      </c>
      <c r="J266" s="13">
        <v>-0.263266504506453</v>
      </c>
      <c r="K266" s="13">
        <v>-3.5431478697532302</v>
      </c>
      <c r="L266" s="13">
        <v>0.97466620274730598</v>
      </c>
      <c r="M266" s="13">
        <v>-2.5684816670059201</v>
      </c>
      <c r="N266" s="18">
        <v>-0.898308524593461</v>
      </c>
      <c r="O266" s="18">
        <v>0.13923352464876301</v>
      </c>
      <c r="P266" s="13">
        <v>-0.75907499994469696</v>
      </c>
      <c r="Q266" s="13">
        <v>0.75973812588614298</v>
      </c>
      <c r="R266" s="18">
        <v>0.75973812588614298</v>
      </c>
      <c r="S266" s="13">
        <v>0</v>
      </c>
      <c r="T266" s="13">
        <v>-0.70937479633806899</v>
      </c>
      <c r="U266" s="13">
        <v>0.56278104083353897</v>
      </c>
      <c r="V266" s="13">
        <v>-0.14659375550452999</v>
      </c>
      <c r="W266" s="13">
        <v>-0.81914744409870699</v>
      </c>
    </row>
    <row r="267" spans="1:23" x14ac:dyDescent="0.3">
      <c r="A267" s="13" t="s">
        <v>347</v>
      </c>
      <c r="B267" s="13" t="s">
        <v>348</v>
      </c>
      <c r="C267" s="15">
        <v>2020</v>
      </c>
      <c r="D267" s="15" t="s">
        <v>27</v>
      </c>
      <c r="E267" s="15" t="s">
        <v>46</v>
      </c>
      <c r="F267" s="15">
        <v>3778</v>
      </c>
      <c r="G267" s="15">
        <v>1851</v>
      </c>
      <c r="H267" s="13">
        <v>4.89968047097019</v>
      </c>
      <c r="I267" s="13">
        <v>1.98695778866529</v>
      </c>
      <c r="J267" s="13">
        <v>6.8866382596354798</v>
      </c>
      <c r="K267" s="13">
        <v>0.229803572139469</v>
      </c>
      <c r="L267" s="13">
        <v>0.55927503244135102</v>
      </c>
      <c r="M267" s="13">
        <v>0.78907860458082002</v>
      </c>
      <c r="N267" s="18">
        <v>4.1889913512581103</v>
      </c>
      <c r="O267" s="18">
        <v>1.80122639804624</v>
      </c>
      <c r="P267" s="13">
        <v>5.9902177493043602</v>
      </c>
      <c r="Q267" s="13">
        <v>8.1930767146433308</v>
      </c>
      <c r="R267" s="18">
        <v>8.1930767146433308</v>
      </c>
      <c r="S267" s="13">
        <v>0</v>
      </c>
      <c r="T267" s="13">
        <v>3.8929698514547302</v>
      </c>
      <c r="U267" s="13">
        <v>1.5928310702563</v>
      </c>
      <c r="V267" s="13">
        <v>5.4858009217110402</v>
      </c>
      <c r="W267" s="13">
        <v>-0.75375303992897003</v>
      </c>
    </row>
    <row r="268" spans="1:23" x14ac:dyDescent="0.3">
      <c r="A268" s="13" t="s">
        <v>1547</v>
      </c>
      <c r="B268" s="13" t="s">
        <v>1548</v>
      </c>
      <c r="C268" s="15">
        <v>2020</v>
      </c>
      <c r="D268" s="15" t="s">
        <v>27</v>
      </c>
      <c r="E268" s="15" t="s">
        <v>62</v>
      </c>
      <c r="F268" s="15">
        <v>3147</v>
      </c>
      <c r="G268" s="15">
        <v>1425</v>
      </c>
      <c r="H268" s="13">
        <v>2.48610911939282</v>
      </c>
      <c r="I268" s="13">
        <v>-2.8301604009086399</v>
      </c>
      <c r="J268" s="13">
        <v>-0.34405128151581899</v>
      </c>
      <c r="K268" s="13">
        <v>1.30959102726826</v>
      </c>
      <c r="L268" s="13">
        <v>-2.8106774589535699</v>
      </c>
      <c r="M268" s="13">
        <v>-1.5010864316853001</v>
      </c>
      <c r="N268" s="18">
        <v>2.3763380888868699</v>
      </c>
      <c r="O268" s="18">
        <v>-2.9850217797149101</v>
      </c>
      <c r="P268" s="13">
        <v>-0.60868369082803497</v>
      </c>
      <c r="Q268" s="13">
        <v>1.57177361444397</v>
      </c>
      <c r="R268" s="18">
        <v>1.57177361444397</v>
      </c>
      <c r="S268" s="13">
        <v>0</v>
      </c>
      <c r="T268" s="13">
        <v>2.7378914825827998</v>
      </c>
      <c r="U268" s="13">
        <v>-3.0557697540794999</v>
      </c>
      <c r="V268" s="13">
        <v>-0.31787827149669801</v>
      </c>
      <c r="W268" s="13">
        <v>0.980006579158888</v>
      </c>
    </row>
    <row r="269" spans="1:23" x14ac:dyDescent="0.3">
      <c r="A269" s="13" t="s">
        <v>395</v>
      </c>
      <c r="B269" s="13" t="s">
        <v>396</v>
      </c>
      <c r="C269" s="15">
        <v>2020</v>
      </c>
      <c r="D269" s="15" t="s">
        <v>27</v>
      </c>
      <c r="E269" s="15" t="s">
        <v>53</v>
      </c>
      <c r="F269" s="15">
        <v>69</v>
      </c>
      <c r="G269" s="15">
        <v>33</v>
      </c>
      <c r="H269" s="13">
        <v>-10.7603391513882</v>
      </c>
      <c r="I269" s="13">
        <v>5.44608297455125</v>
      </c>
      <c r="J269" s="13">
        <v>-5.3142561768370298</v>
      </c>
      <c r="K269" s="13">
        <v>-25.255876460189299</v>
      </c>
      <c r="L269" s="13">
        <v>9.3190112726723893</v>
      </c>
      <c r="M269" s="13">
        <v>-15.936865187516901</v>
      </c>
      <c r="N269" s="18">
        <v>-14.379452700903499</v>
      </c>
      <c r="O269" s="18">
        <v>6.6640311936426198</v>
      </c>
      <c r="P269" s="13">
        <v>-7.7154215072608796</v>
      </c>
      <c r="Q269" s="13">
        <v>-8.3186630869109601E-2</v>
      </c>
      <c r="R269" s="18">
        <v>-8.3186630869109601E-2</v>
      </c>
      <c r="S269" s="13">
        <v>0</v>
      </c>
      <c r="T269" s="13">
        <v>-10.629477392519201</v>
      </c>
      <c r="U269" s="13">
        <v>3.4921076076950301</v>
      </c>
      <c r="V269" s="13">
        <v>-7.1373697848242497</v>
      </c>
      <c r="W269" s="13">
        <v>-0.50520493132631195</v>
      </c>
    </row>
    <row r="270" spans="1:23" x14ac:dyDescent="0.3">
      <c r="A270" s="13" t="s">
        <v>797</v>
      </c>
      <c r="B270" s="13" t="s">
        <v>798</v>
      </c>
      <c r="C270" s="15">
        <v>2020</v>
      </c>
      <c r="D270" s="15" t="s">
        <v>27</v>
      </c>
      <c r="E270" s="15" t="s">
        <v>34</v>
      </c>
      <c r="F270" s="15">
        <v>4140</v>
      </c>
      <c r="G270" s="15">
        <v>1946</v>
      </c>
      <c r="H270" s="13">
        <v>-6.7806763532684597E-2</v>
      </c>
      <c r="I270" s="13">
        <v>-1.15584752080033</v>
      </c>
      <c r="J270" s="13">
        <v>-1.22365428433301</v>
      </c>
      <c r="K270" s="13">
        <v>3.0188989837987301</v>
      </c>
      <c r="L270" s="13">
        <v>-0.47788775681585699</v>
      </c>
      <c r="M270" s="13">
        <v>2.54101122698287</v>
      </c>
      <c r="N270" s="18">
        <v>0.589671092295178</v>
      </c>
      <c r="O270" s="18">
        <v>-1.10038850680345</v>
      </c>
      <c r="P270" s="13">
        <v>-0.51071741450827102</v>
      </c>
      <c r="Q270" s="13">
        <v>2.2290811988083798</v>
      </c>
      <c r="R270" s="18">
        <v>2.2290811988083798</v>
      </c>
      <c r="S270" s="13">
        <v>0</v>
      </c>
      <c r="T270" s="13">
        <v>0.58658168220933504</v>
      </c>
      <c r="U270" s="13">
        <v>-1.1170186087567799</v>
      </c>
      <c r="V270" s="13">
        <v>-0.53043692654744801</v>
      </c>
      <c r="W270" s="13">
        <v>0.26654043809393302</v>
      </c>
    </row>
    <row r="271" spans="1:23" x14ac:dyDescent="0.3">
      <c r="A271" s="13" t="s">
        <v>911</v>
      </c>
      <c r="B271" s="13" t="s">
        <v>912</v>
      </c>
      <c r="C271" s="15">
        <v>2020</v>
      </c>
      <c r="D271" s="15" t="s">
        <v>27</v>
      </c>
      <c r="E271" s="15" t="s">
        <v>81</v>
      </c>
      <c r="F271" s="15">
        <v>3992</v>
      </c>
      <c r="G271" s="15">
        <v>1916</v>
      </c>
      <c r="H271" s="13">
        <v>0.63605148942321199</v>
      </c>
      <c r="I271" s="13">
        <v>0.289803945963089</v>
      </c>
      <c r="J271" s="13">
        <v>0.92585543538630199</v>
      </c>
      <c r="K271" s="13">
        <v>-0.932626222623819</v>
      </c>
      <c r="L271" s="13">
        <v>3.2627002223116501</v>
      </c>
      <c r="M271" s="13">
        <v>2.3300739996878401</v>
      </c>
      <c r="N271" s="18">
        <v>0.35064408624465299</v>
      </c>
      <c r="O271" s="18">
        <v>0.91390850584208105</v>
      </c>
      <c r="P271" s="13">
        <v>1.26455259208673</v>
      </c>
      <c r="Q271" s="13">
        <v>3.92055788646715</v>
      </c>
      <c r="R271" s="18">
        <v>3.92055788646715</v>
      </c>
      <c r="S271" s="13">
        <v>0</v>
      </c>
      <c r="T271" s="13">
        <v>0.21710780145268099</v>
      </c>
      <c r="U271" s="13">
        <v>0.41552709019748402</v>
      </c>
      <c r="V271" s="13">
        <v>0.63263489165016595</v>
      </c>
      <c r="W271" s="13">
        <v>-9.9797862557978706E-2</v>
      </c>
    </row>
    <row r="272" spans="1:23" x14ac:dyDescent="0.3">
      <c r="A272" s="13" t="s">
        <v>595</v>
      </c>
      <c r="B272" s="13" t="s">
        <v>596</v>
      </c>
      <c r="C272" s="15">
        <v>2020</v>
      </c>
      <c r="D272" s="15" t="s">
        <v>27</v>
      </c>
      <c r="E272" s="15" t="s">
        <v>67</v>
      </c>
      <c r="F272" s="15">
        <v>2822</v>
      </c>
      <c r="G272" s="15">
        <v>1329</v>
      </c>
      <c r="H272" s="13">
        <v>2.1927291405372298</v>
      </c>
      <c r="I272" s="13">
        <v>3.2813298992363098</v>
      </c>
      <c r="J272" s="13">
        <v>5.4740590397735502</v>
      </c>
      <c r="K272" s="13">
        <v>-3.7145029736617201</v>
      </c>
      <c r="L272" s="13">
        <v>4.3549308371024003</v>
      </c>
      <c r="M272" s="13">
        <v>0.64042786344067404</v>
      </c>
      <c r="N272" s="18">
        <v>1.0880333675966001</v>
      </c>
      <c r="O272" s="18">
        <v>3.6641523706785399</v>
      </c>
      <c r="P272" s="13">
        <v>4.7521857382751502</v>
      </c>
      <c r="Q272" s="13">
        <v>5.1274099811317999</v>
      </c>
      <c r="R272" s="18">
        <v>5.1274099811317999</v>
      </c>
      <c r="S272" s="13">
        <v>0</v>
      </c>
      <c r="T272" s="13">
        <v>2.1468054448618599</v>
      </c>
      <c r="U272" s="13">
        <v>4.3554533424079596</v>
      </c>
      <c r="V272" s="13">
        <v>6.5022587872698301</v>
      </c>
      <c r="W272" s="13">
        <v>0.81205739499443996</v>
      </c>
    </row>
    <row r="273" spans="1:23" x14ac:dyDescent="0.3">
      <c r="A273" s="13" t="s">
        <v>435</v>
      </c>
      <c r="B273" s="13" t="s">
        <v>436</v>
      </c>
      <c r="C273" s="15">
        <v>2020</v>
      </c>
      <c r="D273" s="15" t="s">
        <v>27</v>
      </c>
      <c r="E273" s="15" t="s">
        <v>38</v>
      </c>
      <c r="F273" s="15">
        <v>2962</v>
      </c>
      <c r="G273" s="15">
        <v>1363</v>
      </c>
      <c r="H273" s="13">
        <v>0.35080966473443198</v>
      </c>
      <c r="I273" s="13">
        <v>-0.71130654191680098</v>
      </c>
      <c r="J273" s="13">
        <v>-0.360496877182368</v>
      </c>
      <c r="K273" s="13">
        <v>-1.7668132177562601</v>
      </c>
      <c r="L273" s="13">
        <v>0.98206076827585698</v>
      </c>
      <c r="M273" s="13">
        <v>-0.78475244948040401</v>
      </c>
      <c r="N273" s="18">
        <v>-6.0501670427935E-3</v>
      </c>
      <c r="O273" s="18">
        <v>-0.33593480482140198</v>
      </c>
      <c r="P273" s="13">
        <v>-0.34198497186419502</v>
      </c>
      <c r="Q273" s="13">
        <v>1.6771668524033601</v>
      </c>
      <c r="R273" s="18">
        <v>1.6771668524033601</v>
      </c>
      <c r="S273" s="13">
        <v>0</v>
      </c>
      <c r="T273" s="13">
        <v>0.66807241582130505</v>
      </c>
      <c r="U273" s="13">
        <v>-0.34828701828077502</v>
      </c>
      <c r="V273" s="13">
        <v>0.31978539754052898</v>
      </c>
      <c r="W273" s="13">
        <v>0.159970046472378</v>
      </c>
    </row>
    <row r="274" spans="1:23" x14ac:dyDescent="0.3">
      <c r="A274" s="13" t="s">
        <v>831</v>
      </c>
      <c r="B274" s="13" t="s">
        <v>832</v>
      </c>
      <c r="C274" s="15">
        <v>2020</v>
      </c>
      <c r="D274" s="15" t="s">
        <v>27</v>
      </c>
      <c r="E274" s="15" t="s">
        <v>124</v>
      </c>
      <c r="F274" s="15">
        <v>382</v>
      </c>
      <c r="G274" s="15">
        <v>188</v>
      </c>
      <c r="H274" s="13">
        <v>-2.2799891662303602</v>
      </c>
      <c r="I274" s="13">
        <v>1.14415376497414</v>
      </c>
      <c r="J274" s="13">
        <v>-1.13583540125622</v>
      </c>
      <c r="K274" s="13">
        <v>-2.4775854199031002</v>
      </c>
      <c r="L274" s="13">
        <v>2.44058920964599</v>
      </c>
      <c r="M274" s="13">
        <v>-3.6996210257108898E-2</v>
      </c>
      <c r="N274" s="18">
        <v>-2.43186807682374</v>
      </c>
      <c r="O274" s="18">
        <v>1.54870383249055</v>
      </c>
      <c r="P274" s="13">
        <v>-0.88316424433319096</v>
      </c>
      <c r="Q274" s="13">
        <v>0.17955542094367399</v>
      </c>
      <c r="R274" s="18">
        <v>0.17955542094367399</v>
      </c>
      <c r="S274" s="13">
        <v>0</v>
      </c>
      <c r="T274" s="13">
        <v>-2.2826512197170801</v>
      </c>
      <c r="U274" s="13">
        <v>1.1096829099788801</v>
      </c>
      <c r="V274" s="13">
        <v>-1.1729683097382</v>
      </c>
      <c r="W274" s="13">
        <v>0.28076318540151002</v>
      </c>
    </row>
    <row r="275" spans="1:23" x14ac:dyDescent="0.3">
      <c r="A275" s="13" t="s">
        <v>831</v>
      </c>
      <c r="B275" s="13" t="s">
        <v>832</v>
      </c>
      <c r="C275" s="15">
        <v>2020</v>
      </c>
      <c r="D275" s="15" t="s">
        <v>27</v>
      </c>
      <c r="E275" s="15" t="s">
        <v>49</v>
      </c>
      <c r="F275" s="15">
        <v>877</v>
      </c>
      <c r="G275" s="15">
        <v>412</v>
      </c>
      <c r="H275" s="13">
        <v>-1.4752091278425801</v>
      </c>
      <c r="I275" s="13">
        <v>4.78024031072637</v>
      </c>
      <c r="J275" s="13">
        <v>3.3050311828837802</v>
      </c>
      <c r="K275" s="13">
        <v>1.52771325819526E-2</v>
      </c>
      <c r="L275" s="13">
        <v>4.0514505618839101</v>
      </c>
      <c r="M275" s="13">
        <v>4.0667276944658699</v>
      </c>
      <c r="N275" s="18">
        <v>-1.20423037803425</v>
      </c>
      <c r="O275" s="18">
        <v>5.0921817565107004</v>
      </c>
      <c r="P275" s="13">
        <v>3.8879513784764401</v>
      </c>
      <c r="Q275" s="13">
        <v>1.4015760731703599</v>
      </c>
      <c r="R275" s="18">
        <v>1.4015760731703599</v>
      </c>
      <c r="S275" s="13">
        <v>0</v>
      </c>
      <c r="T275" s="13">
        <v>-0.620290445103162</v>
      </c>
      <c r="U275" s="13">
        <v>3.5262979492982902</v>
      </c>
      <c r="V275" s="13">
        <v>2.9060075041951299</v>
      </c>
      <c r="W275" s="13">
        <v>0.45769698218975602</v>
      </c>
    </row>
    <row r="276" spans="1:23" x14ac:dyDescent="0.3">
      <c r="A276" s="13" t="s">
        <v>2112</v>
      </c>
      <c r="B276" s="13" t="s">
        <v>2113</v>
      </c>
      <c r="C276" s="15">
        <v>2020</v>
      </c>
      <c r="D276" s="15" t="s">
        <v>27</v>
      </c>
      <c r="E276" s="15" t="s">
        <v>41</v>
      </c>
      <c r="F276" s="15">
        <v>352</v>
      </c>
      <c r="G276" s="15">
        <v>167</v>
      </c>
      <c r="H276" s="13">
        <v>2.8138684625084101</v>
      </c>
      <c r="I276" s="13">
        <v>3.32578195243175</v>
      </c>
      <c r="J276" s="13">
        <v>6.1396504149401698</v>
      </c>
      <c r="K276" s="13">
        <v>1.3585713568829501</v>
      </c>
      <c r="L276" s="13">
        <v>1.60909683676723</v>
      </c>
      <c r="M276" s="13">
        <v>2.9676681936501899</v>
      </c>
      <c r="N276" s="18">
        <v>2.7228233938080399</v>
      </c>
      <c r="O276" s="18">
        <v>3.1768108385664902</v>
      </c>
      <c r="P276" s="13">
        <v>5.8996342323745399</v>
      </c>
      <c r="Q276" s="13">
        <v>0.73187815444852999</v>
      </c>
      <c r="R276" s="18">
        <v>0.73187815444852999</v>
      </c>
      <c r="S276" s="13">
        <v>0</v>
      </c>
      <c r="T276" s="13">
        <v>1.90288859886883</v>
      </c>
      <c r="U276" s="13">
        <v>1.08021341761362</v>
      </c>
      <c r="V276" s="13">
        <v>2.9831020164824502</v>
      </c>
      <c r="W276" s="13">
        <v>-0.70567885504461303</v>
      </c>
    </row>
    <row r="277" spans="1:23" x14ac:dyDescent="0.3">
      <c r="A277" s="13" t="s">
        <v>1325</v>
      </c>
      <c r="B277" s="13" t="s">
        <v>1326</v>
      </c>
      <c r="C277" s="15">
        <v>2020</v>
      </c>
      <c r="D277" s="15" t="s">
        <v>27</v>
      </c>
      <c r="E277" s="15" t="s">
        <v>70</v>
      </c>
      <c r="F277" s="15">
        <v>91</v>
      </c>
      <c r="G277" s="15">
        <v>41</v>
      </c>
      <c r="H277" s="13">
        <v>3.3086837800787801</v>
      </c>
      <c r="I277" s="13">
        <v>-0.19864138258251601</v>
      </c>
      <c r="J277" s="13">
        <v>3.1100423974962701</v>
      </c>
      <c r="K277" s="13">
        <v>4.8905548528552503</v>
      </c>
      <c r="L277" s="13">
        <v>-2.4331375681221199</v>
      </c>
      <c r="M277" s="13">
        <v>2.4574172847331202</v>
      </c>
      <c r="N277" s="18">
        <v>3.7802559505911302</v>
      </c>
      <c r="O277" s="18">
        <v>-0.78827468038083504</v>
      </c>
      <c r="P277" s="13">
        <v>2.9919812702102999</v>
      </c>
      <c r="Q277" s="13">
        <v>0.12126387610162299</v>
      </c>
      <c r="R277" s="18">
        <v>0.12126387610162299</v>
      </c>
      <c r="S277" s="13">
        <v>0</v>
      </c>
      <c r="T277" s="13">
        <v>2.0432609831437398</v>
      </c>
      <c r="U277" s="13">
        <v>1.2547883677648199</v>
      </c>
      <c r="V277" s="13">
        <v>3.29804935090857</v>
      </c>
      <c r="W277" s="13">
        <v>0.97799467412442997</v>
      </c>
    </row>
    <row r="278" spans="1:23" x14ac:dyDescent="0.3">
      <c r="A278" s="13" t="s">
        <v>1935</v>
      </c>
      <c r="B278" s="13" t="s">
        <v>1936</v>
      </c>
      <c r="C278" s="15">
        <v>2020</v>
      </c>
      <c r="D278" s="15" t="s">
        <v>27</v>
      </c>
      <c r="E278" s="15" t="s">
        <v>100</v>
      </c>
      <c r="F278" s="15">
        <v>281</v>
      </c>
      <c r="G278" s="15">
        <v>135</v>
      </c>
      <c r="H278" s="13">
        <v>-1.24429852580683</v>
      </c>
      <c r="I278" s="13">
        <v>-7.3025398181529404</v>
      </c>
      <c r="J278" s="13">
        <v>-8.5468383439597702</v>
      </c>
      <c r="K278" s="13">
        <v>-5.90932486372912</v>
      </c>
      <c r="L278" s="13">
        <v>-2.0667758285429998</v>
      </c>
      <c r="M278" s="13">
        <v>-7.9761006922721203</v>
      </c>
      <c r="N278" s="18">
        <v>-2.30938051948484</v>
      </c>
      <c r="O278" s="18">
        <v>-6.5902570866558099</v>
      </c>
      <c r="P278" s="13">
        <v>-8.8996376061406597</v>
      </c>
      <c r="Q278" s="13">
        <v>-0.41930901696712097</v>
      </c>
      <c r="R278" s="18">
        <v>-0.41930901696712097</v>
      </c>
      <c r="S278" s="13">
        <v>0</v>
      </c>
      <c r="T278" s="13">
        <v>-3.90099622833934</v>
      </c>
      <c r="U278" s="13">
        <v>-7.6860726071965502</v>
      </c>
      <c r="V278" s="13">
        <v>-11.587068835535799</v>
      </c>
      <c r="W278" s="13">
        <v>-1.0254774536907001</v>
      </c>
    </row>
    <row r="279" spans="1:23" x14ac:dyDescent="0.3">
      <c r="A279" s="13" t="s">
        <v>263</v>
      </c>
      <c r="B279" s="13" t="s">
        <v>264</v>
      </c>
      <c r="C279" s="15">
        <v>2020</v>
      </c>
      <c r="D279" s="15" t="s">
        <v>27</v>
      </c>
      <c r="E279" s="15" t="s">
        <v>35</v>
      </c>
      <c r="F279" s="15">
        <v>71</v>
      </c>
      <c r="G279" s="15">
        <v>33</v>
      </c>
      <c r="H279" s="13">
        <v>-3.93334187138881</v>
      </c>
      <c r="I279" s="13">
        <v>2.2951425588838501</v>
      </c>
      <c r="J279" s="13">
        <v>-1.6381993125049601</v>
      </c>
      <c r="K279" s="13">
        <v>-3.4507193211079898</v>
      </c>
      <c r="L279" s="13">
        <v>7.1399625163983798</v>
      </c>
      <c r="M279" s="13">
        <v>3.6892431952903801</v>
      </c>
      <c r="N279" s="18">
        <v>-4.10059708070259</v>
      </c>
      <c r="O279" s="18">
        <v>3.4606893111698001</v>
      </c>
      <c r="P279" s="13">
        <v>-0.63990776953279005</v>
      </c>
      <c r="Q279" s="13">
        <v>3.5604897356285498E-2</v>
      </c>
      <c r="R279" s="18">
        <v>3.5604897356285498E-2</v>
      </c>
      <c r="S279" s="13">
        <v>0</v>
      </c>
      <c r="T279" s="13">
        <v>-5.5440556453268597</v>
      </c>
      <c r="U279" s="13">
        <v>2.61541491689677</v>
      </c>
      <c r="V279" s="13">
        <v>-2.9286407284300902</v>
      </c>
      <c r="W279" s="13">
        <v>0.224223933700259</v>
      </c>
    </row>
    <row r="280" spans="1:23" x14ac:dyDescent="0.3">
      <c r="A280" s="13" t="s">
        <v>263</v>
      </c>
      <c r="B280" s="13" t="s">
        <v>264</v>
      </c>
      <c r="C280" s="15">
        <v>2020</v>
      </c>
      <c r="D280" s="15" t="s">
        <v>27</v>
      </c>
      <c r="E280" s="15" t="s">
        <v>67</v>
      </c>
      <c r="F280" s="15">
        <v>32</v>
      </c>
      <c r="G280" s="15">
        <v>14</v>
      </c>
      <c r="H280" s="13">
        <v>-8.2407468483639192</v>
      </c>
      <c r="I280" s="13">
        <v>-13.537341484537199</v>
      </c>
      <c r="J280" s="13">
        <v>-21.778088332901099</v>
      </c>
      <c r="K280" s="13">
        <v>-7.0668668637181398</v>
      </c>
      <c r="L280" s="13">
        <v>-21.1088712847334</v>
      </c>
      <c r="M280" s="13">
        <v>-28.1757381484516</v>
      </c>
      <c r="N280" s="18">
        <v>-8.5191782734380705</v>
      </c>
      <c r="O280" s="18">
        <v>-16.019046934427202</v>
      </c>
      <c r="P280" s="13">
        <v>-24.538225207865299</v>
      </c>
      <c r="Q280" s="13">
        <v>-0.160990976967508</v>
      </c>
      <c r="R280" s="18">
        <v>-0.160990976967508</v>
      </c>
      <c r="S280" s="13">
        <v>0</v>
      </c>
      <c r="T280" s="13">
        <v>-7.0999151248741796</v>
      </c>
      <c r="U280" s="13">
        <v>-9.8285263399013303</v>
      </c>
      <c r="V280" s="13">
        <v>-16.928441464775499</v>
      </c>
      <c r="W280" s="13">
        <v>3.5133686157441302</v>
      </c>
    </row>
    <row r="281" spans="1:23" x14ac:dyDescent="0.3">
      <c r="A281" s="13" t="s">
        <v>1819</v>
      </c>
      <c r="B281" s="13" t="s">
        <v>1820</v>
      </c>
      <c r="C281" s="15">
        <v>2020</v>
      </c>
      <c r="D281" s="15" t="s">
        <v>27</v>
      </c>
      <c r="E281" s="15" t="s">
        <v>41</v>
      </c>
      <c r="F281" s="15">
        <v>3511</v>
      </c>
      <c r="G281" s="15">
        <v>1630</v>
      </c>
      <c r="H281" s="13">
        <v>0.46140923893583402</v>
      </c>
      <c r="I281" s="13">
        <v>2.07997924216011</v>
      </c>
      <c r="J281" s="13">
        <v>2.54138848109594</v>
      </c>
      <c r="K281" s="13">
        <v>0.45189286714014099</v>
      </c>
      <c r="L281" s="13">
        <v>1.879978670112</v>
      </c>
      <c r="M281" s="13">
        <v>2.3318715372521401</v>
      </c>
      <c r="N281" s="18">
        <v>0.50146580550374997</v>
      </c>
      <c r="O281" s="18">
        <v>2.15984732015216</v>
      </c>
      <c r="P281" s="13">
        <v>2.6613131256559099</v>
      </c>
      <c r="Q281" s="13">
        <v>4.4873610932911596</v>
      </c>
      <c r="R281" s="18">
        <v>4.4873610932911596</v>
      </c>
      <c r="S281" s="13">
        <v>0</v>
      </c>
      <c r="T281" s="13">
        <v>-1.35602475722059E-2</v>
      </c>
      <c r="U281" s="13">
        <v>2.0616035623788198</v>
      </c>
      <c r="V281" s="13">
        <v>2.0480433148066202</v>
      </c>
      <c r="W281" s="13">
        <v>-0.290668794947333</v>
      </c>
    </row>
    <row r="282" spans="1:23" x14ac:dyDescent="0.3">
      <c r="A282" s="13" t="s">
        <v>921</v>
      </c>
      <c r="B282" s="13" t="s">
        <v>922</v>
      </c>
      <c r="C282" s="15">
        <v>2020</v>
      </c>
      <c r="D282" s="15" t="s">
        <v>27</v>
      </c>
      <c r="E282" s="15" t="s">
        <v>57</v>
      </c>
      <c r="F282" s="15">
        <v>1969</v>
      </c>
      <c r="G282" s="15">
        <v>949</v>
      </c>
      <c r="H282" s="13">
        <v>-0.93140261303149996</v>
      </c>
      <c r="I282" s="13">
        <v>4.7236903558705103</v>
      </c>
      <c r="J282" s="13">
        <v>3.7922877428390098</v>
      </c>
      <c r="K282" s="13">
        <v>-2.1489344622623401</v>
      </c>
      <c r="L282" s="13">
        <v>3.96558894166543</v>
      </c>
      <c r="M282" s="13">
        <v>1.8166544794030799</v>
      </c>
      <c r="N282" s="18">
        <v>-1.21442621997999</v>
      </c>
      <c r="O282" s="18">
        <v>4.8464561355872</v>
      </c>
      <c r="P282" s="13">
        <v>3.6320299156072</v>
      </c>
      <c r="Q282" s="13">
        <v>3.0966726825109698</v>
      </c>
      <c r="R282" s="18">
        <v>3.0966726825109698</v>
      </c>
      <c r="S282" s="13">
        <v>0</v>
      </c>
      <c r="T282" s="13">
        <v>0.22209654295594</v>
      </c>
      <c r="U282" s="13">
        <v>5.1442444248735999</v>
      </c>
      <c r="V282" s="13">
        <v>5.3663409678295402</v>
      </c>
      <c r="W282" s="13">
        <v>0.21855179537855801</v>
      </c>
    </row>
    <row r="283" spans="1:23" x14ac:dyDescent="0.3">
      <c r="A283" s="13" t="s">
        <v>207</v>
      </c>
      <c r="B283" s="13" t="s">
        <v>208</v>
      </c>
      <c r="C283" s="15">
        <v>2020</v>
      </c>
      <c r="D283" s="15" t="s">
        <v>27</v>
      </c>
      <c r="E283" s="15" t="s">
        <v>41</v>
      </c>
      <c r="F283" s="15">
        <v>47</v>
      </c>
      <c r="G283" s="15">
        <v>21</v>
      </c>
      <c r="H283" s="13">
        <v>3.3492034583116599</v>
      </c>
      <c r="I283" s="13">
        <v>-11.624880500521501</v>
      </c>
      <c r="J283" s="13">
        <v>-8.27567704220988</v>
      </c>
      <c r="K283" s="13">
        <v>6.3588868525517697</v>
      </c>
      <c r="L283" s="13">
        <v>-12.6644461158675</v>
      </c>
      <c r="M283" s="13">
        <v>-6.3055592633157396</v>
      </c>
      <c r="N283" s="18">
        <v>4.2838762144593296</v>
      </c>
      <c r="O283" s="18">
        <v>-12.4878844254809</v>
      </c>
      <c r="P283" s="13">
        <v>-8.2040082110216002</v>
      </c>
      <c r="Q283" s="13">
        <v>-6.0075069494972398E-2</v>
      </c>
      <c r="R283" s="18">
        <v>-6.0075069494972398E-2</v>
      </c>
      <c r="S283" s="13">
        <v>0</v>
      </c>
      <c r="T283" s="13">
        <v>2.52307063812153</v>
      </c>
      <c r="U283" s="13">
        <v>-9.5654702433148699</v>
      </c>
      <c r="V283" s="13">
        <v>-7.0423996051933404</v>
      </c>
      <c r="W283" s="13">
        <v>2.8614219987807399</v>
      </c>
    </row>
    <row r="284" spans="1:23" x14ac:dyDescent="0.3">
      <c r="A284" s="13" t="s">
        <v>207</v>
      </c>
      <c r="B284" s="13" t="s">
        <v>208</v>
      </c>
      <c r="C284" s="15">
        <v>2020</v>
      </c>
      <c r="D284" s="15" t="s">
        <v>27</v>
      </c>
      <c r="E284" s="15" t="s">
        <v>54</v>
      </c>
      <c r="F284" s="15">
        <v>511</v>
      </c>
      <c r="G284" s="15">
        <v>235</v>
      </c>
      <c r="H284" s="13">
        <v>-1.05097541590301</v>
      </c>
      <c r="I284" s="13">
        <v>0.731669718938873</v>
      </c>
      <c r="J284" s="13">
        <v>-0.31930569696414401</v>
      </c>
      <c r="K284" s="13">
        <v>-1.05887582702613</v>
      </c>
      <c r="L284" s="13">
        <v>3.2788899529475501</v>
      </c>
      <c r="M284" s="13">
        <v>2.2200141259214199</v>
      </c>
      <c r="N284" s="18">
        <v>-1.0839077359365801</v>
      </c>
      <c r="O284" s="18">
        <v>1.3440305168275399</v>
      </c>
      <c r="P284" s="13">
        <v>0.26012278089095497</v>
      </c>
      <c r="Q284" s="13">
        <v>0.36162411289044799</v>
      </c>
      <c r="R284" s="18">
        <v>0.36162411289044799</v>
      </c>
      <c r="S284" s="13">
        <v>0</v>
      </c>
      <c r="T284" s="13">
        <v>-0.91329798153984398</v>
      </c>
      <c r="U284" s="13">
        <v>-0.54963243146458396</v>
      </c>
      <c r="V284" s="13">
        <v>-1.4629304130044201</v>
      </c>
      <c r="W284" s="13">
        <v>0.203270773689951</v>
      </c>
    </row>
    <row r="285" spans="1:23" x14ac:dyDescent="0.3">
      <c r="A285" s="13" t="s">
        <v>2013</v>
      </c>
      <c r="B285" s="13" t="s">
        <v>2014</v>
      </c>
      <c r="C285" s="15">
        <v>2020</v>
      </c>
      <c r="D285" s="15" t="s">
        <v>27</v>
      </c>
      <c r="E285" s="15" t="s">
        <v>124</v>
      </c>
      <c r="F285" s="15">
        <v>108</v>
      </c>
      <c r="G285" s="15">
        <v>53</v>
      </c>
      <c r="H285" s="13">
        <v>-5.6714148160450097</v>
      </c>
      <c r="I285" s="13">
        <v>-12.2845738098545</v>
      </c>
      <c r="J285" s="13">
        <v>-17.955988625899501</v>
      </c>
      <c r="K285" s="13">
        <v>-0.56660016559181303</v>
      </c>
      <c r="L285" s="13">
        <v>0.68776596088641495</v>
      </c>
      <c r="M285" s="13">
        <v>0.121165795294602</v>
      </c>
      <c r="N285" s="18">
        <v>-4.9275570407714104</v>
      </c>
      <c r="O285" s="18">
        <v>-10.325554474867999</v>
      </c>
      <c r="P285" s="13">
        <v>-15.2531115156395</v>
      </c>
      <c r="Q285" s="13">
        <v>-0.33090225930844602</v>
      </c>
      <c r="R285" s="18">
        <v>-0.33090225930844602</v>
      </c>
      <c r="S285" s="13">
        <v>0</v>
      </c>
      <c r="T285" s="13">
        <v>-5.0124053316633796</v>
      </c>
      <c r="U285" s="13">
        <v>-11.8881803398143</v>
      </c>
      <c r="V285" s="13">
        <v>-16.9005856714777</v>
      </c>
      <c r="W285" s="13">
        <v>-2.1684067060397898</v>
      </c>
    </row>
    <row r="286" spans="1:23" x14ac:dyDescent="0.3">
      <c r="A286" s="13" t="s">
        <v>421</v>
      </c>
      <c r="B286" s="13" t="s">
        <v>422</v>
      </c>
      <c r="C286" s="15">
        <v>2020</v>
      </c>
      <c r="D286" s="15" t="s">
        <v>27</v>
      </c>
      <c r="E286" s="15" t="s">
        <v>49</v>
      </c>
      <c r="F286" s="15">
        <v>1383</v>
      </c>
      <c r="G286" s="15">
        <v>666</v>
      </c>
      <c r="H286" s="13">
        <v>4.3286369352053198</v>
      </c>
      <c r="I286" s="13">
        <v>-2.7816291762799201</v>
      </c>
      <c r="J286" s="13">
        <v>1.5470077589254001</v>
      </c>
      <c r="K286" s="13">
        <v>-1.4031601853423801</v>
      </c>
      <c r="L286" s="13">
        <v>0.51627116963865005</v>
      </c>
      <c r="M286" s="13">
        <v>-0.88688901570373002</v>
      </c>
      <c r="N286" s="18">
        <v>3.4484802221090902</v>
      </c>
      <c r="O286" s="18">
        <v>-2.2340815738514799</v>
      </c>
      <c r="P286" s="13">
        <v>1.2143986482576099</v>
      </c>
      <c r="Q286" s="13">
        <v>1.3400424960081101</v>
      </c>
      <c r="R286" s="18">
        <v>1.3400424960081101</v>
      </c>
      <c r="S286" s="13">
        <v>0</v>
      </c>
      <c r="T286" s="13">
        <v>4.4298157822254298</v>
      </c>
      <c r="U286" s="13">
        <v>-3.3003768904285602</v>
      </c>
      <c r="V286" s="13">
        <v>1.1294388917968601</v>
      </c>
      <c r="W286" s="13">
        <v>-0.53240881502309301</v>
      </c>
    </row>
    <row r="287" spans="1:23" x14ac:dyDescent="0.3">
      <c r="A287" s="13" t="s">
        <v>421</v>
      </c>
      <c r="B287" s="13" t="s">
        <v>422</v>
      </c>
      <c r="C287" s="15">
        <v>2020</v>
      </c>
      <c r="D287" s="15" t="s">
        <v>27</v>
      </c>
      <c r="E287" s="15" t="s">
        <v>81</v>
      </c>
      <c r="F287" s="15">
        <v>1786</v>
      </c>
      <c r="G287" s="15">
        <v>861</v>
      </c>
      <c r="H287" s="13">
        <v>2.7941211425669499</v>
      </c>
      <c r="I287" s="13">
        <v>-0.94182448650732498</v>
      </c>
      <c r="J287" s="13">
        <v>1.8522966560596299</v>
      </c>
      <c r="K287" s="13">
        <v>4.4083702260711899</v>
      </c>
      <c r="L287" s="13">
        <v>-1.6186778284091099</v>
      </c>
      <c r="M287" s="13">
        <v>2.7896923976620802</v>
      </c>
      <c r="N287" s="18">
        <v>3.23959282176958</v>
      </c>
      <c r="O287" s="18">
        <v>-1.1616555430043201</v>
      </c>
      <c r="P287" s="13">
        <v>2.0779372787652499</v>
      </c>
      <c r="Q287" s="13">
        <v>2.1099079488468502</v>
      </c>
      <c r="R287" s="18">
        <v>2.1099079488468502</v>
      </c>
      <c r="S287" s="13">
        <v>0</v>
      </c>
      <c r="T287" s="13">
        <v>1.8405856909096201</v>
      </c>
      <c r="U287" s="13">
        <v>-0.97007738638596896</v>
      </c>
      <c r="V287" s="13">
        <v>0.87050830452365702</v>
      </c>
      <c r="W287" s="13">
        <v>-0.52500074838320199</v>
      </c>
    </row>
    <row r="288" spans="1:23" x14ac:dyDescent="0.3">
      <c r="A288" s="13" t="s">
        <v>2136</v>
      </c>
      <c r="B288" s="13" t="s">
        <v>2137</v>
      </c>
      <c r="C288" s="15">
        <v>2020</v>
      </c>
      <c r="D288" s="15" t="s">
        <v>27</v>
      </c>
      <c r="E288" s="15" t="s">
        <v>54</v>
      </c>
      <c r="F288" s="15">
        <v>1309</v>
      </c>
      <c r="G288" s="15">
        <v>590</v>
      </c>
      <c r="H288" s="13">
        <v>2.6551751428160899</v>
      </c>
      <c r="I288" s="13">
        <v>0.77174443520421698</v>
      </c>
      <c r="J288" s="13">
        <v>3.4269195780202999</v>
      </c>
      <c r="K288" s="13">
        <v>-1.1488925248937001</v>
      </c>
      <c r="L288" s="13">
        <v>-1.0144503522535699</v>
      </c>
      <c r="M288" s="13">
        <v>-2.16334287714727</v>
      </c>
      <c r="N288" s="18">
        <v>2.0448519561146798</v>
      </c>
      <c r="O288" s="18">
        <v>0.46806409536702398</v>
      </c>
      <c r="P288" s="13">
        <v>2.5129160514816999</v>
      </c>
      <c r="Q288" s="13">
        <v>1.58039463406714</v>
      </c>
      <c r="R288" s="18">
        <v>1.58039463406714</v>
      </c>
      <c r="S288" s="13">
        <v>0</v>
      </c>
      <c r="T288" s="13">
        <v>1.20953319702258</v>
      </c>
      <c r="U288" s="13">
        <v>0.57277163737576997</v>
      </c>
      <c r="V288" s="13">
        <v>1.7823048343983501</v>
      </c>
      <c r="W288" s="13">
        <v>-0.247030553207499</v>
      </c>
    </row>
    <row r="289" spans="1:23" x14ac:dyDescent="0.3">
      <c r="A289" s="13" t="s">
        <v>1249</v>
      </c>
      <c r="B289" s="13" t="s">
        <v>1250</v>
      </c>
      <c r="C289" s="15">
        <v>2020</v>
      </c>
      <c r="D289" s="15" t="s">
        <v>27</v>
      </c>
      <c r="E289" s="15" t="s">
        <v>124</v>
      </c>
      <c r="F289" s="15">
        <v>191</v>
      </c>
      <c r="G289" s="15">
        <v>98</v>
      </c>
      <c r="H289" s="13">
        <v>-0.68366092910306298</v>
      </c>
      <c r="I289" s="13">
        <v>-8.2532591536676296</v>
      </c>
      <c r="J289" s="13">
        <v>-8.9369200827706905</v>
      </c>
      <c r="K289" s="13">
        <v>-1.7416230320123101</v>
      </c>
      <c r="L289" s="13">
        <v>-7.3583924646355099</v>
      </c>
      <c r="M289" s="13">
        <v>-9.1000154966478206</v>
      </c>
      <c r="N289" s="18">
        <v>-0.90564945893078896</v>
      </c>
      <c r="O289" s="18">
        <v>-8.5342271478716505</v>
      </c>
      <c r="P289" s="13">
        <v>-9.4398766068024393</v>
      </c>
      <c r="Q289" s="13">
        <v>-0.33163297720030999</v>
      </c>
      <c r="R289" s="18">
        <v>-0.33163297720030999</v>
      </c>
      <c r="S289" s="13">
        <v>0</v>
      </c>
      <c r="T289" s="13">
        <v>-0.85133160749762304</v>
      </c>
      <c r="U289" s="13">
        <v>-7.1437515815622703</v>
      </c>
      <c r="V289" s="13">
        <v>-7.9950831890598897</v>
      </c>
      <c r="W289" s="13">
        <v>-0.87134143573267997</v>
      </c>
    </row>
    <row r="290" spans="1:23" x14ac:dyDescent="0.3">
      <c r="A290" s="13" t="s">
        <v>1249</v>
      </c>
      <c r="B290" s="13" t="s">
        <v>1250</v>
      </c>
      <c r="C290" s="15">
        <v>2020</v>
      </c>
      <c r="D290" s="15" t="s">
        <v>27</v>
      </c>
      <c r="E290" s="15" t="s">
        <v>100</v>
      </c>
      <c r="F290" s="15">
        <v>1451</v>
      </c>
      <c r="G290" s="15">
        <v>654</v>
      </c>
      <c r="H290" s="13">
        <v>0.679635158911578</v>
      </c>
      <c r="I290" s="13">
        <v>-2.9755352814771201</v>
      </c>
      <c r="J290" s="13">
        <v>-2.29590012256554</v>
      </c>
      <c r="K290" s="13">
        <v>-1.74080168341135</v>
      </c>
      <c r="L290" s="13">
        <v>1.24213443970676</v>
      </c>
      <c r="M290" s="13">
        <v>-0.49866724370459398</v>
      </c>
      <c r="N290" s="18">
        <v>0.21555640891649799</v>
      </c>
      <c r="O290" s="18">
        <v>-2.20195652398096</v>
      </c>
      <c r="P290" s="13">
        <v>-1.9864001150644599</v>
      </c>
      <c r="Q290" s="13">
        <v>0.25617879974637803</v>
      </c>
      <c r="R290" s="18">
        <v>0.25617879974637803</v>
      </c>
      <c r="S290" s="13">
        <v>0</v>
      </c>
      <c r="T290" s="13">
        <v>-0.31810597271417901</v>
      </c>
      <c r="U290" s="13">
        <v>-3.06507509875911</v>
      </c>
      <c r="V290" s="13">
        <v>-3.3831810714732899</v>
      </c>
      <c r="W290" s="13">
        <v>0.55543271629928403</v>
      </c>
    </row>
    <row r="291" spans="1:23" x14ac:dyDescent="0.3">
      <c r="A291" s="13" t="s">
        <v>1249</v>
      </c>
      <c r="B291" s="13" t="s">
        <v>1250</v>
      </c>
      <c r="C291" s="15">
        <v>2020</v>
      </c>
      <c r="D291" s="15" t="s">
        <v>27</v>
      </c>
      <c r="E291" s="15" t="s">
        <v>59</v>
      </c>
      <c r="F291" s="15">
        <v>67</v>
      </c>
      <c r="G291" s="15">
        <v>32</v>
      </c>
      <c r="H291" s="13">
        <v>1.6071238524748299</v>
      </c>
      <c r="I291" s="13">
        <v>1.5934620581377099</v>
      </c>
      <c r="J291" s="13">
        <v>3.2005859106125398</v>
      </c>
      <c r="K291" s="13">
        <v>20.240741326902</v>
      </c>
      <c r="L291" s="13">
        <v>-11.4868624294574</v>
      </c>
      <c r="M291" s="13">
        <v>8.7538788974446007</v>
      </c>
      <c r="N291" s="18">
        <v>5.6255596109622497</v>
      </c>
      <c r="O291" s="18">
        <v>-1.0441881485471001</v>
      </c>
      <c r="P291" s="13">
        <v>4.5813714624151398</v>
      </c>
      <c r="Q291" s="13">
        <v>0.118988520480767</v>
      </c>
      <c r="R291" s="18">
        <v>0.118988520480767</v>
      </c>
      <c r="S291" s="13">
        <v>0</v>
      </c>
      <c r="T291" s="13">
        <v>5.3423407060591703</v>
      </c>
      <c r="U291" s="13">
        <v>-0.49617168954389101</v>
      </c>
      <c r="V291" s="13">
        <v>4.8461690165152804</v>
      </c>
      <c r="W291" s="13">
        <v>-0.60179443655611498</v>
      </c>
    </row>
    <row r="292" spans="1:23" x14ac:dyDescent="0.3">
      <c r="A292" s="13" t="s">
        <v>2179</v>
      </c>
      <c r="B292" s="13" t="s">
        <v>2180</v>
      </c>
      <c r="C292" s="15">
        <v>2020</v>
      </c>
      <c r="D292" s="15" t="s">
        <v>27</v>
      </c>
      <c r="E292" s="15" t="s">
        <v>137</v>
      </c>
      <c r="F292" s="15">
        <v>2746</v>
      </c>
      <c r="G292" s="15">
        <v>1274</v>
      </c>
      <c r="H292" s="13">
        <v>-2.8955906339672501</v>
      </c>
      <c r="I292" s="13">
        <v>-2.35763891435308</v>
      </c>
      <c r="J292" s="13">
        <v>-5.2532295483203297</v>
      </c>
      <c r="K292" s="13">
        <v>-2.6919511193783698</v>
      </c>
      <c r="L292" s="13">
        <v>0.79727464911315304</v>
      </c>
      <c r="M292" s="13">
        <v>-1.8946764702652099</v>
      </c>
      <c r="N292" s="18">
        <v>-2.9314953452302701</v>
      </c>
      <c r="O292" s="18">
        <v>-1.8254522011712799</v>
      </c>
      <c r="P292" s="13">
        <v>-4.7569475464015598</v>
      </c>
      <c r="Q292" s="13">
        <v>-1.3072938886379899</v>
      </c>
      <c r="R292" s="18">
        <v>-1.3072938886379899</v>
      </c>
      <c r="S292" s="13">
        <v>0</v>
      </c>
      <c r="T292" s="13">
        <v>-3.15203795861837</v>
      </c>
      <c r="U292" s="13">
        <v>-2.0005225616067999</v>
      </c>
      <c r="V292" s="13">
        <v>-5.1525605202251796</v>
      </c>
      <c r="W292" s="13">
        <v>0.217969676023621</v>
      </c>
    </row>
    <row r="293" spans="1:23" x14ac:dyDescent="0.3">
      <c r="A293" s="13" t="s">
        <v>739</v>
      </c>
      <c r="B293" s="13" t="s">
        <v>740</v>
      </c>
      <c r="C293" s="15">
        <v>2020</v>
      </c>
      <c r="D293" s="15" t="s">
        <v>27</v>
      </c>
      <c r="E293" s="15" t="s">
        <v>62</v>
      </c>
      <c r="F293" s="15">
        <v>48</v>
      </c>
      <c r="G293" s="15">
        <v>23</v>
      </c>
      <c r="H293" s="13">
        <v>-10.3106485571652</v>
      </c>
      <c r="I293" s="13">
        <v>-1.61269398588866</v>
      </c>
      <c r="J293" s="13">
        <v>-11.9233425430539</v>
      </c>
      <c r="K293" s="13">
        <v>-17.888469921718301</v>
      </c>
      <c r="L293" s="13">
        <v>9.8807992776713895</v>
      </c>
      <c r="M293" s="13">
        <v>-8.0076706440469696</v>
      </c>
      <c r="N293" s="18">
        <v>-12.539920751021601</v>
      </c>
      <c r="O293" s="18">
        <v>0.71382135287985704</v>
      </c>
      <c r="P293" s="13">
        <v>-11.8260993981417</v>
      </c>
      <c r="Q293" s="13">
        <v>-0.111696201689548</v>
      </c>
      <c r="R293" s="18">
        <v>-0.111696201689548</v>
      </c>
      <c r="S293" s="13">
        <v>0</v>
      </c>
      <c r="T293" s="13">
        <v>-9.6842655553625807</v>
      </c>
      <c r="U293" s="13">
        <v>-4.3616683665787201</v>
      </c>
      <c r="V293" s="13">
        <v>-14.0459339219413</v>
      </c>
      <c r="W293" s="13">
        <v>4.9708968574495902</v>
      </c>
    </row>
    <row r="294" spans="1:23" x14ac:dyDescent="0.3">
      <c r="A294" s="13" t="s">
        <v>809</v>
      </c>
      <c r="B294" s="13" t="s">
        <v>810</v>
      </c>
      <c r="C294" s="15">
        <v>2020</v>
      </c>
      <c r="D294" s="15" t="s">
        <v>27</v>
      </c>
      <c r="E294" s="15" t="s">
        <v>62</v>
      </c>
      <c r="F294" s="15">
        <v>3423</v>
      </c>
      <c r="G294" s="15">
        <v>1563</v>
      </c>
      <c r="H294" s="13">
        <v>0.21482259327981601</v>
      </c>
      <c r="I294" s="13">
        <v>0.68474085756386405</v>
      </c>
      <c r="J294" s="13">
        <v>0.89956345084367995</v>
      </c>
      <c r="K294" s="13">
        <v>-1.55191482158506</v>
      </c>
      <c r="L294" s="13">
        <v>-0.44573575341521599</v>
      </c>
      <c r="M294" s="13">
        <v>-1.99765057500028</v>
      </c>
      <c r="N294" s="18">
        <v>-0.16185473305883</v>
      </c>
      <c r="O294" s="18">
        <v>0.50825929528315505</v>
      </c>
      <c r="P294" s="13">
        <v>0.34640456222432398</v>
      </c>
      <c r="Q294" s="13">
        <v>2.47580816686308</v>
      </c>
      <c r="R294" s="18">
        <v>2.47580816686308</v>
      </c>
      <c r="S294" s="13">
        <v>0</v>
      </c>
      <c r="T294" s="13">
        <v>0.43257638713482499</v>
      </c>
      <c r="U294" s="13">
        <v>1.27774335647979</v>
      </c>
      <c r="V294" s="13">
        <v>1.71031974361461</v>
      </c>
      <c r="W294" s="13">
        <v>0.27270007731193702</v>
      </c>
    </row>
    <row r="295" spans="1:23" x14ac:dyDescent="0.3">
      <c r="A295" s="13" t="s">
        <v>937</v>
      </c>
      <c r="B295" s="13" t="s">
        <v>938</v>
      </c>
      <c r="C295" s="15">
        <v>2020</v>
      </c>
      <c r="D295" s="15" t="s">
        <v>27</v>
      </c>
      <c r="E295" s="15" t="s">
        <v>41</v>
      </c>
      <c r="F295" s="15">
        <v>787</v>
      </c>
      <c r="G295" s="15">
        <v>357</v>
      </c>
      <c r="H295" s="13">
        <v>0.55464524826959005</v>
      </c>
      <c r="I295" s="13">
        <v>3.5326931582923899</v>
      </c>
      <c r="J295" s="13">
        <v>4.0873384065619804</v>
      </c>
      <c r="K295" s="13">
        <v>0.91335747718313998</v>
      </c>
      <c r="L295" s="13">
        <v>2.0277621674229001</v>
      </c>
      <c r="M295" s="13">
        <v>2.9411196446060401</v>
      </c>
      <c r="N295" s="18">
        <v>0.68506981598240801</v>
      </c>
      <c r="O295" s="18">
        <v>3.4429766202643899</v>
      </c>
      <c r="P295" s="13">
        <v>4.1280464362467999</v>
      </c>
      <c r="Q295" s="13">
        <v>1.2715201198103701</v>
      </c>
      <c r="R295" s="18">
        <v>1.2715201198103701</v>
      </c>
      <c r="S295" s="13">
        <v>0</v>
      </c>
      <c r="T295" s="13">
        <v>0.37038180887910399</v>
      </c>
      <c r="U295" s="13">
        <v>2.5711017426946499</v>
      </c>
      <c r="V295" s="13">
        <v>2.9414835515737501</v>
      </c>
      <c r="W295" s="13">
        <v>1.5256390517971801</v>
      </c>
    </row>
    <row r="296" spans="1:23" x14ac:dyDescent="0.3">
      <c r="A296" s="13" t="s">
        <v>1171</v>
      </c>
      <c r="B296" s="13" t="s">
        <v>1172</v>
      </c>
      <c r="C296" s="15">
        <v>2020</v>
      </c>
      <c r="D296" s="15" t="s">
        <v>27</v>
      </c>
      <c r="E296" s="15" t="s">
        <v>57</v>
      </c>
      <c r="F296" s="15">
        <v>79</v>
      </c>
      <c r="G296" s="15">
        <v>38</v>
      </c>
      <c r="H296" s="13">
        <v>-7.2223470677036099</v>
      </c>
      <c r="I296" s="13">
        <v>10.232603922124699</v>
      </c>
      <c r="J296" s="13">
        <v>3.0102568544211201</v>
      </c>
      <c r="K296" s="13">
        <v>-7.8372933245182104</v>
      </c>
      <c r="L296" s="13">
        <v>10.2748780068704</v>
      </c>
      <c r="M296" s="13">
        <v>2.43758468235227</v>
      </c>
      <c r="N296" s="18">
        <v>-7.7626784077681803</v>
      </c>
      <c r="O296" s="18">
        <v>10.8308797285772</v>
      </c>
      <c r="P296" s="13">
        <v>3.0682013208090901</v>
      </c>
      <c r="Q296" s="13">
        <v>0.115528306040314</v>
      </c>
      <c r="R296" s="18">
        <v>0.115528306040314</v>
      </c>
      <c r="S296" s="13">
        <v>0</v>
      </c>
      <c r="T296" s="13">
        <v>-5.5706774570365898</v>
      </c>
      <c r="U296" s="13">
        <v>8.2552575125444996</v>
      </c>
      <c r="V296" s="13">
        <v>2.6845800555079098</v>
      </c>
      <c r="W296" s="13">
        <v>2.4655358140760302</v>
      </c>
    </row>
    <row r="297" spans="1:23" x14ac:dyDescent="0.3">
      <c r="A297" s="13" t="s">
        <v>1411</v>
      </c>
      <c r="B297" s="13" t="s">
        <v>1412</v>
      </c>
      <c r="C297" s="15">
        <v>2020</v>
      </c>
      <c r="D297" s="15" t="s">
        <v>27</v>
      </c>
      <c r="E297" s="15" t="s">
        <v>54</v>
      </c>
      <c r="F297" s="15">
        <v>3412</v>
      </c>
      <c r="G297" s="15">
        <v>1547</v>
      </c>
      <c r="H297" s="13">
        <v>-2.0328739917558698</v>
      </c>
      <c r="I297" s="13">
        <v>0.36883982457978598</v>
      </c>
      <c r="J297" s="13">
        <v>-1.6640341671760801</v>
      </c>
      <c r="K297" s="13">
        <v>-1.9352342929497</v>
      </c>
      <c r="L297" s="13">
        <v>0.34429647507181399</v>
      </c>
      <c r="M297" s="13">
        <v>-1.5909378178778799</v>
      </c>
      <c r="N297" s="18">
        <v>-2.1202982982407699</v>
      </c>
      <c r="O297" s="18">
        <v>0.40696893418646002</v>
      </c>
      <c r="P297" s="13">
        <v>-1.7133293640543099</v>
      </c>
      <c r="Q297" s="13">
        <v>0.82553467143133696</v>
      </c>
      <c r="R297" s="18">
        <v>0.82553467143133696</v>
      </c>
      <c r="S297" s="13">
        <v>0</v>
      </c>
      <c r="T297" s="13">
        <v>-2.4858061892800101</v>
      </c>
      <c r="U297" s="13">
        <v>0.81366302488585995</v>
      </c>
      <c r="V297" s="13">
        <v>-1.67214316439415</v>
      </c>
      <c r="W297" s="13">
        <v>0.911259713929649</v>
      </c>
    </row>
    <row r="298" spans="1:23" x14ac:dyDescent="0.3">
      <c r="A298" s="13" t="s">
        <v>2185</v>
      </c>
      <c r="B298" s="13" t="s">
        <v>2186</v>
      </c>
      <c r="C298" s="15">
        <v>2020</v>
      </c>
      <c r="D298" s="15" t="s">
        <v>27</v>
      </c>
      <c r="E298" s="15" t="s">
        <v>33</v>
      </c>
      <c r="F298" s="15">
        <v>3</v>
      </c>
      <c r="G298" s="15">
        <v>1</v>
      </c>
      <c r="H298" s="13">
        <v>-28.3777896887606</v>
      </c>
      <c r="I298" s="13">
        <v>-24.742579593541599</v>
      </c>
      <c r="J298" s="13">
        <v>-53.1203692823022</v>
      </c>
      <c r="K298" s="13">
        <v>-64.413402085834306</v>
      </c>
      <c r="L298" s="13">
        <v>-20.864352027658299</v>
      </c>
      <c r="M298" s="13">
        <v>-85.277754113492705</v>
      </c>
      <c r="N298" s="18">
        <v>-37.835058305105797</v>
      </c>
      <c r="O298" s="18">
        <v>-25.513898112971599</v>
      </c>
      <c r="P298" s="13">
        <v>-63.3489564180774</v>
      </c>
      <c r="Q298" s="13">
        <v>-3.02058946903404E-2</v>
      </c>
      <c r="R298" s="18">
        <v>-3.02058946903404E-2</v>
      </c>
      <c r="S298" s="13">
        <v>0</v>
      </c>
      <c r="T298" s="13">
        <v>-21.577827319650599</v>
      </c>
      <c r="U298" s="13">
        <v>-21.610656927406399</v>
      </c>
      <c r="V298" s="13">
        <v>-43.188484247056998</v>
      </c>
      <c r="W298" s="13">
        <v>-2.34731229439811</v>
      </c>
    </row>
    <row r="299" spans="1:23" x14ac:dyDescent="0.3">
      <c r="A299" s="13" t="s">
        <v>1559</v>
      </c>
      <c r="B299" s="13" t="s">
        <v>1560</v>
      </c>
      <c r="C299" s="15">
        <v>2020</v>
      </c>
      <c r="D299" s="15" t="s">
        <v>27</v>
      </c>
      <c r="E299" s="15" t="s">
        <v>67</v>
      </c>
      <c r="F299" s="15">
        <v>3078</v>
      </c>
      <c r="G299" s="15">
        <v>1474</v>
      </c>
      <c r="H299" s="13">
        <v>-0.35462975931264701</v>
      </c>
      <c r="I299" s="13">
        <v>0.80430247730648996</v>
      </c>
      <c r="J299" s="13">
        <v>0.44967271799384301</v>
      </c>
      <c r="K299" s="13">
        <v>-5.98846319870983E-2</v>
      </c>
      <c r="L299" s="13">
        <v>1.9496505848928001</v>
      </c>
      <c r="M299" s="13">
        <v>1.8897659529057</v>
      </c>
      <c r="N299" s="18">
        <v>-0.31996839365067198</v>
      </c>
      <c r="O299" s="18">
        <v>1.06012060564205</v>
      </c>
      <c r="P299" s="13">
        <v>0.74015221199138004</v>
      </c>
      <c r="Q299" s="13">
        <v>2.6122159199649801</v>
      </c>
      <c r="R299" s="18">
        <v>2.6122159199649801</v>
      </c>
      <c r="S299" s="13">
        <v>0</v>
      </c>
      <c r="T299" s="13">
        <v>6.2392327432611999E-3</v>
      </c>
      <c r="U299" s="13">
        <v>1.5120491139355501</v>
      </c>
      <c r="V299" s="13">
        <v>1.51828834667881</v>
      </c>
      <c r="W299" s="13">
        <v>-0.48563680021347599</v>
      </c>
    </row>
    <row r="300" spans="1:23" x14ac:dyDescent="0.3">
      <c r="A300" s="13" t="s">
        <v>863</v>
      </c>
      <c r="B300" s="13" t="s">
        <v>864</v>
      </c>
      <c r="C300" s="15">
        <v>2020</v>
      </c>
      <c r="D300" s="15" t="s">
        <v>27</v>
      </c>
      <c r="E300" s="15" t="s">
        <v>62</v>
      </c>
      <c r="F300" s="15">
        <v>4170</v>
      </c>
      <c r="G300" s="15">
        <v>1922</v>
      </c>
      <c r="H300" s="13">
        <v>2.6061729407955498</v>
      </c>
      <c r="I300" s="13">
        <v>1.74798688079065</v>
      </c>
      <c r="J300" s="13">
        <v>4.3541598215862001</v>
      </c>
      <c r="K300" s="13">
        <v>2.3533857679294101</v>
      </c>
      <c r="L300" s="13">
        <v>2.6053841236613602</v>
      </c>
      <c r="M300" s="13">
        <v>4.9587698915907801</v>
      </c>
      <c r="N300" s="18">
        <v>2.6987012411190801</v>
      </c>
      <c r="O300" s="18">
        <v>2.05157442713453</v>
      </c>
      <c r="P300" s="13">
        <v>4.75027566825361</v>
      </c>
      <c r="Q300" s="13">
        <v>7.3796681330932596</v>
      </c>
      <c r="R300" s="18">
        <v>7.3796681330932596</v>
      </c>
      <c r="S300" s="13">
        <v>0</v>
      </c>
      <c r="T300" s="13">
        <v>3.3473030493352902</v>
      </c>
      <c r="U300" s="13">
        <v>2.3997523373107099</v>
      </c>
      <c r="V300" s="13">
        <v>5.7470553866460099</v>
      </c>
      <c r="W300" s="13">
        <v>0.34474499094343902</v>
      </c>
    </row>
    <row r="301" spans="1:23" x14ac:dyDescent="0.3">
      <c r="A301" s="13" t="s">
        <v>2211</v>
      </c>
      <c r="B301" s="13" t="s">
        <v>2212</v>
      </c>
      <c r="C301" s="15">
        <v>2020</v>
      </c>
      <c r="D301" s="15" t="s">
        <v>27</v>
      </c>
      <c r="E301" s="15" t="s">
        <v>137</v>
      </c>
      <c r="F301" s="15">
        <v>570</v>
      </c>
      <c r="G301" s="15">
        <v>272</v>
      </c>
      <c r="H301" s="13">
        <v>-2.3346077156251002</v>
      </c>
      <c r="I301" s="13">
        <v>0.85834846849402902</v>
      </c>
      <c r="J301" s="13">
        <v>-1.47625924713107</v>
      </c>
      <c r="K301" s="13">
        <v>-2.45617865337115</v>
      </c>
      <c r="L301" s="13">
        <v>-1.5318035719688201</v>
      </c>
      <c r="M301" s="13">
        <v>-3.9879822253399699</v>
      </c>
      <c r="N301" s="18">
        <v>-2.4662608429111201</v>
      </c>
      <c r="O301" s="18">
        <v>0.470745904756599</v>
      </c>
      <c r="P301" s="13">
        <v>-1.9955149381545301</v>
      </c>
      <c r="Q301" s="13">
        <v>0.10422574047937699</v>
      </c>
      <c r="R301" s="18">
        <v>0.10422574047937699</v>
      </c>
      <c r="S301" s="13">
        <v>0</v>
      </c>
      <c r="T301" s="13">
        <v>-2.7771882261165999</v>
      </c>
      <c r="U301" s="13">
        <v>1.0680913532041401</v>
      </c>
      <c r="V301" s="13">
        <v>-1.70909687291245</v>
      </c>
      <c r="W301" s="13">
        <v>-0.46501944334517797</v>
      </c>
    </row>
    <row r="302" spans="1:23" x14ac:dyDescent="0.3">
      <c r="A302" s="13" t="s">
        <v>833</v>
      </c>
      <c r="B302" s="13" t="s">
        <v>834</v>
      </c>
      <c r="C302" s="15">
        <v>2020</v>
      </c>
      <c r="D302" s="15" t="s">
        <v>27</v>
      </c>
      <c r="E302" s="15" t="s">
        <v>59</v>
      </c>
      <c r="F302" s="15">
        <v>905</v>
      </c>
      <c r="G302" s="15">
        <v>422</v>
      </c>
      <c r="H302" s="13">
        <v>-2.1179818711711</v>
      </c>
      <c r="I302" s="13">
        <v>0.278526153084176</v>
      </c>
      <c r="J302" s="13">
        <v>-1.83945571808693</v>
      </c>
      <c r="K302" s="13">
        <v>-2.1199934617410201</v>
      </c>
      <c r="L302" s="13">
        <v>3.29611363150158</v>
      </c>
      <c r="M302" s="13">
        <v>1.1761201697605601</v>
      </c>
      <c r="N302" s="18">
        <v>-2.2640023480917999</v>
      </c>
      <c r="O302" s="18">
        <v>0.88817264625589298</v>
      </c>
      <c r="P302" s="13">
        <v>-1.37582970183591</v>
      </c>
      <c r="Q302" s="13">
        <v>0.29644206550583801</v>
      </c>
      <c r="R302" s="18">
        <v>0.29644206550583801</v>
      </c>
      <c r="S302" s="13">
        <v>0</v>
      </c>
      <c r="T302" s="13">
        <v>-2.4909333445462498</v>
      </c>
      <c r="U302" s="13">
        <v>-2.7305976224735198E-2</v>
      </c>
      <c r="V302" s="13">
        <v>-2.5182393207709799</v>
      </c>
      <c r="W302" s="13">
        <v>0.19892165968876499</v>
      </c>
    </row>
    <row r="303" spans="1:23" x14ac:dyDescent="0.3">
      <c r="A303" s="13" t="s">
        <v>833</v>
      </c>
      <c r="B303" s="13" t="s">
        <v>834</v>
      </c>
      <c r="C303" s="15">
        <v>2020</v>
      </c>
      <c r="D303" s="15" t="s">
        <v>27</v>
      </c>
      <c r="E303" s="15" t="s">
        <v>54</v>
      </c>
      <c r="F303" s="15">
        <v>922</v>
      </c>
      <c r="G303" s="15">
        <v>411</v>
      </c>
      <c r="H303" s="13">
        <v>9.8074600403565207E-2</v>
      </c>
      <c r="I303" s="13">
        <v>0.49715837476386499</v>
      </c>
      <c r="J303" s="13">
        <v>0.59523297516743101</v>
      </c>
      <c r="K303" s="13">
        <v>4.5366503702803396</v>
      </c>
      <c r="L303" s="13">
        <v>-8.1536310525202094</v>
      </c>
      <c r="M303" s="13">
        <v>-3.6169806822398698</v>
      </c>
      <c r="N303" s="18">
        <v>1.05705753649629</v>
      </c>
      <c r="O303" s="18">
        <v>-1.2512073978210601</v>
      </c>
      <c r="P303" s="13">
        <v>-0.194149861324763</v>
      </c>
      <c r="Q303" s="13">
        <v>0.53867537978035895</v>
      </c>
      <c r="R303" s="18">
        <v>0.53867537978035895</v>
      </c>
      <c r="S303" s="13">
        <v>0</v>
      </c>
      <c r="T303" s="13">
        <v>1.8732626334404501</v>
      </c>
      <c r="U303" s="13">
        <v>0.664269150514469</v>
      </c>
      <c r="V303" s="13">
        <v>2.5375317839549201</v>
      </c>
      <c r="W303" s="13">
        <v>0.52010596972537504</v>
      </c>
    </row>
    <row r="304" spans="1:23" x14ac:dyDescent="0.3">
      <c r="A304" s="13" t="s">
        <v>1537</v>
      </c>
      <c r="B304" s="13" t="s">
        <v>1538</v>
      </c>
      <c r="C304" s="15">
        <v>2020</v>
      </c>
      <c r="D304" s="15" t="s">
        <v>27</v>
      </c>
      <c r="E304" s="15" t="s">
        <v>32</v>
      </c>
      <c r="F304" s="15">
        <v>4321</v>
      </c>
      <c r="G304" s="15">
        <v>2080</v>
      </c>
      <c r="H304" s="13">
        <v>-1.0764130734256301</v>
      </c>
      <c r="I304" s="13">
        <v>-0.72685356895208597</v>
      </c>
      <c r="J304" s="13">
        <v>-1.8032666423777099</v>
      </c>
      <c r="K304" s="13">
        <v>0.142200046052367</v>
      </c>
      <c r="L304" s="13">
        <v>1.2702905091395</v>
      </c>
      <c r="M304" s="13">
        <v>1.4124905551918701</v>
      </c>
      <c r="N304" s="18">
        <v>-0.81749872775297805</v>
      </c>
      <c r="O304" s="18">
        <v>-0.31932040082518198</v>
      </c>
      <c r="P304" s="13">
        <v>-1.1368191285781599</v>
      </c>
      <c r="Q304" s="13">
        <v>1.7119411159301801</v>
      </c>
      <c r="R304" s="18">
        <v>1.7119411159301801</v>
      </c>
      <c r="S304" s="13">
        <v>0</v>
      </c>
      <c r="T304" s="13">
        <v>-1.0397445257537601</v>
      </c>
      <c r="U304" s="13">
        <v>-0.59414968170774696</v>
      </c>
      <c r="V304" s="13">
        <v>-1.6338942074615099</v>
      </c>
      <c r="W304" s="13">
        <v>4.6248577618960001E-4</v>
      </c>
    </row>
    <row r="305" spans="1:23" x14ac:dyDescent="0.3">
      <c r="A305" s="13" t="s">
        <v>105</v>
      </c>
      <c r="B305" s="13" t="s">
        <v>106</v>
      </c>
      <c r="C305" s="15">
        <v>2020</v>
      </c>
      <c r="D305" s="15" t="s">
        <v>27</v>
      </c>
      <c r="E305" s="15" t="s">
        <v>34</v>
      </c>
      <c r="F305" s="15">
        <v>38</v>
      </c>
      <c r="G305" s="15">
        <v>17</v>
      </c>
      <c r="H305" s="13">
        <v>-7.8510265465029603</v>
      </c>
      <c r="I305" s="13">
        <v>4.1336340725754503</v>
      </c>
      <c r="J305" s="13">
        <v>-3.7173924739275099</v>
      </c>
      <c r="K305" s="13">
        <v>-19.906038133407201</v>
      </c>
      <c r="L305" s="13">
        <v>11.9609303424982</v>
      </c>
      <c r="M305" s="13">
        <v>-7.9451077909090504</v>
      </c>
      <c r="N305" s="18">
        <v>-10.8502666783852</v>
      </c>
      <c r="O305" s="18">
        <v>6.0023338144289804</v>
      </c>
      <c r="P305" s="13">
        <v>-4.8479328639562098</v>
      </c>
      <c r="Q305" s="13">
        <v>-1.8113825713891099E-2</v>
      </c>
      <c r="R305" s="18">
        <v>-1.8113825713891099E-2</v>
      </c>
      <c r="S305" s="13">
        <v>0</v>
      </c>
      <c r="T305" s="13">
        <v>-10.0928295357946</v>
      </c>
      <c r="U305" s="13">
        <v>1.91544447788157</v>
      </c>
      <c r="V305" s="13">
        <v>-8.1773850579130301</v>
      </c>
      <c r="W305" s="13">
        <v>-0.461691663175408</v>
      </c>
    </row>
    <row r="306" spans="1:23" x14ac:dyDescent="0.3">
      <c r="A306" s="13" t="s">
        <v>865</v>
      </c>
      <c r="B306" s="13" t="s">
        <v>866</v>
      </c>
      <c r="C306" s="15">
        <v>2020</v>
      </c>
      <c r="D306" s="15" t="s">
        <v>27</v>
      </c>
      <c r="E306" s="15" t="s">
        <v>89</v>
      </c>
      <c r="F306" s="15">
        <v>3449</v>
      </c>
      <c r="G306" s="15">
        <v>1617</v>
      </c>
      <c r="H306" s="13">
        <v>0.63119668809877505</v>
      </c>
      <c r="I306" s="13">
        <v>2.5788012550281501</v>
      </c>
      <c r="J306" s="13">
        <v>3.2099979431269299</v>
      </c>
      <c r="K306" s="13">
        <v>0.53000835660467105</v>
      </c>
      <c r="L306" s="13">
        <v>-0.49324949321679701</v>
      </c>
      <c r="M306" s="13">
        <v>3.6758863387874097E-2</v>
      </c>
      <c r="N306" s="18">
        <v>0.66922650677725903</v>
      </c>
      <c r="O306" s="18">
        <v>2.06826552465261</v>
      </c>
      <c r="P306" s="13">
        <v>2.7374920314298699</v>
      </c>
      <c r="Q306" s="13">
        <v>4.5461439804902701</v>
      </c>
      <c r="R306" s="18">
        <v>4.5461439804902701</v>
      </c>
      <c r="S306" s="13">
        <v>0</v>
      </c>
      <c r="T306" s="13">
        <v>0.99426633532248099</v>
      </c>
      <c r="U306" s="13">
        <v>1.97815735927822</v>
      </c>
      <c r="V306" s="13">
        <v>2.9724236946007001</v>
      </c>
      <c r="W306" s="13">
        <v>0.42795335866621298</v>
      </c>
    </row>
    <row r="307" spans="1:23" x14ac:dyDescent="0.3">
      <c r="A307" s="13" t="s">
        <v>939</v>
      </c>
      <c r="B307" s="13" t="s">
        <v>940</v>
      </c>
      <c r="C307" s="15">
        <v>2020</v>
      </c>
      <c r="D307" s="15" t="s">
        <v>27</v>
      </c>
      <c r="E307" s="15" t="s">
        <v>33</v>
      </c>
      <c r="F307" s="15">
        <v>1964</v>
      </c>
      <c r="G307" s="15">
        <v>929</v>
      </c>
      <c r="H307" s="13">
        <v>-1.44216175475177</v>
      </c>
      <c r="I307" s="13">
        <v>-2.1989392790569799</v>
      </c>
      <c r="J307" s="13">
        <v>-3.6411010338087499</v>
      </c>
      <c r="K307" s="13">
        <v>1.5737361669635701</v>
      </c>
      <c r="L307" s="13">
        <v>-3.5078216087811098</v>
      </c>
      <c r="M307" s="13">
        <v>-1.9340854418175299</v>
      </c>
      <c r="N307" s="18">
        <v>-0.96488990947104003</v>
      </c>
      <c r="O307" s="18">
        <v>-2.6309835310735399</v>
      </c>
      <c r="P307" s="13">
        <v>-3.59587344054458</v>
      </c>
      <c r="Q307" s="13">
        <v>-0.39715825399085097</v>
      </c>
      <c r="R307" s="18">
        <v>-0.39715825399085097</v>
      </c>
      <c r="S307" s="13">
        <v>0</v>
      </c>
      <c r="T307" s="13">
        <v>-0.75536908604850606</v>
      </c>
      <c r="U307" s="13">
        <v>-3.4811946136512799</v>
      </c>
      <c r="V307" s="13">
        <v>-4.23656369969979</v>
      </c>
      <c r="W307" s="13">
        <v>-0.95767984491438896</v>
      </c>
    </row>
    <row r="308" spans="1:23" x14ac:dyDescent="0.3">
      <c r="A308" s="13" t="s">
        <v>2095</v>
      </c>
      <c r="B308" s="13" t="s">
        <v>2096</v>
      </c>
      <c r="C308" s="15">
        <v>2020</v>
      </c>
      <c r="D308" s="15" t="s">
        <v>27</v>
      </c>
      <c r="E308" s="15" t="s">
        <v>31</v>
      </c>
      <c r="F308" s="15">
        <v>473</v>
      </c>
      <c r="G308" s="15">
        <v>218</v>
      </c>
      <c r="H308" s="13">
        <v>-2.1536674211070701</v>
      </c>
      <c r="I308" s="13">
        <v>0.49595805231232498</v>
      </c>
      <c r="J308" s="13">
        <v>-1.65770936879474</v>
      </c>
      <c r="K308" s="13">
        <v>-7.2635068469651296</v>
      </c>
      <c r="L308" s="13">
        <v>6.4357358799467201</v>
      </c>
      <c r="M308" s="13">
        <v>-0.82777096701840003</v>
      </c>
      <c r="N308" s="18">
        <v>-3.3205761674553398</v>
      </c>
      <c r="O308" s="18">
        <v>1.7997787604417199</v>
      </c>
      <c r="P308" s="13">
        <v>-1.5207974070136101</v>
      </c>
      <c r="Q308" s="13">
        <v>0.13681888062782899</v>
      </c>
      <c r="R308" s="18">
        <v>0.13681888062782899</v>
      </c>
      <c r="S308" s="13">
        <v>0</v>
      </c>
      <c r="T308" s="13">
        <v>-2.5092658157947199</v>
      </c>
      <c r="U308" s="13">
        <v>-0.27646590396557602</v>
      </c>
      <c r="V308" s="13">
        <v>-2.7857317197603</v>
      </c>
      <c r="W308" s="13">
        <v>7.64838797709117E-2</v>
      </c>
    </row>
    <row r="309" spans="1:23" x14ac:dyDescent="0.3">
      <c r="A309" s="13" t="s">
        <v>1455</v>
      </c>
      <c r="B309" s="13" t="s">
        <v>1456</v>
      </c>
      <c r="C309" s="15">
        <v>2020</v>
      </c>
      <c r="D309" s="15" t="s">
        <v>27</v>
      </c>
      <c r="E309" s="15" t="s">
        <v>26</v>
      </c>
      <c r="F309" s="15">
        <v>56</v>
      </c>
      <c r="G309" s="15">
        <v>24</v>
      </c>
      <c r="H309" s="13">
        <v>-5.4872291727791298</v>
      </c>
      <c r="I309" s="13">
        <v>-4.2786520908475696</v>
      </c>
      <c r="J309" s="13">
        <v>-9.7658812636267101</v>
      </c>
      <c r="K309" s="13">
        <v>-2.9289080832967702</v>
      </c>
      <c r="L309" s="13">
        <v>-10.802602636003099</v>
      </c>
      <c r="M309" s="13">
        <v>-13.7315107192998</v>
      </c>
      <c r="N309" s="18">
        <v>-5.3031825993406398</v>
      </c>
      <c r="O309" s="18">
        <v>-5.9066832031678498</v>
      </c>
      <c r="P309" s="13">
        <v>-11.2098658025084</v>
      </c>
      <c r="Q309" s="13">
        <v>-0.10381285027458199</v>
      </c>
      <c r="R309" s="18">
        <v>-0.10381285027458199</v>
      </c>
      <c r="S309" s="13">
        <v>0</v>
      </c>
      <c r="T309" s="13">
        <v>-4.0876749240685601</v>
      </c>
      <c r="U309" s="13">
        <v>-4.8452252446480299</v>
      </c>
      <c r="V309" s="13">
        <v>-8.9329001687165999</v>
      </c>
      <c r="W309" s="13">
        <v>0.21999764336552199</v>
      </c>
    </row>
    <row r="310" spans="1:23" x14ac:dyDescent="0.3">
      <c r="A310" s="13" t="s">
        <v>2191</v>
      </c>
      <c r="B310" s="13" t="s">
        <v>2192</v>
      </c>
      <c r="C310" s="15">
        <v>2020</v>
      </c>
      <c r="D310" s="15" t="s">
        <v>27</v>
      </c>
      <c r="E310" s="15" t="s">
        <v>100</v>
      </c>
      <c r="F310" s="15">
        <v>101</v>
      </c>
      <c r="G310" s="15">
        <v>49</v>
      </c>
      <c r="H310" s="13">
        <v>-4.9007362109688097</v>
      </c>
      <c r="I310" s="13">
        <v>-3.0057630490381499</v>
      </c>
      <c r="J310" s="13">
        <v>-7.9064992600069601</v>
      </c>
      <c r="K310" s="13">
        <v>3.8813868242826102</v>
      </c>
      <c r="L310" s="13">
        <v>11.4635366663559</v>
      </c>
      <c r="M310" s="13">
        <v>15.3449234906385</v>
      </c>
      <c r="N310" s="18">
        <v>-3.3381584369845201</v>
      </c>
      <c r="O310" s="18">
        <v>-4.6116217950889E-2</v>
      </c>
      <c r="P310" s="13">
        <v>-3.3842746549354099</v>
      </c>
      <c r="Q310" s="13">
        <v>-1.5723787708396501E-2</v>
      </c>
      <c r="R310" s="18">
        <v>-1.5723787708396501E-2</v>
      </c>
      <c r="S310" s="13">
        <v>0</v>
      </c>
      <c r="T310" s="13">
        <v>-3.3018693717752199</v>
      </c>
      <c r="U310" s="13">
        <v>-4.9301641823088502</v>
      </c>
      <c r="V310" s="13">
        <v>-8.2320335540840794</v>
      </c>
      <c r="W310" s="13">
        <v>-0.85499626550894803</v>
      </c>
    </row>
    <row r="311" spans="1:23" x14ac:dyDescent="0.3">
      <c r="A311" s="13" t="s">
        <v>2236</v>
      </c>
      <c r="B311" s="13" t="s">
        <v>2237</v>
      </c>
      <c r="C311" s="15">
        <v>2020</v>
      </c>
      <c r="D311" s="15" t="s">
        <v>27</v>
      </c>
      <c r="E311" s="15" t="s">
        <v>81</v>
      </c>
      <c r="F311" s="15">
        <v>4</v>
      </c>
      <c r="G311" s="15">
        <v>2</v>
      </c>
      <c r="H311" s="13">
        <v>-7.0007160058716904</v>
      </c>
      <c r="I311" s="13">
        <v>32.7669601311202</v>
      </c>
      <c r="J311" s="13">
        <v>25.766244125248502</v>
      </c>
      <c r="K311" s="13">
        <v>-49.888766853526</v>
      </c>
      <c r="L311" s="13">
        <v>65.927291928324806</v>
      </c>
      <c r="M311" s="13">
        <v>16.038525074798802</v>
      </c>
      <c r="N311" s="18">
        <v>-16.255138348470599</v>
      </c>
      <c r="O311" s="18">
        <v>41.723779378269398</v>
      </c>
      <c r="P311" s="13">
        <v>25.4686410297987</v>
      </c>
      <c r="Q311" s="13">
        <v>2.8108419399451901E-2</v>
      </c>
      <c r="R311" s="18">
        <v>2.8108419399451901E-2</v>
      </c>
      <c r="S311" s="13">
        <v>0</v>
      </c>
      <c r="T311" s="13">
        <v>-17.607693946329199</v>
      </c>
      <c r="U311" s="13">
        <v>27.4110236370066</v>
      </c>
      <c r="V311" s="13">
        <v>9.8033296906774297</v>
      </c>
      <c r="W311" s="13">
        <v>-2.4289952051797901</v>
      </c>
    </row>
    <row r="312" spans="1:23" x14ac:dyDescent="0.3">
      <c r="A312" s="13" t="s">
        <v>1961</v>
      </c>
      <c r="B312" s="13" t="s">
        <v>1962</v>
      </c>
      <c r="C312" s="15">
        <v>2020</v>
      </c>
      <c r="D312" s="15" t="s">
        <v>27</v>
      </c>
      <c r="E312" s="15" t="s">
        <v>46</v>
      </c>
      <c r="F312" s="15">
        <v>768</v>
      </c>
      <c r="G312" s="15">
        <v>352</v>
      </c>
      <c r="H312" s="13">
        <v>-1.8627002886447099</v>
      </c>
      <c r="I312" s="13">
        <v>0.14612568394711101</v>
      </c>
      <c r="J312" s="13">
        <v>-1.7165746046976</v>
      </c>
      <c r="K312" s="13">
        <v>-0.98848616660678901</v>
      </c>
      <c r="L312" s="13">
        <v>6.7531257277386496</v>
      </c>
      <c r="M312" s="13">
        <v>5.7646395611318599</v>
      </c>
      <c r="N312" s="18">
        <v>-1.8209256374615901</v>
      </c>
      <c r="O312" s="18">
        <v>1.5325421519762299</v>
      </c>
      <c r="P312" s="13">
        <v>-0.28838348548535903</v>
      </c>
      <c r="Q312" s="13">
        <v>0.44348074826485001</v>
      </c>
      <c r="R312" s="18">
        <v>0.44348074826485001</v>
      </c>
      <c r="S312" s="13">
        <v>0</v>
      </c>
      <c r="T312" s="13">
        <v>-0.68471127621205796</v>
      </c>
      <c r="U312" s="13">
        <v>0.60487495519851597</v>
      </c>
      <c r="V312" s="13">
        <v>-7.9836321013542405E-2</v>
      </c>
      <c r="W312" s="13">
        <v>0.32248106384202802</v>
      </c>
    </row>
    <row r="313" spans="1:23" x14ac:dyDescent="0.3">
      <c r="A313" s="13" t="s">
        <v>2148</v>
      </c>
      <c r="B313" s="13" t="s">
        <v>2149</v>
      </c>
      <c r="C313" s="15">
        <v>2020</v>
      </c>
      <c r="D313" s="15" t="s">
        <v>27</v>
      </c>
      <c r="E313" s="15" t="s">
        <v>81</v>
      </c>
      <c r="F313" s="15">
        <v>160</v>
      </c>
      <c r="G313" s="15">
        <v>74</v>
      </c>
      <c r="H313" s="13">
        <v>-1.8540378337282399</v>
      </c>
      <c r="I313" s="13">
        <v>4.0729507358612702</v>
      </c>
      <c r="J313" s="13">
        <v>2.2189129021330198</v>
      </c>
      <c r="K313" s="13">
        <v>0.40274142604248098</v>
      </c>
      <c r="L313" s="13">
        <v>7.9259464519226501</v>
      </c>
      <c r="M313" s="13">
        <v>8.3286878779651303</v>
      </c>
      <c r="N313" s="18">
        <v>-1.48622310801965</v>
      </c>
      <c r="O313" s="18">
        <v>5.0895393711531298</v>
      </c>
      <c r="P313" s="13">
        <v>3.6033162631334701</v>
      </c>
      <c r="Q313" s="13">
        <v>0.238930452240846</v>
      </c>
      <c r="R313" s="18">
        <v>0.238930452240846</v>
      </c>
      <c r="S313" s="13">
        <v>0</v>
      </c>
      <c r="T313" s="13">
        <v>-2.9271412097864302</v>
      </c>
      <c r="U313" s="13">
        <v>1.9878734388120201</v>
      </c>
      <c r="V313" s="13">
        <v>-0.93926777097441405</v>
      </c>
      <c r="W313" s="13">
        <v>-0.39864858416003002</v>
      </c>
    </row>
    <row r="314" spans="1:23" x14ac:dyDescent="0.3">
      <c r="A314" s="13" t="s">
        <v>84</v>
      </c>
      <c r="B314" s="13" t="s">
        <v>85</v>
      </c>
      <c r="C314" s="15">
        <v>2020</v>
      </c>
      <c r="D314" s="15" t="s">
        <v>27</v>
      </c>
      <c r="E314" s="15" t="s">
        <v>32</v>
      </c>
      <c r="F314" s="15">
        <v>252</v>
      </c>
      <c r="G314" s="15">
        <v>117</v>
      </c>
      <c r="H314" s="13">
        <v>0.91654820245459201</v>
      </c>
      <c r="I314" s="13">
        <v>4.9332911051482897</v>
      </c>
      <c r="J314" s="13">
        <v>5.8498393076028901</v>
      </c>
      <c r="K314" s="13">
        <v>2.1885692274611301</v>
      </c>
      <c r="L314" s="13">
        <v>-6.4518512806979</v>
      </c>
      <c r="M314" s="13">
        <v>-4.2632820532367699</v>
      </c>
      <c r="N314" s="18">
        <v>1.33391469914356</v>
      </c>
      <c r="O314" s="18">
        <v>2.9320206003773102</v>
      </c>
      <c r="P314" s="13">
        <v>4.2659352995208701</v>
      </c>
      <c r="Q314" s="13">
        <v>0.41388805796640499</v>
      </c>
      <c r="R314" s="18">
        <v>0.41388805796640499</v>
      </c>
      <c r="S314" s="13">
        <v>0</v>
      </c>
      <c r="T314" s="13">
        <v>2.0226781430135201</v>
      </c>
      <c r="U314" s="13">
        <v>1.41110911512153</v>
      </c>
      <c r="V314" s="13">
        <v>3.4337872581350499</v>
      </c>
      <c r="W314" s="13">
        <v>-1.1972087913679399</v>
      </c>
    </row>
    <row r="315" spans="1:23" x14ac:dyDescent="0.3">
      <c r="A315" s="13" t="s">
        <v>1793</v>
      </c>
      <c r="B315" s="13" t="s">
        <v>1794</v>
      </c>
      <c r="C315" s="15">
        <v>2020</v>
      </c>
      <c r="D315" s="15" t="s">
        <v>27</v>
      </c>
      <c r="E315" s="15" t="s">
        <v>54</v>
      </c>
      <c r="F315" s="15">
        <v>2589</v>
      </c>
      <c r="G315" s="15">
        <v>1187</v>
      </c>
      <c r="H315" s="13">
        <v>4.8901213527820699</v>
      </c>
      <c r="I315" s="13">
        <v>2.3089720906703399</v>
      </c>
      <c r="J315" s="13">
        <v>7.1990934434524201</v>
      </c>
      <c r="K315" s="13">
        <v>7.1501755407301504</v>
      </c>
      <c r="L315" s="13">
        <v>-5.4385971434595097</v>
      </c>
      <c r="M315" s="13">
        <v>1.71157839727063</v>
      </c>
      <c r="N315" s="18">
        <v>5.73318511272329</v>
      </c>
      <c r="O315" s="18">
        <v>0.85789775634139198</v>
      </c>
      <c r="P315" s="13">
        <v>6.5910828690646799</v>
      </c>
      <c r="Q315" s="13">
        <v>5.7403314960065996</v>
      </c>
      <c r="R315" s="18">
        <v>5.7403314960065996</v>
      </c>
      <c r="S315" s="13">
        <v>0</v>
      </c>
      <c r="T315" s="13">
        <v>5.3193227118359898</v>
      </c>
      <c r="U315" s="13">
        <v>1.10100330399227</v>
      </c>
      <c r="V315" s="13">
        <v>6.4203260158282598</v>
      </c>
      <c r="W315" s="13">
        <v>1.5015989068884801</v>
      </c>
    </row>
    <row r="316" spans="1:23" x14ac:dyDescent="0.3">
      <c r="A316" s="13" t="s">
        <v>1119</v>
      </c>
      <c r="B316" s="13" t="s">
        <v>1120</v>
      </c>
      <c r="C316" s="15">
        <v>2020</v>
      </c>
      <c r="D316" s="15" t="s">
        <v>27</v>
      </c>
      <c r="E316" s="15" t="s">
        <v>70</v>
      </c>
      <c r="F316" s="15">
        <v>3452</v>
      </c>
      <c r="G316" s="15">
        <v>1643</v>
      </c>
      <c r="H316" s="13">
        <v>5.64722227993387</v>
      </c>
      <c r="I316" s="13">
        <v>2.9871226962537101</v>
      </c>
      <c r="J316" s="13">
        <v>8.6343449761875792</v>
      </c>
      <c r="K316" s="13">
        <v>5.6538928520171501</v>
      </c>
      <c r="L316" s="13">
        <v>4.2349362569375897</v>
      </c>
      <c r="M316" s="13">
        <v>9.8888291089547504</v>
      </c>
      <c r="N316" s="18">
        <v>5.9430210466681102</v>
      </c>
      <c r="O316" s="18">
        <v>3.38950082750593</v>
      </c>
      <c r="P316" s="13">
        <v>9.3325218741740397</v>
      </c>
      <c r="Q316" s="13">
        <v>10.0974673700549</v>
      </c>
      <c r="R316" s="18">
        <v>10.0974673700549</v>
      </c>
      <c r="S316" s="13">
        <v>0</v>
      </c>
      <c r="T316" s="13">
        <v>6.0088302911288203</v>
      </c>
      <c r="U316" s="13">
        <v>3.7906631302864899</v>
      </c>
      <c r="V316" s="13">
        <v>9.7994934214153098</v>
      </c>
      <c r="W316" s="13">
        <v>-0.31020372112212302</v>
      </c>
    </row>
    <row r="317" spans="1:23" x14ac:dyDescent="0.3">
      <c r="A317" s="13" t="s">
        <v>187</v>
      </c>
      <c r="B317" s="13" t="s">
        <v>188</v>
      </c>
      <c r="C317" s="15">
        <v>2020</v>
      </c>
      <c r="D317" s="15" t="s">
        <v>27</v>
      </c>
      <c r="E317" s="15" t="s">
        <v>59</v>
      </c>
      <c r="F317" s="15">
        <v>41</v>
      </c>
      <c r="G317" s="15">
        <v>19</v>
      </c>
      <c r="H317" s="13">
        <v>1.7393758072790899</v>
      </c>
      <c r="I317" s="13">
        <v>3.7339133007985499</v>
      </c>
      <c r="J317" s="13">
        <v>5.4732891080776502</v>
      </c>
      <c r="K317" s="13">
        <v>4.66497039595862</v>
      </c>
      <c r="L317" s="13">
        <v>5.5829839031222299</v>
      </c>
      <c r="M317" s="13">
        <v>10.247954299080799</v>
      </c>
      <c r="N317" s="18">
        <v>2.47409465083464</v>
      </c>
      <c r="O317" s="18">
        <v>4.3239533092058799</v>
      </c>
      <c r="P317" s="13">
        <v>6.7980479600405204</v>
      </c>
      <c r="Q317" s="13">
        <v>9.2098285874821606E-2</v>
      </c>
      <c r="R317" s="18">
        <v>9.2098285874821606E-2</v>
      </c>
      <c r="S317" s="13">
        <v>0</v>
      </c>
      <c r="T317" s="13">
        <v>-0.72398646113627696</v>
      </c>
      <c r="U317" s="13">
        <v>0.74624916650467499</v>
      </c>
      <c r="V317" s="13">
        <v>2.2262705368397799E-2</v>
      </c>
      <c r="W317" s="13">
        <v>-0.50523296855577404</v>
      </c>
    </row>
    <row r="318" spans="1:23" x14ac:dyDescent="0.3">
      <c r="A318" s="13" t="s">
        <v>187</v>
      </c>
      <c r="B318" s="13" t="s">
        <v>188</v>
      </c>
      <c r="C318" s="15">
        <v>2020</v>
      </c>
      <c r="D318" s="15" t="s">
        <v>27</v>
      </c>
      <c r="E318" s="15" t="s">
        <v>54</v>
      </c>
      <c r="F318" s="15">
        <v>1401</v>
      </c>
      <c r="G318" s="15">
        <v>646</v>
      </c>
      <c r="H318" s="13">
        <v>-1.32038871850227</v>
      </c>
      <c r="I318" s="13">
        <v>-2.4563128360823301</v>
      </c>
      <c r="J318" s="13">
        <v>-3.7767015545846099</v>
      </c>
      <c r="K318" s="13">
        <v>-7.4663312473612304</v>
      </c>
      <c r="L318" s="13">
        <v>-0.594381096094723</v>
      </c>
      <c r="M318" s="13">
        <v>-8.0607123434559504</v>
      </c>
      <c r="N318" s="18">
        <v>-2.6649587958876002</v>
      </c>
      <c r="O318" s="18">
        <v>-2.2002744136141201</v>
      </c>
      <c r="P318" s="13">
        <v>-4.8652332095017199</v>
      </c>
      <c r="Q318" s="13">
        <v>-0.69237694031409103</v>
      </c>
      <c r="R318" s="18">
        <v>-0.69237694031409103</v>
      </c>
      <c r="S318" s="13">
        <v>0</v>
      </c>
      <c r="T318" s="13">
        <v>-3.3718466690211</v>
      </c>
      <c r="U318" s="13">
        <v>-2.6343590089473299</v>
      </c>
      <c r="V318" s="13">
        <v>-6.0062056779684303</v>
      </c>
      <c r="W318" s="13">
        <v>-0.69932447832909195</v>
      </c>
    </row>
    <row r="319" spans="1:23" x14ac:dyDescent="0.3">
      <c r="A319" s="13" t="s">
        <v>2130</v>
      </c>
      <c r="B319" s="13" t="s">
        <v>2131</v>
      </c>
      <c r="C319" s="15">
        <v>2020</v>
      </c>
      <c r="D319" s="15" t="s">
        <v>27</v>
      </c>
      <c r="E319" s="15" t="s">
        <v>54</v>
      </c>
      <c r="F319" s="15">
        <v>1098</v>
      </c>
      <c r="G319" s="15">
        <v>495</v>
      </c>
      <c r="H319" s="13">
        <v>-3.9733096921931801</v>
      </c>
      <c r="I319" s="13">
        <v>-2.23721299700322</v>
      </c>
      <c r="J319" s="13">
        <v>-6.2105226891963996</v>
      </c>
      <c r="K319" s="13">
        <v>-4.7591959500100902</v>
      </c>
      <c r="L319" s="13">
        <v>5.8350544716222901</v>
      </c>
      <c r="M319" s="13">
        <v>1.0758585216121901</v>
      </c>
      <c r="N319" s="18">
        <v>-4.3542216619052798</v>
      </c>
      <c r="O319" s="18">
        <v>-0.66837511419114604</v>
      </c>
      <c r="P319" s="13">
        <v>-5.0225967760964298</v>
      </c>
      <c r="Q319" s="13">
        <v>-0.57483624424771895</v>
      </c>
      <c r="R319" s="18">
        <v>-0.57483624424771895</v>
      </c>
      <c r="S319" s="13">
        <v>0</v>
      </c>
      <c r="T319" s="13">
        <v>-4.7223446661411703</v>
      </c>
      <c r="U319" s="13">
        <v>-1.70746266521196</v>
      </c>
      <c r="V319" s="13">
        <v>-6.4298073313531399</v>
      </c>
      <c r="W319" s="13">
        <v>0.158873325900103</v>
      </c>
    </row>
    <row r="320" spans="1:23" x14ac:dyDescent="0.3">
      <c r="A320" s="13" t="s">
        <v>2103</v>
      </c>
      <c r="B320" s="13" t="s">
        <v>2104</v>
      </c>
      <c r="C320" s="15">
        <v>2020</v>
      </c>
      <c r="D320" s="15" t="s">
        <v>27</v>
      </c>
      <c r="E320" s="15" t="s">
        <v>73</v>
      </c>
      <c r="F320" s="15">
        <v>205</v>
      </c>
      <c r="G320" s="15">
        <v>92</v>
      </c>
      <c r="H320" s="13">
        <v>-4.4173650736095499E-2</v>
      </c>
      <c r="I320" s="13">
        <v>-2.24580676976076</v>
      </c>
      <c r="J320" s="13">
        <v>-2.2899804204968599</v>
      </c>
      <c r="K320" s="13">
        <v>-2.4518869645401802</v>
      </c>
      <c r="L320" s="13">
        <v>7.0710327296530098</v>
      </c>
      <c r="M320" s="13">
        <v>4.6191457651128296</v>
      </c>
      <c r="N320" s="18">
        <v>-0.52628119178695998</v>
      </c>
      <c r="O320" s="18">
        <v>-0.37346037721673597</v>
      </c>
      <c r="P320" s="13">
        <v>-0.89974156900369695</v>
      </c>
      <c r="Q320" s="13">
        <v>8.7091070426369294E-2</v>
      </c>
      <c r="R320" s="18">
        <v>8.7091070426369294E-2</v>
      </c>
      <c r="S320" s="13">
        <v>0</v>
      </c>
      <c r="T320" s="13">
        <v>-0.40342429459342499</v>
      </c>
      <c r="U320" s="13">
        <v>-1.6203326110229499</v>
      </c>
      <c r="V320" s="13">
        <v>-2.02375690561637</v>
      </c>
      <c r="W320" s="13">
        <v>0.28520087641529301</v>
      </c>
    </row>
    <row r="321" spans="1:23" x14ac:dyDescent="0.3">
      <c r="A321" s="13" t="s">
        <v>1415</v>
      </c>
      <c r="B321" s="13" t="s">
        <v>1416</v>
      </c>
      <c r="C321" s="15">
        <v>2020</v>
      </c>
      <c r="D321" s="15" t="s">
        <v>27</v>
      </c>
      <c r="E321" s="15" t="s">
        <v>46</v>
      </c>
      <c r="F321" s="15">
        <v>2306</v>
      </c>
      <c r="G321" s="15">
        <v>1089</v>
      </c>
      <c r="H321" s="13">
        <v>0.70100618980874096</v>
      </c>
      <c r="I321" s="13">
        <v>-0.57959065806759003</v>
      </c>
      <c r="J321" s="13">
        <v>0.12141553174115</v>
      </c>
      <c r="K321" s="13">
        <v>0.76820540924862801</v>
      </c>
      <c r="L321" s="13">
        <v>-1.19811603623563</v>
      </c>
      <c r="M321" s="13">
        <v>-0.42991062698700999</v>
      </c>
      <c r="N321" s="18">
        <v>0.72133471509594704</v>
      </c>
      <c r="O321" s="18">
        <v>-0.77299627618131705</v>
      </c>
      <c r="P321" s="13">
        <v>-5.1661561085370601E-2</v>
      </c>
      <c r="Q321" s="13">
        <v>1.51335706235627</v>
      </c>
      <c r="R321" s="18">
        <v>1.51335706235627</v>
      </c>
      <c r="S321" s="13">
        <v>0</v>
      </c>
      <c r="T321" s="13">
        <v>0.614415030231376</v>
      </c>
      <c r="U321" s="13">
        <v>-0.83615677899615004</v>
      </c>
      <c r="V321" s="13">
        <v>-0.22174174876477401</v>
      </c>
      <c r="W321" s="13">
        <v>0.96170812090961</v>
      </c>
    </row>
    <row r="322" spans="1:23" x14ac:dyDescent="0.3">
      <c r="A322" s="13" t="s">
        <v>1431</v>
      </c>
      <c r="B322" s="13" t="s">
        <v>1432</v>
      </c>
      <c r="C322" s="15">
        <v>2020</v>
      </c>
      <c r="D322" s="15" t="s">
        <v>27</v>
      </c>
      <c r="E322" s="15" t="s">
        <v>35</v>
      </c>
      <c r="F322" s="15">
        <v>4128</v>
      </c>
      <c r="G322" s="15">
        <v>1933</v>
      </c>
      <c r="H322" s="13">
        <v>0.31280438435319802</v>
      </c>
      <c r="I322" s="13">
        <v>0.549465705893879</v>
      </c>
      <c r="J322" s="13">
        <v>0.86227009024707801</v>
      </c>
      <c r="K322" s="13">
        <v>-1.2112102770244799</v>
      </c>
      <c r="L322" s="13">
        <v>0.49170278697322001</v>
      </c>
      <c r="M322" s="13">
        <v>-0.71950749005126002</v>
      </c>
      <c r="N322" s="18">
        <v>1.6490581373442399E-2</v>
      </c>
      <c r="O322" s="18">
        <v>0.58917906598069403</v>
      </c>
      <c r="P322" s="13">
        <v>0.60566964735413598</v>
      </c>
      <c r="Q322" s="13">
        <v>3.3243608559262601</v>
      </c>
      <c r="R322" s="18">
        <v>3.3243608559262601</v>
      </c>
      <c r="S322" s="13">
        <v>0</v>
      </c>
      <c r="T322" s="13">
        <v>-0.33270625832411699</v>
      </c>
      <c r="U322" s="13">
        <v>1.4484249074023401</v>
      </c>
      <c r="V322" s="13">
        <v>1.11571864907822</v>
      </c>
      <c r="W322" s="13">
        <v>0.46045989780969399</v>
      </c>
    </row>
    <row r="323" spans="1:23" x14ac:dyDescent="0.3">
      <c r="A323" s="13" t="s">
        <v>1853</v>
      </c>
      <c r="B323" s="13" t="s">
        <v>1854</v>
      </c>
      <c r="C323" s="15">
        <v>2020</v>
      </c>
      <c r="D323" s="15" t="s">
        <v>27</v>
      </c>
      <c r="E323" s="15" t="s">
        <v>86</v>
      </c>
      <c r="F323" s="15">
        <v>3327</v>
      </c>
      <c r="G323" s="15">
        <v>1592</v>
      </c>
      <c r="H323" s="13">
        <v>4.7968737246348603</v>
      </c>
      <c r="I323" s="13">
        <v>0.434210395569124</v>
      </c>
      <c r="J323" s="13">
        <v>5.2310841202039802</v>
      </c>
      <c r="K323" s="13">
        <v>6.1581003380539201</v>
      </c>
      <c r="L323" s="13">
        <v>-4.2624623872287897</v>
      </c>
      <c r="M323" s="13">
        <v>1.89563795082512</v>
      </c>
      <c r="N323" s="18">
        <v>5.3556797340024902</v>
      </c>
      <c r="O323" s="18">
        <v>-0.565956140671527</v>
      </c>
      <c r="P323" s="13">
        <v>4.7897235933309599</v>
      </c>
      <c r="Q323" s="13">
        <v>6.1262569119866104</v>
      </c>
      <c r="R323" s="18">
        <v>6.1262569119866104</v>
      </c>
      <c r="S323" s="13">
        <v>0</v>
      </c>
      <c r="T323" s="13">
        <v>5.9234234512852399</v>
      </c>
      <c r="U323" s="13">
        <v>-7.0613392897267604E-2</v>
      </c>
      <c r="V323" s="13">
        <v>5.8528100583879699</v>
      </c>
      <c r="W323" s="13">
        <v>3.6697262123725802E-2</v>
      </c>
    </row>
    <row r="324" spans="1:23" x14ac:dyDescent="0.3">
      <c r="A324" s="13" t="s">
        <v>2159</v>
      </c>
      <c r="B324" s="13" t="s">
        <v>2160</v>
      </c>
      <c r="C324" s="15">
        <v>2020</v>
      </c>
      <c r="D324" s="15" t="s">
        <v>27</v>
      </c>
      <c r="E324" s="15" t="s">
        <v>46</v>
      </c>
      <c r="F324" s="15">
        <v>3802</v>
      </c>
      <c r="G324" s="15">
        <v>1846</v>
      </c>
      <c r="H324" s="13">
        <v>0.53816579078148397</v>
      </c>
      <c r="I324" s="13">
        <v>-0.411371856221451</v>
      </c>
      <c r="J324" s="13">
        <v>0.12679393456003199</v>
      </c>
      <c r="K324" s="13">
        <v>0.36109566636087198</v>
      </c>
      <c r="L324" s="13">
        <v>-1.64349536222966</v>
      </c>
      <c r="M324" s="13">
        <v>-1.28239969586878</v>
      </c>
      <c r="N324" s="18">
        <v>0.49819303609904603</v>
      </c>
      <c r="O324" s="18">
        <v>-0.70540606103381598</v>
      </c>
      <c r="P324" s="13">
        <v>-0.20721302493477001</v>
      </c>
      <c r="Q324" s="13">
        <v>2.3906104084944699</v>
      </c>
      <c r="R324" s="18">
        <v>2.3906104084944699</v>
      </c>
      <c r="S324" s="13">
        <v>0</v>
      </c>
      <c r="T324" s="13">
        <v>0.14493162712267199</v>
      </c>
      <c r="U324" s="13">
        <v>-0.79551249771519605</v>
      </c>
      <c r="V324" s="13">
        <v>-0.65058087059252401</v>
      </c>
      <c r="W324" s="13">
        <v>-0.18141530219770399</v>
      </c>
    </row>
    <row r="325" spans="1:23" x14ac:dyDescent="0.3">
      <c r="A325" s="13" t="s">
        <v>1937</v>
      </c>
      <c r="B325" s="13" t="s">
        <v>1938</v>
      </c>
      <c r="C325" s="15">
        <v>2020</v>
      </c>
      <c r="D325" s="15" t="s">
        <v>27</v>
      </c>
      <c r="E325" s="15" t="s">
        <v>62</v>
      </c>
      <c r="F325" s="15">
        <v>1681</v>
      </c>
      <c r="G325" s="15">
        <v>779</v>
      </c>
      <c r="H325" s="13">
        <v>-1.93797084724237</v>
      </c>
      <c r="I325" s="13">
        <v>2.6363845454062602</v>
      </c>
      <c r="J325" s="13">
        <v>0.69841369816389598</v>
      </c>
      <c r="K325" s="13">
        <v>-3.0923149278701598</v>
      </c>
      <c r="L325" s="13">
        <v>1.32307897483757</v>
      </c>
      <c r="M325" s="13">
        <v>-1.7692359530325801</v>
      </c>
      <c r="N325" s="18">
        <v>-2.3151522935134898</v>
      </c>
      <c r="O325" s="18">
        <v>2.5503588339054399</v>
      </c>
      <c r="P325" s="13">
        <v>0.23520654039195599</v>
      </c>
      <c r="Q325" s="13">
        <v>1.1806510913055801</v>
      </c>
      <c r="R325" s="18">
        <v>1.1806510913055801</v>
      </c>
      <c r="S325" s="13">
        <v>0</v>
      </c>
      <c r="T325" s="13">
        <v>-2.28975582133166</v>
      </c>
      <c r="U325" s="13">
        <v>2.3909177071755301</v>
      </c>
      <c r="V325" s="13">
        <v>0.101161885843866</v>
      </c>
      <c r="W325" s="13">
        <v>-0.49907029238225498</v>
      </c>
    </row>
    <row r="326" spans="1:23" x14ac:dyDescent="0.3">
      <c r="A326" s="13" t="s">
        <v>197</v>
      </c>
      <c r="B326" s="13" t="s">
        <v>198</v>
      </c>
      <c r="C326" s="15">
        <v>2020</v>
      </c>
      <c r="D326" s="15" t="s">
        <v>27</v>
      </c>
      <c r="E326" s="15" t="s">
        <v>58</v>
      </c>
      <c r="F326" s="15">
        <v>2374</v>
      </c>
      <c r="G326" s="15">
        <v>1111</v>
      </c>
      <c r="H326" s="13">
        <v>-2.7879826690822802</v>
      </c>
      <c r="I326" s="13">
        <v>1.9582503917179801</v>
      </c>
      <c r="J326" s="13">
        <v>-0.829732277364298</v>
      </c>
      <c r="K326" s="13">
        <v>-4.8068569991223704</v>
      </c>
      <c r="L326" s="13">
        <v>4.1609005550069904</v>
      </c>
      <c r="M326" s="13">
        <v>-0.64595644411537201</v>
      </c>
      <c r="N326" s="18">
        <v>-3.3932402036456502</v>
      </c>
      <c r="O326" s="18">
        <v>2.5962621260277801</v>
      </c>
      <c r="P326" s="13">
        <v>-0.79697807761786599</v>
      </c>
      <c r="Q326" s="13">
        <v>1.11760793860156</v>
      </c>
      <c r="R326" s="18">
        <v>1.11760793860156</v>
      </c>
      <c r="S326" s="13">
        <v>0</v>
      </c>
      <c r="T326" s="13">
        <v>-2.5017262778156799</v>
      </c>
      <c r="U326" s="13">
        <v>2.3942148178350902</v>
      </c>
      <c r="V326" s="13">
        <v>-0.107511459980588</v>
      </c>
      <c r="W326" s="13">
        <v>0.97384233347817795</v>
      </c>
    </row>
    <row r="327" spans="1:23" x14ac:dyDescent="0.3">
      <c r="A327" s="13" t="s">
        <v>197</v>
      </c>
      <c r="B327" s="13" t="s">
        <v>198</v>
      </c>
      <c r="C327" s="15">
        <v>2020</v>
      </c>
      <c r="D327" s="15" t="s">
        <v>27</v>
      </c>
      <c r="E327" s="15" t="s">
        <v>31</v>
      </c>
      <c r="F327" s="15">
        <v>1052</v>
      </c>
      <c r="G327" s="15">
        <v>493</v>
      </c>
      <c r="H327" s="13">
        <v>-0.95455013072716299</v>
      </c>
      <c r="I327" s="13">
        <v>2.9156803969870801</v>
      </c>
      <c r="J327" s="13">
        <v>1.9611302662599099</v>
      </c>
      <c r="K327" s="13">
        <v>-1.9734661502342401</v>
      </c>
      <c r="L327" s="13">
        <v>4.1701694931482001</v>
      </c>
      <c r="M327" s="13">
        <v>2.1967033429139602</v>
      </c>
      <c r="N327" s="18">
        <v>-1.2214917259902001</v>
      </c>
      <c r="O327" s="18">
        <v>3.36124341947672</v>
      </c>
      <c r="P327" s="13">
        <v>2.13975169348651</v>
      </c>
      <c r="Q327" s="13">
        <v>1.23096583764567</v>
      </c>
      <c r="R327" s="18">
        <v>1.23096583764567</v>
      </c>
      <c r="S327" s="13">
        <v>0</v>
      </c>
      <c r="T327" s="13">
        <v>-1.06675423578411</v>
      </c>
      <c r="U327" s="13">
        <v>2.7470273460258698</v>
      </c>
      <c r="V327" s="13">
        <v>1.6802731102417601</v>
      </c>
      <c r="W327" s="13">
        <v>8.7341252013765094E-2</v>
      </c>
    </row>
    <row r="328" spans="1:23" x14ac:dyDescent="0.3">
      <c r="A328" s="13" t="s">
        <v>363</v>
      </c>
      <c r="B328" s="13" t="s">
        <v>364</v>
      </c>
      <c r="C328" s="15">
        <v>2020</v>
      </c>
      <c r="D328" s="15" t="s">
        <v>27</v>
      </c>
      <c r="E328" s="15" t="s">
        <v>140</v>
      </c>
      <c r="F328" s="15">
        <v>3419</v>
      </c>
      <c r="G328" s="15">
        <v>1603</v>
      </c>
      <c r="H328" s="13">
        <v>-3.17713311378977E-2</v>
      </c>
      <c r="I328" s="13">
        <v>-3.4124721736605898E-2</v>
      </c>
      <c r="J328" s="13">
        <v>-6.5896052874503605E-2</v>
      </c>
      <c r="K328" s="13">
        <v>1.8750436961022401</v>
      </c>
      <c r="L328" s="13">
        <v>-1.36108348839784</v>
      </c>
      <c r="M328" s="13">
        <v>0.51396020770439599</v>
      </c>
      <c r="N328" s="18">
        <v>0.33197620681734902</v>
      </c>
      <c r="O328" s="18">
        <v>-0.37021605543726599</v>
      </c>
      <c r="P328" s="13">
        <v>-3.8239848619916403E-2</v>
      </c>
      <c r="Q328" s="13">
        <v>2.2182433035199001</v>
      </c>
      <c r="R328" s="18">
        <v>2.2182433035199001</v>
      </c>
      <c r="S328" s="13">
        <v>0</v>
      </c>
      <c r="T328" s="13">
        <v>0.32678509378402198</v>
      </c>
      <c r="U328" s="13">
        <v>9.2246656534948901E-2</v>
      </c>
      <c r="V328" s="13">
        <v>0.419031750318971</v>
      </c>
      <c r="W328" s="13">
        <v>1.97082432527977E-2</v>
      </c>
    </row>
    <row r="329" spans="1:23" x14ac:dyDescent="0.3">
      <c r="A329" s="13" t="s">
        <v>2085</v>
      </c>
      <c r="B329" s="13" t="s">
        <v>2086</v>
      </c>
      <c r="C329" s="15">
        <v>2020</v>
      </c>
      <c r="D329" s="15" t="s">
        <v>27</v>
      </c>
      <c r="E329" s="15" t="s">
        <v>26</v>
      </c>
      <c r="F329" s="15">
        <v>44</v>
      </c>
      <c r="G329" s="15">
        <v>19</v>
      </c>
      <c r="H329" s="13">
        <v>-16.461083457259399</v>
      </c>
      <c r="I329" s="13">
        <v>-4.0812470769451297</v>
      </c>
      <c r="J329" s="13">
        <v>-20.542330534204499</v>
      </c>
      <c r="K329" s="13">
        <v>-19.7597838574723</v>
      </c>
      <c r="L329" s="13">
        <v>7.1440867523779197</v>
      </c>
      <c r="M329" s="13">
        <v>-12.6156971050944</v>
      </c>
      <c r="N329" s="18">
        <v>-18.128159313989698</v>
      </c>
      <c r="O329" s="18">
        <v>-1.97958834859369</v>
      </c>
      <c r="P329" s="13">
        <v>-20.1077476625834</v>
      </c>
      <c r="Q329" s="13">
        <v>-0.16835056901072801</v>
      </c>
      <c r="R329" s="18">
        <v>-0.16835056901072801</v>
      </c>
      <c r="S329" s="13">
        <v>0</v>
      </c>
      <c r="T329" s="13">
        <v>-9.7781045586665005</v>
      </c>
      <c r="U329" s="13">
        <v>-3.2592829306343698</v>
      </c>
      <c r="V329" s="13">
        <v>-13.0373874893008</v>
      </c>
      <c r="W329" s="13">
        <v>5.33519641881205E-2</v>
      </c>
    </row>
    <row r="330" spans="1:23" x14ac:dyDescent="0.3">
      <c r="A330" s="13" t="s">
        <v>887</v>
      </c>
      <c r="B330" s="13" t="s">
        <v>888</v>
      </c>
      <c r="C330" s="15">
        <v>2020</v>
      </c>
      <c r="D330" s="15" t="s">
        <v>27</v>
      </c>
      <c r="E330" s="15" t="s">
        <v>38</v>
      </c>
      <c r="F330" s="15">
        <v>3818</v>
      </c>
      <c r="G330" s="15">
        <v>1760</v>
      </c>
      <c r="H330" s="13">
        <v>-0.496974558987126</v>
      </c>
      <c r="I330" s="13">
        <v>-2.6664029853570601</v>
      </c>
      <c r="J330" s="13">
        <v>-3.1633775443441898</v>
      </c>
      <c r="K330" s="13">
        <v>5.04199033347634E-2</v>
      </c>
      <c r="L330" s="13">
        <v>-1.1149030118838299</v>
      </c>
      <c r="M330" s="13">
        <v>-1.06448310854907</v>
      </c>
      <c r="N330" s="18">
        <v>-0.386906008510987</v>
      </c>
      <c r="O330" s="18">
        <v>-2.4405703051463599</v>
      </c>
      <c r="P330" s="13">
        <v>-2.8274763136573502</v>
      </c>
      <c r="Q330" s="13">
        <v>-6.9678730801143798E-2</v>
      </c>
      <c r="R330" s="18">
        <v>-6.9678730801143798E-2</v>
      </c>
      <c r="S330" s="13">
        <v>0</v>
      </c>
      <c r="T330" s="13">
        <v>-0.37166557018211899</v>
      </c>
      <c r="U330" s="13">
        <v>-2.1059300281319602</v>
      </c>
      <c r="V330" s="13">
        <v>-2.47759559831408</v>
      </c>
      <c r="W330" s="13">
        <v>0.15935703034614601</v>
      </c>
    </row>
    <row r="331" spans="1:23" x14ac:dyDescent="0.3">
      <c r="A331" s="13" t="s">
        <v>2111</v>
      </c>
      <c r="B331" s="13" t="s">
        <v>1064</v>
      </c>
      <c r="C331" s="15">
        <v>2020</v>
      </c>
      <c r="D331" s="15" t="s">
        <v>27</v>
      </c>
      <c r="E331" s="15" t="s">
        <v>32</v>
      </c>
      <c r="F331" s="15">
        <v>2485</v>
      </c>
      <c r="G331" s="15">
        <v>1166</v>
      </c>
      <c r="H331" s="13">
        <v>-3.2178906988101699</v>
      </c>
      <c r="I331" s="13">
        <v>-1.99970685542719</v>
      </c>
      <c r="J331" s="13">
        <v>-5.2175975542373596</v>
      </c>
      <c r="K331" s="13">
        <v>-3.7196137434032499</v>
      </c>
      <c r="L331" s="13">
        <v>-0.60197497979368497</v>
      </c>
      <c r="M331" s="13">
        <v>-4.3215887231969399</v>
      </c>
      <c r="N331" s="18">
        <v>-3.4573255278772099</v>
      </c>
      <c r="O331" s="18">
        <v>-1.7901317821132401</v>
      </c>
      <c r="P331" s="13">
        <v>-5.2474573099904598</v>
      </c>
      <c r="Q331" s="13">
        <v>-1.4900219698657999</v>
      </c>
      <c r="R331" s="18">
        <v>-1.4900219698657999</v>
      </c>
      <c r="S331" s="13">
        <v>0</v>
      </c>
      <c r="T331" s="13">
        <v>-3.3540565696487801</v>
      </c>
      <c r="U331" s="13">
        <v>-2.7000998261930498</v>
      </c>
      <c r="V331" s="13">
        <v>-6.0541563958418303</v>
      </c>
      <c r="W331" s="13">
        <v>0.29524101245045897</v>
      </c>
    </row>
    <row r="332" spans="1:23" x14ac:dyDescent="0.3">
      <c r="A332" s="13" t="s">
        <v>1147</v>
      </c>
      <c r="B332" s="13" t="s">
        <v>1148</v>
      </c>
      <c r="C332" s="15">
        <v>2020</v>
      </c>
      <c r="D332" s="15" t="s">
        <v>27</v>
      </c>
      <c r="E332" s="15" t="s">
        <v>49</v>
      </c>
      <c r="F332" s="15">
        <v>3715</v>
      </c>
      <c r="G332" s="15">
        <v>1780</v>
      </c>
      <c r="H332" s="13">
        <v>1.23629355520261</v>
      </c>
      <c r="I332" s="13">
        <v>-0.94944958061821805</v>
      </c>
      <c r="J332" s="13">
        <v>0.28684397458439898</v>
      </c>
      <c r="K332" s="13">
        <v>1.8130367662936</v>
      </c>
      <c r="L332" s="13">
        <v>-3.4826423663513402</v>
      </c>
      <c r="M332" s="13">
        <v>-1.6696056000577399</v>
      </c>
      <c r="N332" s="18">
        <v>1.4773396443659901</v>
      </c>
      <c r="O332" s="18">
        <v>-1.4565456529265099</v>
      </c>
      <c r="P332" s="13">
        <v>2.0793991439481501E-2</v>
      </c>
      <c r="Q332" s="13">
        <v>2.54510280106842</v>
      </c>
      <c r="R332" s="18">
        <v>2.54510280106842</v>
      </c>
      <c r="S332" s="13">
        <v>0</v>
      </c>
      <c r="T332" s="13">
        <v>2.55416034392691</v>
      </c>
      <c r="U332" s="13">
        <v>-1.68080844847372</v>
      </c>
      <c r="V332" s="13">
        <v>0.87335189545318603</v>
      </c>
      <c r="W332" s="13">
        <v>1.1666886914896399</v>
      </c>
    </row>
    <row r="333" spans="1:23" x14ac:dyDescent="0.3">
      <c r="A333" s="13" t="s">
        <v>2181</v>
      </c>
      <c r="B333" s="13" t="s">
        <v>2182</v>
      </c>
      <c r="C333" s="15">
        <v>2020</v>
      </c>
      <c r="D333" s="15" t="s">
        <v>27</v>
      </c>
      <c r="E333" s="15" t="s">
        <v>49</v>
      </c>
      <c r="F333" s="15">
        <v>2424</v>
      </c>
      <c r="G333" s="15">
        <v>1162</v>
      </c>
      <c r="H333" s="13">
        <v>-1.72949941346272</v>
      </c>
      <c r="I333" s="13">
        <v>-1.9721119424226501</v>
      </c>
      <c r="J333" s="13">
        <v>-3.70161135588538</v>
      </c>
      <c r="K333" s="13">
        <v>-4.9639799217069998</v>
      </c>
      <c r="L333" s="13">
        <v>-0.21751915778</v>
      </c>
      <c r="M333" s="13">
        <v>-5.1814990794869997</v>
      </c>
      <c r="N333" s="18">
        <v>-2.45960805802244</v>
      </c>
      <c r="O333" s="18">
        <v>-1.62679990208379</v>
      </c>
      <c r="P333" s="13">
        <v>-4.0864079601062402</v>
      </c>
      <c r="Q333" s="13">
        <v>-0.79512118083862204</v>
      </c>
      <c r="R333" s="18">
        <v>-0.79512118083862204</v>
      </c>
      <c r="S333" s="13">
        <v>0</v>
      </c>
      <c r="T333" s="13">
        <v>-1.8708772238700899</v>
      </c>
      <c r="U333" s="13">
        <v>-1.6569371843177201</v>
      </c>
      <c r="V333" s="13">
        <v>-3.5278144081878202</v>
      </c>
      <c r="W333" s="13">
        <v>0.36404628176688703</v>
      </c>
    </row>
    <row r="334" spans="1:23" x14ac:dyDescent="0.3">
      <c r="A334" s="13" t="s">
        <v>1141</v>
      </c>
      <c r="B334" s="13" t="s">
        <v>1142</v>
      </c>
      <c r="C334" s="15">
        <v>2020</v>
      </c>
      <c r="D334" s="15" t="s">
        <v>27</v>
      </c>
      <c r="E334" s="15" t="s">
        <v>137</v>
      </c>
      <c r="F334" s="15">
        <v>563</v>
      </c>
      <c r="G334" s="15">
        <v>262</v>
      </c>
      <c r="H334" s="13">
        <v>-4.57060874397642</v>
      </c>
      <c r="I334" s="13">
        <v>1.05398690110565</v>
      </c>
      <c r="J334" s="13">
        <v>-3.5166218428707698</v>
      </c>
      <c r="K334" s="13">
        <v>-7.2618993244804697</v>
      </c>
      <c r="L334" s="13">
        <v>-1.6904765904399</v>
      </c>
      <c r="M334" s="13">
        <v>-8.9523759149203705</v>
      </c>
      <c r="N334" s="18">
        <v>-5.3649587027844898</v>
      </c>
      <c r="O334" s="18">
        <v>0.62101873948728104</v>
      </c>
      <c r="P334" s="13">
        <v>-4.7439399632972101</v>
      </c>
      <c r="Q334" s="13">
        <v>-0.26517872912651402</v>
      </c>
      <c r="R334" s="18">
        <v>-0.26517872912651402</v>
      </c>
      <c r="S334" s="13">
        <v>0</v>
      </c>
      <c r="T334" s="13">
        <v>-6.01146368358802</v>
      </c>
      <c r="U334" s="13">
        <v>0.21335165312966001</v>
      </c>
      <c r="V334" s="13">
        <v>-5.79811203045836</v>
      </c>
      <c r="W334" s="13">
        <v>-0.51879205464595601</v>
      </c>
    </row>
    <row r="335" spans="1:23" x14ac:dyDescent="0.3">
      <c r="A335" s="13" t="s">
        <v>231</v>
      </c>
      <c r="B335" s="13" t="s">
        <v>232</v>
      </c>
      <c r="C335" s="15">
        <v>2020</v>
      </c>
      <c r="D335" s="15" t="s">
        <v>27</v>
      </c>
      <c r="E335" s="15" t="s">
        <v>57</v>
      </c>
      <c r="F335" s="15">
        <v>1599</v>
      </c>
      <c r="G335" s="15">
        <v>777</v>
      </c>
      <c r="H335" s="13">
        <v>-2.5853387878599099</v>
      </c>
      <c r="I335" s="13">
        <v>1.20723574963326</v>
      </c>
      <c r="J335" s="13">
        <v>-1.3781030382266499</v>
      </c>
      <c r="K335" s="13">
        <v>-4.6738052248302404</v>
      </c>
      <c r="L335" s="13">
        <v>1.6599685404759501</v>
      </c>
      <c r="M335" s="13">
        <v>-3.0138366843542901</v>
      </c>
      <c r="N335" s="18">
        <v>-3.1700422619276298</v>
      </c>
      <c r="O335" s="18">
        <v>1.3602341507571101</v>
      </c>
      <c r="P335" s="13">
        <v>-1.80980811117052</v>
      </c>
      <c r="Q335" s="13">
        <v>0.36881591152731502</v>
      </c>
      <c r="R335" s="18">
        <v>0.36881591152731502</v>
      </c>
      <c r="S335" s="13">
        <v>0</v>
      </c>
      <c r="T335" s="13">
        <v>-3.7962284722750201</v>
      </c>
      <c r="U335" s="13">
        <v>1.1118692211891299</v>
      </c>
      <c r="V335" s="13">
        <v>-2.6843592510858798</v>
      </c>
      <c r="W335" s="13">
        <v>-1.06702423653051</v>
      </c>
    </row>
    <row r="336" spans="1:23" x14ac:dyDescent="0.3">
      <c r="A336" s="13" t="s">
        <v>1265</v>
      </c>
      <c r="B336" s="13" t="s">
        <v>1266</v>
      </c>
      <c r="C336" s="15">
        <v>2020</v>
      </c>
      <c r="D336" s="15" t="s">
        <v>27</v>
      </c>
      <c r="E336" s="15" t="s">
        <v>52</v>
      </c>
      <c r="F336" s="15">
        <v>3679</v>
      </c>
      <c r="G336" s="15">
        <v>1653</v>
      </c>
      <c r="H336" s="13">
        <v>3.6736864662919402</v>
      </c>
      <c r="I336" s="13">
        <v>1.26316191240778</v>
      </c>
      <c r="J336" s="13">
        <v>4.9368483786997199</v>
      </c>
      <c r="K336" s="13">
        <v>1.6379957676677199</v>
      </c>
      <c r="L336" s="13">
        <v>2.87451600573405</v>
      </c>
      <c r="M336" s="13">
        <v>4.5125117734017799</v>
      </c>
      <c r="N336" s="18">
        <v>3.4246109218185499</v>
      </c>
      <c r="O336" s="18">
        <v>1.60222435701986</v>
      </c>
      <c r="P336" s="13">
        <v>5.0268352788384103</v>
      </c>
      <c r="Q336" s="13">
        <v>6.5978926350344302</v>
      </c>
      <c r="R336" s="18">
        <v>6.5978926350344302</v>
      </c>
      <c r="S336" s="13">
        <v>0</v>
      </c>
      <c r="T336" s="13">
        <v>3.3019131734337601</v>
      </c>
      <c r="U336" s="13">
        <v>1.2015498469038599</v>
      </c>
      <c r="V336" s="13">
        <v>4.5034630203376196</v>
      </c>
      <c r="W336" s="13">
        <v>0.60972331708449101</v>
      </c>
    </row>
    <row r="337" spans="1:23" x14ac:dyDescent="0.3">
      <c r="A337" s="13" t="s">
        <v>1765</v>
      </c>
      <c r="B337" s="13" t="s">
        <v>1766</v>
      </c>
      <c r="C337" s="15">
        <v>2020</v>
      </c>
      <c r="D337" s="15" t="s">
        <v>27</v>
      </c>
      <c r="E337" s="15" t="s">
        <v>124</v>
      </c>
      <c r="F337" s="15">
        <v>121</v>
      </c>
      <c r="G337" s="15">
        <v>61</v>
      </c>
      <c r="H337" s="13">
        <v>-3.81107266177519</v>
      </c>
      <c r="I337" s="13">
        <v>-2.0005819889079901</v>
      </c>
      <c r="J337" s="13">
        <v>-5.8116546506831801</v>
      </c>
      <c r="K337" s="13">
        <v>-10.5123958321426</v>
      </c>
      <c r="L337" s="13">
        <v>-6.0073580277697598</v>
      </c>
      <c r="M337" s="13">
        <v>-16.519753859912399</v>
      </c>
      <c r="N337" s="18">
        <v>-5.4102434892934301</v>
      </c>
      <c r="O337" s="18">
        <v>-2.9120176687488999</v>
      </c>
      <c r="P337" s="13">
        <v>-8.3222611580423305</v>
      </c>
      <c r="Q337" s="13">
        <v>-0.17417691268077201</v>
      </c>
      <c r="R337" s="18">
        <v>-0.17417691268077201</v>
      </c>
      <c r="S337" s="13">
        <v>0</v>
      </c>
      <c r="T337" s="13">
        <v>-4.3800042139351199</v>
      </c>
      <c r="U337" s="13">
        <v>-2.7571447576532102</v>
      </c>
      <c r="V337" s="13">
        <v>-7.1371489715883296</v>
      </c>
      <c r="W337" s="13">
        <v>0.44446613258282502</v>
      </c>
    </row>
    <row r="338" spans="1:23" x14ac:dyDescent="0.3">
      <c r="A338" s="13" t="s">
        <v>116</v>
      </c>
      <c r="B338" s="13" t="s">
        <v>117</v>
      </c>
      <c r="C338" s="15">
        <v>2020</v>
      </c>
      <c r="D338" s="15" t="s">
        <v>27</v>
      </c>
      <c r="E338" s="15" t="s">
        <v>140</v>
      </c>
      <c r="F338" s="15">
        <v>12</v>
      </c>
      <c r="G338" s="15">
        <v>5</v>
      </c>
      <c r="H338" s="13">
        <v>-1.01392418962721</v>
      </c>
      <c r="I338" s="13">
        <v>-17.989741136048799</v>
      </c>
      <c r="J338" s="13">
        <v>-19.003665325676</v>
      </c>
      <c r="K338" s="13">
        <v>9.3342200141458598</v>
      </c>
      <c r="L338" s="13">
        <v>-20.0253471735207</v>
      </c>
      <c r="M338" s="13">
        <v>-10.691127159374799</v>
      </c>
      <c r="N338" s="18">
        <v>1.0458179802504399</v>
      </c>
      <c r="O338" s="18">
        <v>-19.686158238561099</v>
      </c>
      <c r="P338" s="13">
        <v>-18.640340258310601</v>
      </c>
      <c r="Q338" s="13">
        <v>-4.0028367612421803E-2</v>
      </c>
      <c r="R338" s="18">
        <v>-4.0028367612421803E-2</v>
      </c>
      <c r="S338" s="13">
        <v>0</v>
      </c>
      <c r="T338" s="13">
        <v>-1.6583288716181801</v>
      </c>
      <c r="U338" s="13">
        <v>-13.6269217934342</v>
      </c>
      <c r="V338" s="13">
        <v>-15.2852506650524</v>
      </c>
      <c r="W338" s="13">
        <v>-1.27764497881911</v>
      </c>
    </row>
    <row r="339" spans="1:23" x14ac:dyDescent="0.3">
      <c r="A339" s="13" t="s">
        <v>573</v>
      </c>
      <c r="B339" s="13" t="s">
        <v>574</v>
      </c>
      <c r="C339" s="15">
        <v>2020</v>
      </c>
      <c r="D339" s="15" t="s">
        <v>27</v>
      </c>
      <c r="E339" s="15" t="s">
        <v>78</v>
      </c>
      <c r="F339" s="15">
        <v>2686</v>
      </c>
      <c r="G339" s="15">
        <v>1269</v>
      </c>
      <c r="H339" s="13">
        <v>-1.27899578222361</v>
      </c>
      <c r="I339" s="13">
        <v>3.8302787275202799</v>
      </c>
      <c r="J339" s="13">
        <v>2.5512829452966699</v>
      </c>
      <c r="K339" s="13">
        <v>-3.2153664419797598</v>
      </c>
      <c r="L339" s="13">
        <v>4.6159461785198399</v>
      </c>
      <c r="M339" s="13">
        <v>1.4005797365400701</v>
      </c>
      <c r="N339" s="18">
        <v>-1.7123784374181299</v>
      </c>
      <c r="O339" s="18">
        <v>4.2167387853687002</v>
      </c>
      <c r="P339" s="13">
        <v>2.5043603479505698</v>
      </c>
      <c r="Q339" s="13">
        <v>3.4064997636338399</v>
      </c>
      <c r="R339" s="18">
        <v>3.4064997636338399</v>
      </c>
      <c r="S339" s="13">
        <v>0</v>
      </c>
      <c r="T339" s="13">
        <v>-2.1761180274264298</v>
      </c>
      <c r="U339" s="13">
        <v>5.0140807242862504</v>
      </c>
      <c r="V339" s="13">
        <v>2.83796269685981</v>
      </c>
      <c r="W339" s="13">
        <v>0.13778795057114701</v>
      </c>
    </row>
    <row r="340" spans="1:23" x14ac:dyDescent="0.3">
      <c r="A340" s="13" t="s">
        <v>1501</v>
      </c>
      <c r="B340" s="13" t="s">
        <v>1502</v>
      </c>
      <c r="C340" s="15">
        <v>2020</v>
      </c>
      <c r="D340" s="15" t="s">
        <v>27</v>
      </c>
      <c r="E340" s="15" t="s">
        <v>33</v>
      </c>
      <c r="F340" s="15">
        <v>3371</v>
      </c>
      <c r="G340" s="15">
        <v>1597</v>
      </c>
      <c r="H340" s="13">
        <v>-0.37405652424077801</v>
      </c>
      <c r="I340" s="13">
        <v>1.9999517619617</v>
      </c>
      <c r="J340" s="13">
        <v>1.6258952377209199</v>
      </c>
      <c r="K340" s="13">
        <v>1.3224551358691501</v>
      </c>
      <c r="L340" s="13">
        <v>2.6823328765268202</v>
      </c>
      <c r="M340" s="13">
        <v>4.0047880123959798</v>
      </c>
      <c r="N340" s="18">
        <v>-0.16933328449035201</v>
      </c>
      <c r="O340" s="18">
        <v>2.2663268849734202</v>
      </c>
      <c r="P340" s="13">
        <v>2.09699360048306</v>
      </c>
      <c r="Q340" s="13">
        <v>3.9745022008139199</v>
      </c>
      <c r="R340" s="18">
        <v>3.9745022008139199</v>
      </c>
      <c r="S340" s="13">
        <v>0</v>
      </c>
      <c r="T340" s="13">
        <v>1.8358242825578299</v>
      </c>
      <c r="U340" s="13">
        <v>1.8447240801104301</v>
      </c>
      <c r="V340" s="13">
        <v>3.6805483626682598</v>
      </c>
      <c r="W340" s="13">
        <v>0.65127754761044399</v>
      </c>
    </row>
    <row r="341" spans="1:23" x14ac:dyDescent="0.3">
      <c r="A341" s="13" t="s">
        <v>2017</v>
      </c>
      <c r="B341" s="13" t="s">
        <v>2018</v>
      </c>
      <c r="C341" s="15">
        <v>2020</v>
      </c>
      <c r="D341" s="15" t="s">
        <v>27</v>
      </c>
      <c r="E341" s="15" t="s">
        <v>137</v>
      </c>
      <c r="F341" s="15">
        <v>2149</v>
      </c>
      <c r="G341" s="15">
        <v>1015</v>
      </c>
      <c r="H341" s="13">
        <v>-3.4827086285742301</v>
      </c>
      <c r="I341" s="13">
        <v>-1.3994653477461501</v>
      </c>
      <c r="J341" s="13">
        <v>-4.88217397632038</v>
      </c>
      <c r="K341" s="13">
        <v>-3.84016991852556</v>
      </c>
      <c r="L341" s="13">
        <v>2.41277746423274</v>
      </c>
      <c r="M341" s="13">
        <v>-1.42739245429281</v>
      </c>
      <c r="N341" s="18">
        <v>-3.7020331755206799</v>
      </c>
      <c r="O341" s="18">
        <v>-0.62721979769429403</v>
      </c>
      <c r="P341" s="13">
        <v>-4.32925297321498</v>
      </c>
      <c r="Q341" s="13">
        <v>-0.81382203862834301</v>
      </c>
      <c r="R341" s="18">
        <v>-0.81382203862834301</v>
      </c>
      <c r="S341" s="13">
        <v>0</v>
      </c>
      <c r="T341" s="13">
        <v>-3.6583954954726901</v>
      </c>
      <c r="U341" s="13">
        <v>0.25317133147376902</v>
      </c>
      <c r="V341" s="13">
        <v>-3.4052241639989198</v>
      </c>
      <c r="W341" s="13">
        <v>-0.49860991659265103</v>
      </c>
    </row>
    <row r="342" spans="1:23" x14ac:dyDescent="0.3">
      <c r="A342" s="13" t="s">
        <v>107</v>
      </c>
      <c r="B342" s="13" t="s">
        <v>108</v>
      </c>
      <c r="C342" s="15">
        <v>2020</v>
      </c>
      <c r="D342" s="15" t="s">
        <v>27</v>
      </c>
      <c r="E342" s="15" t="s">
        <v>41</v>
      </c>
      <c r="F342" s="15">
        <v>2489</v>
      </c>
      <c r="G342" s="15">
        <v>1140</v>
      </c>
      <c r="H342" s="13">
        <v>-1.2016506895216299</v>
      </c>
      <c r="I342" s="13">
        <v>1.2904207147870399</v>
      </c>
      <c r="J342" s="13">
        <v>8.8770025265406893E-2</v>
      </c>
      <c r="K342" s="13">
        <v>-5.9083477475527104</v>
      </c>
      <c r="L342" s="13">
        <v>2.28023846563537</v>
      </c>
      <c r="M342" s="13">
        <v>-3.6281092819173302</v>
      </c>
      <c r="N342" s="18">
        <v>-2.2292093507547901</v>
      </c>
      <c r="O342" s="18">
        <v>1.5766019682521899</v>
      </c>
      <c r="P342" s="13">
        <v>-0.65260738250260097</v>
      </c>
      <c r="Q342" s="13">
        <v>1.2210044951190699</v>
      </c>
      <c r="R342" s="18">
        <v>1.2210044951190699</v>
      </c>
      <c r="S342" s="13">
        <v>0</v>
      </c>
      <c r="T342" s="13">
        <v>-2.9298665682998202</v>
      </c>
      <c r="U342" s="13">
        <v>0.88704833489379897</v>
      </c>
      <c r="V342" s="13">
        <v>-2.0428182334060199</v>
      </c>
      <c r="W342" s="13">
        <v>9.2135671830156196E-2</v>
      </c>
    </row>
    <row r="343" spans="1:23" x14ac:dyDescent="0.3">
      <c r="A343" s="13" t="s">
        <v>2069</v>
      </c>
      <c r="B343" s="13" t="s">
        <v>2070</v>
      </c>
      <c r="C343" s="15">
        <v>2020</v>
      </c>
      <c r="D343" s="15" t="s">
        <v>27</v>
      </c>
      <c r="E343" s="15" t="s">
        <v>31</v>
      </c>
      <c r="F343" s="15">
        <v>10</v>
      </c>
      <c r="G343" s="15">
        <v>4</v>
      </c>
      <c r="H343" s="13">
        <v>-3.02934134749129</v>
      </c>
      <c r="I343" s="13">
        <v>-9.4017996035685307</v>
      </c>
      <c r="J343" s="13">
        <v>-12.431140951059801</v>
      </c>
      <c r="K343" s="13">
        <v>3.9719057586943198</v>
      </c>
      <c r="L343" s="13">
        <v>-24.726692954876601</v>
      </c>
      <c r="M343" s="13">
        <v>-20.754787196182299</v>
      </c>
      <c r="N343" s="18">
        <v>-1.7112029021244299</v>
      </c>
      <c r="O343" s="18">
        <v>-13.1410943324314</v>
      </c>
      <c r="P343" s="13">
        <v>-14.852297234555801</v>
      </c>
      <c r="Q343" s="13">
        <v>-2.4838448859701701E-2</v>
      </c>
      <c r="R343" s="18">
        <v>-2.4838448859701701E-2</v>
      </c>
      <c r="S343" s="13">
        <v>0</v>
      </c>
      <c r="T343" s="13">
        <v>2.3868646076769502</v>
      </c>
      <c r="U343" s="13">
        <v>-10.6934602411827</v>
      </c>
      <c r="V343" s="13">
        <v>-8.30659563350582</v>
      </c>
      <c r="W343" s="13">
        <v>0.57835405470925905</v>
      </c>
    </row>
    <row r="344" spans="1:23" x14ac:dyDescent="0.3">
      <c r="A344" s="13" t="s">
        <v>1069</v>
      </c>
      <c r="B344" s="13" t="s">
        <v>1070</v>
      </c>
      <c r="C344" s="15">
        <v>2020</v>
      </c>
      <c r="D344" s="15" t="s">
        <v>27</v>
      </c>
      <c r="E344" s="15" t="s">
        <v>52</v>
      </c>
      <c r="F344" s="15">
        <v>1877</v>
      </c>
      <c r="G344" s="15">
        <v>833</v>
      </c>
      <c r="H344" s="13">
        <v>0.82098051960973095</v>
      </c>
      <c r="I344" s="13">
        <v>0.29514246822935802</v>
      </c>
      <c r="J344" s="13">
        <v>1.1161229878390899</v>
      </c>
      <c r="K344" s="13">
        <v>1.1684968592773</v>
      </c>
      <c r="L344" s="13">
        <v>-1.6384050353194901</v>
      </c>
      <c r="M344" s="13">
        <v>-0.46990817604219498</v>
      </c>
      <c r="N344" s="18">
        <v>0.90950484455824798</v>
      </c>
      <c r="O344" s="18">
        <v>-0.198134562704704</v>
      </c>
      <c r="P344" s="13">
        <v>0.71137028185354401</v>
      </c>
      <c r="Q344" s="13">
        <v>1.48355618240144</v>
      </c>
      <c r="R344" s="18">
        <v>1.48355618240144</v>
      </c>
      <c r="S344" s="13">
        <v>0</v>
      </c>
      <c r="T344" s="13">
        <v>0.64102432587494396</v>
      </c>
      <c r="U344" s="13">
        <v>-0.54551589933133304</v>
      </c>
      <c r="V344" s="13">
        <v>9.5508426543611802E-2</v>
      </c>
      <c r="W344" s="13">
        <v>0.86548412255186702</v>
      </c>
    </row>
    <row r="345" spans="1:23" x14ac:dyDescent="0.3">
      <c r="A345" s="13" t="s">
        <v>1077</v>
      </c>
      <c r="B345" s="13" t="s">
        <v>1078</v>
      </c>
      <c r="C345" s="15">
        <v>2020</v>
      </c>
      <c r="D345" s="15" t="s">
        <v>27</v>
      </c>
      <c r="E345" s="15" t="s">
        <v>140</v>
      </c>
      <c r="F345" s="15">
        <v>2864</v>
      </c>
      <c r="G345" s="15">
        <v>1327</v>
      </c>
      <c r="H345" s="13">
        <v>-2.82833237769254</v>
      </c>
      <c r="I345" s="13">
        <v>-0.22565172573555201</v>
      </c>
      <c r="J345" s="13">
        <v>-3.0539841034280899</v>
      </c>
      <c r="K345" s="13">
        <v>-1.3522053685855899</v>
      </c>
      <c r="L345" s="13">
        <v>-0.130840597114839</v>
      </c>
      <c r="M345" s="13">
        <v>-1.48304596570043</v>
      </c>
      <c r="N345" s="18">
        <v>-2.7522757547570902</v>
      </c>
      <c r="O345" s="18">
        <v>-0.29111308053074902</v>
      </c>
      <c r="P345" s="13">
        <v>-3.04338883528784</v>
      </c>
      <c r="Q345" s="13">
        <v>-0.19872902528303099</v>
      </c>
      <c r="R345" s="18">
        <v>-0.19872902528303099</v>
      </c>
      <c r="S345" s="13">
        <v>0</v>
      </c>
      <c r="T345" s="13">
        <v>-2.05382410029386</v>
      </c>
      <c r="U345" s="13">
        <v>-0.33726344405340403</v>
      </c>
      <c r="V345" s="13">
        <v>-2.3910875443472599</v>
      </c>
      <c r="W345" s="13">
        <v>4.8460835653628E-2</v>
      </c>
    </row>
    <row r="346" spans="1:23" x14ac:dyDescent="0.3">
      <c r="A346" s="13" t="s">
        <v>1149</v>
      </c>
      <c r="B346" s="13" t="s">
        <v>1150</v>
      </c>
      <c r="C346" s="15">
        <v>2020</v>
      </c>
      <c r="D346" s="15" t="s">
        <v>27</v>
      </c>
      <c r="E346" s="15" t="s">
        <v>30</v>
      </c>
      <c r="F346" s="15">
        <v>4046</v>
      </c>
      <c r="G346" s="15">
        <v>1901</v>
      </c>
      <c r="H346" s="13">
        <v>4.1449443245544098</v>
      </c>
      <c r="I346" s="13">
        <v>1.0093390494873</v>
      </c>
      <c r="J346" s="13">
        <v>5.15428337404171</v>
      </c>
      <c r="K346" s="13">
        <v>-0.93813529408608598</v>
      </c>
      <c r="L346" s="13">
        <v>0.21400800602775799</v>
      </c>
      <c r="M346" s="13">
        <v>-0.72412728805832705</v>
      </c>
      <c r="N346" s="18">
        <v>3.31202207746724</v>
      </c>
      <c r="O346" s="18">
        <v>0.854886051265628</v>
      </c>
      <c r="P346" s="13">
        <v>4.16690812873287</v>
      </c>
      <c r="Q346" s="13">
        <v>6.7845390740765703</v>
      </c>
      <c r="R346" s="18">
        <v>6.7845390740765703</v>
      </c>
      <c r="S346" s="13">
        <v>0</v>
      </c>
      <c r="T346" s="13">
        <v>3.4608672699951102</v>
      </c>
      <c r="U346" s="13">
        <v>1.21910554464791</v>
      </c>
      <c r="V346" s="13">
        <v>4.67997281464302</v>
      </c>
      <c r="W346" s="13">
        <v>1.15365963109804</v>
      </c>
    </row>
    <row r="347" spans="1:23" x14ac:dyDescent="0.3">
      <c r="A347" s="13" t="s">
        <v>1425</v>
      </c>
      <c r="B347" s="13" t="s">
        <v>1426</v>
      </c>
      <c r="C347" s="15">
        <v>2020</v>
      </c>
      <c r="D347" s="15" t="s">
        <v>27</v>
      </c>
      <c r="E347" s="15" t="s">
        <v>67</v>
      </c>
      <c r="F347" s="15">
        <v>541</v>
      </c>
      <c r="G347" s="15">
        <v>258</v>
      </c>
      <c r="H347" s="13">
        <v>-1.3264915134778501</v>
      </c>
      <c r="I347" s="13">
        <v>-1.6752283003446899</v>
      </c>
      <c r="J347" s="13">
        <v>-3.0017198138225401</v>
      </c>
      <c r="K347" s="13">
        <v>-2.0346289802934399</v>
      </c>
      <c r="L347" s="13">
        <v>-5.7206156583347996</v>
      </c>
      <c r="M347" s="13">
        <v>-7.7552446386282403</v>
      </c>
      <c r="N347" s="18">
        <v>-1.56861133075582</v>
      </c>
      <c r="O347" s="18">
        <v>-2.6786393253979401</v>
      </c>
      <c r="P347" s="13">
        <v>-4.24725065615376</v>
      </c>
      <c r="Q347" s="13">
        <v>-0.19775874785884801</v>
      </c>
      <c r="R347" s="18">
        <v>-0.19775874785884801</v>
      </c>
      <c r="S347" s="13">
        <v>0</v>
      </c>
      <c r="T347" s="13">
        <v>-1.9777598757855299</v>
      </c>
      <c r="U347" s="13">
        <v>-1.2883409563111199</v>
      </c>
      <c r="V347" s="13">
        <v>-3.2661008320966598</v>
      </c>
      <c r="W347" s="13">
        <v>0.34834092884406798</v>
      </c>
    </row>
    <row r="348" spans="1:23" x14ac:dyDescent="0.3">
      <c r="A348" s="13" t="s">
        <v>919</v>
      </c>
      <c r="B348" s="13" t="s">
        <v>920</v>
      </c>
      <c r="C348" s="15">
        <v>2020</v>
      </c>
      <c r="D348" s="15" t="s">
        <v>27</v>
      </c>
      <c r="E348" s="15" t="s">
        <v>34</v>
      </c>
      <c r="F348" s="15">
        <v>1430</v>
      </c>
      <c r="G348" s="15">
        <v>658</v>
      </c>
      <c r="H348" s="13">
        <v>6.5995128182677503</v>
      </c>
      <c r="I348" s="13">
        <v>-2.9273082090322702</v>
      </c>
      <c r="J348" s="13">
        <v>3.6722046092354699</v>
      </c>
      <c r="K348" s="13">
        <v>2.2113015732208399</v>
      </c>
      <c r="L348" s="13">
        <v>-3.69247517592171</v>
      </c>
      <c r="M348" s="13">
        <v>-1.48117360270087</v>
      </c>
      <c r="N348" s="18">
        <v>6.1587414153460998</v>
      </c>
      <c r="O348" s="18">
        <v>-3.2799481792754501</v>
      </c>
      <c r="P348" s="13">
        <v>2.8787932360706501</v>
      </c>
      <c r="Q348" s="13">
        <v>1.91107443341868</v>
      </c>
      <c r="R348" s="18">
        <v>1.91107443341868</v>
      </c>
      <c r="S348" s="13">
        <v>0</v>
      </c>
      <c r="T348" s="13">
        <v>5.9906586995791198</v>
      </c>
      <c r="U348" s="13">
        <v>-1.7823556406141301</v>
      </c>
      <c r="V348" s="13">
        <v>4.2083030589649901</v>
      </c>
      <c r="W348" s="13">
        <v>1.15607915049712</v>
      </c>
    </row>
    <row r="349" spans="1:23" x14ac:dyDescent="0.3">
      <c r="A349" s="13" t="s">
        <v>2161</v>
      </c>
      <c r="B349" s="13" t="s">
        <v>2162</v>
      </c>
      <c r="C349" s="15">
        <v>2020</v>
      </c>
      <c r="D349" s="15" t="s">
        <v>27</v>
      </c>
      <c r="E349" s="15" t="s">
        <v>46</v>
      </c>
      <c r="F349" s="15">
        <v>51</v>
      </c>
      <c r="G349" s="15">
        <v>26</v>
      </c>
      <c r="H349" s="13">
        <v>0.55781136232249895</v>
      </c>
      <c r="I349" s="13">
        <v>-1.271414620679</v>
      </c>
      <c r="J349" s="13">
        <v>-0.71360325835650196</v>
      </c>
      <c r="K349" s="13">
        <v>-9.1728157892826303</v>
      </c>
      <c r="L349" s="13">
        <v>-13.1319123009075</v>
      </c>
      <c r="M349" s="13">
        <v>-22.3047280901901</v>
      </c>
      <c r="N349" s="18">
        <v>-1.44965361965113</v>
      </c>
      <c r="O349" s="18">
        <v>-3.8246057748294899</v>
      </c>
      <c r="P349" s="13">
        <v>-5.2742593944806302</v>
      </c>
      <c r="Q349" s="13">
        <v>-3.3398853966840697E-2</v>
      </c>
      <c r="R349" s="18">
        <v>-3.3398853966840697E-2</v>
      </c>
      <c r="S349" s="13">
        <v>0</v>
      </c>
      <c r="T349" s="13">
        <v>-2.4957269158719702</v>
      </c>
      <c r="U349" s="13">
        <v>-2.4466309280931999</v>
      </c>
      <c r="V349" s="13">
        <v>-4.9423578439651799</v>
      </c>
      <c r="W349" s="13">
        <v>-0.26175248275037299</v>
      </c>
    </row>
    <row r="350" spans="1:23" x14ac:dyDescent="0.3">
      <c r="A350" s="13" t="s">
        <v>71</v>
      </c>
      <c r="B350" s="13" t="s">
        <v>72</v>
      </c>
      <c r="C350" s="15">
        <v>2020</v>
      </c>
      <c r="D350" s="15" t="s">
        <v>27</v>
      </c>
      <c r="E350" s="15" t="s">
        <v>73</v>
      </c>
      <c r="F350" s="15">
        <v>3648</v>
      </c>
      <c r="G350" s="15">
        <v>1754</v>
      </c>
      <c r="H350" s="13">
        <v>-0.64547601307077196</v>
      </c>
      <c r="I350" s="13">
        <v>0.93982851621651298</v>
      </c>
      <c r="J350" s="13">
        <v>0.29435250314574102</v>
      </c>
      <c r="K350" s="13">
        <v>-0.84765236768871299</v>
      </c>
      <c r="L350" s="13">
        <v>-0.854643236890548</v>
      </c>
      <c r="M350" s="13">
        <v>-1.7022956045792601</v>
      </c>
      <c r="N350" s="18">
        <v>-0.76372129316446002</v>
      </c>
      <c r="O350" s="18">
        <v>0.66885465220441698</v>
      </c>
      <c r="P350" s="13">
        <v>-9.4866640960043006E-2</v>
      </c>
      <c r="Q350" s="13">
        <v>2.3445831767403198</v>
      </c>
      <c r="R350" s="18">
        <v>2.3445831767403198</v>
      </c>
      <c r="S350" s="13">
        <v>0</v>
      </c>
      <c r="T350" s="13">
        <v>-0.67367436322838103</v>
      </c>
      <c r="U350" s="13">
        <v>1.1643792306009499</v>
      </c>
      <c r="V350" s="13">
        <v>0.49070486737257202</v>
      </c>
      <c r="W350" s="13">
        <v>-1.3506453090310699</v>
      </c>
    </row>
    <row r="351" spans="1:23" x14ac:dyDescent="0.3">
      <c r="A351" s="13" t="s">
        <v>1637</v>
      </c>
      <c r="B351" s="13" t="s">
        <v>1638</v>
      </c>
      <c r="C351" s="15">
        <v>2020</v>
      </c>
      <c r="D351" s="15" t="s">
        <v>27</v>
      </c>
      <c r="E351" s="15" t="s">
        <v>70</v>
      </c>
      <c r="F351" s="15">
        <v>2788</v>
      </c>
      <c r="G351" s="15">
        <v>1294</v>
      </c>
      <c r="H351" s="13">
        <v>0.23603772922775099</v>
      </c>
      <c r="I351" s="13">
        <v>-1.6745460915983901</v>
      </c>
      <c r="J351" s="13">
        <v>-1.4385083623706401</v>
      </c>
      <c r="K351" s="13">
        <v>1.0444921546602</v>
      </c>
      <c r="L351" s="13">
        <v>-2.56833908611332</v>
      </c>
      <c r="M351" s="13">
        <v>-1.52384693145311</v>
      </c>
      <c r="N351" s="18">
        <v>0.37815922879685299</v>
      </c>
      <c r="O351" s="18">
        <v>-2.01477947661617</v>
      </c>
      <c r="P351" s="13">
        <v>-1.6366202478193199</v>
      </c>
      <c r="Q351" s="13">
        <v>0.73432217794692101</v>
      </c>
      <c r="R351" s="18">
        <v>0.73432217794692101</v>
      </c>
      <c r="S351" s="13">
        <v>0</v>
      </c>
      <c r="T351" s="13">
        <v>-9.9588831674022701E-2</v>
      </c>
      <c r="U351" s="13">
        <v>-0.97982772471828505</v>
      </c>
      <c r="V351" s="13">
        <v>-1.0794165563922999</v>
      </c>
      <c r="W351" s="13">
        <v>-0.10124386242870199</v>
      </c>
    </row>
    <row r="352" spans="1:23" x14ac:dyDescent="0.3">
      <c r="A352" s="13" t="s">
        <v>667</v>
      </c>
      <c r="B352" s="13" t="s">
        <v>668</v>
      </c>
      <c r="C352" s="15">
        <v>2020</v>
      </c>
      <c r="D352" s="15" t="s">
        <v>27</v>
      </c>
      <c r="E352" s="15" t="s">
        <v>124</v>
      </c>
      <c r="F352" s="15">
        <v>3552</v>
      </c>
      <c r="G352" s="15">
        <v>1702</v>
      </c>
      <c r="H352" s="13">
        <v>0.99671328004344095</v>
      </c>
      <c r="I352" s="13">
        <v>-1.21773105606396</v>
      </c>
      <c r="J352" s="13">
        <v>-0.221017776020526</v>
      </c>
      <c r="K352" s="13">
        <v>7.2272445001311497E-2</v>
      </c>
      <c r="L352" s="13">
        <v>-2.5291749978068898</v>
      </c>
      <c r="M352" s="13">
        <v>-2.4569025528055799</v>
      </c>
      <c r="N352" s="18">
        <v>0.89258722060406903</v>
      </c>
      <c r="O352" s="18">
        <v>-1.53618923052479</v>
      </c>
      <c r="P352" s="13">
        <v>-0.64360200992072003</v>
      </c>
      <c r="Q352" s="13">
        <v>1.8259071586259299</v>
      </c>
      <c r="R352" s="18">
        <v>1.8259071586259299</v>
      </c>
      <c r="S352" s="13">
        <v>0</v>
      </c>
      <c r="T352" s="13">
        <v>0.44398920343655601</v>
      </c>
      <c r="U352" s="13">
        <v>-1.81252690408428</v>
      </c>
      <c r="V352" s="13">
        <v>-1.3685377006477299</v>
      </c>
      <c r="W352" s="13">
        <v>-0.178702824937124</v>
      </c>
    </row>
    <row r="353" spans="1:23" x14ac:dyDescent="0.3">
      <c r="A353" s="13" t="s">
        <v>1355</v>
      </c>
      <c r="B353" s="13" t="s">
        <v>1356</v>
      </c>
      <c r="C353" s="15">
        <v>2020</v>
      </c>
      <c r="D353" s="15" t="s">
        <v>27</v>
      </c>
      <c r="E353" s="15" t="s">
        <v>49</v>
      </c>
      <c r="F353" s="15">
        <v>3064</v>
      </c>
      <c r="G353" s="15">
        <v>1472</v>
      </c>
      <c r="H353" s="13">
        <v>0.28834667138568199</v>
      </c>
      <c r="I353" s="13">
        <v>0.10586074652578099</v>
      </c>
      <c r="J353" s="13">
        <v>0.39420741791146302</v>
      </c>
      <c r="K353" s="13">
        <v>-1.16535580410533</v>
      </c>
      <c r="L353" s="13">
        <v>4.1721099861322601</v>
      </c>
      <c r="M353" s="13">
        <v>3.0067541820269299</v>
      </c>
      <c r="N353" s="18">
        <v>4.9880675376693599E-2</v>
      </c>
      <c r="O353" s="18">
        <v>1.01833340997486</v>
      </c>
      <c r="P353" s="13">
        <v>1.06821408535155</v>
      </c>
      <c r="Q353" s="13">
        <v>2.8470530926833399</v>
      </c>
      <c r="R353" s="18">
        <v>2.8470530926833399</v>
      </c>
      <c r="S353" s="13">
        <v>0</v>
      </c>
      <c r="T353" s="13">
        <v>0.48500057618238701</v>
      </c>
      <c r="U353" s="13">
        <v>0.31320735166961999</v>
      </c>
      <c r="V353" s="13">
        <v>0.798207927852007</v>
      </c>
      <c r="W353" s="13">
        <v>-0.72831528904440201</v>
      </c>
    </row>
    <row r="354" spans="1:23" x14ac:dyDescent="0.3">
      <c r="A354" s="13" t="s">
        <v>1183</v>
      </c>
      <c r="B354" s="13" t="s">
        <v>1184</v>
      </c>
      <c r="C354" s="15">
        <v>2020</v>
      </c>
      <c r="D354" s="15" t="s">
        <v>27</v>
      </c>
      <c r="E354" s="15" t="s">
        <v>78</v>
      </c>
      <c r="F354" s="15">
        <v>3162</v>
      </c>
      <c r="G354" s="15">
        <v>1492</v>
      </c>
      <c r="H354" s="13">
        <v>-0.74374573369035901</v>
      </c>
      <c r="I354" s="13">
        <v>-2.8560281591564598</v>
      </c>
      <c r="J354" s="13">
        <v>-3.5997738928468199</v>
      </c>
      <c r="K354" s="13">
        <v>-1.80522815810582</v>
      </c>
      <c r="L354" s="13">
        <v>1.09982314907264</v>
      </c>
      <c r="M354" s="13">
        <v>-0.70540500903318504</v>
      </c>
      <c r="N354" s="18">
        <v>-0.95334622559234905</v>
      </c>
      <c r="O354" s="18">
        <v>-2.2175566177921899</v>
      </c>
      <c r="P354" s="13">
        <v>-3.1709028433845399</v>
      </c>
      <c r="Q354" s="13">
        <v>-0.32217212944152501</v>
      </c>
      <c r="R354" s="18">
        <v>-0.32217212944152501</v>
      </c>
      <c r="S354" s="13">
        <v>0</v>
      </c>
      <c r="T354" s="13">
        <v>-0.85371097141705099</v>
      </c>
      <c r="U354" s="13">
        <v>-1.3400405999098499</v>
      </c>
      <c r="V354" s="13">
        <v>-2.1937515713268998</v>
      </c>
      <c r="W354" s="13">
        <v>0.564333529693267</v>
      </c>
    </row>
    <row r="355" spans="1:23" x14ac:dyDescent="0.3">
      <c r="A355" s="13" t="s">
        <v>951</v>
      </c>
      <c r="B355" s="13" t="s">
        <v>952</v>
      </c>
      <c r="C355" s="15">
        <v>2020</v>
      </c>
      <c r="D355" s="15" t="s">
        <v>27</v>
      </c>
      <c r="E355" s="15" t="s">
        <v>140</v>
      </c>
      <c r="F355" s="15">
        <v>4430</v>
      </c>
      <c r="G355" s="15">
        <v>2094</v>
      </c>
      <c r="H355" s="13">
        <v>6.5878510786335198</v>
      </c>
      <c r="I355" s="13">
        <v>-0.122920314841902</v>
      </c>
      <c r="J355" s="13">
        <v>6.46493076379162</v>
      </c>
      <c r="K355" s="13">
        <v>5.5026994244499603</v>
      </c>
      <c r="L355" s="13">
        <v>5.7614500609260997</v>
      </c>
      <c r="M355" s="13">
        <v>11.264149485376</v>
      </c>
      <c r="N355" s="18">
        <v>6.6898257645833796</v>
      </c>
      <c r="O355" s="18">
        <v>1.0557466413187899</v>
      </c>
      <c r="P355" s="13">
        <v>7.7455724059021698</v>
      </c>
      <c r="Q355" s="13">
        <v>11.231320902949101</v>
      </c>
      <c r="R355" s="18">
        <v>11.231320902949101</v>
      </c>
      <c r="S355" s="13">
        <v>0</v>
      </c>
      <c r="T355" s="13">
        <v>6.8089873806430701</v>
      </c>
      <c r="U355" s="13">
        <v>0.917250376291467</v>
      </c>
      <c r="V355" s="13">
        <v>7.7262377569345304</v>
      </c>
      <c r="W355" s="13">
        <v>0.16627469344085599</v>
      </c>
    </row>
    <row r="356" spans="1:23" x14ac:dyDescent="0.3">
      <c r="A356" s="13" t="s">
        <v>1855</v>
      </c>
      <c r="B356" s="13" t="s">
        <v>1856</v>
      </c>
      <c r="C356" s="15">
        <v>2020</v>
      </c>
      <c r="D356" s="15" t="s">
        <v>27</v>
      </c>
      <c r="E356" s="15" t="s">
        <v>73</v>
      </c>
      <c r="F356" s="15">
        <v>1632</v>
      </c>
      <c r="G356" s="15">
        <v>767</v>
      </c>
      <c r="H356" s="13">
        <v>-1.8958333196431001</v>
      </c>
      <c r="I356" s="13">
        <v>-0.914078876207437</v>
      </c>
      <c r="J356" s="13">
        <v>-2.80991219585054</v>
      </c>
      <c r="K356" s="13">
        <v>-0.403460262938721</v>
      </c>
      <c r="L356" s="13">
        <v>1.11979732573194E-2</v>
      </c>
      <c r="M356" s="13">
        <v>-0.39226228968140198</v>
      </c>
      <c r="N356" s="18">
        <v>-1.71226358944975</v>
      </c>
      <c r="O356" s="18">
        <v>-0.749455662326317</v>
      </c>
      <c r="P356" s="13">
        <v>-2.4617192517760702</v>
      </c>
      <c r="Q356" s="13">
        <v>0.11245523618393601</v>
      </c>
      <c r="R356" s="18">
        <v>0.11245523618393601</v>
      </c>
      <c r="S356" s="13">
        <v>0</v>
      </c>
      <c r="T356" s="13">
        <v>-1.4254574159709099</v>
      </c>
      <c r="U356" s="13">
        <v>-1.25895044152772</v>
      </c>
      <c r="V356" s="13">
        <v>-2.6844078574986301</v>
      </c>
      <c r="W356" s="13">
        <v>-0.321586111083074</v>
      </c>
    </row>
    <row r="357" spans="1:23" x14ac:dyDescent="0.3">
      <c r="A357" s="13" t="s">
        <v>167</v>
      </c>
      <c r="B357" s="13" t="s">
        <v>168</v>
      </c>
      <c r="C357" s="15">
        <v>2020</v>
      </c>
      <c r="D357" s="15" t="s">
        <v>27</v>
      </c>
      <c r="E357" s="15" t="s">
        <v>62</v>
      </c>
      <c r="F357" s="15">
        <v>3968</v>
      </c>
      <c r="G357" s="15">
        <v>1817</v>
      </c>
      <c r="H357" s="13">
        <v>-0.41330418977074801</v>
      </c>
      <c r="I357" s="13">
        <v>8.2253382006576295E-2</v>
      </c>
      <c r="J357" s="13">
        <v>-0.33105080776417201</v>
      </c>
      <c r="K357" s="13">
        <v>0.41666295777812201</v>
      </c>
      <c r="L357" s="13">
        <v>0.52483861040996704</v>
      </c>
      <c r="M357" s="13">
        <v>0.94150156818808906</v>
      </c>
      <c r="N357" s="18">
        <v>-0.285963678892455</v>
      </c>
      <c r="O357" s="18">
        <v>0.194816917880339</v>
      </c>
      <c r="P357" s="13">
        <v>-9.1146761012116898E-2</v>
      </c>
      <c r="Q357" s="13">
        <v>2.4928541791389098</v>
      </c>
      <c r="R357" s="18">
        <v>2.4928541791389098</v>
      </c>
      <c r="S357" s="13">
        <v>0</v>
      </c>
      <c r="T357" s="13">
        <v>1.1114051904327999</v>
      </c>
      <c r="U357" s="13">
        <v>0.53560831363527295</v>
      </c>
      <c r="V357" s="13">
        <v>1.64701350406807</v>
      </c>
      <c r="W357" s="13">
        <v>1.1587312825673499</v>
      </c>
    </row>
    <row r="358" spans="1:23" x14ac:dyDescent="0.3">
      <c r="A358" s="13" t="s">
        <v>1939</v>
      </c>
      <c r="B358" s="13" t="s">
        <v>1940</v>
      </c>
      <c r="C358" s="15">
        <v>2020</v>
      </c>
      <c r="D358" s="15" t="s">
        <v>27</v>
      </c>
      <c r="E358" s="15" t="s">
        <v>70</v>
      </c>
      <c r="F358" s="15">
        <v>3846</v>
      </c>
      <c r="G358" s="15">
        <v>1757</v>
      </c>
      <c r="H358" s="13">
        <v>2.9712452789439201</v>
      </c>
      <c r="I358" s="13">
        <v>-2.3887215259371599</v>
      </c>
      <c r="J358" s="13">
        <v>0.58252375300675796</v>
      </c>
      <c r="K358" s="13">
        <v>-1.74225925766974</v>
      </c>
      <c r="L358" s="13">
        <v>-1.94580682768476</v>
      </c>
      <c r="M358" s="13">
        <v>-3.6880660853545</v>
      </c>
      <c r="N358" s="18">
        <v>2.1206494274963301</v>
      </c>
      <c r="O358" s="18">
        <v>-2.4648807497114</v>
      </c>
      <c r="P358" s="13">
        <v>-0.34423132221506503</v>
      </c>
      <c r="Q358" s="13">
        <v>2.1932007646510798</v>
      </c>
      <c r="R358" s="18">
        <v>2.1932007646510798</v>
      </c>
      <c r="S358" s="13">
        <v>0</v>
      </c>
      <c r="T358" s="13">
        <v>2.2085591306314099</v>
      </c>
      <c r="U358" s="13">
        <v>-2.82099103132806</v>
      </c>
      <c r="V358" s="13">
        <v>-0.61243190069664799</v>
      </c>
      <c r="W358" s="13">
        <v>1.73147099842317</v>
      </c>
    </row>
    <row r="359" spans="1:23" x14ac:dyDescent="0.3">
      <c r="A359" s="13" t="s">
        <v>2109</v>
      </c>
      <c r="B359" s="13" t="s">
        <v>2110</v>
      </c>
      <c r="C359" s="15">
        <v>2020</v>
      </c>
      <c r="D359" s="15" t="s">
        <v>27</v>
      </c>
      <c r="E359" s="15" t="s">
        <v>124</v>
      </c>
      <c r="F359" s="15">
        <v>125</v>
      </c>
      <c r="G359" s="15">
        <v>62</v>
      </c>
      <c r="H359" s="13">
        <v>-2.9127055137629299</v>
      </c>
      <c r="I359" s="13">
        <v>-0.81570639817403101</v>
      </c>
      <c r="J359" s="13">
        <v>-3.7284119119369601</v>
      </c>
      <c r="K359" s="13">
        <v>0.93225974729023497</v>
      </c>
      <c r="L359" s="13">
        <v>8.1240449415176794</v>
      </c>
      <c r="M359" s="13">
        <v>9.0563046888079199</v>
      </c>
      <c r="N359" s="18">
        <v>-2.2584244980427699</v>
      </c>
      <c r="O359" s="18">
        <v>1.03751423389204</v>
      </c>
      <c r="P359" s="13">
        <v>-1.2209102641507299</v>
      </c>
      <c r="Q359" s="13">
        <v>4.8079849773584503E-2</v>
      </c>
      <c r="R359" s="18">
        <v>4.8079849773584503E-2</v>
      </c>
      <c r="S359" s="13">
        <v>0</v>
      </c>
      <c r="T359" s="13">
        <v>-2.7100700081187301</v>
      </c>
      <c r="U359" s="13">
        <v>-1.0124765314076001</v>
      </c>
      <c r="V359" s="13">
        <v>-3.7225465395263302</v>
      </c>
      <c r="W359" s="13">
        <v>-0.60912854401355798</v>
      </c>
    </row>
    <row r="360" spans="1:23" x14ac:dyDescent="0.3">
      <c r="A360" s="13" t="s">
        <v>2047</v>
      </c>
      <c r="B360" s="13" t="s">
        <v>2048</v>
      </c>
      <c r="C360" s="15">
        <v>2020</v>
      </c>
      <c r="D360" s="15" t="s">
        <v>27</v>
      </c>
      <c r="E360" s="15" t="s">
        <v>26</v>
      </c>
      <c r="F360" s="15">
        <v>1322</v>
      </c>
      <c r="G360" s="15">
        <v>637</v>
      </c>
      <c r="H360" s="13">
        <v>-2.6163883409036299</v>
      </c>
      <c r="I360" s="13">
        <v>3.57382611976817</v>
      </c>
      <c r="J360" s="13">
        <v>0.95743777886453396</v>
      </c>
      <c r="K360" s="13">
        <v>0.82416155748528597</v>
      </c>
      <c r="L360" s="13">
        <v>0.35885729433101998</v>
      </c>
      <c r="M360" s="13">
        <v>1.1830188518163001</v>
      </c>
      <c r="N360" s="18">
        <v>-2.0710224941068298</v>
      </c>
      <c r="O360" s="18">
        <v>3.1079433762531399</v>
      </c>
      <c r="P360" s="13">
        <v>1.0369208821463101</v>
      </c>
      <c r="Q360" s="13">
        <v>1.2290615045101301</v>
      </c>
      <c r="R360" s="18">
        <v>1.2290615045101301</v>
      </c>
      <c r="S360" s="13">
        <v>0</v>
      </c>
      <c r="T360" s="13">
        <v>-2.8488934934996499</v>
      </c>
      <c r="U360" s="13">
        <v>3.9144542537941298</v>
      </c>
      <c r="V360" s="13">
        <v>1.0655607602944801</v>
      </c>
      <c r="W360" s="13">
        <v>-0.139025088104135</v>
      </c>
    </row>
    <row r="361" spans="1:23" x14ac:dyDescent="0.3">
      <c r="A361" s="13" t="s">
        <v>541</v>
      </c>
      <c r="B361" s="13" t="s">
        <v>542</v>
      </c>
      <c r="C361" s="15">
        <v>2020</v>
      </c>
      <c r="D361" s="15" t="s">
        <v>27</v>
      </c>
      <c r="E361" s="15" t="s">
        <v>33</v>
      </c>
      <c r="F361" s="15">
        <v>3784</v>
      </c>
      <c r="G361" s="15">
        <v>1799</v>
      </c>
      <c r="H361" s="13">
        <v>8.7355640253710103</v>
      </c>
      <c r="I361" s="13">
        <v>-0.78666648379871695</v>
      </c>
      <c r="J361" s="13">
        <v>7.9488975415722898</v>
      </c>
      <c r="K361" s="13">
        <v>2.5531308596817399</v>
      </c>
      <c r="L361" s="13">
        <v>-2.45995460632136</v>
      </c>
      <c r="M361" s="13">
        <v>9.3176253360386596E-2</v>
      </c>
      <c r="N361" s="18">
        <v>7.7827950277971603</v>
      </c>
      <c r="O361" s="18">
        <v>-1.19444026277134</v>
      </c>
      <c r="P361" s="13">
        <v>6.5883547650258096</v>
      </c>
      <c r="Q361" s="13">
        <v>8.6987497895981996</v>
      </c>
      <c r="R361" s="18">
        <v>8.6987497895981996</v>
      </c>
      <c r="S361" s="13">
        <v>0</v>
      </c>
      <c r="T361" s="13">
        <v>8.4397624183701794</v>
      </c>
      <c r="U361" s="13">
        <v>-1.6349747161177299</v>
      </c>
      <c r="V361" s="13">
        <v>6.8047877022524501</v>
      </c>
      <c r="W361" s="13">
        <v>1.51739133166873</v>
      </c>
    </row>
    <row r="362" spans="1:23" x14ac:dyDescent="0.3">
      <c r="A362" s="13" t="s">
        <v>2195</v>
      </c>
      <c r="B362" s="13" t="s">
        <v>2196</v>
      </c>
      <c r="C362" s="15">
        <v>2020</v>
      </c>
      <c r="D362" s="15" t="s">
        <v>27</v>
      </c>
      <c r="E362" s="15" t="s">
        <v>73</v>
      </c>
      <c r="F362" s="15">
        <v>26</v>
      </c>
      <c r="G362" s="15">
        <v>12</v>
      </c>
      <c r="H362" s="13">
        <v>-6.1059469902349104</v>
      </c>
      <c r="I362" s="13">
        <v>-5.7597892250043001</v>
      </c>
      <c r="J362" s="13">
        <v>-11.865736215239201</v>
      </c>
      <c r="K362" s="13">
        <v>-7.5257083681972103</v>
      </c>
      <c r="L362" s="13">
        <v>19.692872777767999</v>
      </c>
      <c r="M362" s="13">
        <v>12.1671644095708</v>
      </c>
      <c r="N362" s="18">
        <v>-6.7058657359204297</v>
      </c>
      <c r="O362" s="18">
        <v>-0.68240272676014901</v>
      </c>
      <c r="P362" s="13">
        <v>-7.3882684626805801</v>
      </c>
      <c r="Q362" s="13">
        <v>-2.8143383839732E-2</v>
      </c>
      <c r="R362" s="18">
        <v>-2.8143383839732E-2</v>
      </c>
      <c r="S362" s="13">
        <v>0</v>
      </c>
      <c r="T362" s="13">
        <v>-1.03615975955364</v>
      </c>
      <c r="U362" s="13">
        <v>-2.2895175056217898</v>
      </c>
      <c r="V362" s="13">
        <v>-3.3256772651754298</v>
      </c>
      <c r="W362" s="13">
        <v>-0.91191885207289503</v>
      </c>
    </row>
    <row r="363" spans="1:23" x14ac:dyDescent="0.3">
      <c r="A363" s="13" t="s">
        <v>1047</v>
      </c>
      <c r="B363" s="13" t="s">
        <v>1048</v>
      </c>
      <c r="C363" s="15">
        <v>2020</v>
      </c>
      <c r="D363" s="15" t="s">
        <v>27</v>
      </c>
      <c r="E363" s="15" t="s">
        <v>124</v>
      </c>
      <c r="F363" s="15">
        <v>1894</v>
      </c>
      <c r="G363" s="15">
        <v>922</v>
      </c>
      <c r="H363" s="13">
        <v>2.4057176144085601</v>
      </c>
      <c r="I363" s="13">
        <v>-3.0996825821981102</v>
      </c>
      <c r="J363" s="13">
        <v>-0.69396496778954397</v>
      </c>
      <c r="K363" s="13">
        <v>1.2558303486764799</v>
      </c>
      <c r="L363" s="13">
        <v>-1.3115130137794599</v>
      </c>
      <c r="M363" s="13">
        <v>-5.5682665102987097E-2</v>
      </c>
      <c r="N363" s="18">
        <v>2.3366888969952502</v>
      </c>
      <c r="O363" s="18">
        <v>-2.9013444103557999</v>
      </c>
      <c r="P363" s="13">
        <v>-0.56465551336054898</v>
      </c>
      <c r="Q363" s="13">
        <v>1.02252565214018</v>
      </c>
      <c r="R363" s="18">
        <v>1.02252565214018</v>
      </c>
      <c r="S363" s="13">
        <v>0</v>
      </c>
      <c r="T363" s="13">
        <v>1.7522651104635301</v>
      </c>
      <c r="U363" s="13">
        <v>-3.2274899380547</v>
      </c>
      <c r="V363" s="13">
        <v>-1.4752248275911699</v>
      </c>
      <c r="W363" s="13">
        <v>-0.54260111898793595</v>
      </c>
    </row>
    <row r="364" spans="1:23" x14ac:dyDescent="0.3">
      <c r="A364" s="13" t="s">
        <v>1067</v>
      </c>
      <c r="B364" s="13" t="s">
        <v>1068</v>
      </c>
      <c r="C364" s="15">
        <v>2020</v>
      </c>
      <c r="D364" s="15" t="s">
        <v>27</v>
      </c>
      <c r="E364" s="15" t="s">
        <v>78</v>
      </c>
      <c r="F364" s="15">
        <v>1181</v>
      </c>
      <c r="G364" s="15">
        <v>559</v>
      </c>
      <c r="H364" s="13">
        <v>-3.1121140261590599</v>
      </c>
      <c r="I364" s="13">
        <v>-3.1338013024898999</v>
      </c>
      <c r="J364" s="13">
        <v>-6.2459153286489704</v>
      </c>
      <c r="K364" s="13">
        <v>-1.5821370806685999</v>
      </c>
      <c r="L364" s="13">
        <v>-1.4943049182400301</v>
      </c>
      <c r="M364" s="13">
        <v>-3.07644199890863</v>
      </c>
      <c r="N364" s="18">
        <v>-2.9273831756086701</v>
      </c>
      <c r="O364" s="18">
        <v>-3.0177824331157499</v>
      </c>
      <c r="P364" s="13">
        <v>-5.9451656087244302</v>
      </c>
      <c r="Q364" s="13">
        <v>-0.90798533853881302</v>
      </c>
      <c r="R364" s="18">
        <v>-0.90798533853881302</v>
      </c>
      <c r="S364" s="13">
        <v>0</v>
      </c>
      <c r="T364" s="13">
        <v>-3.1769318243717199</v>
      </c>
      <c r="U364" s="13">
        <v>-2.0878695888415</v>
      </c>
      <c r="V364" s="13">
        <v>-5.2648014132132301</v>
      </c>
      <c r="W364" s="13">
        <v>-0.36722288225361899</v>
      </c>
    </row>
    <row r="365" spans="1:23" x14ac:dyDescent="0.3">
      <c r="A365" s="13" t="s">
        <v>299</v>
      </c>
      <c r="B365" s="13" t="s">
        <v>300</v>
      </c>
      <c r="C365" s="15">
        <v>2020</v>
      </c>
      <c r="D365" s="15" t="s">
        <v>27</v>
      </c>
      <c r="E365" s="15" t="s">
        <v>89</v>
      </c>
      <c r="F365" s="15">
        <v>3033</v>
      </c>
      <c r="G365" s="15">
        <v>1472</v>
      </c>
      <c r="H365" s="13">
        <v>1.4482643391016801</v>
      </c>
      <c r="I365" s="13">
        <v>-0.171160895450332</v>
      </c>
      <c r="J365" s="13">
        <v>1.27710344365135</v>
      </c>
      <c r="K365" s="13">
        <v>-2.23063023376907</v>
      </c>
      <c r="L365" s="13">
        <v>2.8752840463345199</v>
      </c>
      <c r="M365" s="13">
        <v>0.64465381256544496</v>
      </c>
      <c r="N365" s="18">
        <v>0.74276783386496004</v>
      </c>
      <c r="O365" s="18">
        <v>0.43376936354798401</v>
      </c>
      <c r="P365" s="13">
        <v>1.1765371974129399</v>
      </c>
      <c r="Q365" s="13">
        <v>2.9283620911041099</v>
      </c>
      <c r="R365" s="18">
        <v>2.9283620911041099</v>
      </c>
      <c r="S365" s="13">
        <v>0</v>
      </c>
      <c r="T365" s="13">
        <v>-1.1498610322626401E-2</v>
      </c>
      <c r="U365" s="13">
        <v>4.0552523592486803E-2</v>
      </c>
      <c r="V365" s="13">
        <v>2.9053913269860399E-2</v>
      </c>
      <c r="W365" s="13">
        <v>-0.70971743609925997</v>
      </c>
    </row>
    <row r="366" spans="1:23" x14ac:dyDescent="0.3">
      <c r="A366" s="13" t="s">
        <v>1273</v>
      </c>
      <c r="B366" s="13" t="s">
        <v>1274</v>
      </c>
      <c r="C366" s="15">
        <v>2020</v>
      </c>
      <c r="D366" s="15" t="s">
        <v>27</v>
      </c>
      <c r="E366" s="15" t="s">
        <v>30</v>
      </c>
      <c r="F366" s="15">
        <v>267</v>
      </c>
      <c r="G366" s="15">
        <v>125</v>
      </c>
      <c r="H366" s="13">
        <v>-0.98800671519818795</v>
      </c>
      <c r="I366" s="13">
        <v>1.68181874602281E-2</v>
      </c>
      <c r="J366" s="13">
        <v>-0.97118852773796005</v>
      </c>
      <c r="K366" s="13">
        <v>5.3153554576612896</v>
      </c>
      <c r="L366" s="13">
        <v>4.9081020330120699</v>
      </c>
      <c r="M366" s="13">
        <v>10.223457490673299</v>
      </c>
      <c r="N366" s="18">
        <v>0.22650995086633599</v>
      </c>
      <c r="O366" s="18">
        <v>0.95351793686904496</v>
      </c>
      <c r="P366" s="13">
        <v>1.18002788773538</v>
      </c>
      <c r="Q366" s="13">
        <v>0.24944324933529199</v>
      </c>
      <c r="R366" s="18">
        <v>0.24944324933529199</v>
      </c>
      <c r="S366" s="13">
        <v>0</v>
      </c>
      <c r="T366" s="13">
        <v>-1.1385253325497899</v>
      </c>
      <c r="U366" s="13">
        <v>-8.5609077780364695E-2</v>
      </c>
      <c r="V366" s="13">
        <v>-1.2241344103301599</v>
      </c>
      <c r="W366" s="13">
        <v>-0.48589633844291502</v>
      </c>
    </row>
    <row r="367" spans="1:23" x14ac:dyDescent="0.3">
      <c r="A367" s="13" t="s">
        <v>201</v>
      </c>
      <c r="B367" s="13" t="s">
        <v>202</v>
      </c>
      <c r="C367" s="15">
        <v>2020</v>
      </c>
      <c r="D367" s="15" t="s">
        <v>27</v>
      </c>
      <c r="E367" s="15" t="s">
        <v>59</v>
      </c>
      <c r="F367" s="15">
        <v>1580</v>
      </c>
      <c r="G367" s="15">
        <v>746</v>
      </c>
      <c r="H367" s="13">
        <v>-1.85933013061507</v>
      </c>
      <c r="I367" s="13">
        <v>0.979832354500067</v>
      </c>
      <c r="J367" s="13">
        <v>-0.87949777611501101</v>
      </c>
      <c r="K367" s="13">
        <v>-0.28667996089268599</v>
      </c>
      <c r="L367" s="13">
        <v>1.12594429821339</v>
      </c>
      <c r="M367" s="13">
        <v>0.83926433732070505</v>
      </c>
      <c r="N367" s="18">
        <v>-1.67240924036409</v>
      </c>
      <c r="O367" s="18">
        <v>1.07053454757571</v>
      </c>
      <c r="P367" s="13">
        <v>-0.60187469278837202</v>
      </c>
      <c r="Q367" s="13">
        <v>0.81833794611107702</v>
      </c>
      <c r="R367" s="18">
        <v>0.81833794611107702</v>
      </c>
      <c r="S367" s="13">
        <v>0</v>
      </c>
      <c r="T367" s="13">
        <v>-1.4384545122880401</v>
      </c>
      <c r="U367" s="13">
        <v>0.32648036199886898</v>
      </c>
      <c r="V367" s="13">
        <v>-1.11197415028917</v>
      </c>
      <c r="W367" s="13">
        <v>9.2505642752591002E-2</v>
      </c>
    </row>
    <row r="368" spans="1:23" x14ac:dyDescent="0.3">
      <c r="A368" s="13" t="s">
        <v>201</v>
      </c>
      <c r="B368" s="13" t="s">
        <v>202</v>
      </c>
      <c r="C368" s="15">
        <v>2020</v>
      </c>
      <c r="D368" s="15" t="s">
        <v>27</v>
      </c>
      <c r="E368" s="15" t="s">
        <v>54</v>
      </c>
      <c r="F368" s="15">
        <v>1024</v>
      </c>
      <c r="G368" s="15">
        <v>463</v>
      </c>
      <c r="H368" s="13">
        <v>1.2226714478507801</v>
      </c>
      <c r="I368" s="13">
        <v>-3.9355785503244798</v>
      </c>
      <c r="J368" s="13">
        <v>-2.7129071024737001</v>
      </c>
      <c r="K368" s="13">
        <v>3.35131178861714</v>
      </c>
      <c r="L368" s="13">
        <v>-7.5375694889752101</v>
      </c>
      <c r="M368" s="13">
        <v>-4.1862577003580599</v>
      </c>
      <c r="N368" s="18">
        <v>1.7951977473233001</v>
      </c>
      <c r="O368" s="18">
        <v>-4.9130481626428102</v>
      </c>
      <c r="P368" s="13">
        <v>-3.1178504153194999</v>
      </c>
      <c r="Q368" s="13">
        <v>-8.7127846620131399E-2</v>
      </c>
      <c r="R368" s="18">
        <v>-8.7127846620131399E-2</v>
      </c>
      <c r="S368" s="13">
        <v>0</v>
      </c>
      <c r="T368" s="13">
        <v>2.53101330178196</v>
      </c>
      <c r="U368" s="13">
        <v>-3.8465660749280501</v>
      </c>
      <c r="V368" s="13">
        <v>-1.3155527731460801</v>
      </c>
      <c r="W368" s="13">
        <v>0.27374168127638698</v>
      </c>
    </row>
    <row r="369" spans="1:23" x14ac:dyDescent="0.3">
      <c r="A369" s="13" t="s">
        <v>1299</v>
      </c>
      <c r="B369" s="13" t="s">
        <v>1300</v>
      </c>
      <c r="C369" s="15">
        <v>2020</v>
      </c>
      <c r="D369" s="15" t="s">
        <v>27</v>
      </c>
      <c r="E369" s="15" t="s">
        <v>53</v>
      </c>
      <c r="F369" s="15">
        <v>2409</v>
      </c>
      <c r="G369" s="15">
        <v>1169</v>
      </c>
      <c r="H369" s="13">
        <v>-1.0162905331850101</v>
      </c>
      <c r="I369" s="13">
        <v>-3.03519672578796</v>
      </c>
      <c r="J369" s="13">
        <v>-4.05148725897297</v>
      </c>
      <c r="K369" s="13">
        <v>-3.7187231326524</v>
      </c>
      <c r="L369" s="13">
        <v>-1.7991956387047801</v>
      </c>
      <c r="M369" s="13">
        <v>-5.5179187713571798</v>
      </c>
      <c r="N369" s="18">
        <v>-1.5664837840474</v>
      </c>
      <c r="O369" s="18">
        <v>-2.93380220177679</v>
      </c>
      <c r="P369" s="13">
        <v>-4.5002859858241901</v>
      </c>
      <c r="Q369" s="13">
        <v>-1.04732185149948</v>
      </c>
      <c r="R369" s="18">
        <v>-1.04732185149948</v>
      </c>
      <c r="S369" s="13">
        <v>0</v>
      </c>
      <c r="T369" s="13">
        <v>-1.38403800505429</v>
      </c>
      <c r="U369" s="13">
        <v>-4.0119799136509</v>
      </c>
      <c r="V369" s="13">
        <v>-5.3960179187051898</v>
      </c>
      <c r="W369" s="13">
        <v>0.33306383477340501</v>
      </c>
    </row>
    <row r="370" spans="1:23" x14ac:dyDescent="0.3">
      <c r="A370" s="13" t="s">
        <v>2153</v>
      </c>
      <c r="B370" s="13" t="s">
        <v>2154</v>
      </c>
      <c r="C370" s="15">
        <v>2020</v>
      </c>
      <c r="D370" s="15" t="s">
        <v>27</v>
      </c>
      <c r="E370" s="15" t="s">
        <v>49</v>
      </c>
      <c r="F370" s="15">
        <v>8</v>
      </c>
      <c r="G370" s="15">
        <v>4</v>
      </c>
      <c r="H370" s="13"/>
      <c r="I370" s="13"/>
      <c r="J370" s="13"/>
      <c r="K370" s="13"/>
      <c r="L370" s="13"/>
      <c r="M370" s="13"/>
      <c r="N370" s="18">
        <v>0</v>
      </c>
      <c r="O370" s="18">
        <v>0</v>
      </c>
      <c r="P370" s="13">
        <v>0</v>
      </c>
      <c r="Q370" s="13"/>
      <c r="R370" s="18"/>
      <c r="S370" s="13">
        <v>0</v>
      </c>
      <c r="T370" s="13">
        <v>0</v>
      </c>
      <c r="U370" s="13">
        <v>0</v>
      </c>
      <c r="V370" s="13">
        <v>0</v>
      </c>
      <c r="W370" s="13"/>
    </row>
    <row r="371" spans="1:23" x14ac:dyDescent="0.3">
      <c r="A371" s="13" t="s">
        <v>679</v>
      </c>
      <c r="B371" s="13" t="s">
        <v>680</v>
      </c>
      <c r="C371" s="15">
        <v>2020</v>
      </c>
      <c r="D371" s="15" t="s">
        <v>27</v>
      </c>
      <c r="E371" s="15" t="s">
        <v>30</v>
      </c>
      <c r="F371" s="15">
        <v>2100</v>
      </c>
      <c r="G371" s="15">
        <v>990</v>
      </c>
      <c r="H371" s="13">
        <v>-1.62319403483664</v>
      </c>
      <c r="I371" s="13">
        <v>2.7126100701413902</v>
      </c>
      <c r="J371" s="13">
        <v>1.08941603530474</v>
      </c>
      <c r="K371" s="13">
        <v>1.04897084449177</v>
      </c>
      <c r="L371" s="13">
        <v>4.1221133606802898</v>
      </c>
      <c r="M371" s="13">
        <v>5.1710842051720602</v>
      </c>
      <c r="N371" s="18">
        <v>-1.1791159047167099</v>
      </c>
      <c r="O371" s="18">
        <v>3.0922298538337598</v>
      </c>
      <c r="P371" s="13">
        <v>1.9131139491170399</v>
      </c>
      <c r="Q371" s="13">
        <v>2.3499523897610399</v>
      </c>
      <c r="R371" s="18">
        <v>2.3499523897610399</v>
      </c>
      <c r="S371" s="13">
        <v>0</v>
      </c>
      <c r="T371" s="13">
        <v>-1.2368530184961899</v>
      </c>
      <c r="U371" s="13">
        <v>3.05647064491126</v>
      </c>
      <c r="V371" s="13">
        <v>1.8196176264150701</v>
      </c>
      <c r="W371" s="13">
        <v>-0.232800280374623</v>
      </c>
    </row>
    <row r="372" spans="1:23" x14ac:dyDescent="0.3">
      <c r="A372" s="13" t="s">
        <v>205</v>
      </c>
      <c r="B372" s="13" t="s">
        <v>206</v>
      </c>
      <c r="C372" s="15">
        <v>2020</v>
      </c>
      <c r="D372" s="15" t="s">
        <v>27</v>
      </c>
      <c r="E372" s="15" t="s">
        <v>73</v>
      </c>
      <c r="F372" s="15">
        <v>1679</v>
      </c>
      <c r="G372" s="15">
        <v>779</v>
      </c>
      <c r="H372" s="13">
        <v>-0.470957426289496</v>
      </c>
      <c r="I372" s="13">
        <v>-3.8914700423457398</v>
      </c>
      <c r="J372" s="13">
        <v>-4.3624274686352296</v>
      </c>
      <c r="K372" s="13">
        <v>2.3342285461082399</v>
      </c>
      <c r="L372" s="13">
        <v>-0.24876255097632699</v>
      </c>
      <c r="M372" s="13">
        <v>2.0854659951319099</v>
      </c>
      <c r="N372" s="18">
        <v>8.0402518396473902E-2</v>
      </c>
      <c r="O372" s="18">
        <v>-3.3656519233645601</v>
      </c>
      <c r="P372" s="13">
        <v>-3.28524940496809</v>
      </c>
      <c r="Q372" s="13">
        <v>-0.21192532645946999</v>
      </c>
      <c r="R372" s="18">
        <v>-0.21192532645946999</v>
      </c>
      <c r="S372" s="13">
        <v>0</v>
      </c>
      <c r="T372" s="13">
        <v>-0.190449864455908</v>
      </c>
      <c r="U372" s="13">
        <v>-4.2005430797325003</v>
      </c>
      <c r="V372" s="13">
        <v>-4.3909929441884099</v>
      </c>
      <c r="W372" s="13">
        <v>-0.386977316324565</v>
      </c>
    </row>
    <row r="373" spans="1:23" x14ac:dyDescent="0.3">
      <c r="A373" s="13" t="s">
        <v>2150</v>
      </c>
      <c r="B373" s="13" t="s">
        <v>1318</v>
      </c>
      <c r="C373" s="15">
        <v>2020</v>
      </c>
      <c r="D373" s="15" t="s">
        <v>27</v>
      </c>
      <c r="E373" s="15" t="s">
        <v>32</v>
      </c>
      <c r="F373" s="15">
        <v>2851</v>
      </c>
      <c r="G373" s="15">
        <v>1387</v>
      </c>
      <c r="H373" s="13">
        <v>1.69890332910663</v>
      </c>
      <c r="I373" s="13">
        <v>-0.769621251781478</v>
      </c>
      <c r="J373" s="13">
        <v>0.929282077325158</v>
      </c>
      <c r="K373" s="13">
        <v>1.38258138320889</v>
      </c>
      <c r="L373" s="13">
        <v>0.19176991076039299</v>
      </c>
      <c r="M373" s="13">
        <v>1.5743512939692901</v>
      </c>
      <c r="N373" s="18">
        <v>1.8029233710963799</v>
      </c>
      <c r="O373" s="18">
        <v>-0.58438608276159698</v>
      </c>
      <c r="P373" s="13">
        <v>1.21853728833478</v>
      </c>
      <c r="Q373" s="13">
        <v>2.7951853972447198</v>
      </c>
      <c r="R373" s="18">
        <v>2.7951853972447198</v>
      </c>
      <c r="S373" s="13">
        <v>0</v>
      </c>
      <c r="T373" s="13">
        <v>1.28471076819117</v>
      </c>
      <c r="U373" s="13">
        <v>-0.75446195476113198</v>
      </c>
      <c r="V373" s="13">
        <v>0.53024881343004504</v>
      </c>
      <c r="W373" s="13">
        <v>-0.47711361930005503</v>
      </c>
    </row>
    <row r="374" spans="1:23" x14ac:dyDescent="0.3">
      <c r="A374" s="13" t="s">
        <v>2150</v>
      </c>
      <c r="B374" s="13" t="s">
        <v>1318</v>
      </c>
      <c r="C374" s="15">
        <v>2020</v>
      </c>
      <c r="D374" s="15" t="s">
        <v>27</v>
      </c>
      <c r="E374" s="15" t="s">
        <v>70</v>
      </c>
      <c r="F374" s="15">
        <v>709</v>
      </c>
      <c r="G374" s="15">
        <v>340</v>
      </c>
      <c r="H374" s="13">
        <v>-3.7427137257339602</v>
      </c>
      <c r="I374" s="13">
        <v>1.25271923267484</v>
      </c>
      <c r="J374" s="13">
        <v>-2.48999449305912</v>
      </c>
      <c r="K374" s="13">
        <v>3.3528335807399099</v>
      </c>
      <c r="L374" s="13">
        <v>3.3576207887670599</v>
      </c>
      <c r="M374" s="13">
        <v>6.7104543695069703</v>
      </c>
      <c r="N374" s="18">
        <v>-2.5377167367043998</v>
      </c>
      <c r="O374" s="18">
        <v>1.7179797944708699</v>
      </c>
      <c r="P374" s="13">
        <v>-0.819736942233527</v>
      </c>
      <c r="Q374" s="13">
        <v>0.33501928967290001</v>
      </c>
      <c r="R374" s="18">
        <v>0.33501928967290001</v>
      </c>
      <c r="S374" s="13">
        <v>0</v>
      </c>
      <c r="T374" s="13">
        <v>-1.17396810343192</v>
      </c>
      <c r="U374" s="13">
        <v>1.46173708472352</v>
      </c>
      <c r="V374" s="13">
        <v>0.28776898129159401</v>
      </c>
      <c r="W374" s="13">
        <v>5.4944826968463402E-2</v>
      </c>
    </row>
    <row r="375" spans="1:23" x14ac:dyDescent="0.3">
      <c r="A375" s="13" t="s">
        <v>1669</v>
      </c>
      <c r="B375" s="13" t="s">
        <v>1670</v>
      </c>
      <c r="C375" s="15">
        <v>2020</v>
      </c>
      <c r="D375" s="15" t="s">
        <v>27</v>
      </c>
      <c r="E375" s="15" t="s">
        <v>86</v>
      </c>
      <c r="F375" s="15">
        <v>3627</v>
      </c>
      <c r="G375" s="15">
        <v>1721</v>
      </c>
      <c r="H375" s="13">
        <v>1.49842661646023</v>
      </c>
      <c r="I375" s="13">
        <v>1.7689861091111301</v>
      </c>
      <c r="J375" s="13">
        <v>3.2674127255713601</v>
      </c>
      <c r="K375" s="13">
        <v>-2.17753371930575</v>
      </c>
      <c r="L375" s="13">
        <v>2.8926432008480001</v>
      </c>
      <c r="M375" s="13">
        <v>0.71510948154224196</v>
      </c>
      <c r="N375" s="18">
        <v>0.79221680575202202</v>
      </c>
      <c r="O375" s="18">
        <v>2.0739015474296498</v>
      </c>
      <c r="P375" s="13">
        <v>2.8661183531816699</v>
      </c>
      <c r="Q375" s="13">
        <v>4.9452659457874804</v>
      </c>
      <c r="R375" s="18">
        <v>4.9452659457874804</v>
      </c>
      <c r="S375" s="13">
        <v>0</v>
      </c>
      <c r="T375" s="13">
        <v>1.1814641624075599</v>
      </c>
      <c r="U375" s="13">
        <v>2.6731120239587498</v>
      </c>
      <c r="V375" s="13">
        <v>3.8545761863663199</v>
      </c>
      <c r="W375" s="13">
        <v>0.28970313531149</v>
      </c>
    </row>
    <row r="376" spans="1:23" x14ac:dyDescent="0.3">
      <c r="A376" s="13" t="s">
        <v>2199</v>
      </c>
      <c r="B376" s="13" t="s">
        <v>2200</v>
      </c>
      <c r="C376" s="15">
        <v>2020</v>
      </c>
      <c r="D376" s="15" t="s">
        <v>27</v>
      </c>
      <c r="E376" s="15" t="s">
        <v>67</v>
      </c>
      <c r="F376" s="15">
        <v>24</v>
      </c>
      <c r="G376" s="15">
        <v>10</v>
      </c>
      <c r="H376" s="13">
        <v>-0.96719562827388095</v>
      </c>
      <c r="I376" s="13">
        <v>0.340133355979996</v>
      </c>
      <c r="J376" s="13">
        <v>-0.627062272293885</v>
      </c>
      <c r="K376" s="13">
        <v>4.3236007864819399</v>
      </c>
      <c r="L376" s="13">
        <v>-20.971005139345099</v>
      </c>
      <c r="M376" s="13">
        <v>-16.647404352863202</v>
      </c>
      <c r="N376" s="18">
        <v>6.6949511917931998E-2</v>
      </c>
      <c r="O376" s="18">
        <v>-4.14551676273694</v>
      </c>
      <c r="P376" s="13">
        <v>-4.0785672508190096</v>
      </c>
      <c r="Q376" s="13">
        <v>-6.8047849294298997E-3</v>
      </c>
      <c r="R376" s="18">
        <v>-6.8047849294298997E-3</v>
      </c>
      <c r="S376" s="13">
        <v>0</v>
      </c>
      <c r="T376" s="13">
        <v>2.0301137757653702</v>
      </c>
      <c r="U376" s="13">
        <v>-3.3786708010217801</v>
      </c>
      <c r="V376" s="13">
        <v>-1.3485570252564101</v>
      </c>
      <c r="W376" s="13">
        <v>0.39768219393318299</v>
      </c>
    </row>
    <row r="377" spans="1:23" x14ac:dyDescent="0.3">
      <c r="A377" s="13" t="s">
        <v>837</v>
      </c>
      <c r="B377" s="13" t="s">
        <v>838</v>
      </c>
      <c r="C377" s="15">
        <v>2020</v>
      </c>
      <c r="D377" s="15" t="s">
        <v>27</v>
      </c>
      <c r="E377" s="15" t="s">
        <v>58</v>
      </c>
      <c r="F377" s="15">
        <v>1664</v>
      </c>
      <c r="G377" s="15">
        <v>767</v>
      </c>
      <c r="H377" s="13">
        <v>-2.7127617535396</v>
      </c>
      <c r="I377" s="13">
        <v>-1.07895637359591</v>
      </c>
      <c r="J377" s="13">
        <v>-3.7917181271355198</v>
      </c>
      <c r="K377" s="13">
        <v>-5.41663245164915</v>
      </c>
      <c r="L377" s="13">
        <v>-0.59233387773887403</v>
      </c>
      <c r="M377" s="13">
        <v>-6.00896632938802</v>
      </c>
      <c r="N377" s="18">
        <v>-3.44743532009702</v>
      </c>
      <c r="O377" s="18">
        <v>-0.99165185882822005</v>
      </c>
      <c r="P377" s="13">
        <v>-4.4390871789252397</v>
      </c>
      <c r="Q377" s="13">
        <v>-0.66221611385133705</v>
      </c>
      <c r="R377" s="18">
        <v>-0.66221611385133705</v>
      </c>
      <c r="S377" s="13">
        <v>0</v>
      </c>
      <c r="T377" s="13">
        <v>-2.96367481004178</v>
      </c>
      <c r="U377" s="13">
        <v>-1.7636205767012301</v>
      </c>
      <c r="V377" s="13">
        <v>-4.7272953867430099</v>
      </c>
      <c r="W377" s="13">
        <v>0.19080381559393</v>
      </c>
    </row>
    <row r="378" spans="1:23" x14ac:dyDescent="0.3">
      <c r="A378" s="13" t="s">
        <v>663</v>
      </c>
      <c r="B378" s="13" t="s">
        <v>664</v>
      </c>
      <c r="C378" s="15">
        <v>2020</v>
      </c>
      <c r="D378" s="15" t="s">
        <v>27</v>
      </c>
      <c r="E378" s="15" t="s">
        <v>57</v>
      </c>
      <c r="F378" s="15">
        <v>3784</v>
      </c>
      <c r="G378" s="15">
        <v>1813</v>
      </c>
      <c r="H378" s="13">
        <v>-1.3214215850241899</v>
      </c>
      <c r="I378" s="13">
        <v>-1.11331196239759</v>
      </c>
      <c r="J378" s="13">
        <v>-2.4347335474217902</v>
      </c>
      <c r="K378" s="13">
        <v>3.0667635950272301</v>
      </c>
      <c r="L378" s="13">
        <v>-1.6208641466201601</v>
      </c>
      <c r="M378" s="13">
        <v>1.44589944840707</v>
      </c>
      <c r="N378" s="18">
        <v>-0.456110566582409</v>
      </c>
      <c r="O378" s="18">
        <v>-1.30838559453695</v>
      </c>
      <c r="P378" s="13">
        <v>-1.7644961611193599</v>
      </c>
      <c r="Q378" s="13">
        <v>0.90800420315729302</v>
      </c>
      <c r="R378" s="18">
        <v>0.90800420315729302</v>
      </c>
      <c r="S378" s="13">
        <v>0</v>
      </c>
      <c r="T378" s="13">
        <v>-0.77375783232228901</v>
      </c>
      <c r="U378" s="13">
        <v>-0.19140061826573501</v>
      </c>
      <c r="V378" s="13">
        <v>-0.96515845058802396</v>
      </c>
      <c r="W378" s="13">
        <v>-0.400420520718069</v>
      </c>
    </row>
    <row r="379" spans="1:23" x14ac:dyDescent="0.3">
      <c r="A379" s="13" t="s">
        <v>1315</v>
      </c>
      <c r="B379" s="13" t="s">
        <v>1316</v>
      </c>
      <c r="C379" s="15">
        <v>2020</v>
      </c>
      <c r="D379" s="15" t="s">
        <v>27</v>
      </c>
      <c r="E379" s="15" t="s">
        <v>124</v>
      </c>
      <c r="F379" s="15">
        <v>2066</v>
      </c>
      <c r="G379" s="15">
        <v>988</v>
      </c>
      <c r="H379" s="13">
        <v>-1.3767489613085899</v>
      </c>
      <c r="I379" s="13">
        <v>-2.6224966364770999</v>
      </c>
      <c r="J379" s="13">
        <v>-3.99924559778569</v>
      </c>
      <c r="K379" s="13">
        <v>-0.66703390048390299</v>
      </c>
      <c r="L379" s="13">
        <v>-0.80610729456587804</v>
      </c>
      <c r="M379" s="13">
        <v>-1.4731411950497799</v>
      </c>
      <c r="N379" s="18">
        <v>-1.2917057546142301</v>
      </c>
      <c r="O379" s="18">
        <v>-2.3723837008425499</v>
      </c>
      <c r="P379" s="13">
        <v>-3.6640894554567902</v>
      </c>
      <c r="Q379" s="13">
        <v>-0.46256105770827599</v>
      </c>
      <c r="R379" s="18">
        <v>-0.46256105770827599</v>
      </c>
      <c r="S379" s="13">
        <v>0</v>
      </c>
      <c r="T379" s="13">
        <v>-1.13735550288554</v>
      </c>
      <c r="U379" s="13">
        <v>-3.23309877654094</v>
      </c>
      <c r="V379" s="13">
        <v>-4.3704542794264896</v>
      </c>
      <c r="W379" s="13">
        <v>0.39592918952105299</v>
      </c>
    </row>
    <row r="380" spans="1:23" x14ac:dyDescent="0.3">
      <c r="A380" s="13" t="s">
        <v>1315</v>
      </c>
      <c r="B380" s="13" t="s">
        <v>1316</v>
      </c>
      <c r="C380" s="15">
        <v>2020</v>
      </c>
      <c r="D380" s="15" t="s">
        <v>27</v>
      </c>
      <c r="E380" s="15" t="s">
        <v>140</v>
      </c>
      <c r="F380" s="15">
        <v>263</v>
      </c>
      <c r="G380" s="15">
        <v>118</v>
      </c>
      <c r="H380" s="13">
        <v>-0.73054301813698297</v>
      </c>
      <c r="I380" s="13">
        <v>-1.5481398488168401</v>
      </c>
      <c r="J380" s="13">
        <v>-2.2786828669538299</v>
      </c>
      <c r="K380" s="13">
        <v>-7.9881065804237297</v>
      </c>
      <c r="L380" s="13">
        <v>4.5185928848329704</v>
      </c>
      <c r="M380" s="13">
        <v>-3.4695136955907602</v>
      </c>
      <c r="N380" s="18">
        <v>-2.32129357489735</v>
      </c>
      <c r="O380" s="18">
        <v>-0.46550591741327801</v>
      </c>
      <c r="P380" s="13">
        <v>-2.7867994923106298</v>
      </c>
      <c r="Q380" s="13">
        <v>-2.2322899055962999E-3</v>
      </c>
      <c r="R380" s="18">
        <v>-2.2322899055962999E-3</v>
      </c>
      <c r="S380" s="13">
        <v>0</v>
      </c>
      <c r="T380" s="13">
        <v>-1.5800304787686901</v>
      </c>
      <c r="U380" s="13">
        <v>-0.36349795433074</v>
      </c>
      <c r="V380" s="13">
        <v>-1.94352843309943</v>
      </c>
      <c r="W380" s="13">
        <v>0.77455421269248903</v>
      </c>
    </row>
    <row r="381" spans="1:23" x14ac:dyDescent="0.3">
      <c r="A381" s="13" t="s">
        <v>2067</v>
      </c>
      <c r="B381" s="13" t="s">
        <v>2068</v>
      </c>
      <c r="C381" s="15">
        <v>2020</v>
      </c>
      <c r="D381" s="15" t="s">
        <v>27</v>
      </c>
      <c r="E381" s="15" t="s">
        <v>41</v>
      </c>
      <c r="F381" s="15">
        <v>1046</v>
      </c>
      <c r="G381" s="15">
        <v>476</v>
      </c>
      <c r="H381" s="13">
        <v>-2.1380685030165698</v>
      </c>
      <c r="I381" s="13">
        <v>-2.3258127063476199</v>
      </c>
      <c r="J381" s="13">
        <v>-4.4638812093641898</v>
      </c>
      <c r="K381" s="13">
        <v>-1.5812288121223099</v>
      </c>
      <c r="L381" s="13">
        <v>-0.85960195681403795</v>
      </c>
      <c r="M381" s="13">
        <v>-2.4408307689363502</v>
      </c>
      <c r="N381" s="18">
        <v>-2.1226774943296198</v>
      </c>
      <c r="O381" s="18">
        <v>-2.1515463110294801</v>
      </c>
      <c r="P381" s="13">
        <v>-4.2742238053591102</v>
      </c>
      <c r="Q381" s="13">
        <v>-0.37141388388146102</v>
      </c>
      <c r="R381" s="18">
        <v>-0.37141388388146102</v>
      </c>
      <c r="S381" s="13">
        <v>0</v>
      </c>
      <c r="T381" s="13">
        <v>-2.1313086997866999</v>
      </c>
      <c r="U381" s="13">
        <v>-3.1023051081275401</v>
      </c>
      <c r="V381" s="13">
        <v>-5.2336138079142396</v>
      </c>
      <c r="W381" s="13">
        <v>0.34385413215877803</v>
      </c>
    </row>
    <row r="382" spans="1:23" x14ac:dyDescent="0.3">
      <c r="A382" s="13" t="s">
        <v>2011</v>
      </c>
      <c r="B382" s="13" t="s">
        <v>2012</v>
      </c>
      <c r="C382" s="15">
        <v>2020</v>
      </c>
      <c r="D382" s="15" t="s">
        <v>27</v>
      </c>
      <c r="E382" s="15" t="s">
        <v>49</v>
      </c>
      <c r="F382" s="15">
        <v>7</v>
      </c>
      <c r="G382" s="15">
        <v>3</v>
      </c>
      <c r="H382" s="13">
        <v>-2.6316387869708602</v>
      </c>
      <c r="I382" s="13">
        <v>36.1583820898122</v>
      </c>
      <c r="J382" s="13">
        <v>33.526743302841403</v>
      </c>
      <c r="K382" s="13">
        <v>-23.617550237831701</v>
      </c>
      <c r="L382" s="13">
        <v>45.609246465425699</v>
      </c>
      <c r="M382" s="13">
        <v>21.991696227594002</v>
      </c>
      <c r="N382" s="18">
        <v>-7.0630875195230596</v>
      </c>
      <c r="O382" s="18">
        <v>40.8580133997703</v>
      </c>
      <c r="P382" s="13">
        <v>33.794925880247298</v>
      </c>
      <c r="Q382" s="13">
        <v>5.76704810840565E-2</v>
      </c>
      <c r="R382" s="18">
        <v>5.76704810840565E-2</v>
      </c>
      <c r="S382" s="13">
        <v>0</v>
      </c>
      <c r="T382" s="13">
        <v>-6.1210793107254204</v>
      </c>
      <c r="U382" s="13">
        <v>33.553419359049101</v>
      </c>
      <c r="V382" s="13">
        <v>27.432340048323699</v>
      </c>
      <c r="W382" s="13">
        <v>3.1626334752957002</v>
      </c>
    </row>
    <row r="383" spans="1:23" x14ac:dyDescent="0.3">
      <c r="A383" s="13" t="s">
        <v>405</v>
      </c>
      <c r="B383" s="13" t="s">
        <v>406</v>
      </c>
      <c r="C383" s="15">
        <v>2020</v>
      </c>
      <c r="D383" s="15" t="s">
        <v>27</v>
      </c>
      <c r="E383" s="15" t="s">
        <v>137</v>
      </c>
      <c r="F383" s="15">
        <v>2554</v>
      </c>
      <c r="G383" s="15">
        <v>1196</v>
      </c>
      <c r="H383" s="13">
        <v>-1.9993549241002</v>
      </c>
      <c r="I383" s="13">
        <v>1.9373616350478999</v>
      </c>
      <c r="J383" s="13">
        <v>-6.19932890522987E-2</v>
      </c>
      <c r="K383" s="13">
        <v>-0.16861535642321501</v>
      </c>
      <c r="L383" s="13">
        <v>-2.53699304648541</v>
      </c>
      <c r="M383" s="13">
        <v>-2.7056084029086298</v>
      </c>
      <c r="N383" s="18">
        <v>-1.6597820677874999</v>
      </c>
      <c r="O383" s="18">
        <v>1.2021376386270901</v>
      </c>
      <c r="P383" s="13">
        <v>-0.45764442916040798</v>
      </c>
      <c r="Q383" s="13">
        <v>1.4007455757820699</v>
      </c>
      <c r="R383" s="18">
        <v>1.4007455757820699</v>
      </c>
      <c r="S383" s="13">
        <v>0</v>
      </c>
      <c r="T383" s="13">
        <v>-1.99830363786232</v>
      </c>
      <c r="U383" s="13">
        <v>1.0663319903731701</v>
      </c>
      <c r="V383" s="13">
        <v>-0.93197164748914196</v>
      </c>
      <c r="W383" s="13">
        <v>0.142304628975991</v>
      </c>
    </row>
    <row r="384" spans="1:23" x14ac:dyDescent="0.3">
      <c r="A384" s="13" t="s">
        <v>159</v>
      </c>
      <c r="B384" s="13" t="s">
        <v>160</v>
      </c>
      <c r="C384" s="15">
        <v>2020</v>
      </c>
      <c r="D384" s="15" t="s">
        <v>27</v>
      </c>
      <c r="E384" s="15" t="s">
        <v>31</v>
      </c>
      <c r="F384" s="15">
        <v>706</v>
      </c>
      <c r="G384" s="15">
        <v>334</v>
      </c>
      <c r="H384" s="13">
        <v>-3.6751749008294698</v>
      </c>
      <c r="I384" s="13">
        <v>0.62022918249334602</v>
      </c>
      <c r="J384" s="13">
        <v>-3.0549457183361199</v>
      </c>
      <c r="K384" s="13">
        <v>-4.3787701320212404</v>
      </c>
      <c r="L384" s="13">
        <v>-3.7786018362163998</v>
      </c>
      <c r="M384" s="13">
        <v>-8.1573719682376495</v>
      </c>
      <c r="N384" s="18">
        <v>-4.0324847925006297</v>
      </c>
      <c r="O384" s="18">
        <v>-0.247113660729426</v>
      </c>
      <c r="P384" s="13">
        <v>-4.2795984532300499</v>
      </c>
      <c r="Q384" s="13">
        <v>-0.26103705953716699</v>
      </c>
      <c r="R384" s="18">
        <v>-0.26103705953716699</v>
      </c>
      <c r="S384" s="13">
        <v>0</v>
      </c>
      <c r="T384" s="13">
        <v>-3.44968996346079</v>
      </c>
      <c r="U384" s="13">
        <v>4.9138666340976501E-2</v>
      </c>
      <c r="V384" s="13">
        <v>-3.40055129711982</v>
      </c>
      <c r="W384" s="13">
        <v>0.149868741451574</v>
      </c>
    </row>
    <row r="385" spans="1:23" x14ac:dyDescent="0.3">
      <c r="A385" s="13" t="s">
        <v>1943</v>
      </c>
      <c r="B385" s="13" t="s">
        <v>1944</v>
      </c>
      <c r="C385" s="15">
        <v>2020</v>
      </c>
      <c r="D385" s="15" t="s">
        <v>27</v>
      </c>
      <c r="E385" s="15" t="s">
        <v>53</v>
      </c>
      <c r="F385" s="15">
        <v>1683</v>
      </c>
      <c r="G385" s="15">
        <v>808</v>
      </c>
      <c r="H385" s="13">
        <v>-1.1184083844000801</v>
      </c>
      <c r="I385" s="13">
        <v>-1.99219684156303</v>
      </c>
      <c r="J385" s="13">
        <v>-3.1106052259631101</v>
      </c>
      <c r="K385" s="13">
        <v>-0.293599002828835</v>
      </c>
      <c r="L385" s="13">
        <v>-0.78635535700235804</v>
      </c>
      <c r="M385" s="13">
        <v>-1.07995435983119</v>
      </c>
      <c r="N385" s="18">
        <v>-0.99129990684346103</v>
      </c>
      <c r="O385" s="18">
        <v>-1.81615585047718</v>
      </c>
      <c r="P385" s="13">
        <v>-2.80745575732064</v>
      </c>
      <c r="Q385" s="13">
        <v>-2.3666158235628398E-2</v>
      </c>
      <c r="R385" s="18">
        <v>-2.3666158235628398E-2</v>
      </c>
      <c r="S385" s="13">
        <v>0</v>
      </c>
      <c r="T385" s="13">
        <v>-1.57583464936545</v>
      </c>
      <c r="U385" s="13">
        <v>-2.4168591213582098</v>
      </c>
      <c r="V385" s="13">
        <v>-3.9926937707236698</v>
      </c>
      <c r="W385" s="13">
        <v>-8.3931264003176395E-2</v>
      </c>
    </row>
    <row r="386" spans="1:23" x14ac:dyDescent="0.3">
      <c r="A386" s="13" t="s">
        <v>1943</v>
      </c>
      <c r="B386" s="13" t="s">
        <v>1944</v>
      </c>
      <c r="C386" s="15">
        <v>2020</v>
      </c>
      <c r="D386" s="15" t="s">
        <v>27</v>
      </c>
      <c r="E386" s="15" t="s">
        <v>52</v>
      </c>
      <c r="F386" s="15">
        <v>446</v>
      </c>
      <c r="G386" s="15">
        <v>203</v>
      </c>
      <c r="H386" s="13">
        <v>-7.5001720674073097E-2</v>
      </c>
      <c r="I386" s="13">
        <v>2.0018481020293502</v>
      </c>
      <c r="J386" s="13">
        <v>1.9268463813552801</v>
      </c>
      <c r="K386" s="13">
        <v>1.1276092411088301</v>
      </c>
      <c r="L386" s="13">
        <v>-0.559380642314665</v>
      </c>
      <c r="M386" s="13">
        <v>0.56822859879416698</v>
      </c>
      <c r="N386" s="18">
        <v>0.16831745116788499</v>
      </c>
      <c r="O386" s="18">
        <v>1.47868180267047</v>
      </c>
      <c r="P386" s="13">
        <v>1.64699925383835</v>
      </c>
      <c r="Q386" s="13">
        <v>0.45417772118446298</v>
      </c>
      <c r="R386" s="18">
        <v>0.45417772118446298</v>
      </c>
      <c r="S386" s="13">
        <v>0</v>
      </c>
      <c r="T386" s="13">
        <v>0.28696245173434298</v>
      </c>
      <c r="U386" s="13">
        <v>1.9121836220438799</v>
      </c>
      <c r="V386" s="13">
        <v>2.1991460737782198</v>
      </c>
      <c r="W386" s="13">
        <v>-0.27365808416507398</v>
      </c>
    </row>
    <row r="387" spans="1:23" x14ac:dyDescent="0.3">
      <c r="A387" s="13" t="s">
        <v>1487</v>
      </c>
      <c r="B387" s="13" t="s">
        <v>1488</v>
      </c>
      <c r="C387" s="15">
        <v>2020</v>
      </c>
      <c r="D387" s="15" t="s">
        <v>27</v>
      </c>
      <c r="E387" s="15" t="s">
        <v>59</v>
      </c>
      <c r="F387" s="15">
        <v>1904</v>
      </c>
      <c r="G387" s="15">
        <v>900</v>
      </c>
      <c r="H387" s="13">
        <v>-0.19785643195894501</v>
      </c>
      <c r="I387" s="13">
        <v>-0.196733054490389</v>
      </c>
      <c r="J387" s="13">
        <v>-0.394589486449335</v>
      </c>
      <c r="K387" s="13">
        <v>-0.69064541519450595</v>
      </c>
      <c r="L387" s="13">
        <v>-0.29996687235800101</v>
      </c>
      <c r="M387" s="13">
        <v>-0.99061228755250696</v>
      </c>
      <c r="N387" s="18">
        <v>-0.33648119554050998</v>
      </c>
      <c r="O387" s="18">
        <v>-0.269927098067266</v>
      </c>
      <c r="P387" s="13">
        <v>-0.60640829360777704</v>
      </c>
      <c r="Q387" s="13">
        <v>0.99464256965887399</v>
      </c>
      <c r="R387" s="18">
        <v>0.99464256965887399</v>
      </c>
      <c r="S387" s="13">
        <v>0</v>
      </c>
      <c r="T387" s="13">
        <v>-0.36569300395695797</v>
      </c>
      <c r="U387" s="13">
        <v>0.13324035212244301</v>
      </c>
      <c r="V387" s="13">
        <v>-0.232452651834514</v>
      </c>
      <c r="W387" s="13">
        <v>1.0720639594359</v>
      </c>
    </row>
    <row r="388" spans="1:23" x14ac:dyDescent="0.3">
      <c r="A388" s="13" t="s">
        <v>2209</v>
      </c>
      <c r="B388" s="13" t="s">
        <v>2210</v>
      </c>
      <c r="C388" s="15">
        <v>2020</v>
      </c>
      <c r="D388" s="15" t="s">
        <v>27</v>
      </c>
      <c r="E388" s="15" t="s">
        <v>67</v>
      </c>
      <c r="F388" s="15">
        <v>2358</v>
      </c>
      <c r="G388" s="15">
        <v>1110</v>
      </c>
      <c r="H388" s="13">
        <v>-1.6113504771447</v>
      </c>
      <c r="I388" s="13">
        <v>3.8537475485076498</v>
      </c>
      <c r="J388" s="13">
        <v>2.2423970713629502</v>
      </c>
      <c r="K388" s="13">
        <v>-1.89994875262678</v>
      </c>
      <c r="L388" s="13">
        <v>1.34369060941922</v>
      </c>
      <c r="M388" s="13">
        <v>-0.55625814320755995</v>
      </c>
      <c r="N388" s="18">
        <v>-1.7781581705637699</v>
      </c>
      <c r="O388" s="18">
        <v>3.5260575923000901</v>
      </c>
      <c r="P388" s="13">
        <v>1.74789942173631</v>
      </c>
      <c r="Q388" s="13">
        <v>2.55799390583894</v>
      </c>
      <c r="R388" s="18">
        <v>2.55799390583894</v>
      </c>
      <c r="S388" s="13">
        <v>0</v>
      </c>
      <c r="T388" s="13">
        <v>-1.3855828114740201</v>
      </c>
      <c r="U388" s="13">
        <v>4.1551364566580498</v>
      </c>
      <c r="V388" s="13">
        <v>2.7695536451840299</v>
      </c>
      <c r="W388" s="13">
        <v>0.42972724399122803</v>
      </c>
    </row>
    <row r="389" spans="1:23" x14ac:dyDescent="0.3">
      <c r="A389" s="13" t="s">
        <v>2144</v>
      </c>
      <c r="B389" s="13" t="s">
        <v>2145</v>
      </c>
      <c r="C389" s="15">
        <v>2020</v>
      </c>
      <c r="D389" s="15" t="s">
        <v>27</v>
      </c>
      <c r="E389" s="15" t="s">
        <v>49</v>
      </c>
      <c r="F389" s="15">
        <v>41</v>
      </c>
      <c r="G389" s="15">
        <v>19</v>
      </c>
      <c r="H389" s="13">
        <v>-1.6581232009626301</v>
      </c>
      <c r="I389" s="13">
        <v>11.541245411758799</v>
      </c>
      <c r="J389" s="13">
        <v>9.8831222107962304</v>
      </c>
      <c r="K389" s="13">
        <v>-7.8975300291585402</v>
      </c>
      <c r="L389" s="13">
        <v>18.251724223995598</v>
      </c>
      <c r="M389" s="13">
        <v>10.354194194837101</v>
      </c>
      <c r="N389" s="18">
        <v>-3.0094264118997498</v>
      </c>
      <c r="O389" s="18">
        <v>13.7693719605239</v>
      </c>
      <c r="P389" s="13">
        <v>10.759945548624099</v>
      </c>
      <c r="Q389" s="13">
        <v>0.12932854523579301</v>
      </c>
      <c r="R389" s="18">
        <v>0.12932854523579301</v>
      </c>
      <c r="S389" s="13">
        <v>0</v>
      </c>
      <c r="T389" s="13">
        <v>-1.6613315824652499</v>
      </c>
      <c r="U389" s="13">
        <v>9.2513818245979298</v>
      </c>
      <c r="V389" s="13">
        <v>7.5900502421326799</v>
      </c>
      <c r="W389" s="13">
        <v>-1.2724246854144901</v>
      </c>
    </row>
    <row r="390" spans="1:23" x14ac:dyDescent="0.3">
      <c r="A390" s="13" t="s">
        <v>2207</v>
      </c>
      <c r="B390" s="13" t="s">
        <v>2208</v>
      </c>
      <c r="C390" s="15">
        <v>2020</v>
      </c>
      <c r="D390" s="15" t="s">
        <v>27</v>
      </c>
      <c r="E390" s="15" t="s">
        <v>30</v>
      </c>
      <c r="F390" s="15">
        <v>687</v>
      </c>
      <c r="G390" s="15">
        <v>321</v>
      </c>
      <c r="H390" s="13">
        <v>2.35648215975035</v>
      </c>
      <c r="I390" s="13">
        <v>-0.857263706278654</v>
      </c>
      <c r="J390" s="13">
        <v>1.4992184534716899</v>
      </c>
      <c r="K390" s="13">
        <v>-3.3850152036058399</v>
      </c>
      <c r="L390" s="13">
        <v>1.9840274758954399</v>
      </c>
      <c r="M390" s="13">
        <v>-1.4009877277103899</v>
      </c>
      <c r="N390" s="18">
        <v>1.26546288902902</v>
      </c>
      <c r="O390" s="18">
        <v>-0.37403939412047699</v>
      </c>
      <c r="P390" s="13">
        <v>0.891423494908544</v>
      </c>
      <c r="Q390" s="13">
        <v>0.59528867654534401</v>
      </c>
      <c r="R390" s="18">
        <v>0.59528867654534401</v>
      </c>
      <c r="S390" s="13">
        <v>0</v>
      </c>
      <c r="T390" s="13">
        <v>0.69157561097299602</v>
      </c>
      <c r="U390" s="13">
        <v>-1.35132066578121</v>
      </c>
      <c r="V390" s="13">
        <v>-0.65974505480821399</v>
      </c>
      <c r="W390" s="13">
        <v>-0.18510255477712401</v>
      </c>
    </row>
    <row r="391" spans="1:23" x14ac:dyDescent="0.3">
      <c r="A391" s="13" t="s">
        <v>521</v>
      </c>
      <c r="B391" s="13" t="s">
        <v>522</v>
      </c>
      <c r="C391" s="15">
        <v>2020</v>
      </c>
      <c r="D391" s="15" t="s">
        <v>27</v>
      </c>
      <c r="E391" s="15" t="s">
        <v>49</v>
      </c>
      <c r="F391" s="15">
        <v>1731</v>
      </c>
      <c r="G391" s="15">
        <v>821</v>
      </c>
      <c r="H391" s="13">
        <v>-1.3724093950996501</v>
      </c>
      <c r="I391" s="13">
        <v>1.2966618926909601</v>
      </c>
      <c r="J391" s="13">
        <v>-7.5747502408687301E-2</v>
      </c>
      <c r="K391" s="13">
        <v>-2.90962022098519</v>
      </c>
      <c r="L391" s="13">
        <v>6.82483237019503</v>
      </c>
      <c r="M391" s="13">
        <v>3.91521214920984</v>
      </c>
      <c r="N391" s="18">
        <v>-1.7330484377834501</v>
      </c>
      <c r="O391" s="18">
        <v>2.59711138780558</v>
      </c>
      <c r="P391" s="13">
        <v>0.86406295002212796</v>
      </c>
      <c r="Q391" s="13">
        <v>1.51426610948399</v>
      </c>
      <c r="R391" s="18">
        <v>1.51426610948399</v>
      </c>
      <c r="S391" s="13">
        <v>0</v>
      </c>
      <c r="T391" s="13">
        <v>-1.8424030309439701</v>
      </c>
      <c r="U391" s="13">
        <v>0.87403433722452795</v>
      </c>
      <c r="V391" s="13">
        <v>-0.96836869371944401</v>
      </c>
      <c r="W391" s="13">
        <v>2.88560111186805E-2</v>
      </c>
    </row>
    <row r="392" spans="1:23" x14ac:dyDescent="0.3">
      <c r="A392" s="13" t="s">
        <v>777</v>
      </c>
      <c r="B392" s="13" t="s">
        <v>778</v>
      </c>
      <c r="C392" s="15">
        <v>2020</v>
      </c>
      <c r="D392" s="15" t="s">
        <v>27</v>
      </c>
      <c r="E392" s="15" t="s">
        <v>70</v>
      </c>
      <c r="F392" s="15">
        <v>2463</v>
      </c>
      <c r="G392" s="15">
        <v>1141</v>
      </c>
      <c r="H392" s="13">
        <v>-2.8092415176318202</v>
      </c>
      <c r="I392" s="13">
        <v>0.32390252669563502</v>
      </c>
      <c r="J392" s="13">
        <v>-2.48533899093619</v>
      </c>
      <c r="K392" s="13">
        <v>-1.45952479847193</v>
      </c>
      <c r="L392" s="13">
        <v>9.3345831501053605E-2</v>
      </c>
      <c r="M392" s="13">
        <v>-1.3661789669708699</v>
      </c>
      <c r="N392" s="18">
        <v>-2.73952670901188</v>
      </c>
      <c r="O392" s="18">
        <v>0.24426357741263499</v>
      </c>
      <c r="P392" s="13">
        <v>-2.49526313159924</v>
      </c>
      <c r="Q392" s="13">
        <v>0.14832024727867901</v>
      </c>
      <c r="R392" s="18">
        <v>0.14832024727867901</v>
      </c>
      <c r="S392" s="13">
        <v>0</v>
      </c>
      <c r="T392" s="13">
        <v>-3.1774006689561398</v>
      </c>
      <c r="U392" s="13">
        <v>0.42973306923421301</v>
      </c>
      <c r="V392" s="13">
        <v>-2.7476675997219302</v>
      </c>
      <c r="W392" s="13">
        <v>1.9381509549043701E-2</v>
      </c>
    </row>
    <row r="393" spans="1:23" x14ac:dyDescent="0.3">
      <c r="A393" s="13" t="s">
        <v>777</v>
      </c>
      <c r="B393" s="13" t="s">
        <v>778</v>
      </c>
      <c r="C393" s="15">
        <v>2020</v>
      </c>
      <c r="D393" s="15" t="s">
        <v>27</v>
      </c>
      <c r="E393" s="15" t="s">
        <v>32</v>
      </c>
      <c r="F393" s="15">
        <v>610</v>
      </c>
      <c r="G393" s="15">
        <v>286</v>
      </c>
      <c r="H393" s="13">
        <v>-1.8659610899944501</v>
      </c>
      <c r="I393" s="13">
        <v>-0.72176551646514497</v>
      </c>
      <c r="J393" s="13">
        <v>-2.5877266064595901</v>
      </c>
      <c r="K393" s="13">
        <v>2.5359843032015501</v>
      </c>
      <c r="L393" s="13">
        <v>-2.47425474313266</v>
      </c>
      <c r="M393" s="13">
        <v>6.1729560068888301E-2</v>
      </c>
      <c r="N393" s="18">
        <v>-1.0196201589724201</v>
      </c>
      <c r="O393" s="18">
        <v>-1.1013982667890001</v>
      </c>
      <c r="P393" s="13">
        <v>-2.12101842576143</v>
      </c>
      <c r="Q393" s="13">
        <v>9.1578076813921994E-2</v>
      </c>
      <c r="R393" s="18">
        <v>9.1578076813921994E-2</v>
      </c>
      <c r="S393" s="13">
        <v>0</v>
      </c>
      <c r="T393" s="13">
        <v>-2.5793898643921098</v>
      </c>
      <c r="U393" s="13">
        <v>-1.2757459073992901</v>
      </c>
      <c r="V393" s="13">
        <v>-3.8551357717913999</v>
      </c>
      <c r="W393" s="13">
        <v>-0.22349443608741701</v>
      </c>
    </row>
    <row r="394" spans="1:23" x14ac:dyDescent="0.3">
      <c r="A394" s="13" t="s">
        <v>2205</v>
      </c>
      <c r="B394" s="13" t="s">
        <v>2206</v>
      </c>
      <c r="C394" s="15">
        <v>2020</v>
      </c>
      <c r="D394" s="15" t="s">
        <v>27</v>
      </c>
      <c r="E394" s="15" t="s">
        <v>78</v>
      </c>
      <c r="F394" s="15">
        <v>15</v>
      </c>
      <c r="G394" s="15">
        <v>6</v>
      </c>
      <c r="H394" s="13">
        <v>10.0610074058576</v>
      </c>
      <c r="I394" s="13">
        <v>8.0386504878876703</v>
      </c>
      <c r="J394" s="13">
        <v>18.099657893745299</v>
      </c>
      <c r="K394" s="13">
        <v>49.290781585643899</v>
      </c>
      <c r="L394" s="13">
        <v>24.1749794051313</v>
      </c>
      <c r="M394" s="13">
        <v>73.465760990775195</v>
      </c>
      <c r="N394" s="18">
        <v>18.9675316993231</v>
      </c>
      <c r="O394" s="18">
        <v>11.911105180941901</v>
      </c>
      <c r="P394" s="13">
        <v>30.878636880264999</v>
      </c>
      <c r="Q394" s="13">
        <v>0.105319774092051</v>
      </c>
      <c r="R394" s="18">
        <v>0.105319774092051</v>
      </c>
      <c r="S394" s="13">
        <v>0</v>
      </c>
      <c r="T394" s="13">
        <v>14.885811992505401</v>
      </c>
      <c r="U394" s="13">
        <v>4.64673829646373</v>
      </c>
      <c r="V394" s="13">
        <v>19.532550288969201</v>
      </c>
      <c r="W394" s="13">
        <v>2.3533747898483801</v>
      </c>
    </row>
    <row r="395" spans="1:23" x14ac:dyDescent="0.3">
      <c r="A395" s="13" t="s">
        <v>1059</v>
      </c>
      <c r="B395" s="13" t="s">
        <v>1060</v>
      </c>
      <c r="C395" s="15">
        <v>2020</v>
      </c>
      <c r="D395" s="15" t="s">
        <v>27</v>
      </c>
      <c r="E395" s="15" t="s">
        <v>33</v>
      </c>
      <c r="F395" s="15">
        <v>3576</v>
      </c>
      <c r="G395" s="15">
        <v>1695</v>
      </c>
      <c r="H395" s="13">
        <v>-0.90301522427279801</v>
      </c>
      <c r="I395" s="13">
        <v>1.0162643453792199</v>
      </c>
      <c r="J395" s="13">
        <v>0.113249121106429</v>
      </c>
      <c r="K395" s="13">
        <v>-1.7201392923774801</v>
      </c>
      <c r="L395" s="13">
        <v>1.33024243341034</v>
      </c>
      <c r="M395" s="13">
        <v>-0.38989685896714099</v>
      </c>
      <c r="N395" s="18">
        <v>-1.1671629614302701</v>
      </c>
      <c r="O395" s="18">
        <v>1.1413994936985401</v>
      </c>
      <c r="P395" s="13">
        <v>-2.5763467731727299E-2</v>
      </c>
      <c r="Q395" s="13">
        <v>2.34422630338385</v>
      </c>
      <c r="R395" s="18">
        <v>2.34422630338385</v>
      </c>
      <c r="S395" s="13">
        <v>0</v>
      </c>
      <c r="T395" s="13">
        <v>-0.93958994469247203</v>
      </c>
      <c r="U395" s="13">
        <v>0.73257152091765398</v>
      </c>
      <c r="V395" s="13">
        <v>-0.20701842377481799</v>
      </c>
      <c r="W395" s="13">
        <v>-0.50484394436617497</v>
      </c>
    </row>
    <row r="396" spans="1:23" x14ac:dyDescent="0.3">
      <c r="A396" s="13" t="s">
        <v>653</v>
      </c>
      <c r="B396" s="13" t="s">
        <v>654</v>
      </c>
      <c r="C396" s="15">
        <v>2020</v>
      </c>
      <c r="D396" s="15" t="s">
        <v>27</v>
      </c>
      <c r="E396" s="15" t="s">
        <v>57</v>
      </c>
      <c r="F396" s="15">
        <v>114</v>
      </c>
      <c r="G396" s="15">
        <v>51</v>
      </c>
      <c r="H396" s="13">
        <v>-0.91098396736180698</v>
      </c>
      <c r="I396" s="13">
        <v>-1.37004086913769</v>
      </c>
      <c r="J396" s="13">
        <v>-2.2810248364994998</v>
      </c>
      <c r="K396" s="13">
        <v>-11.279763556559301</v>
      </c>
      <c r="L396" s="13">
        <v>8.7484429486032091</v>
      </c>
      <c r="M396" s="13">
        <v>-2.5313206079560899</v>
      </c>
      <c r="N396" s="18">
        <v>-3.0990227250668401</v>
      </c>
      <c r="O396" s="18">
        <v>0.65629478644509598</v>
      </c>
      <c r="P396" s="13">
        <v>-2.44272793862174</v>
      </c>
      <c r="Q396" s="13">
        <v>8.0931901612485008E-3</v>
      </c>
      <c r="R396" s="18">
        <v>8.0931901612485008E-3</v>
      </c>
      <c r="S396" s="13">
        <v>0</v>
      </c>
      <c r="T396" s="13">
        <v>-4.4103142637107204</v>
      </c>
      <c r="U396" s="13">
        <v>-1.0535758902128001</v>
      </c>
      <c r="V396" s="13">
        <v>-5.4638901539235301</v>
      </c>
      <c r="W396" s="13">
        <v>1.2487506777020301</v>
      </c>
    </row>
    <row r="397" spans="1:23" x14ac:dyDescent="0.3">
      <c r="A397" s="13" t="s">
        <v>1121</v>
      </c>
      <c r="B397" s="13" t="s">
        <v>1122</v>
      </c>
      <c r="C397" s="15">
        <v>2020</v>
      </c>
      <c r="D397" s="15" t="s">
        <v>27</v>
      </c>
      <c r="E397" s="15" t="s">
        <v>46</v>
      </c>
      <c r="F397" s="15">
        <v>2012</v>
      </c>
      <c r="G397" s="15">
        <v>987</v>
      </c>
      <c r="H397" s="13">
        <v>-2.1371115053768799</v>
      </c>
      <c r="I397" s="13">
        <v>-0.27809452921373301</v>
      </c>
      <c r="J397" s="13">
        <v>-2.4152060345906099</v>
      </c>
      <c r="K397" s="13">
        <v>1.05331567919386</v>
      </c>
      <c r="L397" s="13">
        <v>2.0423952674205101</v>
      </c>
      <c r="M397" s="13">
        <v>3.0957109466143802</v>
      </c>
      <c r="N397" s="18">
        <v>-1.6357357491888</v>
      </c>
      <c r="O397" s="18">
        <v>0.156450286968421</v>
      </c>
      <c r="P397" s="13">
        <v>-1.4792854622203799</v>
      </c>
      <c r="Q397" s="13">
        <v>0.63743703278416797</v>
      </c>
      <c r="R397" s="18">
        <v>0.63743703278416797</v>
      </c>
      <c r="S397" s="13">
        <v>0</v>
      </c>
      <c r="T397" s="13">
        <v>-1.9569404672150901</v>
      </c>
      <c r="U397" s="13">
        <v>-0.48371155405736399</v>
      </c>
      <c r="V397" s="13">
        <v>-2.4406520212724501</v>
      </c>
      <c r="W397" s="13">
        <v>-0.39097017414818003</v>
      </c>
    </row>
    <row r="398" spans="1:23" x14ac:dyDescent="0.3">
      <c r="A398" s="13" t="s">
        <v>2105</v>
      </c>
      <c r="B398" s="13" t="s">
        <v>2106</v>
      </c>
      <c r="C398" s="15">
        <v>2020</v>
      </c>
      <c r="D398" s="15" t="s">
        <v>27</v>
      </c>
      <c r="E398" s="15" t="s">
        <v>70</v>
      </c>
      <c r="F398" s="15">
        <v>135</v>
      </c>
      <c r="G398" s="15">
        <v>64</v>
      </c>
      <c r="H398" s="13">
        <v>3.59448061353863</v>
      </c>
      <c r="I398" s="13">
        <v>2.2666149122491599</v>
      </c>
      <c r="J398" s="13">
        <v>5.8610955257877997</v>
      </c>
      <c r="K398" s="13">
        <v>2.8184302444884999</v>
      </c>
      <c r="L398" s="13">
        <v>3.4485891628534403E-2</v>
      </c>
      <c r="M398" s="13">
        <v>2.8529161361170301</v>
      </c>
      <c r="N398" s="18">
        <v>3.57727536293201</v>
      </c>
      <c r="O398" s="18">
        <v>1.8025139509269099</v>
      </c>
      <c r="P398" s="13">
        <v>5.3797893138589199</v>
      </c>
      <c r="Q398" s="13">
        <v>0.26457988196619098</v>
      </c>
      <c r="R398" s="18">
        <v>0.26457988196619098</v>
      </c>
      <c r="S398" s="13">
        <v>0</v>
      </c>
      <c r="T398" s="13">
        <v>3.3342847095245798</v>
      </c>
      <c r="U398" s="13">
        <v>2.0622166188431601</v>
      </c>
      <c r="V398" s="13">
        <v>5.3965013283677497</v>
      </c>
      <c r="W398" s="13">
        <v>-0.33823204400476498</v>
      </c>
    </row>
    <row r="399" spans="1:23" x14ac:dyDescent="0.3">
      <c r="A399" s="13" t="s">
        <v>373</v>
      </c>
      <c r="B399" s="13" t="s">
        <v>374</v>
      </c>
      <c r="C399" s="15">
        <v>2020</v>
      </c>
      <c r="D399" s="15" t="s">
        <v>27</v>
      </c>
      <c r="E399" s="15" t="s">
        <v>57</v>
      </c>
      <c r="F399" s="15">
        <v>1608</v>
      </c>
      <c r="G399" s="15">
        <v>773</v>
      </c>
      <c r="H399" s="13">
        <v>0.83963197005826495</v>
      </c>
      <c r="I399" s="13">
        <v>3.78477824074603</v>
      </c>
      <c r="J399" s="13">
        <v>4.6244102108042897</v>
      </c>
      <c r="K399" s="13">
        <v>2.5493866942058001</v>
      </c>
      <c r="L399" s="13">
        <v>6.1506083985448198E-2</v>
      </c>
      <c r="M399" s="13">
        <v>2.6108927781912401</v>
      </c>
      <c r="N399" s="18">
        <v>1.2767811411626899</v>
      </c>
      <c r="O399" s="18">
        <v>3.2308035119986398</v>
      </c>
      <c r="P399" s="13">
        <v>4.5075846531613397</v>
      </c>
      <c r="Q399" s="13">
        <v>2.8717268937537401</v>
      </c>
      <c r="R399" s="18">
        <v>2.8717268937537401</v>
      </c>
      <c r="S399" s="13">
        <v>0</v>
      </c>
      <c r="T399" s="13">
        <v>0.69294495405961298</v>
      </c>
      <c r="U399" s="13">
        <v>3.59170918652879</v>
      </c>
      <c r="V399" s="13">
        <v>4.2846541405884002</v>
      </c>
      <c r="W399" s="13">
        <v>0.336572228771435</v>
      </c>
    </row>
    <row r="400" spans="1:23" x14ac:dyDescent="0.3">
      <c r="A400" s="13" t="s">
        <v>2057</v>
      </c>
      <c r="B400" s="13" t="s">
        <v>2058</v>
      </c>
      <c r="C400" s="15">
        <v>2020</v>
      </c>
      <c r="D400" s="15" t="s">
        <v>27</v>
      </c>
      <c r="E400" s="15" t="s">
        <v>111</v>
      </c>
      <c r="F400" s="15">
        <v>147</v>
      </c>
      <c r="G400" s="15">
        <v>66</v>
      </c>
      <c r="H400" s="13">
        <v>-4.0617614724141697</v>
      </c>
      <c r="I400" s="13">
        <v>-8.3749245683873106</v>
      </c>
      <c r="J400" s="13">
        <v>-12.436686040801399</v>
      </c>
      <c r="K400" s="13">
        <v>-11.4940591163621</v>
      </c>
      <c r="L400" s="13">
        <v>2.02172435599139</v>
      </c>
      <c r="M400" s="13">
        <v>-9.4723347603707904</v>
      </c>
      <c r="N400" s="18">
        <v>-5.9414245050491097</v>
      </c>
      <c r="O400" s="18">
        <v>-6.7259625963154903</v>
      </c>
      <c r="P400" s="13">
        <v>-12.6673871013646</v>
      </c>
      <c r="Q400" s="13">
        <v>-0.33808178568810598</v>
      </c>
      <c r="R400" s="18">
        <v>-0.33808178568810598</v>
      </c>
      <c r="S400" s="13">
        <v>0</v>
      </c>
      <c r="T400" s="13">
        <v>-5.1158102596519299</v>
      </c>
      <c r="U400" s="13">
        <v>-5.7294699942948997</v>
      </c>
      <c r="V400" s="13">
        <v>-10.8452802539468</v>
      </c>
      <c r="W400" s="13">
        <v>1.2616045266917799</v>
      </c>
    </row>
    <row r="401" spans="1:23" x14ac:dyDescent="0.3">
      <c r="A401" s="13" t="s">
        <v>1049</v>
      </c>
      <c r="B401" s="13" t="s">
        <v>1050</v>
      </c>
      <c r="C401" s="15">
        <v>2020</v>
      </c>
      <c r="D401" s="15" t="s">
        <v>27</v>
      </c>
      <c r="E401" s="15" t="s">
        <v>53</v>
      </c>
      <c r="F401" s="15">
        <v>320</v>
      </c>
      <c r="G401" s="15">
        <v>160</v>
      </c>
      <c r="H401" s="13">
        <v>-5.1972860382011801</v>
      </c>
      <c r="I401" s="13">
        <v>0.64847383255469304</v>
      </c>
      <c r="J401" s="13">
        <v>-4.5488122056464801</v>
      </c>
      <c r="K401" s="13">
        <v>-1.5919213264874701</v>
      </c>
      <c r="L401" s="13">
        <v>8.9803635157681292</v>
      </c>
      <c r="M401" s="13">
        <v>7.38844218928066</v>
      </c>
      <c r="N401" s="18">
        <v>-4.7025159780924497</v>
      </c>
      <c r="O401" s="18">
        <v>2.4926089792037902</v>
      </c>
      <c r="P401" s="13">
        <v>-2.2099069988886502</v>
      </c>
      <c r="Q401" s="13">
        <v>4.3386960212404901E-2</v>
      </c>
      <c r="R401" s="18">
        <v>4.3386960212404901E-2</v>
      </c>
      <c r="S401" s="13">
        <v>0</v>
      </c>
      <c r="T401" s="13">
        <v>-5.3695333286329703</v>
      </c>
      <c r="U401" s="13">
        <v>-0.28755879780590499</v>
      </c>
      <c r="V401" s="13">
        <v>-5.6570921264388803</v>
      </c>
      <c r="W401" s="13">
        <v>-1.6234440374786401</v>
      </c>
    </row>
    <row r="402" spans="1:23" x14ac:dyDescent="0.3">
      <c r="A402" s="13" t="s">
        <v>1049</v>
      </c>
      <c r="B402" s="13" t="s">
        <v>1050</v>
      </c>
      <c r="C402" s="15">
        <v>2020</v>
      </c>
      <c r="D402" s="15" t="s">
        <v>27</v>
      </c>
      <c r="E402" s="15" t="s">
        <v>33</v>
      </c>
      <c r="F402" s="15">
        <v>155</v>
      </c>
      <c r="G402" s="15">
        <v>71</v>
      </c>
      <c r="H402" s="13">
        <v>-9.2920532558353202</v>
      </c>
      <c r="I402" s="13">
        <v>-0.48154300016683499</v>
      </c>
      <c r="J402" s="13">
        <v>-9.7735962560021505</v>
      </c>
      <c r="K402" s="13">
        <v>-10.9680475683612</v>
      </c>
      <c r="L402" s="13">
        <v>2.5242670402667402</v>
      </c>
      <c r="M402" s="13">
        <v>-8.4437805280944698</v>
      </c>
      <c r="N402" s="18">
        <v>-10.2457086536491</v>
      </c>
      <c r="O402" s="18">
        <v>8.0299721604241495E-2</v>
      </c>
      <c r="P402" s="13">
        <v>-10.165408932044899</v>
      </c>
      <c r="Q402" s="13">
        <v>-0.27060656855349002</v>
      </c>
      <c r="R402" s="18">
        <v>-0.27060656855349002</v>
      </c>
      <c r="S402" s="13">
        <v>0</v>
      </c>
      <c r="T402" s="13">
        <v>-8.7004172876038108</v>
      </c>
      <c r="U402" s="13">
        <v>0.54487217727273896</v>
      </c>
      <c r="V402" s="13">
        <v>-8.1555451103310705</v>
      </c>
      <c r="W402" s="13">
        <v>0.75518424059602096</v>
      </c>
    </row>
    <row r="403" spans="1:23" x14ac:dyDescent="0.3">
      <c r="A403" s="13" t="s">
        <v>2183</v>
      </c>
      <c r="B403" s="13" t="s">
        <v>2184</v>
      </c>
      <c r="C403" s="15">
        <v>2020</v>
      </c>
      <c r="D403" s="15" t="s">
        <v>27</v>
      </c>
      <c r="E403" s="15" t="s">
        <v>59</v>
      </c>
      <c r="F403" s="15">
        <v>1427</v>
      </c>
      <c r="G403" s="15">
        <v>670</v>
      </c>
      <c r="H403" s="13">
        <v>1.18969898028193</v>
      </c>
      <c r="I403" s="13">
        <v>-0.431140812374115</v>
      </c>
      <c r="J403" s="13">
        <v>0.75855816790782304</v>
      </c>
      <c r="K403" s="13">
        <v>2.2900058301113901</v>
      </c>
      <c r="L403" s="13">
        <v>-3.9437861908383001</v>
      </c>
      <c r="M403" s="13">
        <v>-1.6537803607269099</v>
      </c>
      <c r="N403" s="18">
        <v>1.4606960553000501</v>
      </c>
      <c r="O403" s="18">
        <v>-1.2132673096390001</v>
      </c>
      <c r="P403" s="13">
        <v>0.247428745661051</v>
      </c>
      <c r="Q403" s="13">
        <v>1.03031215669077</v>
      </c>
      <c r="R403" s="18">
        <v>1.03031215669077</v>
      </c>
      <c r="S403" s="13">
        <v>0</v>
      </c>
      <c r="T403" s="13">
        <v>1.9266420914722799</v>
      </c>
      <c r="U403" s="13">
        <v>-1.0552342105372901</v>
      </c>
      <c r="V403" s="13">
        <v>0.871407880934988</v>
      </c>
      <c r="W403" s="13">
        <v>0.56619132392101301</v>
      </c>
    </row>
    <row r="404" spans="1:23" x14ac:dyDescent="0.3">
      <c r="A404" s="13" t="s">
        <v>291</v>
      </c>
      <c r="B404" s="13" t="s">
        <v>292</v>
      </c>
      <c r="C404" s="15">
        <v>2020</v>
      </c>
      <c r="D404" s="15" t="s">
        <v>27</v>
      </c>
      <c r="E404" s="15" t="s">
        <v>35</v>
      </c>
      <c r="F404" s="15">
        <v>3811</v>
      </c>
      <c r="G404" s="15">
        <v>1772</v>
      </c>
      <c r="H404" s="13">
        <v>0.10858580136809</v>
      </c>
      <c r="I404" s="13">
        <v>1.5149371649114001</v>
      </c>
      <c r="J404" s="13">
        <v>1.6235229662794901</v>
      </c>
      <c r="K404" s="13">
        <v>-0.16974110534556699</v>
      </c>
      <c r="L404" s="13">
        <v>1.73878103756241</v>
      </c>
      <c r="M404" s="13">
        <v>1.56903993221684</v>
      </c>
      <c r="N404" s="18">
        <v>4.1463538315647398E-2</v>
      </c>
      <c r="O404" s="18">
        <v>1.67220106263465</v>
      </c>
      <c r="P404" s="13">
        <v>1.7136646009503</v>
      </c>
      <c r="Q404" s="13">
        <v>4.0377487748259497</v>
      </c>
      <c r="R404" s="18">
        <v>4.0377487748259497</v>
      </c>
      <c r="S404" s="13">
        <v>0</v>
      </c>
      <c r="T404" s="13">
        <v>-0.40857973286996602</v>
      </c>
      <c r="U404" s="13">
        <v>2.1430457692432401</v>
      </c>
      <c r="V404" s="13">
        <v>1.73446603637328</v>
      </c>
      <c r="W404" s="13">
        <v>5.7205966175586202E-2</v>
      </c>
    </row>
    <row r="405" spans="1:23" x14ac:dyDescent="0.3">
      <c r="A405" s="13" t="s">
        <v>445</v>
      </c>
      <c r="B405" s="13" t="s">
        <v>446</v>
      </c>
      <c r="C405" s="15">
        <v>2020</v>
      </c>
      <c r="D405" s="15" t="s">
        <v>27</v>
      </c>
      <c r="E405" s="15" t="s">
        <v>81</v>
      </c>
      <c r="F405" s="15">
        <v>2450</v>
      </c>
      <c r="G405" s="15">
        <v>1171</v>
      </c>
      <c r="H405" s="13">
        <v>0.90834571173214396</v>
      </c>
      <c r="I405" s="13">
        <v>-1.6473770978889699</v>
      </c>
      <c r="J405" s="13">
        <v>-0.73903138615682795</v>
      </c>
      <c r="K405" s="13">
        <v>-2.17947192356714</v>
      </c>
      <c r="L405" s="13">
        <v>-0.206684141189864</v>
      </c>
      <c r="M405" s="13">
        <v>-2.3861560647570101</v>
      </c>
      <c r="N405" s="18">
        <v>0.275391528922724</v>
      </c>
      <c r="O405" s="18">
        <v>-1.46674602198299</v>
      </c>
      <c r="P405" s="13">
        <v>-1.19135449306027</v>
      </c>
      <c r="Q405" s="13">
        <v>0.92826843887371202</v>
      </c>
      <c r="R405" s="18">
        <v>0.92826843887371202</v>
      </c>
      <c r="S405" s="13">
        <v>0</v>
      </c>
      <c r="T405" s="13">
        <v>0.72001616939152302</v>
      </c>
      <c r="U405" s="13">
        <v>-0.75023037660609804</v>
      </c>
      <c r="V405" s="13">
        <v>-3.0214207214575E-2</v>
      </c>
      <c r="W405" s="13">
        <v>-0.32143159027714602</v>
      </c>
    </row>
    <row r="406" spans="1:23" x14ac:dyDescent="0.3">
      <c r="A406" s="13" t="s">
        <v>1349</v>
      </c>
      <c r="B406" s="13" t="s">
        <v>1350</v>
      </c>
      <c r="C406" s="15">
        <v>2020</v>
      </c>
      <c r="D406" s="15" t="s">
        <v>27</v>
      </c>
      <c r="E406" s="15" t="s">
        <v>26</v>
      </c>
      <c r="F406" s="15">
        <v>1071</v>
      </c>
      <c r="G406" s="15">
        <v>492</v>
      </c>
      <c r="H406" s="13">
        <v>-1.3085750639063201</v>
      </c>
      <c r="I406" s="13">
        <v>1.9509877268621101</v>
      </c>
      <c r="J406" s="13">
        <v>0.64241266295579302</v>
      </c>
      <c r="K406" s="13">
        <v>-3.88953208643058</v>
      </c>
      <c r="L406" s="13">
        <v>0.72326138106017601</v>
      </c>
      <c r="M406" s="13">
        <v>-3.1662707053703998</v>
      </c>
      <c r="N406" s="18">
        <v>-1.93822530147904</v>
      </c>
      <c r="O406" s="18">
        <v>1.8296931130874901</v>
      </c>
      <c r="P406" s="13">
        <v>-0.108532188391548</v>
      </c>
      <c r="Q406" s="13">
        <v>0.66298088629272001</v>
      </c>
      <c r="R406" s="18">
        <v>0.66298088629272001</v>
      </c>
      <c r="S406" s="13">
        <v>0</v>
      </c>
      <c r="T406" s="13">
        <v>-1.1798531739957601</v>
      </c>
      <c r="U406" s="13">
        <v>1.07963555199363</v>
      </c>
      <c r="V406" s="13">
        <v>-0.10021762200213</v>
      </c>
      <c r="W406" s="13">
        <v>-1.17093067008736E-2</v>
      </c>
    </row>
    <row r="407" spans="1:23" x14ac:dyDescent="0.3">
      <c r="A407" s="13" t="s">
        <v>1623</v>
      </c>
      <c r="B407" s="13" t="s">
        <v>1624</v>
      </c>
      <c r="C407" s="15">
        <v>2020</v>
      </c>
      <c r="D407" s="15" t="s">
        <v>27</v>
      </c>
      <c r="E407" s="15" t="s">
        <v>67</v>
      </c>
      <c r="F407" s="15">
        <v>2371</v>
      </c>
      <c r="G407" s="15">
        <v>1119</v>
      </c>
      <c r="H407" s="13">
        <v>-0.129139152719947</v>
      </c>
      <c r="I407" s="13">
        <v>-2.1284219189961902</v>
      </c>
      <c r="J407" s="13">
        <v>-2.2575610717161401</v>
      </c>
      <c r="K407" s="13">
        <v>2.5122390713743599</v>
      </c>
      <c r="L407" s="13">
        <v>0.13127639271802</v>
      </c>
      <c r="M407" s="13">
        <v>2.6435154640923799</v>
      </c>
      <c r="N407" s="18">
        <v>0.40995853772515101</v>
      </c>
      <c r="O407" s="18">
        <v>-1.81452616431483</v>
      </c>
      <c r="P407" s="13">
        <v>-1.40456762658968</v>
      </c>
      <c r="Q407" s="13">
        <v>0.76374750287958404</v>
      </c>
      <c r="R407" s="18">
        <v>0.76374750287958404</v>
      </c>
      <c r="S407" s="13">
        <v>0</v>
      </c>
      <c r="T407" s="13">
        <v>0.54734381647853303</v>
      </c>
      <c r="U407" s="13">
        <v>-2.1059690320797699</v>
      </c>
      <c r="V407" s="13">
        <v>-1.5586252156012399</v>
      </c>
      <c r="W407" s="13">
        <v>-0.58125603925241198</v>
      </c>
    </row>
    <row r="408" spans="1:23" x14ac:dyDescent="0.3">
      <c r="A408" s="13" t="s">
        <v>293</v>
      </c>
      <c r="B408" s="13" t="s">
        <v>294</v>
      </c>
      <c r="C408" s="15">
        <v>2020</v>
      </c>
      <c r="D408" s="15" t="s">
        <v>27</v>
      </c>
      <c r="E408" s="15" t="s">
        <v>53</v>
      </c>
      <c r="F408" s="15">
        <v>4038</v>
      </c>
      <c r="G408" s="15">
        <v>1995</v>
      </c>
      <c r="H408" s="13">
        <v>-1.5686269123021299</v>
      </c>
      <c r="I408" s="13">
        <v>-0.98035666222519902</v>
      </c>
      <c r="J408" s="13">
        <v>-2.5489835745273299</v>
      </c>
      <c r="K408" s="13">
        <v>-0.61302047080141797</v>
      </c>
      <c r="L408" s="13">
        <v>-4.5600500020264798</v>
      </c>
      <c r="M408" s="13">
        <v>-5.1730704728278996</v>
      </c>
      <c r="N408" s="18">
        <v>-1.4036048602690301</v>
      </c>
      <c r="O408" s="18">
        <v>-1.7412633798017501</v>
      </c>
      <c r="P408" s="13">
        <v>-3.1448682400707901</v>
      </c>
      <c r="Q408" s="13">
        <v>-0.40034044385580397</v>
      </c>
      <c r="R408" s="18">
        <v>-0.40034044385580397</v>
      </c>
      <c r="S408" s="13">
        <v>0</v>
      </c>
      <c r="T408" s="13">
        <v>-1.4313274732446799</v>
      </c>
      <c r="U408" s="13">
        <v>-2.0868955049990299</v>
      </c>
      <c r="V408" s="13">
        <v>-3.51822297824372</v>
      </c>
      <c r="W408" s="13">
        <v>-0.39980593487883598</v>
      </c>
    </row>
    <row r="409" spans="1:23" x14ac:dyDescent="0.3">
      <c r="A409" s="13" t="s">
        <v>1579</v>
      </c>
      <c r="B409" s="13" t="s">
        <v>1580</v>
      </c>
      <c r="C409" s="15">
        <v>2020</v>
      </c>
      <c r="D409" s="15" t="s">
        <v>27</v>
      </c>
      <c r="E409" s="15" t="s">
        <v>32</v>
      </c>
      <c r="F409" s="15">
        <v>2962</v>
      </c>
      <c r="G409" s="15">
        <v>1412</v>
      </c>
      <c r="H409" s="13">
        <v>1.2875559842897</v>
      </c>
      <c r="I409" s="13">
        <v>1.28753623911283</v>
      </c>
      <c r="J409" s="13">
        <v>2.57509222340253</v>
      </c>
      <c r="K409" s="13">
        <v>0.54098735868981096</v>
      </c>
      <c r="L409" s="13">
        <v>1.8730131032591899</v>
      </c>
      <c r="M409" s="13">
        <v>2.4140004619490001</v>
      </c>
      <c r="N409" s="18">
        <v>1.2669439194528</v>
      </c>
      <c r="O409" s="18">
        <v>1.5410688376796</v>
      </c>
      <c r="P409" s="13">
        <v>2.8080127571324098</v>
      </c>
      <c r="Q409" s="13">
        <v>3.9879905134391298</v>
      </c>
      <c r="R409" s="18">
        <v>3.9879905134391298</v>
      </c>
      <c r="S409" s="13">
        <v>0</v>
      </c>
      <c r="T409" s="13">
        <v>0.39080239749968299</v>
      </c>
      <c r="U409" s="13">
        <v>1.36918275019386</v>
      </c>
      <c r="V409" s="13">
        <v>1.75998514769354</v>
      </c>
      <c r="W409" s="13">
        <v>-0.40787019116784201</v>
      </c>
    </row>
    <row r="410" spans="1:23" x14ac:dyDescent="0.3">
      <c r="A410" s="13" t="s">
        <v>2163</v>
      </c>
      <c r="B410" s="13" t="s">
        <v>2164</v>
      </c>
      <c r="C410" s="15">
        <v>2020</v>
      </c>
      <c r="D410" s="15" t="s">
        <v>27</v>
      </c>
      <c r="E410" s="15" t="s">
        <v>81</v>
      </c>
      <c r="F410" s="15">
        <v>26</v>
      </c>
      <c r="G410" s="15">
        <v>11</v>
      </c>
      <c r="H410" s="13">
        <v>-9.3932343081361207</v>
      </c>
      <c r="I410" s="13">
        <v>4.6183831423744603</v>
      </c>
      <c r="J410" s="13">
        <v>-4.7748511657616497</v>
      </c>
      <c r="K410" s="13">
        <v>-26.549962739229599</v>
      </c>
      <c r="L410" s="13">
        <v>-3.4806348760918402</v>
      </c>
      <c r="M410" s="13">
        <v>-30.030597615321501</v>
      </c>
      <c r="N410" s="18">
        <v>-13.543924671202999</v>
      </c>
      <c r="O410" s="18">
        <v>3.1685052743146298</v>
      </c>
      <c r="P410" s="13">
        <v>-10.3754193968884</v>
      </c>
      <c r="Q410" s="13">
        <v>-4.3283493799794799E-2</v>
      </c>
      <c r="R410" s="18">
        <v>-4.3283493799794799E-2</v>
      </c>
      <c r="S410" s="13">
        <v>0</v>
      </c>
      <c r="T410" s="13">
        <v>-12.1196222413549</v>
      </c>
      <c r="U410" s="13">
        <v>-0.107306166713295</v>
      </c>
      <c r="V410" s="13">
        <v>-12.226928408068201</v>
      </c>
      <c r="W410" s="13">
        <v>1.16307893214793</v>
      </c>
    </row>
    <row r="411" spans="1:23" x14ac:dyDescent="0.3">
      <c r="A411" s="13" t="s">
        <v>169</v>
      </c>
      <c r="B411" s="13" t="s">
        <v>170</v>
      </c>
      <c r="C411" s="15">
        <v>2020</v>
      </c>
      <c r="D411" s="15" t="s">
        <v>27</v>
      </c>
      <c r="E411" s="15" t="s">
        <v>57</v>
      </c>
      <c r="F411" s="15">
        <v>1802</v>
      </c>
      <c r="G411" s="15">
        <v>868</v>
      </c>
      <c r="H411" s="13">
        <v>-1.35820090716485</v>
      </c>
      <c r="I411" s="13">
        <v>2.0930627435598299</v>
      </c>
      <c r="J411" s="13">
        <v>0.73486183639498004</v>
      </c>
      <c r="K411" s="13">
        <v>0.482524894608031</v>
      </c>
      <c r="L411" s="13">
        <v>2.83467766333793</v>
      </c>
      <c r="M411" s="13">
        <v>3.3172025579459601</v>
      </c>
      <c r="N411" s="18">
        <v>-1.0332802937934</v>
      </c>
      <c r="O411" s="18">
        <v>2.3960143626066901</v>
      </c>
      <c r="P411" s="13">
        <v>1.3627340688132801</v>
      </c>
      <c r="Q411" s="13">
        <v>1.8116262997121799</v>
      </c>
      <c r="R411" s="18">
        <v>1.8116262997121799</v>
      </c>
      <c r="S411" s="13">
        <v>0</v>
      </c>
      <c r="T411" s="13">
        <v>-1.1569934949809599</v>
      </c>
      <c r="U411" s="13">
        <v>2.0368859628045399</v>
      </c>
      <c r="V411" s="13">
        <v>0.87989246782357999</v>
      </c>
      <c r="W411" s="13">
        <v>-0.54379721536166503</v>
      </c>
    </row>
    <row r="412" spans="1:23" x14ac:dyDescent="0.3">
      <c r="A412" s="13" t="s">
        <v>1319</v>
      </c>
      <c r="B412" s="13" t="s">
        <v>1320</v>
      </c>
      <c r="C412" s="15">
        <v>2020</v>
      </c>
      <c r="D412" s="15" t="s">
        <v>27</v>
      </c>
      <c r="E412" s="15" t="s">
        <v>59</v>
      </c>
      <c r="F412" s="15">
        <v>2920</v>
      </c>
      <c r="G412" s="15">
        <v>1402</v>
      </c>
      <c r="H412" s="13">
        <v>1.0598386455753599</v>
      </c>
      <c r="I412" s="13">
        <v>-1.7564882271692901</v>
      </c>
      <c r="J412" s="13">
        <v>-0.69664958159392198</v>
      </c>
      <c r="K412" s="13">
        <v>2.53337202054283E-2</v>
      </c>
      <c r="L412" s="13">
        <v>-0.770148694017883</v>
      </c>
      <c r="M412" s="13">
        <v>-0.74481497381245398</v>
      </c>
      <c r="N412" s="18">
        <v>0.89093189362557301</v>
      </c>
      <c r="O412" s="18">
        <v>-1.6554513459609901</v>
      </c>
      <c r="P412" s="13">
        <v>-0.76451945233541796</v>
      </c>
      <c r="Q412" s="13">
        <v>1.4050778381824101</v>
      </c>
      <c r="R412" s="18">
        <v>1.4050778381824101</v>
      </c>
      <c r="S412" s="13">
        <v>0</v>
      </c>
      <c r="T412" s="13">
        <v>0.49032262039297497</v>
      </c>
      <c r="U412" s="13">
        <v>-1.6113947824138799</v>
      </c>
      <c r="V412" s="13">
        <v>-1.1210721620209001</v>
      </c>
      <c r="W412" s="13">
        <v>-1.0868636486462</v>
      </c>
    </row>
    <row r="413" spans="1:23" x14ac:dyDescent="0.3">
      <c r="A413" s="13" t="s">
        <v>783</v>
      </c>
      <c r="B413" s="13" t="s">
        <v>784</v>
      </c>
      <c r="C413" s="15">
        <v>2020</v>
      </c>
      <c r="D413" s="15" t="s">
        <v>27</v>
      </c>
      <c r="E413" s="15" t="s">
        <v>70</v>
      </c>
      <c r="F413" s="15">
        <v>3816</v>
      </c>
      <c r="G413" s="15">
        <v>1749</v>
      </c>
      <c r="H413" s="13">
        <v>0.927506074496255</v>
      </c>
      <c r="I413" s="13">
        <v>3.8400548927477201</v>
      </c>
      <c r="J413" s="13">
        <v>4.7675609672439796</v>
      </c>
      <c r="K413" s="13">
        <v>0.20100989099646499</v>
      </c>
      <c r="L413" s="13">
        <v>0.530753495644392</v>
      </c>
      <c r="M413" s="13">
        <v>0.73176338664085805</v>
      </c>
      <c r="N413" s="18">
        <v>0.78320946493717303</v>
      </c>
      <c r="O413" s="18">
        <v>3.3002294345931902</v>
      </c>
      <c r="P413" s="13">
        <v>4.0834388995303597</v>
      </c>
      <c r="Q413" s="13">
        <v>6.1214042639225701</v>
      </c>
      <c r="R413" s="18">
        <v>6.1214042639225701</v>
      </c>
      <c r="S413" s="13">
        <v>0</v>
      </c>
      <c r="T413" s="13">
        <v>0.30943745359983998</v>
      </c>
      <c r="U413" s="13">
        <v>2.8441676375881801</v>
      </c>
      <c r="V413" s="13">
        <v>3.15360509118802</v>
      </c>
      <c r="W413" s="13">
        <v>0.39557868037053001</v>
      </c>
    </row>
    <row r="414" spans="1:23" x14ac:dyDescent="0.3">
      <c r="A414" s="13" t="s">
        <v>1847</v>
      </c>
      <c r="B414" s="13" t="s">
        <v>1848</v>
      </c>
      <c r="C414" s="15">
        <v>2020</v>
      </c>
      <c r="D414" s="15" t="s">
        <v>27</v>
      </c>
      <c r="E414" s="15" t="s">
        <v>100</v>
      </c>
      <c r="F414" s="15">
        <v>1585</v>
      </c>
      <c r="G414" s="15">
        <v>707</v>
      </c>
      <c r="H414" s="13">
        <v>-1.0367210094364701</v>
      </c>
      <c r="I414" s="13">
        <v>1.9491817000208</v>
      </c>
      <c r="J414" s="13">
        <v>0.91246069058433399</v>
      </c>
      <c r="K414" s="13">
        <v>-1.35283440496339</v>
      </c>
      <c r="L414" s="13">
        <v>9.1515786616090306E-2</v>
      </c>
      <c r="M414" s="13">
        <v>-1.2613186183473</v>
      </c>
      <c r="N414" s="18">
        <v>-1.1784529051588</v>
      </c>
      <c r="O414" s="18">
        <v>1.7866862168584801</v>
      </c>
      <c r="P414" s="13">
        <v>0.60823331169967898</v>
      </c>
      <c r="Q414" s="13">
        <v>1.22651518756384</v>
      </c>
      <c r="R414" s="18">
        <v>1.22651518756384</v>
      </c>
      <c r="S414" s="13">
        <v>0</v>
      </c>
      <c r="T414" s="13">
        <v>-0.99611617955259302</v>
      </c>
      <c r="U414" s="13">
        <v>1.65147451074582</v>
      </c>
      <c r="V414" s="13">
        <v>0.65535833119323295</v>
      </c>
      <c r="W414" s="13">
        <v>1.27636197884258</v>
      </c>
    </row>
    <row r="415" spans="1:23" x14ac:dyDescent="0.3">
      <c r="A415" s="13" t="s">
        <v>2027</v>
      </c>
      <c r="B415" s="13" t="s">
        <v>2028</v>
      </c>
      <c r="C415" s="15">
        <v>2020</v>
      </c>
      <c r="D415" s="15" t="s">
        <v>27</v>
      </c>
      <c r="E415" s="15" t="s">
        <v>58</v>
      </c>
      <c r="F415" s="15">
        <v>74</v>
      </c>
      <c r="G415" s="15">
        <v>33</v>
      </c>
      <c r="H415" s="13">
        <v>-8.7402162751632009</v>
      </c>
      <c r="I415" s="13">
        <v>-11.507249182665101</v>
      </c>
      <c r="J415" s="13">
        <v>-20.247465457828302</v>
      </c>
      <c r="K415" s="13">
        <v>-9.2978326928902195</v>
      </c>
      <c r="L415" s="13">
        <v>-16.399609595036601</v>
      </c>
      <c r="M415" s="13">
        <v>-25.697442287926901</v>
      </c>
      <c r="N415" s="18">
        <v>-9.4250229385318498</v>
      </c>
      <c r="O415" s="18">
        <v>-13.159099130380101</v>
      </c>
      <c r="P415" s="13">
        <v>-22.584122068911899</v>
      </c>
      <c r="Q415" s="13">
        <v>-0.33895032068841702</v>
      </c>
      <c r="R415" s="18">
        <v>-0.33895032068841702</v>
      </c>
      <c r="S415" s="13">
        <v>0</v>
      </c>
      <c r="T415" s="13">
        <v>-6.7534775474981199</v>
      </c>
      <c r="U415" s="13">
        <v>-10.9123985405024</v>
      </c>
      <c r="V415" s="13">
        <v>-17.665876088000498</v>
      </c>
      <c r="W415" s="13">
        <v>1.5302173006189901</v>
      </c>
    </row>
    <row r="416" spans="1:23" x14ac:dyDescent="0.3">
      <c r="A416" s="13" t="s">
        <v>2151</v>
      </c>
      <c r="B416" s="13" t="s">
        <v>2152</v>
      </c>
      <c r="C416" s="15">
        <v>2020</v>
      </c>
      <c r="D416" s="15" t="s">
        <v>27</v>
      </c>
      <c r="E416" s="15" t="s">
        <v>137</v>
      </c>
      <c r="F416" s="15">
        <v>422</v>
      </c>
      <c r="G416" s="15">
        <v>204</v>
      </c>
      <c r="H416" s="13">
        <v>-1.2728991871300099</v>
      </c>
      <c r="I416" s="13">
        <v>-0.72779535914275395</v>
      </c>
      <c r="J416" s="13">
        <v>-2.0006945462727601</v>
      </c>
      <c r="K416" s="13">
        <v>6.1113323234392301</v>
      </c>
      <c r="L416" s="13">
        <v>4.1610206478246301</v>
      </c>
      <c r="M416" s="13">
        <v>10.2723529712638</v>
      </c>
      <c r="N416" s="18">
        <v>0.25632104889903601</v>
      </c>
      <c r="O416" s="18">
        <v>0.29187605234264902</v>
      </c>
      <c r="P416" s="13">
        <v>0.54819710124168597</v>
      </c>
      <c r="Q416" s="13">
        <v>0.34179249659213701</v>
      </c>
      <c r="R416" s="18">
        <v>0.34179249659213701</v>
      </c>
      <c r="S416" s="13">
        <v>0</v>
      </c>
      <c r="T416" s="13">
        <v>1.1461032126167401</v>
      </c>
      <c r="U416" s="13">
        <v>1.11015714697446E-2</v>
      </c>
      <c r="V416" s="13">
        <v>1.1572047840864801</v>
      </c>
      <c r="W416" s="13">
        <v>-0.44157090466816701</v>
      </c>
    </row>
    <row r="417" spans="1:23" x14ac:dyDescent="0.3">
      <c r="A417" s="13" t="s">
        <v>1807</v>
      </c>
      <c r="B417" s="13" t="s">
        <v>1808</v>
      </c>
      <c r="C417" s="15">
        <v>2020</v>
      </c>
      <c r="D417" s="15" t="s">
        <v>27</v>
      </c>
      <c r="E417" s="15" t="s">
        <v>89</v>
      </c>
      <c r="F417" s="15">
        <v>3338</v>
      </c>
      <c r="G417" s="15">
        <v>1628</v>
      </c>
      <c r="H417" s="13">
        <v>-1.9521610975050501</v>
      </c>
      <c r="I417" s="13">
        <v>1.5441384703094201</v>
      </c>
      <c r="J417" s="13">
        <v>-0.40802262719562599</v>
      </c>
      <c r="K417" s="13">
        <v>-2.6669430948859101</v>
      </c>
      <c r="L417" s="13">
        <v>2.1540755958415199</v>
      </c>
      <c r="M417" s="13">
        <v>-0.512867499044384</v>
      </c>
      <c r="N417" s="18">
        <v>-2.2172036483819499</v>
      </c>
      <c r="O417" s="18">
        <v>1.7267416908744899</v>
      </c>
      <c r="P417" s="13">
        <v>-0.49046195750746002</v>
      </c>
      <c r="Q417" s="13">
        <v>1.86905417433357</v>
      </c>
      <c r="R417" s="18">
        <v>1.86905417433357</v>
      </c>
      <c r="S417" s="13">
        <v>0</v>
      </c>
      <c r="T417" s="13">
        <v>-1.5917012711767</v>
      </c>
      <c r="U417" s="13">
        <v>2.0024188881913401</v>
      </c>
      <c r="V417" s="13">
        <v>0.41071761701464798</v>
      </c>
      <c r="W417" s="13">
        <v>-0.42004178812284598</v>
      </c>
    </row>
    <row r="418" spans="1:23" x14ac:dyDescent="0.3">
      <c r="A418" s="13" t="s">
        <v>2120</v>
      </c>
      <c r="B418" s="13" t="s">
        <v>2121</v>
      </c>
      <c r="C418" s="15">
        <v>2020</v>
      </c>
      <c r="D418" s="15" t="s">
        <v>27</v>
      </c>
      <c r="E418" s="15" t="s">
        <v>58</v>
      </c>
      <c r="F418" s="15">
        <v>1244</v>
      </c>
      <c r="G418" s="15">
        <v>573</v>
      </c>
      <c r="H418" s="13">
        <v>-1.9451108958249199</v>
      </c>
      <c r="I418" s="13">
        <v>-1.4751501364391399</v>
      </c>
      <c r="J418" s="13">
        <v>-3.4202610322640599</v>
      </c>
      <c r="K418" s="13">
        <v>0.66462216349747105</v>
      </c>
      <c r="L418" s="13">
        <v>-2.2498288222151701</v>
      </c>
      <c r="M418" s="13">
        <v>-1.5852066587177001</v>
      </c>
      <c r="N418" s="18">
        <v>-1.51868638713925</v>
      </c>
      <c r="O418" s="18">
        <v>-1.67147648784493</v>
      </c>
      <c r="P418" s="13">
        <v>-3.1901628749841899</v>
      </c>
      <c r="Q418" s="13">
        <v>-0.12833105273182099</v>
      </c>
      <c r="R418" s="18">
        <v>-0.12833105273182099</v>
      </c>
      <c r="S418" s="13">
        <v>0</v>
      </c>
      <c r="T418" s="13">
        <v>-1.0751014587580201</v>
      </c>
      <c r="U418" s="13">
        <v>-2.4756506485225298</v>
      </c>
      <c r="V418" s="13">
        <v>-3.5507521072805499</v>
      </c>
      <c r="W418" s="13">
        <v>-0.27592292471899699</v>
      </c>
    </row>
    <row r="419" spans="1:23" x14ac:dyDescent="0.3">
      <c r="A419" s="13" t="s">
        <v>1295</v>
      </c>
      <c r="B419" s="13" t="s">
        <v>1296</v>
      </c>
      <c r="C419" s="15">
        <v>2020</v>
      </c>
      <c r="D419" s="15" t="s">
        <v>27</v>
      </c>
      <c r="E419" s="15" t="s">
        <v>89</v>
      </c>
      <c r="F419" s="15">
        <v>92</v>
      </c>
      <c r="G419" s="15">
        <v>43</v>
      </c>
      <c r="H419" s="13">
        <v>0.20710255215609799</v>
      </c>
      <c r="I419" s="13">
        <v>4.0004995260004197</v>
      </c>
      <c r="J419" s="13">
        <v>4.2076020781565102</v>
      </c>
      <c r="K419" s="13">
        <v>-0.76214659293972498</v>
      </c>
      <c r="L419" s="13">
        <v>13.9979487215503</v>
      </c>
      <c r="M419" s="13">
        <v>13.235802128610599</v>
      </c>
      <c r="N419" s="18">
        <v>2.5435485480987002E-3</v>
      </c>
      <c r="O419" s="18">
        <v>6.3004924466944798</v>
      </c>
      <c r="P419" s="13">
        <v>6.3030359952425803</v>
      </c>
      <c r="Q419" s="13">
        <v>0.19629515097790701</v>
      </c>
      <c r="R419" s="18">
        <v>0.19629515097790701</v>
      </c>
      <c r="S419" s="13">
        <v>0</v>
      </c>
      <c r="T419" s="13">
        <v>3.5703289089008998</v>
      </c>
      <c r="U419" s="13">
        <v>2.9009246596014799</v>
      </c>
      <c r="V419" s="13">
        <v>6.47125356850239</v>
      </c>
      <c r="W419" s="13">
        <v>-1.1889917538405601</v>
      </c>
    </row>
    <row r="420" spans="1:23" x14ac:dyDescent="0.3">
      <c r="A420" s="13" t="s">
        <v>2189</v>
      </c>
      <c r="B420" s="13" t="s">
        <v>2190</v>
      </c>
      <c r="C420" s="15">
        <v>2020</v>
      </c>
      <c r="D420" s="15" t="s">
        <v>27</v>
      </c>
      <c r="E420" s="15" t="s">
        <v>54</v>
      </c>
      <c r="F420" s="15">
        <v>1089</v>
      </c>
      <c r="G420" s="15">
        <v>495</v>
      </c>
      <c r="H420" s="13">
        <v>-0.78664036354398403</v>
      </c>
      <c r="I420" s="13">
        <v>1.45526640884257</v>
      </c>
      <c r="J420" s="13">
        <v>0.66862604529859004</v>
      </c>
      <c r="K420" s="13">
        <v>1.55658828492289</v>
      </c>
      <c r="L420" s="13">
        <v>1.40106668174267</v>
      </c>
      <c r="M420" s="13">
        <v>2.95765496666557</v>
      </c>
      <c r="N420" s="18">
        <v>-0.28944372457446399</v>
      </c>
      <c r="O420" s="18">
        <v>1.5697250708397401</v>
      </c>
      <c r="P420" s="13">
        <v>1.28028134626528</v>
      </c>
      <c r="Q420" s="13">
        <v>1.0221230912741699</v>
      </c>
      <c r="R420" s="18">
        <v>1.0221230912741699</v>
      </c>
      <c r="S420" s="13">
        <v>0</v>
      </c>
      <c r="T420" s="13">
        <v>0.176169066177191</v>
      </c>
      <c r="U420" s="13">
        <v>2.2964159719406099</v>
      </c>
      <c r="V420" s="13">
        <v>2.4725850381178001</v>
      </c>
      <c r="W420" s="13">
        <v>0.42874860914977803</v>
      </c>
    </row>
    <row r="421" spans="1:23" x14ac:dyDescent="0.3">
      <c r="A421" s="13" t="s">
        <v>237</v>
      </c>
      <c r="B421" s="13" t="s">
        <v>238</v>
      </c>
      <c r="C421" s="15">
        <v>2020</v>
      </c>
      <c r="D421" s="15" t="s">
        <v>27</v>
      </c>
      <c r="E421" s="15" t="s">
        <v>31</v>
      </c>
      <c r="F421" s="15">
        <v>3760</v>
      </c>
      <c r="G421" s="15">
        <v>1821</v>
      </c>
      <c r="H421" s="13">
        <v>1.3840658103908801</v>
      </c>
      <c r="I421" s="13">
        <v>-0.66954444543921798</v>
      </c>
      <c r="J421" s="13">
        <v>0.71452136495166596</v>
      </c>
      <c r="K421" s="13">
        <v>3.72808514220617</v>
      </c>
      <c r="L421" s="13">
        <v>-2.75706728840394</v>
      </c>
      <c r="M421" s="13">
        <v>0.97101785380223204</v>
      </c>
      <c r="N421" s="18">
        <v>1.9715933848023299</v>
      </c>
      <c r="O421" s="18">
        <v>-1.1420014090542201</v>
      </c>
      <c r="P421" s="13">
        <v>0.82959197574811205</v>
      </c>
      <c r="Q421" s="13">
        <v>3.3047441879296202</v>
      </c>
      <c r="R421" s="18">
        <v>3.3047441879296202</v>
      </c>
      <c r="S421" s="13">
        <v>0</v>
      </c>
      <c r="T421" s="13">
        <v>1.79002498845962</v>
      </c>
      <c r="U421" s="13">
        <v>-0.233048319570616</v>
      </c>
      <c r="V421" s="13">
        <v>1.5569766688890001</v>
      </c>
      <c r="W421" s="13">
        <v>-0.64274716875490701</v>
      </c>
    </row>
    <row r="422" spans="1:23" x14ac:dyDescent="0.3">
      <c r="A422" s="13" t="s">
        <v>1379</v>
      </c>
      <c r="B422" s="13" t="s">
        <v>1380</v>
      </c>
      <c r="C422" s="15">
        <v>2020</v>
      </c>
      <c r="D422" s="15" t="s">
        <v>27</v>
      </c>
      <c r="E422" s="15" t="s">
        <v>26</v>
      </c>
      <c r="F422" s="15">
        <v>2110</v>
      </c>
      <c r="G422" s="15">
        <v>1014</v>
      </c>
      <c r="H422" s="13">
        <v>-0.66304737524787905</v>
      </c>
      <c r="I422" s="13">
        <v>2.7056938074897801</v>
      </c>
      <c r="J422" s="13">
        <v>2.0426464322419</v>
      </c>
      <c r="K422" s="13">
        <v>-3.0813743014939701</v>
      </c>
      <c r="L422" s="13">
        <v>1.2056909039758701</v>
      </c>
      <c r="M422" s="13">
        <v>-1.8756833975181</v>
      </c>
      <c r="N422" s="18">
        <v>-1.2179570732395399</v>
      </c>
      <c r="O422" s="18">
        <v>2.59880706468988</v>
      </c>
      <c r="P422" s="13">
        <v>1.38084999145034</v>
      </c>
      <c r="Q422" s="13">
        <v>2.1296069534181399</v>
      </c>
      <c r="R422" s="18">
        <v>2.1296069534181399</v>
      </c>
      <c r="S422" s="13">
        <v>0</v>
      </c>
      <c r="T422" s="13">
        <v>-0.96769590644177295</v>
      </c>
      <c r="U422" s="13">
        <v>3.9866758968350702</v>
      </c>
      <c r="V422" s="13">
        <v>3.0189799903932899</v>
      </c>
      <c r="W422" s="13">
        <v>-0.35589368680727701</v>
      </c>
    </row>
    <row r="423" spans="1:23" x14ac:dyDescent="0.3">
      <c r="A423" s="13" t="s">
        <v>2003</v>
      </c>
      <c r="B423" s="13" t="s">
        <v>2004</v>
      </c>
      <c r="C423" s="15">
        <v>2020</v>
      </c>
      <c r="D423" s="15" t="s">
        <v>27</v>
      </c>
      <c r="E423" s="15" t="s">
        <v>62</v>
      </c>
      <c r="F423" s="15">
        <v>1098</v>
      </c>
      <c r="G423" s="15">
        <v>501</v>
      </c>
      <c r="H423" s="13">
        <v>-3.10038110928499</v>
      </c>
      <c r="I423" s="13">
        <v>-1.3631345735709599</v>
      </c>
      <c r="J423" s="13">
        <v>-4.4635156828559497</v>
      </c>
      <c r="K423" s="13">
        <v>0.80539930636859303</v>
      </c>
      <c r="L423" s="13">
        <v>-3.4976844280233799</v>
      </c>
      <c r="M423" s="13">
        <v>-2.6922851216547801</v>
      </c>
      <c r="N423" s="18">
        <v>-2.4828625457845499</v>
      </c>
      <c r="O423" s="18">
        <v>-1.86603626934597</v>
      </c>
      <c r="P423" s="13">
        <v>-4.3488988151305197</v>
      </c>
      <c r="Q423" s="13">
        <v>-0.41078657847990302</v>
      </c>
      <c r="R423" s="18">
        <v>-0.41078657847990302</v>
      </c>
      <c r="S423" s="13">
        <v>0</v>
      </c>
      <c r="T423" s="13">
        <v>-0.99871137521823605</v>
      </c>
      <c r="U423" s="13">
        <v>-2.0740074242168101</v>
      </c>
      <c r="V423" s="13">
        <v>-3.07271879943504</v>
      </c>
      <c r="W423" s="13">
        <v>0.52190427266094797</v>
      </c>
    </row>
    <row r="424" spans="1:23" x14ac:dyDescent="0.3">
      <c r="A424" s="13" t="s">
        <v>191</v>
      </c>
      <c r="B424" s="13" t="s">
        <v>192</v>
      </c>
      <c r="C424" s="15">
        <v>2020</v>
      </c>
      <c r="D424" s="15" t="s">
        <v>27</v>
      </c>
      <c r="E424" s="15" t="s">
        <v>53</v>
      </c>
      <c r="F424" s="15">
        <v>1028</v>
      </c>
      <c r="G424" s="15">
        <v>505</v>
      </c>
      <c r="H424" s="13">
        <v>-1.5278158527435499</v>
      </c>
      <c r="I424" s="13">
        <v>3.2305889962875098</v>
      </c>
      <c r="J424" s="13">
        <v>1.7027731435439599</v>
      </c>
      <c r="K424" s="13">
        <v>2.7100288978555001</v>
      </c>
      <c r="L424" s="13">
        <v>-0.419721569923103</v>
      </c>
      <c r="M424" s="13">
        <v>2.29030732793239</v>
      </c>
      <c r="N424" s="18">
        <v>-0.73529961915268804</v>
      </c>
      <c r="O424" s="18">
        <v>2.70465599500834</v>
      </c>
      <c r="P424" s="13">
        <v>1.96935637585565</v>
      </c>
      <c r="Q424" s="13">
        <v>1.2102177019031399</v>
      </c>
      <c r="R424" s="18">
        <v>1.2102177019031399</v>
      </c>
      <c r="S424" s="13">
        <v>0</v>
      </c>
      <c r="T424" s="13">
        <v>-1.10889601764727</v>
      </c>
      <c r="U424" s="13">
        <v>1.9936138913766099</v>
      </c>
      <c r="V424" s="13">
        <v>0.88471787372933197</v>
      </c>
      <c r="W424" s="13">
        <v>-0.48046560084906398</v>
      </c>
    </row>
    <row r="425" spans="1:23" x14ac:dyDescent="0.3">
      <c r="A425" s="13" t="s">
        <v>2035</v>
      </c>
      <c r="B425" s="13" t="s">
        <v>2036</v>
      </c>
      <c r="C425" s="15">
        <v>2020</v>
      </c>
      <c r="D425" s="15" t="s">
        <v>27</v>
      </c>
      <c r="E425" s="15" t="s">
        <v>34</v>
      </c>
      <c r="F425" s="15">
        <v>410</v>
      </c>
      <c r="G425" s="15">
        <v>187</v>
      </c>
      <c r="H425" s="13">
        <v>-1.53723130650701</v>
      </c>
      <c r="I425" s="13">
        <v>1.9386497278193999</v>
      </c>
      <c r="J425" s="13">
        <v>0.40141842131238897</v>
      </c>
      <c r="K425" s="13">
        <v>-7.6655488249755797</v>
      </c>
      <c r="L425" s="13">
        <v>-2.8149932637277999</v>
      </c>
      <c r="M425" s="13">
        <v>-10.480542088703301</v>
      </c>
      <c r="N425" s="18">
        <v>-2.8896412587213298</v>
      </c>
      <c r="O425" s="18">
        <v>1.0587435577669799</v>
      </c>
      <c r="P425" s="13">
        <v>-1.8308977009543399</v>
      </c>
      <c r="Q425" s="13">
        <v>8.7296836803039804E-2</v>
      </c>
      <c r="R425" s="18">
        <v>8.7296836803039804E-2</v>
      </c>
      <c r="S425" s="13">
        <v>0</v>
      </c>
      <c r="T425" s="13">
        <v>-2.88357836699462</v>
      </c>
      <c r="U425" s="13">
        <v>-1.37232803911935</v>
      </c>
      <c r="V425" s="13">
        <v>-4.2559064061139704</v>
      </c>
      <c r="W425" s="13">
        <v>-0.45622879145237499</v>
      </c>
    </row>
    <row r="426" spans="1:23" x14ac:dyDescent="0.3">
      <c r="A426" s="13" t="s">
        <v>2138</v>
      </c>
      <c r="B426" s="13" t="s">
        <v>2139</v>
      </c>
      <c r="C426" s="15">
        <v>2020</v>
      </c>
      <c r="D426" s="15" t="s">
        <v>27</v>
      </c>
      <c r="E426" s="15" t="s">
        <v>62</v>
      </c>
      <c r="F426" s="15">
        <v>1928</v>
      </c>
      <c r="G426" s="15">
        <v>889</v>
      </c>
      <c r="H426" s="13">
        <v>-1.2507909474230801</v>
      </c>
      <c r="I426" s="13">
        <v>-0.37057799015951598</v>
      </c>
      <c r="J426" s="13">
        <v>-1.6213689375825999</v>
      </c>
      <c r="K426" s="13">
        <v>-3.0795714664984799</v>
      </c>
      <c r="L426" s="13">
        <v>-2.1097874522022</v>
      </c>
      <c r="M426" s="13">
        <v>-5.1893589187006901</v>
      </c>
      <c r="N426" s="18">
        <v>-1.73602368431127</v>
      </c>
      <c r="O426" s="18">
        <v>-0.74411668548312004</v>
      </c>
      <c r="P426" s="13">
        <v>-2.4801403697943898</v>
      </c>
      <c r="Q426" s="13">
        <v>0.122703560789769</v>
      </c>
      <c r="R426" s="18">
        <v>0.122703560789769</v>
      </c>
      <c r="S426" s="13">
        <v>0</v>
      </c>
      <c r="T426" s="13">
        <v>-0.68180701382974496</v>
      </c>
      <c r="U426" s="13">
        <v>-0.52966696113985801</v>
      </c>
      <c r="V426" s="13">
        <v>-1.2114739749696</v>
      </c>
      <c r="W426" s="13">
        <v>0.25320126440899499</v>
      </c>
    </row>
    <row r="427" spans="1:23" x14ac:dyDescent="0.3">
      <c r="A427" s="13" t="s">
        <v>2232</v>
      </c>
      <c r="B427" s="13" t="s">
        <v>2233</v>
      </c>
      <c r="C427" s="15">
        <v>2020</v>
      </c>
      <c r="D427" s="15" t="s">
        <v>27</v>
      </c>
      <c r="E427" s="15" t="s">
        <v>81</v>
      </c>
      <c r="F427" s="15">
        <v>62</v>
      </c>
      <c r="G427" s="15">
        <v>28</v>
      </c>
      <c r="H427" s="13">
        <v>-3.0866534228409899</v>
      </c>
      <c r="I427" s="13">
        <v>1.42939393764109</v>
      </c>
      <c r="J427" s="13">
        <v>-1.6572594851998901</v>
      </c>
      <c r="K427" s="13">
        <v>-6.1003706627458198</v>
      </c>
      <c r="L427" s="13">
        <v>17.565941905543902</v>
      </c>
      <c r="M427" s="13">
        <v>11.4655712427981</v>
      </c>
      <c r="N427" s="18">
        <v>-3.9062999365739501</v>
      </c>
      <c r="O427" s="18">
        <v>4.8711917831701896</v>
      </c>
      <c r="P427" s="13">
        <v>0.96489184659623894</v>
      </c>
      <c r="Q427" s="13">
        <v>5.3883984591851397E-2</v>
      </c>
      <c r="R427" s="18">
        <v>5.3883984591851397E-2</v>
      </c>
      <c r="S427" s="13">
        <v>0</v>
      </c>
      <c r="T427" s="13">
        <v>-2.4715004482870202</v>
      </c>
      <c r="U427" s="13">
        <v>1.5257979149811101</v>
      </c>
      <c r="V427" s="13">
        <v>-0.94570253330590903</v>
      </c>
      <c r="W427" s="13">
        <v>1.5651066935757501</v>
      </c>
    </row>
    <row r="428" spans="1:23" x14ac:dyDescent="0.3">
      <c r="A428" s="13" t="s">
        <v>1007</v>
      </c>
      <c r="B428" s="13" t="s">
        <v>1008</v>
      </c>
      <c r="C428" s="15">
        <v>2020</v>
      </c>
      <c r="D428" s="15" t="s">
        <v>27</v>
      </c>
      <c r="E428" s="15" t="s">
        <v>59</v>
      </c>
      <c r="F428" s="15">
        <v>4241</v>
      </c>
      <c r="G428" s="15">
        <v>2101</v>
      </c>
      <c r="H428" s="13">
        <v>4.16529621365203</v>
      </c>
      <c r="I428" s="13">
        <v>0.98647959490655401</v>
      </c>
      <c r="J428" s="13">
        <v>5.1517758085585799</v>
      </c>
      <c r="K428" s="13">
        <v>2.6247933804594799</v>
      </c>
      <c r="L428" s="13">
        <v>0.74545589546827296</v>
      </c>
      <c r="M428" s="13">
        <v>3.3702492759277498</v>
      </c>
      <c r="N428" s="18">
        <v>4.0510992491008704</v>
      </c>
      <c r="O428" s="18">
        <v>0.96602287001359799</v>
      </c>
      <c r="P428" s="13">
        <v>5.0171221191144699</v>
      </c>
      <c r="Q428" s="13">
        <v>8.2873875594945492</v>
      </c>
      <c r="R428" s="18">
        <v>8.2873875594945492</v>
      </c>
      <c r="S428" s="13">
        <v>0</v>
      </c>
      <c r="T428" s="13">
        <v>4.8433688421027998</v>
      </c>
      <c r="U428" s="13">
        <v>2.2292095660362601</v>
      </c>
      <c r="V428" s="13">
        <v>7.0725784081390604</v>
      </c>
      <c r="W428" s="13">
        <v>-0.47062330774084499</v>
      </c>
    </row>
    <row r="429" spans="1:23" x14ac:dyDescent="0.3">
      <c r="A429" s="13" t="s">
        <v>1841</v>
      </c>
      <c r="B429" s="13" t="s">
        <v>1842</v>
      </c>
      <c r="C429" s="15">
        <v>2020</v>
      </c>
      <c r="D429" s="15" t="s">
        <v>27</v>
      </c>
      <c r="E429" s="15" t="s">
        <v>57</v>
      </c>
      <c r="F429" s="15">
        <v>3663</v>
      </c>
      <c r="G429" s="15">
        <v>1763</v>
      </c>
      <c r="H429" s="13">
        <v>-0.133430854353424</v>
      </c>
      <c r="I429" s="13">
        <v>1.8744639762289701</v>
      </c>
      <c r="J429" s="13">
        <v>1.7410331218755499</v>
      </c>
      <c r="K429" s="13">
        <v>2.4778518973927799</v>
      </c>
      <c r="L429" s="13">
        <v>-1.4409843198065999</v>
      </c>
      <c r="M429" s="13">
        <v>1.03686757758617</v>
      </c>
      <c r="N429" s="18">
        <v>0.443911850062018</v>
      </c>
      <c r="O429" s="18">
        <v>1.29972555797832</v>
      </c>
      <c r="P429" s="13">
        <v>1.7436374080403401</v>
      </c>
      <c r="Q429" s="13">
        <v>4.0446277732536497</v>
      </c>
      <c r="R429" s="18">
        <v>4.0446277732536497</v>
      </c>
      <c r="S429" s="13">
        <v>0</v>
      </c>
      <c r="T429" s="13">
        <v>0.88845138603605101</v>
      </c>
      <c r="U429" s="13">
        <v>2.4972832049826099</v>
      </c>
      <c r="V429" s="13">
        <v>3.38573459101866</v>
      </c>
      <c r="W429" s="13">
        <v>6.7590282007966199E-2</v>
      </c>
    </row>
    <row r="430" spans="1:23" x14ac:dyDescent="0.3">
      <c r="A430" s="13" t="s">
        <v>1839</v>
      </c>
      <c r="B430" s="13" t="s">
        <v>1840</v>
      </c>
      <c r="C430" s="15">
        <v>2020</v>
      </c>
      <c r="D430" s="15" t="s">
        <v>27</v>
      </c>
      <c r="E430" s="15" t="s">
        <v>59</v>
      </c>
      <c r="F430" s="15">
        <v>35</v>
      </c>
      <c r="G430" s="15">
        <v>17</v>
      </c>
      <c r="H430" s="13">
        <v>3.33163978428904</v>
      </c>
      <c r="I430" s="13">
        <v>-0.96242135997991496</v>
      </c>
      <c r="J430" s="13">
        <v>2.3692184243091301</v>
      </c>
      <c r="K430" s="13">
        <v>3.85964825495966</v>
      </c>
      <c r="L430" s="13">
        <v>-21.4468248417474</v>
      </c>
      <c r="M430" s="13">
        <v>-17.587176586787699</v>
      </c>
      <c r="N430" s="18">
        <v>3.6129053336469799</v>
      </c>
      <c r="O430" s="18">
        <v>-5.3260644991019799</v>
      </c>
      <c r="P430" s="13">
        <v>-1.71315916545499</v>
      </c>
      <c r="Q430" s="13">
        <v>8.9450378915292006E-3</v>
      </c>
      <c r="R430" s="18">
        <v>8.9450378915292006E-3</v>
      </c>
      <c r="S430" s="13">
        <v>0</v>
      </c>
      <c r="T430" s="13">
        <v>4.0958485916076297</v>
      </c>
      <c r="U430" s="13">
        <v>-5.1218384958169896</v>
      </c>
      <c r="V430" s="13">
        <v>-1.0259899042093501</v>
      </c>
      <c r="W430" s="13">
        <v>-0.54311819425641295</v>
      </c>
    </row>
    <row r="431" spans="1:23" x14ac:dyDescent="0.3">
      <c r="A431" s="13" t="s">
        <v>1839</v>
      </c>
      <c r="B431" s="13" t="s">
        <v>1840</v>
      </c>
      <c r="C431" s="15">
        <v>2020</v>
      </c>
      <c r="D431" s="15" t="s">
        <v>27</v>
      </c>
      <c r="E431" s="15" t="s">
        <v>54</v>
      </c>
      <c r="F431" s="15">
        <v>772</v>
      </c>
      <c r="G431" s="15">
        <v>347</v>
      </c>
      <c r="H431" s="13">
        <v>-2.86926006435348</v>
      </c>
      <c r="I431" s="13">
        <v>1.8725603713451799</v>
      </c>
      <c r="J431" s="13">
        <v>-0.99669969300830497</v>
      </c>
      <c r="K431" s="13">
        <v>-7.03226050124821</v>
      </c>
      <c r="L431" s="13">
        <v>3.1650698530517101</v>
      </c>
      <c r="M431" s="13">
        <v>-3.8671906481964902</v>
      </c>
      <c r="N431" s="18">
        <v>-3.9049422980080002</v>
      </c>
      <c r="O431" s="18">
        <v>2.28190879736316</v>
      </c>
      <c r="P431" s="13">
        <v>-1.62303350064484</v>
      </c>
      <c r="Q431" s="13">
        <v>0.199320339699288</v>
      </c>
      <c r="R431" s="18">
        <v>0.199320339699288</v>
      </c>
      <c r="S431" s="13">
        <v>0</v>
      </c>
      <c r="T431" s="13">
        <v>-4.24539540322652</v>
      </c>
      <c r="U431" s="13">
        <v>1.09523883672539</v>
      </c>
      <c r="V431" s="13">
        <v>-3.15015656650113</v>
      </c>
      <c r="W431" s="13">
        <v>-0.100754074582519</v>
      </c>
    </row>
    <row r="432" spans="1:23" x14ac:dyDescent="0.3">
      <c r="A432" s="13" t="s">
        <v>1507</v>
      </c>
      <c r="B432" s="13" t="s">
        <v>1508</v>
      </c>
      <c r="C432" s="15">
        <v>2020</v>
      </c>
      <c r="D432" s="15" t="s">
        <v>27</v>
      </c>
      <c r="E432" s="15" t="s">
        <v>30</v>
      </c>
      <c r="F432" s="15">
        <v>2732</v>
      </c>
      <c r="G432" s="15">
        <v>1269</v>
      </c>
      <c r="H432" s="13">
        <v>1.1618127528974</v>
      </c>
      <c r="I432" s="13">
        <v>0.19352547923011901</v>
      </c>
      <c r="J432" s="13">
        <v>1.35533823212752</v>
      </c>
      <c r="K432" s="13">
        <v>1.39266456450013E-2</v>
      </c>
      <c r="L432" s="13">
        <v>0.429258445812429</v>
      </c>
      <c r="M432" s="13">
        <v>0.44318509145743101</v>
      </c>
      <c r="N432" s="18">
        <v>0.964819116852495</v>
      </c>
      <c r="O432" s="18">
        <v>0.216453096759051</v>
      </c>
      <c r="P432" s="13">
        <v>1.1812722136115399</v>
      </c>
      <c r="Q432" s="13">
        <v>2.55888793085622</v>
      </c>
      <c r="R432" s="18">
        <v>2.55888793085622</v>
      </c>
      <c r="S432" s="13">
        <v>0</v>
      </c>
      <c r="T432" s="13">
        <v>0.78278924548988205</v>
      </c>
      <c r="U432" s="13">
        <v>0.30811168851533799</v>
      </c>
      <c r="V432" s="13">
        <v>1.09090093400522</v>
      </c>
      <c r="W432" s="13">
        <v>0.54526836134313705</v>
      </c>
    </row>
    <row r="433" spans="1:23" x14ac:dyDescent="0.3">
      <c r="A433" s="13" t="s">
        <v>2173</v>
      </c>
      <c r="B433" s="13" t="s">
        <v>2174</v>
      </c>
      <c r="C433" s="15">
        <v>2020</v>
      </c>
      <c r="D433" s="15" t="s">
        <v>27</v>
      </c>
      <c r="E433" s="15" t="s">
        <v>67</v>
      </c>
      <c r="F433" s="15">
        <v>371</v>
      </c>
      <c r="G433" s="15">
        <v>178</v>
      </c>
      <c r="H433" s="13">
        <v>-4.9348090750290101</v>
      </c>
      <c r="I433" s="13">
        <v>-2.42553312054326</v>
      </c>
      <c r="J433" s="13">
        <v>-7.3603421955722697</v>
      </c>
      <c r="K433" s="13">
        <v>-5.7198888556438696</v>
      </c>
      <c r="L433" s="13">
        <v>-5.5429864569125904</v>
      </c>
      <c r="M433" s="13">
        <v>-11.2628753125564</v>
      </c>
      <c r="N433" s="18">
        <v>-5.4024287384891903</v>
      </c>
      <c r="O433" s="18">
        <v>-3.2702044209458601</v>
      </c>
      <c r="P433" s="13">
        <v>-8.6726331594350494</v>
      </c>
      <c r="Q433" s="13">
        <v>-0.53503628950055704</v>
      </c>
      <c r="R433" s="18">
        <v>-0.53503628950055704</v>
      </c>
      <c r="S433" s="13">
        <v>0</v>
      </c>
      <c r="T433" s="13">
        <v>-4.7560090960802599</v>
      </c>
      <c r="U433" s="13">
        <v>-1.54708167499308</v>
      </c>
      <c r="V433" s="13">
        <v>-6.3030907710733501</v>
      </c>
      <c r="W433" s="13">
        <v>-0.53675767601097701</v>
      </c>
    </row>
    <row r="434" spans="1:23" x14ac:dyDescent="0.3">
      <c r="A434" s="13" t="s">
        <v>127</v>
      </c>
      <c r="B434" s="13" t="s">
        <v>128</v>
      </c>
      <c r="C434" s="15">
        <v>2020</v>
      </c>
      <c r="D434" s="15" t="s">
        <v>27</v>
      </c>
      <c r="E434" s="15" t="s">
        <v>30</v>
      </c>
      <c r="F434" s="15">
        <v>4015</v>
      </c>
      <c r="G434" s="15">
        <v>1897</v>
      </c>
      <c r="H434" s="13">
        <v>-1.5160376647943501</v>
      </c>
      <c r="I434" s="13">
        <v>2.13578400800069</v>
      </c>
      <c r="J434" s="13">
        <v>0.61974634320633404</v>
      </c>
      <c r="K434" s="13">
        <v>2.03046224764649</v>
      </c>
      <c r="L434" s="13">
        <v>-2.03019983410567</v>
      </c>
      <c r="M434" s="13">
        <v>2.6241354082490002E-4</v>
      </c>
      <c r="N434" s="18">
        <v>-0.88557332725272098</v>
      </c>
      <c r="O434" s="18">
        <v>1.34428749963002</v>
      </c>
      <c r="P434" s="13">
        <v>0.458714172377301</v>
      </c>
      <c r="Q434" s="13">
        <v>3.10371895349537</v>
      </c>
      <c r="R434" s="18">
        <v>3.10371895349537</v>
      </c>
      <c r="S434" s="13">
        <v>0</v>
      </c>
      <c r="T434" s="13">
        <v>-0.91032535218030097</v>
      </c>
      <c r="U434" s="13">
        <v>1.83982326143507</v>
      </c>
      <c r="V434" s="13">
        <v>0.92949790925477704</v>
      </c>
      <c r="W434" s="13">
        <v>-6.0192033580607297E-2</v>
      </c>
    </row>
    <row r="435" spans="1:23" x14ac:dyDescent="0.3">
      <c r="A435" s="13" t="s">
        <v>1697</v>
      </c>
      <c r="B435" s="13" t="s">
        <v>1698</v>
      </c>
      <c r="C435" s="15">
        <v>2020</v>
      </c>
      <c r="D435" s="15" t="s">
        <v>27</v>
      </c>
      <c r="E435" s="15" t="s">
        <v>137</v>
      </c>
      <c r="F435" s="15">
        <v>1890</v>
      </c>
      <c r="G435" s="15">
        <v>886</v>
      </c>
      <c r="H435" s="13">
        <v>-2.7683587625497599</v>
      </c>
      <c r="I435" s="13">
        <v>-1.6745914431617199</v>
      </c>
      <c r="J435" s="13">
        <v>-4.4429502057114902</v>
      </c>
      <c r="K435" s="13">
        <v>-3.2219530359844102</v>
      </c>
      <c r="L435" s="13">
        <v>-1.2228069749994599</v>
      </c>
      <c r="M435" s="13">
        <v>-4.4447600109838703</v>
      </c>
      <c r="N435" s="18">
        <v>-2.9537243584921402</v>
      </c>
      <c r="O435" s="18">
        <v>-1.6294542335014199</v>
      </c>
      <c r="P435" s="13">
        <v>-4.5831785919935601</v>
      </c>
      <c r="Q435" s="13">
        <v>-0.832540915724167</v>
      </c>
      <c r="R435" s="18">
        <v>-0.832540915724167</v>
      </c>
      <c r="S435" s="13">
        <v>0</v>
      </c>
      <c r="T435" s="13">
        <v>-3.06170586728964</v>
      </c>
      <c r="U435" s="13">
        <v>-1.8632856249399701</v>
      </c>
      <c r="V435" s="13">
        <v>-4.9249914922296103</v>
      </c>
      <c r="W435" s="13">
        <v>0.47696711308204498</v>
      </c>
    </row>
    <row r="436" spans="1:23" x14ac:dyDescent="0.3">
      <c r="A436" s="13" t="s">
        <v>2023</v>
      </c>
      <c r="B436" s="13" t="s">
        <v>2024</v>
      </c>
      <c r="C436" s="15">
        <v>2020</v>
      </c>
      <c r="D436" s="15" t="s">
        <v>27</v>
      </c>
      <c r="E436" s="15" t="s">
        <v>30</v>
      </c>
      <c r="F436" s="15">
        <v>283</v>
      </c>
      <c r="G436" s="15">
        <v>135</v>
      </c>
      <c r="H436" s="13">
        <v>-3.1455726820556702</v>
      </c>
      <c r="I436" s="13">
        <v>-1.1632289428571301</v>
      </c>
      <c r="J436" s="13">
        <v>-4.3088016249128103</v>
      </c>
      <c r="K436" s="13">
        <v>1.3875886990098201</v>
      </c>
      <c r="L436" s="13">
        <v>4.8750958627761696</v>
      </c>
      <c r="M436" s="13">
        <v>6.2626845617859903</v>
      </c>
      <c r="N436" s="18">
        <v>-2.4440755701142698</v>
      </c>
      <c r="O436" s="18">
        <v>-6.2970409967515101E-2</v>
      </c>
      <c r="P436" s="13">
        <v>-2.5070459800817901</v>
      </c>
      <c r="Q436" s="13">
        <v>1.6748115409180898E-2</v>
      </c>
      <c r="R436" s="18">
        <v>1.6748115409180898E-2</v>
      </c>
      <c r="S436" s="13">
        <v>0</v>
      </c>
      <c r="T436" s="13">
        <v>-2.2412653724038898</v>
      </c>
      <c r="U436" s="13">
        <v>-1.04947040819435</v>
      </c>
      <c r="V436" s="13">
        <v>-3.29073578059824</v>
      </c>
      <c r="W436" s="13">
        <v>8.6357023470024705E-2</v>
      </c>
    </row>
    <row r="437" spans="1:23" x14ac:dyDescent="0.3">
      <c r="A437" s="13" t="s">
        <v>1497</v>
      </c>
      <c r="B437" s="13" t="s">
        <v>1498</v>
      </c>
      <c r="C437" s="15">
        <v>2020</v>
      </c>
      <c r="D437" s="15" t="s">
        <v>27</v>
      </c>
      <c r="E437" s="15" t="s">
        <v>78</v>
      </c>
      <c r="F437" s="15">
        <v>704</v>
      </c>
      <c r="G437" s="15">
        <v>331</v>
      </c>
      <c r="H437" s="13">
        <v>1.3663726433062</v>
      </c>
      <c r="I437" s="13">
        <v>0.51288298552517797</v>
      </c>
      <c r="J437" s="13">
        <v>1.87925562883138</v>
      </c>
      <c r="K437" s="13">
        <v>1.8890436026309501</v>
      </c>
      <c r="L437" s="13">
        <v>-0.15011783976976301</v>
      </c>
      <c r="M437" s="13">
        <v>1.73892576286119</v>
      </c>
      <c r="N437" s="18">
        <v>1.6188336681894</v>
      </c>
      <c r="O437" s="18">
        <v>0.40709330345047101</v>
      </c>
      <c r="P437" s="13">
        <v>2.0259269716398798</v>
      </c>
      <c r="Q437" s="13">
        <v>0.81101847665653004</v>
      </c>
      <c r="R437" s="18">
        <v>0.81101847665653004</v>
      </c>
      <c r="S437" s="13">
        <v>0</v>
      </c>
      <c r="T437" s="13">
        <v>0.85620982615238606</v>
      </c>
      <c r="U437" s="13">
        <v>0.12464401762596999</v>
      </c>
      <c r="V437" s="13">
        <v>0.98085384377835705</v>
      </c>
      <c r="W437" s="13">
        <v>0.566173325294684</v>
      </c>
    </row>
    <row r="438" spans="1:23" x14ac:dyDescent="0.3">
      <c r="A438" s="13" t="s">
        <v>2213</v>
      </c>
      <c r="B438" s="13" t="s">
        <v>1800</v>
      </c>
      <c r="C438" s="15">
        <v>2020</v>
      </c>
      <c r="D438" s="15" t="s">
        <v>27</v>
      </c>
      <c r="E438" s="15" t="s">
        <v>111</v>
      </c>
      <c r="F438" s="15">
        <v>4739</v>
      </c>
      <c r="G438" s="15">
        <v>2203</v>
      </c>
      <c r="H438" s="13">
        <v>-2.20860301763192</v>
      </c>
      <c r="I438" s="13">
        <v>2.3802877101741302</v>
      </c>
      <c r="J438" s="13">
        <v>0.171684692542213</v>
      </c>
      <c r="K438" s="13">
        <v>-1.4766636921368199</v>
      </c>
      <c r="L438" s="13">
        <v>0.34704462040439998</v>
      </c>
      <c r="M438" s="13">
        <v>-1.1296190717324199</v>
      </c>
      <c r="N438" s="18">
        <v>-2.2705593406673801</v>
      </c>
      <c r="O438" s="18">
        <v>2.09537764909191</v>
      </c>
      <c r="P438" s="13">
        <v>-0.17518169157546801</v>
      </c>
      <c r="Q438" s="13">
        <v>2.8753243933629702</v>
      </c>
      <c r="R438" s="18">
        <v>2.8753243933629702</v>
      </c>
      <c r="S438" s="13">
        <v>0</v>
      </c>
      <c r="T438" s="13">
        <v>-2.1312933089428698</v>
      </c>
      <c r="U438" s="13">
        <v>2.47631857408529</v>
      </c>
      <c r="V438" s="13">
        <v>0.34502526514242099</v>
      </c>
      <c r="W438" s="13">
        <v>-0.65875467854050196</v>
      </c>
    </row>
    <row r="439" spans="1:23" x14ac:dyDescent="0.3">
      <c r="A439" s="13" t="s">
        <v>2220</v>
      </c>
      <c r="B439" s="13" t="s">
        <v>2221</v>
      </c>
      <c r="C439" s="15">
        <v>2020</v>
      </c>
      <c r="D439" s="15" t="s">
        <v>27</v>
      </c>
      <c r="E439" s="15" t="s">
        <v>53</v>
      </c>
      <c r="F439" s="15">
        <v>3563</v>
      </c>
      <c r="G439" s="15">
        <v>1759</v>
      </c>
      <c r="H439" s="13">
        <v>-2.2952086314112998</v>
      </c>
      <c r="I439" s="13">
        <v>-1.23425476422216</v>
      </c>
      <c r="J439" s="13">
        <v>-3.5294633956334698</v>
      </c>
      <c r="K439" s="13">
        <v>-2.1401456316237599</v>
      </c>
      <c r="L439" s="13">
        <v>1.4670873546590899</v>
      </c>
      <c r="M439" s="13">
        <v>-0.67305827696466902</v>
      </c>
      <c r="N439" s="18">
        <v>-2.35184516365881</v>
      </c>
      <c r="O439" s="18">
        <v>-0.695035579793012</v>
      </c>
      <c r="P439" s="13">
        <v>-3.0468807434518199</v>
      </c>
      <c r="Q439" s="13">
        <v>-0.26676185462993801</v>
      </c>
      <c r="R439" s="18">
        <v>-0.26676185462993801</v>
      </c>
      <c r="S439" s="13">
        <v>0</v>
      </c>
      <c r="T439" s="13">
        <v>-2.0265108969742398</v>
      </c>
      <c r="U439" s="13">
        <v>-0.95407222009521997</v>
      </c>
      <c r="V439" s="13">
        <v>-2.9805831170694601</v>
      </c>
      <c r="W439" s="13">
        <v>0.12579115427198201</v>
      </c>
    </row>
    <row r="440" spans="1:23" x14ac:dyDescent="0.3">
      <c r="A440" s="13" t="s">
        <v>1645</v>
      </c>
      <c r="B440" s="13" t="s">
        <v>1646</v>
      </c>
      <c r="C440" s="15">
        <v>2020</v>
      </c>
      <c r="D440" s="15" t="s">
        <v>27</v>
      </c>
      <c r="E440" s="15" t="s">
        <v>30</v>
      </c>
      <c r="F440" s="15">
        <v>3992</v>
      </c>
      <c r="G440" s="15">
        <v>1882</v>
      </c>
      <c r="H440" s="13">
        <v>0.14657566645074499</v>
      </c>
      <c r="I440" s="13">
        <v>-0.23546065465923</v>
      </c>
      <c r="J440" s="13">
        <v>-8.8884988208484506E-2</v>
      </c>
      <c r="K440" s="13">
        <v>3.5519160284010298</v>
      </c>
      <c r="L440" s="13">
        <v>3.3920843549379001</v>
      </c>
      <c r="M440" s="13">
        <v>6.9440003833389401</v>
      </c>
      <c r="N440" s="18">
        <v>0.83110911738757098</v>
      </c>
      <c r="O440" s="18">
        <v>0.44090157238628902</v>
      </c>
      <c r="P440" s="13">
        <v>1.2720106897738599</v>
      </c>
      <c r="Q440" s="13">
        <v>3.86929864875153</v>
      </c>
      <c r="R440" s="18">
        <v>3.86929864875153</v>
      </c>
      <c r="S440" s="13">
        <v>0</v>
      </c>
      <c r="T440" s="13">
        <v>1.31497612547678</v>
      </c>
      <c r="U440" s="13">
        <v>0.54818949429898001</v>
      </c>
      <c r="V440" s="13">
        <v>1.86316561977576</v>
      </c>
      <c r="W440" s="13">
        <v>0.19482581638240601</v>
      </c>
    </row>
    <row r="441" spans="1:23" x14ac:dyDescent="0.3">
      <c r="A441" s="13" t="s">
        <v>447</v>
      </c>
      <c r="B441" s="13" t="s">
        <v>448</v>
      </c>
      <c r="C441" s="15">
        <v>2020</v>
      </c>
      <c r="D441" s="15" t="s">
        <v>27</v>
      </c>
      <c r="E441" s="15" t="s">
        <v>52</v>
      </c>
      <c r="F441" s="15">
        <v>2490</v>
      </c>
      <c r="G441" s="15">
        <v>1119</v>
      </c>
      <c r="H441" s="13">
        <v>-1.12948102595703</v>
      </c>
      <c r="I441" s="13">
        <v>1.0581422840713099</v>
      </c>
      <c r="J441" s="13">
        <v>-7.1338741885722298E-2</v>
      </c>
      <c r="K441" s="13">
        <v>-1.64509288860501</v>
      </c>
      <c r="L441" s="13">
        <v>-2.0580128415272601</v>
      </c>
      <c r="M441" s="13">
        <v>-3.7031057301322798</v>
      </c>
      <c r="N441" s="18">
        <v>-1.33163799678789</v>
      </c>
      <c r="O441" s="18">
        <v>0.33802132489784797</v>
      </c>
      <c r="P441" s="13">
        <v>-0.99361667189004399</v>
      </c>
      <c r="Q441" s="13">
        <v>0.99835086213875601</v>
      </c>
      <c r="R441" s="18">
        <v>0.99835086213875601</v>
      </c>
      <c r="S441" s="13">
        <v>0</v>
      </c>
      <c r="T441" s="13">
        <v>-1.6168888711389999</v>
      </c>
      <c r="U441" s="13">
        <v>2.6386434422936999E-3</v>
      </c>
      <c r="V441" s="13">
        <v>-1.6142502276967099</v>
      </c>
      <c r="W441" s="13">
        <v>-0.44670153252389999</v>
      </c>
    </row>
    <row r="442" spans="1:23" x14ac:dyDescent="0.3">
      <c r="A442" s="13" t="s">
        <v>223</v>
      </c>
      <c r="B442" s="13" t="s">
        <v>224</v>
      </c>
      <c r="C442" s="15">
        <v>2020</v>
      </c>
      <c r="D442" s="15" t="s">
        <v>27</v>
      </c>
      <c r="E442" s="15" t="s">
        <v>70</v>
      </c>
      <c r="F442" s="15">
        <v>2749</v>
      </c>
      <c r="G442" s="15">
        <v>1299</v>
      </c>
      <c r="H442" s="13">
        <v>0.59509977514496004</v>
      </c>
      <c r="I442" s="13">
        <v>2.9889016243951998</v>
      </c>
      <c r="J442" s="13">
        <v>3.5840013995401598</v>
      </c>
      <c r="K442" s="13">
        <v>4.0102366312990698</v>
      </c>
      <c r="L442" s="13">
        <v>3.5403028357263202</v>
      </c>
      <c r="M442" s="13">
        <v>7.5505394670253896</v>
      </c>
      <c r="N442" s="18">
        <v>1.3065343954383799</v>
      </c>
      <c r="O442" s="18">
        <v>3.23965462109487</v>
      </c>
      <c r="P442" s="13">
        <v>4.5461890165332504</v>
      </c>
      <c r="Q442" s="13">
        <v>4.8100752525901296</v>
      </c>
      <c r="R442" s="18">
        <v>4.8100752525901296</v>
      </c>
      <c r="S442" s="13">
        <v>0</v>
      </c>
      <c r="T442" s="13">
        <v>1.1723549123361601</v>
      </c>
      <c r="U442" s="13">
        <v>3.95847008130497</v>
      </c>
      <c r="V442" s="13">
        <v>5.1308249936411299</v>
      </c>
      <c r="W442" s="13">
        <v>-0.53716876115596901</v>
      </c>
    </row>
    <row r="443" spans="1:23" x14ac:dyDescent="0.3">
      <c r="A443" s="13" t="s">
        <v>1219</v>
      </c>
      <c r="B443" s="13" t="s">
        <v>1220</v>
      </c>
      <c r="C443" s="15">
        <v>2020</v>
      </c>
      <c r="D443" s="15" t="s">
        <v>27</v>
      </c>
      <c r="E443" s="15" t="s">
        <v>30</v>
      </c>
      <c r="F443" s="15">
        <v>1926</v>
      </c>
      <c r="G443" s="15">
        <v>908</v>
      </c>
      <c r="H443" s="13">
        <v>-3.3400225416004998</v>
      </c>
      <c r="I443" s="13">
        <v>-0.65505417173619196</v>
      </c>
      <c r="J443" s="13">
        <v>-3.9950767133367</v>
      </c>
      <c r="K443" s="13">
        <v>-3.9065260759417799</v>
      </c>
      <c r="L443" s="13">
        <v>9.3197848874924896E-2</v>
      </c>
      <c r="M443" s="13">
        <v>-3.8133282270668598</v>
      </c>
      <c r="N443" s="18">
        <v>-3.6787148118843098</v>
      </c>
      <c r="O443" s="18">
        <v>-0.57933823676903096</v>
      </c>
      <c r="P443" s="13">
        <v>-4.2580530486533403</v>
      </c>
      <c r="Q443" s="13">
        <v>-0.69378195236805895</v>
      </c>
      <c r="R443" s="18">
        <v>-0.69378195236805895</v>
      </c>
      <c r="S443" s="13">
        <v>0</v>
      </c>
      <c r="T443" s="13">
        <v>-3.9872702203718999</v>
      </c>
      <c r="U443" s="13">
        <v>-0.38954360349060302</v>
      </c>
      <c r="V443" s="13">
        <v>-4.3768138238625003</v>
      </c>
      <c r="W443" s="13">
        <v>-0.70662078528250005</v>
      </c>
    </row>
    <row r="444" spans="1:23" x14ac:dyDescent="0.3">
      <c r="A444" s="13" t="s">
        <v>1453</v>
      </c>
      <c r="B444" s="13" t="s">
        <v>1454</v>
      </c>
      <c r="C444" s="15">
        <v>2020</v>
      </c>
      <c r="D444" s="15" t="s">
        <v>27</v>
      </c>
      <c r="E444" s="15" t="s">
        <v>70</v>
      </c>
      <c r="F444" s="15">
        <v>1322</v>
      </c>
      <c r="G444" s="15">
        <v>607</v>
      </c>
      <c r="H444" s="13">
        <v>-0.144363262031421</v>
      </c>
      <c r="I444" s="13">
        <v>0.36021221948971299</v>
      </c>
      <c r="J444" s="13">
        <v>0.215848957458292</v>
      </c>
      <c r="K444" s="13">
        <v>-1.0520700332109101</v>
      </c>
      <c r="L444" s="13">
        <v>1.9316815279927899</v>
      </c>
      <c r="M444" s="13">
        <v>0.87961149478188805</v>
      </c>
      <c r="N444" s="18">
        <v>-0.393976271532753</v>
      </c>
      <c r="O444" s="18">
        <v>0.66137733530619103</v>
      </c>
      <c r="P444" s="13">
        <v>0.26740106377343698</v>
      </c>
      <c r="Q444" s="13">
        <v>0.93712669445638097</v>
      </c>
      <c r="R444" s="18">
        <v>0.93712669445638097</v>
      </c>
      <c r="S444" s="13">
        <v>0</v>
      </c>
      <c r="T444" s="13">
        <v>-0.65006310018889202</v>
      </c>
      <c r="U444" s="13">
        <v>-0.5111265434126</v>
      </c>
      <c r="V444" s="13">
        <v>-1.1611896436014899</v>
      </c>
      <c r="W444" s="13">
        <v>0.29065648868683402</v>
      </c>
    </row>
    <row r="445" spans="1:23" x14ac:dyDescent="0.3">
      <c r="A445" s="13" t="s">
        <v>1283</v>
      </c>
      <c r="B445" s="13" t="s">
        <v>1284</v>
      </c>
      <c r="C445" s="15">
        <v>2020</v>
      </c>
      <c r="D445" s="15" t="s">
        <v>27</v>
      </c>
      <c r="E445" s="15" t="s">
        <v>73</v>
      </c>
      <c r="F445" s="15">
        <v>3104</v>
      </c>
      <c r="G445" s="15">
        <v>1430</v>
      </c>
      <c r="H445" s="13">
        <v>2.9266518610193999</v>
      </c>
      <c r="I445" s="13">
        <v>4.9608995522503002E-2</v>
      </c>
      <c r="J445" s="13">
        <v>2.9762608565419</v>
      </c>
      <c r="K445" s="13">
        <v>2.85675815561149</v>
      </c>
      <c r="L445" s="13">
        <v>1.66699877197678</v>
      </c>
      <c r="M445" s="13">
        <v>4.5237569275882699</v>
      </c>
      <c r="N445" s="18">
        <v>3.0724728775461401</v>
      </c>
      <c r="O445" s="18">
        <v>0.40393715733083202</v>
      </c>
      <c r="P445" s="13">
        <v>3.4764100348769702</v>
      </c>
      <c r="Q445" s="13">
        <v>4.5811903008175898</v>
      </c>
      <c r="R445" s="18">
        <v>4.5811903008175898</v>
      </c>
      <c r="S445" s="13">
        <v>0</v>
      </c>
      <c r="T445" s="13">
        <v>2.8633569105302801</v>
      </c>
      <c r="U445" s="13">
        <v>0.24479995661391801</v>
      </c>
      <c r="V445" s="13">
        <v>3.1081568671442001</v>
      </c>
      <c r="W445" s="13">
        <v>0.86397861230643203</v>
      </c>
    </row>
    <row r="446" spans="1:23" x14ac:dyDescent="0.3">
      <c r="A446" s="13" t="s">
        <v>691</v>
      </c>
      <c r="B446" s="13" t="s">
        <v>692</v>
      </c>
      <c r="C446" s="15">
        <v>2020</v>
      </c>
      <c r="D446" s="15" t="s">
        <v>27</v>
      </c>
      <c r="E446" s="15" t="s">
        <v>70</v>
      </c>
      <c r="F446" s="15">
        <v>2609</v>
      </c>
      <c r="G446" s="15">
        <v>1222</v>
      </c>
      <c r="H446" s="13">
        <v>4.1151524817495098</v>
      </c>
      <c r="I446" s="13">
        <v>2.1341796505814301</v>
      </c>
      <c r="J446" s="13">
        <v>6.2493321323309399</v>
      </c>
      <c r="K446" s="13">
        <v>3.35256466210947</v>
      </c>
      <c r="L446" s="13">
        <v>0.36178092109523802</v>
      </c>
      <c r="M446" s="13">
        <v>3.7143455832047101</v>
      </c>
      <c r="N446" s="18">
        <v>4.1546711099750704</v>
      </c>
      <c r="O446" s="18">
        <v>1.8438654030469599</v>
      </c>
      <c r="P446" s="13">
        <v>5.9985365130220298</v>
      </c>
      <c r="Q446" s="13">
        <v>5.52250348146812</v>
      </c>
      <c r="R446" s="18">
        <v>5.52250348146812</v>
      </c>
      <c r="S446" s="13">
        <v>0</v>
      </c>
      <c r="T446" s="13">
        <v>4.3664896824420598</v>
      </c>
      <c r="U446" s="13">
        <v>2.0951719543567502</v>
      </c>
      <c r="V446" s="13">
        <v>6.4616616367988096</v>
      </c>
      <c r="W446" s="13">
        <v>1.2732077977591101</v>
      </c>
    </row>
    <row r="447" spans="1:23" x14ac:dyDescent="0.3">
      <c r="A447" s="13" t="s">
        <v>1281</v>
      </c>
      <c r="B447" s="13" t="s">
        <v>1282</v>
      </c>
      <c r="C447" s="15">
        <v>2020</v>
      </c>
      <c r="D447" s="15" t="s">
        <v>27</v>
      </c>
      <c r="E447" s="15" t="s">
        <v>59</v>
      </c>
      <c r="F447" s="15">
        <v>2197</v>
      </c>
      <c r="G447" s="15">
        <v>1075</v>
      </c>
      <c r="H447" s="13">
        <v>-0.318360931040163</v>
      </c>
      <c r="I447" s="13">
        <v>1.4807259876491301</v>
      </c>
      <c r="J447" s="13">
        <v>1.16236505660897</v>
      </c>
      <c r="K447" s="13">
        <v>1.7386895724050799</v>
      </c>
      <c r="L447" s="13">
        <v>4.6485054845049403</v>
      </c>
      <c r="M447" s="13">
        <v>6.38719505691002</v>
      </c>
      <c r="N447" s="18">
        <v>6.5475236399952993E-2</v>
      </c>
      <c r="O447" s="18">
        <v>2.2046076404653898</v>
      </c>
      <c r="P447" s="13">
        <v>2.27008287686535</v>
      </c>
      <c r="Q447" s="13">
        <v>2.7600261923082301</v>
      </c>
      <c r="R447" s="18">
        <v>2.7600261923082301</v>
      </c>
      <c r="S447" s="13">
        <v>0</v>
      </c>
      <c r="T447" s="13">
        <v>-0.220168239688013</v>
      </c>
      <c r="U447" s="13">
        <v>2.2049690110058799</v>
      </c>
      <c r="V447" s="13">
        <v>1.9848007713178699</v>
      </c>
      <c r="W447" s="13">
        <v>0.24763887538955301</v>
      </c>
    </row>
    <row r="448" spans="1:23" x14ac:dyDescent="0.3">
      <c r="A448" s="13" t="s">
        <v>2224</v>
      </c>
      <c r="B448" s="13" t="s">
        <v>2225</v>
      </c>
      <c r="C448" s="15">
        <v>2020</v>
      </c>
      <c r="D448" s="15" t="s">
        <v>27</v>
      </c>
      <c r="E448" s="15" t="s">
        <v>30</v>
      </c>
      <c r="F448" s="15">
        <v>19</v>
      </c>
      <c r="G448" s="15">
        <v>8</v>
      </c>
      <c r="H448" s="13">
        <v>4.7165047862754799</v>
      </c>
      <c r="I448" s="13">
        <v>-0.79662896085263402</v>
      </c>
      <c r="J448" s="13">
        <v>3.9198758254228498</v>
      </c>
      <c r="K448" s="13">
        <v>-7.2804386470851901</v>
      </c>
      <c r="L448" s="13">
        <v>7.3713621248999104</v>
      </c>
      <c r="M448" s="13">
        <v>9.0923477814722098E-2</v>
      </c>
      <c r="N448" s="18">
        <v>2.3832052537854902</v>
      </c>
      <c r="O448" s="18">
        <v>0.74856048877892301</v>
      </c>
      <c r="P448" s="13">
        <v>3.1317657425644199</v>
      </c>
      <c r="Q448" s="13">
        <v>2.4317192183322001E-2</v>
      </c>
      <c r="R448" s="18">
        <v>2.4317192183322001E-2</v>
      </c>
      <c r="S448" s="13">
        <v>0</v>
      </c>
      <c r="T448" s="13">
        <v>3.9116046385269101</v>
      </c>
      <c r="U448" s="13">
        <v>-2.4765682206930602</v>
      </c>
      <c r="V448" s="13">
        <v>1.43503641783384</v>
      </c>
      <c r="W448" s="13">
        <v>1.3175146764385099</v>
      </c>
    </row>
    <row r="449" spans="1:23" x14ac:dyDescent="0.3">
      <c r="A449" s="13" t="s">
        <v>2224</v>
      </c>
      <c r="B449" s="13" t="s">
        <v>2225</v>
      </c>
      <c r="C449" s="15">
        <v>2020</v>
      </c>
      <c r="D449" s="15" t="s">
        <v>27</v>
      </c>
      <c r="E449" s="15" t="s">
        <v>38</v>
      </c>
      <c r="F449" s="15">
        <v>38</v>
      </c>
      <c r="G449" s="15">
        <v>17</v>
      </c>
      <c r="H449" s="13">
        <v>-12.1722205454264</v>
      </c>
      <c r="I449" s="13">
        <v>-2.12959181450872</v>
      </c>
      <c r="J449" s="13">
        <v>-14.3018123599351</v>
      </c>
      <c r="K449" s="13">
        <v>3.74100616339667</v>
      </c>
      <c r="L449" s="13">
        <v>13.6198274726686</v>
      </c>
      <c r="M449" s="13">
        <v>17.360833636065301</v>
      </c>
      <c r="N449" s="18">
        <v>-9.5237027870386903</v>
      </c>
      <c r="O449" s="18">
        <v>1.1480211751941201</v>
      </c>
      <c r="P449" s="13">
        <v>-8.3756816118445592</v>
      </c>
      <c r="Q449" s="13">
        <v>-4.8529380561540797E-2</v>
      </c>
      <c r="R449" s="18">
        <v>-4.8529380561540797E-2</v>
      </c>
      <c r="S449" s="13">
        <v>0</v>
      </c>
      <c r="T449" s="13">
        <v>-5.8158413582146702</v>
      </c>
      <c r="U449" s="13">
        <v>-1.79323144456997</v>
      </c>
      <c r="V449" s="13">
        <v>-7.6090728027846399</v>
      </c>
      <c r="W449" s="13">
        <v>-0.55257493281347903</v>
      </c>
    </row>
    <row r="450" spans="1:23" x14ac:dyDescent="0.3">
      <c r="A450" s="13" t="s">
        <v>555</v>
      </c>
      <c r="B450" s="13" t="s">
        <v>556</v>
      </c>
      <c r="C450" s="15">
        <v>2020</v>
      </c>
      <c r="D450" s="15" t="s">
        <v>27</v>
      </c>
      <c r="E450" s="15" t="s">
        <v>59</v>
      </c>
      <c r="F450" s="15">
        <v>506</v>
      </c>
      <c r="G450" s="15">
        <v>234</v>
      </c>
      <c r="H450" s="13">
        <v>-1.9191797354759901</v>
      </c>
      <c r="I450" s="13">
        <v>-0.31324174340570299</v>
      </c>
      <c r="J450" s="13">
        <v>-2.2324214788816898</v>
      </c>
      <c r="K450" s="13">
        <v>-1.0304807651226</v>
      </c>
      <c r="L450" s="13">
        <v>-0.47405759098232197</v>
      </c>
      <c r="M450" s="13">
        <v>-1.5045383561049199</v>
      </c>
      <c r="N450" s="18">
        <v>-1.8713349427252799</v>
      </c>
      <c r="O450" s="18">
        <v>-0.36669208621015498</v>
      </c>
      <c r="P450" s="13">
        <v>-2.23802702893544</v>
      </c>
      <c r="Q450" s="13">
        <v>6.0934920041198097E-2</v>
      </c>
      <c r="R450" s="18">
        <v>6.0934920041198097E-2</v>
      </c>
      <c r="S450" s="13">
        <v>0</v>
      </c>
      <c r="T450" s="13">
        <v>-1.96828894665328</v>
      </c>
      <c r="U450" s="13">
        <v>-0.65386776613271202</v>
      </c>
      <c r="V450" s="13">
        <v>-2.6221567127859902</v>
      </c>
      <c r="W450" s="13">
        <v>-0.31346925326578501</v>
      </c>
    </row>
    <row r="451" spans="1:23" x14ac:dyDescent="0.3">
      <c r="A451" s="13" t="s">
        <v>451</v>
      </c>
      <c r="B451" s="13" t="s">
        <v>452</v>
      </c>
      <c r="C451" s="15">
        <v>2020</v>
      </c>
      <c r="D451" s="15" t="s">
        <v>27</v>
      </c>
      <c r="E451" s="15" t="s">
        <v>140</v>
      </c>
      <c r="F451" s="15">
        <v>877</v>
      </c>
      <c r="G451" s="15">
        <v>409</v>
      </c>
      <c r="H451" s="13">
        <v>-1.09030151040053</v>
      </c>
      <c r="I451" s="13">
        <v>-1.9900716122926001</v>
      </c>
      <c r="J451" s="13">
        <v>-3.0803731226931301</v>
      </c>
      <c r="K451" s="13">
        <v>-0.106640913620377</v>
      </c>
      <c r="L451" s="13">
        <v>2.8034459181080602</v>
      </c>
      <c r="M451" s="13">
        <v>2.6968050044876799</v>
      </c>
      <c r="N451" s="18">
        <v>-1.0147904099832801</v>
      </c>
      <c r="O451" s="18">
        <v>-1.1922727817037999</v>
      </c>
      <c r="P451" s="13">
        <v>-2.20706319168709</v>
      </c>
      <c r="Q451" s="13">
        <v>0.113017368542682</v>
      </c>
      <c r="R451" s="18">
        <v>0.113017368542682</v>
      </c>
      <c r="S451" s="13">
        <v>0</v>
      </c>
      <c r="T451" s="13">
        <v>-1.42449201146439</v>
      </c>
      <c r="U451" s="13">
        <v>-2.3230699905755601</v>
      </c>
      <c r="V451" s="13">
        <v>-3.7475620020399498</v>
      </c>
      <c r="W451" s="13">
        <v>-0.250425597731814</v>
      </c>
    </row>
    <row r="452" spans="1:23" x14ac:dyDescent="0.3">
      <c r="A452" s="13" t="s">
        <v>2226</v>
      </c>
      <c r="B452" s="13" t="s">
        <v>2227</v>
      </c>
      <c r="C452" s="15">
        <v>2020</v>
      </c>
      <c r="D452" s="15" t="s">
        <v>27</v>
      </c>
      <c r="E452" s="15" t="s">
        <v>73</v>
      </c>
      <c r="F452" s="15">
        <v>33</v>
      </c>
      <c r="G452" s="15">
        <v>15</v>
      </c>
      <c r="H452" s="13">
        <v>-6.3530598803809202</v>
      </c>
      <c r="I452" s="13">
        <v>-7.1192615995231003</v>
      </c>
      <c r="J452" s="13">
        <v>-13.472321479904</v>
      </c>
      <c r="K452" s="13">
        <v>-10.812065531816399</v>
      </c>
      <c r="L452" s="13">
        <v>16.937148233619101</v>
      </c>
      <c r="M452" s="13">
        <v>6.1250827018026799</v>
      </c>
      <c r="N452" s="18">
        <v>-7.5845282842517703</v>
      </c>
      <c r="O452" s="18">
        <v>-2.49830775527164</v>
      </c>
      <c r="P452" s="13">
        <v>-10.0828360395234</v>
      </c>
      <c r="Q452" s="13">
        <v>-5.5269203572510597E-2</v>
      </c>
      <c r="R452" s="18">
        <v>-5.5269203572510597E-2</v>
      </c>
      <c r="S452" s="13">
        <v>0</v>
      </c>
      <c r="T452" s="13">
        <v>-5.6927744287046904</v>
      </c>
      <c r="U452" s="13">
        <v>-6.7099809507146002</v>
      </c>
      <c r="V452" s="13">
        <v>-12.4027553794193</v>
      </c>
      <c r="W452" s="13">
        <v>-1.54270564592132</v>
      </c>
    </row>
    <row r="453" spans="1:23" x14ac:dyDescent="0.3">
      <c r="A453" s="13" t="s">
        <v>1587</v>
      </c>
      <c r="B453" s="13" t="s">
        <v>1588</v>
      </c>
      <c r="C453" s="15">
        <v>2020</v>
      </c>
      <c r="D453" s="15" t="s">
        <v>27</v>
      </c>
      <c r="E453" s="15" t="s">
        <v>140</v>
      </c>
      <c r="F453" s="15">
        <v>2085</v>
      </c>
      <c r="G453" s="15">
        <v>984</v>
      </c>
      <c r="H453" s="13">
        <v>-0.51120172762440097</v>
      </c>
      <c r="I453" s="13">
        <v>-2.7947502257403301</v>
      </c>
      <c r="J453" s="13">
        <v>-3.3059519533647301</v>
      </c>
      <c r="K453" s="13">
        <v>-1.4781364802604899</v>
      </c>
      <c r="L453" s="13">
        <v>-2.9008981809879302</v>
      </c>
      <c r="M453" s="13">
        <v>-4.3790346612484203</v>
      </c>
      <c r="N453" s="18">
        <v>-0.79007823980496195</v>
      </c>
      <c r="O453" s="18">
        <v>-3.0389525187786899</v>
      </c>
      <c r="P453" s="13">
        <v>-3.8290307585836501</v>
      </c>
      <c r="Q453" s="13">
        <v>-0.54110105230813299</v>
      </c>
      <c r="R453" s="18">
        <v>-0.54110105230813299</v>
      </c>
      <c r="S453" s="13">
        <v>0</v>
      </c>
      <c r="T453" s="13">
        <v>-0.33289077083917101</v>
      </c>
      <c r="U453" s="13">
        <v>-2.3196343093815401</v>
      </c>
      <c r="V453" s="13">
        <v>-2.6525250802207099</v>
      </c>
      <c r="W453" s="13">
        <v>-0.11522178800497899</v>
      </c>
    </row>
    <row r="454" spans="1:23" x14ac:dyDescent="0.3">
      <c r="A454" s="13" t="s">
        <v>1371</v>
      </c>
      <c r="B454" s="13" t="s">
        <v>1372</v>
      </c>
      <c r="C454" s="15">
        <v>2020</v>
      </c>
      <c r="D454" s="15" t="s">
        <v>27</v>
      </c>
      <c r="E454" s="15" t="s">
        <v>67</v>
      </c>
      <c r="F454" s="15">
        <v>1193</v>
      </c>
      <c r="G454" s="15">
        <v>565</v>
      </c>
      <c r="H454" s="13">
        <v>-0.96206907097472105</v>
      </c>
      <c r="I454" s="13">
        <v>3.52456512906519</v>
      </c>
      <c r="J454" s="13">
        <v>2.5624960580904701</v>
      </c>
      <c r="K454" s="13">
        <v>-4.9653393625139097</v>
      </c>
      <c r="L454" s="13">
        <v>3.3305757392345301</v>
      </c>
      <c r="M454" s="13">
        <v>-1.6347636232793701</v>
      </c>
      <c r="N454" s="18">
        <v>-1.86511861322912</v>
      </c>
      <c r="O454" s="18">
        <v>3.6571545570031998</v>
      </c>
      <c r="P454" s="13">
        <v>1.7920359437740701</v>
      </c>
      <c r="Q454" s="13">
        <v>1.30688488719123</v>
      </c>
      <c r="R454" s="18">
        <v>1.30688488719123</v>
      </c>
      <c r="S454" s="13">
        <v>0</v>
      </c>
      <c r="T454" s="13">
        <v>-1.63175193647135</v>
      </c>
      <c r="U454" s="13">
        <v>2.7071105523804202</v>
      </c>
      <c r="V454" s="13">
        <v>1.07535861590907</v>
      </c>
      <c r="W454" s="13">
        <v>-0.18816763397514599</v>
      </c>
    </row>
    <row r="455" spans="1:23" x14ac:dyDescent="0.3">
      <c r="A455" s="13" t="s">
        <v>2214</v>
      </c>
      <c r="B455" s="13" t="s">
        <v>2215</v>
      </c>
      <c r="C455" s="15">
        <v>2020</v>
      </c>
      <c r="D455" s="15" t="s">
        <v>27</v>
      </c>
      <c r="E455" s="15" t="s">
        <v>81</v>
      </c>
      <c r="F455" s="15">
        <v>168</v>
      </c>
      <c r="G455" s="15">
        <v>78</v>
      </c>
      <c r="H455" s="13">
        <v>-4.5227156625576797</v>
      </c>
      <c r="I455" s="13">
        <v>-0.14009646320879801</v>
      </c>
      <c r="J455" s="13">
        <v>-4.6628121257664796</v>
      </c>
      <c r="K455" s="13">
        <v>0.41996690749669402</v>
      </c>
      <c r="L455" s="13">
        <v>-4.7938797820972798</v>
      </c>
      <c r="M455" s="13">
        <v>-4.37391287460059</v>
      </c>
      <c r="N455" s="18">
        <v>-3.7879407965451302</v>
      </c>
      <c r="O455" s="18">
        <v>-1.1741789196871999</v>
      </c>
      <c r="P455" s="13">
        <v>-4.9621197162323396</v>
      </c>
      <c r="Q455" s="13">
        <v>-8.8093610687861895E-2</v>
      </c>
      <c r="R455" s="18">
        <v>-8.8093610687861895E-2</v>
      </c>
      <c r="S455" s="13">
        <v>0</v>
      </c>
      <c r="T455" s="13">
        <v>-5.7418666077498699</v>
      </c>
      <c r="U455" s="13">
        <v>-1.35159547422449</v>
      </c>
      <c r="V455" s="13">
        <v>-7.0934620819743603</v>
      </c>
      <c r="W455" s="13">
        <v>7.0635442080812502E-2</v>
      </c>
    </row>
    <row r="456" spans="1:23" x14ac:dyDescent="0.3">
      <c r="A456" s="13" t="s">
        <v>337</v>
      </c>
      <c r="B456" s="13" t="s">
        <v>338</v>
      </c>
      <c r="C456" s="15">
        <v>2020</v>
      </c>
      <c r="D456" s="15" t="s">
        <v>27</v>
      </c>
      <c r="E456" s="15" t="s">
        <v>32</v>
      </c>
      <c r="F456" s="15">
        <v>1425</v>
      </c>
      <c r="G456" s="15">
        <v>684</v>
      </c>
      <c r="H456" s="13">
        <v>-1.55544910455031</v>
      </c>
      <c r="I456" s="13">
        <v>0.108450955356119</v>
      </c>
      <c r="J456" s="13">
        <v>-1.4469981491941899</v>
      </c>
      <c r="K456" s="13">
        <v>-2.0490288491818198</v>
      </c>
      <c r="L456" s="13">
        <v>1.4466441121812901</v>
      </c>
      <c r="M456" s="13">
        <v>-0.60238473700052797</v>
      </c>
      <c r="N456" s="18">
        <v>-1.7000324930452999</v>
      </c>
      <c r="O456" s="18">
        <v>0.42847892339298299</v>
      </c>
      <c r="P456" s="13">
        <v>-1.2715535696523199</v>
      </c>
      <c r="Q456" s="13">
        <v>0.51414220448113002</v>
      </c>
      <c r="R456" s="18">
        <v>0.51414220448113002</v>
      </c>
      <c r="S456" s="13">
        <v>0</v>
      </c>
      <c r="T456" s="13">
        <v>-1.9990232145987801</v>
      </c>
      <c r="U456" s="13">
        <v>0.27687849586469698</v>
      </c>
      <c r="V456" s="13">
        <v>-1.7221447187340799</v>
      </c>
      <c r="W456" s="13">
        <v>-0.356014507646989</v>
      </c>
    </row>
    <row r="457" spans="1:23" x14ac:dyDescent="0.3">
      <c r="A457" s="13" t="s">
        <v>943</v>
      </c>
      <c r="B457" s="13" t="s">
        <v>944</v>
      </c>
      <c r="C457" s="15">
        <v>2020</v>
      </c>
      <c r="D457" s="15" t="s">
        <v>27</v>
      </c>
      <c r="E457" s="15" t="s">
        <v>70</v>
      </c>
      <c r="F457" s="15">
        <v>382</v>
      </c>
      <c r="G457" s="15">
        <v>175</v>
      </c>
      <c r="H457" s="13">
        <v>1.44743480142228</v>
      </c>
      <c r="I457" s="13">
        <v>-0.83821165552237298</v>
      </c>
      <c r="J457" s="13">
        <v>0.609223145899914</v>
      </c>
      <c r="K457" s="13">
        <v>4.1122909691417497</v>
      </c>
      <c r="L457" s="13">
        <v>0.696395337080701</v>
      </c>
      <c r="M457" s="13">
        <v>4.8086863062224499</v>
      </c>
      <c r="N457" s="18">
        <v>2.0252207024798201</v>
      </c>
      <c r="O457" s="18">
        <v>-0.67656954799876201</v>
      </c>
      <c r="P457" s="13">
        <v>1.34865115448105</v>
      </c>
      <c r="Q457" s="13">
        <v>0.36615561177503603</v>
      </c>
      <c r="R457" s="18">
        <v>0.36615561177503603</v>
      </c>
      <c r="S457" s="13">
        <v>0</v>
      </c>
      <c r="T457" s="13">
        <v>1.4150184072874901</v>
      </c>
      <c r="U457" s="13">
        <v>-1.6794385953213298E-2</v>
      </c>
      <c r="V457" s="13">
        <v>1.39822402133427</v>
      </c>
      <c r="W457" s="13">
        <v>5.7832693854889199E-2</v>
      </c>
    </row>
    <row r="458" spans="1:23" x14ac:dyDescent="0.3">
      <c r="A458" s="13" t="s">
        <v>943</v>
      </c>
      <c r="B458" s="13" t="s">
        <v>944</v>
      </c>
      <c r="C458" s="15">
        <v>2020</v>
      </c>
      <c r="D458" s="15" t="s">
        <v>27</v>
      </c>
      <c r="E458" s="15" t="s">
        <v>124</v>
      </c>
      <c r="F458" s="15">
        <v>769</v>
      </c>
      <c r="G458" s="15">
        <v>381</v>
      </c>
      <c r="H458" s="13">
        <v>1.2561651935149301</v>
      </c>
      <c r="I458" s="13">
        <v>-2.0312367341951001</v>
      </c>
      <c r="J458" s="13">
        <v>-0.77507154068017103</v>
      </c>
      <c r="K458" s="13">
        <v>2.1557721712806202</v>
      </c>
      <c r="L458" s="13">
        <v>2.4720248562211302</v>
      </c>
      <c r="M458" s="13">
        <v>4.6277970275017601</v>
      </c>
      <c r="N458" s="18">
        <v>1.5458668827495301</v>
      </c>
      <c r="O458" s="18">
        <v>-1.1863560695103299</v>
      </c>
      <c r="P458" s="13">
        <v>0.35951081323919798</v>
      </c>
      <c r="Q458" s="13">
        <v>0.59522203021168296</v>
      </c>
      <c r="R458" s="18">
        <v>0.59522203021168296</v>
      </c>
      <c r="S458" s="13">
        <v>0</v>
      </c>
      <c r="T458" s="13">
        <v>1.3108030090504601</v>
      </c>
      <c r="U458" s="13">
        <v>-2.0215233972022602</v>
      </c>
      <c r="V458" s="13">
        <v>-0.71072038815180105</v>
      </c>
      <c r="W458" s="13">
        <v>-1.55612254525059</v>
      </c>
    </row>
    <row r="459" spans="1:23" x14ac:dyDescent="0.3">
      <c r="A459" s="13" t="s">
        <v>873</v>
      </c>
      <c r="B459" s="13" t="s">
        <v>874</v>
      </c>
      <c r="C459" s="15">
        <v>2020</v>
      </c>
      <c r="D459" s="15" t="s">
        <v>27</v>
      </c>
      <c r="E459" s="15" t="s">
        <v>31</v>
      </c>
      <c r="F459" s="15">
        <v>2305</v>
      </c>
      <c r="G459" s="15">
        <v>1125</v>
      </c>
      <c r="H459" s="13">
        <v>-0.167848851001342</v>
      </c>
      <c r="I459" s="13">
        <v>1.43607208681346</v>
      </c>
      <c r="J459" s="13">
        <v>1.2682232358121099</v>
      </c>
      <c r="K459" s="13">
        <v>0.97050207143581602</v>
      </c>
      <c r="L459" s="13">
        <v>0.83918648531101503</v>
      </c>
      <c r="M459" s="13">
        <v>1.8096885567468299</v>
      </c>
      <c r="N459" s="18">
        <v>7.2722188838712704E-2</v>
      </c>
      <c r="O459" s="18">
        <v>1.4040659481289299</v>
      </c>
      <c r="P459" s="13">
        <v>1.4767881369676401</v>
      </c>
      <c r="Q459" s="13">
        <v>2.4082187332415299</v>
      </c>
      <c r="R459" s="18">
        <v>2.4082187332415299</v>
      </c>
      <c r="S459" s="13">
        <v>0</v>
      </c>
      <c r="T459" s="13">
        <v>-0.76098801973219499</v>
      </c>
      <c r="U459" s="13">
        <v>2.1146763917497502</v>
      </c>
      <c r="V459" s="13">
        <v>1.3536883720175601</v>
      </c>
      <c r="W459" s="13">
        <v>-0.75035533931779297</v>
      </c>
    </row>
    <row r="460" spans="1:23" x14ac:dyDescent="0.3">
      <c r="A460" s="13" t="s">
        <v>1595</v>
      </c>
      <c r="B460" s="13" t="s">
        <v>1596</v>
      </c>
      <c r="C460" s="15">
        <v>2020</v>
      </c>
      <c r="D460" s="15" t="s">
        <v>27</v>
      </c>
      <c r="E460" s="15" t="s">
        <v>35</v>
      </c>
      <c r="F460" s="15">
        <v>3889</v>
      </c>
      <c r="G460" s="15">
        <v>1802</v>
      </c>
      <c r="H460" s="13">
        <v>1.0441857536222501</v>
      </c>
      <c r="I460" s="13">
        <v>-0.45982633450136701</v>
      </c>
      <c r="J460" s="13">
        <v>0.58435941912088996</v>
      </c>
      <c r="K460" s="13">
        <v>3.7743926408515902</v>
      </c>
      <c r="L460" s="13">
        <v>2.2378589934662898</v>
      </c>
      <c r="M460" s="13">
        <v>6.0122516343178898</v>
      </c>
      <c r="N460" s="18">
        <v>1.6744789349201901</v>
      </c>
      <c r="O460" s="18">
        <v>9.0085368858046702E-2</v>
      </c>
      <c r="P460" s="13">
        <v>1.7645643037782399</v>
      </c>
      <c r="Q460" s="13">
        <v>4.1872978141169197</v>
      </c>
      <c r="R460" s="18">
        <v>4.1872978141169197</v>
      </c>
      <c r="S460" s="13">
        <v>0</v>
      </c>
      <c r="T460" s="13">
        <v>1.2265618677907399</v>
      </c>
      <c r="U460" s="13">
        <v>1.0728424291284699</v>
      </c>
      <c r="V460" s="13">
        <v>2.2994042969192101</v>
      </c>
      <c r="W460" s="13">
        <v>0.90155050826059102</v>
      </c>
    </row>
    <row r="461" spans="1:23" x14ac:dyDescent="0.3">
      <c r="A461" s="13" t="s">
        <v>2005</v>
      </c>
      <c r="B461" s="13" t="s">
        <v>2006</v>
      </c>
      <c r="C461" s="15">
        <v>2020</v>
      </c>
      <c r="D461" s="15" t="s">
        <v>27</v>
      </c>
      <c r="E461" s="15" t="s">
        <v>32</v>
      </c>
      <c r="F461" s="15">
        <v>3576</v>
      </c>
      <c r="G461" s="15">
        <v>1704</v>
      </c>
      <c r="H461" s="13">
        <v>-1.8025468605641799</v>
      </c>
      <c r="I461" s="13">
        <v>-1.7781555528851101</v>
      </c>
      <c r="J461" s="13">
        <v>-3.58070241344929</v>
      </c>
      <c r="K461" s="13">
        <v>-1.59447277366409</v>
      </c>
      <c r="L461" s="13">
        <v>-4.4444282726574302</v>
      </c>
      <c r="M461" s="13">
        <v>-6.0389010463215298</v>
      </c>
      <c r="N461" s="18">
        <v>-1.8022437174768799</v>
      </c>
      <c r="O461" s="18">
        <v>-2.4078045701725599</v>
      </c>
      <c r="P461" s="13">
        <v>-4.2100482876494398</v>
      </c>
      <c r="Q461" s="13">
        <v>-1.28083215819082</v>
      </c>
      <c r="R461" s="18">
        <v>-1.28083215819082</v>
      </c>
      <c r="S461" s="13">
        <v>0</v>
      </c>
      <c r="T461" s="13">
        <v>-2.3811827659025901</v>
      </c>
      <c r="U461" s="13">
        <v>-1.95180889335582</v>
      </c>
      <c r="V461" s="13">
        <v>-4.3329916592584103</v>
      </c>
      <c r="W461" s="13">
        <v>0.92339116032296897</v>
      </c>
    </row>
    <row r="462" spans="1:23" x14ac:dyDescent="0.3">
      <c r="A462" s="13" t="s">
        <v>463</v>
      </c>
      <c r="B462" s="13" t="s">
        <v>464</v>
      </c>
      <c r="C462" s="15">
        <v>2020</v>
      </c>
      <c r="D462" s="15" t="s">
        <v>27</v>
      </c>
      <c r="E462" s="15" t="s">
        <v>54</v>
      </c>
      <c r="F462" s="15">
        <v>3047</v>
      </c>
      <c r="G462" s="15">
        <v>1411</v>
      </c>
      <c r="H462" s="13">
        <v>-0.54198156053767499</v>
      </c>
      <c r="I462" s="13">
        <v>1.63546524509497</v>
      </c>
      <c r="J462" s="13">
        <v>1.0934836845572899</v>
      </c>
      <c r="K462" s="13">
        <v>2.5658868705525402</v>
      </c>
      <c r="L462" s="13">
        <v>7.7608761413291205E-2</v>
      </c>
      <c r="M462" s="13">
        <v>2.64349563196583</v>
      </c>
      <c r="N462" s="18">
        <v>0.100903920902984</v>
      </c>
      <c r="O462" s="18">
        <v>1.43244701909864</v>
      </c>
      <c r="P462" s="13">
        <v>1.5333509400016201</v>
      </c>
      <c r="Q462" s="13">
        <v>3.0988533165120198</v>
      </c>
      <c r="R462" s="18">
        <v>3.0988533165120198</v>
      </c>
      <c r="S462" s="13">
        <v>0</v>
      </c>
      <c r="T462" s="13">
        <v>0.77645671760865898</v>
      </c>
      <c r="U462" s="13">
        <v>2.4871784019862302</v>
      </c>
      <c r="V462" s="13">
        <v>3.2636351195948898</v>
      </c>
      <c r="W462" s="13">
        <v>0.50604816228855798</v>
      </c>
    </row>
    <row r="463" spans="1:23" x14ac:dyDescent="0.3">
      <c r="A463" s="13" t="s">
        <v>463</v>
      </c>
      <c r="B463" s="13" t="s">
        <v>464</v>
      </c>
      <c r="C463" s="15">
        <v>2020</v>
      </c>
      <c r="D463" s="15" t="s">
        <v>27</v>
      </c>
      <c r="E463" s="15" t="s">
        <v>111</v>
      </c>
      <c r="F463" s="15">
        <v>964</v>
      </c>
      <c r="G463" s="15">
        <v>456</v>
      </c>
      <c r="H463" s="13">
        <v>-0.22485954379888401</v>
      </c>
      <c r="I463" s="13">
        <v>2.31897514296814</v>
      </c>
      <c r="J463" s="13">
        <v>2.0941155991692599</v>
      </c>
      <c r="K463" s="13">
        <v>0.71179939306354101</v>
      </c>
      <c r="L463" s="13">
        <v>-0.43653991007336701</v>
      </c>
      <c r="M463" s="13">
        <v>0.275259482990174</v>
      </c>
      <c r="N463" s="18">
        <v>-9.5847676974513907E-2</v>
      </c>
      <c r="O463" s="18">
        <v>1.8817924006837199</v>
      </c>
      <c r="P463" s="13">
        <v>1.7859447237092101</v>
      </c>
      <c r="Q463" s="13">
        <v>1.05616046011267</v>
      </c>
      <c r="R463" s="18">
        <v>1.05616046011267</v>
      </c>
      <c r="S463" s="13">
        <v>0</v>
      </c>
      <c r="T463" s="13">
        <v>1.3969425195438401</v>
      </c>
      <c r="U463" s="13">
        <v>2.2082300804592001</v>
      </c>
      <c r="V463" s="13">
        <v>3.6051726000030402</v>
      </c>
      <c r="W463" s="13">
        <v>8.38240765946585E-2</v>
      </c>
    </row>
    <row r="464" spans="1:23" x14ac:dyDescent="0.3">
      <c r="A464" s="13" t="s">
        <v>1949</v>
      </c>
      <c r="B464" s="13" t="s">
        <v>1950</v>
      </c>
      <c r="C464" s="15">
        <v>2020</v>
      </c>
      <c r="D464" s="15" t="s">
        <v>27</v>
      </c>
      <c r="E464" s="15" t="s">
        <v>86</v>
      </c>
      <c r="F464" s="15">
        <v>684</v>
      </c>
      <c r="G464" s="15">
        <v>323</v>
      </c>
      <c r="H464" s="13">
        <v>-1.95882081265962</v>
      </c>
      <c r="I464" s="13">
        <v>3.8143358219464498</v>
      </c>
      <c r="J464" s="13">
        <v>1.85551500928683</v>
      </c>
      <c r="K464" s="13">
        <v>8.2937139078842606E-2</v>
      </c>
      <c r="L464" s="13">
        <v>-2.8748813591881901</v>
      </c>
      <c r="M464" s="13">
        <v>-2.7919442201093498</v>
      </c>
      <c r="N464" s="18">
        <v>-1.69711115943022</v>
      </c>
      <c r="O464" s="18">
        <v>2.57782402779356</v>
      </c>
      <c r="P464" s="13">
        <v>0.88071286836334495</v>
      </c>
      <c r="Q464" s="13">
        <v>0.60114929459837396</v>
      </c>
      <c r="R464" s="18">
        <v>0.60114929459837396</v>
      </c>
      <c r="S464" s="13">
        <v>0</v>
      </c>
      <c r="T464" s="13">
        <v>-1.32597073258815</v>
      </c>
      <c r="U464" s="13">
        <v>2.40819236396728</v>
      </c>
      <c r="V464" s="13">
        <v>1.08222163137912</v>
      </c>
      <c r="W464" s="13">
        <v>0.48188039799659199</v>
      </c>
    </row>
    <row r="465" spans="1:23" x14ac:dyDescent="0.3">
      <c r="A465" s="13" t="s">
        <v>1145</v>
      </c>
      <c r="B465" s="13" t="s">
        <v>1146</v>
      </c>
      <c r="C465" s="15">
        <v>2020</v>
      </c>
      <c r="D465" s="15" t="s">
        <v>27</v>
      </c>
      <c r="E465" s="15" t="s">
        <v>52</v>
      </c>
      <c r="F465" s="15">
        <v>1907</v>
      </c>
      <c r="G465" s="15">
        <v>862</v>
      </c>
      <c r="H465" s="13">
        <v>-3.1268896189116901</v>
      </c>
      <c r="I465" s="13">
        <v>1.300209818768</v>
      </c>
      <c r="J465" s="13">
        <v>-1.8266798001436899</v>
      </c>
      <c r="K465" s="13">
        <v>-2.7469354448473502</v>
      </c>
      <c r="L465" s="13">
        <v>-0.58861535133376297</v>
      </c>
      <c r="M465" s="13">
        <v>-3.3355507961811099</v>
      </c>
      <c r="N465" s="18">
        <v>-3.2808981784203901</v>
      </c>
      <c r="O465" s="18">
        <v>0.79851600015961999</v>
      </c>
      <c r="P465" s="13">
        <v>-2.48238217826077</v>
      </c>
      <c r="Q465" s="13">
        <v>0.117249197074087</v>
      </c>
      <c r="R465" s="18">
        <v>0.117249197074087</v>
      </c>
      <c r="S465" s="13">
        <v>0</v>
      </c>
      <c r="T465" s="13">
        <v>-4.0201993070856599</v>
      </c>
      <c r="U465" s="13">
        <v>0.53111138459963103</v>
      </c>
      <c r="V465" s="13">
        <v>-3.4890879224860298</v>
      </c>
      <c r="W465" s="13">
        <v>-0.38735857674949498</v>
      </c>
    </row>
    <row r="466" spans="1:23" x14ac:dyDescent="0.3">
      <c r="A466" s="13" t="s">
        <v>1075</v>
      </c>
      <c r="B466" s="13" t="s">
        <v>1076</v>
      </c>
      <c r="C466" s="15">
        <v>2020</v>
      </c>
      <c r="D466" s="15" t="s">
        <v>27</v>
      </c>
      <c r="E466" s="15" t="s">
        <v>34</v>
      </c>
      <c r="F466" s="15">
        <v>1107</v>
      </c>
      <c r="G466" s="15">
        <v>501</v>
      </c>
      <c r="H466" s="13">
        <v>-3.35515762400974</v>
      </c>
      <c r="I466" s="13">
        <v>0.60873998677161301</v>
      </c>
      <c r="J466" s="13">
        <v>-2.7464176372381202</v>
      </c>
      <c r="K466" s="13">
        <v>-4.3140149843251203</v>
      </c>
      <c r="L466" s="13">
        <v>4.9182166058419297</v>
      </c>
      <c r="M466" s="13">
        <v>0.604201621516814</v>
      </c>
      <c r="N466" s="18">
        <v>-3.75008999029669</v>
      </c>
      <c r="O466" s="18">
        <v>1.53486477409536</v>
      </c>
      <c r="P466" s="13">
        <v>-2.2152252162013299</v>
      </c>
      <c r="Q466" s="13">
        <v>0.138399548192566</v>
      </c>
      <c r="R466" s="18">
        <v>0.138399548192566</v>
      </c>
      <c r="S466" s="13">
        <v>0</v>
      </c>
      <c r="T466" s="13">
        <v>-3.2191149079252499</v>
      </c>
      <c r="U466" s="13">
        <v>0.30931650013778</v>
      </c>
      <c r="V466" s="13">
        <v>-2.9097984077874699</v>
      </c>
      <c r="W466" s="13">
        <v>1.2724094949453799</v>
      </c>
    </row>
    <row r="467" spans="1:23" x14ac:dyDescent="0.3">
      <c r="A467" s="13" t="s">
        <v>875</v>
      </c>
      <c r="B467" s="13" t="s">
        <v>876</v>
      </c>
      <c r="C467" s="15">
        <v>2020</v>
      </c>
      <c r="D467" s="15" t="s">
        <v>27</v>
      </c>
      <c r="E467" s="15" t="s">
        <v>58</v>
      </c>
      <c r="F467" s="15">
        <v>1332</v>
      </c>
      <c r="G467" s="15">
        <v>619</v>
      </c>
      <c r="H467" s="13">
        <v>0.39040552155125802</v>
      </c>
      <c r="I467" s="13">
        <v>-0.516548672061662</v>
      </c>
      <c r="J467" s="13">
        <v>-0.12614315051040301</v>
      </c>
      <c r="K467" s="13">
        <v>0.31890706469722502</v>
      </c>
      <c r="L467" s="13">
        <v>1.48811462177006</v>
      </c>
      <c r="M467" s="13">
        <v>1.8070216864672899</v>
      </c>
      <c r="N467" s="18">
        <v>0.39334222866343899</v>
      </c>
      <c r="O467" s="18">
        <v>-9.5480710560464199E-2</v>
      </c>
      <c r="P467" s="13">
        <v>0.29786151810297401</v>
      </c>
      <c r="Q467" s="13">
        <v>0.96174763628427595</v>
      </c>
      <c r="R467" s="18">
        <v>0.96174763628427595</v>
      </c>
      <c r="S467" s="13">
        <v>0</v>
      </c>
      <c r="T467" s="13">
        <v>0.30342294519351798</v>
      </c>
      <c r="U467" s="13">
        <v>-0.32709833216925499</v>
      </c>
      <c r="V467" s="13">
        <v>-2.3675386975737199E-2</v>
      </c>
      <c r="W467" s="13">
        <v>-8.5714683426074495E-2</v>
      </c>
    </row>
    <row r="468" spans="1:23" x14ac:dyDescent="0.3">
      <c r="A468" s="13" t="s">
        <v>1239</v>
      </c>
      <c r="B468" s="13" t="s">
        <v>1240</v>
      </c>
      <c r="C468" s="15">
        <v>2020</v>
      </c>
      <c r="D468" s="15" t="s">
        <v>27</v>
      </c>
      <c r="E468" s="15" t="s">
        <v>70</v>
      </c>
      <c r="F468" s="15">
        <v>1665</v>
      </c>
      <c r="G468" s="15">
        <v>749</v>
      </c>
      <c r="H468" s="13">
        <v>-2.9992664149427899</v>
      </c>
      <c r="I468" s="13">
        <v>-1.27701168000891</v>
      </c>
      <c r="J468" s="13">
        <v>-4.2762780949517003</v>
      </c>
      <c r="K468" s="13">
        <v>-2.7440798376819702</v>
      </c>
      <c r="L468" s="13">
        <v>-2.0999822077801702</v>
      </c>
      <c r="M468" s="13">
        <v>-4.8440620454621399</v>
      </c>
      <c r="N468" s="18">
        <v>-3.1728778605516399</v>
      </c>
      <c r="O468" s="18">
        <v>-1.5735568279108401</v>
      </c>
      <c r="P468" s="13">
        <v>-4.7464346884624904</v>
      </c>
      <c r="Q468" s="13">
        <v>-0.76117894704941103</v>
      </c>
      <c r="R468" s="18">
        <v>-0.76117894704941103</v>
      </c>
      <c r="S468" s="13">
        <v>0</v>
      </c>
      <c r="T468" s="13">
        <v>-3.5806375777878698</v>
      </c>
      <c r="U468" s="13">
        <v>-1.0028543100963601</v>
      </c>
      <c r="V468" s="13">
        <v>-4.5834918878842403</v>
      </c>
      <c r="W468" s="13">
        <v>-0.23233123404529499</v>
      </c>
    </row>
    <row r="469" spans="1:23" x14ac:dyDescent="0.3">
      <c r="A469" s="13" t="s">
        <v>2114</v>
      </c>
      <c r="B469" s="13" t="s">
        <v>2115</v>
      </c>
      <c r="C469" s="15">
        <v>2020</v>
      </c>
      <c r="D469" s="15" t="s">
        <v>27</v>
      </c>
      <c r="E469" s="15" t="s">
        <v>86</v>
      </c>
      <c r="F469" s="15">
        <v>628</v>
      </c>
      <c r="G469" s="15">
        <v>298</v>
      </c>
      <c r="H469" s="13">
        <v>-3.1517161604092099</v>
      </c>
      <c r="I469" s="13">
        <v>0.87294483351425001</v>
      </c>
      <c r="J469" s="13">
        <v>-2.2787713268949599</v>
      </c>
      <c r="K469" s="13">
        <v>-0.32218659521305598</v>
      </c>
      <c r="L469" s="13">
        <v>3.54639994671449</v>
      </c>
      <c r="M469" s="13">
        <v>3.22421335150143</v>
      </c>
      <c r="N469" s="18">
        <v>-2.8120251597089401</v>
      </c>
      <c r="O469" s="18">
        <v>1.4434208037563601</v>
      </c>
      <c r="P469" s="13">
        <v>-1.36860435595258</v>
      </c>
      <c r="Q469" s="13">
        <v>0.209923019887818</v>
      </c>
      <c r="R469" s="18">
        <v>0.209923019887818</v>
      </c>
      <c r="S469" s="13">
        <v>0</v>
      </c>
      <c r="T469" s="13">
        <v>-3.6783956292706899</v>
      </c>
      <c r="U469" s="13">
        <v>-6.3586261122404106E-2</v>
      </c>
      <c r="V469" s="13">
        <v>-3.7419818903931001</v>
      </c>
      <c r="W469" s="13">
        <v>-5.0407529443705398E-2</v>
      </c>
    </row>
    <row r="470" spans="1:23" x14ac:dyDescent="0.3">
      <c r="A470" s="13" t="s">
        <v>869</v>
      </c>
      <c r="B470" s="13" t="s">
        <v>870</v>
      </c>
      <c r="C470" s="15">
        <v>2020</v>
      </c>
      <c r="D470" s="15" t="s">
        <v>27</v>
      </c>
      <c r="E470" s="15" t="s">
        <v>30</v>
      </c>
      <c r="F470" s="15">
        <v>2110</v>
      </c>
      <c r="G470" s="15">
        <v>998</v>
      </c>
      <c r="H470" s="13">
        <v>0.94357243938919899</v>
      </c>
      <c r="I470" s="13">
        <v>2.8955735522811299</v>
      </c>
      <c r="J470" s="13">
        <v>3.8391459916703301</v>
      </c>
      <c r="K470" s="13">
        <v>-1.3456705598911001</v>
      </c>
      <c r="L470" s="13">
        <v>1.26149983335198</v>
      </c>
      <c r="M470" s="13">
        <v>-8.4170726539117793E-2</v>
      </c>
      <c r="N470" s="18">
        <v>0.50047716507831697</v>
      </c>
      <c r="O470" s="18">
        <v>2.6535700688278401</v>
      </c>
      <c r="P470" s="13">
        <v>3.15404723390616</v>
      </c>
      <c r="Q470" s="13">
        <v>3.0072938163156402</v>
      </c>
      <c r="R470" s="18">
        <v>3.0072938163156402</v>
      </c>
      <c r="S470" s="13">
        <v>0</v>
      </c>
      <c r="T470" s="13">
        <v>-2.78136667102531E-2</v>
      </c>
      <c r="U470" s="13">
        <v>2.48741682954233</v>
      </c>
      <c r="V470" s="13">
        <v>2.4596031628320798</v>
      </c>
      <c r="W470" s="13">
        <v>3.6410581178710502E-2</v>
      </c>
    </row>
    <row r="471" spans="1:23" x14ac:dyDescent="0.3">
      <c r="A471" s="13" t="s">
        <v>1419</v>
      </c>
      <c r="B471" s="13" t="s">
        <v>1420</v>
      </c>
      <c r="C471" s="15">
        <v>2020</v>
      </c>
      <c r="D471" s="15" t="s">
        <v>27</v>
      </c>
      <c r="E471" s="15" t="s">
        <v>81</v>
      </c>
      <c r="F471" s="15">
        <v>3867</v>
      </c>
      <c r="G471" s="15">
        <v>1862</v>
      </c>
      <c r="H471" s="13">
        <v>-0.4175389346965</v>
      </c>
      <c r="I471" s="13">
        <v>1.43366612404241</v>
      </c>
      <c r="J471" s="13">
        <v>1.0161271893459101</v>
      </c>
      <c r="K471" s="13">
        <v>3.88578361543227</v>
      </c>
      <c r="L471" s="13">
        <v>0.33518317222701199</v>
      </c>
      <c r="M471" s="13">
        <v>4.2209667876592798</v>
      </c>
      <c r="N471" s="18">
        <v>0.49248013892354903</v>
      </c>
      <c r="O471" s="18">
        <v>1.2672469446300001</v>
      </c>
      <c r="P471" s="13">
        <v>1.7597270835535499</v>
      </c>
      <c r="Q471" s="13">
        <v>4.2482184281371298</v>
      </c>
      <c r="R471" s="18">
        <v>4.2482184281371298</v>
      </c>
      <c r="S471" s="13">
        <v>0</v>
      </c>
      <c r="T471" s="13">
        <v>-0.192835291413122</v>
      </c>
      <c r="U471" s="13">
        <v>1.9846888905681499</v>
      </c>
      <c r="V471" s="13">
        <v>1.79185359915503</v>
      </c>
      <c r="W471" s="13">
        <v>-0.85658705238940502</v>
      </c>
    </row>
    <row r="472" spans="1:23" x14ac:dyDescent="0.3">
      <c r="A472" s="13" t="s">
        <v>683</v>
      </c>
      <c r="B472" s="13" t="s">
        <v>684</v>
      </c>
      <c r="C472" s="15">
        <v>2020</v>
      </c>
      <c r="D472" s="15" t="s">
        <v>27</v>
      </c>
      <c r="E472" s="15" t="s">
        <v>73</v>
      </c>
      <c r="F472" s="15">
        <v>2769</v>
      </c>
      <c r="G472" s="15">
        <v>1287</v>
      </c>
      <c r="H472" s="13">
        <v>-1.2744993563246101</v>
      </c>
      <c r="I472" s="13">
        <v>0.51733546951429898</v>
      </c>
      <c r="J472" s="13">
        <v>-0.75716388681031299</v>
      </c>
      <c r="K472" s="13">
        <v>-2.8396917660957799</v>
      </c>
      <c r="L472" s="13">
        <v>1.54326111166797</v>
      </c>
      <c r="M472" s="13">
        <v>-1.2964306544277999</v>
      </c>
      <c r="N472" s="18">
        <v>-1.7026207580302299</v>
      </c>
      <c r="O472" s="18">
        <v>0.80448302420939599</v>
      </c>
      <c r="P472" s="13">
        <v>-0.89813773382083695</v>
      </c>
      <c r="Q472" s="13">
        <v>1.2183268225647901</v>
      </c>
      <c r="R472" s="18">
        <v>1.2183268225647901</v>
      </c>
      <c r="S472" s="13">
        <v>0</v>
      </c>
      <c r="T472" s="13">
        <v>-1.5694280226274</v>
      </c>
      <c r="U472" s="13">
        <v>-0.22887204215843299</v>
      </c>
      <c r="V472" s="13">
        <v>-1.79830006478584</v>
      </c>
      <c r="W472" s="13">
        <v>0.196511205457991</v>
      </c>
    </row>
    <row r="473" spans="1:23" x14ac:dyDescent="0.3">
      <c r="A473" s="13" t="s">
        <v>703</v>
      </c>
      <c r="B473" s="13" t="s">
        <v>704</v>
      </c>
      <c r="C473" s="15">
        <v>2020</v>
      </c>
      <c r="D473" s="15" t="s">
        <v>27</v>
      </c>
      <c r="E473" s="15" t="s">
        <v>81</v>
      </c>
      <c r="F473" s="15">
        <v>4428</v>
      </c>
      <c r="G473" s="15">
        <v>2142</v>
      </c>
      <c r="H473" s="13">
        <v>-0.66095854004191901</v>
      </c>
      <c r="I473" s="13">
        <v>6.9405883321459498</v>
      </c>
      <c r="J473" s="13">
        <v>6.2796297921040303</v>
      </c>
      <c r="K473" s="13">
        <v>1.0471847204615701</v>
      </c>
      <c r="L473" s="13">
        <v>3.3736645974259898</v>
      </c>
      <c r="M473" s="13">
        <v>4.4208493178875603</v>
      </c>
      <c r="N473" s="18">
        <v>-0.34926169231835102</v>
      </c>
      <c r="O473" s="18">
        <v>6.5872964511975498</v>
      </c>
      <c r="P473" s="13">
        <v>6.2380347588791896</v>
      </c>
      <c r="Q473" s="13">
        <v>9.7907364560894692</v>
      </c>
      <c r="R473" s="18">
        <v>9.7907364560894692</v>
      </c>
      <c r="S473" s="13">
        <v>0</v>
      </c>
      <c r="T473" s="13">
        <v>-0.11751123710547</v>
      </c>
      <c r="U473" s="13">
        <v>6.2682924654584298</v>
      </c>
      <c r="V473" s="13">
        <v>6.1507812283529599</v>
      </c>
      <c r="W473" s="13">
        <v>-0.33036925064058997</v>
      </c>
    </row>
    <row r="474" spans="1:23" x14ac:dyDescent="0.3">
      <c r="A474" s="13" t="s">
        <v>2071</v>
      </c>
      <c r="B474" s="13" t="s">
        <v>2072</v>
      </c>
      <c r="C474" s="15">
        <v>2020</v>
      </c>
      <c r="D474" s="15" t="s">
        <v>27</v>
      </c>
      <c r="E474" s="15" t="s">
        <v>100</v>
      </c>
      <c r="F474" s="15">
        <v>2623</v>
      </c>
      <c r="G474" s="15">
        <v>1217</v>
      </c>
      <c r="H474" s="13">
        <v>-1.9908575296487201</v>
      </c>
      <c r="I474" s="13">
        <v>-3.0893355875105701</v>
      </c>
      <c r="J474" s="13">
        <v>-5.0801931171593004</v>
      </c>
      <c r="K474" s="13">
        <v>-1.36789271358644</v>
      </c>
      <c r="L474" s="13">
        <v>-3.77322800838424</v>
      </c>
      <c r="M474" s="13">
        <v>-5.1411207219706796</v>
      </c>
      <c r="N474" s="18">
        <v>-1.9926030751991901</v>
      </c>
      <c r="O474" s="18">
        <v>-3.3389318884694998</v>
      </c>
      <c r="P474" s="13">
        <v>-5.3315349636686999</v>
      </c>
      <c r="Q474" s="13">
        <v>-1.59408473172832</v>
      </c>
      <c r="R474" s="18">
        <v>-1.59408473172832</v>
      </c>
      <c r="S474" s="13">
        <v>0</v>
      </c>
      <c r="T474" s="13">
        <v>-2.0746984246660398</v>
      </c>
      <c r="U474" s="13">
        <v>-2.70636891077667</v>
      </c>
      <c r="V474" s="13">
        <v>-4.7810673354427102</v>
      </c>
      <c r="W474" s="13">
        <v>-0.56141702425197004</v>
      </c>
    </row>
    <row r="475" spans="1:23" x14ac:dyDescent="0.3">
      <c r="A475" s="13" t="s">
        <v>1897</v>
      </c>
      <c r="B475" s="13" t="s">
        <v>1898</v>
      </c>
      <c r="C475" s="15">
        <v>2020</v>
      </c>
      <c r="D475" s="15" t="s">
        <v>27</v>
      </c>
      <c r="E475" s="15" t="s">
        <v>111</v>
      </c>
      <c r="F475" s="15">
        <v>4255</v>
      </c>
      <c r="G475" s="15">
        <v>1905</v>
      </c>
      <c r="H475" s="13">
        <v>0.91944654435393802</v>
      </c>
      <c r="I475" s="13">
        <v>-1.3364932888833001</v>
      </c>
      <c r="J475" s="13">
        <v>-0.41704674452936702</v>
      </c>
      <c r="K475" s="13">
        <v>-2.4450952531726</v>
      </c>
      <c r="L475" s="13">
        <v>2.5610451904198799</v>
      </c>
      <c r="M475" s="13">
        <v>0.11594993724728</v>
      </c>
      <c r="N475" s="18">
        <v>0.262175905341124</v>
      </c>
      <c r="O475" s="18">
        <v>-0.603659550776251</v>
      </c>
      <c r="P475" s="13">
        <v>-0.34148364543512699</v>
      </c>
      <c r="Q475" s="13">
        <v>2.4188198694571201</v>
      </c>
      <c r="R475" s="18">
        <v>2.4188198694571201</v>
      </c>
      <c r="S475" s="13">
        <v>0</v>
      </c>
      <c r="T475" s="13">
        <v>1.3462918704900899</v>
      </c>
      <c r="U475" s="13">
        <v>-0.321320591307107</v>
      </c>
      <c r="V475" s="13">
        <v>1.0249712791829799</v>
      </c>
      <c r="W475" s="13">
        <v>3.3937650394744399</v>
      </c>
    </row>
    <row r="476" spans="1:23" x14ac:dyDescent="0.3">
      <c r="A476" s="13" t="s">
        <v>109</v>
      </c>
      <c r="B476" s="13" t="s">
        <v>110</v>
      </c>
      <c r="C476" s="15">
        <v>2020</v>
      </c>
      <c r="D476" s="15" t="s">
        <v>27</v>
      </c>
      <c r="E476" s="15" t="s">
        <v>111</v>
      </c>
      <c r="F476" s="15">
        <v>33</v>
      </c>
      <c r="G476" s="15">
        <v>14</v>
      </c>
      <c r="H476" s="13">
        <v>-10.920045727834699</v>
      </c>
      <c r="I476" s="13">
        <v>-1.88883675860875</v>
      </c>
      <c r="J476" s="13">
        <v>-12.808882486443499</v>
      </c>
      <c r="K476" s="13">
        <v>7.1582089987604602</v>
      </c>
      <c r="L476" s="13">
        <v>6.7615513893415802</v>
      </c>
      <c r="M476" s="13">
        <v>13.919760388102</v>
      </c>
      <c r="N476" s="18">
        <v>-7.7765583419695101</v>
      </c>
      <c r="O476" s="18">
        <v>-0.116264388026196</v>
      </c>
      <c r="P476" s="13">
        <v>-7.8928227299957099</v>
      </c>
      <c r="Q476" s="13">
        <v>-3.80388842120018E-2</v>
      </c>
      <c r="R476" s="18">
        <v>-3.80388842120018E-2</v>
      </c>
      <c r="S476" s="13">
        <v>0</v>
      </c>
      <c r="T476" s="13">
        <v>-6.1304645052953601</v>
      </c>
      <c r="U476" s="13">
        <v>-1.51189255299117</v>
      </c>
      <c r="V476" s="13">
        <v>-7.6423570582865397</v>
      </c>
      <c r="W476" s="13">
        <v>3.6218833970998401</v>
      </c>
    </row>
    <row r="477" spans="1:23" x14ac:dyDescent="0.3">
      <c r="A477" s="13" t="s">
        <v>131</v>
      </c>
      <c r="B477" s="13" t="s">
        <v>132</v>
      </c>
      <c r="C477" s="15">
        <v>2020</v>
      </c>
      <c r="D477" s="15" t="s">
        <v>27</v>
      </c>
      <c r="E477" s="15" t="s">
        <v>78</v>
      </c>
      <c r="F477" s="15">
        <v>1990</v>
      </c>
      <c r="G477" s="15">
        <v>930</v>
      </c>
      <c r="H477" s="13">
        <v>-0.58555258697309398</v>
      </c>
      <c r="I477" s="13">
        <v>1.9808218170777201</v>
      </c>
      <c r="J477" s="13">
        <v>1.3952692301046301</v>
      </c>
      <c r="K477" s="13">
        <v>-2.2722729662742198</v>
      </c>
      <c r="L477" s="13">
        <v>1.5211798277347299</v>
      </c>
      <c r="M477" s="13">
        <v>-0.751093138539487</v>
      </c>
      <c r="N477" s="18">
        <v>-0.92069307429354197</v>
      </c>
      <c r="O477" s="18">
        <v>2.0182296963265398</v>
      </c>
      <c r="P477" s="13">
        <v>1.0975366220329901</v>
      </c>
      <c r="Q477" s="13">
        <v>1.8278278866725</v>
      </c>
      <c r="R477" s="18">
        <v>1.8278278866725</v>
      </c>
      <c r="S477" s="13">
        <v>0</v>
      </c>
      <c r="T477" s="13">
        <v>-1.8495917636281201</v>
      </c>
      <c r="U477" s="13">
        <v>1.31658143662488</v>
      </c>
      <c r="V477" s="13">
        <v>-0.53301032700324202</v>
      </c>
      <c r="W477" s="13">
        <v>0.124316761291369</v>
      </c>
    </row>
    <row r="478" spans="1:23" x14ac:dyDescent="0.3">
      <c r="A478" s="13" t="s">
        <v>297</v>
      </c>
      <c r="B478" s="13" t="s">
        <v>298</v>
      </c>
      <c r="C478" s="15">
        <v>2020</v>
      </c>
      <c r="D478" s="15" t="s">
        <v>27</v>
      </c>
      <c r="E478" s="15" t="s">
        <v>33</v>
      </c>
      <c r="F478" s="15">
        <v>388</v>
      </c>
      <c r="G478" s="15">
        <v>180</v>
      </c>
      <c r="H478" s="13">
        <v>1.5183032563901799</v>
      </c>
      <c r="I478" s="13">
        <v>1.3434832044164899</v>
      </c>
      <c r="J478" s="13">
        <v>2.8617864608066799</v>
      </c>
      <c r="K478" s="13">
        <v>2.23221508061958</v>
      </c>
      <c r="L478" s="13">
        <v>-4.1604964506662503</v>
      </c>
      <c r="M478" s="13">
        <v>-1.9282813700466599</v>
      </c>
      <c r="N478" s="18">
        <v>1.6897384421448001</v>
      </c>
      <c r="O478" s="18">
        <v>0.24883298550152699</v>
      </c>
      <c r="P478" s="13">
        <v>1.93857142764632</v>
      </c>
      <c r="Q478" s="13">
        <v>0.432580155614187</v>
      </c>
      <c r="R478" s="18">
        <v>0.432580155614187</v>
      </c>
      <c r="S478" s="13">
        <v>0</v>
      </c>
      <c r="T478" s="13">
        <v>1.9052520695287001</v>
      </c>
      <c r="U478" s="13">
        <v>-1.3684840489710699</v>
      </c>
      <c r="V478" s="13">
        <v>0.53676802055763595</v>
      </c>
      <c r="W478" s="13">
        <v>0.473773846395939</v>
      </c>
    </row>
    <row r="479" spans="1:23" x14ac:dyDescent="0.3">
      <c r="A479" s="13" t="s">
        <v>2049</v>
      </c>
      <c r="B479" s="13" t="s">
        <v>2050</v>
      </c>
      <c r="C479" s="15">
        <v>2020</v>
      </c>
      <c r="D479" s="15" t="s">
        <v>27</v>
      </c>
      <c r="E479" s="15" t="s">
        <v>124</v>
      </c>
      <c r="F479" s="15">
        <v>1553</v>
      </c>
      <c r="G479" s="15">
        <v>754</v>
      </c>
      <c r="H479" s="13">
        <v>-5.4572261175636303</v>
      </c>
      <c r="I479" s="13">
        <v>-4.0804246147381704</v>
      </c>
      <c r="J479" s="13">
        <v>-9.5376507323018096</v>
      </c>
      <c r="K479" s="13">
        <v>-2.3177725654612802</v>
      </c>
      <c r="L479" s="13">
        <v>-4.2049641005618001</v>
      </c>
      <c r="M479" s="13">
        <v>-6.5227366660230803</v>
      </c>
      <c r="N479" s="18">
        <v>-5.1108592936012398</v>
      </c>
      <c r="O479" s="18">
        <v>-4.3134378411571497</v>
      </c>
      <c r="P479" s="13">
        <v>-9.4242971347583993</v>
      </c>
      <c r="Q479" s="13">
        <v>-2.54135597483616</v>
      </c>
      <c r="R479" s="18">
        <v>-2.54135597483616</v>
      </c>
      <c r="S479" s="13">
        <v>0</v>
      </c>
      <c r="T479" s="13">
        <v>-5.22015742222084</v>
      </c>
      <c r="U479" s="13">
        <v>-3.72012720672886</v>
      </c>
      <c r="V479" s="13">
        <v>-8.9402846289497102</v>
      </c>
      <c r="W479" s="13">
        <v>-1.03995514479131</v>
      </c>
    </row>
    <row r="480" spans="1:23" x14ac:dyDescent="0.3">
      <c r="A480" s="13" t="s">
        <v>1403</v>
      </c>
      <c r="B480" s="13" t="s">
        <v>1404</v>
      </c>
      <c r="C480" s="15">
        <v>2020</v>
      </c>
      <c r="D480" s="15" t="s">
        <v>27</v>
      </c>
      <c r="E480" s="15" t="s">
        <v>86</v>
      </c>
      <c r="F480" s="15">
        <v>1861</v>
      </c>
      <c r="G480" s="15">
        <v>891</v>
      </c>
      <c r="H480" s="13">
        <v>-1.40467126642895</v>
      </c>
      <c r="I480" s="13">
        <v>1.73835235514442</v>
      </c>
      <c r="J480" s="13">
        <v>0.33368108871547097</v>
      </c>
      <c r="K480" s="13">
        <v>-4.27187813284214</v>
      </c>
      <c r="L480" s="13">
        <v>-5.0183349941621401E-2</v>
      </c>
      <c r="M480" s="13">
        <v>-4.32206148278377</v>
      </c>
      <c r="N480" s="18">
        <v>-2.1404229910177301</v>
      </c>
      <c r="O480" s="18">
        <v>1.41849108003543</v>
      </c>
      <c r="P480" s="13">
        <v>-0.72193191098230503</v>
      </c>
      <c r="Q480" s="13">
        <v>0.914713665142044</v>
      </c>
      <c r="R480" s="18">
        <v>0.914713665142044</v>
      </c>
      <c r="S480" s="13">
        <v>0</v>
      </c>
      <c r="T480" s="13">
        <v>-2.4075480986606799</v>
      </c>
      <c r="U480" s="13">
        <v>0.53354346271849395</v>
      </c>
      <c r="V480" s="13">
        <v>-1.87400463594218</v>
      </c>
      <c r="W480" s="13">
        <v>-0.79882212678148901</v>
      </c>
    </row>
    <row r="481" spans="1:23" x14ac:dyDescent="0.3">
      <c r="A481" s="13" t="s">
        <v>905</v>
      </c>
      <c r="B481" s="13" t="s">
        <v>906</v>
      </c>
      <c r="C481" s="15">
        <v>2020</v>
      </c>
      <c r="D481" s="15" t="s">
        <v>27</v>
      </c>
      <c r="E481" s="15" t="s">
        <v>30</v>
      </c>
      <c r="F481" s="15">
        <v>2922</v>
      </c>
      <c r="G481" s="15">
        <v>1377</v>
      </c>
      <c r="H481" s="13">
        <v>-2.0262291006781901</v>
      </c>
      <c r="I481" s="13">
        <v>1.6228154327619</v>
      </c>
      <c r="J481" s="13">
        <v>-0.40341366791628802</v>
      </c>
      <c r="K481" s="13">
        <v>-0.78045315476430399</v>
      </c>
      <c r="L481" s="13">
        <v>-0.15888148194975099</v>
      </c>
      <c r="M481" s="13">
        <v>-0.93933463671405504</v>
      </c>
      <c r="N481" s="18">
        <v>-1.92339698477646</v>
      </c>
      <c r="O481" s="18">
        <v>1.2655383403309</v>
      </c>
      <c r="P481" s="13">
        <v>-0.65785864444556097</v>
      </c>
      <c r="Q481" s="13">
        <v>1.47132290645166</v>
      </c>
      <c r="R481" s="18">
        <v>1.47132290645166</v>
      </c>
      <c r="S481" s="13">
        <v>0</v>
      </c>
      <c r="T481" s="13">
        <v>-1.54430158401373</v>
      </c>
      <c r="U481" s="13">
        <v>1.0453323660043199</v>
      </c>
      <c r="V481" s="13">
        <v>-0.49896921800940902</v>
      </c>
      <c r="W481" s="13">
        <v>0.10397052530475601</v>
      </c>
    </row>
    <row r="482" spans="1:23" x14ac:dyDescent="0.3">
      <c r="A482" s="13" t="s">
        <v>481</v>
      </c>
      <c r="B482" s="13" t="s">
        <v>482</v>
      </c>
      <c r="C482" s="15">
        <v>2020</v>
      </c>
      <c r="D482" s="15" t="s">
        <v>27</v>
      </c>
      <c r="E482" s="15" t="s">
        <v>33</v>
      </c>
      <c r="F482" s="15">
        <v>3053</v>
      </c>
      <c r="G482" s="15">
        <v>1448</v>
      </c>
      <c r="H482" s="13">
        <v>3.04729860399264</v>
      </c>
      <c r="I482" s="13">
        <v>-2.41133198979235</v>
      </c>
      <c r="J482" s="13">
        <v>0.63596661420028799</v>
      </c>
      <c r="K482" s="13">
        <v>0.4662440196366</v>
      </c>
      <c r="L482" s="13">
        <v>-0.17889030462310199</v>
      </c>
      <c r="M482" s="13">
        <v>0.28735371501349699</v>
      </c>
      <c r="N482" s="18">
        <v>2.62315317206708</v>
      </c>
      <c r="O482" s="18">
        <v>-2.1073646449361698</v>
      </c>
      <c r="P482" s="13">
        <v>0.51578852713091905</v>
      </c>
      <c r="Q482" s="13">
        <v>2.3979971907404298</v>
      </c>
      <c r="R482" s="18">
        <v>2.3979971907404298</v>
      </c>
      <c r="S482" s="13">
        <v>0</v>
      </c>
      <c r="T482" s="13">
        <v>2.4723655114008198</v>
      </c>
      <c r="U482" s="13">
        <v>-2.2425362275495102</v>
      </c>
      <c r="V482" s="13">
        <v>0.22982928385131299</v>
      </c>
      <c r="W482" s="13">
        <v>-0.61995538843956799</v>
      </c>
    </row>
    <row r="483" spans="1:23" x14ac:dyDescent="0.3">
      <c r="A483" s="13" t="s">
        <v>1357</v>
      </c>
      <c r="B483" s="13" t="s">
        <v>1358</v>
      </c>
      <c r="C483" s="15">
        <v>2020</v>
      </c>
      <c r="D483" s="15" t="s">
        <v>27</v>
      </c>
      <c r="E483" s="15" t="s">
        <v>100</v>
      </c>
      <c r="F483" s="15">
        <v>816</v>
      </c>
      <c r="G483" s="15">
        <v>378</v>
      </c>
      <c r="H483" s="13">
        <v>0.81580658593674404</v>
      </c>
      <c r="I483" s="13">
        <v>-0.76022533034506501</v>
      </c>
      <c r="J483" s="13">
        <v>5.5581255591678598E-2</v>
      </c>
      <c r="K483" s="13">
        <v>-0.814998350892848</v>
      </c>
      <c r="L483" s="13">
        <v>1.38784245396813</v>
      </c>
      <c r="M483" s="13">
        <v>0.57284410307528799</v>
      </c>
      <c r="N483" s="18">
        <v>0.51199596011502002</v>
      </c>
      <c r="O483" s="18">
        <v>-0.28162627388531403</v>
      </c>
      <c r="P483" s="13">
        <v>0.23036968622970599</v>
      </c>
      <c r="Q483" s="13">
        <v>0.57924958915451996</v>
      </c>
      <c r="R483" s="18">
        <v>0.57924958915451996</v>
      </c>
      <c r="S483" s="13">
        <v>0</v>
      </c>
      <c r="T483" s="13">
        <v>1.07311038769287</v>
      </c>
      <c r="U483" s="13">
        <v>0.101111805489856</v>
      </c>
      <c r="V483" s="13">
        <v>1.1742221931827299</v>
      </c>
      <c r="W483" s="13">
        <v>0.79278137791625303</v>
      </c>
    </row>
    <row r="484" spans="1:23" x14ac:dyDescent="0.3">
      <c r="A484" s="13" t="s">
        <v>1357</v>
      </c>
      <c r="B484" s="13" t="s">
        <v>1358</v>
      </c>
      <c r="C484" s="15">
        <v>2020</v>
      </c>
      <c r="D484" s="15" t="s">
        <v>27</v>
      </c>
      <c r="E484" s="15" t="s">
        <v>54</v>
      </c>
      <c r="F484" s="15">
        <v>1863</v>
      </c>
      <c r="G484" s="15">
        <v>856</v>
      </c>
      <c r="H484" s="13">
        <v>0.44142724519198701</v>
      </c>
      <c r="I484" s="13">
        <v>-0.852556352950675</v>
      </c>
      <c r="J484" s="13">
        <v>-0.41112910775868799</v>
      </c>
      <c r="K484" s="13">
        <v>-2.3679522680138199</v>
      </c>
      <c r="L484" s="13">
        <v>2.37954778728963</v>
      </c>
      <c r="M484" s="13">
        <v>1.15955192758088E-2</v>
      </c>
      <c r="N484" s="18">
        <v>-8.6595624226481205E-2</v>
      </c>
      <c r="O484" s="18">
        <v>-0.21276981074144799</v>
      </c>
      <c r="P484" s="13">
        <v>-0.299365434967929</v>
      </c>
      <c r="Q484" s="13">
        <v>1.07678570089459</v>
      </c>
      <c r="R484" s="18">
        <v>1.07678570089459</v>
      </c>
      <c r="S484" s="13">
        <v>0</v>
      </c>
      <c r="T484" s="13">
        <v>0.36057323804480901</v>
      </c>
      <c r="U484" s="13">
        <v>-0.227283994868446</v>
      </c>
      <c r="V484" s="13">
        <v>0.13328924317636301</v>
      </c>
      <c r="W484" s="13">
        <v>0.62093656635611705</v>
      </c>
    </row>
    <row r="485" spans="1:23" x14ac:dyDescent="0.3">
      <c r="A485" s="13" t="s">
        <v>699</v>
      </c>
      <c r="B485" s="13" t="s">
        <v>700</v>
      </c>
      <c r="C485" s="15">
        <v>2020</v>
      </c>
      <c r="D485" s="15" t="s">
        <v>27</v>
      </c>
      <c r="E485" s="15" t="s">
        <v>26</v>
      </c>
      <c r="F485" s="15">
        <v>4594</v>
      </c>
      <c r="G485" s="15">
        <v>2214</v>
      </c>
      <c r="H485" s="13">
        <v>1.13935991591478</v>
      </c>
      <c r="I485" s="13">
        <v>-0.260971830423113</v>
      </c>
      <c r="J485" s="13">
        <v>0.87838808549167002</v>
      </c>
      <c r="K485" s="13">
        <v>4.1493423747901303</v>
      </c>
      <c r="L485" s="13">
        <v>-3.2897218206591901</v>
      </c>
      <c r="M485" s="13">
        <v>0.85962055413094396</v>
      </c>
      <c r="N485" s="18">
        <v>1.8238587516982501</v>
      </c>
      <c r="O485" s="18">
        <v>-0.94536032283058102</v>
      </c>
      <c r="P485" s="13">
        <v>0.87849842886766805</v>
      </c>
      <c r="Q485" s="13">
        <v>4.07596224539191</v>
      </c>
      <c r="R485" s="18">
        <v>4.07596224539191</v>
      </c>
      <c r="S485" s="13">
        <v>0</v>
      </c>
      <c r="T485" s="13">
        <v>1.36923438500969</v>
      </c>
      <c r="U485" s="13">
        <v>-0.15679092061470901</v>
      </c>
      <c r="V485" s="13">
        <v>1.21244346439498</v>
      </c>
      <c r="W485" s="13">
        <v>-0.56543696888644401</v>
      </c>
    </row>
    <row r="486" spans="1:23" x14ac:dyDescent="0.3">
      <c r="A486" s="13" t="s">
        <v>1285</v>
      </c>
      <c r="B486" s="13" t="s">
        <v>1286</v>
      </c>
      <c r="C486" s="15">
        <v>2020</v>
      </c>
      <c r="D486" s="15" t="s">
        <v>27</v>
      </c>
      <c r="E486" s="15" t="s">
        <v>67</v>
      </c>
      <c r="F486" s="15">
        <v>1273</v>
      </c>
      <c r="G486" s="15">
        <v>611</v>
      </c>
      <c r="H486" s="13">
        <v>0.74874344387799197</v>
      </c>
      <c r="I486" s="13">
        <v>-2.2442755083308699</v>
      </c>
      <c r="J486" s="13">
        <v>-1.49553206445288</v>
      </c>
      <c r="K486" s="13">
        <v>2.4164035772290902</v>
      </c>
      <c r="L486" s="13">
        <v>-3.3366344100953902</v>
      </c>
      <c r="M486" s="13">
        <v>-0.92023083286630103</v>
      </c>
      <c r="N486" s="18">
        <v>1.1410519965808801</v>
      </c>
      <c r="O486" s="18">
        <v>-2.63968674613918</v>
      </c>
      <c r="P486" s="13">
        <v>-1.4986347495582999</v>
      </c>
      <c r="Q486" s="13">
        <v>0.38982882093104498</v>
      </c>
      <c r="R486" s="18">
        <v>0.38982882093104498</v>
      </c>
      <c r="S486" s="13">
        <v>0</v>
      </c>
      <c r="T486" s="13">
        <v>1.0163961615611099</v>
      </c>
      <c r="U486" s="13">
        <v>-2.3556477276146799</v>
      </c>
      <c r="V486" s="13">
        <v>-1.33925156605357</v>
      </c>
      <c r="W486" s="13">
        <v>-6.8494418402262502E-2</v>
      </c>
    </row>
    <row r="487" spans="1:23" x14ac:dyDescent="0.3">
      <c r="A487" s="13" t="s">
        <v>2177</v>
      </c>
      <c r="B487" s="13" t="s">
        <v>2178</v>
      </c>
      <c r="C487" s="15">
        <v>2020</v>
      </c>
      <c r="D487" s="15" t="s">
        <v>27</v>
      </c>
      <c r="E487" s="15" t="s">
        <v>30</v>
      </c>
      <c r="F487" s="15">
        <v>23</v>
      </c>
      <c r="G487" s="15">
        <v>11</v>
      </c>
      <c r="H487" s="13">
        <v>13.8742379099363</v>
      </c>
      <c r="I487" s="13">
        <v>-31.234250778604299</v>
      </c>
      <c r="J487" s="13">
        <v>-17.360012868668001</v>
      </c>
      <c r="K487" s="13">
        <v>5.1434414414076999</v>
      </c>
      <c r="L487" s="13">
        <v>-13.3085892845942</v>
      </c>
      <c r="M487" s="13">
        <v>-8.1651478431865598</v>
      </c>
      <c r="N487" s="18">
        <v>12.797415532278899</v>
      </c>
      <c r="O487" s="18">
        <v>-29.536938441925901</v>
      </c>
      <c r="P487" s="13">
        <v>-16.739522909646901</v>
      </c>
      <c r="Q487" s="13">
        <v>-7.7587249307677103E-2</v>
      </c>
      <c r="R487" s="18">
        <v>-7.7587249307677103E-2</v>
      </c>
      <c r="S487" s="13">
        <v>0</v>
      </c>
      <c r="T487" s="13">
        <v>8.6103202441557194</v>
      </c>
      <c r="U487" s="13">
        <v>-23.880973922134601</v>
      </c>
      <c r="V487" s="13">
        <v>-15.270653677978901</v>
      </c>
      <c r="W487" s="13">
        <v>-1.2010821140405299</v>
      </c>
    </row>
    <row r="488" spans="1:23" x14ac:dyDescent="0.3">
      <c r="A488" s="13" t="s">
        <v>803</v>
      </c>
      <c r="B488" s="13" t="s">
        <v>804</v>
      </c>
      <c r="C488" s="15">
        <v>2020</v>
      </c>
      <c r="D488" s="15" t="s">
        <v>27</v>
      </c>
      <c r="E488" s="15" t="s">
        <v>78</v>
      </c>
      <c r="F488" s="15">
        <v>1027</v>
      </c>
      <c r="G488" s="15">
        <v>484</v>
      </c>
      <c r="H488" s="13">
        <v>1.52664904134198</v>
      </c>
      <c r="I488" s="13">
        <v>3.4367487280178302</v>
      </c>
      <c r="J488" s="13">
        <v>4.9633977693598199</v>
      </c>
      <c r="K488" s="13">
        <v>0.22534842875522701</v>
      </c>
      <c r="L488" s="13">
        <v>6.7884208891069298</v>
      </c>
      <c r="M488" s="13">
        <v>7.0137693178621499</v>
      </c>
      <c r="N488" s="18">
        <v>1.41472395516597</v>
      </c>
      <c r="O488" s="18">
        <v>4.3478107074948404</v>
      </c>
      <c r="P488" s="13">
        <v>5.76253466266082</v>
      </c>
      <c r="Q488" s="13">
        <v>2.1010650510389501</v>
      </c>
      <c r="R488" s="18">
        <v>2.1010650510389501</v>
      </c>
      <c r="S488" s="13">
        <v>0</v>
      </c>
      <c r="T488" s="13">
        <v>-0.27022792597544898</v>
      </c>
      <c r="U488" s="13">
        <v>3.70942219957904</v>
      </c>
      <c r="V488" s="13">
        <v>3.4391942736035901</v>
      </c>
      <c r="W488" s="13">
        <v>-4.8172198002554102E-2</v>
      </c>
    </row>
    <row r="489" spans="1:23" x14ac:dyDescent="0.3">
      <c r="A489" s="13" t="s">
        <v>1083</v>
      </c>
      <c r="B489" s="13" t="s">
        <v>1084</v>
      </c>
      <c r="C489" s="15">
        <v>2020</v>
      </c>
      <c r="D489" s="15" t="s">
        <v>27</v>
      </c>
      <c r="E489" s="15" t="s">
        <v>58</v>
      </c>
      <c r="F489" s="15">
        <v>1221</v>
      </c>
      <c r="G489" s="15">
        <v>567</v>
      </c>
      <c r="H489" s="13">
        <v>-1.17175504949973</v>
      </c>
      <c r="I489" s="13">
        <v>-0.37294558138147799</v>
      </c>
      <c r="J489" s="13">
        <v>-1.5447006308812099</v>
      </c>
      <c r="K489" s="13">
        <v>-1.32463988428754</v>
      </c>
      <c r="L489" s="13">
        <v>2.49345639828638</v>
      </c>
      <c r="M489" s="13">
        <v>1.16881651399883</v>
      </c>
      <c r="N489" s="18">
        <v>-1.28586885477177</v>
      </c>
      <c r="O489" s="18">
        <v>0.27605989313503598</v>
      </c>
      <c r="P489" s="13">
        <v>-1.0098089616367401</v>
      </c>
      <c r="Q489" s="13">
        <v>0.50247367632611994</v>
      </c>
      <c r="R489" s="18">
        <v>0.50247367632611994</v>
      </c>
      <c r="S489" s="13">
        <v>0</v>
      </c>
      <c r="T489" s="13">
        <v>-1.15753076361202</v>
      </c>
      <c r="U489" s="13">
        <v>0.33188132313111401</v>
      </c>
      <c r="V489" s="13">
        <v>-0.82564944048090705</v>
      </c>
      <c r="W489" s="13">
        <v>-0.189337862444102</v>
      </c>
    </row>
    <row r="490" spans="1:23" x14ac:dyDescent="0.3">
      <c r="A490" s="13" t="s">
        <v>857</v>
      </c>
      <c r="B490" s="13" t="s">
        <v>858</v>
      </c>
      <c r="C490" s="15">
        <v>2020</v>
      </c>
      <c r="D490" s="15" t="s">
        <v>27</v>
      </c>
      <c r="E490" s="15" t="s">
        <v>41</v>
      </c>
      <c r="F490" s="15">
        <v>1960</v>
      </c>
      <c r="G490" s="15">
        <v>901</v>
      </c>
      <c r="H490" s="13">
        <v>-0.91896885657229099</v>
      </c>
      <c r="I490" s="13">
        <v>-1.43064504894634</v>
      </c>
      <c r="J490" s="13">
        <v>-2.34961390551863</v>
      </c>
      <c r="K490" s="13">
        <v>1.99147531285034</v>
      </c>
      <c r="L490" s="13">
        <v>-3.5335141279673898</v>
      </c>
      <c r="M490" s="13">
        <v>-1.5420388151170401</v>
      </c>
      <c r="N490" s="18">
        <v>-0.33803547855688398</v>
      </c>
      <c r="O490" s="18">
        <v>-1.9562514403301099</v>
      </c>
      <c r="P490" s="13">
        <v>-2.2942869188869901</v>
      </c>
      <c r="Q490" s="13">
        <v>0.20999366559163399</v>
      </c>
      <c r="R490" s="18">
        <v>0.20999366559163399</v>
      </c>
      <c r="S490" s="13">
        <v>0</v>
      </c>
      <c r="T490" s="13">
        <v>-0.70614666709004503</v>
      </c>
      <c r="U490" s="13">
        <v>-2.0396211684847101</v>
      </c>
      <c r="V490" s="13">
        <v>-2.7457678355747501</v>
      </c>
      <c r="W490" s="13">
        <v>0.24671063979139299</v>
      </c>
    </row>
    <row r="491" spans="1:23" x14ac:dyDescent="0.3">
      <c r="A491" s="13" t="s">
        <v>857</v>
      </c>
      <c r="B491" s="13" t="s">
        <v>858</v>
      </c>
      <c r="C491" s="15">
        <v>2020</v>
      </c>
      <c r="D491" s="15" t="s">
        <v>27</v>
      </c>
      <c r="E491" s="15" t="s">
        <v>46</v>
      </c>
      <c r="F491" s="15">
        <v>192</v>
      </c>
      <c r="G491" s="15">
        <v>91</v>
      </c>
      <c r="H491" s="13">
        <v>-7.0217354624030701</v>
      </c>
      <c r="I491" s="13">
        <v>7.7738417418128396</v>
      </c>
      <c r="J491" s="13">
        <v>0.75210627940977204</v>
      </c>
      <c r="K491" s="13">
        <v>-2.2716894568962802</v>
      </c>
      <c r="L491" s="13">
        <v>3.5198025493172298</v>
      </c>
      <c r="M491" s="13">
        <v>1.24811309242094</v>
      </c>
      <c r="N491" s="18">
        <v>-6.4908210278600302</v>
      </c>
      <c r="O491" s="18">
        <v>7.33156994553309</v>
      </c>
      <c r="P491" s="13">
        <v>0.84074891767306004</v>
      </c>
      <c r="Q491" s="13">
        <v>0.16858405712927699</v>
      </c>
      <c r="R491" s="18">
        <v>0.16858405712927699</v>
      </c>
      <c r="S491" s="13">
        <v>0</v>
      </c>
      <c r="T491" s="13">
        <v>-7.6307013618175104</v>
      </c>
      <c r="U491" s="13">
        <v>4.0469512752163297</v>
      </c>
      <c r="V491" s="13">
        <v>-3.5837500866011802</v>
      </c>
      <c r="W491" s="13">
        <v>1.1450751870842</v>
      </c>
    </row>
    <row r="492" spans="1:23" x14ac:dyDescent="0.3">
      <c r="A492" s="13" t="s">
        <v>537</v>
      </c>
      <c r="B492" s="13" t="s">
        <v>538</v>
      </c>
      <c r="C492" s="15">
        <v>2020</v>
      </c>
      <c r="D492" s="15" t="s">
        <v>27</v>
      </c>
      <c r="E492" s="15" t="s">
        <v>34</v>
      </c>
      <c r="F492" s="15">
        <v>4225</v>
      </c>
      <c r="G492" s="15">
        <v>1994</v>
      </c>
      <c r="H492" s="13">
        <v>3.3099615952342001</v>
      </c>
      <c r="I492" s="13">
        <v>-2.3345760854728299</v>
      </c>
      <c r="J492" s="13">
        <v>0.97538550976136595</v>
      </c>
      <c r="K492" s="13">
        <v>4.3410871306880701</v>
      </c>
      <c r="L492" s="13">
        <v>-2.27981057116846</v>
      </c>
      <c r="M492" s="13">
        <v>2.0612765595195999</v>
      </c>
      <c r="N492" s="18">
        <v>3.7873319112840602</v>
      </c>
      <c r="O492" s="18">
        <v>-2.4802066892713901</v>
      </c>
      <c r="P492" s="13">
        <v>1.3071252220126699</v>
      </c>
      <c r="Q492" s="13">
        <v>4.1035304858257904</v>
      </c>
      <c r="R492" s="18">
        <v>4.1035304858257904</v>
      </c>
      <c r="S492" s="13">
        <v>0</v>
      </c>
      <c r="T492" s="13">
        <v>3.6093827284764699</v>
      </c>
      <c r="U492" s="13">
        <v>-2.4321530557112201</v>
      </c>
      <c r="V492" s="13">
        <v>1.17722967276525</v>
      </c>
      <c r="W492" s="13">
        <v>-0.591468447559786</v>
      </c>
    </row>
    <row r="493" spans="1:23" x14ac:dyDescent="0.3">
      <c r="A493" s="13" t="s">
        <v>1001</v>
      </c>
      <c r="B493" s="13" t="s">
        <v>1002</v>
      </c>
      <c r="C493" s="15">
        <v>2020</v>
      </c>
      <c r="D493" s="15" t="s">
        <v>27</v>
      </c>
      <c r="E493" s="15" t="s">
        <v>30</v>
      </c>
      <c r="F493" s="15">
        <v>206</v>
      </c>
      <c r="G493" s="15">
        <v>96</v>
      </c>
      <c r="H493" s="13">
        <v>-4.6926736825219599</v>
      </c>
      <c r="I493" s="13">
        <v>4.9866860506918202</v>
      </c>
      <c r="J493" s="13">
        <v>0.29401236816985499</v>
      </c>
      <c r="K493" s="13">
        <v>-10.596124385857101</v>
      </c>
      <c r="L493" s="13">
        <v>3.9846674138540199</v>
      </c>
      <c r="M493" s="13">
        <v>-6.6114569720031602</v>
      </c>
      <c r="N493" s="18">
        <v>-6.2646161246705701</v>
      </c>
      <c r="O493" s="18">
        <v>4.9703398122409697</v>
      </c>
      <c r="P493" s="13">
        <v>-1.29427631242959</v>
      </c>
      <c r="Q493" s="13">
        <v>7.0964758555500704E-2</v>
      </c>
      <c r="R493" s="18">
        <v>7.0964758555500704E-2</v>
      </c>
      <c r="S493" s="13">
        <v>0</v>
      </c>
      <c r="T493" s="13">
        <v>-5.9598167150839201</v>
      </c>
      <c r="U493" s="13">
        <v>2.2344968852120499</v>
      </c>
      <c r="V493" s="13">
        <v>-3.7253198298718702</v>
      </c>
      <c r="W493" s="13">
        <v>-0.47971816668495798</v>
      </c>
    </row>
    <row r="494" spans="1:23" x14ac:dyDescent="0.3">
      <c r="A494" s="13" t="s">
        <v>2107</v>
      </c>
      <c r="B494" s="13" t="s">
        <v>2108</v>
      </c>
      <c r="C494" s="15">
        <v>2020</v>
      </c>
      <c r="D494" s="15" t="s">
        <v>27</v>
      </c>
      <c r="E494" s="15" t="s">
        <v>81</v>
      </c>
      <c r="F494" s="15">
        <v>34</v>
      </c>
      <c r="G494" s="15">
        <v>15</v>
      </c>
      <c r="H494" s="13">
        <v>-14.610112762704301</v>
      </c>
      <c r="I494" s="13">
        <v>5.2660522124606102</v>
      </c>
      <c r="J494" s="13">
        <v>-9.3440605502437801</v>
      </c>
      <c r="K494" s="13">
        <v>-13.7192565535094</v>
      </c>
      <c r="L494" s="13">
        <v>11.9345086063101</v>
      </c>
      <c r="M494" s="13">
        <v>-1.78474794719932</v>
      </c>
      <c r="N494" s="18">
        <v>-15.3660741624743</v>
      </c>
      <c r="O494" s="18">
        <v>6.8871673469330696</v>
      </c>
      <c r="P494" s="13">
        <v>-8.4789068155412597</v>
      </c>
      <c r="Q494" s="13">
        <v>-4.3825755806993598E-2</v>
      </c>
      <c r="R494" s="18">
        <v>-4.3825755806993598E-2</v>
      </c>
      <c r="S494" s="13">
        <v>0</v>
      </c>
      <c r="T494" s="13">
        <v>-14.4804280506872</v>
      </c>
      <c r="U494" s="13">
        <v>3.81128450397786</v>
      </c>
      <c r="V494" s="13">
        <v>-10.6691435467093</v>
      </c>
      <c r="W494" s="13">
        <v>-4.0860530480167703E-2</v>
      </c>
    </row>
    <row r="495" spans="1:23" x14ac:dyDescent="0.3">
      <c r="A495" s="13" t="s">
        <v>483</v>
      </c>
      <c r="B495" s="13" t="s">
        <v>484</v>
      </c>
      <c r="C495" s="15">
        <v>2020</v>
      </c>
      <c r="D495" s="15" t="s">
        <v>27</v>
      </c>
      <c r="E495" s="15" t="s">
        <v>137</v>
      </c>
      <c r="F495" s="15">
        <v>317</v>
      </c>
      <c r="G495" s="15">
        <v>139</v>
      </c>
      <c r="H495" s="13">
        <v>6.5414640440392704</v>
      </c>
      <c r="I495" s="13">
        <v>0.23286893484513299</v>
      </c>
      <c r="J495" s="13">
        <v>6.7743329788844102</v>
      </c>
      <c r="K495" s="13">
        <v>2.2238978627924801</v>
      </c>
      <c r="L495" s="13">
        <v>-7.0468473241047498</v>
      </c>
      <c r="M495" s="13">
        <v>-4.8229494613122696</v>
      </c>
      <c r="N495" s="18">
        <v>6.2242441501622698</v>
      </c>
      <c r="O495" s="18">
        <v>-1.2632006620105001</v>
      </c>
      <c r="P495" s="13">
        <v>4.9610434881517698</v>
      </c>
      <c r="Q495" s="13">
        <v>0.55856728242545794</v>
      </c>
      <c r="R495" s="18">
        <v>0.55856728242545794</v>
      </c>
      <c r="S495" s="13">
        <v>0</v>
      </c>
      <c r="T495" s="13">
        <v>5.2859200818196896</v>
      </c>
      <c r="U495" s="13">
        <v>-1.4334847785782401</v>
      </c>
      <c r="V495" s="13">
        <v>3.8524353032414398</v>
      </c>
      <c r="W495" s="13">
        <v>2.1849095112272101</v>
      </c>
    </row>
    <row r="496" spans="1:23" x14ac:dyDescent="0.3">
      <c r="A496" s="13" t="s">
        <v>323</v>
      </c>
      <c r="B496" s="13" t="s">
        <v>324</v>
      </c>
      <c r="C496" s="15">
        <v>2020</v>
      </c>
      <c r="D496" s="15" t="s">
        <v>27</v>
      </c>
      <c r="E496" s="15" t="s">
        <v>52</v>
      </c>
      <c r="F496" s="15">
        <v>1472</v>
      </c>
      <c r="G496" s="15">
        <v>665</v>
      </c>
      <c r="H496" s="13">
        <v>-2.18160140958167</v>
      </c>
      <c r="I496" s="13">
        <v>1.3698372162132499</v>
      </c>
      <c r="J496" s="13">
        <v>-0.81176419336842698</v>
      </c>
      <c r="K496" s="13">
        <v>-2.3734492516957202</v>
      </c>
      <c r="L496" s="13">
        <v>1.95358076333749</v>
      </c>
      <c r="M496" s="13">
        <v>-0.41986848835822899</v>
      </c>
      <c r="N496" s="18">
        <v>-2.3941346493453701</v>
      </c>
      <c r="O496" s="18">
        <v>1.465840513726</v>
      </c>
      <c r="P496" s="13">
        <v>-0.92829413561936602</v>
      </c>
      <c r="Q496" s="13">
        <v>0.61890402036329395</v>
      </c>
      <c r="R496" s="18">
        <v>0.61890402036329395</v>
      </c>
      <c r="S496" s="13">
        <v>0</v>
      </c>
      <c r="T496" s="13">
        <v>-1.9404071345977101</v>
      </c>
      <c r="U496" s="13">
        <v>0.46275773279693599</v>
      </c>
      <c r="V496" s="13">
        <v>-1.47764940180078</v>
      </c>
      <c r="W496" s="13">
        <v>0.13696852435337101</v>
      </c>
    </row>
    <row r="497" spans="1:23" x14ac:dyDescent="0.3">
      <c r="A497" s="13" t="s">
        <v>42</v>
      </c>
      <c r="B497" s="13" t="s">
        <v>43</v>
      </c>
      <c r="C497" s="15">
        <v>2020</v>
      </c>
      <c r="D497" s="15" t="s">
        <v>27</v>
      </c>
      <c r="E497" s="15" t="s">
        <v>26</v>
      </c>
      <c r="F497" s="15">
        <v>3280</v>
      </c>
      <c r="G497" s="15">
        <v>1564</v>
      </c>
      <c r="H497" s="13">
        <v>0.84153788156105702</v>
      </c>
      <c r="I497" s="13">
        <v>1.3002687253485301</v>
      </c>
      <c r="J497" s="13">
        <v>2.14180660690959</v>
      </c>
      <c r="K497" s="13">
        <v>1.46727882594006</v>
      </c>
      <c r="L497" s="13">
        <v>0.60589482711281795</v>
      </c>
      <c r="M497" s="13">
        <v>2.0731736530528799</v>
      </c>
      <c r="N497" s="18">
        <v>1.0124852732032501</v>
      </c>
      <c r="O497" s="18">
        <v>1.2370010578350199</v>
      </c>
      <c r="P497" s="13">
        <v>2.24948633103828</v>
      </c>
      <c r="Q497" s="13">
        <v>3.97017376841002</v>
      </c>
      <c r="R497" s="18">
        <v>3.97017376841002</v>
      </c>
      <c r="S497" s="13">
        <v>0</v>
      </c>
      <c r="T497" s="13">
        <v>0.43439857319075298</v>
      </c>
      <c r="U497" s="13">
        <v>1.51380432685907</v>
      </c>
      <c r="V497" s="13">
        <v>1.94820290004983</v>
      </c>
      <c r="W497" s="13">
        <v>-0.49027274380489599</v>
      </c>
    </row>
    <row r="498" spans="1:23" x14ac:dyDescent="0.3">
      <c r="A498" s="13" t="s">
        <v>1351</v>
      </c>
      <c r="B498" s="13" t="s">
        <v>1352</v>
      </c>
      <c r="C498" s="15">
        <v>2020</v>
      </c>
      <c r="D498" s="15" t="s">
        <v>27</v>
      </c>
      <c r="E498" s="15" t="s">
        <v>124</v>
      </c>
      <c r="F498" s="15">
        <v>2639</v>
      </c>
      <c r="G498" s="15">
        <v>1265</v>
      </c>
      <c r="H498" s="13">
        <v>0.32774758586126801</v>
      </c>
      <c r="I498" s="13">
        <v>-1.3549154634524001</v>
      </c>
      <c r="J498" s="13">
        <v>-1.0271678775911299</v>
      </c>
      <c r="K498" s="13">
        <v>1.20059390842432</v>
      </c>
      <c r="L498" s="13">
        <v>1.93799229280221</v>
      </c>
      <c r="M498" s="13">
        <v>3.13858620122654</v>
      </c>
      <c r="N498" s="18">
        <v>0.55176721917919602</v>
      </c>
      <c r="O498" s="18">
        <v>-0.73037264189710904</v>
      </c>
      <c r="P498" s="13">
        <v>-0.17860542271791199</v>
      </c>
      <c r="Q498" s="13">
        <v>1.6645117998608201</v>
      </c>
      <c r="R498" s="18">
        <v>1.6645117998608201</v>
      </c>
      <c r="S498" s="13">
        <v>0</v>
      </c>
      <c r="T498" s="13">
        <v>0.37061553741722397</v>
      </c>
      <c r="U498" s="13">
        <v>-1.5525865832993699</v>
      </c>
      <c r="V498" s="13">
        <v>-1.18197104588214</v>
      </c>
      <c r="W498" s="13">
        <v>0.302677966509665</v>
      </c>
    </row>
    <row r="499" spans="1:23" x14ac:dyDescent="0.3">
      <c r="A499" s="13" t="s">
        <v>1225</v>
      </c>
      <c r="B499" s="13" t="s">
        <v>1226</v>
      </c>
      <c r="C499" s="15">
        <v>2020</v>
      </c>
      <c r="D499" s="15" t="s">
        <v>27</v>
      </c>
      <c r="E499" s="15" t="s">
        <v>89</v>
      </c>
      <c r="F499" s="15">
        <v>2528</v>
      </c>
      <c r="G499" s="15">
        <v>1188</v>
      </c>
      <c r="H499" s="13">
        <v>0.27998073560248199</v>
      </c>
      <c r="I499" s="13">
        <v>-2.0384977536484699</v>
      </c>
      <c r="J499" s="13">
        <v>-1.7585170180459899</v>
      </c>
      <c r="K499" s="13">
        <v>1.86628264879831</v>
      </c>
      <c r="L499" s="13">
        <v>-1.2023171049122601</v>
      </c>
      <c r="M499" s="13">
        <v>0.66396554388605</v>
      </c>
      <c r="N499" s="18">
        <v>0.63354553071175301</v>
      </c>
      <c r="O499" s="18">
        <v>-2.0036031857960301</v>
      </c>
      <c r="P499" s="13">
        <v>-1.37005765508428</v>
      </c>
      <c r="Q499" s="13">
        <v>0.82937081057246798</v>
      </c>
      <c r="R499" s="18">
        <v>0.82937081057246798</v>
      </c>
      <c r="S499" s="13">
        <v>0</v>
      </c>
      <c r="T499" s="13">
        <v>-0.35906412196417198</v>
      </c>
      <c r="U499" s="13">
        <v>-2.1936513811365699</v>
      </c>
      <c r="V499" s="13">
        <v>-2.55271550310075</v>
      </c>
      <c r="W499" s="13">
        <v>-0.85787629081828998</v>
      </c>
    </row>
    <row r="500" spans="1:23" x14ac:dyDescent="0.3">
      <c r="A500" s="13" t="s">
        <v>1871</v>
      </c>
      <c r="B500" s="13" t="s">
        <v>1872</v>
      </c>
      <c r="C500" s="15">
        <v>2020</v>
      </c>
      <c r="D500" s="15" t="s">
        <v>27</v>
      </c>
      <c r="E500" s="15" t="s">
        <v>89</v>
      </c>
      <c r="F500" s="15">
        <v>4087</v>
      </c>
      <c r="G500" s="15">
        <v>1984</v>
      </c>
      <c r="H500" s="13">
        <v>0.61903072305903795</v>
      </c>
      <c r="I500" s="13">
        <v>0.37997338899207</v>
      </c>
      <c r="J500" s="13">
        <v>0.99900411205110895</v>
      </c>
      <c r="K500" s="13">
        <v>-2.3108592399571202</v>
      </c>
      <c r="L500" s="13">
        <v>0.63437268436654404</v>
      </c>
      <c r="M500" s="13">
        <v>-1.6764865555905699</v>
      </c>
      <c r="N500" s="18">
        <v>2.8624996809670601E-2</v>
      </c>
      <c r="O500" s="18">
        <v>0.44681553357676901</v>
      </c>
      <c r="P500" s="13">
        <v>0.47544053038644002</v>
      </c>
      <c r="Q500" s="13">
        <v>3.2525677957358501</v>
      </c>
      <c r="R500" s="18">
        <v>3.2525677957358501</v>
      </c>
      <c r="S500" s="13">
        <v>0</v>
      </c>
      <c r="T500" s="13">
        <v>-0.20746766351022</v>
      </c>
      <c r="U500" s="13">
        <v>0.90918911245495004</v>
      </c>
      <c r="V500" s="13">
        <v>0.70172144894472899</v>
      </c>
      <c r="W500" s="13">
        <v>-0.38547071238025798</v>
      </c>
    </row>
    <row r="501" spans="1:23" x14ac:dyDescent="0.3">
      <c r="A501" s="13" t="s">
        <v>2053</v>
      </c>
      <c r="B501" s="13" t="s">
        <v>2054</v>
      </c>
      <c r="C501" s="15">
        <v>2020</v>
      </c>
      <c r="D501" s="15" t="s">
        <v>27</v>
      </c>
      <c r="E501" s="15" t="s">
        <v>86</v>
      </c>
      <c r="F501" s="15">
        <v>55</v>
      </c>
      <c r="G501" s="15">
        <v>24</v>
      </c>
      <c r="H501" s="13">
        <v>-9.2117756040163297</v>
      </c>
      <c r="I501" s="13">
        <v>-2.6414015108712801</v>
      </c>
      <c r="J501" s="13">
        <v>-11.8531771148876</v>
      </c>
      <c r="K501" s="13">
        <v>-6.4494209971610603</v>
      </c>
      <c r="L501" s="13">
        <v>10.042370681701501</v>
      </c>
      <c r="M501" s="13">
        <v>3.5929496845404998</v>
      </c>
      <c r="N501" s="18">
        <v>-9.2460199264819298</v>
      </c>
      <c r="O501" s="18">
        <v>-0.251908066506221</v>
      </c>
      <c r="P501" s="13">
        <v>-9.4979279929881493</v>
      </c>
      <c r="Q501" s="13">
        <v>-8.3789106430859198E-2</v>
      </c>
      <c r="R501" s="18">
        <v>-8.3789106430859198E-2</v>
      </c>
      <c r="S501" s="13">
        <v>0</v>
      </c>
      <c r="T501" s="13">
        <v>-8.3066026489470701</v>
      </c>
      <c r="U501" s="13">
        <v>-2.8240432936516999</v>
      </c>
      <c r="V501" s="13">
        <v>-11.130645942598701</v>
      </c>
      <c r="W501" s="13">
        <v>1.43415768006253</v>
      </c>
    </row>
    <row r="502" spans="1:23" x14ac:dyDescent="0.3">
      <c r="A502" s="13" t="s">
        <v>695</v>
      </c>
      <c r="B502" s="13" t="s">
        <v>696</v>
      </c>
      <c r="C502" s="15">
        <v>2020</v>
      </c>
      <c r="D502" s="15" t="s">
        <v>27</v>
      </c>
      <c r="E502" s="15" t="s">
        <v>32</v>
      </c>
      <c r="F502" s="15">
        <v>2120</v>
      </c>
      <c r="G502" s="15">
        <v>1025</v>
      </c>
      <c r="H502" s="13">
        <v>-1.8413093625325301</v>
      </c>
      <c r="I502" s="13">
        <v>0.33859620430756698</v>
      </c>
      <c r="J502" s="13">
        <v>-1.50271315822497</v>
      </c>
      <c r="K502" s="13">
        <v>-3.3848494663715001</v>
      </c>
      <c r="L502" s="13">
        <v>-3.86315109558352</v>
      </c>
      <c r="M502" s="13">
        <v>-7.2480005619550196</v>
      </c>
      <c r="N502" s="18">
        <v>-2.2279810687769399</v>
      </c>
      <c r="O502" s="18">
        <v>-0.482853822489206</v>
      </c>
      <c r="P502" s="13">
        <v>-2.71083489126615</v>
      </c>
      <c r="Q502" s="13">
        <v>2.0303742454682101E-2</v>
      </c>
      <c r="R502" s="18">
        <v>2.0303742454682101E-2</v>
      </c>
      <c r="S502" s="13">
        <v>0</v>
      </c>
      <c r="T502" s="13">
        <v>-2.9435761815455299</v>
      </c>
      <c r="U502" s="13">
        <v>-1.0094467601297099</v>
      </c>
      <c r="V502" s="13">
        <v>-3.9530229416752398</v>
      </c>
      <c r="W502" s="13">
        <v>-0.88545542259957599</v>
      </c>
    </row>
    <row r="503" spans="1:23" x14ac:dyDescent="0.3">
      <c r="A503" s="13" t="s">
        <v>2089</v>
      </c>
      <c r="B503" s="13" t="s">
        <v>2090</v>
      </c>
      <c r="C503" s="15">
        <v>2020</v>
      </c>
      <c r="D503" s="15" t="s">
        <v>27</v>
      </c>
      <c r="E503" s="15" t="s">
        <v>140</v>
      </c>
      <c r="F503" s="15">
        <v>9</v>
      </c>
      <c r="G503" s="15">
        <v>5</v>
      </c>
      <c r="H503" s="13">
        <v>-3.2603509179097898</v>
      </c>
      <c r="I503" s="13">
        <v>28.906152538918299</v>
      </c>
      <c r="J503" s="13">
        <v>25.645801621008498</v>
      </c>
      <c r="K503" s="13">
        <v>-31.8427609931327</v>
      </c>
      <c r="L503" s="13">
        <v>-1.60410424954937</v>
      </c>
      <c r="M503" s="13">
        <v>-33.446865242682101</v>
      </c>
      <c r="N503" s="18">
        <v>-9.4261764843389102</v>
      </c>
      <c r="O503" s="18">
        <v>24.142202760045699</v>
      </c>
      <c r="P503" s="13">
        <v>14.716026275706801</v>
      </c>
      <c r="Q503" s="13">
        <v>4.3447459362293203E-2</v>
      </c>
      <c r="R503" s="18">
        <v>4.3447459362293203E-2</v>
      </c>
      <c r="S503" s="13">
        <v>0</v>
      </c>
      <c r="T503" s="13">
        <v>-4.5196736478389798</v>
      </c>
      <c r="U503" s="13">
        <v>22.863816036082799</v>
      </c>
      <c r="V503" s="13">
        <v>18.3441423882438</v>
      </c>
      <c r="W503" s="13">
        <v>-2.5366788437824801</v>
      </c>
    </row>
    <row r="504" spans="1:23" x14ac:dyDescent="0.3">
      <c r="A504" s="13" t="s">
        <v>2165</v>
      </c>
      <c r="B504" s="13" t="s">
        <v>2166</v>
      </c>
      <c r="C504" s="15">
        <v>2020</v>
      </c>
      <c r="D504" s="15" t="s">
        <v>27</v>
      </c>
      <c r="E504" s="15" t="s">
        <v>35</v>
      </c>
      <c r="F504" s="15">
        <v>31</v>
      </c>
      <c r="G504" s="15">
        <v>15</v>
      </c>
      <c r="H504" s="13">
        <v>-1.6875531332527001</v>
      </c>
      <c r="I504" s="13">
        <v>-13.830017443381699</v>
      </c>
      <c r="J504" s="13">
        <v>-15.5175705766344</v>
      </c>
      <c r="K504" s="13">
        <v>-9.8867797889973108</v>
      </c>
      <c r="L504" s="13">
        <v>-14.0440087233639</v>
      </c>
      <c r="M504" s="13">
        <v>-23.9307885123612</v>
      </c>
      <c r="N504" s="18">
        <v>-3.4514584834620998</v>
      </c>
      <c r="O504" s="18">
        <v>-14.6416370084552</v>
      </c>
      <c r="P504" s="13">
        <v>-18.0930954919173</v>
      </c>
      <c r="Q504" s="13">
        <v>-0.11655274192624999</v>
      </c>
      <c r="R504" s="18">
        <v>-0.11655274192624999</v>
      </c>
      <c r="S504" s="13">
        <v>0</v>
      </c>
      <c r="T504" s="13">
        <v>3.2946994055860701</v>
      </c>
      <c r="U504" s="13">
        <v>-10.4468804706163</v>
      </c>
      <c r="V504" s="13">
        <v>-7.1521810650302999</v>
      </c>
      <c r="W504" s="13">
        <v>-0.75377686655681697</v>
      </c>
    </row>
    <row r="505" spans="1:23" x14ac:dyDescent="0.3">
      <c r="A505" s="13" t="s">
        <v>1521</v>
      </c>
      <c r="B505" s="13" t="s">
        <v>1522</v>
      </c>
      <c r="C505" s="15">
        <v>2020</v>
      </c>
      <c r="D505" s="15" t="s">
        <v>27</v>
      </c>
      <c r="E505" s="15" t="s">
        <v>34</v>
      </c>
      <c r="F505" s="15">
        <v>3948</v>
      </c>
      <c r="G505" s="15">
        <v>1857</v>
      </c>
      <c r="H505" s="13">
        <v>-2.9068999263944302</v>
      </c>
      <c r="I505" s="13">
        <v>0.24286588617682101</v>
      </c>
      <c r="J505" s="13">
        <v>-2.6640340402176101</v>
      </c>
      <c r="K505" s="13">
        <v>1.88237760808626</v>
      </c>
      <c r="L505" s="13">
        <v>-0.544734699223973</v>
      </c>
      <c r="M505" s="13">
        <v>1.3376429088622901</v>
      </c>
      <c r="N505" s="18">
        <v>-2.06116068827306</v>
      </c>
      <c r="O505" s="18">
        <v>7.5566280248543005E-2</v>
      </c>
      <c r="P505" s="13">
        <v>-1.98559440802451</v>
      </c>
      <c r="Q505" s="13">
        <v>0.728920303357804</v>
      </c>
      <c r="R505" s="18">
        <v>0.728920303357804</v>
      </c>
      <c r="S505" s="13">
        <v>0</v>
      </c>
      <c r="T505" s="13">
        <v>-1.57496212047248</v>
      </c>
      <c r="U505" s="13">
        <v>0.16473420651785201</v>
      </c>
      <c r="V505" s="13">
        <v>-1.4102279139546301</v>
      </c>
      <c r="W505" s="13">
        <v>0.66047210174738502</v>
      </c>
    </row>
    <row r="506" spans="1:23" x14ac:dyDescent="0.3">
      <c r="A506" s="13" t="s">
        <v>2122</v>
      </c>
      <c r="B506" s="13" t="s">
        <v>2123</v>
      </c>
      <c r="C506" s="15">
        <v>2020</v>
      </c>
      <c r="D506" s="15" t="s">
        <v>27</v>
      </c>
      <c r="E506" s="15" t="s">
        <v>70</v>
      </c>
      <c r="F506" s="15">
        <v>604</v>
      </c>
      <c r="G506" s="15">
        <v>271</v>
      </c>
      <c r="H506" s="13">
        <v>-3.0195888314667898</v>
      </c>
      <c r="I506" s="13">
        <v>1.0279397191611701</v>
      </c>
      <c r="J506" s="13">
        <v>-1.9916491123056199</v>
      </c>
      <c r="K506" s="13">
        <v>-3.1607420245350601</v>
      </c>
      <c r="L506" s="13">
        <v>2.9462306688763999</v>
      </c>
      <c r="M506" s="13">
        <v>-0.214511355658666</v>
      </c>
      <c r="N506" s="18">
        <v>-3.2854784994375401</v>
      </c>
      <c r="O506" s="18">
        <v>1.4236051297472101</v>
      </c>
      <c r="P506" s="13">
        <v>-1.86187336969033</v>
      </c>
      <c r="Q506" s="13">
        <v>0.122165401540851</v>
      </c>
      <c r="R506" s="18">
        <v>0.122165401540851</v>
      </c>
      <c r="S506" s="13">
        <v>0</v>
      </c>
      <c r="T506" s="13">
        <v>-4.2871516113682198</v>
      </c>
      <c r="U506" s="13">
        <v>0.78975117016172902</v>
      </c>
      <c r="V506" s="13">
        <v>-3.4974004412064899</v>
      </c>
      <c r="W506" s="13">
        <v>-0.52376130351060601</v>
      </c>
    </row>
    <row r="507" spans="1:23" x14ac:dyDescent="0.3">
      <c r="A507" s="13" t="s">
        <v>2045</v>
      </c>
      <c r="B507" s="13" t="s">
        <v>2046</v>
      </c>
      <c r="C507" s="15">
        <v>2020</v>
      </c>
      <c r="D507" s="15" t="s">
        <v>27</v>
      </c>
      <c r="E507" s="15" t="s">
        <v>30</v>
      </c>
      <c r="F507" s="15">
        <v>2303</v>
      </c>
      <c r="G507" s="15">
        <v>1087</v>
      </c>
      <c r="H507" s="13">
        <v>1.6117987229569699</v>
      </c>
      <c r="I507" s="13">
        <v>0.166514391186044</v>
      </c>
      <c r="J507" s="13">
        <v>1.77831311414302</v>
      </c>
      <c r="K507" s="13">
        <v>3.6187236724096299</v>
      </c>
      <c r="L507" s="13">
        <v>1.9949472283560401</v>
      </c>
      <c r="M507" s="13">
        <v>5.61367090076567</v>
      </c>
      <c r="N507" s="18">
        <v>2.1007540928477</v>
      </c>
      <c r="O507" s="18">
        <v>0.497335178510945</v>
      </c>
      <c r="P507" s="13">
        <v>2.5980892713586399</v>
      </c>
      <c r="Q507" s="13">
        <v>2.96287148415266</v>
      </c>
      <c r="R507" s="18">
        <v>2.96287148415266</v>
      </c>
      <c r="S507" s="13">
        <v>0</v>
      </c>
      <c r="T507" s="13">
        <v>1.78491912093109</v>
      </c>
      <c r="U507" s="13">
        <v>3.9650403587756802E-2</v>
      </c>
      <c r="V507" s="13">
        <v>1.82456952451884</v>
      </c>
      <c r="W507" s="13">
        <v>-0.106973600711512</v>
      </c>
    </row>
    <row r="508" spans="1:23" x14ac:dyDescent="0.3">
      <c r="A508" s="13" t="s">
        <v>633</v>
      </c>
      <c r="B508" s="13" t="s">
        <v>634</v>
      </c>
      <c r="C508" s="15">
        <v>2020</v>
      </c>
      <c r="D508" s="15" t="s">
        <v>27</v>
      </c>
      <c r="E508" s="15" t="s">
        <v>26</v>
      </c>
      <c r="F508" s="15">
        <v>2398</v>
      </c>
      <c r="G508" s="15">
        <v>1170</v>
      </c>
      <c r="H508" s="13">
        <v>-3.4704981134637798</v>
      </c>
      <c r="I508" s="13">
        <v>0.59892080365816602</v>
      </c>
      <c r="J508" s="13">
        <v>-2.8715773098056099</v>
      </c>
      <c r="K508" s="13">
        <v>-3.0609701686436699</v>
      </c>
      <c r="L508" s="13">
        <v>-3.0289274749082402</v>
      </c>
      <c r="M508" s="13">
        <v>-6.0898976435519101</v>
      </c>
      <c r="N508" s="18">
        <v>-3.6016879031098501</v>
      </c>
      <c r="O508" s="18">
        <v>-0.12882428197929699</v>
      </c>
      <c r="P508" s="13">
        <v>-3.7305121850891498</v>
      </c>
      <c r="Q508" s="13">
        <v>-0.58080363870363505</v>
      </c>
      <c r="R508" s="18">
        <v>-0.58080363870363505</v>
      </c>
      <c r="S508" s="13">
        <v>0</v>
      </c>
      <c r="T508" s="13">
        <v>-3.9378452478499901</v>
      </c>
      <c r="U508" s="13">
        <v>0.81140568266499702</v>
      </c>
      <c r="V508" s="13">
        <v>-3.1264395651849899</v>
      </c>
      <c r="W508" s="13">
        <v>-0.78355264931702795</v>
      </c>
    </row>
    <row r="509" spans="1:23" x14ac:dyDescent="0.3">
      <c r="A509" s="13" t="s">
        <v>1591</v>
      </c>
      <c r="B509" s="13" t="s">
        <v>1592</v>
      </c>
      <c r="C509" s="15">
        <v>2020</v>
      </c>
      <c r="D509" s="15" t="s">
        <v>27</v>
      </c>
      <c r="E509" s="15" t="s">
        <v>57</v>
      </c>
      <c r="F509" s="15">
        <v>3589</v>
      </c>
      <c r="G509" s="15">
        <v>1723</v>
      </c>
      <c r="H509" s="13">
        <v>1.43531443638353</v>
      </c>
      <c r="I509" s="13">
        <v>-1.6026478293023301</v>
      </c>
      <c r="J509" s="13">
        <v>-0.167333392918802</v>
      </c>
      <c r="K509" s="13">
        <v>-3.1841053867206299</v>
      </c>
      <c r="L509" s="13">
        <v>1.4651763084151199</v>
      </c>
      <c r="M509" s="13">
        <v>-1.7189290783055</v>
      </c>
      <c r="N509" s="18">
        <v>0.59499208065617604</v>
      </c>
      <c r="O509" s="18">
        <v>-1.0995980049680001</v>
      </c>
      <c r="P509" s="13">
        <v>-0.50460592431183104</v>
      </c>
      <c r="Q509" s="13">
        <v>1.9657673494943499</v>
      </c>
      <c r="R509" s="18">
        <v>1.9657673494943499</v>
      </c>
      <c r="S509" s="13">
        <v>0</v>
      </c>
      <c r="T509" s="13">
        <v>1.0482810951056201</v>
      </c>
      <c r="U509" s="13">
        <v>-0.94583492890777099</v>
      </c>
      <c r="V509" s="13">
        <v>0.10244616619784901</v>
      </c>
      <c r="W509" s="13">
        <v>-0.41853678850047898</v>
      </c>
    </row>
    <row r="510" spans="1:23" x14ac:dyDescent="0.3">
      <c r="A510" s="13" t="s">
        <v>1593</v>
      </c>
      <c r="B510" s="13" t="s">
        <v>1594</v>
      </c>
      <c r="C510" s="15">
        <v>2020</v>
      </c>
      <c r="D510" s="15" t="s">
        <v>27</v>
      </c>
      <c r="E510" s="15" t="s">
        <v>53</v>
      </c>
      <c r="F510" s="15">
        <v>4356</v>
      </c>
      <c r="G510" s="15">
        <v>2164</v>
      </c>
      <c r="H510" s="13">
        <v>0.397705804438512</v>
      </c>
      <c r="I510" s="13">
        <v>-0.93640931115771997</v>
      </c>
      <c r="J510" s="13">
        <v>-0.53870350671920697</v>
      </c>
      <c r="K510" s="13">
        <v>-4.8433214027723697</v>
      </c>
      <c r="L510" s="13">
        <v>-3.15043153022097</v>
      </c>
      <c r="M510" s="13">
        <v>-7.9937529329933401</v>
      </c>
      <c r="N510" s="18">
        <v>-0.58988898960419101</v>
      </c>
      <c r="O510" s="18">
        <v>-1.4243402844977699</v>
      </c>
      <c r="P510" s="13">
        <v>-2.0142292741019698</v>
      </c>
      <c r="Q510" s="13">
        <v>0.80616963551212995</v>
      </c>
      <c r="R510" s="18">
        <v>0.80616963551212995</v>
      </c>
      <c r="S510" s="13">
        <v>0</v>
      </c>
      <c r="T510" s="13">
        <v>-0.47300764620741897</v>
      </c>
      <c r="U510" s="13">
        <v>-1.6608077194659701</v>
      </c>
      <c r="V510" s="13">
        <v>-2.13381536567339</v>
      </c>
      <c r="W510" s="13">
        <v>-0.77511695742771203</v>
      </c>
    </row>
    <row r="511" spans="1:23" x14ac:dyDescent="0.3">
      <c r="A511" s="13" t="s">
        <v>1625</v>
      </c>
      <c r="B511" s="13" t="s">
        <v>1626</v>
      </c>
      <c r="C511" s="15">
        <v>2020</v>
      </c>
      <c r="D511" s="15" t="s">
        <v>27</v>
      </c>
      <c r="E511" s="15" t="s">
        <v>111</v>
      </c>
      <c r="F511" s="15">
        <v>968</v>
      </c>
      <c r="G511" s="15">
        <v>436</v>
      </c>
      <c r="H511" s="13">
        <v>-2.82008361639982</v>
      </c>
      <c r="I511" s="13">
        <v>1.4477462489356201</v>
      </c>
      <c r="J511" s="13">
        <v>-1.3723373674641901</v>
      </c>
      <c r="K511" s="13">
        <v>0.62813413866400203</v>
      </c>
      <c r="L511" s="13">
        <v>0.42600033096233297</v>
      </c>
      <c r="M511" s="13">
        <v>1.05413446962633</v>
      </c>
      <c r="N511" s="18">
        <v>-2.3523746785007602</v>
      </c>
      <c r="O511" s="18">
        <v>1.31199108499059</v>
      </c>
      <c r="P511" s="13">
        <v>-1.04038359351016</v>
      </c>
      <c r="Q511" s="13">
        <v>0.38090342375444097</v>
      </c>
      <c r="R511" s="18">
        <v>0.38090342375444097</v>
      </c>
      <c r="S511" s="13">
        <v>0</v>
      </c>
      <c r="T511" s="13">
        <v>-2.1470448549803498</v>
      </c>
      <c r="U511" s="13">
        <v>0.84664151174852897</v>
      </c>
      <c r="V511" s="13">
        <v>-1.3004033432318201</v>
      </c>
      <c r="W511" s="13">
        <v>0.161966312110808</v>
      </c>
    </row>
    <row r="512" spans="1:23" x14ac:dyDescent="0.3">
      <c r="A512" s="13" t="s">
        <v>1987</v>
      </c>
      <c r="B512" s="13" t="s">
        <v>1988</v>
      </c>
      <c r="C512" s="15">
        <v>2020</v>
      </c>
      <c r="D512" s="15" t="s">
        <v>27</v>
      </c>
      <c r="E512" s="15" t="s">
        <v>78</v>
      </c>
      <c r="F512" s="15">
        <v>3393</v>
      </c>
      <c r="G512" s="15">
        <v>1591</v>
      </c>
      <c r="H512" s="13">
        <v>-2.32182709962825</v>
      </c>
      <c r="I512" s="13">
        <v>0.915594761925561</v>
      </c>
      <c r="J512" s="13">
        <v>-1.40623233770269</v>
      </c>
      <c r="K512" s="13">
        <v>-4.0860497028924803</v>
      </c>
      <c r="L512" s="13">
        <v>0.16717638229437301</v>
      </c>
      <c r="M512" s="13">
        <v>-3.9188733205981099</v>
      </c>
      <c r="N512" s="18">
        <v>-2.7741418053104598</v>
      </c>
      <c r="O512" s="18">
        <v>0.793942356822955</v>
      </c>
      <c r="P512" s="13">
        <v>-1.9801994484875101</v>
      </c>
      <c r="Q512" s="13">
        <v>0.62907684557301102</v>
      </c>
      <c r="R512" s="18">
        <v>0.62907684557301102</v>
      </c>
      <c r="S512" s="13">
        <v>0</v>
      </c>
      <c r="T512" s="13">
        <v>-2.78348226435316</v>
      </c>
      <c r="U512" s="13">
        <v>1.21071090197355</v>
      </c>
      <c r="V512" s="13">
        <v>-1.57277136237961</v>
      </c>
      <c r="W512" s="13">
        <v>0.68671065025558498</v>
      </c>
    </row>
    <row r="513" spans="1:23" x14ac:dyDescent="0.3">
      <c r="A513" s="13" t="s">
        <v>118</v>
      </c>
      <c r="B513" s="13" t="s">
        <v>119</v>
      </c>
      <c r="C513" s="15">
        <v>2020</v>
      </c>
      <c r="D513" s="15" t="s">
        <v>27</v>
      </c>
      <c r="E513" s="15" t="s">
        <v>52</v>
      </c>
      <c r="F513" s="15">
        <v>214</v>
      </c>
      <c r="G513" s="15">
        <v>93</v>
      </c>
      <c r="H513" s="13">
        <v>-1.0899399081519501</v>
      </c>
      <c r="I513" s="13">
        <v>1.4180455214485199</v>
      </c>
      <c r="J513" s="13">
        <v>0.32810561329657101</v>
      </c>
      <c r="K513" s="13">
        <v>-4.40432282475457</v>
      </c>
      <c r="L513" s="13">
        <v>0.53044257809201001</v>
      </c>
      <c r="M513" s="13">
        <v>-3.8738802466625599</v>
      </c>
      <c r="N513" s="18">
        <v>-1.9449133804824501</v>
      </c>
      <c r="O513" s="18">
        <v>1.16321915438714</v>
      </c>
      <c r="P513" s="13">
        <v>-0.78169422609531103</v>
      </c>
      <c r="Q513" s="13">
        <v>9.5290104197030406E-2</v>
      </c>
      <c r="R513" s="18">
        <v>9.5290104197030406E-2</v>
      </c>
      <c r="S513" s="13">
        <v>0</v>
      </c>
      <c r="T513" s="13">
        <v>-1.11958489778058</v>
      </c>
      <c r="U513" s="13">
        <v>0.95347686777334195</v>
      </c>
      <c r="V513" s="13">
        <v>-0.166108030007243</v>
      </c>
      <c r="W513" s="13">
        <v>2.07099082227225</v>
      </c>
    </row>
    <row r="514" spans="1:23" x14ac:dyDescent="0.3">
      <c r="A514" s="13" t="s">
        <v>1481</v>
      </c>
      <c r="B514" s="13" t="s">
        <v>1482</v>
      </c>
      <c r="C514" s="15">
        <v>2020</v>
      </c>
      <c r="D514" s="15" t="s">
        <v>27</v>
      </c>
      <c r="E514" s="15" t="s">
        <v>34</v>
      </c>
      <c r="F514" s="15">
        <v>782</v>
      </c>
      <c r="G514" s="15">
        <v>365</v>
      </c>
      <c r="H514" s="13">
        <v>-5.4289589856549396</v>
      </c>
      <c r="I514" s="13">
        <v>1.9694776311828699</v>
      </c>
      <c r="J514" s="13">
        <v>-3.45948135447206</v>
      </c>
      <c r="K514" s="13">
        <v>-5.0002667059196302</v>
      </c>
      <c r="L514" s="13">
        <v>3.7922744455703801</v>
      </c>
      <c r="M514" s="13">
        <v>-1.2079922603492399</v>
      </c>
      <c r="N514" s="18">
        <v>-5.6408641128679804</v>
      </c>
      <c r="O514" s="18">
        <v>2.4540138657466199</v>
      </c>
      <c r="P514" s="13">
        <v>-3.1868502471213498</v>
      </c>
      <c r="Q514" s="13">
        <v>-8.1416206282120998E-2</v>
      </c>
      <c r="R514" s="18">
        <v>-8.1416206282120998E-2</v>
      </c>
      <c r="S514" s="13">
        <v>0</v>
      </c>
      <c r="T514" s="13">
        <v>-3.7789077378953699</v>
      </c>
      <c r="U514" s="13">
        <v>0.72644878039109395</v>
      </c>
      <c r="V514" s="13">
        <v>-3.05245895750428</v>
      </c>
      <c r="W514" s="13">
        <v>8.1028448326635999E-2</v>
      </c>
    </row>
    <row r="515" spans="1:23" x14ac:dyDescent="0.3">
      <c r="A515" s="13" t="s">
        <v>333</v>
      </c>
      <c r="B515" s="13" t="s">
        <v>334</v>
      </c>
      <c r="C515" s="15">
        <v>2020</v>
      </c>
      <c r="D515" s="15" t="s">
        <v>27</v>
      </c>
      <c r="E515" s="15" t="s">
        <v>100</v>
      </c>
      <c r="F515" s="15">
        <v>1972</v>
      </c>
      <c r="G515" s="15">
        <v>901</v>
      </c>
      <c r="H515" s="13">
        <v>-1.5221331293046001</v>
      </c>
      <c r="I515" s="13">
        <v>-1.02123864319777</v>
      </c>
      <c r="J515" s="13">
        <v>-2.5433717725023701</v>
      </c>
      <c r="K515" s="13">
        <v>-0.14100538644157401</v>
      </c>
      <c r="L515" s="13">
        <v>-3.6313020661367701</v>
      </c>
      <c r="M515" s="13">
        <v>-3.77230745257835</v>
      </c>
      <c r="N515" s="18">
        <v>-1.3350676011204401</v>
      </c>
      <c r="O515" s="18">
        <v>-1.5324296404005799</v>
      </c>
      <c r="P515" s="13">
        <v>-2.86749724152103</v>
      </c>
      <c r="Q515" s="13">
        <v>-5.4158031097715303E-2</v>
      </c>
      <c r="R515" s="18">
        <v>-5.4158031097715303E-2</v>
      </c>
      <c r="S515" s="13">
        <v>0</v>
      </c>
      <c r="T515" s="13">
        <v>-1.6918519153587599</v>
      </c>
      <c r="U515" s="13">
        <v>-1.9881713277689399</v>
      </c>
      <c r="V515" s="13">
        <v>-3.6800232431277098</v>
      </c>
      <c r="W515" s="13">
        <v>0.27507581549775501</v>
      </c>
    </row>
    <row r="516" spans="1:23" x14ac:dyDescent="0.3">
      <c r="A516" s="13" t="s">
        <v>1175</v>
      </c>
      <c r="B516" s="13" t="s">
        <v>1176</v>
      </c>
      <c r="C516" s="15">
        <v>2020</v>
      </c>
      <c r="D516" s="15" t="s">
        <v>27</v>
      </c>
      <c r="E516" s="15" t="s">
        <v>124</v>
      </c>
      <c r="F516" s="15">
        <v>1593</v>
      </c>
      <c r="G516" s="15">
        <v>776</v>
      </c>
      <c r="H516" s="13">
        <v>-2.0114735109378201</v>
      </c>
      <c r="I516" s="13">
        <v>-0.33837127448404197</v>
      </c>
      <c r="J516" s="13">
        <v>-2.34984478542186</v>
      </c>
      <c r="K516" s="13">
        <v>-3.58751740445607</v>
      </c>
      <c r="L516" s="13">
        <v>-2.3421944921036801</v>
      </c>
      <c r="M516" s="13">
        <v>-5.9297118965597599</v>
      </c>
      <c r="N516" s="18">
        <v>-2.4374368094071701</v>
      </c>
      <c r="O516" s="18">
        <v>-0.68903674275599003</v>
      </c>
      <c r="P516" s="13">
        <v>-3.1264735521631599</v>
      </c>
      <c r="Q516" s="13">
        <v>-0.14902840537501</v>
      </c>
      <c r="R516" s="18">
        <v>-0.14902840537501</v>
      </c>
      <c r="S516" s="13">
        <v>0</v>
      </c>
      <c r="T516" s="13">
        <v>-2.5790346168187401</v>
      </c>
      <c r="U516" s="13">
        <v>-0.48481705997513103</v>
      </c>
      <c r="V516" s="13">
        <v>-3.0638516767938699</v>
      </c>
      <c r="W516" s="13">
        <v>-1.5869614660115099E-2</v>
      </c>
    </row>
    <row r="517" spans="1:23" x14ac:dyDescent="0.3">
      <c r="A517" s="13" t="s">
        <v>655</v>
      </c>
      <c r="B517" s="13" t="s">
        <v>656</v>
      </c>
      <c r="C517" s="15">
        <v>2020</v>
      </c>
      <c r="D517" s="15" t="s">
        <v>27</v>
      </c>
      <c r="E517" s="15" t="s">
        <v>124</v>
      </c>
      <c r="F517" s="15">
        <v>740</v>
      </c>
      <c r="G517" s="15">
        <v>355</v>
      </c>
      <c r="H517" s="13">
        <v>-3.3089015720939399</v>
      </c>
      <c r="I517" s="13">
        <v>2.2062610481060299</v>
      </c>
      <c r="J517" s="13">
        <v>-1.1026405239879</v>
      </c>
      <c r="K517" s="13">
        <v>-3.24722042030383</v>
      </c>
      <c r="L517" s="13">
        <v>1.2507146000967899</v>
      </c>
      <c r="M517" s="13">
        <v>-1.99650582020704</v>
      </c>
      <c r="N517" s="18">
        <v>-3.4835292955666199</v>
      </c>
      <c r="O517" s="18">
        <v>2.1800447391316702</v>
      </c>
      <c r="P517" s="13">
        <v>-1.30348455643494</v>
      </c>
      <c r="Q517" s="13">
        <v>0.260997393956725</v>
      </c>
      <c r="R517" s="18">
        <v>0.260997393956725</v>
      </c>
      <c r="S517" s="13">
        <v>0</v>
      </c>
      <c r="T517" s="13">
        <v>-3.3799368771212599</v>
      </c>
      <c r="U517" s="13">
        <v>0.60386598064958397</v>
      </c>
      <c r="V517" s="13">
        <v>-2.77607089647167</v>
      </c>
      <c r="W517" s="13">
        <v>-0.38802214011939001</v>
      </c>
    </row>
    <row r="518" spans="1:23" x14ac:dyDescent="0.3">
      <c r="A518" s="13" t="s">
        <v>773</v>
      </c>
      <c r="B518" s="13" t="s">
        <v>774</v>
      </c>
      <c r="C518" s="15">
        <v>2020</v>
      </c>
      <c r="D518" s="15" t="s">
        <v>27</v>
      </c>
      <c r="E518" s="15" t="s">
        <v>33</v>
      </c>
      <c r="F518" s="15">
        <v>3855</v>
      </c>
      <c r="G518" s="15">
        <v>1815</v>
      </c>
      <c r="H518" s="13">
        <v>2.18832231583943</v>
      </c>
      <c r="I518" s="13">
        <v>0.41815762858678301</v>
      </c>
      <c r="J518" s="13">
        <v>2.6064799444262201</v>
      </c>
      <c r="K518" s="13">
        <v>2.7128769766367098</v>
      </c>
      <c r="L518" s="13">
        <v>1.53450656098129</v>
      </c>
      <c r="M518" s="13">
        <v>4.247383537618</v>
      </c>
      <c r="N518" s="18">
        <v>2.3418584396743198</v>
      </c>
      <c r="O518" s="18">
        <v>0.667699917317785</v>
      </c>
      <c r="P518" s="13">
        <v>3.0095583569921098</v>
      </c>
      <c r="Q518" s="13">
        <v>5.35442635709801</v>
      </c>
      <c r="R518" s="18">
        <v>5.35442635709801</v>
      </c>
      <c r="S518" s="13">
        <v>0</v>
      </c>
      <c r="T518" s="13">
        <v>2.9181965819556002</v>
      </c>
      <c r="U518" s="13">
        <v>-7.3141459898040107E-2</v>
      </c>
      <c r="V518" s="13">
        <v>2.8450551220575599</v>
      </c>
      <c r="W518" s="13">
        <v>0.40151897236100098</v>
      </c>
    </row>
    <row r="519" spans="1:23" x14ac:dyDescent="0.3">
      <c r="A519" s="13" t="s">
        <v>1157</v>
      </c>
      <c r="B519" s="13" t="s">
        <v>1158</v>
      </c>
      <c r="C519" s="15">
        <v>2020</v>
      </c>
      <c r="D519" s="15" t="s">
        <v>27</v>
      </c>
      <c r="E519" s="15" t="s">
        <v>34</v>
      </c>
      <c r="F519" s="15">
        <v>1448</v>
      </c>
      <c r="G519" s="15">
        <v>671</v>
      </c>
      <c r="H519" s="13">
        <v>-0.738429929822501</v>
      </c>
      <c r="I519" s="13">
        <v>1.0379048329424001</v>
      </c>
      <c r="J519" s="13">
        <v>0.29947490311990199</v>
      </c>
      <c r="K519" s="13">
        <v>-5.7748902627105503</v>
      </c>
      <c r="L519" s="13">
        <v>3.6056781214784599</v>
      </c>
      <c r="M519" s="13">
        <v>-2.1692121412320899</v>
      </c>
      <c r="N519" s="18">
        <v>-1.82364540531526</v>
      </c>
      <c r="O519" s="18">
        <v>1.62189383238898</v>
      </c>
      <c r="P519" s="13">
        <v>-0.20175157292628501</v>
      </c>
      <c r="Q519" s="13">
        <v>0.87598133126612399</v>
      </c>
      <c r="R519" s="18">
        <v>0.87598133126612399</v>
      </c>
      <c r="S519" s="13">
        <v>0</v>
      </c>
      <c r="T519" s="13">
        <v>-1.81165233136236</v>
      </c>
      <c r="U519" s="13">
        <v>0.75334409795613499</v>
      </c>
      <c r="V519" s="13">
        <v>-1.0583082334062299</v>
      </c>
      <c r="W519" s="13">
        <v>0.42118701118924401</v>
      </c>
    </row>
    <row r="520" spans="1:23" x14ac:dyDescent="0.3">
      <c r="A520" s="13" t="s">
        <v>1103</v>
      </c>
      <c r="B520" s="13" t="s">
        <v>1104</v>
      </c>
      <c r="C520" s="15">
        <v>2020</v>
      </c>
      <c r="D520" s="15" t="s">
        <v>27</v>
      </c>
      <c r="E520" s="15" t="s">
        <v>89</v>
      </c>
      <c r="F520" s="15">
        <v>424</v>
      </c>
      <c r="G520" s="15">
        <v>193</v>
      </c>
      <c r="H520" s="13">
        <v>-0.99873506318358596</v>
      </c>
      <c r="I520" s="13">
        <v>-0.15463947060344399</v>
      </c>
      <c r="J520" s="13">
        <v>-1.15337453378703</v>
      </c>
      <c r="K520" s="13">
        <v>-7.25052905333499</v>
      </c>
      <c r="L520" s="13">
        <v>5.0844064105755304</v>
      </c>
      <c r="M520" s="13">
        <v>-2.1661226427594502</v>
      </c>
      <c r="N520" s="18">
        <v>-2.3640088278290299</v>
      </c>
      <c r="O520" s="18">
        <v>0.88748939407077698</v>
      </c>
      <c r="P520" s="13">
        <v>-1.4765194337582499</v>
      </c>
      <c r="Q520" s="13">
        <v>0.125509853699243</v>
      </c>
      <c r="R520" s="18">
        <v>0.125509853699243</v>
      </c>
      <c r="S520" s="13">
        <v>0</v>
      </c>
      <c r="T520" s="13">
        <v>-2.2770679523463699</v>
      </c>
      <c r="U520" s="13">
        <v>-0.21464206134675801</v>
      </c>
      <c r="V520" s="13">
        <v>-2.4917100136931301</v>
      </c>
      <c r="W520" s="13">
        <v>9.1081885260191203E-2</v>
      </c>
    </row>
    <row r="521" spans="1:23" x14ac:dyDescent="0.3">
      <c r="A521" s="13" t="s">
        <v>805</v>
      </c>
      <c r="B521" s="13" t="s">
        <v>806</v>
      </c>
      <c r="C521" s="15">
        <v>2020</v>
      </c>
      <c r="D521" s="15" t="s">
        <v>27</v>
      </c>
      <c r="E521" s="15" t="s">
        <v>67</v>
      </c>
      <c r="F521" s="15">
        <v>4628</v>
      </c>
      <c r="G521" s="15">
        <v>2243</v>
      </c>
      <c r="H521" s="13">
        <v>0.47904295682839898</v>
      </c>
      <c r="I521" s="13">
        <v>-1.1051814669962801</v>
      </c>
      <c r="J521" s="13">
        <v>-0.62613851016788402</v>
      </c>
      <c r="K521" s="13">
        <v>1.3021113632578101</v>
      </c>
      <c r="L521" s="13">
        <v>1.1695615735790299</v>
      </c>
      <c r="M521" s="13">
        <v>2.4716729368368502</v>
      </c>
      <c r="N521" s="18">
        <v>0.67491963667319499</v>
      </c>
      <c r="O521" s="18">
        <v>-0.72978880087604503</v>
      </c>
      <c r="P521" s="13">
        <v>-5.4869164202850498E-2</v>
      </c>
      <c r="Q521" s="13">
        <v>3.0314007704461101</v>
      </c>
      <c r="R521" s="18">
        <v>3.0314007704461101</v>
      </c>
      <c r="S521" s="13">
        <v>0</v>
      </c>
      <c r="T521" s="13">
        <v>1.15543570737956</v>
      </c>
      <c r="U521" s="13">
        <v>7.0653747137192496E-2</v>
      </c>
      <c r="V521" s="13">
        <v>1.22608945451675</v>
      </c>
      <c r="W521" s="13">
        <v>-1.7473237020091199</v>
      </c>
    </row>
    <row r="522" spans="1:23" x14ac:dyDescent="0.3">
      <c r="A522" s="13" t="s">
        <v>1617</v>
      </c>
      <c r="B522" s="13" t="s">
        <v>1618</v>
      </c>
      <c r="C522" s="15">
        <v>2020</v>
      </c>
      <c r="D522" s="15" t="s">
        <v>27</v>
      </c>
      <c r="E522" s="15" t="s">
        <v>78</v>
      </c>
      <c r="F522" s="15">
        <v>3945</v>
      </c>
      <c r="G522" s="15">
        <v>1878</v>
      </c>
      <c r="H522" s="13">
        <v>-0.54668870251948298</v>
      </c>
      <c r="I522" s="13">
        <v>0.42712173712056301</v>
      </c>
      <c r="J522" s="13">
        <v>-0.11956696539892001</v>
      </c>
      <c r="K522" s="13">
        <v>2.0866293286938902</v>
      </c>
      <c r="L522" s="13">
        <v>-0.69396838627741397</v>
      </c>
      <c r="M522" s="13">
        <v>1.39266094241648</v>
      </c>
      <c r="N522" s="18">
        <v>2.4646093174460499E-2</v>
      </c>
      <c r="O522" s="18">
        <v>0.23432330381465499</v>
      </c>
      <c r="P522" s="13">
        <v>0.25896939698911497</v>
      </c>
      <c r="Q522" s="13">
        <v>2.87916147583881</v>
      </c>
      <c r="R522" s="18">
        <v>2.87916147583881</v>
      </c>
      <c r="S522" s="13">
        <v>0</v>
      </c>
      <c r="T522" s="13">
        <v>-0.24281060259669801</v>
      </c>
      <c r="U522" s="13">
        <v>0.48702628554376898</v>
      </c>
      <c r="V522" s="13">
        <v>0.24421568294707</v>
      </c>
      <c r="W522" s="13">
        <v>-0.13792025943821501</v>
      </c>
    </row>
    <row r="523" spans="1:23" x14ac:dyDescent="0.3">
      <c r="A523" s="13" t="s">
        <v>283</v>
      </c>
      <c r="B523" s="13" t="s">
        <v>284</v>
      </c>
      <c r="C523" s="15">
        <v>2020</v>
      </c>
      <c r="D523" s="15" t="s">
        <v>27</v>
      </c>
      <c r="E523" s="15" t="s">
        <v>81</v>
      </c>
      <c r="F523" s="15">
        <v>1151</v>
      </c>
      <c r="G523" s="15">
        <v>535</v>
      </c>
      <c r="H523" s="13">
        <v>1.9225621237477</v>
      </c>
      <c r="I523" s="13">
        <v>2.0980107014840699</v>
      </c>
      <c r="J523" s="13">
        <v>4.0205728252317696</v>
      </c>
      <c r="K523" s="13">
        <v>2.8155676986015701</v>
      </c>
      <c r="L523" s="13">
        <v>-1.50498444962885</v>
      </c>
      <c r="M523" s="13">
        <v>1.31058324897272</v>
      </c>
      <c r="N523" s="18">
        <v>2.2197546545061702</v>
      </c>
      <c r="O523" s="18">
        <v>1.4236613857014799</v>
      </c>
      <c r="P523" s="13">
        <v>3.6434160402076499</v>
      </c>
      <c r="Q523" s="13">
        <v>1.7368400642430899</v>
      </c>
      <c r="R523" s="18">
        <v>1.7368400642430899</v>
      </c>
      <c r="S523" s="13">
        <v>0</v>
      </c>
      <c r="T523" s="13">
        <v>1.40787124164042</v>
      </c>
      <c r="U523" s="13">
        <v>1.86593611006889</v>
      </c>
      <c r="V523" s="13">
        <v>3.2738073517093098</v>
      </c>
      <c r="W523" s="13">
        <v>-0.48426749756368698</v>
      </c>
    </row>
    <row r="524" spans="1:23" x14ac:dyDescent="0.3">
      <c r="A524" s="13" t="s">
        <v>1689</v>
      </c>
      <c r="B524" s="13" t="s">
        <v>1690</v>
      </c>
      <c r="C524" s="15">
        <v>2020</v>
      </c>
      <c r="D524" s="15" t="s">
        <v>27</v>
      </c>
      <c r="E524" s="15" t="s">
        <v>124</v>
      </c>
      <c r="F524" s="15">
        <v>3365</v>
      </c>
      <c r="G524" s="15">
        <v>1641</v>
      </c>
      <c r="H524" s="13">
        <v>0.37048302906740599</v>
      </c>
      <c r="I524" s="13">
        <v>-1.7212225690455401</v>
      </c>
      <c r="J524" s="13">
        <v>-1.3507395399781299</v>
      </c>
      <c r="K524" s="13">
        <v>-2.6603397380637901</v>
      </c>
      <c r="L524" s="13">
        <v>-1.22103998158385</v>
      </c>
      <c r="M524" s="13">
        <v>-3.8813797196476401</v>
      </c>
      <c r="N524" s="18">
        <v>-0.212380716765183</v>
      </c>
      <c r="O524" s="18">
        <v>-1.688680694534</v>
      </c>
      <c r="P524" s="13">
        <v>-1.9010614112991799</v>
      </c>
      <c r="Q524" s="13">
        <v>0.703383581323901</v>
      </c>
      <c r="R524" s="18">
        <v>0.703383581323901</v>
      </c>
      <c r="S524" s="13">
        <v>0</v>
      </c>
      <c r="T524" s="13">
        <v>-0.91333684586108299</v>
      </c>
      <c r="U524" s="13">
        <v>-1.9349762778816399</v>
      </c>
      <c r="V524" s="13">
        <v>-2.8483131237427202</v>
      </c>
      <c r="W524" s="13">
        <v>-1.0588360319089001</v>
      </c>
    </row>
    <row r="525" spans="1:23" x14ac:dyDescent="0.3">
      <c r="A525" s="13" t="s">
        <v>467</v>
      </c>
      <c r="B525" s="13" t="s">
        <v>468</v>
      </c>
      <c r="C525" s="15">
        <v>2020</v>
      </c>
      <c r="D525" s="15" t="s">
        <v>27</v>
      </c>
      <c r="E525" s="15" t="s">
        <v>59</v>
      </c>
      <c r="F525" s="15">
        <v>1786</v>
      </c>
      <c r="G525" s="15">
        <v>869</v>
      </c>
      <c r="H525" s="13">
        <v>-0.442832878903268</v>
      </c>
      <c r="I525" s="13">
        <v>0.23098071577443599</v>
      </c>
      <c r="J525" s="13">
        <v>-0.21185216312883101</v>
      </c>
      <c r="K525" s="13">
        <v>-1.6348656987678301</v>
      </c>
      <c r="L525" s="13">
        <v>-2.9750779531588298</v>
      </c>
      <c r="M525" s="13">
        <v>-4.6099436519266703</v>
      </c>
      <c r="N525" s="18">
        <v>-0.71965022667575396</v>
      </c>
      <c r="O525" s="18">
        <v>-0.44374235711810001</v>
      </c>
      <c r="P525" s="13">
        <v>-1.1633925837938499</v>
      </c>
      <c r="Q525" s="13">
        <v>0.69934329055919797</v>
      </c>
      <c r="R525" s="18">
        <v>0.69934329055919797</v>
      </c>
      <c r="S525" s="13">
        <v>0</v>
      </c>
      <c r="T525" s="13">
        <v>-1.00410606257333</v>
      </c>
      <c r="U525" s="13">
        <v>-0.27610194639972402</v>
      </c>
      <c r="V525" s="13">
        <v>-1.2802080089730501</v>
      </c>
      <c r="W525" s="13">
        <v>-0.59448950107160403</v>
      </c>
    </row>
    <row r="526" spans="1:23" x14ac:dyDescent="0.3">
      <c r="A526" s="13" t="s">
        <v>1989</v>
      </c>
      <c r="B526" s="13" t="s">
        <v>1990</v>
      </c>
      <c r="C526" s="15">
        <v>2020</v>
      </c>
      <c r="D526" s="15" t="s">
        <v>27</v>
      </c>
      <c r="E526" s="15" t="s">
        <v>38</v>
      </c>
      <c r="F526" s="15">
        <v>4645</v>
      </c>
      <c r="G526" s="15">
        <v>2120</v>
      </c>
      <c r="H526" s="13">
        <v>6.3487060620495104</v>
      </c>
      <c r="I526" s="13">
        <v>-2.8286311987324302</v>
      </c>
      <c r="J526" s="13">
        <v>3.5200748633170802</v>
      </c>
      <c r="K526" s="13">
        <v>7.2125787118641096</v>
      </c>
      <c r="L526" s="13">
        <v>-5.4138315780726396</v>
      </c>
      <c r="M526" s="13">
        <v>1.79874713379146</v>
      </c>
      <c r="N526" s="18">
        <v>7.0626096426495302</v>
      </c>
      <c r="O526" s="18">
        <v>-3.4779072527640502</v>
      </c>
      <c r="P526" s="13">
        <v>3.58470238988548</v>
      </c>
      <c r="Q526" s="13">
        <v>7.04672294758248</v>
      </c>
      <c r="R526" s="18">
        <v>7.04672294758248</v>
      </c>
      <c r="S526" s="13">
        <v>0</v>
      </c>
      <c r="T526" s="13">
        <v>7.6483261849823201</v>
      </c>
      <c r="U526" s="13">
        <v>-3.9005985486352999</v>
      </c>
      <c r="V526" s="13">
        <v>3.7477276363470202</v>
      </c>
      <c r="W526" s="13">
        <v>2.9014810185689401</v>
      </c>
    </row>
    <row r="527" spans="1:23" x14ac:dyDescent="0.3">
      <c r="A527" s="13" t="s">
        <v>2222</v>
      </c>
      <c r="B527" s="13" t="s">
        <v>2223</v>
      </c>
      <c r="C527" s="15">
        <v>2020</v>
      </c>
      <c r="D527" s="15" t="s">
        <v>27</v>
      </c>
      <c r="E527" s="15" t="s">
        <v>86</v>
      </c>
      <c r="F527" s="15">
        <v>190</v>
      </c>
      <c r="G527" s="15">
        <v>89</v>
      </c>
      <c r="H527" s="13">
        <v>-6.2259808173914104</v>
      </c>
      <c r="I527" s="13">
        <v>-1.5834606170382901</v>
      </c>
      <c r="J527" s="13">
        <v>-7.8094414344297096</v>
      </c>
      <c r="K527" s="13">
        <v>1.53538987586527</v>
      </c>
      <c r="L527" s="13">
        <v>0.87976348387041703</v>
      </c>
      <c r="M527" s="13">
        <v>2.41515335973568</v>
      </c>
      <c r="N527" s="18">
        <v>-5.0169666623032203</v>
      </c>
      <c r="O527" s="18">
        <v>-1.2215154183566299</v>
      </c>
      <c r="P527" s="13">
        <v>-6.2384820806598498</v>
      </c>
      <c r="Q527" s="13">
        <v>-0.16109840822465099</v>
      </c>
      <c r="R527" s="18">
        <v>-0.16109840822465099</v>
      </c>
      <c r="S527" s="13">
        <v>0</v>
      </c>
      <c r="T527" s="13">
        <v>-4.8339595447166097</v>
      </c>
      <c r="U527" s="13">
        <v>-1.7025114353531099</v>
      </c>
      <c r="V527" s="13">
        <v>-6.5364709800697298</v>
      </c>
      <c r="W527" s="13">
        <v>1.7343329703905299</v>
      </c>
    </row>
    <row r="528" spans="1:23" x14ac:dyDescent="0.3">
      <c r="A528" s="13" t="s">
        <v>727</v>
      </c>
      <c r="B528" s="13" t="s">
        <v>728</v>
      </c>
      <c r="C528" s="15">
        <v>2020</v>
      </c>
      <c r="D528" s="15" t="s">
        <v>27</v>
      </c>
      <c r="E528" s="15" t="s">
        <v>38</v>
      </c>
      <c r="F528" s="15">
        <v>575</v>
      </c>
      <c r="G528" s="15">
        <v>266</v>
      </c>
      <c r="H528" s="13">
        <v>-0.74370882552717699</v>
      </c>
      <c r="I528" s="13">
        <v>-0.82541699886744102</v>
      </c>
      <c r="J528" s="13">
        <v>-1.56912582439461</v>
      </c>
      <c r="K528" s="13">
        <v>0.56417784295927598</v>
      </c>
      <c r="L528" s="13">
        <v>-0.72332953915265696</v>
      </c>
      <c r="M528" s="13">
        <v>-0.15915169619337999</v>
      </c>
      <c r="N528" s="18">
        <v>-0.50658410023326705</v>
      </c>
      <c r="O528" s="18">
        <v>-0.77925884263685996</v>
      </c>
      <c r="P528" s="13">
        <v>-1.2858429428701199</v>
      </c>
      <c r="Q528" s="13">
        <v>0.19821517613027501</v>
      </c>
      <c r="R528" s="18">
        <v>0.19821517613027501</v>
      </c>
      <c r="S528" s="13">
        <v>0</v>
      </c>
      <c r="T528" s="13">
        <v>-1.52402586441187</v>
      </c>
      <c r="U528" s="13">
        <v>-1.8295461377704101</v>
      </c>
      <c r="V528" s="13">
        <v>-3.3535720021822901</v>
      </c>
      <c r="W528" s="13">
        <v>-0.25159590494863499</v>
      </c>
    </row>
    <row r="529" spans="1:23" x14ac:dyDescent="0.3">
      <c r="A529" s="13" t="s">
        <v>727</v>
      </c>
      <c r="B529" s="13" t="s">
        <v>728</v>
      </c>
      <c r="C529" s="15">
        <v>2020</v>
      </c>
      <c r="D529" s="15" t="s">
        <v>27</v>
      </c>
      <c r="E529" s="15" t="s">
        <v>54</v>
      </c>
      <c r="F529" s="15">
        <v>1434</v>
      </c>
      <c r="G529" s="15">
        <v>663</v>
      </c>
      <c r="H529" s="13">
        <v>-4.1664155245077898</v>
      </c>
      <c r="I529" s="13">
        <v>0.852867656843175</v>
      </c>
      <c r="J529" s="13">
        <v>-3.3135478676646102</v>
      </c>
      <c r="K529" s="13">
        <v>-5.3721020245651703</v>
      </c>
      <c r="L529" s="13">
        <v>-0.34629465744752802</v>
      </c>
      <c r="M529" s="13">
        <v>-5.7183966820126999</v>
      </c>
      <c r="N529" s="18">
        <v>-4.66618564849683</v>
      </c>
      <c r="O529" s="18">
        <v>0.673785908269944</v>
      </c>
      <c r="P529" s="13">
        <v>-3.9923997402268898</v>
      </c>
      <c r="Q529" s="13">
        <v>-0.41841511737049703</v>
      </c>
      <c r="R529" s="18">
        <v>-0.41841511737049703</v>
      </c>
      <c r="S529" s="13">
        <v>0</v>
      </c>
      <c r="T529" s="13">
        <v>-5.4172080658048802</v>
      </c>
      <c r="U529" s="13">
        <v>0.91622173197005596</v>
      </c>
      <c r="V529" s="13">
        <v>-4.5009863338348302</v>
      </c>
      <c r="W529" s="13">
        <v>-0.44700959966722498</v>
      </c>
    </row>
    <row r="530" spans="1:23" x14ac:dyDescent="0.3">
      <c r="A530" s="13" t="s">
        <v>133</v>
      </c>
      <c r="B530" s="13" t="s">
        <v>134</v>
      </c>
      <c r="C530" s="15">
        <v>2020</v>
      </c>
      <c r="D530" s="15" t="s">
        <v>27</v>
      </c>
      <c r="E530" s="15" t="s">
        <v>58</v>
      </c>
      <c r="F530" s="15">
        <v>1485</v>
      </c>
      <c r="G530" s="15">
        <v>702</v>
      </c>
      <c r="H530" s="13">
        <v>-0.72614312988095597</v>
      </c>
      <c r="I530" s="13">
        <v>2.2037436564252899</v>
      </c>
      <c r="J530" s="13">
        <v>1.4776005265443299</v>
      </c>
      <c r="K530" s="13">
        <v>3.5328158061698498</v>
      </c>
      <c r="L530" s="13">
        <v>-1.8346978632677</v>
      </c>
      <c r="M530" s="13">
        <v>1.69811794290215</v>
      </c>
      <c r="N530" s="18">
        <v>0.11870804844617899</v>
      </c>
      <c r="O530" s="18">
        <v>1.54032037526261</v>
      </c>
      <c r="P530" s="13">
        <v>1.65902842370879</v>
      </c>
      <c r="Q530" s="13">
        <v>1.58428962013873</v>
      </c>
      <c r="R530" s="18">
        <v>1.58428962013873</v>
      </c>
      <c r="S530" s="13">
        <v>0</v>
      </c>
      <c r="T530" s="13">
        <v>-0.11010664096585</v>
      </c>
      <c r="U530" s="13">
        <v>1.86261690295934</v>
      </c>
      <c r="V530" s="13">
        <v>1.75251026199349</v>
      </c>
      <c r="W530" s="13">
        <v>0.33257572407584701</v>
      </c>
    </row>
    <row r="531" spans="1:23" x14ac:dyDescent="0.3">
      <c r="A531" s="13" t="s">
        <v>133</v>
      </c>
      <c r="B531" s="13" t="s">
        <v>134</v>
      </c>
      <c r="C531" s="15">
        <v>2020</v>
      </c>
      <c r="D531" s="15" t="s">
        <v>27</v>
      </c>
      <c r="E531" s="15" t="s">
        <v>31</v>
      </c>
      <c r="F531" s="15">
        <v>1649</v>
      </c>
      <c r="G531" s="15">
        <v>791</v>
      </c>
      <c r="H531" s="13">
        <v>-2.1674316950264498</v>
      </c>
      <c r="I531" s="13">
        <v>0.59577176123333198</v>
      </c>
      <c r="J531" s="13">
        <v>-1.5716599337931201</v>
      </c>
      <c r="K531" s="13">
        <v>-5.2898121631409101</v>
      </c>
      <c r="L531" s="13">
        <v>4.3857593725311803</v>
      </c>
      <c r="M531" s="13">
        <v>-0.90405279060972998</v>
      </c>
      <c r="N531" s="18">
        <v>-2.9361167746069601</v>
      </c>
      <c r="O531" s="18">
        <v>1.4388224791435</v>
      </c>
      <c r="P531" s="13">
        <v>-1.49729429546346</v>
      </c>
      <c r="Q531" s="13">
        <v>0.50417350941106398</v>
      </c>
      <c r="R531" s="18">
        <v>0.50417350941106398</v>
      </c>
      <c r="S531" s="13">
        <v>0</v>
      </c>
      <c r="T531" s="13">
        <v>-2.9116207750294198</v>
      </c>
      <c r="U531" s="13">
        <v>1.1511689014659601</v>
      </c>
      <c r="V531" s="13">
        <v>-1.76045187356346</v>
      </c>
      <c r="W531" s="13">
        <v>-0.27808679132067099</v>
      </c>
    </row>
    <row r="532" spans="1:23" x14ac:dyDescent="0.3">
      <c r="A532" s="13" t="s">
        <v>339</v>
      </c>
      <c r="B532" s="13" t="s">
        <v>340</v>
      </c>
      <c r="C532" s="15">
        <v>2020</v>
      </c>
      <c r="D532" s="15" t="s">
        <v>27</v>
      </c>
      <c r="E532" s="15" t="s">
        <v>67</v>
      </c>
      <c r="F532" s="15">
        <v>664</v>
      </c>
      <c r="G532" s="15">
        <v>329</v>
      </c>
      <c r="H532" s="13">
        <v>2.2004313612454398</v>
      </c>
      <c r="I532" s="13">
        <v>-1.3946016466114799</v>
      </c>
      <c r="J532" s="13">
        <v>0.80582971463396202</v>
      </c>
      <c r="K532" s="13">
        <v>2.64911489176093</v>
      </c>
      <c r="L532" s="13">
        <v>-1.17141479958299</v>
      </c>
      <c r="M532" s="13">
        <v>1.47770009217793</v>
      </c>
      <c r="N532" s="18">
        <v>2.41417960196407</v>
      </c>
      <c r="O532" s="18">
        <v>-1.4736138026108401</v>
      </c>
      <c r="P532" s="13">
        <v>0.94056579935323303</v>
      </c>
      <c r="Q532" s="13">
        <v>0.60690635877268895</v>
      </c>
      <c r="R532" s="18">
        <v>0.60690635877268895</v>
      </c>
      <c r="S532" s="13">
        <v>0</v>
      </c>
      <c r="T532" s="13">
        <v>1.4433576822190799</v>
      </c>
      <c r="U532" s="13">
        <v>-1.83897608275099</v>
      </c>
      <c r="V532" s="13">
        <v>-0.395618400531902</v>
      </c>
      <c r="W532" s="13">
        <v>-2.07021235295788</v>
      </c>
    </row>
    <row r="533" spans="1:23" x14ac:dyDescent="0.3">
      <c r="A533" s="13" t="s">
        <v>1161</v>
      </c>
      <c r="B533" s="13" t="s">
        <v>1162</v>
      </c>
      <c r="C533" s="15">
        <v>2020</v>
      </c>
      <c r="D533" s="15" t="s">
        <v>27</v>
      </c>
      <c r="E533" s="15" t="s">
        <v>73</v>
      </c>
      <c r="F533" s="15">
        <v>2669</v>
      </c>
      <c r="G533" s="15">
        <v>1271</v>
      </c>
      <c r="H533" s="13">
        <v>-1.3224081277628299</v>
      </c>
      <c r="I533" s="13">
        <v>-1.8188622925907401</v>
      </c>
      <c r="J533" s="13">
        <v>-3.14127042035358</v>
      </c>
      <c r="K533" s="13">
        <v>2.5650593905105898</v>
      </c>
      <c r="L533" s="13">
        <v>-1.91782585142988</v>
      </c>
      <c r="M533" s="13">
        <v>0.64723353908070802</v>
      </c>
      <c r="N533" s="18">
        <v>-0.59065925073884795</v>
      </c>
      <c r="O533" s="18">
        <v>-1.91446727392438</v>
      </c>
      <c r="P533" s="13">
        <v>-2.5051265246632299</v>
      </c>
      <c r="Q533" s="13">
        <v>0.15882952121706301</v>
      </c>
      <c r="R533" s="18">
        <v>0.15882952121706301</v>
      </c>
      <c r="S533" s="13">
        <v>0</v>
      </c>
      <c r="T533" s="13">
        <v>-0.53461434012550302</v>
      </c>
      <c r="U533" s="13">
        <v>-1.6493953365321801</v>
      </c>
      <c r="V533" s="13">
        <v>-2.18400967665769</v>
      </c>
      <c r="W533" s="13">
        <v>2.4299367591144001E-2</v>
      </c>
    </row>
    <row r="534" spans="1:23" x14ac:dyDescent="0.3">
      <c r="A534" s="13" t="s">
        <v>1779</v>
      </c>
      <c r="B534" s="13" t="s">
        <v>1780</v>
      </c>
      <c r="C534" s="15">
        <v>2020</v>
      </c>
      <c r="D534" s="15" t="s">
        <v>27</v>
      </c>
      <c r="E534" s="15" t="s">
        <v>49</v>
      </c>
      <c r="F534" s="15">
        <v>3554</v>
      </c>
      <c r="G534" s="15">
        <v>1721</v>
      </c>
      <c r="H534" s="13">
        <v>-1.9977811744692</v>
      </c>
      <c r="I534" s="13">
        <v>1.45836252364686</v>
      </c>
      <c r="J534" s="13">
        <v>-0.53941865082233897</v>
      </c>
      <c r="K534" s="13">
        <v>-2.7257431779674701</v>
      </c>
      <c r="L534" s="13">
        <v>-1.96228890832381</v>
      </c>
      <c r="M534" s="13">
        <v>-4.6880320862912797</v>
      </c>
      <c r="N534" s="18">
        <v>-2.2299390303579401</v>
      </c>
      <c r="O534" s="18">
        <v>0.95810505572173599</v>
      </c>
      <c r="P534" s="13">
        <v>-1.2718339746362</v>
      </c>
      <c r="Q534" s="13">
        <v>1.2798004167258401</v>
      </c>
      <c r="R534" s="18">
        <v>1.2798004167258401</v>
      </c>
      <c r="S534" s="13">
        <v>0</v>
      </c>
      <c r="T534" s="13">
        <v>-1.65273017993422</v>
      </c>
      <c r="U534" s="13">
        <v>0.27977372627258101</v>
      </c>
      <c r="V534" s="13">
        <v>-1.3729564536616301</v>
      </c>
      <c r="W534" s="13">
        <v>-1.42280393754769</v>
      </c>
    </row>
    <row r="535" spans="1:23" x14ac:dyDescent="0.3">
      <c r="A535" s="13" t="s">
        <v>325</v>
      </c>
      <c r="B535" s="13" t="s">
        <v>326</v>
      </c>
      <c r="C535" s="15">
        <v>2020</v>
      </c>
      <c r="D535" s="15" t="s">
        <v>27</v>
      </c>
      <c r="E535" s="15" t="s">
        <v>100</v>
      </c>
      <c r="F535" s="15">
        <v>3320</v>
      </c>
      <c r="G535" s="15">
        <v>1519</v>
      </c>
      <c r="H535" s="13">
        <v>-0.86199968175639896</v>
      </c>
      <c r="I535" s="13">
        <v>-0.28783065266152102</v>
      </c>
      <c r="J535" s="13">
        <v>-1.1498303344179199</v>
      </c>
      <c r="K535" s="13">
        <v>-2.2800523871394001</v>
      </c>
      <c r="L535" s="13">
        <v>-1.4254928364511199</v>
      </c>
      <c r="M535" s="13">
        <v>-3.7055452235905202</v>
      </c>
      <c r="N535" s="18">
        <v>-1.22157602407913</v>
      </c>
      <c r="O535" s="18">
        <v>-0.46080270765766002</v>
      </c>
      <c r="P535" s="13">
        <v>-1.68237873173679</v>
      </c>
      <c r="Q535" s="13">
        <v>0.82733551889255597</v>
      </c>
      <c r="R535" s="18">
        <v>0.82733551889255597</v>
      </c>
      <c r="S535" s="13">
        <v>0</v>
      </c>
      <c r="T535" s="13">
        <v>-1.15418666165032</v>
      </c>
      <c r="U535" s="13">
        <v>-0.56635297205976798</v>
      </c>
      <c r="V535" s="13">
        <v>-1.72053963371009</v>
      </c>
      <c r="W535" s="13">
        <v>-7.9301534822601005E-3</v>
      </c>
    </row>
    <row r="536" spans="1:23" x14ac:dyDescent="0.3">
      <c r="A536" s="13" t="s">
        <v>487</v>
      </c>
      <c r="B536" s="13" t="s">
        <v>488</v>
      </c>
      <c r="C536" s="15">
        <v>2020</v>
      </c>
      <c r="D536" s="15" t="s">
        <v>27</v>
      </c>
      <c r="E536" s="15" t="s">
        <v>140</v>
      </c>
      <c r="F536" s="15">
        <v>977</v>
      </c>
      <c r="G536" s="15">
        <v>456</v>
      </c>
      <c r="H536" s="13">
        <v>-0.57508310625077397</v>
      </c>
      <c r="I536" s="13">
        <v>-2.2951447310290298</v>
      </c>
      <c r="J536" s="13">
        <v>-2.8702278372798098</v>
      </c>
      <c r="K536" s="13">
        <v>-4.0321003446008898</v>
      </c>
      <c r="L536" s="13">
        <v>1.2032423289970899</v>
      </c>
      <c r="M536" s="13">
        <v>-2.8288580156037999</v>
      </c>
      <c r="N536" s="18">
        <v>-1.37590196917285</v>
      </c>
      <c r="O536" s="18">
        <v>-1.7690157168376599</v>
      </c>
      <c r="P536" s="13">
        <v>-3.1449176860105199</v>
      </c>
      <c r="Q536" s="13">
        <v>-9.1695432005014094E-2</v>
      </c>
      <c r="R536" s="18">
        <v>-9.1695432005014094E-2</v>
      </c>
      <c r="S536" s="13">
        <v>0</v>
      </c>
      <c r="T536" s="13">
        <v>-1.3194309012417</v>
      </c>
      <c r="U536" s="13">
        <v>-2.7180386328739501</v>
      </c>
      <c r="V536" s="13">
        <v>-4.0374695341156501</v>
      </c>
      <c r="W536" s="13">
        <v>-0.20270830904789899</v>
      </c>
    </row>
    <row r="537" spans="1:23" x14ac:dyDescent="0.3">
      <c r="A537" s="13" t="s">
        <v>487</v>
      </c>
      <c r="B537" s="13" t="s">
        <v>488</v>
      </c>
      <c r="C537" s="15">
        <v>2020</v>
      </c>
      <c r="D537" s="15" t="s">
        <v>27</v>
      </c>
      <c r="E537" s="15" t="s">
        <v>59</v>
      </c>
      <c r="F537" s="15">
        <v>1</v>
      </c>
      <c r="G537" s="15">
        <v>1</v>
      </c>
      <c r="H537" s="13">
        <v>-75.711988639290595</v>
      </c>
      <c r="I537" s="13">
        <v>2.0838349409849402</v>
      </c>
      <c r="J537" s="13">
        <v>-73.628153698305596</v>
      </c>
      <c r="K537" s="13">
        <v>-61.880661951436899</v>
      </c>
      <c r="L537" s="13">
        <v>63.961113983769103</v>
      </c>
      <c r="M537" s="13">
        <v>2.0804520323322002</v>
      </c>
      <c r="N537" s="18">
        <v>-77.785403259235594</v>
      </c>
      <c r="O537" s="18">
        <v>15.136505798799201</v>
      </c>
      <c r="P537" s="13">
        <v>-62.648897460436302</v>
      </c>
      <c r="Q537" s="13">
        <v>-3.1050992859841999E-2</v>
      </c>
      <c r="R537" s="18">
        <v>-3.1050992859841999E-2</v>
      </c>
      <c r="S537" s="13">
        <v>0</v>
      </c>
      <c r="T537" s="13">
        <v>-38.542845506457901</v>
      </c>
      <c r="U537" s="13">
        <v>5.5527429957728396</v>
      </c>
      <c r="V537" s="13">
        <v>-32.990102510684999</v>
      </c>
      <c r="W537" s="13">
        <v>1.6369307897177701</v>
      </c>
    </row>
    <row r="538" spans="1:23" x14ac:dyDescent="0.3">
      <c r="A538" s="13" t="s">
        <v>2099</v>
      </c>
      <c r="B538" s="13" t="s">
        <v>2100</v>
      </c>
      <c r="C538" s="15">
        <v>2020</v>
      </c>
      <c r="D538" s="15" t="s">
        <v>27</v>
      </c>
      <c r="E538" s="15" t="s">
        <v>35</v>
      </c>
      <c r="F538" s="15">
        <v>675</v>
      </c>
      <c r="G538" s="15">
        <v>315</v>
      </c>
      <c r="H538" s="13">
        <v>-1.7572060536799801</v>
      </c>
      <c r="I538" s="13">
        <v>-1.54349809421669</v>
      </c>
      <c r="J538" s="13">
        <v>-3.3007041478966701</v>
      </c>
      <c r="K538" s="13">
        <v>-6.8931038294925102</v>
      </c>
      <c r="L538" s="13">
        <v>-2.4574384315120699</v>
      </c>
      <c r="M538" s="13">
        <v>-9.3505422610045805</v>
      </c>
      <c r="N538" s="18">
        <v>-2.9407921825529399</v>
      </c>
      <c r="O538" s="18">
        <v>-1.80714546478141</v>
      </c>
      <c r="P538" s="13">
        <v>-4.7479376473343597</v>
      </c>
      <c r="Q538" s="13">
        <v>-0.31991622878144998</v>
      </c>
      <c r="R538" s="18">
        <v>-0.31991622878144998</v>
      </c>
      <c r="S538" s="13">
        <v>0</v>
      </c>
      <c r="T538" s="13">
        <v>-3.01201440224603</v>
      </c>
      <c r="U538" s="13">
        <v>-1.17370767630947</v>
      </c>
      <c r="V538" s="13">
        <v>-4.1857220785555</v>
      </c>
      <c r="W538" s="13">
        <v>-0.37421032293476397</v>
      </c>
    </row>
    <row r="539" spans="1:23" x14ac:dyDescent="0.3">
      <c r="A539" s="13" t="s">
        <v>2041</v>
      </c>
      <c r="B539" s="13" t="s">
        <v>2042</v>
      </c>
      <c r="C539" s="15">
        <v>2020</v>
      </c>
      <c r="D539" s="15" t="s">
        <v>27</v>
      </c>
      <c r="E539" s="15" t="s">
        <v>49</v>
      </c>
      <c r="F539" s="15">
        <v>77</v>
      </c>
      <c r="G539" s="15">
        <v>35</v>
      </c>
      <c r="H539" s="13">
        <v>-0.150055972219961</v>
      </c>
      <c r="I539" s="13">
        <v>-6.4795186319526596</v>
      </c>
      <c r="J539" s="13">
        <v>-6.6295746041726202</v>
      </c>
      <c r="K539" s="13">
        <v>-5.77333043110837</v>
      </c>
      <c r="L539" s="13">
        <v>-3.06395938551137</v>
      </c>
      <c r="M539" s="13">
        <v>-8.8372898166197498</v>
      </c>
      <c r="N539" s="18">
        <v>-1.2498752017288799</v>
      </c>
      <c r="O539" s="18">
        <v>-6.0300533120926696</v>
      </c>
      <c r="P539" s="13">
        <v>-7.2799285138215604</v>
      </c>
      <c r="Q539" s="13">
        <v>-8.0459387867349394E-2</v>
      </c>
      <c r="R539" s="18">
        <v>-8.0459387867349394E-2</v>
      </c>
      <c r="S539" s="13">
        <v>0</v>
      </c>
      <c r="T539" s="13">
        <v>-0.94354347329134802</v>
      </c>
      <c r="U539" s="13">
        <v>-8.4421554074317307</v>
      </c>
      <c r="V539" s="13">
        <v>-9.3856988807230799</v>
      </c>
      <c r="W539" s="13">
        <v>-0.54401478788896696</v>
      </c>
    </row>
    <row r="540" spans="1:23" x14ac:dyDescent="0.3">
      <c r="A540" s="13" t="s">
        <v>2083</v>
      </c>
      <c r="B540" s="13" t="s">
        <v>2084</v>
      </c>
      <c r="C540" s="15">
        <v>2020</v>
      </c>
      <c r="D540" s="15" t="s">
        <v>27</v>
      </c>
      <c r="E540" s="15" t="s">
        <v>46</v>
      </c>
      <c r="F540" s="15">
        <v>2673</v>
      </c>
      <c r="G540" s="15">
        <v>1280</v>
      </c>
      <c r="H540" s="13">
        <v>-0.47425247580180002</v>
      </c>
      <c r="I540" s="13">
        <v>-1.1287079043364101</v>
      </c>
      <c r="J540" s="13">
        <v>-1.60296038013821</v>
      </c>
      <c r="K540" s="13">
        <v>-4.4601623764524296</v>
      </c>
      <c r="L540" s="13">
        <v>-0.22366380513564799</v>
      </c>
      <c r="M540" s="13">
        <v>-4.6838261815880804</v>
      </c>
      <c r="N540" s="18">
        <v>-1.3738843880348599</v>
      </c>
      <c r="O540" s="18">
        <v>-1.01538286392333</v>
      </c>
      <c r="P540" s="13">
        <v>-2.3892672519581901</v>
      </c>
      <c r="Q540" s="13">
        <v>0.23538017604065101</v>
      </c>
      <c r="R540" s="18">
        <v>0.23538017604065101</v>
      </c>
      <c r="S540" s="13">
        <v>0</v>
      </c>
      <c r="T540" s="13">
        <v>-0.729600914817222</v>
      </c>
      <c r="U540" s="13">
        <v>-1.5054830772322301</v>
      </c>
      <c r="V540" s="13">
        <v>-2.2350839920494501</v>
      </c>
      <c r="W540" s="13">
        <v>-8.5926887186648204E-2</v>
      </c>
    </row>
    <row r="541" spans="1:23" x14ac:dyDescent="0.3">
      <c r="A541" s="13" t="s">
        <v>1003</v>
      </c>
      <c r="B541" s="13" t="s">
        <v>1004</v>
      </c>
      <c r="C541" s="15">
        <v>2020</v>
      </c>
      <c r="D541" s="15" t="s">
        <v>27</v>
      </c>
      <c r="E541" s="15" t="s">
        <v>35</v>
      </c>
      <c r="F541" s="15">
        <v>1130</v>
      </c>
      <c r="G541" s="15">
        <v>515</v>
      </c>
      <c r="H541" s="13">
        <v>-3.69801796026458</v>
      </c>
      <c r="I541" s="13">
        <v>-1.6530566273941301</v>
      </c>
      <c r="J541" s="13">
        <v>-5.3510745876587098</v>
      </c>
      <c r="K541" s="13">
        <v>-7.6321269347177996</v>
      </c>
      <c r="L541" s="13">
        <v>1.98219152524047</v>
      </c>
      <c r="M541" s="13">
        <v>-5.6499354094773304</v>
      </c>
      <c r="N541" s="18">
        <v>-4.7577630586662902</v>
      </c>
      <c r="O541" s="18">
        <v>-0.98160942131504403</v>
      </c>
      <c r="P541" s="13">
        <v>-5.7393724799813297</v>
      </c>
      <c r="Q541" s="13">
        <v>-0.78499072606318498</v>
      </c>
      <c r="R541" s="18">
        <v>-0.78499072606318498</v>
      </c>
      <c r="S541" s="13">
        <v>0</v>
      </c>
      <c r="T541" s="13">
        <v>-4.4834131092684002</v>
      </c>
      <c r="U541" s="13">
        <v>-1.2811190402647099</v>
      </c>
      <c r="V541" s="13">
        <v>-5.7645321495331201</v>
      </c>
      <c r="W541" s="13">
        <v>-6.17783646068173E-2</v>
      </c>
    </row>
    <row r="542" spans="1:23" x14ac:dyDescent="0.3">
      <c r="A542" s="13" t="s">
        <v>1859</v>
      </c>
      <c r="B542" s="13" t="s">
        <v>1860</v>
      </c>
      <c r="C542" s="15">
        <v>2020</v>
      </c>
      <c r="D542" s="15" t="s">
        <v>27</v>
      </c>
      <c r="E542" s="15" t="s">
        <v>38</v>
      </c>
      <c r="F542" s="15">
        <v>348</v>
      </c>
      <c r="G542" s="15">
        <v>160</v>
      </c>
      <c r="H542" s="13">
        <v>-5.5156832700350602</v>
      </c>
      <c r="I542" s="13">
        <v>4.9521154113778998E-2</v>
      </c>
      <c r="J542" s="13">
        <v>-5.4661621159212803</v>
      </c>
      <c r="K542" s="13">
        <v>-8.6858366156657993</v>
      </c>
      <c r="L542" s="13">
        <v>5.97908550950768</v>
      </c>
      <c r="M542" s="13">
        <v>-2.70675110615811</v>
      </c>
      <c r="N542" s="18">
        <v>-6.4693787334143904</v>
      </c>
      <c r="O542" s="18">
        <v>1.38767446460737</v>
      </c>
      <c r="P542" s="13">
        <v>-5.0817042688070098</v>
      </c>
      <c r="Q542" s="13">
        <v>-0.19083251840238</v>
      </c>
      <c r="R542" s="18">
        <v>-0.19083251840238</v>
      </c>
      <c r="S542" s="13">
        <v>0</v>
      </c>
      <c r="T542" s="13">
        <v>-6.5985398057783797</v>
      </c>
      <c r="U542" s="13">
        <v>-0.19199124805184101</v>
      </c>
      <c r="V542" s="13">
        <v>-6.7905310538302199</v>
      </c>
      <c r="W542" s="13">
        <v>0.26295773125817701</v>
      </c>
    </row>
    <row r="543" spans="1:23" x14ac:dyDescent="0.3">
      <c r="A543" s="13" t="s">
        <v>391</v>
      </c>
      <c r="B543" s="13" t="s">
        <v>392</v>
      </c>
      <c r="C543" s="15">
        <v>2020</v>
      </c>
      <c r="D543" s="15" t="s">
        <v>27</v>
      </c>
      <c r="E543" s="15" t="s">
        <v>111</v>
      </c>
      <c r="F543" s="15">
        <v>493</v>
      </c>
      <c r="G543" s="15">
        <v>219</v>
      </c>
      <c r="H543" s="13">
        <v>-3.4319810749779802</v>
      </c>
      <c r="I543" s="13">
        <v>-0.93454428803509204</v>
      </c>
      <c r="J543" s="13">
        <v>-4.3665253630130803</v>
      </c>
      <c r="K543" s="13">
        <v>-1.2803476148833</v>
      </c>
      <c r="L543" s="13">
        <v>1.64723552257769</v>
      </c>
      <c r="M543" s="13">
        <v>0.366887907694389</v>
      </c>
      <c r="N543" s="18">
        <v>-3.2880184355607001</v>
      </c>
      <c r="O543" s="18">
        <v>-0.47213658162892402</v>
      </c>
      <c r="P543" s="13">
        <v>-3.7601550171896201</v>
      </c>
      <c r="Q543" s="13">
        <v>-0.112679591161509</v>
      </c>
      <c r="R543" s="18">
        <v>-0.112679591161509</v>
      </c>
      <c r="S543" s="13">
        <v>0</v>
      </c>
      <c r="T543" s="13">
        <v>-3.3925309816663698</v>
      </c>
      <c r="U543" s="13">
        <v>-0.563329407076959</v>
      </c>
      <c r="V543" s="13">
        <v>-3.9558603887433299</v>
      </c>
      <c r="W543" s="13">
        <v>-0.17063514607219099</v>
      </c>
    </row>
    <row r="544" spans="1:23" x14ac:dyDescent="0.3">
      <c r="A544" s="13" t="s">
        <v>1027</v>
      </c>
      <c r="B544" s="13" t="s">
        <v>1028</v>
      </c>
      <c r="C544" s="15">
        <v>2020</v>
      </c>
      <c r="D544" s="15" t="s">
        <v>27</v>
      </c>
      <c r="E544" s="15" t="s">
        <v>41</v>
      </c>
      <c r="F544" s="15">
        <v>2731</v>
      </c>
      <c r="G544" s="15">
        <v>1232</v>
      </c>
      <c r="H544" s="13">
        <v>1.3403798218073</v>
      </c>
      <c r="I544" s="13">
        <v>-1.3141541633076801</v>
      </c>
      <c r="J544" s="13">
        <v>2.6225658499611702E-2</v>
      </c>
      <c r="K544" s="13">
        <v>-1.9843533722392601E-2</v>
      </c>
      <c r="L544" s="13">
        <v>-1.50875945717974</v>
      </c>
      <c r="M544" s="13">
        <v>-1.5286029909021299</v>
      </c>
      <c r="N544" s="18">
        <v>1.16226685414007</v>
      </c>
      <c r="O544" s="18">
        <v>-1.4317269082167099</v>
      </c>
      <c r="P544" s="13">
        <v>-0.26946005407663498</v>
      </c>
      <c r="Q544" s="13">
        <v>1.5539206054480099</v>
      </c>
      <c r="R544" s="18">
        <v>1.5539206054480099</v>
      </c>
      <c r="S544" s="13">
        <v>0</v>
      </c>
      <c r="T544" s="13">
        <v>0.15497898150754</v>
      </c>
      <c r="U544" s="13">
        <v>-1.7783655680057999</v>
      </c>
      <c r="V544" s="13">
        <v>-1.62338658649826</v>
      </c>
      <c r="W544" s="13">
        <v>-0.34423709207127801</v>
      </c>
    </row>
    <row r="545" spans="1:23" x14ac:dyDescent="0.3">
      <c r="A545" s="13" t="s">
        <v>811</v>
      </c>
      <c r="B545" s="13" t="s">
        <v>812</v>
      </c>
      <c r="C545" s="15">
        <v>2020</v>
      </c>
      <c r="D545" s="15" t="s">
        <v>27</v>
      </c>
      <c r="E545" s="15" t="s">
        <v>46</v>
      </c>
      <c r="F545" s="15">
        <v>43</v>
      </c>
      <c r="G545" s="15">
        <v>21</v>
      </c>
      <c r="H545" s="13">
        <v>-10.824280813790301</v>
      </c>
      <c r="I545" s="13">
        <v>-6.2063463703499604</v>
      </c>
      <c r="J545" s="13">
        <v>-17.0306271841403</v>
      </c>
      <c r="K545" s="13">
        <v>-22.218560044458702</v>
      </c>
      <c r="L545" s="13">
        <v>-4.5847916343939499</v>
      </c>
      <c r="M545" s="13">
        <v>-26.8033516788526</v>
      </c>
      <c r="N545" s="18">
        <v>-13.974363180473899</v>
      </c>
      <c r="O545" s="18">
        <v>-6.3271869488024297</v>
      </c>
      <c r="P545" s="13">
        <v>-20.3015501292764</v>
      </c>
      <c r="Q545" s="13">
        <v>-0.186528456807596</v>
      </c>
      <c r="R545" s="18">
        <v>-0.186528456807596</v>
      </c>
      <c r="S545" s="13">
        <v>0</v>
      </c>
      <c r="T545" s="13">
        <v>-12.69977008531</v>
      </c>
      <c r="U545" s="13">
        <v>-6.0419316216991099</v>
      </c>
      <c r="V545" s="13">
        <v>-18.741701707009099</v>
      </c>
      <c r="W545" s="13">
        <v>-0.82551780534625896</v>
      </c>
    </row>
    <row r="546" spans="1:23" x14ac:dyDescent="0.3">
      <c r="A546" s="13" t="s">
        <v>2116</v>
      </c>
      <c r="B546" s="13" t="s">
        <v>2117</v>
      </c>
      <c r="C546" s="15">
        <v>2020</v>
      </c>
      <c r="D546" s="15" t="s">
        <v>27</v>
      </c>
      <c r="E546" s="15" t="s">
        <v>57</v>
      </c>
      <c r="F546" s="15">
        <v>20</v>
      </c>
      <c r="G546" s="15">
        <v>9</v>
      </c>
      <c r="H546" s="13">
        <v>-23.949324927074802</v>
      </c>
      <c r="I546" s="13">
        <v>7.0328985099216803</v>
      </c>
      <c r="J546" s="13">
        <v>-16.916426417153101</v>
      </c>
      <c r="K546" s="13">
        <v>-38.608672129574103</v>
      </c>
      <c r="L546" s="13">
        <v>13.992909749918701</v>
      </c>
      <c r="M546" s="13">
        <v>-24.615762379655301</v>
      </c>
      <c r="N546" s="18">
        <v>-28.414623540193599</v>
      </c>
      <c r="O546" s="18">
        <v>8.9411839086073197</v>
      </c>
      <c r="P546" s="13">
        <v>-19.473439631586299</v>
      </c>
      <c r="Q546" s="13">
        <v>-7.6658711762982307E-2</v>
      </c>
      <c r="R546" s="18">
        <v>-7.6658711762982307E-2</v>
      </c>
      <c r="S546" s="13">
        <v>0</v>
      </c>
      <c r="T546" s="13">
        <v>-22.216867029450501</v>
      </c>
      <c r="U546" s="13">
        <v>1.8113975041181201</v>
      </c>
      <c r="V546" s="13">
        <v>-20.4054695253324</v>
      </c>
      <c r="W546" s="13">
        <v>-0.17525803487932001</v>
      </c>
    </row>
    <row r="547" spans="1:23" x14ac:dyDescent="0.3">
      <c r="A547" s="13" t="s">
        <v>1413</v>
      </c>
      <c r="B547" s="13" t="s">
        <v>1414</v>
      </c>
      <c r="C547" s="15">
        <v>2020</v>
      </c>
      <c r="D547" s="15" t="s">
        <v>27</v>
      </c>
      <c r="E547" s="15" t="s">
        <v>89</v>
      </c>
      <c r="F547" s="15">
        <v>699</v>
      </c>
      <c r="G547" s="15">
        <v>337</v>
      </c>
      <c r="H547" s="13">
        <v>-0.75414528954438698</v>
      </c>
      <c r="I547" s="13">
        <v>3.3194858567138201</v>
      </c>
      <c r="J547" s="13">
        <v>2.56534056716943</v>
      </c>
      <c r="K547" s="13">
        <v>-2.50415563728829</v>
      </c>
      <c r="L547" s="13">
        <v>2.4741374939046801</v>
      </c>
      <c r="M547" s="13">
        <v>-3.00181433836086E-2</v>
      </c>
      <c r="N547" s="18">
        <v>-1.1984191084015601</v>
      </c>
      <c r="O547" s="18">
        <v>3.3223687345047899</v>
      </c>
      <c r="P547" s="13">
        <v>2.1239496261032298</v>
      </c>
      <c r="Q547" s="13">
        <v>0.84535938867345795</v>
      </c>
      <c r="R547" s="18">
        <v>0.84535938867345795</v>
      </c>
      <c r="S547" s="13">
        <v>0</v>
      </c>
      <c r="T547" s="13">
        <v>0.20299816829435</v>
      </c>
      <c r="U547" s="13">
        <v>2.3663388730294899</v>
      </c>
      <c r="V547" s="13">
        <v>2.5693370413238399</v>
      </c>
      <c r="W547" s="13">
        <v>0.893786635222236</v>
      </c>
    </row>
    <row r="548" spans="1:23" x14ac:dyDescent="0.3">
      <c r="A548" s="13" t="s">
        <v>375</v>
      </c>
      <c r="B548" s="13" t="s">
        <v>376</v>
      </c>
      <c r="C548" s="15">
        <v>2020</v>
      </c>
      <c r="D548" s="15" t="s">
        <v>27</v>
      </c>
      <c r="E548" s="15" t="s">
        <v>38</v>
      </c>
      <c r="F548" s="15">
        <v>1910</v>
      </c>
      <c r="G548" s="15">
        <v>876</v>
      </c>
      <c r="H548" s="13">
        <v>-2.24425874988885</v>
      </c>
      <c r="I548" s="13">
        <v>-1.8405485774717401</v>
      </c>
      <c r="J548" s="13">
        <v>-4.0848073273605898</v>
      </c>
      <c r="K548" s="13">
        <v>-3.8368630464522799</v>
      </c>
      <c r="L548" s="13">
        <v>1.7072328533986301</v>
      </c>
      <c r="M548" s="13">
        <v>-2.1296301930536501</v>
      </c>
      <c r="N548" s="18">
        <v>-2.6872869582738601</v>
      </c>
      <c r="O548" s="18">
        <v>-1.14145599981254</v>
      </c>
      <c r="P548" s="13">
        <v>-3.8287429580864099</v>
      </c>
      <c r="Q548" s="13">
        <v>-0.48149579099318801</v>
      </c>
      <c r="R548" s="18">
        <v>-0.48149579099318801</v>
      </c>
      <c r="S548" s="13">
        <v>0</v>
      </c>
      <c r="T548" s="13">
        <v>-1.7704517739424199</v>
      </c>
      <c r="U548" s="13">
        <v>-2.70317560405991</v>
      </c>
      <c r="V548" s="13">
        <v>-4.4736273780023401</v>
      </c>
      <c r="W548" s="13">
        <v>-0.13375781823008001</v>
      </c>
    </row>
    <row r="549" spans="1:23" x14ac:dyDescent="0.3">
      <c r="A549" s="13" t="s">
        <v>2175</v>
      </c>
      <c r="B549" s="13" t="s">
        <v>2176</v>
      </c>
      <c r="C549" s="15">
        <v>2020</v>
      </c>
      <c r="D549" s="15" t="s">
        <v>27</v>
      </c>
      <c r="E549" s="15" t="s">
        <v>86</v>
      </c>
      <c r="F549" s="15">
        <v>258</v>
      </c>
      <c r="G549" s="15">
        <v>114</v>
      </c>
      <c r="H549" s="13">
        <v>-4.22189688096136</v>
      </c>
      <c r="I549" s="13">
        <v>-2.9272056871254302</v>
      </c>
      <c r="J549" s="13">
        <v>-7.1491025680867999</v>
      </c>
      <c r="K549" s="13">
        <v>-2.4196374292666101</v>
      </c>
      <c r="L549" s="13">
        <v>-1.8983388360853699</v>
      </c>
      <c r="M549" s="13">
        <v>-4.31797626535199</v>
      </c>
      <c r="N549" s="18">
        <v>-4.1711611953377403</v>
      </c>
      <c r="O549" s="18">
        <v>-3.01964815833015</v>
      </c>
      <c r="P549" s="13">
        <v>-7.1908093536679001</v>
      </c>
      <c r="Q549" s="13">
        <v>-0.25938810991775502</v>
      </c>
      <c r="R549" s="18">
        <v>-0.25938810991775502</v>
      </c>
      <c r="S549" s="13">
        <v>0</v>
      </c>
      <c r="T549" s="13">
        <v>-4.9358095516969103</v>
      </c>
      <c r="U549" s="13">
        <v>-2.75242822501234</v>
      </c>
      <c r="V549" s="13">
        <v>-7.6882377767092498</v>
      </c>
      <c r="W549" s="13">
        <v>0.43357007593029501</v>
      </c>
    </row>
    <row r="550" spans="1:23" x14ac:dyDescent="0.3">
      <c r="A550" s="13" t="s">
        <v>2029</v>
      </c>
      <c r="B550" s="13" t="s">
        <v>2030</v>
      </c>
      <c r="C550" s="15">
        <v>2020</v>
      </c>
      <c r="D550" s="15" t="s">
        <v>27</v>
      </c>
      <c r="E550" s="15" t="s">
        <v>59</v>
      </c>
      <c r="F550" s="15">
        <v>97</v>
      </c>
      <c r="G550" s="15">
        <v>45</v>
      </c>
      <c r="H550" s="13">
        <v>-1.3395861439229</v>
      </c>
      <c r="I550" s="13">
        <v>0.444743735878809</v>
      </c>
      <c r="J550" s="13">
        <v>-0.89484240804409798</v>
      </c>
      <c r="K550" s="13">
        <v>-0.39690050675963501</v>
      </c>
      <c r="L550" s="13">
        <v>-1.94592421268697</v>
      </c>
      <c r="M550" s="13">
        <v>-2.3428247194465999</v>
      </c>
      <c r="N550" s="18">
        <v>-1.2319301051861899</v>
      </c>
      <c r="O550" s="18">
        <v>-3.8937078833351797E-2</v>
      </c>
      <c r="P550" s="13">
        <v>-1.27086718401954</v>
      </c>
      <c r="Q550" s="13">
        <v>3.4318161814294097E-2</v>
      </c>
      <c r="R550" s="18">
        <v>3.4318161814294097E-2</v>
      </c>
      <c r="S550" s="13">
        <v>0</v>
      </c>
      <c r="T550" s="13">
        <v>-1.7620059879594301</v>
      </c>
      <c r="U550" s="13">
        <v>-1.5410296622714099</v>
      </c>
      <c r="V550" s="13">
        <v>-3.3030356502308398</v>
      </c>
      <c r="W550" s="13">
        <v>1.0772523028402601</v>
      </c>
    </row>
    <row r="551" spans="1:23" x14ac:dyDescent="0.3">
      <c r="A551" s="13" t="s">
        <v>589</v>
      </c>
      <c r="B551" s="13" t="s">
        <v>590</v>
      </c>
      <c r="C551" s="15">
        <v>2020</v>
      </c>
      <c r="D551" s="15" t="s">
        <v>27</v>
      </c>
      <c r="E551" s="15" t="s">
        <v>32</v>
      </c>
      <c r="F551" s="15">
        <v>1158</v>
      </c>
      <c r="G551" s="15">
        <v>558</v>
      </c>
      <c r="H551" s="13">
        <v>-0.344002739161823</v>
      </c>
      <c r="I551" s="13">
        <v>-0.39301817797169603</v>
      </c>
      <c r="J551" s="13">
        <v>-0.73702091713351903</v>
      </c>
      <c r="K551" s="13">
        <v>-1.04686236144786</v>
      </c>
      <c r="L551" s="13">
        <v>3.0489232161884399</v>
      </c>
      <c r="M551" s="13">
        <v>2.0020608547405798</v>
      </c>
      <c r="N551" s="18">
        <v>-0.448966077231852</v>
      </c>
      <c r="O551" s="18">
        <v>0.34422754034064201</v>
      </c>
      <c r="P551" s="13">
        <v>-0.104738536891209</v>
      </c>
      <c r="Q551" s="13">
        <v>0.74901015631015999</v>
      </c>
      <c r="R551" s="18">
        <v>0.74901015631015999</v>
      </c>
      <c r="S551" s="13">
        <v>0</v>
      </c>
      <c r="T551" s="13">
        <v>-0.86173704850828403</v>
      </c>
      <c r="U551" s="13">
        <v>-1.3156408617579001</v>
      </c>
      <c r="V551" s="13">
        <v>-2.1773779102661801</v>
      </c>
      <c r="W551" s="13">
        <v>-0.55158815602534705</v>
      </c>
    </row>
    <row r="552" spans="1:23" x14ac:dyDescent="0.3">
      <c r="A552" s="13" t="s">
        <v>377</v>
      </c>
      <c r="B552" s="13" t="s">
        <v>378</v>
      </c>
      <c r="C552" s="15">
        <v>2020</v>
      </c>
      <c r="D552" s="15" t="s">
        <v>27</v>
      </c>
      <c r="E552" s="15" t="s">
        <v>78</v>
      </c>
      <c r="F552" s="15">
        <v>2637</v>
      </c>
      <c r="G552" s="15">
        <v>1256</v>
      </c>
      <c r="H552" s="13">
        <v>-3.0152814511467501</v>
      </c>
      <c r="I552" s="13">
        <v>-0.62370892582809501</v>
      </c>
      <c r="J552" s="13">
        <v>-3.6389903769748502</v>
      </c>
      <c r="K552" s="13">
        <v>-1.24761164650637</v>
      </c>
      <c r="L552" s="13">
        <v>3.15090247463512</v>
      </c>
      <c r="M552" s="13">
        <v>1.9032908281287499</v>
      </c>
      <c r="N552" s="18">
        <v>-2.7793246196883001</v>
      </c>
      <c r="O552" s="18">
        <v>0.107489784449896</v>
      </c>
      <c r="P552" s="13">
        <v>-2.6718348352383998</v>
      </c>
      <c r="Q552" s="13">
        <v>5.0052490564726999E-2</v>
      </c>
      <c r="R552" s="18">
        <v>5.0052490564726999E-2</v>
      </c>
      <c r="S552" s="13">
        <v>0</v>
      </c>
      <c r="T552" s="13">
        <v>-3.01072489311631</v>
      </c>
      <c r="U552" s="13">
        <v>0.81442764713065996</v>
      </c>
      <c r="V552" s="13">
        <v>-2.19629724598565</v>
      </c>
      <c r="W552" s="13">
        <v>-7.4556940649998002E-2</v>
      </c>
    </row>
    <row r="553" spans="1:23" x14ac:dyDescent="0.3">
      <c r="A553" s="13" t="s">
        <v>2059</v>
      </c>
      <c r="B553" s="13" t="s">
        <v>2060</v>
      </c>
      <c r="C553" s="15">
        <v>2020</v>
      </c>
      <c r="D553" s="15" t="s">
        <v>27</v>
      </c>
      <c r="E553" s="15" t="s">
        <v>58</v>
      </c>
      <c r="F553" s="15">
        <v>327</v>
      </c>
      <c r="G553" s="15">
        <v>149</v>
      </c>
      <c r="H553" s="13">
        <v>-3.0175666674330599</v>
      </c>
      <c r="I553" s="13">
        <v>1.77001244958862</v>
      </c>
      <c r="J553" s="13">
        <v>-1.2475542178444301</v>
      </c>
      <c r="K553" s="13">
        <v>-0.31014229125896697</v>
      </c>
      <c r="L553" s="13">
        <v>-1.46476718185546</v>
      </c>
      <c r="M553" s="13">
        <v>-1.7749094731144199</v>
      </c>
      <c r="N553" s="18">
        <v>-2.6247286021866798</v>
      </c>
      <c r="O553" s="18">
        <v>1.2721606230473701</v>
      </c>
      <c r="P553" s="13">
        <v>-1.3525679791393099</v>
      </c>
      <c r="Q553" s="13">
        <v>0.106431486246755</v>
      </c>
      <c r="R553" s="18">
        <v>0.106431486246755</v>
      </c>
      <c r="S553" s="13">
        <v>0</v>
      </c>
      <c r="T553" s="13">
        <v>-3.9822777967676402</v>
      </c>
      <c r="U553" s="13">
        <v>2.0544351644881398</v>
      </c>
      <c r="V553" s="13">
        <v>-1.9278426322794999</v>
      </c>
      <c r="W553" s="13">
        <v>0.19100446686373199</v>
      </c>
    </row>
    <row r="554" spans="1:23" x14ac:dyDescent="0.3">
      <c r="A554" s="13" t="s">
        <v>2059</v>
      </c>
      <c r="B554" s="13" t="s">
        <v>2060</v>
      </c>
      <c r="C554" s="15">
        <v>2020</v>
      </c>
      <c r="D554" s="15" t="s">
        <v>27</v>
      </c>
      <c r="E554" s="15" t="s">
        <v>31</v>
      </c>
      <c r="F554" s="15">
        <v>137</v>
      </c>
      <c r="G554" s="15">
        <v>61</v>
      </c>
      <c r="H554" s="13">
        <v>-5.3591792815548196</v>
      </c>
      <c r="I554" s="13">
        <v>-5.7702295260690599</v>
      </c>
      <c r="J554" s="13">
        <v>-11.1294088076238</v>
      </c>
      <c r="K554" s="13">
        <v>-6.4607478394876496</v>
      </c>
      <c r="L554" s="13">
        <v>-3.1809224013284001</v>
      </c>
      <c r="M554" s="13">
        <v>-9.6416702408160493</v>
      </c>
      <c r="N554" s="18">
        <v>-5.8740217642820003</v>
      </c>
      <c r="O554" s="18">
        <v>-5.5396435846897001</v>
      </c>
      <c r="P554" s="13">
        <v>-11.413665348971699</v>
      </c>
      <c r="Q554" s="13">
        <v>-0.27292983115355002</v>
      </c>
      <c r="R554" s="18">
        <v>-0.27292983115355002</v>
      </c>
      <c r="S554" s="13">
        <v>0</v>
      </c>
      <c r="T554" s="13">
        <v>-5.1081629206191801</v>
      </c>
      <c r="U554" s="13">
        <v>-5.3932221843101704</v>
      </c>
      <c r="V554" s="13">
        <v>-10.5013851049293</v>
      </c>
      <c r="W554" s="13">
        <v>1.2470889095909701</v>
      </c>
    </row>
    <row r="555" spans="1:23" x14ac:dyDescent="0.3">
      <c r="A555" s="13" t="s">
        <v>925</v>
      </c>
      <c r="B555" s="13" t="s">
        <v>926</v>
      </c>
      <c r="C555" s="15">
        <v>2020</v>
      </c>
      <c r="D555" s="15" t="s">
        <v>27</v>
      </c>
      <c r="E555" s="15" t="s">
        <v>57</v>
      </c>
      <c r="F555" s="15">
        <v>1700</v>
      </c>
      <c r="G555" s="15">
        <v>810</v>
      </c>
      <c r="H555" s="13">
        <v>-1.9560636778393301</v>
      </c>
      <c r="I555" s="13">
        <v>-0.24385883781852499</v>
      </c>
      <c r="J555" s="13">
        <v>-2.1999225156578501</v>
      </c>
      <c r="K555" s="13">
        <v>-1.9530645183672299</v>
      </c>
      <c r="L555" s="13">
        <v>3.9422938645696202</v>
      </c>
      <c r="M555" s="13">
        <v>1.98922934620238</v>
      </c>
      <c r="N555" s="18">
        <v>-2.05849351587239</v>
      </c>
      <c r="O555" s="18">
        <v>0.58713791049307096</v>
      </c>
      <c r="P555" s="13">
        <v>-1.47135560537932</v>
      </c>
      <c r="Q555" s="13">
        <v>0.52341422755750799</v>
      </c>
      <c r="R555" s="18">
        <v>0.52341422755750799</v>
      </c>
      <c r="S555" s="13">
        <v>0</v>
      </c>
      <c r="T555" s="13">
        <v>-2.59574423035758</v>
      </c>
      <c r="U555" s="13">
        <v>0.29509641499388201</v>
      </c>
      <c r="V555" s="13">
        <v>-2.3006478153637002</v>
      </c>
      <c r="W555" s="13">
        <v>-0.96506782697834903</v>
      </c>
    </row>
    <row r="556" spans="1:23" x14ac:dyDescent="0.3">
      <c r="A556" s="13" t="s">
        <v>1203</v>
      </c>
      <c r="B556" s="13" t="s">
        <v>1204</v>
      </c>
      <c r="C556" s="15">
        <v>2020</v>
      </c>
      <c r="D556" s="15" t="s">
        <v>27</v>
      </c>
      <c r="E556" s="15" t="s">
        <v>52</v>
      </c>
      <c r="F556" s="15">
        <v>3417</v>
      </c>
      <c r="G556" s="15">
        <v>1529</v>
      </c>
      <c r="H556" s="13">
        <v>-2.0247333914986698</v>
      </c>
      <c r="I556" s="13">
        <v>2.4889671251687102</v>
      </c>
      <c r="J556" s="13">
        <v>0.46423373367003701</v>
      </c>
      <c r="K556" s="13">
        <v>-1.34467737793341</v>
      </c>
      <c r="L556" s="13">
        <v>4.8725658307006796</v>
      </c>
      <c r="M556" s="13">
        <v>3.5278884527672698</v>
      </c>
      <c r="N556" s="18">
        <v>-2.02551832195492</v>
      </c>
      <c r="O556" s="18">
        <v>3.0527822740660602</v>
      </c>
      <c r="P556" s="13">
        <v>1.02726395211113</v>
      </c>
      <c r="Q556" s="13">
        <v>2.9645371417782802</v>
      </c>
      <c r="R556" s="18">
        <v>2.9645371417782802</v>
      </c>
      <c r="S556" s="13">
        <v>0</v>
      </c>
      <c r="T556" s="13">
        <v>-2.2018740243225401</v>
      </c>
      <c r="U556" s="13">
        <v>2.3792914777107601</v>
      </c>
      <c r="V556" s="13">
        <v>0.17741745338821999</v>
      </c>
      <c r="W556" s="13">
        <v>0.61978284513586301</v>
      </c>
    </row>
    <row r="557" spans="1:23" x14ac:dyDescent="0.3">
      <c r="A557" s="13" t="s">
        <v>183</v>
      </c>
      <c r="B557" s="13" t="s">
        <v>184</v>
      </c>
      <c r="C557" s="15">
        <v>2020</v>
      </c>
      <c r="D557" s="15" t="s">
        <v>27</v>
      </c>
      <c r="E557" s="15" t="s">
        <v>59</v>
      </c>
      <c r="F557" s="15">
        <v>3911</v>
      </c>
      <c r="G557" s="15">
        <v>1916</v>
      </c>
      <c r="H557" s="13">
        <v>1.5232497348009999</v>
      </c>
      <c r="I557" s="13">
        <v>0.78533430261182502</v>
      </c>
      <c r="J557" s="13">
        <v>2.3085840374128201</v>
      </c>
      <c r="K557" s="13">
        <v>2.6177968936256701</v>
      </c>
      <c r="L557" s="13">
        <v>1.5869991196000901</v>
      </c>
      <c r="M557" s="13">
        <v>4.20479601322576</v>
      </c>
      <c r="N557" s="18">
        <v>1.8180448966923399</v>
      </c>
      <c r="O557" s="18">
        <v>0.98796535570098598</v>
      </c>
      <c r="P557" s="13">
        <v>2.8060102523933299</v>
      </c>
      <c r="Q557" s="13">
        <v>5.4032180457068399</v>
      </c>
      <c r="R557" s="18">
        <v>5.4032180457068399</v>
      </c>
      <c r="S557" s="13">
        <v>0</v>
      </c>
      <c r="T557" s="13">
        <v>1.44313171805707</v>
      </c>
      <c r="U557" s="13">
        <v>1.3907117718861099</v>
      </c>
      <c r="V557" s="13">
        <v>2.8338434899431899</v>
      </c>
      <c r="W557" s="13">
        <v>-0.52611891923126297</v>
      </c>
    </row>
    <row r="558" spans="1:23" x14ac:dyDescent="0.3">
      <c r="A558" s="13" t="s">
        <v>2091</v>
      </c>
      <c r="B558" s="13" t="s">
        <v>2092</v>
      </c>
      <c r="C558" s="15">
        <v>2020</v>
      </c>
      <c r="D558" s="15" t="s">
        <v>27</v>
      </c>
      <c r="E558" s="15" t="s">
        <v>111</v>
      </c>
      <c r="F558" s="15">
        <v>29</v>
      </c>
      <c r="G558" s="15">
        <v>13</v>
      </c>
      <c r="H558" s="13">
        <v>-16.3913713841388</v>
      </c>
      <c r="I558" s="13">
        <v>-9.9266133113169595</v>
      </c>
      <c r="J558" s="13">
        <v>-26.317984695455799</v>
      </c>
      <c r="K558" s="13">
        <v>-36.690975332013899</v>
      </c>
      <c r="L558" s="13">
        <v>2.7863561550950702</v>
      </c>
      <c r="M558" s="13">
        <v>-33.9046191769188</v>
      </c>
      <c r="N558" s="18">
        <v>-21.597604800728799</v>
      </c>
      <c r="O558" s="18">
        <v>-7.7772408138210603</v>
      </c>
      <c r="P558" s="13">
        <v>-29.374845614549901</v>
      </c>
      <c r="Q558" s="13">
        <v>-0.17709316365054201</v>
      </c>
      <c r="R558" s="18">
        <v>-0.17709316365054201</v>
      </c>
      <c r="S558" s="13">
        <v>0</v>
      </c>
      <c r="T558" s="13">
        <v>-18.075493017873299</v>
      </c>
      <c r="U558" s="13">
        <v>-10.451608135989201</v>
      </c>
      <c r="V558" s="13">
        <v>-28.527101153862599</v>
      </c>
      <c r="W558" s="13">
        <v>0.28942427542725202</v>
      </c>
    </row>
    <row r="559" spans="1:23" x14ac:dyDescent="0.3">
      <c r="A559" s="13" t="s">
        <v>383</v>
      </c>
      <c r="B559" s="13" t="s">
        <v>384</v>
      </c>
      <c r="C559" s="15">
        <v>2020</v>
      </c>
      <c r="D559" s="15" t="s">
        <v>27</v>
      </c>
      <c r="E559" s="15" t="s">
        <v>33</v>
      </c>
      <c r="F559" s="15">
        <v>327</v>
      </c>
      <c r="G559" s="15">
        <v>157</v>
      </c>
      <c r="H559" s="13">
        <v>-2.9095048774930299</v>
      </c>
      <c r="I559" s="13">
        <v>2.3760063969729099</v>
      </c>
      <c r="J559" s="13">
        <v>-0.53349848052011095</v>
      </c>
      <c r="K559" s="13">
        <v>-2.25694240648569</v>
      </c>
      <c r="L559" s="13">
        <v>1.9027302208591601</v>
      </c>
      <c r="M559" s="13">
        <v>-0.35421218562653001</v>
      </c>
      <c r="N559" s="18">
        <v>-2.99102300234575</v>
      </c>
      <c r="O559" s="18">
        <v>2.4194823584446898</v>
      </c>
      <c r="P559" s="13">
        <v>-0.57154064390106096</v>
      </c>
      <c r="Q559" s="13">
        <v>0.17258614597775901</v>
      </c>
      <c r="R559" s="18">
        <v>0.17258614597775901</v>
      </c>
      <c r="S559" s="13">
        <v>0</v>
      </c>
      <c r="T559" s="13">
        <v>-3.0704004331763599</v>
      </c>
      <c r="U559" s="13">
        <v>0.83969332375927497</v>
      </c>
      <c r="V559" s="13">
        <v>-2.2307071094170801</v>
      </c>
      <c r="W559" s="13">
        <v>-1.1170386514703701</v>
      </c>
    </row>
    <row r="560" spans="1:23" x14ac:dyDescent="0.3">
      <c r="A560" s="13" t="s">
        <v>383</v>
      </c>
      <c r="B560" s="13" t="s">
        <v>384</v>
      </c>
      <c r="C560" s="15">
        <v>2020</v>
      </c>
      <c r="D560" s="15" t="s">
        <v>27</v>
      </c>
      <c r="E560" s="15" t="s">
        <v>137</v>
      </c>
      <c r="F560" s="15">
        <v>1974</v>
      </c>
      <c r="G560" s="15">
        <v>940</v>
      </c>
      <c r="H560" s="13">
        <v>-4.2970471683202103</v>
      </c>
      <c r="I560" s="13">
        <v>5.1039475967664503</v>
      </c>
      <c r="J560" s="13">
        <v>0.80690042844624199</v>
      </c>
      <c r="K560" s="13">
        <v>-2.3972111561093499</v>
      </c>
      <c r="L560" s="13">
        <v>2.3552726236809698</v>
      </c>
      <c r="M560" s="13">
        <v>-4.1938532428385002E-2</v>
      </c>
      <c r="N560" s="18">
        <v>-4.1271282891965901</v>
      </c>
      <c r="O560" s="18">
        <v>4.9425574554878704</v>
      </c>
      <c r="P560" s="13">
        <v>0.81542916629127804</v>
      </c>
      <c r="Q560" s="13">
        <v>1.6959509125855201</v>
      </c>
      <c r="R560" s="18">
        <v>1.6959509125855201</v>
      </c>
      <c r="S560" s="13">
        <v>0</v>
      </c>
      <c r="T560" s="13">
        <v>-4.3176607078154001</v>
      </c>
      <c r="U560" s="13">
        <v>4.7298404744649503</v>
      </c>
      <c r="V560" s="13">
        <v>0.41217976664954598</v>
      </c>
      <c r="W560" s="13">
        <v>-0.83406771017805803</v>
      </c>
    </row>
    <row r="561" spans="1:23" x14ac:dyDescent="0.3">
      <c r="A561" s="13" t="s">
        <v>835</v>
      </c>
      <c r="B561" s="13" t="s">
        <v>836</v>
      </c>
      <c r="C561" s="15">
        <v>2020</v>
      </c>
      <c r="D561" s="15" t="s">
        <v>27</v>
      </c>
      <c r="E561" s="15" t="s">
        <v>53</v>
      </c>
      <c r="F561" s="15">
        <v>772</v>
      </c>
      <c r="G561" s="15">
        <v>375</v>
      </c>
      <c r="H561" s="13">
        <v>-1.03989810543757</v>
      </c>
      <c r="I561" s="13">
        <v>-1.56249904062622</v>
      </c>
      <c r="J561" s="13">
        <v>-2.6023971460638</v>
      </c>
      <c r="K561" s="13">
        <v>-3.2886249431737302</v>
      </c>
      <c r="L561" s="13">
        <v>3.5926055856215</v>
      </c>
      <c r="M561" s="13">
        <v>0.30398064244777201</v>
      </c>
      <c r="N561" s="18">
        <v>-1.48412991783641</v>
      </c>
      <c r="O561" s="18">
        <v>-0.50996445821646297</v>
      </c>
      <c r="P561" s="13">
        <v>-1.99409437605287</v>
      </c>
      <c r="Q561" s="13">
        <v>0.144849410197083</v>
      </c>
      <c r="R561" s="18">
        <v>0.144849410197083</v>
      </c>
      <c r="S561" s="13">
        <v>0</v>
      </c>
      <c r="T561" s="13">
        <v>-1.9370066376275299</v>
      </c>
      <c r="U561" s="13">
        <v>-2.50424117178247</v>
      </c>
      <c r="V561" s="13">
        <v>-4.4412478094100099</v>
      </c>
      <c r="W561" s="13">
        <v>0.15918583986141899</v>
      </c>
    </row>
    <row r="562" spans="1:23" x14ac:dyDescent="0.3">
      <c r="A562" s="13" t="s">
        <v>393</v>
      </c>
      <c r="B562" s="13" t="s">
        <v>394</v>
      </c>
      <c r="C562" s="15">
        <v>2020</v>
      </c>
      <c r="D562" s="15" t="s">
        <v>27</v>
      </c>
      <c r="E562" s="15" t="s">
        <v>34</v>
      </c>
      <c r="F562" s="15">
        <v>1569</v>
      </c>
      <c r="G562" s="15">
        <v>734</v>
      </c>
      <c r="H562" s="13">
        <v>-1.7905989701777201</v>
      </c>
      <c r="I562" s="13">
        <v>1.0596096356739899</v>
      </c>
      <c r="J562" s="13">
        <v>-0.73098933450373604</v>
      </c>
      <c r="K562" s="13">
        <v>-4.3914807267989699</v>
      </c>
      <c r="L562" s="13">
        <v>-1.2365978056301701</v>
      </c>
      <c r="M562" s="13">
        <v>-5.6280785324291402</v>
      </c>
      <c r="N562" s="18">
        <v>-2.4470815586906198</v>
      </c>
      <c r="O562" s="18">
        <v>0.62469669394265903</v>
      </c>
      <c r="P562" s="13">
        <v>-1.8223848647479599</v>
      </c>
      <c r="Q562" s="13">
        <v>0.346298282015845</v>
      </c>
      <c r="R562" s="18">
        <v>0.346298282015845</v>
      </c>
      <c r="S562" s="13">
        <v>0</v>
      </c>
      <c r="T562" s="13">
        <v>-2.2976533667894898</v>
      </c>
      <c r="U562" s="13">
        <v>0.33976347288583197</v>
      </c>
      <c r="V562" s="13">
        <v>-1.95788989390366</v>
      </c>
      <c r="W562" s="13">
        <v>-0.31742595335840601</v>
      </c>
    </row>
    <row r="563" spans="1:23" x14ac:dyDescent="0.3">
      <c r="A563" s="13" t="s">
        <v>635</v>
      </c>
      <c r="B563" s="13" t="s">
        <v>636</v>
      </c>
      <c r="C563" s="15">
        <v>2020</v>
      </c>
      <c r="D563" s="15" t="s">
        <v>27</v>
      </c>
      <c r="E563" s="15" t="s">
        <v>31</v>
      </c>
      <c r="F563" s="15">
        <v>1013</v>
      </c>
      <c r="G563" s="15">
        <v>484</v>
      </c>
      <c r="H563" s="13">
        <v>-1.6425967475651899</v>
      </c>
      <c r="I563" s="13">
        <v>1.2177984870930101</v>
      </c>
      <c r="J563" s="13">
        <v>-0.424798260472176</v>
      </c>
      <c r="K563" s="13">
        <v>-5.1385585578133099</v>
      </c>
      <c r="L563" s="13">
        <v>3.1023729655881001</v>
      </c>
      <c r="M563" s="13">
        <v>-2.0361855922252001</v>
      </c>
      <c r="N563" s="18">
        <v>-2.4552061999148602</v>
      </c>
      <c r="O563" s="18">
        <v>1.70698727667703</v>
      </c>
      <c r="P563" s="13">
        <v>-0.74821892323782702</v>
      </c>
      <c r="Q563" s="13">
        <v>0.49113575942897097</v>
      </c>
      <c r="R563" s="18">
        <v>0.49113575942897097</v>
      </c>
      <c r="S563" s="13">
        <v>0</v>
      </c>
      <c r="T563" s="13">
        <v>-2.3355159767495302</v>
      </c>
      <c r="U563" s="13">
        <v>-0.10294131385689199</v>
      </c>
      <c r="V563" s="13">
        <v>-2.4384572906064199</v>
      </c>
      <c r="W563" s="13">
        <v>-0.65552319406407999</v>
      </c>
    </row>
    <row r="564" spans="1:23" x14ac:dyDescent="0.3">
      <c r="A564" s="13" t="s">
        <v>1875</v>
      </c>
      <c r="B564" s="13" t="s">
        <v>1876</v>
      </c>
      <c r="C564" s="15">
        <v>2020</v>
      </c>
      <c r="D564" s="15" t="s">
        <v>27</v>
      </c>
      <c r="E564" s="15" t="s">
        <v>41</v>
      </c>
      <c r="F564" s="15">
        <v>212</v>
      </c>
      <c r="G564" s="15">
        <v>99</v>
      </c>
      <c r="H564" s="13">
        <v>-1.7676825733989301</v>
      </c>
      <c r="I564" s="13">
        <v>3.8567233345995899</v>
      </c>
      <c r="J564" s="13">
        <v>2.0890407612006499</v>
      </c>
      <c r="K564" s="13">
        <v>-1.3230394066931499</v>
      </c>
      <c r="L564" s="13">
        <v>-0.22404904399192499</v>
      </c>
      <c r="M564" s="13">
        <v>-1.5470884506850699</v>
      </c>
      <c r="N564" s="18">
        <v>-1.7460668215753801</v>
      </c>
      <c r="O564" s="18">
        <v>3.2497407957686302</v>
      </c>
      <c r="P564" s="13">
        <v>1.5036739741932399</v>
      </c>
      <c r="Q564" s="13">
        <v>0.21387506610875401</v>
      </c>
      <c r="R564" s="18">
        <v>0.21387506610875401</v>
      </c>
      <c r="S564" s="13">
        <v>0</v>
      </c>
      <c r="T564" s="13">
        <v>-2.41352401278714</v>
      </c>
      <c r="U564" s="13">
        <v>1.9098694441913899</v>
      </c>
      <c r="V564" s="13">
        <v>-0.50365456859574598</v>
      </c>
      <c r="W564" s="13">
        <v>-0.46377542137887501</v>
      </c>
    </row>
    <row r="565" spans="1:23" x14ac:dyDescent="0.3">
      <c r="A565" s="13" t="s">
        <v>441</v>
      </c>
      <c r="B565" s="13" t="s">
        <v>442</v>
      </c>
      <c r="C565" s="15">
        <v>2020</v>
      </c>
      <c r="D565" s="15" t="s">
        <v>27</v>
      </c>
      <c r="E565" s="15" t="s">
        <v>58</v>
      </c>
      <c r="F565" s="15">
        <v>186</v>
      </c>
      <c r="G565" s="15">
        <v>86</v>
      </c>
      <c r="H565" s="13">
        <v>-2.3189558690381999</v>
      </c>
      <c r="I565" s="13">
        <v>5.3505689215879002</v>
      </c>
      <c r="J565" s="13">
        <v>3.03161305254969</v>
      </c>
      <c r="K565" s="13">
        <v>2.14549009865123</v>
      </c>
      <c r="L565" s="13">
        <v>6.1474410584817996</v>
      </c>
      <c r="M565" s="13">
        <v>8.2929311571330402</v>
      </c>
      <c r="N565" s="18">
        <v>-1.53372848901869</v>
      </c>
      <c r="O565" s="18">
        <v>5.9257880808745096</v>
      </c>
      <c r="P565" s="13">
        <v>4.3920595918558103</v>
      </c>
      <c r="Q565" s="13">
        <v>0.31730787931882698</v>
      </c>
      <c r="R565" s="18">
        <v>0.31730787931882698</v>
      </c>
      <c r="S565" s="13">
        <v>0</v>
      </c>
      <c r="T565" s="13">
        <v>-2.2060283179459401</v>
      </c>
      <c r="U565" s="13">
        <v>3.3625433347172802</v>
      </c>
      <c r="V565" s="13">
        <v>1.1565150167713301</v>
      </c>
      <c r="W565" s="13">
        <v>1.28023352456586</v>
      </c>
    </row>
    <row r="566" spans="1:23" x14ac:dyDescent="0.3">
      <c r="A566" s="13" t="s">
        <v>1097</v>
      </c>
      <c r="B566" s="13" t="s">
        <v>1098</v>
      </c>
      <c r="C566" s="15">
        <v>2020</v>
      </c>
      <c r="D566" s="15" t="s">
        <v>27</v>
      </c>
      <c r="E566" s="15" t="s">
        <v>78</v>
      </c>
      <c r="F566" s="15">
        <v>4381</v>
      </c>
      <c r="G566" s="15">
        <v>2085</v>
      </c>
      <c r="H566" s="13">
        <v>1.0664738422455999</v>
      </c>
      <c r="I566" s="13">
        <v>-8.00196145312458E-2</v>
      </c>
      <c r="J566" s="13">
        <v>0.98645422771435898</v>
      </c>
      <c r="K566" s="13">
        <v>1.0190161132401601</v>
      </c>
      <c r="L566" s="13">
        <v>-6.0194496806628903</v>
      </c>
      <c r="M566" s="13">
        <v>-5.0004335674227196</v>
      </c>
      <c r="N566" s="18">
        <v>1.19388886931726</v>
      </c>
      <c r="O566" s="18">
        <v>-1.3111892917730099</v>
      </c>
      <c r="P566" s="13">
        <v>-0.117300422455744</v>
      </c>
      <c r="Q566" s="13">
        <v>2.8132520948061002</v>
      </c>
      <c r="R566" s="18">
        <v>2.8132520948061002</v>
      </c>
      <c r="S566" s="13">
        <v>0</v>
      </c>
      <c r="T566" s="13">
        <v>1.6381249605141599</v>
      </c>
      <c r="U566" s="13">
        <v>-1.1743817075412599</v>
      </c>
      <c r="V566" s="13">
        <v>0.46374325297289898</v>
      </c>
      <c r="W566" s="13">
        <v>0.46144619491802502</v>
      </c>
    </row>
    <row r="567" spans="1:23" x14ac:dyDescent="0.3">
      <c r="A567" s="13" t="s">
        <v>2155</v>
      </c>
      <c r="B567" s="13" t="s">
        <v>2156</v>
      </c>
      <c r="C567" s="15">
        <v>2020</v>
      </c>
      <c r="D567" s="15" t="s">
        <v>27</v>
      </c>
      <c r="E567" s="15" t="s">
        <v>137</v>
      </c>
      <c r="F567" s="15">
        <v>80</v>
      </c>
      <c r="G567" s="15">
        <v>36</v>
      </c>
      <c r="H567" s="13">
        <v>-3.00345464231988</v>
      </c>
      <c r="I567" s="13">
        <v>-3.5955412939603399</v>
      </c>
      <c r="J567" s="13">
        <v>-6.5989959362802297</v>
      </c>
      <c r="K567" s="13">
        <v>4.3506951385508801</v>
      </c>
      <c r="L567" s="13">
        <v>-17.031947132164099</v>
      </c>
      <c r="M567" s="13">
        <v>-12.6812519936132</v>
      </c>
      <c r="N567" s="18">
        <v>-1.5807868279483801</v>
      </c>
      <c r="O567" s="18">
        <v>-6.5711802858858199</v>
      </c>
      <c r="P567" s="13">
        <v>-8.1519671138342105</v>
      </c>
      <c r="Q567" s="13">
        <v>-0.10146444505023899</v>
      </c>
      <c r="R567" s="18">
        <v>-0.10146444505023899</v>
      </c>
      <c r="S567" s="13">
        <v>0</v>
      </c>
      <c r="T567" s="13">
        <v>-4.87185241546342E-2</v>
      </c>
      <c r="U567" s="13">
        <v>-4.6462890843669804</v>
      </c>
      <c r="V567" s="13">
        <v>-4.6950076085216104</v>
      </c>
      <c r="W567" s="13">
        <v>2.3077533484325601</v>
      </c>
    </row>
    <row r="568" spans="1:23" x14ac:dyDescent="0.3">
      <c r="A568" s="13" t="s">
        <v>2155</v>
      </c>
      <c r="B568" s="13" t="s">
        <v>2156</v>
      </c>
      <c r="C568" s="15">
        <v>2020</v>
      </c>
      <c r="D568" s="15" t="s">
        <v>27</v>
      </c>
      <c r="E568" s="15" t="s">
        <v>140</v>
      </c>
      <c r="F568" s="15">
        <v>12</v>
      </c>
      <c r="G568" s="15">
        <v>5</v>
      </c>
      <c r="H568" s="13">
        <v>-10.9287102681399</v>
      </c>
      <c r="I568" s="13">
        <v>-9.0556303796966802</v>
      </c>
      <c r="J568" s="13">
        <v>-19.9843406478366</v>
      </c>
      <c r="K568" s="13">
        <v>-9.0909773678324299</v>
      </c>
      <c r="L568" s="13">
        <v>-7.8500111106902803</v>
      </c>
      <c r="M568" s="13">
        <v>-16.940988478522701</v>
      </c>
      <c r="N568" s="18">
        <v>-11.2710882994845</v>
      </c>
      <c r="O568" s="18">
        <v>-9.3962668481169693</v>
      </c>
      <c r="P568" s="13">
        <v>-20.667355147601501</v>
      </c>
      <c r="Q568" s="13">
        <v>-4.5218037767092698E-2</v>
      </c>
      <c r="R568" s="18">
        <v>-4.5218037767092698E-2</v>
      </c>
      <c r="S568" s="13">
        <v>0</v>
      </c>
      <c r="T568" s="13">
        <v>-9.4927527419184106</v>
      </c>
      <c r="U568" s="13">
        <v>-10.213793702782599</v>
      </c>
      <c r="V568" s="13">
        <v>-19.706546444701001</v>
      </c>
      <c r="W568" s="13">
        <v>-1.0912604735709299</v>
      </c>
    </row>
    <row r="569" spans="1:23" x14ac:dyDescent="0.3">
      <c r="A569" s="13" t="s">
        <v>1687</v>
      </c>
      <c r="B569" s="13" t="s">
        <v>1688</v>
      </c>
      <c r="C569" s="15">
        <v>2020</v>
      </c>
      <c r="D569" s="15" t="s">
        <v>27</v>
      </c>
      <c r="E569" s="15" t="s">
        <v>67</v>
      </c>
      <c r="F569" s="15">
        <v>72</v>
      </c>
      <c r="G569" s="15">
        <v>32</v>
      </c>
      <c r="H569" s="13">
        <v>-8.0439580102180201</v>
      </c>
      <c r="I569" s="13">
        <v>-0.21592037580260001</v>
      </c>
      <c r="J569" s="13">
        <v>-8.2598783860206204</v>
      </c>
      <c r="K569" s="13">
        <v>-2.4680189150341501</v>
      </c>
      <c r="L569" s="13">
        <v>-9.4106075322115608</v>
      </c>
      <c r="M569" s="13">
        <v>-11.878626447245701</v>
      </c>
      <c r="N569" s="18">
        <v>-7.3611616835536298</v>
      </c>
      <c r="O569" s="18">
        <v>-2.1652533544678501</v>
      </c>
      <c r="P569" s="13">
        <v>-9.5264150380214794</v>
      </c>
      <c r="Q569" s="13">
        <v>-0.11131248503402801</v>
      </c>
      <c r="R569" s="18">
        <v>-0.11131248503402801</v>
      </c>
      <c r="S569" s="13">
        <v>0</v>
      </c>
      <c r="T569" s="13">
        <v>-7.81698343376328</v>
      </c>
      <c r="U569" s="13">
        <v>-0.889594873219685</v>
      </c>
      <c r="V569" s="13">
        <v>-8.7065783069829603</v>
      </c>
      <c r="W569" s="13">
        <v>0.62493891353028597</v>
      </c>
    </row>
    <row r="570" spans="1:23" x14ac:dyDescent="0.3">
      <c r="A570" s="13" t="s">
        <v>2234</v>
      </c>
      <c r="B570" s="13" t="s">
        <v>2235</v>
      </c>
      <c r="C570" s="15">
        <v>2020</v>
      </c>
      <c r="D570" s="15" t="s">
        <v>27</v>
      </c>
      <c r="E570" s="15" t="s">
        <v>62</v>
      </c>
      <c r="F570" s="15">
        <v>1267</v>
      </c>
      <c r="G570" s="15">
        <v>565</v>
      </c>
      <c r="H570" s="13">
        <v>0.96801504872600697</v>
      </c>
      <c r="I570" s="13">
        <v>0.15021437947903701</v>
      </c>
      <c r="J570" s="13">
        <v>1.11822942820504</v>
      </c>
      <c r="K570" s="13">
        <v>3.12131004428208</v>
      </c>
      <c r="L570" s="13">
        <v>3.8462811681450302</v>
      </c>
      <c r="M570" s="13">
        <v>6.9675912124271102</v>
      </c>
      <c r="N570" s="18">
        <v>1.4554047125435099</v>
      </c>
      <c r="O570" s="18">
        <v>0.93863125316835505</v>
      </c>
      <c r="P570" s="13">
        <v>2.3940359657118599</v>
      </c>
      <c r="Q570" s="13">
        <v>1.5062398315202199</v>
      </c>
      <c r="R570" s="18">
        <v>1.5062398315202199</v>
      </c>
      <c r="S570" s="13">
        <v>0</v>
      </c>
      <c r="T570" s="13">
        <v>1.24643142124087</v>
      </c>
      <c r="U570" s="13">
        <v>-3.8439829538514103E-2</v>
      </c>
      <c r="V570" s="13">
        <v>1.20799159170235</v>
      </c>
      <c r="W570" s="13">
        <v>1.60950388931696</v>
      </c>
    </row>
    <row r="571" spans="1:23" x14ac:dyDescent="0.3">
      <c r="A571" s="13" t="s">
        <v>2031</v>
      </c>
      <c r="B571" s="13" t="s">
        <v>2032</v>
      </c>
      <c r="C571" s="15">
        <v>2020</v>
      </c>
      <c r="D571" s="15" t="s">
        <v>27</v>
      </c>
      <c r="E571" s="15" t="s">
        <v>62</v>
      </c>
      <c r="F571" s="15">
        <v>65</v>
      </c>
      <c r="G571" s="15">
        <v>31</v>
      </c>
      <c r="H571" s="13">
        <v>-10.577804421187899</v>
      </c>
      <c r="I571" s="13">
        <v>-8.0666072640153992</v>
      </c>
      <c r="J571" s="13">
        <v>-18.644411685203298</v>
      </c>
      <c r="K571" s="13">
        <v>-19.740298051644899</v>
      </c>
      <c r="L571" s="13">
        <v>-8.3481324048795802</v>
      </c>
      <c r="M571" s="13">
        <v>-28.088430456524499</v>
      </c>
      <c r="N571" s="18">
        <v>-13.169259930603999</v>
      </c>
      <c r="O571" s="18">
        <v>-8.6053098020562295</v>
      </c>
      <c r="P571" s="13">
        <v>-21.7745697326603</v>
      </c>
      <c r="Q571" s="13">
        <v>-0.29785530543217498</v>
      </c>
      <c r="R571" s="18">
        <v>-0.29785530543217498</v>
      </c>
      <c r="S571" s="13">
        <v>0</v>
      </c>
      <c r="T571" s="13">
        <v>-13.079232174918999</v>
      </c>
      <c r="U571" s="13">
        <v>-8.6012111272862004</v>
      </c>
      <c r="V571" s="13">
        <v>-21.680443302205202</v>
      </c>
      <c r="W571" s="13">
        <v>-1.03061571810353</v>
      </c>
    </row>
  </sheetData>
  <autoFilter ref="A1:W571" xr:uid="{A1F28234-B42C-45EE-B9B0-1FAD1505E29F}">
    <sortState xmlns:xlrd2="http://schemas.microsoft.com/office/spreadsheetml/2017/richdata2" ref="A2:W571">
      <sortCondition ref="A1:A57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C69FD-3A7F-4225-B6F0-96A01F68DDB5}">
  <dimension ref="A1:R216"/>
  <sheetViews>
    <sheetView workbookViewId="0">
      <selection activeCell="U10" sqref="U10"/>
    </sheetView>
  </sheetViews>
  <sheetFormatPr defaultRowHeight="14.4" x14ac:dyDescent="0.3"/>
  <cols>
    <col min="1" max="1" width="24" bestFit="1" customWidth="1"/>
    <col min="2" max="2" width="11.5546875" bestFit="1" customWidth="1"/>
    <col min="4" max="4" width="8.109375" customWidth="1"/>
    <col min="17" max="17" width="12.6640625" bestFit="1" customWidth="1"/>
    <col min="18" max="18" width="12.6640625" customWidth="1"/>
  </cols>
  <sheetData>
    <row r="1" spans="1:18" ht="43.2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6"/>
    </row>
    <row r="2" spans="1:18" x14ac:dyDescent="0.3">
      <c r="A2" t="str" cm="1">
        <f t="array" ref="A2:Q216">_xlfn._xlws.FILTER(basketball_stats!A:Q, (basketball_stats!C:C=2016)*(basketball_stats!D:D="PO"))</f>
        <v>Steven Adams</v>
      </c>
      <c r="B2" t="str">
        <v>adamsst01</v>
      </c>
      <c r="C2">
        <v>2016</v>
      </c>
      <c r="D2" t="str">
        <v>PO</v>
      </c>
      <c r="E2" t="str">
        <v>OKC</v>
      </c>
      <c r="F2">
        <v>1093</v>
      </c>
      <c r="G2">
        <v>553</v>
      </c>
      <c r="H2">
        <v>4.0293912030000003</v>
      </c>
      <c r="I2">
        <v>1.1858461280000001</v>
      </c>
      <c r="J2">
        <v>5.215237331</v>
      </c>
      <c r="K2">
        <v>2.149873317</v>
      </c>
      <c r="L2">
        <v>-5.2967324160000002</v>
      </c>
      <c r="M2">
        <v>-3.1468590989999998</v>
      </c>
      <c r="N2">
        <v>3.7125685750000001</v>
      </c>
      <c r="O2">
        <v>-0.113109659</v>
      </c>
      <c r="P2">
        <v>3.5994589160000001</v>
      </c>
      <c r="Q2">
        <v>1.8120624679999999</v>
      </c>
    </row>
    <row r="3" spans="1:18" x14ac:dyDescent="0.3">
      <c r="A3" t="str">
        <v>Cole Aldrich</v>
      </c>
      <c r="B3" t="str">
        <v>aldrico01</v>
      </c>
      <c r="C3">
        <v>2016</v>
      </c>
      <c r="D3" t="str">
        <v>PO</v>
      </c>
      <c r="E3" t="str">
        <v>LAC</v>
      </c>
      <c r="F3">
        <v>158</v>
      </c>
      <c r="G3">
        <v>77</v>
      </c>
      <c r="H3">
        <v>0.55776353400000001</v>
      </c>
      <c r="I3">
        <v>7.4985427900000001</v>
      </c>
      <c r="J3">
        <v>8.0563063239999995</v>
      </c>
      <c r="K3">
        <v>1.282492639</v>
      </c>
      <c r="L3">
        <v>0.89461828200000004</v>
      </c>
      <c r="M3">
        <v>2.1771109210000001</v>
      </c>
      <c r="N3">
        <v>0.86405923299999998</v>
      </c>
      <c r="O3">
        <v>6.4942981910000004</v>
      </c>
      <c r="P3">
        <v>7.3583574240000003</v>
      </c>
      <c r="Q3">
        <v>0.40991048600000002</v>
      </c>
    </row>
    <row r="4" spans="1:18" x14ac:dyDescent="0.3">
      <c r="A4" t="str">
        <v>LaMarcus Aldridge</v>
      </c>
      <c r="B4" t="str">
        <v>aldrila01</v>
      </c>
      <c r="C4">
        <v>2016</v>
      </c>
      <c r="D4" t="str">
        <v>PO</v>
      </c>
      <c r="E4" t="str">
        <v>SAS</v>
      </c>
      <c r="F4">
        <v>654</v>
      </c>
      <c r="G4">
        <v>337</v>
      </c>
      <c r="H4">
        <v>2.8387264490000002</v>
      </c>
      <c r="I4">
        <v>2.22867266</v>
      </c>
      <c r="J4">
        <v>5.0673991090000001</v>
      </c>
      <c r="K4">
        <v>-0.97461730899999999</v>
      </c>
      <c r="L4">
        <v>2.7734750720000001</v>
      </c>
      <c r="M4">
        <v>1.798857763</v>
      </c>
      <c r="N4">
        <v>2.0598075960000002</v>
      </c>
      <c r="O4">
        <v>2.3731448670000002</v>
      </c>
      <c r="P4">
        <v>4.4329524630000003</v>
      </c>
      <c r="Q4">
        <v>1.2693405760000001</v>
      </c>
    </row>
    <row r="5" spans="1:18" x14ac:dyDescent="0.3">
      <c r="A5" t="str">
        <v>Lavoy Allen</v>
      </c>
      <c r="B5" t="str">
        <v>allenla01</v>
      </c>
      <c r="C5">
        <v>2016</v>
      </c>
      <c r="D5" t="str">
        <v>PO</v>
      </c>
      <c r="E5" t="str">
        <v>IND</v>
      </c>
      <c r="F5">
        <v>102</v>
      </c>
      <c r="G5">
        <v>51</v>
      </c>
      <c r="H5">
        <v>-7.540554567</v>
      </c>
      <c r="I5">
        <v>2.0046580660000002</v>
      </c>
      <c r="J5">
        <v>-5.5358965009999999</v>
      </c>
      <c r="K5">
        <v>-18.26772643</v>
      </c>
      <c r="L5">
        <v>-0.46738502300000001</v>
      </c>
      <c r="M5">
        <v>-18.735111459999999</v>
      </c>
      <c r="N5">
        <v>-10.2406199</v>
      </c>
      <c r="O5">
        <v>1.4807938300000001</v>
      </c>
      <c r="P5">
        <v>-8.7598260700000008</v>
      </c>
      <c r="Q5">
        <v>-0.16255689400000001</v>
      </c>
    </row>
    <row r="6" spans="1:18" x14ac:dyDescent="0.3">
      <c r="A6" t="str">
        <v>Tony Allen</v>
      </c>
      <c r="B6" t="str">
        <v>allento01</v>
      </c>
      <c r="C6">
        <v>2016</v>
      </c>
      <c r="D6" t="str">
        <v>PO</v>
      </c>
      <c r="E6" t="str">
        <v>MEM</v>
      </c>
      <c r="F6">
        <v>182</v>
      </c>
      <c r="G6">
        <v>94</v>
      </c>
      <c r="H6">
        <v>-0.42232475400000002</v>
      </c>
      <c r="I6">
        <v>2.6151101680000002</v>
      </c>
      <c r="J6">
        <v>2.1927854139999998</v>
      </c>
      <c r="K6">
        <v>0.31099026699999999</v>
      </c>
      <c r="L6">
        <v>10.643364829999999</v>
      </c>
      <c r="M6">
        <v>10.95435509</v>
      </c>
      <c r="N6">
        <v>-0.166008076</v>
      </c>
      <c r="O6">
        <v>4.523742157</v>
      </c>
      <c r="P6">
        <v>4.3577340810000003</v>
      </c>
      <c r="Q6">
        <v>0.35811461100000003</v>
      </c>
    </row>
    <row r="7" spans="1:18" x14ac:dyDescent="0.3">
      <c r="A7" t="str">
        <v>Al-Farouq Aminu</v>
      </c>
      <c r="B7" t="str">
        <v>aminual01</v>
      </c>
      <c r="C7">
        <v>2016</v>
      </c>
      <c r="D7" t="str">
        <v>PO</v>
      </c>
      <c r="E7" t="str">
        <v>POR</v>
      </c>
      <c r="F7">
        <v>769</v>
      </c>
      <c r="G7">
        <v>372</v>
      </c>
      <c r="H7">
        <v>1.9395959119999999</v>
      </c>
      <c r="I7">
        <v>4.5232804790000003</v>
      </c>
      <c r="J7">
        <v>6.462876391</v>
      </c>
      <c r="K7">
        <v>1.936033232</v>
      </c>
      <c r="L7">
        <v>4.1826480789999998</v>
      </c>
      <c r="M7">
        <v>6.1186813109999996</v>
      </c>
      <c r="N7">
        <v>1.983082566</v>
      </c>
      <c r="O7">
        <v>4.7290399079999998</v>
      </c>
      <c r="P7">
        <v>6.7121224740000001</v>
      </c>
      <c r="Q7">
        <v>1.8766042110000001</v>
      </c>
    </row>
    <row r="8" spans="1:18" x14ac:dyDescent="0.3">
      <c r="A8" t="str">
        <v>Chris Andersen</v>
      </c>
      <c r="B8" t="str">
        <v>anderch01</v>
      </c>
      <c r="C8">
        <v>2016</v>
      </c>
      <c r="D8" t="str">
        <v>PO</v>
      </c>
      <c r="E8" t="str">
        <v>MEM</v>
      </c>
      <c r="F8">
        <v>149</v>
      </c>
      <c r="G8">
        <v>79</v>
      </c>
      <c r="H8">
        <v>7.3280423999999997E-2</v>
      </c>
      <c r="I8">
        <v>-1.3822382950000001</v>
      </c>
      <c r="J8">
        <v>-1.3089578710000001</v>
      </c>
      <c r="K8">
        <v>-0.509807699</v>
      </c>
      <c r="L8">
        <v>4.6418522849999997</v>
      </c>
      <c r="M8">
        <v>4.1320445870000002</v>
      </c>
      <c r="N8">
        <v>-0.103282127</v>
      </c>
      <c r="O8">
        <v>-0.170004512</v>
      </c>
      <c r="P8">
        <v>-0.273286639</v>
      </c>
      <c r="Q8">
        <v>0.103561126</v>
      </c>
    </row>
    <row r="9" spans="1:18" x14ac:dyDescent="0.3">
      <c r="A9" t="str">
        <v>Justin Anderson</v>
      </c>
      <c r="B9" t="str">
        <v>anderju01</v>
      </c>
      <c r="C9">
        <v>2016</v>
      </c>
      <c r="D9" t="str">
        <v>PO</v>
      </c>
      <c r="E9" t="str">
        <v>DAL</v>
      </c>
      <c r="F9">
        <v>187</v>
      </c>
      <c r="G9">
        <v>95</v>
      </c>
      <c r="H9">
        <v>1.1093419790000001</v>
      </c>
      <c r="I9">
        <v>4.5541451549999996</v>
      </c>
      <c r="J9">
        <v>5.6634871340000004</v>
      </c>
      <c r="K9">
        <v>9.917509398</v>
      </c>
      <c r="L9">
        <v>3.347212184</v>
      </c>
      <c r="M9">
        <v>13.26472158</v>
      </c>
      <c r="N9">
        <v>3.0499507019999998</v>
      </c>
      <c r="O9">
        <v>4.6575037369999999</v>
      </c>
      <c r="P9">
        <v>7.7074544390000002</v>
      </c>
      <c r="Q9">
        <v>0.52768468899999998</v>
      </c>
    </row>
    <row r="10" spans="1:18" x14ac:dyDescent="0.3">
      <c r="A10" t="str">
        <v>Kyle Anderson</v>
      </c>
      <c r="B10" t="str">
        <v>anderky01</v>
      </c>
      <c r="C10">
        <v>2016</v>
      </c>
      <c r="D10" t="str">
        <v>PO</v>
      </c>
      <c r="E10" t="str">
        <v>SAS</v>
      </c>
      <c r="F10">
        <v>257</v>
      </c>
      <c r="G10">
        <v>129</v>
      </c>
      <c r="H10">
        <v>-4.616610058</v>
      </c>
      <c r="I10">
        <v>1.108445444</v>
      </c>
      <c r="J10">
        <v>-3.508164614</v>
      </c>
      <c r="K10">
        <v>-8.5207173229999995</v>
      </c>
      <c r="L10">
        <v>-0.99474293599999997</v>
      </c>
      <c r="M10">
        <v>-9.5154602589999993</v>
      </c>
      <c r="N10">
        <v>-5.7214360979999999</v>
      </c>
      <c r="O10">
        <v>0.615990433</v>
      </c>
      <c r="P10">
        <v>-5.1054456650000004</v>
      </c>
      <c r="Q10">
        <v>-0.15829926699999999</v>
      </c>
    </row>
    <row r="11" spans="1:18" x14ac:dyDescent="0.3">
      <c r="A11" t="str">
        <v>Trevor Ariza</v>
      </c>
      <c r="B11" t="str">
        <v>arizatr01</v>
      </c>
      <c r="C11">
        <v>2016</v>
      </c>
      <c r="D11" t="str">
        <v>PO</v>
      </c>
      <c r="E11" t="str">
        <v>HOU</v>
      </c>
      <c r="F11">
        <v>378</v>
      </c>
      <c r="G11">
        <v>181</v>
      </c>
      <c r="H11">
        <v>-5.496793523</v>
      </c>
      <c r="I11">
        <v>2.4359445719999999</v>
      </c>
      <c r="J11">
        <v>-3.0608489510000001</v>
      </c>
      <c r="K11">
        <v>-12.27270895</v>
      </c>
      <c r="L11">
        <v>1.707666423</v>
      </c>
      <c r="M11">
        <v>-10.565042529999999</v>
      </c>
      <c r="N11">
        <v>-7.1590609780000003</v>
      </c>
      <c r="O11">
        <v>2.4100134889999998</v>
      </c>
      <c r="P11">
        <v>-4.7490474889999996</v>
      </c>
      <c r="Q11">
        <v>-0.19503968499999999</v>
      </c>
    </row>
    <row r="12" spans="1:18" x14ac:dyDescent="0.3">
      <c r="A12" t="str">
        <v>Leandro Barbosa</v>
      </c>
      <c r="B12" t="str">
        <v>barbole01</v>
      </c>
      <c r="C12">
        <v>2016</v>
      </c>
      <c r="D12" t="str">
        <v>PO</v>
      </c>
      <c r="E12" t="str">
        <v>GSW</v>
      </c>
      <c r="F12">
        <v>527</v>
      </c>
      <c r="G12">
        <v>254</v>
      </c>
      <c r="H12">
        <v>3.4415625780000001</v>
      </c>
      <c r="I12">
        <v>-2.1414811380000001</v>
      </c>
      <c r="J12">
        <v>1.30008144</v>
      </c>
      <c r="K12">
        <v>1.8888814789999999</v>
      </c>
      <c r="L12">
        <v>1.3099204870000001</v>
      </c>
      <c r="M12">
        <v>3.198801966</v>
      </c>
      <c r="N12">
        <v>3.2623458950000002</v>
      </c>
      <c r="O12">
        <v>-1.6352821989999999</v>
      </c>
      <c r="P12">
        <v>1.627063696</v>
      </c>
      <c r="Q12">
        <v>0.58853202100000002</v>
      </c>
    </row>
    <row r="13" spans="1:18" x14ac:dyDescent="0.3">
      <c r="A13" t="str">
        <v>J.J. Barea</v>
      </c>
      <c r="B13" t="str">
        <v>bareajo01</v>
      </c>
      <c r="C13">
        <v>2016</v>
      </c>
      <c r="D13" t="str">
        <v>PO</v>
      </c>
      <c r="E13" t="str">
        <v>DAL</v>
      </c>
      <c r="F13">
        <v>196</v>
      </c>
      <c r="G13">
        <v>100</v>
      </c>
      <c r="H13">
        <v>-6.0079614440000002</v>
      </c>
      <c r="I13">
        <v>-8.0551074529999998</v>
      </c>
      <c r="J13">
        <v>-14.063068899999999</v>
      </c>
      <c r="K13">
        <v>10.80426756</v>
      </c>
      <c r="L13">
        <v>-14.474031200000001</v>
      </c>
      <c r="M13">
        <v>-3.6697636390000001</v>
      </c>
      <c r="N13">
        <v>-2.8393727900000001</v>
      </c>
      <c r="O13">
        <v>-9.8286164809999992</v>
      </c>
      <c r="P13">
        <v>-12.66798927</v>
      </c>
      <c r="Q13">
        <v>-0.52032603499999996</v>
      </c>
    </row>
    <row r="14" spans="1:18" x14ac:dyDescent="0.3">
      <c r="A14" t="str">
        <v>Harrison Barnes</v>
      </c>
      <c r="B14" t="str">
        <v>barneha02</v>
      </c>
      <c r="C14">
        <v>2016</v>
      </c>
      <c r="D14" t="str">
        <v>PO</v>
      </c>
      <c r="E14" t="str">
        <v>GSW</v>
      </c>
      <c r="F14">
        <v>1517</v>
      </c>
      <c r="G14">
        <v>743</v>
      </c>
      <c r="H14">
        <v>-2.3226928880000002</v>
      </c>
      <c r="I14">
        <v>0.17786028500000001</v>
      </c>
      <c r="J14">
        <v>-2.1448326020000001</v>
      </c>
      <c r="K14">
        <v>0.12143638399999999</v>
      </c>
      <c r="L14">
        <v>-2.2528646069999998</v>
      </c>
      <c r="M14">
        <v>-2.131428224</v>
      </c>
      <c r="N14">
        <v>-1.9982029830000001</v>
      </c>
      <c r="O14">
        <v>-0.37889547000000001</v>
      </c>
      <c r="P14">
        <v>-2.377098454</v>
      </c>
      <c r="Q14">
        <v>0.14455525899999999</v>
      </c>
    </row>
    <row r="15" spans="1:18" x14ac:dyDescent="0.3">
      <c r="A15" t="str">
        <v>Matt Barnes</v>
      </c>
      <c r="B15" t="str">
        <v>barnema02</v>
      </c>
      <c r="C15">
        <v>2016</v>
      </c>
      <c r="D15" t="str">
        <v>PO</v>
      </c>
      <c r="E15" t="str">
        <v>MEM</v>
      </c>
      <c r="F15">
        <v>264</v>
      </c>
      <c r="G15">
        <v>139</v>
      </c>
      <c r="H15">
        <v>-2.306667902</v>
      </c>
      <c r="I15">
        <v>-2.6598117870000002</v>
      </c>
      <c r="J15">
        <v>-4.9664796889999998</v>
      </c>
      <c r="K15">
        <v>-4.9119878650000004</v>
      </c>
      <c r="L15">
        <v>-7.42987295</v>
      </c>
      <c r="M15">
        <v>-12.341860820000001</v>
      </c>
      <c r="N15">
        <v>-2.8786718929999999</v>
      </c>
      <c r="O15">
        <v>-3.7304777800000002</v>
      </c>
      <c r="P15">
        <v>-6.6091496730000001</v>
      </c>
      <c r="Q15">
        <v>-0.28648443000000001</v>
      </c>
    </row>
    <row r="16" spans="1:18" x14ac:dyDescent="0.3">
      <c r="A16" t="str">
        <v>Nicolas Batum</v>
      </c>
      <c r="B16" t="str">
        <v>batumni01</v>
      </c>
      <c r="C16">
        <v>2016</v>
      </c>
      <c r="D16" t="str">
        <v>PO</v>
      </c>
      <c r="E16" t="str">
        <v>CHA</v>
      </c>
      <c r="F16">
        <v>274</v>
      </c>
      <c r="G16">
        <v>144</v>
      </c>
      <c r="H16">
        <v>1.272380098</v>
      </c>
      <c r="I16">
        <v>-8.0905694179999994</v>
      </c>
      <c r="J16">
        <v>-6.8181893200000001</v>
      </c>
      <c r="K16">
        <v>-8.2072253199999992</v>
      </c>
      <c r="L16">
        <v>-18.550697400000001</v>
      </c>
      <c r="M16">
        <v>-26.75792272</v>
      </c>
      <c r="N16">
        <v>-0.58951932200000001</v>
      </c>
      <c r="O16">
        <v>-10.65602464</v>
      </c>
      <c r="P16">
        <v>-11.24554397</v>
      </c>
      <c r="Q16">
        <v>-0.64454734499999999</v>
      </c>
    </row>
    <row r="17" spans="1:17" x14ac:dyDescent="0.3">
      <c r="A17" t="str">
        <v>Aron Baynes</v>
      </c>
      <c r="B17" t="str">
        <v>baynear01</v>
      </c>
      <c r="C17">
        <v>2016</v>
      </c>
      <c r="D17" t="str">
        <v>PO</v>
      </c>
      <c r="E17" t="str">
        <v>DET</v>
      </c>
      <c r="F17">
        <v>87</v>
      </c>
      <c r="G17">
        <v>44</v>
      </c>
      <c r="H17">
        <v>-5.8774589659999998</v>
      </c>
      <c r="I17">
        <v>-7.5419430800000002</v>
      </c>
      <c r="J17">
        <v>-13.41940205</v>
      </c>
      <c r="K17">
        <v>-8.3639510169999998</v>
      </c>
      <c r="L17">
        <v>-6.8356747020000004</v>
      </c>
      <c r="M17">
        <v>-15.19962572</v>
      </c>
      <c r="N17">
        <v>-6.8185260999999997</v>
      </c>
      <c r="O17">
        <v>-7.6453520810000004</v>
      </c>
      <c r="P17">
        <v>-14.46387818</v>
      </c>
      <c r="Q17">
        <v>-0.2733679</v>
      </c>
    </row>
    <row r="18" spans="1:17" x14ac:dyDescent="0.3">
      <c r="A18" t="str">
        <v>Kent Bazemore</v>
      </c>
      <c r="B18" t="str">
        <v>bazemke01</v>
      </c>
      <c r="C18">
        <v>2016</v>
      </c>
      <c r="D18" t="str">
        <v>PO</v>
      </c>
      <c r="E18" t="str">
        <v>ATL</v>
      </c>
      <c r="F18">
        <v>671</v>
      </c>
      <c r="G18">
        <v>325</v>
      </c>
      <c r="H18">
        <v>0.26876945600000002</v>
      </c>
      <c r="I18">
        <v>1.838460151</v>
      </c>
      <c r="J18">
        <v>2.1072296069999998</v>
      </c>
      <c r="K18">
        <v>0.89216630900000005</v>
      </c>
      <c r="L18">
        <v>-8.9000669329999997</v>
      </c>
      <c r="M18">
        <v>-8.0079006239999995</v>
      </c>
      <c r="N18">
        <v>0.39531781799999999</v>
      </c>
      <c r="O18">
        <v>-0.32816684099999999</v>
      </c>
      <c r="P18">
        <v>6.7150976000000001E-2</v>
      </c>
      <c r="Q18">
        <v>0.48913150100000002</v>
      </c>
    </row>
    <row r="19" spans="1:17" x14ac:dyDescent="0.3">
      <c r="A19" t="str">
        <v>Michael Beasley</v>
      </c>
      <c r="B19" t="str">
        <v>beaslmi01</v>
      </c>
      <c r="C19">
        <v>2016</v>
      </c>
      <c r="D19" t="str">
        <v>PO</v>
      </c>
      <c r="E19" t="str">
        <v>HOU</v>
      </c>
      <c r="F19">
        <v>173</v>
      </c>
      <c r="G19">
        <v>80</v>
      </c>
      <c r="H19">
        <v>-0.13029416499999999</v>
      </c>
      <c r="I19">
        <v>0.71516118799999995</v>
      </c>
      <c r="J19">
        <v>0.58486702199999996</v>
      </c>
      <c r="K19">
        <v>10.657112100000001</v>
      </c>
      <c r="L19">
        <v>-1.777484796</v>
      </c>
      <c r="M19">
        <v>8.879627309</v>
      </c>
      <c r="N19">
        <v>2.277666097</v>
      </c>
      <c r="O19">
        <v>0.23250812800000001</v>
      </c>
      <c r="P19">
        <v>2.5101742250000001</v>
      </c>
      <c r="Q19">
        <v>0.22392145599999999</v>
      </c>
    </row>
    <row r="20" spans="1:17" x14ac:dyDescent="0.3">
      <c r="A20" t="str">
        <v>Patrick Beverley</v>
      </c>
      <c r="B20" t="str">
        <v>beverpa01</v>
      </c>
      <c r="C20">
        <v>2016</v>
      </c>
      <c r="D20" t="str">
        <v>PO</v>
      </c>
      <c r="E20" t="str">
        <v>HOU</v>
      </c>
      <c r="F20">
        <v>259</v>
      </c>
      <c r="G20">
        <v>129</v>
      </c>
      <c r="H20">
        <v>-0.68138805000000002</v>
      </c>
      <c r="I20">
        <v>0.59040074899999995</v>
      </c>
      <c r="J20">
        <v>-9.0987299999999993E-2</v>
      </c>
      <c r="K20">
        <v>2.8458104030000002</v>
      </c>
      <c r="L20">
        <v>6.7764632679999997</v>
      </c>
      <c r="M20">
        <v>9.6222736710000003</v>
      </c>
      <c r="N20">
        <v>0.102429427</v>
      </c>
      <c r="O20">
        <v>1.9410162929999999</v>
      </c>
      <c r="P20">
        <v>2.0434457199999998</v>
      </c>
      <c r="Q20">
        <v>0.32064008100000002</v>
      </c>
    </row>
    <row r="21" spans="1:17" x14ac:dyDescent="0.3">
      <c r="A21" t="str">
        <v>Bismack Biyombo</v>
      </c>
      <c r="B21" t="str">
        <v>biyombi01</v>
      </c>
      <c r="C21">
        <v>2016</v>
      </c>
      <c r="D21" t="str">
        <v>PO</v>
      </c>
      <c r="E21" t="str">
        <v>TOR</v>
      </c>
      <c r="F21">
        <v>958</v>
      </c>
      <c r="G21">
        <v>506</v>
      </c>
      <c r="H21">
        <v>3.5172430000000002E-3</v>
      </c>
      <c r="I21">
        <v>5.437662263</v>
      </c>
      <c r="J21">
        <v>5.4411795060000001</v>
      </c>
      <c r="K21">
        <v>-1.35805237</v>
      </c>
      <c r="L21">
        <v>0.43154880400000001</v>
      </c>
      <c r="M21">
        <v>-0.92650356599999995</v>
      </c>
      <c r="N21">
        <v>-0.30369122799999998</v>
      </c>
      <c r="O21">
        <v>4.7280948760000001</v>
      </c>
      <c r="P21">
        <v>4.4244036470000001</v>
      </c>
      <c r="Q21">
        <v>1.8979780260000001</v>
      </c>
    </row>
    <row r="22" spans="1:17" x14ac:dyDescent="0.3">
      <c r="A22" t="str">
        <v>Steve Blake</v>
      </c>
      <c r="B22" t="str">
        <v>blakest01</v>
      </c>
      <c r="C22">
        <v>2016</v>
      </c>
      <c r="D22" t="str">
        <v>PO</v>
      </c>
      <c r="E22" t="str">
        <v>DET</v>
      </c>
      <c r="F22">
        <v>83</v>
      </c>
      <c r="G22">
        <v>43</v>
      </c>
      <c r="H22">
        <v>-7.377462779</v>
      </c>
      <c r="I22">
        <v>-14.27087145</v>
      </c>
      <c r="J22">
        <v>-21.64833423</v>
      </c>
      <c r="K22">
        <v>-3.8543610130000001</v>
      </c>
      <c r="L22">
        <v>-12.108875210000001</v>
      </c>
      <c r="M22">
        <v>-15.96323623</v>
      </c>
      <c r="N22">
        <v>-7.1522357489999999</v>
      </c>
      <c r="O22">
        <v>-14.55948053</v>
      </c>
      <c r="P22">
        <v>-21.711716280000001</v>
      </c>
      <c r="Q22">
        <v>-0.42675785500000002</v>
      </c>
    </row>
    <row r="23" spans="1:17" x14ac:dyDescent="0.3">
      <c r="A23" t="str">
        <v>Andrew Bogut</v>
      </c>
      <c r="B23" t="str">
        <v>bogutan01</v>
      </c>
      <c r="C23">
        <v>2016</v>
      </c>
      <c r="D23" t="str">
        <v>PO</v>
      </c>
      <c r="E23" t="str">
        <v>GSW</v>
      </c>
      <c r="F23">
        <v>736</v>
      </c>
      <c r="G23">
        <v>365</v>
      </c>
      <c r="H23">
        <v>-2.1994361680000001</v>
      </c>
      <c r="I23">
        <v>6.4714267110000003</v>
      </c>
      <c r="J23">
        <v>4.2719905430000003</v>
      </c>
      <c r="K23">
        <v>-1.1220218019999999</v>
      </c>
      <c r="L23">
        <v>4.6840098909999996</v>
      </c>
      <c r="M23">
        <v>3.5619880890000002</v>
      </c>
      <c r="N23">
        <v>-2.142572629</v>
      </c>
      <c r="O23">
        <v>6.4622711419999996</v>
      </c>
      <c r="P23">
        <v>4.3196985129999996</v>
      </c>
      <c r="Q23">
        <v>1.349076605</v>
      </c>
    </row>
    <row r="24" spans="1:17" x14ac:dyDescent="0.3">
      <c r="A24" t="str">
        <v>Avery Bradley</v>
      </c>
      <c r="B24" t="str">
        <v>bradlav01</v>
      </c>
      <c r="C24">
        <v>2016</v>
      </c>
      <c r="D24" t="str">
        <v>PO</v>
      </c>
      <c r="E24" t="str">
        <v>BOS</v>
      </c>
      <c r="F24">
        <v>69</v>
      </c>
      <c r="G24">
        <v>33</v>
      </c>
      <c r="H24">
        <v>1.8075780459999999</v>
      </c>
      <c r="I24">
        <v>1.8786883050000001</v>
      </c>
      <c r="J24">
        <v>3.686266351</v>
      </c>
      <c r="K24">
        <v>10.246442180000001</v>
      </c>
      <c r="L24">
        <v>-4.8323271190000003</v>
      </c>
      <c r="M24">
        <v>5.4141150639999998</v>
      </c>
      <c r="N24">
        <v>3.7839494560000002</v>
      </c>
      <c r="O24">
        <v>0.60712448699999999</v>
      </c>
      <c r="P24">
        <v>4.3910739430000003</v>
      </c>
      <c r="Q24">
        <v>0.124390681</v>
      </c>
    </row>
    <row r="25" spans="1:17" x14ac:dyDescent="0.3">
      <c r="A25" t="str">
        <v>Corey Brewer</v>
      </c>
      <c r="B25" t="str">
        <v>breweco01</v>
      </c>
      <c r="C25">
        <v>2016</v>
      </c>
      <c r="D25" t="str">
        <v>PO</v>
      </c>
      <c r="E25" t="str">
        <v>HOU</v>
      </c>
      <c r="F25">
        <v>168</v>
      </c>
      <c r="G25">
        <v>77</v>
      </c>
      <c r="H25">
        <v>-2.9075684869999998</v>
      </c>
      <c r="I25">
        <v>-1.3480853230000001</v>
      </c>
      <c r="J25">
        <v>-4.255653809</v>
      </c>
      <c r="K25">
        <v>-5.0839472140000002</v>
      </c>
      <c r="L25">
        <v>14.118039789999999</v>
      </c>
      <c r="M25">
        <v>9.0340925809999995</v>
      </c>
      <c r="N25">
        <v>-3.4105041159999998</v>
      </c>
      <c r="O25">
        <v>1.7795950140000001</v>
      </c>
      <c r="P25">
        <v>-1.6309091019999999</v>
      </c>
      <c r="Q25">
        <v>4.6393675000000002E-2</v>
      </c>
    </row>
    <row r="26" spans="1:17" x14ac:dyDescent="0.3">
      <c r="A26" t="str">
        <v>Reggie Bullock</v>
      </c>
      <c r="B26" t="str">
        <v>bullore01</v>
      </c>
      <c r="C26">
        <v>2016</v>
      </c>
      <c r="D26" t="str">
        <v>PO</v>
      </c>
      <c r="E26" t="str">
        <v>DET</v>
      </c>
      <c r="F26">
        <v>42</v>
      </c>
      <c r="G26">
        <v>22</v>
      </c>
      <c r="H26">
        <v>10.36383569</v>
      </c>
      <c r="I26">
        <v>0.172011469</v>
      </c>
      <c r="J26">
        <v>10.535847159999999</v>
      </c>
      <c r="K26">
        <v>-5.6419764810000004</v>
      </c>
      <c r="L26">
        <v>-13.6746769</v>
      </c>
      <c r="M26">
        <v>-19.316653380000002</v>
      </c>
      <c r="N26">
        <v>7.6063169430000004</v>
      </c>
      <c r="O26">
        <v>-2.568948572</v>
      </c>
      <c r="P26">
        <v>5.0373683710000003</v>
      </c>
      <c r="Q26">
        <v>9.0505112999999998E-2</v>
      </c>
    </row>
    <row r="27" spans="1:17" x14ac:dyDescent="0.3">
      <c r="A27" t="str">
        <v>Kentavious Caldwell-Pope</v>
      </c>
      <c r="B27" t="str">
        <v>caldwke01</v>
      </c>
      <c r="C27">
        <v>2016</v>
      </c>
      <c r="D27" t="str">
        <v>PO</v>
      </c>
      <c r="E27" t="str">
        <v>DET</v>
      </c>
      <c r="F27">
        <v>292</v>
      </c>
      <c r="G27">
        <v>161</v>
      </c>
      <c r="H27">
        <v>3.1721084980000001</v>
      </c>
      <c r="I27">
        <v>0.576366508</v>
      </c>
      <c r="J27">
        <v>3.7484750060000001</v>
      </c>
      <c r="K27">
        <v>3.7531972100000002</v>
      </c>
      <c r="L27">
        <v>0.57172174799999997</v>
      </c>
      <c r="M27">
        <v>4.3249189570000004</v>
      </c>
      <c r="N27">
        <v>3.4177881569999999</v>
      </c>
      <c r="O27">
        <v>0.695017259</v>
      </c>
      <c r="P27">
        <v>4.1128054169999997</v>
      </c>
      <c r="Q27">
        <v>0.57781448800000001</v>
      </c>
    </row>
    <row r="28" spans="1:17" x14ac:dyDescent="0.3">
      <c r="A28" t="str">
        <v>Clint Capela</v>
      </c>
      <c r="B28" t="str">
        <v>capelca01</v>
      </c>
      <c r="C28">
        <v>2016</v>
      </c>
      <c r="D28" t="str">
        <v>PO</v>
      </c>
      <c r="E28" t="str">
        <v>HOU</v>
      </c>
      <c r="F28">
        <v>99</v>
      </c>
      <c r="G28">
        <v>43</v>
      </c>
      <c r="H28">
        <v>-4.8290271499999999</v>
      </c>
      <c r="I28">
        <v>8.774038333</v>
      </c>
      <c r="J28">
        <v>3.9450111830000001</v>
      </c>
      <c r="K28">
        <v>-11.48893384</v>
      </c>
      <c r="L28">
        <v>10.02539691</v>
      </c>
      <c r="M28">
        <v>-1.463536924</v>
      </c>
      <c r="N28">
        <v>-6.4210153669999999</v>
      </c>
      <c r="O28">
        <v>9.627044605</v>
      </c>
      <c r="P28">
        <v>3.2060292370000001</v>
      </c>
      <c r="Q28">
        <v>0.136647931</v>
      </c>
    </row>
    <row r="29" spans="1:17" x14ac:dyDescent="0.3">
      <c r="A29" t="str">
        <v>DeMarre Carroll</v>
      </c>
      <c r="B29" t="str">
        <v>carrode01</v>
      </c>
      <c r="C29">
        <v>2016</v>
      </c>
      <c r="D29" t="str">
        <v>PO</v>
      </c>
      <c r="E29" t="str">
        <v>TOR</v>
      </c>
      <c r="F29">
        <v>1130</v>
      </c>
      <c r="G29">
        <v>596</v>
      </c>
      <c r="H29">
        <v>-0.39158182200000002</v>
      </c>
      <c r="I29">
        <v>1.1001594859999999</v>
      </c>
      <c r="J29">
        <v>0.708577664</v>
      </c>
      <c r="K29">
        <v>4.7909812619999999</v>
      </c>
      <c r="L29">
        <v>-0.553611089</v>
      </c>
      <c r="M29">
        <v>4.2373701730000004</v>
      </c>
      <c r="N29">
        <v>0.65368410899999996</v>
      </c>
      <c r="O29">
        <v>0.82141091799999999</v>
      </c>
      <c r="P29">
        <v>1.4750950270000001</v>
      </c>
      <c r="Q29">
        <v>1.3225025749999999</v>
      </c>
    </row>
    <row r="30" spans="1:17" x14ac:dyDescent="0.3">
      <c r="A30" t="str">
        <v>Vince Carter</v>
      </c>
      <c r="B30" t="str">
        <v>cartevi01</v>
      </c>
      <c r="C30">
        <v>2016</v>
      </c>
      <c r="D30" t="str">
        <v>PO</v>
      </c>
      <c r="E30" t="str">
        <v>MEM</v>
      </c>
      <c r="F30">
        <v>174</v>
      </c>
      <c r="G30">
        <v>91</v>
      </c>
      <c r="H30">
        <v>3.7955262109999999</v>
      </c>
      <c r="I30">
        <v>-3.9269122890000001</v>
      </c>
      <c r="J30">
        <v>-0.13138607899999999</v>
      </c>
      <c r="K30">
        <v>-2.7729392819999998</v>
      </c>
      <c r="L30">
        <v>-11.29347355</v>
      </c>
      <c r="M30">
        <v>-14.066412830000001</v>
      </c>
      <c r="N30">
        <v>2.7567035789999998</v>
      </c>
      <c r="O30">
        <v>-5.649297937</v>
      </c>
      <c r="P30">
        <v>-2.8925943589999998</v>
      </c>
      <c r="Q30">
        <v>-6.8154499999999998E-3</v>
      </c>
    </row>
    <row r="31" spans="1:17" x14ac:dyDescent="0.3">
      <c r="A31" t="str">
        <v>Ian Clark</v>
      </c>
      <c r="B31" t="str">
        <v>clarkia01</v>
      </c>
      <c r="C31">
        <v>2016</v>
      </c>
      <c r="D31" t="str">
        <v>PO</v>
      </c>
      <c r="E31" t="str">
        <v>GSW</v>
      </c>
      <c r="F31">
        <v>329</v>
      </c>
      <c r="G31">
        <v>154</v>
      </c>
      <c r="H31">
        <v>-0.423921889</v>
      </c>
      <c r="I31">
        <v>0.72621702300000002</v>
      </c>
      <c r="J31">
        <v>0.30229513499999999</v>
      </c>
      <c r="K31">
        <v>-4.6989404950000004</v>
      </c>
      <c r="L31">
        <v>4.4212476010000001</v>
      </c>
      <c r="M31">
        <v>-0.277692893</v>
      </c>
      <c r="N31">
        <v>-1.403779471</v>
      </c>
      <c r="O31">
        <v>1.488947636</v>
      </c>
      <c r="P31">
        <v>8.5168165000000004E-2</v>
      </c>
      <c r="Q31">
        <v>0.230936113</v>
      </c>
    </row>
    <row r="32" spans="1:17" x14ac:dyDescent="0.3">
      <c r="A32" t="str">
        <v>Nick Collison</v>
      </c>
      <c r="B32" t="str">
        <v>collini01</v>
      </c>
      <c r="C32">
        <v>2016</v>
      </c>
      <c r="D32" t="str">
        <v>PO</v>
      </c>
      <c r="E32" t="str">
        <v>OKC</v>
      </c>
      <c r="F32">
        <v>158</v>
      </c>
      <c r="G32">
        <v>79</v>
      </c>
      <c r="H32">
        <v>-0.203996697</v>
      </c>
      <c r="I32">
        <v>0.31077959300000002</v>
      </c>
      <c r="J32">
        <v>0.106782897</v>
      </c>
      <c r="K32">
        <v>-0.238467762</v>
      </c>
      <c r="L32">
        <v>-2.3136357310000002</v>
      </c>
      <c r="M32">
        <v>-2.5521034930000002</v>
      </c>
      <c r="N32">
        <v>-0.427371789</v>
      </c>
      <c r="O32">
        <v>-0.19733313199999999</v>
      </c>
      <c r="P32">
        <v>-0.62470492099999997</v>
      </c>
      <c r="Q32">
        <v>8.8229506999999999E-2</v>
      </c>
    </row>
    <row r="33" spans="1:17" x14ac:dyDescent="0.3">
      <c r="A33" t="str">
        <v>Pat Connaughton</v>
      </c>
      <c r="B33" t="str">
        <v>connapa01</v>
      </c>
      <c r="C33">
        <v>2016</v>
      </c>
      <c r="D33" t="str">
        <v>PO</v>
      </c>
      <c r="E33" t="str">
        <v>POR</v>
      </c>
      <c r="F33">
        <v>17</v>
      </c>
      <c r="G33">
        <v>8</v>
      </c>
      <c r="H33">
        <v>11.37897912</v>
      </c>
      <c r="I33">
        <v>-3.992367625</v>
      </c>
      <c r="J33">
        <v>7.3866114920000001</v>
      </c>
      <c r="K33">
        <v>7.0058280709999998</v>
      </c>
      <c r="L33">
        <v>-24.372780819999999</v>
      </c>
      <c r="M33">
        <v>-17.366952739999999</v>
      </c>
      <c r="N33">
        <v>11.11903326</v>
      </c>
      <c r="O33">
        <v>-8.4799568690000005</v>
      </c>
      <c r="P33">
        <v>2.639076389</v>
      </c>
      <c r="Q33">
        <v>2.2008738999999999E-2</v>
      </c>
    </row>
    <row r="34" spans="1:17" x14ac:dyDescent="0.3">
      <c r="A34" t="str">
        <v>Allen Crabbe</v>
      </c>
      <c r="B34" t="str">
        <v>crabbal01</v>
      </c>
      <c r="C34">
        <v>2016</v>
      </c>
      <c r="D34" t="str">
        <v>PO</v>
      </c>
      <c r="E34" t="str">
        <v>POR</v>
      </c>
      <c r="F34">
        <v>631</v>
      </c>
      <c r="G34">
        <v>302</v>
      </c>
      <c r="H34">
        <v>3.0690343759999998</v>
      </c>
      <c r="I34">
        <v>0.30320212200000002</v>
      </c>
      <c r="J34">
        <v>3.3722364979999999</v>
      </c>
      <c r="K34">
        <v>0.73165707000000002</v>
      </c>
      <c r="L34">
        <v>-4.6489201490000003</v>
      </c>
      <c r="M34">
        <v>-3.917263079</v>
      </c>
      <c r="N34">
        <v>2.6848623379999998</v>
      </c>
      <c r="O34">
        <v>-0.71780143500000004</v>
      </c>
      <c r="P34">
        <v>1.967060904</v>
      </c>
      <c r="Q34">
        <v>0.75382031199999999</v>
      </c>
    </row>
    <row r="35" spans="1:17" x14ac:dyDescent="0.3">
      <c r="A35" t="str">
        <v>Jamal Crawford</v>
      </c>
      <c r="B35" t="str">
        <v>crawfja01</v>
      </c>
      <c r="C35">
        <v>2016</v>
      </c>
      <c r="D35" t="str">
        <v>PO</v>
      </c>
      <c r="E35" t="str">
        <v>LAC</v>
      </c>
      <c r="F35">
        <v>399</v>
      </c>
      <c r="G35">
        <v>199</v>
      </c>
      <c r="H35">
        <v>0.41150244899999999</v>
      </c>
      <c r="I35">
        <v>-3.6209887100000002</v>
      </c>
      <c r="J35">
        <v>-3.2094862609999999</v>
      </c>
      <c r="K35">
        <v>0.90305534200000004</v>
      </c>
      <c r="L35">
        <v>2.7806214960000002</v>
      </c>
      <c r="M35">
        <v>3.6836768379999998</v>
      </c>
      <c r="N35">
        <v>0.487749398</v>
      </c>
      <c r="O35">
        <v>-2.557000758</v>
      </c>
      <c r="P35">
        <v>-2.06925136</v>
      </c>
      <c r="Q35">
        <v>7.1597776000000002E-2</v>
      </c>
    </row>
    <row r="36" spans="1:17" x14ac:dyDescent="0.3">
      <c r="A36" t="str">
        <v>Jae Crowder</v>
      </c>
      <c r="B36" t="str">
        <v>crowdja01</v>
      </c>
      <c r="C36">
        <v>2016</v>
      </c>
      <c r="D36" t="str">
        <v>PO</v>
      </c>
      <c r="E36" t="str">
        <v>BOS</v>
      </c>
      <c r="F36">
        <v>410</v>
      </c>
      <c r="G36">
        <v>197</v>
      </c>
      <c r="H36">
        <v>-4.4380182039999996</v>
      </c>
      <c r="I36">
        <v>2.7423472680000001</v>
      </c>
      <c r="J36">
        <v>-1.6956709350000001</v>
      </c>
      <c r="K36">
        <v>-6.0505395279999998</v>
      </c>
      <c r="L36">
        <v>8.7889454990000004</v>
      </c>
      <c r="M36">
        <v>2.7384059710000002</v>
      </c>
      <c r="N36">
        <v>-4.9984267180000002</v>
      </c>
      <c r="O36">
        <v>4.0926280200000003</v>
      </c>
      <c r="P36">
        <v>-0.90579869800000001</v>
      </c>
      <c r="Q36">
        <v>0.19121186100000001</v>
      </c>
    </row>
    <row r="37" spans="1:17" x14ac:dyDescent="0.3">
      <c r="A37" t="str">
        <v>Stephen Curry</v>
      </c>
      <c r="B37" t="str">
        <v>curryst01</v>
      </c>
      <c r="C37">
        <v>2016</v>
      </c>
      <c r="D37" t="str">
        <v>PO</v>
      </c>
      <c r="E37" t="str">
        <v>GSW</v>
      </c>
      <c r="F37">
        <v>1273</v>
      </c>
      <c r="G37">
        <v>614</v>
      </c>
      <c r="H37">
        <v>8.0689952569999992</v>
      </c>
      <c r="I37">
        <v>-0.72311852099999996</v>
      </c>
      <c r="J37">
        <v>7.3458767360000001</v>
      </c>
      <c r="K37">
        <v>2.306388181</v>
      </c>
      <c r="L37">
        <v>-1.4446760599999999</v>
      </c>
      <c r="M37">
        <v>0.86171212200000002</v>
      </c>
      <c r="N37">
        <v>7.2333729959999999</v>
      </c>
      <c r="O37">
        <v>-0.985195143</v>
      </c>
      <c r="P37">
        <v>6.2481778539999997</v>
      </c>
      <c r="Q37">
        <v>3.007554769</v>
      </c>
    </row>
    <row r="38" spans="1:17" x14ac:dyDescent="0.3">
      <c r="A38" t="str">
        <v>Troy Daniels</v>
      </c>
      <c r="B38" t="str">
        <v>danietr01</v>
      </c>
      <c r="C38">
        <v>2016</v>
      </c>
      <c r="D38" t="str">
        <v>PO</v>
      </c>
      <c r="E38" t="str">
        <v>CHA</v>
      </c>
      <c r="F38">
        <v>36</v>
      </c>
      <c r="G38">
        <v>18</v>
      </c>
      <c r="H38">
        <v>-14.78872595</v>
      </c>
      <c r="I38">
        <v>-4.8151739930000002</v>
      </c>
      <c r="J38">
        <v>-19.603899940000002</v>
      </c>
      <c r="K38">
        <v>-8.1291853120000006</v>
      </c>
      <c r="L38">
        <v>-4.632917934</v>
      </c>
      <c r="M38">
        <v>-12.762103249999999</v>
      </c>
      <c r="N38">
        <v>-14.23818335</v>
      </c>
      <c r="O38">
        <v>-4.9589250649999999</v>
      </c>
      <c r="P38">
        <v>-19.197108419999999</v>
      </c>
      <c r="Q38">
        <v>-0.156583789</v>
      </c>
    </row>
    <row r="39" spans="1:17" x14ac:dyDescent="0.3">
      <c r="A39" t="str">
        <v>Ed Davis</v>
      </c>
      <c r="B39" t="str">
        <v>davised01</v>
      </c>
      <c r="C39">
        <v>2016</v>
      </c>
      <c r="D39" t="str">
        <v>PO</v>
      </c>
      <c r="E39" t="str">
        <v>POR</v>
      </c>
      <c r="F39">
        <v>416</v>
      </c>
      <c r="G39">
        <v>205</v>
      </c>
      <c r="H39">
        <v>0.84941597800000002</v>
      </c>
      <c r="I39">
        <v>-5.0421457209999998</v>
      </c>
      <c r="J39">
        <v>-4.1927297430000001</v>
      </c>
      <c r="K39">
        <v>-0.475994203</v>
      </c>
      <c r="L39">
        <v>-2.5020473989999998</v>
      </c>
      <c r="M39">
        <v>-2.9780416019999998</v>
      </c>
      <c r="N39">
        <v>0.54227307599999997</v>
      </c>
      <c r="O39">
        <v>-4.8202994099999996</v>
      </c>
      <c r="P39">
        <v>-4.2780263339999998</v>
      </c>
      <c r="Q39">
        <v>-0.16425374700000001</v>
      </c>
    </row>
    <row r="40" spans="1:17" x14ac:dyDescent="0.3">
      <c r="A40" t="str">
        <v>Matthew Dellavedova</v>
      </c>
      <c r="B40" t="str">
        <v>dellama01</v>
      </c>
      <c r="C40">
        <v>2016</v>
      </c>
      <c r="D40" t="str">
        <v>PO</v>
      </c>
      <c r="E40" t="str">
        <v>CLE</v>
      </c>
      <c r="F40">
        <v>471</v>
      </c>
      <c r="G40">
        <v>241</v>
      </c>
      <c r="H40">
        <v>1.220231399</v>
      </c>
      <c r="I40">
        <v>-4.894800321</v>
      </c>
      <c r="J40">
        <v>-3.6745689229999998</v>
      </c>
      <c r="K40">
        <v>-4.7969657950000002</v>
      </c>
      <c r="L40">
        <v>8.5156147000000001E-2</v>
      </c>
      <c r="M40">
        <v>-4.711809648</v>
      </c>
      <c r="N40">
        <v>-0.125361682</v>
      </c>
      <c r="O40">
        <v>-4.194808943</v>
      </c>
      <c r="P40">
        <v>-4.3201706250000003</v>
      </c>
      <c r="Q40">
        <v>-0.19874620400000001</v>
      </c>
    </row>
    <row r="41" spans="1:17" x14ac:dyDescent="0.3">
      <c r="A41" t="str">
        <v>Luol Deng</v>
      </c>
      <c r="B41" t="str">
        <v>denglu01</v>
      </c>
      <c r="C41">
        <v>2016</v>
      </c>
      <c r="D41" t="str">
        <v>PO</v>
      </c>
      <c r="E41" t="str">
        <v>MIA</v>
      </c>
      <c r="F41">
        <v>945</v>
      </c>
      <c r="G41">
        <v>495</v>
      </c>
      <c r="H41">
        <v>0.90129407399999995</v>
      </c>
      <c r="I41">
        <v>3.77333286</v>
      </c>
      <c r="J41">
        <v>4.674626934</v>
      </c>
      <c r="K41">
        <v>2.0462604899999999</v>
      </c>
      <c r="L41">
        <v>5.2171553959999999</v>
      </c>
      <c r="M41">
        <v>7.2634158859999998</v>
      </c>
      <c r="N41">
        <v>1.1862341590000001</v>
      </c>
      <c r="O41">
        <v>4.2374473200000002</v>
      </c>
      <c r="P41">
        <v>5.4236814799999999</v>
      </c>
      <c r="Q41">
        <v>2.1515112869999999</v>
      </c>
    </row>
    <row r="42" spans="1:17" x14ac:dyDescent="0.3">
      <c r="A42" t="str">
        <v>DeMar DeRozan</v>
      </c>
      <c r="B42" t="str">
        <v>derozde01</v>
      </c>
      <c r="C42">
        <v>2016</v>
      </c>
      <c r="D42" t="str">
        <v>PO</v>
      </c>
      <c r="E42" t="str">
        <v>TOR</v>
      </c>
      <c r="F42">
        <v>1425</v>
      </c>
      <c r="G42">
        <v>746</v>
      </c>
      <c r="H42">
        <v>-1.126132259</v>
      </c>
      <c r="I42">
        <v>-3.3101451059999998</v>
      </c>
      <c r="J42">
        <v>-4.4362773649999996</v>
      </c>
      <c r="K42">
        <v>-1.997915152</v>
      </c>
      <c r="L42">
        <v>-2.5325799130000002</v>
      </c>
      <c r="M42">
        <v>-4.5304950650000002</v>
      </c>
      <c r="N42">
        <v>-1.3509875099999999</v>
      </c>
      <c r="O42">
        <v>-3.3284573110000002</v>
      </c>
      <c r="P42">
        <v>-4.6794448209999997</v>
      </c>
      <c r="Q42">
        <v>-0.76184814499999998</v>
      </c>
    </row>
    <row r="43" spans="1:17" x14ac:dyDescent="0.3">
      <c r="A43" t="str">
        <v>Boris Diaw</v>
      </c>
      <c r="B43" t="str">
        <v>diawbo01</v>
      </c>
      <c r="C43">
        <v>2016</v>
      </c>
      <c r="D43" t="str">
        <v>PO</v>
      </c>
      <c r="E43" t="str">
        <v>SAS</v>
      </c>
      <c r="F43">
        <v>314</v>
      </c>
      <c r="G43">
        <v>159</v>
      </c>
      <c r="H43">
        <v>-1.1082231579999999</v>
      </c>
      <c r="I43">
        <v>0.29975227900000001</v>
      </c>
      <c r="J43">
        <v>-0.80847087900000003</v>
      </c>
      <c r="K43">
        <v>-2.324790653</v>
      </c>
      <c r="L43">
        <v>4.3076275190000004</v>
      </c>
      <c r="M43">
        <v>1.982836866</v>
      </c>
      <c r="N43">
        <v>-1.478330398</v>
      </c>
      <c r="O43">
        <v>1.0371800440000001</v>
      </c>
      <c r="P43">
        <v>-0.44115035400000002</v>
      </c>
      <c r="Q43">
        <v>0.19181874800000001</v>
      </c>
    </row>
    <row r="44" spans="1:17" x14ac:dyDescent="0.3">
      <c r="A44" t="str">
        <v>Spencer Dinwiddie</v>
      </c>
      <c r="B44" t="str">
        <v>dinwisp01</v>
      </c>
      <c r="C44">
        <v>2016</v>
      </c>
      <c r="D44" t="str">
        <v>PO</v>
      </c>
      <c r="E44" t="str">
        <v>DET</v>
      </c>
      <c r="F44">
        <v>4</v>
      </c>
      <c r="G44">
        <v>2</v>
      </c>
      <c r="H44">
        <v>20.005537650000001</v>
      </c>
      <c r="I44">
        <v>-16.393334800000002</v>
      </c>
      <c r="J44">
        <v>3.6122028510000002</v>
      </c>
      <c r="K44">
        <v>22.669896990000002</v>
      </c>
      <c r="L44">
        <v>-46.487836180000002</v>
      </c>
      <c r="M44">
        <v>-23.817939190000001</v>
      </c>
      <c r="N44">
        <v>21.73143701</v>
      </c>
      <c r="O44">
        <v>-23.9034735</v>
      </c>
      <c r="P44">
        <v>-2.1720364879999998</v>
      </c>
      <c r="Q44">
        <v>5.9490900000000002E-4</v>
      </c>
    </row>
    <row r="45" spans="1:17" x14ac:dyDescent="0.3">
      <c r="A45" t="str">
        <v>Goran Dragic</v>
      </c>
      <c r="B45" t="str">
        <v>dragigo01</v>
      </c>
      <c r="C45">
        <v>2016</v>
      </c>
      <c r="D45" t="str">
        <v>PO</v>
      </c>
      <c r="E45" t="str">
        <v>MIA</v>
      </c>
      <c r="F45">
        <v>906</v>
      </c>
      <c r="G45">
        <v>472</v>
      </c>
      <c r="H45">
        <v>1.382876947</v>
      </c>
      <c r="I45">
        <v>-1.1176605390000001</v>
      </c>
      <c r="J45">
        <v>0.26521640800000001</v>
      </c>
      <c r="K45">
        <v>-6.3792764660000003</v>
      </c>
      <c r="L45">
        <v>7.4682236990000002</v>
      </c>
      <c r="M45">
        <v>1.0889472330000001</v>
      </c>
      <c r="N45">
        <v>-0.17483480500000001</v>
      </c>
      <c r="O45">
        <v>0.55492451200000004</v>
      </c>
      <c r="P45">
        <v>0.380089707</v>
      </c>
      <c r="Q45">
        <v>0.77292965400000002</v>
      </c>
    </row>
    <row r="46" spans="1:17" x14ac:dyDescent="0.3">
      <c r="A46" t="str">
        <v>Andre Drummond</v>
      </c>
      <c r="B46" t="str">
        <v>drumman01</v>
      </c>
      <c r="C46">
        <v>2016</v>
      </c>
      <c r="D46" t="str">
        <v>PO</v>
      </c>
      <c r="E46" t="str">
        <v>DET</v>
      </c>
      <c r="F46">
        <v>238</v>
      </c>
      <c r="G46">
        <v>131</v>
      </c>
      <c r="H46">
        <v>1.429040096</v>
      </c>
      <c r="I46">
        <v>4.6649806820000004</v>
      </c>
      <c r="J46">
        <v>6.094020778</v>
      </c>
      <c r="K46">
        <v>-3.4126790009999999</v>
      </c>
      <c r="L46">
        <v>-2.1193238060000001</v>
      </c>
      <c r="M46">
        <v>-5.5320028069999996</v>
      </c>
      <c r="N46">
        <v>0.39925260400000001</v>
      </c>
      <c r="O46">
        <v>3.585946817</v>
      </c>
      <c r="P46">
        <v>3.9851994209999999</v>
      </c>
      <c r="Q46">
        <v>0.46603257300000001</v>
      </c>
    </row>
    <row r="47" spans="1:17" x14ac:dyDescent="0.3">
      <c r="A47" t="str">
        <v>Tim Duncan</v>
      </c>
      <c r="B47" t="str">
        <v>duncati01</v>
      </c>
      <c r="C47">
        <v>2016</v>
      </c>
      <c r="D47" t="str">
        <v>PO</v>
      </c>
      <c r="E47" t="str">
        <v>SAS</v>
      </c>
      <c r="F47">
        <v>422</v>
      </c>
      <c r="G47">
        <v>218</v>
      </c>
      <c r="H47">
        <v>-3.2670993880000001</v>
      </c>
      <c r="I47">
        <v>2.921947539</v>
      </c>
      <c r="J47">
        <v>-0.34515184999999998</v>
      </c>
      <c r="K47">
        <v>5.7806737149999998</v>
      </c>
      <c r="L47">
        <v>10.165846950000001</v>
      </c>
      <c r="M47">
        <v>15.946520659999999</v>
      </c>
      <c r="N47">
        <v>-1.6087125090000001</v>
      </c>
      <c r="O47">
        <v>4.5096589429999998</v>
      </c>
      <c r="P47">
        <v>2.9009464340000002</v>
      </c>
      <c r="Q47">
        <v>0.64446550000000002</v>
      </c>
    </row>
    <row r="48" spans="1:17" x14ac:dyDescent="0.3">
      <c r="A48" t="str">
        <v>Kevin Durant</v>
      </c>
      <c r="B48" t="str">
        <v>duranke01</v>
      </c>
      <c r="C48">
        <v>2016</v>
      </c>
      <c r="D48" t="str">
        <v>PO</v>
      </c>
      <c r="E48" t="str">
        <v>OKC</v>
      </c>
      <c r="F48">
        <v>1471</v>
      </c>
      <c r="G48">
        <v>726</v>
      </c>
      <c r="H48">
        <v>2.3091732380000001</v>
      </c>
      <c r="I48">
        <v>-1.094325473</v>
      </c>
      <c r="J48">
        <v>1.2148477639999999</v>
      </c>
      <c r="K48">
        <v>4.1654545870000002</v>
      </c>
      <c r="L48">
        <v>4.2961701779999997</v>
      </c>
      <c r="M48">
        <v>8.4616247649999998</v>
      </c>
      <c r="N48">
        <v>2.7628229740000001</v>
      </c>
      <c r="O48">
        <v>-9.7776356999999994E-2</v>
      </c>
      <c r="P48">
        <v>2.6650466169999998</v>
      </c>
      <c r="Q48">
        <v>2.1065010709999998</v>
      </c>
    </row>
    <row r="49" spans="1:17" x14ac:dyDescent="0.3">
      <c r="A49" t="str">
        <v>Monta Ellis</v>
      </c>
      <c r="B49" t="str">
        <v>ellismo01</v>
      </c>
      <c r="C49">
        <v>2016</v>
      </c>
      <c r="D49" t="str">
        <v>PO</v>
      </c>
      <c r="E49" t="str">
        <v>IND</v>
      </c>
      <c r="F49">
        <v>430</v>
      </c>
      <c r="G49">
        <v>225</v>
      </c>
      <c r="H49">
        <v>-0.89896606000000001</v>
      </c>
      <c r="I49">
        <v>-0.39200715699999999</v>
      </c>
      <c r="J49">
        <v>-1.290973218</v>
      </c>
      <c r="K49">
        <v>-11.111575119999999</v>
      </c>
      <c r="L49">
        <v>-6.4782688620000002</v>
      </c>
      <c r="M49">
        <v>-17.589843989999999</v>
      </c>
      <c r="N49">
        <v>-3.0951453130000002</v>
      </c>
      <c r="O49">
        <v>-1.7696821949999999</v>
      </c>
      <c r="P49">
        <v>-4.8648275080000003</v>
      </c>
      <c r="Q49">
        <v>-0.25545954900000001</v>
      </c>
    </row>
    <row r="50" spans="1:17" x14ac:dyDescent="0.3">
      <c r="A50" t="str">
        <v>Festus Ezeli</v>
      </c>
      <c r="B50" t="str">
        <v>ezelife01</v>
      </c>
      <c r="C50">
        <v>2016</v>
      </c>
      <c r="D50" t="str">
        <v>PO</v>
      </c>
      <c r="E50" t="str">
        <v>GSW</v>
      </c>
      <c r="F50">
        <v>437</v>
      </c>
      <c r="G50">
        <v>203</v>
      </c>
      <c r="H50">
        <v>-2.971404454</v>
      </c>
      <c r="I50">
        <v>-1.3792325489999999</v>
      </c>
      <c r="J50">
        <v>-4.3506370030000001</v>
      </c>
      <c r="K50">
        <v>2.345640993</v>
      </c>
      <c r="L50">
        <v>-4.1508742969999997</v>
      </c>
      <c r="M50">
        <v>-1.8052333039999999</v>
      </c>
      <c r="N50">
        <v>-2.1247542460000002</v>
      </c>
      <c r="O50">
        <v>-2.0784889930000001</v>
      </c>
      <c r="P50">
        <v>-4.2032432399999999</v>
      </c>
      <c r="Q50">
        <v>-0.15751539000000001</v>
      </c>
    </row>
    <row r="51" spans="1:17" x14ac:dyDescent="0.3">
      <c r="A51" t="str">
        <v>Jordan Farmar</v>
      </c>
      <c r="B51" t="str">
        <v>farmajo01</v>
      </c>
      <c r="C51">
        <v>2016</v>
      </c>
      <c r="D51" t="str">
        <v>PO</v>
      </c>
      <c r="E51" t="str">
        <v>MEM</v>
      </c>
      <c r="F51">
        <v>212</v>
      </c>
      <c r="G51">
        <v>113</v>
      </c>
      <c r="H51">
        <v>-3.3471063640000001</v>
      </c>
      <c r="I51">
        <v>0.155125291</v>
      </c>
      <c r="J51">
        <v>-3.191981073</v>
      </c>
      <c r="K51">
        <v>4.9633882979999999</v>
      </c>
      <c r="L51">
        <v>4.6549583129999998</v>
      </c>
      <c r="M51">
        <v>9.6183466109999998</v>
      </c>
      <c r="N51">
        <v>-1.76564992</v>
      </c>
      <c r="O51">
        <v>1.1800696909999999</v>
      </c>
      <c r="P51">
        <v>-0.58558022799999998</v>
      </c>
      <c r="Q51">
        <v>0.128374819</v>
      </c>
    </row>
    <row r="52" spans="1:17" x14ac:dyDescent="0.3">
      <c r="A52" t="str">
        <v>Raymond Felton</v>
      </c>
      <c r="B52" t="str">
        <v>feltora01</v>
      </c>
      <c r="C52">
        <v>2016</v>
      </c>
      <c r="D52" t="str">
        <v>PO</v>
      </c>
      <c r="E52" t="str">
        <v>DAL</v>
      </c>
      <c r="F52">
        <v>335</v>
      </c>
      <c r="G52">
        <v>172</v>
      </c>
      <c r="H52">
        <v>-0.28896285599999999</v>
      </c>
      <c r="I52">
        <v>3.4144476429999999</v>
      </c>
      <c r="J52">
        <v>3.125484787</v>
      </c>
      <c r="K52">
        <v>-5.8493013039999999</v>
      </c>
      <c r="L52">
        <v>18.24536264</v>
      </c>
      <c r="M52">
        <v>12.396061339999999</v>
      </c>
      <c r="N52">
        <v>-1.4413014630000001</v>
      </c>
      <c r="O52">
        <v>6.8374347359999996</v>
      </c>
      <c r="P52">
        <v>5.3961332740000003</v>
      </c>
      <c r="Q52">
        <v>0.72872632599999998</v>
      </c>
    </row>
    <row r="53" spans="1:17" x14ac:dyDescent="0.3">
      <c r="A53" t="str">
        <v>Randy Foye</v>
      </c>
      <c r="B53" t="str">
        <v>foyera01</v>
      </c>
      <c r="C53">
        <v>2016</v>
      </c>
      <c r="D53" t="str">
        <v>PO</v>
      </c>
      <c r="E53" t="str">
        <v>OKC</v>
      </c>
      <c r="F53">
        <v>382</v>
      </c>
      <c r="G53">
        <v>190</v>
      </c>
      <c r="H53">
        <v>-3.7733971039999998</v>
      </c>
      <c r="I53">
        <v>0.77477304899999999</v>
      </c>
      <c r="J53">
        <v>-2.9986240550000001</v>
      </c>
      <c r="K53">
        <v>-8.2630138520000003</v>
      </c>
      <c r="L53">
        <v>-0.87950799599999996</v>
      </c>
      <c r="M53">
        <v>-9.1425218479999995</v>
      </c>
      <c r="N53">
        <v>-5.1269715209999998</v>
      </c>
      <c r="O53">
        <v>0.42250500899999999</v>
      </c>
      <c r="P53">
        <v>-4.7044665119999998</v>
      </c>
      <c r="Q53">
        <v>-0.19314210000000001</v>
      </c>
    </row>
    <row r="54" spans="1:17" x14ac:dyDescent="0.3">
      <c r="A54" t="str">
        <v>Channing Frye</v>
      </c>
      <c r="B54" t="str">
        <v>fryech01</v>
      </c>
      <c r="C54">
        <v>2016</v>
      </c>
      <c r="D54" t="str">
        <v>PO</v>
      </c>
      <c r="E54" t="str">
        <v>CLE</v>
      </c>
      <c r="F54">
        <v>461</v>
      </c>
      <c r="G54">
        <v>237</v>
      </c>
      <c r="H54">
        <v>4.7029277169999997</v>
      </c>
      <c r="I54">
        <v>4.5189483719999997</v>
      </c>
      <c r="J54">
        <v>9.2218760890000002</v>
      </c>
      <c r="K54">
        <v>2.815564932</v>
      </c>
      <c r="L54">
        <v>4.407694781</v>
      </c>
      <c r="M54">
        <v>7.223259713</v>
      </c>
      <c r="N54">
        <v>4.4278798640000003</v>
      </c>
      <c r="O54">
        <v>4.7135911630000003</v>
      </c>
      <c r="P54">
        <v>9.1414710269999997</v>
      </c>
      <c r="Q54">
        <v>1.4926086869999999</v>
      </c>
    </row>
    <row r="55" spans="1:17" x14ac:dyDescent="0.3">
      <c r="A55" t="str">
        <v>Paul George</v>
      </c>
      <c r="B55" t="str">
        <v>georgpa01</v>
      </c>
      <c r="C55">
        <v>2016</v>
      </c>
      <c r="D55" t="str">
        <v>PO</v>
      </c>
      <c r="E55" t="str">
        <v>IND</v>
      </c>
      <c r="F55">
        <v>516</v>
      </c>
      <c r="G55">
        <v>275</v>
      </c>
      <c r="H55">
        <v>9.2809335080000004</v>
      </c>
      <c r="I55">
        <v>4.590353887</v>
      </c>
      <c r="J55">
        <v>13.871287390000001</v>
      </c>
      <c r="K55">
        <v>23.56486499</v>
      </c>
      <c r="L55">
        <v>11.180010709999999</v>
      </c>
      <c r="M55">
        <v>34.744875700000001</v>
      </c>
      <c r="N55">
        <v>12.808880670000001</v>
      </c>
      <c r="O55">
        <v>6.1984589809999999</v>
      </c>
      <c r="P55">
        <v>19.007339649999999</v>
      </c>
      <c r="Q55">
        <v>3.1984056340000002</v>
      </c>
    </row>
    <row r="56" spans="1:17" x14ac:dyDescent="0.3">
      <c r="A56" t="str">
        <v>Manu Ginobili</v>
      </c>
      <c r="B56" t="str">
        <v>ginobma01</v>
      </c>
      <c r="C56">
        <v>2016</v>
      </c>
      <c r="D56" t="str">
        <v>PO</v>
      </c>
      <c r="E56" t="str">
        <v>SAS</v>
      </c>
      <c r="F56">
        <v>383</v>
      </c>
      <c r="G56">
        <v>192</v>
      </c>
      <c r="H56">
        <v>2.7921527130000001</v>
      </c>
      <c r="I56">
        <v>3.0944419700000001</v>
      </c>
      <c r="J56">
        <v>5.8865946830000002</v>
      </c>
      <c r="K56">
        <v>1.9147972959999999</v>
      </c>
      <c r="L56">
        <v>7.2442114460000004</v>
      </c>
      <c r="M56">
        <v>9.1590087419999993</v>
      </c>
      <c r="N56">
        <v>2.7523005029999998</v>
      </c>
      <c r="O56">
        <v>4.0468711879999999</v>
      </c>
      <c r="P56">
        <v>6.7991716909999997</v>
      </c>
      <c r="Q56">
        <v>0.97590439699999998</v>
      </c>
    </row>
    <row r="57" spans="1:17" x14ac:dyDescent="0.3">
      <c r="A57" t="str">
        <v>Andrew Goudelock</v>
      </c>
      <c r="B57" t="str">
        <v>goudean01</v>
      </c>
      <c r="C57">
        <v>2016</v>
      </c>
      <c r="D57" t="str">
        <v>PO</v>
      </c>
      <c r="E57" t="str">
        <v>HOU</v>
      </c>
      <c r="F57">
        <v>24</v>
      </c>
      <c r="G57">
        <v>11</v>
      </c>
      <c r="H57">
        <v>-12.445648090000001</v>
      </c>
      <c r="I57">
        <v>-10.184469050000001</v>
      </c>
      <c r="J57">
        <v>-22.63011715</v>
      </c>
      <c r="K57">
        <v>-14.185858680000001</v>
      </c>
      <c r="L57">
        <v>9.6917302040000006</v>
      </c>
      <c r="M57">
        <v>-4.4941284809999997</v>
      </c>
      <c r="N57">
        <v>-13.34477729</v>
      </c>
      <c r="O57">
        <v>-6.6622929449999999</v>
      </c>
      <c r="P57">
        <v>-20.007070240000001</v>
      </c>
      <c r="Q57">
        <v>-0.101786086</v>
      </c>
    </row>
    <row r="58" spans="1:17" x14ac:dyDescent="0.3">
      <c r="A58" t="str">
        <v>Danny Green</v>
      </c>
      <c r="B58" t="str">
        <v>greenda02</v>
      </c>
      <c r="C58">
        <v>2016</v>
      </c>
      <c r="D58" t="str">
        <v>PO</v>
      </c>
      <c r="E58" t="str">
        <v>SAS</v>
      </c>
      <c r="F58">
        <v>522</v>
      </c>
      <c r="G58">
        <v>267</v>
      </c>
      <c r="H58">
        <v>2.8876742769999999</v>
      </c>
      <c r="I58">
        <v>9.3145831369999996</v>
      </c>
      <c r="J58">
        <v>12.20225741</v>
      </c>
      <c r="K58">
        <v>8.3252973479999994</v>
      </c>
      <c r="L58">
        <v>3.5022804500000002</v>
      </c>
      <c r="M58">
        <v>11.8275778</v>
      </c>
      <c r="N58">
        <v>4.2007751170000001</v>
      </c>
      <c r="O58">
        <v>8.5634097140000005</v>
      </c>
      <c r="P58">
        <v>12.76418483</v>
      </c>
      <c r="Q58">
        <v>2.1776913640000002</v>
      </c>
    </row>
    <row r="59" spans="1:17" x14ac:dyDescent="0.3">
      <c r="A59" t="str">
        <v>Draymond Green</v>
      </c>
      <c r="B59" t="str">
        <v>greendr01</v>
      </c>
      <c r="C59">
        <v>2016</v>
      </c>
      <c r="D59" t="str">
        <v>PO</v>
      </c>
      <c r="E59" t="str">
        <v>GSW</v>
      </c>
      <c r="F59">
        <v>1803</v>
      </c>
      <c r="G59">
        <v>879</v>
      </c>
      <c r="H59">
        <v>2.0609053570000002</v>
      </c>
      <c r="I59">
        <v>5.7646376779999997</v>
      </c>
      <c r="J59">
        <v>7.8255430349999999</v>
      </c>
      <c r="K59">
        <v>7.2562834430000001</v>
      </c>
      <c r="L59">
        <v>5.8429067229999996</v>
      </c>
      <c r="M59">
        <v>13.09919017</v>
      </c>
      <c r="N59">
        <v>3.2083558750000001</v>
      </c>
      <c r="O59">
        <v>6.1177017659999997</v>
      </c>
      <c r="P59">
        <v>9.3260576410000002</v>
      </c>
      <c r="Q59">
        <v>5.6530702870000002</v>
      </c>
    </row>
    <row r="60" spans="1:17" x14ac:dyDescent="0.3">
      <c r="A60" t="str">
        <v>Gerald Green</v>
      </c>
      <c r="B60" t="str">
        <v>greenge01</v>
      </c>
      <c r="C60">
        <v>2016</v>
      </c>
      <c r="D60" t="str">
        <v>PO</v>
      </c>
      <c r="E60" t="str">
        <v>MIA</v>
      </c>
      <c r="F60">
        <v>216</v>
      </c>
      <c r="G60">
        <v>110</v>
      </c>
      <c r="H60">
        <v>-2.3258466090000001</v>
      </c>
      <c r="I60">
        <v>6.6122154259999997</v>
      </c>
      <c r="J60">
        <v>4.2863688179999997</v>
      </c>
      <c r="K60">
        <v>-3.7692772219999999</v>
      </c>
      <c r="L60">
        <v>15.64586414</v>
      </c>
      <c r="M60">
        <v>11.876586919999999</v>
      </c>
      <c r="N60">
        <v>-2.7925021289999998</v>
      </c>
      <c r="O60">
        <v>8.8343379239999997</v>
      </c>
      <c r="P60">
        <v>6.0418357949999999</v>
      </c>
      <c r="Q60">
        <v>0.50843392099999996</v>
      </c>
    </row>
    <row r="61" spans="1:17" x14ac:dyDescent="0.3">
      <c r="A61" t="str">
        <v>JaMychal Green</v>
      </c>
      <c r="B61" t="str">
        <v>greenja01</v>
      </c>
      <c r="C61">
        <v>2016</v>
      </c>
      <c r="D61" t="str">
        <v>PO</v>
      </c>
      <c r="E61" t="str">
        <v>MEM</v>
      </c>
      <c r="F61">
        <v>141</v>
      </c>
      <c r="G61">
        <v>72</v>
      </c>
      <c r="H61">
        <v>-3.0311580220000001</v>
      </c>
      <c r="I61">
        <v>-4.6588293000000003E-2</v>
      </c>
      <c r="J61">
        <v>-3.0777463159999998</v>
      </c>
      <c r="K61">
        <v>-7.3750148900000001</v>
      </c>
      <c r="L61">
        <v>-9.2507859079999992</v>
      </c>
      <c r="M61">
        <v>-16.6258008</v>
      </c>
      <c r="N61">
        <v>-4.0559897349999998</v>
      </c>
      <c r="O61">
        <v>-1.8775691430000001</v>
      </c>
      <c r="P61">
        <v>-5.9335588789999996</v>
      </c>
      <c r="Q61">
        <v>-0.121341806</v>
      </c>
    </row>
    <row r="62" spans="1:17" x14ac:dyDescent="0.3">
      <c r="A62" t="str">
        <v>Jeff Green</v>
      </c>
      <c r="B62" t="str">
        <v>greenje02</v>
      </c>
      <c r="C62">
        <v>2016</v>
      </c>
      <c r="D62" t="str">
        <v>PO</v>
      </c>
      <c r="E62" t="str">
        <v>LAC</v>
      </c>
      <c r="F62">
        <v>319</v>
      </c>
      <c r="G62">
        <v>159</v>
      </c>
      <c r="H62">
        <v>-1.4066271290000001</v>
      </c>
      <c r="I62">
        <v>1.6552862370000001</v>
      </c>
      <c r="J62">
        <v>0.24865910799999999</v>
      </c>
      <c r="K62">
        <v>1.1136328520000001</v>
      </c>
      <c r="L62">
        <v>-6.0224767449999996</v>
      </c>
      <c r="M62">
        <v>-4.9088438930000002</v>
      </c>
      <c r="N62">
        <v>-0.90852716600000005</v>
      </c>
      <c r="O62">
        <v>6.6380261999999995E-2</v>
      </c>
      <c r="P62">
        <v>-0.84214690400000003</v>
      </c>
      <c r="Q62">
        <v>0.157964834</v>
      </c>
    </row>
    <row r="63" spans="1:17" x14ac:dyDescent="0.3">
      <c r="A63" t="str">
        <v>Blake Griffin</v>
      </c>
      <c r="B63" t="str">
        <v>griffbl01</v>
      </c>
      <c r="C63">
        <v>2016</v>
      </c>
      <c r="D63" t="str">
        <v>PO</v>
      </c>
      <c r="E63" t="str">
        <v>LAC</v>
      </c>
      <c r="F63">
        <v>254</v>
      </c>
      <c r="G63">
        <v>127</v>
      </c>
      <c r="H63">
        <v>-2.2961011600000001</v>
      </c>
      <c r="I63">
        <v>1.256357258</v>
      </c>
      <c r="J63">
        <v>-1.0397439020000001</v>
      </c>
      <c r="K63">
        <v>1.280880598</v>
      </c>
      <c r="L63">
        <v>3.3640377240000001</v>
      </c>
      <c r="M63">
        <v>4.6449183219999997</v>
      </c>
      <c r="N63">
        <v>-1.7248597379999999</v>
      </c>
      <c r="O63">
        <v>1.702871075</v>
      </c>
      <c r="P63">
        <v>-2.1988661999999999E-2</v>
      </c>
      <c r="Q63">
        <v>0.18344692100000001</v>
      </c>
    </row>
    <row r="64" spans="1:17" x14ac:dyDescent="0.3">
      <c r="A64" t="str">
        <v>Jorge Gutierrez</v>
      </c>
      <c r="B64" t="str">
        <v>gutiejo01</v>
      </c>
      <c r="C64">
        <v>2016</v>
      </c>
      <c r="D64" t="str">
        <v>PO</v>
      </c>
      <c r="E64" t="str">
        <v>CHA</v>
      </c>
      <c r="F64">
        <v>25</v>
      </c>
      <c r="G64">
        <v>12</v>
      </c>
      <c r="H64">
        <v>-13.716102729999999</v>
      </c>
      <c r="I64">
        <v>5.0242784870000001</v>
      </c>
      <c r="J64">
        <v>-8.6918242419999991</v>
      </c>
      <c r="K64">
        <v>-7.8333499809999996</v>
      </c>
      <c r="L64">
        <v>-10.4373538</v>
      </c>
      <c r="M64">
        <v>-18.270703780000002</v>
      </c>
      <c r="N64">
        <v>-13.221550909999999</v>
      </c>
      <c r="O64">
        <v>2.2590337919999999</v>
      </c>
      <c r="P64">
        <v>-10.962517119999999</v>
      </c>
      <c r="Q64">
        <v>-5.1567676E-2</v>
      </c>
    </row>
    <row r="65" spans="1:17" x14ac:dyDescent="0.3">
      <c r="A65" t="str">
        <v>PJ Hairston</v>
      </c>
      <c r="B65" t="str">
        <v>hairspj02</v>
      </c>
      <c r="C65">
        <v>2016</v>
      </c>
      <c r="D65" t="str">
        <v>PO</v>
      </c>
      <c r="E65" t="str">
        <v>MEM</v>
      </c>
      <c r="F65">
        <v>40</v>
      </c>
      <c r="G65">
        <v>22</v>
      </c>
      <c r="H65">
        <v>-11.11856504</v>
      </c>
      <c r="I65">
        <v>1.7579961159999999</v>
      </c>
      <c r="J65">
        <v>-9.3605689240000007</v>
      </c>
      <c r="K65">
        <v>5.057070586</v>
      </c>
      <c r="L65">
        <v>-1.6702393959999999</v>
      </c>
      <c r="M65">
        <v>3.386831189</v>
      </c>
      <c r="N65">
        <v>-8.3404979259999994</v>
      </c>
      <c r="O65">
        <v>1.200590866</v>
      </c>
      <c r="P65">
        <v>-7.1399070599999996</v>
      </c>
      <c r="Q65">
        <v>-5.0416158000000003E-2</v>
      </c>
    </row>
    <row r="66" spans="1:17" x14ac:dyDescent="0.3">
      <c r="A66" t="str">
        <v>Tyler Hansbrough</v>
      </c>
      <c r="B66" t="str">
        <v>hansbty01</v>
      </c>
      <c r="C66">
        <v>2016</v>
      </c>
      <c r="D66" t="str">
        <v>PO</v>
      </c>
      <c r="E66" t="str">
        <v>CHA</v>
      </c>
      <c r="F66">
        <v>12</v>
      </c>
      <c r="G66">
        <v>6</v>
      </c>
      <c r="H66">
        <v>-6.1266851109999996</v>
      </c>
      <c r="I66">
        <v>-8.3674644039999997</v>
      </c>
      <c r="J66">
        <v>-14.49414951</v>
      </c>
      <c r="K66">
        <v>-5.5250789930000002</v>
      </c>
      <c r="L66">
        <v>-22.080741840000002</v>
      </c>
      <c r="M66">
        <v>-27.605820829999999</v>
      </c>
      <c r="N66">
        <v>-6.192387987</v>
      </c>
      <c r="O66">
        <v>-11.6423079</v>
      </c>
      <c r="P66">
        <v>-17.834695880000002</v>
      </c>
      <c r="Q66">
        <v>-4.5221030000000002E-2</v>
      </c>
    </row>
    <row r="67" spans="1:17" x14ac:dyDescent="0.3">
      <c r="A67" t="str">
        <v>Tim Hardaway Jr.</v>
      </c>
      <c r="B67" t="str">
        <v>hardati02</v>
      </c>
      <c r="C67">
        <v>2016</v>
      </c>
      <c r="D67" t="str">
        <v>PO</v>
      </c>
      <c r="E67" t="str">
        <v>ATL</v>
      </c>
      <c r="F67">
        <v>171</v>
      </c>
      <c r="G67">
        <v>87</v>
      </c>
      <c r="H67">
        <v>-3.5817668569999999</v>
      </c>
      <c r="I67">
        <v>-6.2338244679999999</v>
      </c>
      <c r="J67">
        <v>-9.8155913259999998</v>
      </c>
      <c r="K67">
        <v>-5.9014846250000002</v>
      </c>
      <c r="L67">
        <v>2.5619875580000002</v>
      </c>
      <c r="M67">
        <v>-3.3394970659999998</v>
      </c>
      <c r="N67">
        <v>-4.3174632109999997</v>
      </c>
      <c r="O67">
        <v>-4.7891288989999996</v>
      </c>
      <c r="P67">
        <v>-9.1065921099999994</v>
      </c>
      <c r="Q67">
        <v>-0.28902305299999997</v>
      </c>
    </row>
    <row r="68" spans="1:17" x14ac:dyDescent="0.3">
      <c r="A68" t="str">
        <v>James Harden</v>
      </c>
      <c r="B68" t="str">
        <v>hardeja01</v>
      </c>
      <c r="C68">
        <v>2016</v>
      </c>
      <c r="D68" t="str">
        <v>PO</v>
      </c>
      <c r="E68" t="str">
        <v>HOU</v>
      </c>
      <c r="F68">
        <v>402</v>
      </c>
      <c r="G68">
        <v>193</v>
      </c>
      <c r="H68">
        <v>5.0774611170000004</v>
      </c>
      <c r="I68">
        <v>-2.226130859</v>
      </c>
      <c r="J68">
        <v>2.8513302569999999</v>
      </c>
      <c r="K68">
        <v>-2.470266702</v>
      </c>
      <c r="L68">
        <v>-1.465577957</v>
      </c>
      <c r="M68">
        <v>-3.9358446580000002</v>
      </c>
      <c r="N68">
        <v>3.9963603509999999</v>
      </c>
      <c r="O68">
        <v>-2.2093140880000002</v>
      </c>
      <c r="P68">
        <v>1.7870462629999999</v>
      </c>
      <c r="Q68">
        <v>0.47496039699999998</v>
      </c>
    </row>
    <row r="69" spans="1:17" x14ac:dyDescent="0.3">
      <c r="A69" t="str">
        <v>Maurice Harkless</v>
      </c>
      <c r="B69" t="str">
        <v>harklma01</v>
      </c>
      <c r="C69">
        <v>2016</v>
      </c>
      <c r="D69" t="str">
        <v>PO</v>
      </c>
      <c r="E69" t="str">
        <v>POR</v>
      </c>
      <c r="F69">
        <v>558</v>
      </c>
      <c r="G69">
        <v>272</v>
      </c>
      <c r="H69">
        <v>0.549791323</v>
      </c>
      <c r="I69">
        <v>4.107799462</v>
      </c>
      <c r="J69">
        <v>4.657590785</v>
      </c>
      <c r="K69">
        <v>-6.3116927690000004</v>
      </c>
      <c r="L69">
        <v>4.8873491949999996</v>
      </c>
      <c r="M69">
        <v>-1.4243435739999999</v>
      </c>
      <c r="N69">
        <v>-0.91715495599999997</v>
      </c>
      <c r="O69">
        <v>4.5263447599999997</v>
      </c>
      <c r="P69">
        <v>3.6091898040000001</v>
      </c>
      <c r="Q69">
        <v>0.91846397899999999</v>
      </c>
    </row>
    <row r="70" spans="1:17" x14ac:dyDescent="0.3">
      <c r="A70" t="str">
        <v>Montrezl Harrell</v>
      </c>
      <c r="B70" t="str">
        <v>harremo01</v>
      </c>
      <c r="C70">
        <v>2016</v>
      </c>
      <c r="D70" t="str">
        <v>PO</v>
      </c>
      <c r="E70" t="str">
        <v>HOU</v>
      </c>
      <c r="F70">
        <v>26</v>
      </c>
      <c r="G70">
        <v>12</v>
      </c>
      <c r="H70">
        <v>-10.75730598</v>
      </c>
      <c r="I70">
        <v>0.66087188500000005</v>
      </c>
      <c r="J70">
        <v>-10.096434090000001</v>
      </c>
      <c r="K70">
        <v>-17.006912639999999</v>
      </c>
      <c r="L70">
        <v>0.55496326399999996</v>
      </c>
      <c r="M70">
        <v>-16.451949379999999</v>
      </c>
      <c r="N70">
        <v>-12.578703969999999</v>
      </c>
      <c r="O70">
        <v>0.69129629000000004</v>
      </c>
      <c r="P70">
        <v>-11.887407680000001</v>
      </c>
      <c r="Q70">
        <v>-5.8065136000000003E-2</v>
      </c>
    </row>
    <row r="71" spans="1:17" x14ac:dyDescent="0.3">
      <c r="A71" t="str">
        <v>Aaron Harrison</v>
      </c>
      <c r="B71" t="str">
        <v>harriaa01</v>
      </c>
      <c r="C71">
        <v>2016</v>
      </c>
      <c r="D71" t="str">
        <v>PO</v>
      </c>
      <c r="E71" t="str">
        <v>CHA</v>
      </c>
      <c r="F71">
        <v>16</v>
      </c>
      <c r="G71">
        <v>7</v>
      </c>
      <c r="H71">
        <v>-5.0008804580000001</v>
      </c>
      <c r="I71">
        <v>-11.65724601</v>
      </c>
      <c r="J71">
        <v>-16.658126469999999</v>
      </c>
      <c r="K71">
        <v>-10.47096252</v>
      </c>
      <c r="L71">
        <v>-8.1950462809999998</v>
      </c>
      <c r="M71">
        <v>-18.6660088</v>
      </c>
      <c r="N71">
        <v>-6.2526305180000001</v>
      </c>
      <c r="O71">
        <v>-11.50458203</v>
      </c>
      <c r="P71">
        <v>-17.757212549999998</v>
      </c>
      <c r="Q71">
        <v>-5.5784528E-2</v>
      </c>
    </row>
    <row r="72" spans="1:17" x14ac:dyDescent="0.3">
      <c r="A72" t="str">
        <v>Devin Harris</v>
      </c>
      <c r="B72" t="str">
        <v>harride01</v>
      </c>
      <c r="C72">
        <v>2016</v>
      </c>
      <c r="D72" t="str">
        <v>PO</v>
      </c>
      <c r="E72" t="str">
        <v>DAL</v>
      </c>
      <c r="F72">
        <v>234</v>
      </c>
      <c r="G72">
        <v>121</v>
      </c>
      <c r="H72">
        <v>1.760400121</v>
      </c>
      <c r="I72">
        <v>-3.8819088019999999</v>
      </c>
      <c r="J72">
        <v>-2.1215086809999999</v>
      </c>
      <c r="K72">
        <v>9.7804771890000008</v>
      </c>
      <c r="L72">
        <v>-4.0199708320000003</v>
      </c>
      <c r="M72">
        <v>5.7605063569999997</v>
      </c>
      <c r="N72">
        <v>3.588664187</v>
      </c>
      <c r="O72">
        <v>-4.0381362870000004</v>
      </c>
      <c r="P72">
        <v>-0.44947209999999999</v>
      </c>
      <c r="Q72">
        <v>0.145810618</v>
      </c>
    </row>
    <row r="73" spans="1:17" x14ac:dyDescent="0.3">
      <c r="A73" t="str">
        <v>Tobias Harris</v>
      </c>
      <c r="B73" t="str">
        <v>harrito02</v>
      </c>
      <c r="C73">
        <v>2016</v>
      </c>
      <c r="D73" t="str">
        <v>PO</v>
      </c>
      <c r="E73" t="str">
        <v>DET</v>
      </c>
      <c r="F73">
        <v>285</v>
      </c>
      <c r="G73">
        <v>156</v>
      </c>
      <c r="H73">
        <v>0.82413107500000005</v>
      </c>
      <c r="I73">
        <v>-0.79774103600000001</v>
      </c>
      <c r="J73">
        <v>2.6390038000000001E-2</v>
      </c>
      <c r="K73">
        <v>18.15091808</v>
      </c>
      <c r="L73">
        <v>3.203701525</v>
      </c>
      <c r="M73">
        <v>21.354619599999999</v>
      </c>
      <c r="N73">
        <v>4.4176851460000002</v>
      </c>
      <c r="O73">
        <v>8.0598920000000004E-2</v>
      </c>
      <c r="P73">
        <v>4.4982840660000001</v>
      </c>
      <c r="Q73">
        <v>0.59936244400000005</v>
      </c>
    </row>
    <row r="74" spans="1:17" x14ac:dyDescent="0.3">
      <c r="A74" t="str">
        <v>Udonis Haslem</v>
      </c>
      <c r="B74" t="str">
        <v>hasleud01</v>
      </c>
      <c r="C74">
        <v>2016</v>
      </c>
      <c r="D74" t="str">
        <v>PO</v>
      </c>
      <c r="E74" t="str">
        <v>MIA</v>
      </c>
      <c r="F74">
        <v>166</v>
      </c>
      <c r="G74">
        <v>85</v>
      </c>
      <c r="H74">
        <v>-3.9846846299999998</v>
      </c>
      <c r="I74">
        <v>-0.235635118</v>
      </c>
      <c r="J74">
        <v>-4.2203197479999996</v>
      </c>
      <c r="K74">
        <v>-4.7742301920000001</v>
      </c>
      <c r="L74">
        <v>-4.3079440299999998</v>
      </c>
      <c r="M74">
        <v>-9.0821742230000009</v>
      </c>
      <c r="N74">
        <v>-4.3963226219999996</v>
      </c>
      <c r="O74">
        <v>-1.169376967</v>
      </c>
      <c r="P74">
        <v>-5.5656995890000003</v>
      </c>
      <c r="Q74">
        <v>-0.12500457500000001</v>
      </c>
    </row>
    <row r="75" spans="1:17" x14ac:dyDescent="0.3">
      <c r="A75" t="str">
        <v>Spencer Hawes</v>
      </c>
      <c r="B75" t="str">
        <v>hawessp01</v>
      </c>
      <c r="C75">
        <v>2016</v>
      </c>
      <c r="D75" t="str">
        <v>PO</v>
      </c>
      <c r="E75" t="str">
        <v>CHA</v>
      </c>
      <c r="F75">
        <v>110</v>
      </c>
      <c r="G75">
        <v>53</v>
      </c>
      <c r="H75">
        <v>1.2233012999999999E-2</v>
      </c>
      <c r="I75">
        <v>8.8756512399999998</v>
      </c>
      <c r="J75">
        <v>8.8878842529999993</v>
      </c>
      <c r="K75">
        <v>-0.39744559600000001</v>
      </c>
      <c r="L75">
        <v>28.599791799999998</v>
      </c>
      <c r="M75">
        <v>28.202346210000002</v>
      </c>
      <c r="N75">
        <v>-2.0631554E-2</v>
      </c>
      <c r="O75">
        <v>13.55018506</v>
      </c>
      <c r="P75">
        <v>13.52955351</v>
      </c>
      <c r="Q75">
        <v>0.45608330499999999</v>
      </c>
    </row>
    <row r="76" spans="1:17" x14ac:dyDescent="0.3">
      <c r="A76" t="str">
        <v>Gerald Henderson</v>
      </c>
      <c r="B76" t="str">
        <v>hendege02</v>
      </c>
      <c r="C76">
        <v>2016</v>
      </c>
      <c r="D76" t="str">
        <v>PO</v>
      </c>
      <c r="E76" t="str">
        <v>POR</v>
      </c>
      <c r="F76">
        <v>479</v>
      </c>
      <c r="G76">
        <v>234</v>
      </c>
      <c r="H76">
        <v>-1.8678446019999999</v>
      </c>
      <c r="I76">
        <v>1.415337405</v>
      </c>
      <c r="J76">
        <v>-0.45250719700000003</v>
      </c>
      <c r="K76">
        <v>-5.7148343669999999</v>
      </c>
      <c r="L76">
        <v>-0.55292435699999998</v>
      </c>
      <c r="M76">
        <v>-6.2677587240000001</v>
      </c>
      <c r="N76">
        <v>-2.862638257</v>
      </c>
      <c r="O76">
        <v>1.0819265769999999</v>
      </c>
      <c r="P76">
        <v>-1.78071168</v>
      </c>
      <c r="Q76">
        <v>0.11825279700000001</v>
      </c>
    </row>
    <row r="77" spans="1:17" x14ac:dyDescent="0.3">
      <c r="A77" t="str">
        <v>George Hill</v>
      </c>
      <c r="B77" t="str">
        <v>hillge01</v>
      </c>
      <c r="C77">
        <v>2016</v>
      </c>
      <c r="D77" t="str">
        <v>PO</v>
      </c>
      <c r="E77" t="str">
        <v>IND</v>
      </c>
      <c r="F77">
        <v>441</v>
      </c>
      <c r="G77">
        <v>235</v>
      </c>
      <c r="H77">
        <v>3.9525808919999998</v>
      </c>
      <c r="I77">
        <v>3.5044230060000001</v>
      </c>
      <c r="J77">
        <v>7.457003898</v>
      </c>
      <c r="K77">
        <v>11.150625</v>
      </c>
      <c r="L77">
        <v>-1.2120082190000001</v>
      </c>
      <c r="M77">
        <v>9.9386167800000003</v>
      </c>
      <c r="N77">
        <v>5.700100226</v>
      </c>
      <c r="O77">
        <v>2.654000371</v>
      </c>
      <c r="P77">
        <v>8.3541005980000005</v>
      </c>
      <c r="Q77">
        <v>1.361837451</v>
      </c>
    </row>
    <row r="78" spans="1:17" x14ac:dyDescent="0.3">
      <c r="A78" t="str">
        <v>Jordan Hill</v>
      </c>
      <c r="B78" t="str">
        <v>hilljo01</v>
      </c>
      <c r="C78">
        <v>2016</v>
      </c>
      <c r="D78" t="str">
        <v>PO</v>
      </c>
      <c r="E78" t="str">
        <v>IND</v>
      </c>
      <c r="F78">
        <v>30</v>
      </c>
      <c r="G78">
        <v>15</v>
      </c>
      <c r="H78">
        <v>-4.0971389150000004</v>
      </c>
      <c r="I78">
        <v>-7.476926154</v>
      </c>
      <c r="J78">
        <v>-11.57406507</v>
      </c>
      <c r="K78">
        <v>-3.2515342409999999</v>
      </c>
      <c r="L78">
        <v>-20.701447600000002</v>
      </c>
      <c r="M78">
        <v>-23.95298184</v>
      </c>
      <c r="N78">
        <v>-4.1801038119999996</v>
      </c>
      <c r="O78">
        <v>-10.740813210000001</v>
      </c>
      <c r="P78">
        <v>-14.920917019999999</v>
      </c>
      <c r="Q78">
        <v>-9.5714596999999998E-2</v>
      </c>
    </row>
    <row r="79" spans="1:17" x14ac:dyDescent="0.3">
      <c r="A79" t="str">
        <v>Solomon Hill</v>
      </c>
      <c r="B79" t="str">
        <v>hillso01</v>
      </c>
      <c r="C79">
        <v>2016</v>
      </c>
      <c r="D79" t="str">
        <v>PO</v>
      </c>
      <c r="E79" t="str">
        <v>IND</v>
      </c>
      <c r="F79">
        <v>375</v>
      </c>
      <c r="G79">
        <v>198</v>
      </c>
      <c r="H79">
        <v>3.7769723700000002</v>
      </c>
      <c r="I79">
        <v>2.6706037600000001</v>
      </c>
      <c r="J79">
        <v>6.4475761299999998</v>
      </c>
      <c r="K79">
        <v>4.2473846990000004</v>
      </c>
      <c r="L79">
        <v>4.5228079049999996</v>
      </c>
      <c r="M79">
        <v>8.7701926050000001</v>
      </c>
      <c r="N79">
        <v>4.1159381420000001</v>
      </c>
      <c r="O79">
        <v>3.1242808790000001</v>
      </c>
      <c r="P79">
        <v>7.2402190209999997</v>
      </c>
      <c r="Q79">
        <v>1.0243702059999999</v>
      </c>
    </row>
    <row r="80" spans="1:17" x14ac:dyDescent="0.3">
      <c r="A80" t="str">
        <v>Kirk Hinrich</v>
      </c>
      <c r="B80" t="str">
        <v>hinriki01</v>
      </c>
      <c r="C80">
        <v>2016</v>
      </c>
      <c r="D80" t="str">
        <v>PO</v>
      </c>
      <c r="E80" t="str">
        <v>ATL</v>
      </c>
      <c r="F80">
        <v>52</v>
      </c>
      <c r="G80">
        <v>27</v>
      </c>
      <c r="H80">
        <v>-2.5399059460000002</v>
      </c>
      <c r="I80">
        <v>-1.547780975</v>
      </c>
      <c r="J80">
        <v>-4.0876869210000004</v>
      </c>
      <c r="K80">
        <v>2.2693024230000001</v>
      </c>
      <c r="L80">
        <v>8.626216801</v>
      </c>
      <c r="M80">
        <v>10.895519220000001</v>
      </c>
      <c r="N80">
        <v>-1.7448196709999999</v>
      </c>
      <c r="O80">
        <v>0.45232822299999997</v>
      </c>
      <c r="P80">
        <v>-1.292491447</v>
      </c>
      <c r="Q80">
        <v>2.0250669999999998E-2</v>
      </c>
    </row>
    <row r="81" spans="1:17" x14ac:dyDescent="0.3">
      <c r="A81" t="str">
        <v>John Holland</v>
      </c>
      <c r="B81" t="str">
        <v>hollajo02</v>
      </c>
      <c r="C81">
        <v>2016</v>
      </c>
      <c r="D81" t="str">
        <v>PO</v>
      </c>
      <c r="E81" t="str">
        <v>BOS</v>
      </c>
      <c r="F81">
        <v>2</v>
      </c>
      <c r="G81">
        <v>1</v>
      </c>
      <c r="H81">
        <v>-40.303496369999998</v>
      </c>
      <c r="I81">
        <v>-21.371024909999999</v>
      </c>
      <c r="J81">
        <v>-61.67452127</v>
      </c>
      <c r="K81">
        <v>-54.011332590000002</v>
      </c>
      <c r="L81">
        <v>18.416154649999999</v>
      </c>
      <c r="M81">
        <v>-35.595177929999998</v>
      </c>
      <c r="N81">
        <v>-45.323308490000002</v>
      </c>
      <c r="O81">
        <v>-14.96798733</v>
      </c>
      <c r="P81">
        <v>-60.291295820000002</v>
      </c>
      <c r="Q81">
        <v>-3.1377806000000001E-2</v>
      </c>
    </row>
    <row r="82" spans="1:17" x14ac:dyDescent="0.3">
      <c r="A82" t="str">
        <v>Al Horford</v>
      </c>
      <c r="B82" t="str">
        <v>horfoal01</v>
      </c>
      <c r="C82">
        <v>2016</v>
      </c>
      <c r="D82" t="str">
        <v>PO</v>
      </c>
      <c r="E82" t="str">
        <v>ATL</v>
      </c>
      <c r="F82">
        <v>670</v>
      </c>
      <c r="G82">
        <v>327</v>
      </c>
      <c r="H82">
        <v>-1.1954138919999999</v>
      </c>
      <c r="I82">
        <v>6.8864508989999997</v>
      </c>
      <c r="J82">
        <v>5.6910370070000003</v>
      </c>
      <c r="K82">
        <v>-6.0116211670000004</v>
      </c>
      <c r="L82">
        <v>-4.3168992829999997</v>
      </c>
      <c r="M82">
        <v>-10.328520449999999</v>
      </c>
      <c r="N82">
        <v>-2.2956886999999999</v>
      </c>
      <c r="O82">
        <v>4.9009268559999999</v>
      </c>
      <c r="P82">
        <v>2.6052381549999999</v>
      </c>
      <c r="Q82">
        <v>0.92678721600000002</v>
      </c>
    </row>
    <row r="83" spans="1:17" x14ac:dyDescent="0.3">
      <c r="A83" t="str">
        <v>Dwight Howard</v>
      </c>
      <c r="B83" t="str">
        <v>howardw01</v>
      </c>
      <c r="C83">
        <v>2016</v>
      </c>
      <c r="D83" t="str">
        <v>PO</v>
      </c>
      <c r="E83" t="str">
        <v>HOU</v>
      </c>
      <c r="F83">
        <v>361</v>
      </c>
      <c r="G83">
        <v>180</v>
      </c>
      <c r="H83">
        <v>-3.976428152</v>
      </c>
      <c r="I83">
        <v>-0.88067163599999998</v>
      </c>
      <c r="J83">
        <v>-4.8570997880000002</v>
      </c>
      <c r="K83">
        <v>5.5186924450000001</v>
      </c>
      <c r="L83">
        <v>-17.52522944</v>
      </c>
      <c r="M83">
        <v>-12.006537</v>
      </c>
      <c r="N83">
        <v>-2.1199838030000002</v>
      </c>
      <c r="O83">
        <v>-4.4176152789999996</v>
      </c>
      <c r="P83">
        <v>-6.5375990819999998</v>
      </c>
      <c r="Q83">
        <v>-0.34570495400000001</v>
      </c>
    </row>
    <row r="84" spans="1:17" x14ac:dyDescent="0.3">
      <c r="A84" t="str">
        <v>Josh Huestis</v>
      </c>
      <c r="B84" t="str">
        <v>huestjo01</v>
      </c>
      <c r="C84">
        <v>2016</v>
      </c>
      <c r="D84" t="str">
        <v>PO</v>
      </c>
      <c r="E84" t="str">
        <v>OKC</v>
      </c>
      <c r="F84">
        <v>20</v>
      </c>
      <c r="G84">
        <v>10</v>
      </c>
      <c r="H84">
        <v>2.9114910699999998</v>
      </c>
      <c r="I84">
        <v>13.892790809999999</v>
      </c>
      <c r="J84">
        <v>16.804281880000001</v>
      </c>
      <c r="K84">
        <v>-20.528468889999999</v>
      </c>
      <c r="L84">
        <v>22.121252630000001</v>
      </c>
      <c r="M84">
        <v>1.592783745</v>
      </c>
      <c r="N84">
        <v>-2.0435039009999998</v>
      </c>
      <c r="O84">
        <v>16.3536994</v>
      </c>
      <c r="P84">
        <v>14.310195500000001</v>
      </c>
      <c r="Q84">
        <v>9.0050394000000006E-2</v>
      </c>
    </row>
    <row r="85" spans="1:17" x14ac:dyDescent="0.3">
      <c r="A85" t="str">
        <v>Kris Humphries</v>
      </c>
      <c r="B85" t="str">
        <v>humphkr01</v>
      </c>
      <c r="C85">
        <v>2016</v>
      </c>
      <c r="D85" t="str">
        <v>PO</v>
      </c>
      <c r="E85" t="str">
        <v>ATL</v>
      </c>
      <c r="F85">
        <v>111</v>
      </c>
      <c r="G85">
        <v>56</v>
      </c>
      <c r="H85">
        <v>4.1715268290000003</v>
      </c>
      <c r="I85">
        <v>-0.78066085600000001</v>
      </c>
      <c r="J85">
        <v>3.3908659719999998</v>
      </c>
      <c r="K85">
        <v>13.626554329999999</v>
      </c>
      <c r="L85">
        <v>1.7334809959999999</v>
      </c>
      <c r="M85">
        <v>15.360035330000001</v>
      </c>
      <c r="N85">
        <v>6.42441174</v>
      </c>
      <c r="O85">
        <v>-0.35451600100000003</v>
      </c>
      <c r="P85">
        <v>6.0698957389999997</v>
      </c>
      <c r="Q85">
        <v>0.26225546599999999</v>
      </c>
    </row>
    <row r="86" spans="1:17" x14ac:dyDescent="0.3">
      <c r="A86" t="str">
        <v>RJ Hunter</v>
      </c>
      <c r="B86" t="str">
        <v>hunterj01</v>
      </c>
      <c r="C86">
        <v>2016</v>
      </c>
      <c r="D86" t="str">
        <v>PO</v>
      </c>
      <c r="E86" t="str">
        <v>BOS</v>
      </c>
      <c r="F86">
        <v>84</v>
      </c>
      <c r="G86">
        <v>41</v>
      </c>
      <c r="H86">
        <v>-4.9804035100000004</v>
      </c>
      <c r="I86">
        <v>2.2595961510000002</v>
      </c>
      <c r="J86">
        <v>-2.7208073590000001</v>
      </c>
      <c r="K86">
        <v>4.7186299079999996</v>
      </c>
      <c r="L86">
        <v>-1.3602363550000001</v>
      </c>
      <c r="M86">
        <v>3.358393553</v>
      </c>
      <c r="N86">
        <v>-3.2701904119999998</v>
      </c>
      <c r="O86">
        <v>1.6641463759999999</v>
      </c>
      <c r="P86">
        <v>-1.606044037</v>
      </c>
      <c r="Q86">
        <v>2.4491855E-2</v>
      </c>
    </row>
    <row r="87" spans="1:17" x14ac:dyDescent="0.3">
      <c r="A87" t="str">
        <v>Serge Ibaka</v>
      </c>
      <c r="B87" t="str">
        <v>ibakase01</v>
      </c>
      <c r="C87">
        <v>2016</v>
      </c>
      <c r="D87" t="str">
        <v>PO</v>
      </c>
      <c r="E87" t="str">
        <v>OKC</v>
      </c>
      <c r="F87">
        <v>1220</v>
      </c>
      <c r="G87">
        <v>602</v>
      </c>
      <c r="H87">
        <v>3.1012969940000001</v>
      </c>
      <c r="I87">
        <v>1.9788844299999999</v>
      </c>
      <c r="J87">
        <v>5.0801814240000001</v>
      </c>
      <c r="K87">
        <v>8.7415469269999999</v>
      </c>
      <c r="L87">
        <v>4.6180394180000004</v>
      </c>
      <c r="M87">
        <v>13.35958634</v>
      </c>
      <c r="N87">
        <v>4.2965608209999999</v>
      </c>
      <c r="O87">
        <v>2.6326119870000002</v>
      </c>
      <c r="P87">
        <v>6.9291728069999996</v>
      </c>
      <c r="Q87">
        <v>3.0871532230000001</v>
      </c>
    </row>
    <row r="88" spans="1:17" x14ac:dyDescent="0.3">
      <c r="A88" t="str">
        <v>Andre Iguodala</v>
      </c>
      <c r="B88" t="str">
        <v>iguodan01</v>
      </c>
      <c r="C88">
        <v>2016</v>
      </c>
      <c r="D88" t="str">
        <v>PO</v>
      </c>
      <c r="E88" t="str">
        <v>GSW</v>
      </c>
      <c r="F88">
        <v>1581</v>
      </c>
      <c r="G88">
        <v>767</v>
      </c>
      <c r="H88">
        <v>1.0356951219999999</v>
      </c>
      <c r="I88">
        <v>-0.47241823599999999</v>
      </c>
      <c r="J88">
        <v>0.56327688600000003</v>
      </c>
      <c r="K88">
        <v>3.0803957980000001</v>
      </c>
      <c r="L88">
        <v>-1.2887928040000001</v>
      </c>
      <c r="M88">
        <v>1.791602994</v>
      </c>
      <c r="N88">
        <v>1.4983577450000001</v>
      </c>
      <c r="O88">
        <v>-0.74103286000000002</v>
      </c>
      <c r="P88">
        <v>0.75732488499999995</v>
      </c>
      <c r="Q88">
        <v>1.411985107</v>
      </c>
    </row>
    <row r="89" spans="1:17" x14ac:dyDescent="0.3">
      <c r="A89" t="str">
        <v>Kyrie Irving</v>
      </c>
      <c r="B89" t="str">
        <v>irvinky01</v>
      </c>
      <c r="C89">
        <v>2016</v>
      </c>
      <c r="D89" t="str">
        <v>PO</v>
      </c>
      <c r="E89" t="str">
        <v>CLE</v>
      </c>
      <c r="F89">
        <v>1493</v>
      </c>
      <c r="G89">
        <v>774</v>
      </c>
      <c r="H89">
        <v>6.0116548769999998</v>
      </c>
      <c r="I89">
        <v>-3.0398379470000001</v>
      </c>
      <c r="J89">
        <v>2.9718169300000001</v>
      </c>
      <c r="K89">
        <v>7.0748597200000001</v>
      </c>
      <c r="L89">
        <v>-8.5176592860000007</v>
      </c>
      <c r="M89">
        <v>-1.4427995659999999</v>
      </c>
      <c r="N89">
        <v>6.4505072730000004</v>
      </c>
      <c r="O89">
        <v>-4.4059390670000003</v>
      </c>
      <c r="P89">
        <v>2.0445682070000002</v>
      </c>
      <c r="Q89">
        <v>1.9618737989999999</v>
      </c>
    </row>
    <row r="90" spans="1:17" x14ac:dyDescent="0.3">
      <c r="A90" t="str">
        <v>Reggie Jackson</v>
      </c>
      <c r="B90" t="str">
        <v>jacksre01</v>
      </c>
      <c r="C90">
        <v>2016</v>
      </c>
      <c r="D90" t="str">
        <v>PO</v>
      </c>
      <c r="E90" t="str">
        <v>DET</v>
      </c>
      <c r="F90">
        <v>266</v>
      </c>
      <c r="G90">
        <v>147</v>
      </c>
      <c r="H90">
        <v>3.500691196</v>
      </c>
      <c r="I90">
        <v>-3.9836297279999999</v>
      </c>
      <c r="J90">
        <v>-0.48293853199999998</v>
      </c>
      <c r="K90">
        <v>1.4231164009999999</v>
      </c>
      <c r="L90">
        <v>8.9225109289999995</v>
      </c>
      <c r="M90">
        <v>10.345627329999999</v>
      </c>
      <c r="N90">
        <v>3.1942179039999998</v>
      </c>
      <c r="O90">
        <v>-1.4058040249999999</v>
      </c>
      <c r="P90">
        <v>1.7884138789999999</v>
      </c>
      <c r="Q90">
        <v>0.34346516300000002</v>
      </c>
    </row>
    <row r="91" spans="1:17" x14ac:dyDescent="0.3">
      <c r="A91" t="str">
        <v>LeBron James</v>
      </c>
      <c r="B91" t="str">
        <v>jamesle01</v>
      </c>
      <c r="C91">
        <v>2016</v>
      </c>
      <c r="D91" t="str">
        <v>PO</v>
      </c>
      <c r="E91" t="str">
        <v>CLE</v>
      </c>
      <c r="F91">
        <v>1563</v>
      </c>
      <c r="G91">
        <v>822</v>
      </c>
      <c r="H91">
        <v>5.462839701</v>
      </c>
      <c r="I91">
        <v>3.653486988</v>
      </c>
      <c r="J91">
        <v>9.1163266889999992</v>
      </c>
      <c r="K91">
        <v>4.6310357370000004</v>
      </c>
      <c r="L91">
        <v>9.5731867289999997</v>
      </c>
      <c r="M91">
        <v>14.204222469999999</v>
      </c>
      <c r="N91">
        <v>5.4717135819999996</v>
      </c>
      <c r="O91">
        <v>5.0832067929999996</v>
      </c>
      <c r="P91">
        <v>10.55492037</v>
      </c>
      <c r="Q91">
        <v>5.6872811130000001</v>
      </c>
    </row>
    <row r="92" spans="1:17" x14ac:dyDescent="0.3">
      <c r="A92" t="str">
        <v>Al Jefferson</v>
      </c>
      <c r="B92" t="str">
        <v>jeffeal01</v>
      </c>
      <c r="C92">
        <v>2016</v>
      </c>
      <c r="D92" t="str">
        <v>PO</v>
      </c>
      <c r="E92" t="str">
        <v>CHA</v>
      </c>
      <c r="F92">
        <v>308</v>
      </c>
      <c r="G92">
        <v>168</v>
      </c>
      <c r="H92">
        <v>-1.3660996540000001</v>
      </c>
      <c r="I92">
        <v>-3.8047645220000001</v>
      </c>
      <c r="J92">
        <v>-5.1708641750000002</v>
      </c>
      <c r="K92">
        <v>-0.937739973</v>
      </c>
      <c r="L92">
        <v>-14.00807629</v>
      </c>
      <c r="M92">
        <v>-14.945816260000001</v>
      </c>
      <c r="N92">
        <v>-1.3772368340000001</v>
      </c>
      <c r="O92">
        <v>-6.1122384199999997</v>
      </c>
      <c r="P92">
        <v>-7.4894752550000003</v>
      </c>
      <c r="Q92">
        <v>-0.405860528</v>
      </c>
    </row>
    <row r="93" spans="1:17" x14ac:dyDescent="0.3">
      <c r="A93" t="str">
        <v>Richard Jefferson</v>
      </c>
      <c r="B93" t="str">
        <v>jefferi01</v>
      </c>
      <c r="C93">
        <v>2016</v>
      </c>
      <c r="D93" t="str">
        <v>PO</v>
      </c>
      <c r="E93" t="str">
        <v>CLE</v>
      </c>
      <c r="F93">
        <v>739</v>
      </c>
      <c r="G93">
        <v>381</v>
      </c>
      <c r="H93">
        <v>0.37858599199999998</v>
      </c>
      <c r="I93">
        <v>1.981302364</v>
      </c>
      <c r="J93">
        <v>2.3598883559999999</v>
      </c>
      <c r="K93">
        <v>-2.8938028870000001</v>
      </c>
      <c r="L93">
        <v>1.923860401</v>
      </c>
      <c r="M93">
        <v>-0.96994248599999999</v>
      </c>
      <c r="N93">
        <v>-0.45503533800000001</v>
      </c>
      <c r="O93">
        <v>2.045148792</v>
      </c>
      <c r="P93">
        <v>1.590113455</v>
      </c>
      <c r="Q93">
        <v>0.864532364</v>
      </c>
    </row>
    <row r="94" spans="1:17" x14ac:dyDescent="0.3">
      <c r="A94" t="str">
        <v>Jonas Jerebko</v>
      </c>
      <c r="B94" t="str">
        <v>jerebjo01</v>
      </c>
      <c r="C94">
        <v>2016</v>
      </c>
      <c r="D94" t="str">
        <v>PO</v>
      </c>
      <c r="E94" t="str">
        <v>BOS</v>
      </c>
      <c r="F94">
        <v>337</v>
      </c>
      <c r="G94">
        <v>162</v>
      </c>
      <c r="H94">
        <v>1.106123237</v>
      </c>
      <c r="I94">
        <v>-1.571159848</v>
      </c>
      <c r="J94">
        <v>-0.46503661099999999</v>
      </c>
      <c r="K94">
        <v>9.468688234</v>
      </c>
      <c r="L94">
        <v>-4.5339117599999996</v>
      </c>
      <c r="M94">
        <v>4.9347764740000004</v>
      </c>
      <c r="N94">
        <v>2.9276609410000001</v>
      </c>
      <c r="O94">
        <v>-2.2759282540000001</v>
      </c>
      <c r="P94">
        <v>0.65173268799999995</v>
      </c>
      <c r="Q94">
        <v>0.28931929899999997</v>
      </c>
    </row>
    <row r="95" spans="1:17" x14ac:dyDescent="0.3">
      <c r="A95" t="str">
        <v>Amir Johnson</v>
      </c>
      <c r="B95" t="str">
        <v>johnsam01</v>
      </c>
      <c r="C95">
        <v>2016</v>
      </c>
      <c r="D95" t="str">
        <v>PO</v>
      </c>
      <c r="E95" t="str">
        <v>BOS</v>
      </c>
      <c r="F95">
        <v>268</v>
      </c>
      <c r="G95">
        <v>134</v>
      </c>
      <c r="H95">
        <v>0.63953121099999999</v>
      </c>
      <c r="I95">
        <v>0.225789042</v>
      </c>
      <c r="J95">
        <v>0.86532025300000004</v>
      </c>
      <c r="K95">
        <v>3.848086474</v>
      </c>
      <c r="L95">
        <v>-4.0585490789999996</v>
      </c>
      <c r="M95">
        <v>-0.210462605</v>
      </c>
      <c r="N95">
        <v>1.369832639</v>
      </c>
      <c r="O95">
        <v>-0.78655561799999996</v>
      </c>
      <c r="P95">
        <v>0.58327702000000003</v>
      </c>
      <c r="Q95">
        <v>0.23137482400000001</v>
      </c>
    </row>
    <row r="96" spans="1:17" x14ac:dyDescent="0.3">
      <c r="A96" t="str">
        <v>James Johnson</v>
      </c>
      <c r="B96" t="str">
        <v>johnsja01</v>
      </c>
      <c r="C96">
        <v>2016</v>
      </c>
      <c r="D96" t="str">
        <v>PO</v>
      </c>
      <c r="E96" t="str">
        <v>TOR</v>
      </c>
      <c r="F96">
        <v>188</v>
      </c>
      <c r="G96">
        <v>98</v>
      </c>
      <c r="H96">
        <v>-5.1882381100000003</v>
      </c>
      <c r="I96">
        <v>-1.495948703</v>
      </c>
      <c r="J96">
        <v>-6.6841868130000002</v>
      </c>
      <c r="K96">
        <v>-10.91002565</v>
      </c>
      <c r="L96">
        <v>1.5239535769999999</v>
      </c>
      <c r="M96">
        <v>-9.3860720769999997</v>
      </c>
      <c r="N96">
        <v>-6.6943201300000004</v>
      </c>
      <c r="O96">
        <v>-0.94452009800000003</v>
      </c>
      <c r="P96">
        <v>-7.6388402280000003</v>
      </c>
      <c r="Q96">
        <v>-0.25320219300000002</v>
      </c>
    </row>
    <row r="97" spans="1:17" x14ac:dyDescent="0.3">
      <c r="A97" t="str">
        <v>Joe Johnson</v>
      </c>
      <c r="B97" t="str">
        <v>johnsjo02</v>
      </c>
      <c r="C97">
        <v>2016</v>
      </c>
      <c r="D97" t="str">
        <v>PO</v>
      </c>
      <c r="E97" t="str">
        <v>MIA</v>
      </c>
      <c r="F97">
        <v>939</v>
      </c>
      <c r="G97">
        <v>492</v>
      </c>
      <c r="H97">
        <v>0.71558907400000005</v>
      </c>
      <c r="I97">
        <v>-1.1827647999999999</v>
      </c>
      <c r="J97">
        <v>-0.46717572600000001</v>
      </c>
      <c r="K97">
        <v>4.1145615089999996</v>
      </c>
      <c r="L97">
        <v>0.118215945</v>
      </c>
      <c r="M97">
        <v>4.2327774539999998</v>
      </c>
      <c r="N97">
        <v>1.457754204</v>
      </c>
      <c r="O97">
        <v>-1.0156042199999999</v>
      </c>
      <c r="P97">
        <v>0.44214998500000002</v>
      </c>
      <c r="Q97">
        <v>0.81751779400000002</v>
      </c>
    </row>
    <row r="98" spans="1:17" x14ac:dyDescent="0.3">
      <c r="A98" t="str">
        <v>Stanley Johnson</v>
      </c>
      <c r="B98" t="str">
        <v>johnsst04</v>
      </c>
      <c r="C98">
        <v>2016</v>
      </c>
      <c r="D98" t="str">
        <v>PO</v>
      </c>
      <c r="E98" t="str">
        <v>DET</v>
      </c>
      <c r="F98">
        <v>145</v>
      </c>
      <c r="G98">
        <v>81</v>
      </c>
      <c r="H98">
        <v>1.325537</v>
      </c>
      <c r="I98">
        <v>-4.509594238</v>
      </c>
      <c r="J98">
        <v>-3.1840572379999998</v>
      </c>
      <c r="K98">
        <v>2.8974717380000001</v>
      </c>
      <c r="L98">
        <v>3.4857051239999999</v>
      </c>
      <c r="M98">
        <v>6.383176862</v>
      </c>
      <c r="N98">
        <v>1.666018937</v>
      </c>
      <c r="O98">
        <v>-2.9321650959999999</v>
      </c>
      <c r="P98">
        <v>-1.266146159</v>
      </c>
      <c r="Q98">
        <v>6.2674533000000004E-2</v>
      </c>
    </row>
    <row r="99" spans="1:17" x14ac:dyDescent="0.3">
      <c r="A99" t="str">
        <v>Tyler Johnson</v>
      </c>
      <c r="B99" t="str">
        <v>johnsty01</v>
      </c>
      <c r="C99">
        <v>2016</v>
      </c>
      <c r="D99" t="str">
        <v>PO</v>
      </c>
      <c r="E99" t="str">
        <v>MIA</v>
      </c>
      <c r="F99">
        <v>116</v>
      </c>
      <c r="G99">
        <v>61</v>
      </c>
      <c r="H99">
        <v>1.9894357709999999</v>
      </c>
      <c r="I99">
        <v>0.62766282900000003</v>
      </c>
      <c r="J99">
        <v>2.6170985999999998</v>
      </c>
      <c r="K99">
        <v>6.790306857</v>
      </c>
      <c r="L99">
        <v>-2.872332686</v>
      </c>
      <c r="M99">
        <v>3.917974171</v>
      </c>
      <c r="N99">
        <v>3.1080743439999998</v>
      </c>
      <c r="O99">
        <v>-0.174864881</v>
      </c>
      <c r="P99">
        <v>2.9332094629999999</v>
      </c>
      <c r="Q99">
        <v>0.18145555399999999</v>
      </c>
    </row>
    <row r="100" spans="1:17" x14ac:dyDescent="0.3">
      <c r="A100" t="str">
        <v>Wesley Johnson</v>
      </c>
      <c r="B100" t="str">
        <v>johnswe01</v>
      </c>
      <c r="C100">
        <v>2016</v>
      </c>
      <c r="D100" t="str">
        <v>PO</v>
      </c>
      <c r="E100" t="str">
        <v>LAC</v>
      </c>
      <c r="F100">
        <v>160</v>
      </c>
      <c r="G100">
        <v>77</v>
      </c>
      <c r="H100">
        <v>-1.9733481749999999</v>
      </c>
      <c r="I100">
        <v>6.5428938619999997</v>
      </c>
      <c r="J100">
        <v>4.5695456869999997</v>
      </c>
      <c r="K100">
        <v>2.3093239140000001</v>
      </c>
      <c r="L100">
        <v>19.388547070000001</v>
      </c>
      <c r="M100">
        <v>21.697870989999998</v>
      </c>
      <c r="N100">
        <v>-1.0595745809999999</v>
      </c>
      <c r="O100">
        <v>9.5611511480000004</v>
      </c>
      <c r="P100">
        <v>8.5015765680000008</v>
      </c>
      <c r="Q100">
        <v>0.45830338900000001</v>
      </c>
    </row>
    <row r="101" spans="1:17" x14ac:dyDescent="0.3">
      <c r="A101" t="str">
        <v>Dahntay Jones</v>
      </c>
      <c r="B101" t="str">
        <v>jonesda02</v>
      </c>
      <c r="C101">
        <v>2016</v>
      </c>
      <c r="D101" t="str">
        <v>PO</v>
      </c>
      <c r="E101" t="str">
        <v>CLE</v>
      </c>
      <c r="F101">
        <v>103</v>
      </c>
      <c r="G101">
        <v>50</v>
      </c>
      <c r="H101">
        <v>-0.43400049000000002</v>
      </c>
      <c r="I101">
        <v>-0.19525746699999999</v>
      </c>
      <c r="J101">
        <v>-0.62925795699999998</v>
      </c>
      <c r="K101">
        <v>-20.286233129999999</v>
      </c>
      <c r="L101">
        <v>19.034515590000002</v>
      </c>
      <c r="M101">
        <v>-1.2517175389999999</v>
      </c>
      <c r="N101">
        <v>-4.8006377100000002</v>
      </c>
      <c r="O101">
        <v>3.7519242469999998</v>
      </c>
      <c r="P101">
        <v>-1.0487134629999999</v>
      </c>
      <c r="Q101">
        <v>4.4995420000000001E-2</v>
      </c>
    </row>
    <row r="102" spans="1:17" x14ac:dyDescent="0.3">
      <c r="A102" t="str">
        <v>James Jones</v>
      </c>
      <c r="B102" t="str">
        <v>jonesja02</v>
      </c>
      <c r="C102">
        <v>2016</v>
      </c>
      <c r="D102" t="str">
        <v>PO</v>
      </c>
      <c r="E102" t="str">
        <v>CLE</v>
      </c>
      <c r="F102">
        <v>110</v>
      </c>
      <c r="G102">
        <v>55</v>
      </c>
      <c r="H102">
        <v>-7.0970329750000003</v>
      </c>
      <c r="I102">
        <v>2.7977940430000001</v>
      </c>
      <c r="J102">
        <v>-4.2992389319999997</v>
      </c>
      <c r="K102">
        <v>-17.732678239999998</v>
      </c>
      <c r="L102">
        <v>15.285592149999999</v>
      </c>
      <c r="M102">
        <v>-2.4470860829999999</v>
      </c>
      <c r="N102">
        <v>-9.9487868089999996</v>
      </c>
      <c r="O102">
        <v>5.5223813540000002</v>
      </c>
      <c r="P102">
        <v>-4.4264054550000003</v>
      </c>
      <c r="Q102">
        <v>-4.8433660000000003E-2</v>
      </c>
    </row>
    <row r="103" spans="1:17" x14ac:dyDescent="0.3">
      <c r="A103" t="str">
        <v>DeAndre Jordan</v>
      </c>
      <c r="B103" t="str">
        <v>jordade01</v>
      </c>
      <c r="C103">
        <v>2016</v>
      </c>
      <c r="D103" t="str">
        <v>PO</v>
      </c>
      <c r="E103" t="str">
        <v>LAC</v>
      </c>
      <c r="F103">
        <v>394</v>
      </c>
      <c r="G103">
        <v>198</v>
      </c>
      <c r="H103">
        <v>-0.80943104499999996</v>
      </c>
      <c r="I103">
        <v>6.633534515</v>
      </c>
      <c r="J103">
        <v>5.8241034709999999</v>
      </c>
      <c r="K103">
        <v>-6.1884558780000001</v>
      </c>
      <c r="L103">
        <v>3.9181316810000002</v>
      </c>
      <c r="M103">
        <v>-2.2703241969999999</v>
      </c>
      <c r="N103">
        <v>-1.92165444</v>
      </c>
      <c r="O103">
        <v>6.4114147189999997</v>
      </c>
      <c r="P103">
        <v>4.4897602790000004</v>
      </c>
      <c r="Q103">
        <v>0.752639002</v>
      </c>
    </row>
    <row r="104" spans="1:17" x14ac:dyDescent="0.3">
      <c r="A104" t="str">
        <v>Cory Joseph</v>
      </c>
      <c r="B104" t="str">
        <v>josepco01</v>
      </c>
      <c r="C104">
        <v>2016</v>
      </c>
      <c r="D104" t="str">
        <v>PO</v>
      </c>
      <c r="E104" t="str">
        <v>TOR</v>
      </c>
      <c r="F104">
        <v>863</v>
      </c>
      <c r="G104">
        <v>452</v>
      </c>
      <c r="H104">
        <v>-0.20185588199999999</v>
      </c>
      <c r="I104">
        <v>0.26213101799999999</v>
      </c>
      <c r="J104">
        <v>6.0275136E-2</v>
      </c>
      <c r="K104">
        <v>-8.1415178019999992</v>
      </c>
      <c r="L104">
        <v>0.29275048399999998</v>
      </c>
      <c r="M104">
        <v>-7.8487673180000002</v>
      </c>
      <c r="N104">
        <v>-1.875748695</v>
      </c>
      <c r="O104">
        <v>0.28544541699999998</v>
      </c>
      <c r="P104">
        <v>-1.590303279</v>
      </c>
      <c r="Q104">
        <v>0.27054961999999999</v>
      </c>
    </row>
    <row r="105" spans="1:17" x14ac:dyDescent="0.3">
      <c r="A105" t="str">
        <v>Chris Kaman</v>
      </c>
      <c r="B105" t="str">
        <v>kamanch01</v>
      </c>
      <c r="C105">
        <v>2016</v>
      </c>
      <c r="D105" t="str">
        <v>PO</v>
      </c>
      <c r="E105" t="str">
        <v>POR</v>
      </c>
      <c r="F105">
        <v>67</v>
      </c>
      <c r="G105">
        <v>32</v>
      </c>
      <c r="H105">
        <v>-17.860285690000001</v>
      </c>
      <c r="I105">
        <v>-11.94534629</v>
      </c>
      <c r="J105">
        <v>-29.805631980000001</v>
      </c>
      <c r="K105">
        <v>-14.993496459999999</v>
      </c>
      <c r="L105">
        <v>15.567606359999999</v>
      </c>
      <c r="M105">
        <v>0.57410990200000001</v>
      </c>
      <c r="N105">
        <v>-18.406245980000001</v>
      </c>
      <c r="O105">
        <v>-6.9173332519999997</v>
      </c>
      <c r="P105">
        <v>-25.32357923</v>
      </c>
      <c r="Q105">
        <v>-0.39815131100000001</v>
      </c>
    </row>
    <row r="106" spans="1:17" x14ac:dyDescent="0.3">
      <c r="A106" t="str">
        <v>Frank Kaminsky</v>
      </c>
      <c r="B106" t="str">
        <v>kaminfr01</v>
      </c>
      <c r="C106">
        <v>2016</v>
      </c>
      <c r="D106" t="str">
        <v>PO</v>
      </c>
      <c r="E106" t="str">
        <v>CHA</v>
      </c>
      <c r="F106">
        <v>359</v>
      </c>
      <c r="G106">
        <v>190</v>
      </c>
      <c r="H106">
        <v>-1.198313521</v>
      </c>
      <c r="I106">
        <v>2.9668144390000002</v>
      </c>
      <c r="J106">
        <v>1.7685009190000001</v>
      </c>
      <c r="K106">
        <v>-2.5245177550000002</v>
      </c>
      <c r="L106">
        <v>8.2940150960000008</v>
      </c>
      <c r="M106">
        <v>5.76949734</v>
      </c>
      <c r="N106">
        <v>-1.4809621770000001</v>
      </c>
      <c r="O106">
        <v>4.2659021770000001</v>
      </c>
      <c r="P106">
        <v>2.7849400000000002</v>
      </c>
      <c r="Q106">
        <v>0.54890180099999997</v>
      </c>
    </row>
    <row r="107" spans="1:17" x14ac:dyDescent="0.3">
      <c r="A107" t="str">
        <v>Enes Kanter</v>
      </c>
      <c r="B107" t="str">
        <v>kanteen01</v>
      </c>
      <c r="C107">
        <v>2016</v>
      </c>
      <c r="D107" t="str">
        <v>PO</v>
      </c>
      <c r="E107" t="str">
        <v>OKC</v>
      </c>
      <c r="F107">
        <v>647</v>
      </c>
      <c r="G107">
        <v>323</v>
      </c>
      <c r="H107">
        <v>3.6097746160000002</v>
      </c>
      <c r="I107">
        <v>-1.7772774039999999</v>
      </c>
      <c r="J107">
        <v>1.832497212</v>
      </c>
      <c r="K107">
        <v>-3.8941982899999998</v>
      </c>
      <c r="L107">
        <v>0.76384415400000005</v>
      </c>
      <c r="M107">
        <v>-3.1303541350000001</v>
      </c>
      <c r="N107">
        <v>2.1301318020000002</v>
      </c>
      <c r="O107">
        <v>-1.364190789</v>
      </c>
      <c r="P107">
        <v>0.76594101299999995</v>
      </c>
      <c r="Q107">
        <v>0.59422319999999995</v>
      </c>
    </row>
    <row r="108" spans="1:17" x14ac:dyDescent="0.3">
      <c r="A108" t="str">
        <v>Kyle Korver</v>
      </c>
      <c r="B108" t="str">
        <v>korveky01</v>
      </c>
      <c r="C108">
        <v>2016</v>
      </c>
      <c r="D108" t="str">
        <v>PO</v>
      </c>
      <c r="E108" t="str">
        <v>ATL</v>
      </c>
      <c r="F108">
        <v>646</v>
      </c>
      <c r="G108">
        <v>316</v>
      </c>
      <c r="H108">
        <v>1.919964158</v>
      </c>
      <c r="I108">
        <v>-1.0288722109999999</v>
      </c>
      <c r="J108">
        <v>0.89109194700000005</v>
      </c>
      <c r="K108">
        <v>4.3805930850000001</v>
      </c>
      <c r="L108">
        <v>9.290305708</v>
      </c>
      <c r="M108">
        <v>13.670898790000001</v>
      </c>
      <c r="N108">
        <v>2.5001948270000001</v>
      </c>
      <c r="O108">
        <v>1.032390119</v>
      </c>
      <c r="P108">
        <v>3.5325849460000001</v>
      </c>
      <c r="Q108">
        <v>1.04895922</v>
      </c>
    </row>
    <row r="109" spans="1:17" x14ac:dyDescent="0.3">
      <c r="A109" t="str">
        <v>Jeremy Lamb</v>
      </c>
      <c r="B109" t="str">
        <v>lambje01</v>
      </c>
      <c r="C109">
        <v>2016</v>
      </c>
      <c r="D109" t="str">
        <v>PO</v>
      </c>
      <c r="E109" t="str">
        <v>CHA</v>
      </c>
      <c r="F109">
        <v>25</v>
      </c>
      <c r="G109">
        <v>12</v>
      </c>
      <c r="H109">
        <v>7.3833947960000001</v>
      </c>
      <c r="I109">
        <v>-0.67102375599999997</v>
      </c>
      <c r="J109">
        <v>6.7123710399999998</v>
      </c>
      <c r="K109">
        <v>-6.5162829459999996</v>
      </c>
      <c r="L109">
        <v>-9.4270607880000004</v>
      </c>
      <c r="M109">
        <v>-15.94334373</v>
      </c>
      <c r="N109">
        <v>4.9337267340000004</v>
      </c>
      <c r="O109">
        <v>-2.4750198480000001</v>
      </c>
      <c r="P109">
        <v>2.4587068859999999</v>
      </c>
      <c r="Q109">
        <v>3.2697691000000001E-2</v>
      </c>
    </row>
    <row r="110" spans="1:17" x14ac:dyDescent="0.3">
      <c r="A110" t="str">
        <v>Ty Lawson</v>
      </c>
      <c r="B110" t="str">
        <v>lawsoty01</v>
      </c>
      <c r="C110">
        <v>2016</v>
      </c>
      <c r="D110" t="str">
        <v>PO</v>
      </c>
      <c r="E110" t="str">
        <v>IND</v>
      </c>
      <c r="F110">
        <v>143</v>
      </c>
      <c r="G110">
        <v>74</v>
      </c>
      <c r="H110">
        <v>-7.6112149430000002</v>
      </c>
      <c r="I110">
        <v>-3.252388238</v>
      </c>
      <c r="J110">
        <v>-10.86360318</v>
      </c>
      <c r="K110">
        <v>-16.560410539999999</v>
      </c>
      <c r="L110">
        <v>-5.7904067799999996</v>
      </c>
      <c r="M110">
        <v>-22.350817320000001</v>
      </c>
      <c r="N110">
        <v>-9.9582022309999996</v>
      </c>
      <c r="O110">
        <v>-4.0787199980000004</v>
      </c>
      <c r="P110">
        <v>-14.03692223</v>
      </c>
      <c r="Q110">
        <v>-0.44029494899999999</v>
      </c>
    </row>
    <row r="111" spans="1:17" x14ac:dyDescent="0.3">
      <c r="A111" t="str">
        <v>Courtney Lee</v>
      </c>
      <c r="B111" t="str">
        <v>leeco01</v>
      </c>
      <c r="C111">
        <v>2016</v>
      </c>
      <c r="D111" t="str">
        <v>PO</v>
      </c>
      <c r="E111" t="str">
        <v>CHA</v>
      </c>
      <c r="F111">
        <v>497</v>
      </c>
      <c r="G111">
        <v>257</v>
      </c>
      <c r="H111">
        <v>-0.63889655199999995</v>
      </c>
      <c r="I111">
        <v>3.0231823260000001</v>
      </c>
      <c r="J111">
        <v>2.3842857739999999</v>
      </c>
      <c r="K111">
        <v>6.5238921689999998</v>
      </c>
      <c r="L111">
        <v>7.0825081159999996</v>
      </c>
      <c r="M111">
        <v>13.606400280000001</v>
      </c>
      <c r="N111">
        <v>0.90296585900000004</v>
      </c>
      <c r="O111">
        <v>4.0672318860000001</v>
      </c>
      <c r="P111">
        <v>4.9701977450000001</v>
      </c>
      <c r="Q111">
        <v>1.041999149</v>
      </c>
    </row>
    <row r="112" spans="1:17" x14ac:dyDescent="0.3">
      <c r="A112" t="str">
        <v>David Lee</v>
      </c>
      <c r="B112" t="str">
        <v>leeda02</v>
      </c>
      <c r="C112">
        <v>2016</v>
      </c>
      <c r="D112" t="str">
        <v>PO</v>
      </c>
      <c r="E112" t="str">
        <v>DAL</v>
      </c>
      <c r="F112">
        <v>68</v>
      </c>
      <c r="G112">
        <v>33</v>
      </c>
      <c r="H112">
        <v>-0.83183213</v>
      </c>
      <c r="I112">
        <v>-12.141487659999999</v>
      </c>
      <c r="J112">
        <v>-12.97331979</v>
      </c>
      <c r="K112">
        <v>-8.2399030750000009</v>
      </c>
      <c r="L112">
        <v>-8.8842587250000005</v>
      </c>
      <c r="M112">
        <v>-17.1241618</v>
      </c>
      <c r="N112">
        <v>-2.3749756440000001</v>
      </c>
      <c r="O112">
        <v>-12.08708625</v>
      </c>
      <c r="P112">
        <v>-14.462061889999999</v>
      </c>
      <c r="Q112">
        <v>-0.20221926800000001</v>
      </c>
    </row>
    <row r="113" spans="1:17" x14ac:dyDescent="0.3">
      <c r="A113" t="str">
        <v>Kawhi Leonard</v>
      </c>
      <c r="B113" t="str">
        <v>leonaka01</v>
      </c>
      <c r="C113">
        <v>2016</v>
      </c>
      <c r="D113" t="str">
        <v>PO</v>
      </c>
      <c r="E113" t="str">
        <v>SAS</v>
      </c>
      <c r="F113">
        <v>657</v>
      </c>
      <c r="G113">
        <v>339</v>
      </c>
      <c r="H113">
        <v>6.3361649099999999</v>
      </c>
      <c r="I113">
        <v>3.5361117540000002</v>
      </c>
      <c r="J113">
        <v>9.8722766639999993</v>
      </c>
      <c r="K113">
        <v>3.787718672</v>
      </c>
      <c r="L113">
        <v>-3.4491662779999999</v>
      </c>
      <c r="M113">
        <v>0.33855239399999998</v>
      </c>
      <c r="N113">
        <v>6.0303514610000004</v>
      </c>
      <c r="O113">
        <v>2.1908450319999999</v>
      </c>
      <c r="P113">
        <v>8.2211964920000007</v>
      </c>
      <c r="Q113">
        <v>1.951727945</v>
      </c>
    </row>
    <row r="114" spans="1:17" x14ac:dyDescent="0.3">
      <c r="A114" t="str">
        <v>Damian Lillard</v>
      </c>
      <c r="B114" t="str">
        <v>lillada01</v>
      </c>
      <c r="C114">
        <v>2016</v>
      </c>
      <c r="D114" t="str">
        <v>PO</v>
      </c>
      <c r="E114" t="str">
        <v>POR</v>
      </c>
      <c r="F114">
        <v>904</v>
      </c>
      <c r="G114">
        <v>437</v>
      </c>
      <c r="H114">
        <v>4.6090455539999997</v>
      </c>
      <c r="I114">
        <v>-1.9147111000000001</v>
      </c>
      <c r="J114">
        <v>2.6943344530000002</v>
      </c>
      <c r="K114">
        <v>1.395991714</v>
      </c>
      <c r="L114">
        <v>-5.4776401200000002</v>
      </c>
      <c r="M114">
        <v>-4.0816484060000002</v>
      </c>
      <c r="N114">
        <v>4.1680109160000001</v>
      </c>
      <c r="O114">
        <v>-2.7821653190000002</v>
      </c>
      <c r="P114">
        <v>1.3858455970000001</v>
      </c>
      <c r="Q114">
        <v>0.96956276900000005</v>
      </c>
    </row>
    <row r="115" spans="1:17" x14ac:dyDescent="0.3">
      <c r="A115" t="str">
        <v>Jeremy Lin</v>
      </c>
      <c r="B115" t="str">
        <v>linje01</v>
      </c>
      <c r="C115">
        <v>2016</v>
      </c>
      <c r="D115" t="str">
        <v>PO</v>
      </c>
      <c r="E115" t="str">
        <v>CHA</v>
      </c>
      <c r="F115">
        <v>366</v>
      </c>
      <c r="G115">
        <v>189</v>
      </c>
      <c r="H115">
        <v>0.12922605200000001</v>
      </c>
      <c r="I115">
        <v>1.4349642069999999</v>
      </c>
      <c r="J115">
        <v>1.5641902590000001</v>
      </c>
      <c r="K115">
        <v>1.4799436189999999</v>
      </c>
      <c r="L115">
        <v>15.57114915</v>
      </c>
      <c r="M115">
        <v>17.05109277</v>
      </c>
      <c r="N115">
        <v>0.43724006500000001</v>
      </c>
      <c r="O115">
        <v>4.496133865</v>
      </c>
      <c r="P115">
        <v>4.9333739310000002</v>
      </c>
      <c r="Q115">
        <v>0.76662087800000001</v>
      </c>
    </row>
    <row r="116" spans="1:17" x14ac:dyDescent="0.3">
      <c r="A116" t="str">
        <v>Shaun Livingston</v>
      </c>
      <c r="B116" t="str">
        <v>livinsh01</v>
      </c>
      <c r="C116">
        <v>2016</v>
      </c>
      <c r="D116" t="str">
        <v>PO</v>
      </c>
      <c r="E116" t="str">
        <v>GSW</v>
      </c>
      <c r="F116">
        <v>1067</v>
      </c>
      <c r="G116">
        <v>514</v>
      </c>
      <c r="H116">
        <v>-0.24742322</v>
      </c>
      <c r="I116">
        <v>-2.960127204</v>
      </c>
      <c r="J116">
        <v>-3.2075504239999999</v>
      </c>
      <c r="K116">
        <v>1.429241939</v>
      </c>
      <c r="L116">
        <v>3.6318280920000001</v>
      </c>
      <c r="M116">
        <v>5.0610700309999999</v>
      </c>
      <c r="N116">
        <v>2.6621262999999999E-2</v>
      </c>
      <c r="O116">
        <v>-1.8283767989999999</v>
      </c>
      <c r="P116">
        <v>-1.8017555359999999</v>
      </c>
      <c r="Q116">
        <v>0.25575857499999999</v>
      </c>
    </row>
    <row r="117" spans="1:17" x14ac:dyDescent="0.3">
      <c r="A117" t="str">
        <v>Kevin Love</v>
      </c>
      <c r="B117" t="str">
        <v>loveke01</v>
      </c>
      <c r="C117">
        <v>2016</v>
      </c>
      <c r="D117" t="str">
        <v>PO</v>
      </c>
      <c r="E117" t="str">
        <v>CLE</v>
      </c>
      <c r="F117">
        <v>1164</v>
      </c>
      <c r="G117">
        <v>613</v>
      </c>
      <c r="H117">
        <v>3.8683347850000001</v>
      </c>
      <c r="I117">
        <v>2.8918119199999999</v>
      </c>
      <c r="J117">
        <v>6.7601467050000004</v>
      </c>
      <c r="K117">
        <v>7.6020430440000002</v>
      </c>
      <c r="L117">
        <v>-3.4715058449999998</v>
      </c>
      <c r="M117">
        <v>4.1305371989999999</v>
      </c>
      <c r="N117">
        <v>4.7273800619999999</v>
      </c>
      <c r="O117">
        <v>1.693200343</v>
      </c>
      <c r="P117">
        <v>6.4205804049999999</v>
      </c>
      <c r="Q117">
        <v>2.9509397229999998</v>
      </c>
    </row>
    <row r="118" spans="1:17" x14ac:dyDescent="0.3">
      <c r="A118" t="str">
        <v>Kyle Lowry</v>
      </c>
      <c r="B118" t="str">
        <v>lowryky01</v>
      </c>
      <c r="C118">
        <v>2016</v>
      </c>
      <c r="D118" t="str">
        <v>PO</v>
      </c>
      <c r="E118" t="str">
        <v>TOR</v>
      </c>
      <c r="F118">
        <v>1442</v>
      </c>
      <c r="G118">
        <v>766</v>
      </c>
      <c r="H118">
        <v>1.9740379969999999</v>
      </c>
      <c r="I118">
        <v>-3.9850809000000001E-2</v>
      </c>
      <c r="J118">
        <v>1.9341871879999999</v>
      </c>
      <c r="K118">
        <v>13.70608221</v>
      </c>
      <c r="L118">
        <v>5.4143583</v>
      </c>
      <c r="M118">
        <v>19.120440510000002</v>
      </c>
      <c r="N118">
        <v>4.5611179269999997</v>
      </c>
      <c r="O118">
        <v>1.10575058</v>
      </c>
      <c r="P118">
        <v>5.6668685080000003</v>
      </c>
      <c r="Q118">
        <v>3.3757207810000001</v>
      </c>
    </row>
    <row r="119" spans="1:17" x14ac:dyDescent="0.3">
      <c r="A119" t="str">
        <v>Ian Mahinmi</v>
      </c>
      <c r="B119" t="str">
        <v>mahinia01</v>
      </c>
      <c r="C119">
        <v>2016</v>
      </c>
      <c r="D119" t="str">
        <v>PO</v>
      </c>
      <c r="E119" t="str">
        <v>IND</v>
      </c>
      <c r="F119">
        <v>328</v>
      </c>
      <c r="G119">
        <v>172</v>
      </c>
      <c r="H119">
        <v>-6.7224230770000002</v>
      </c>
      <c r="I119">
        <v>-0.23889294599999999</v>
      </c>
      <c r="J119">
        <v>-6.9613160230000002</v>
      </c>
      <c r="K119">
        <v>-14.16014541</v>
      </c>
      <c r="L119">
        <v>9.4669891370000006</v>
      </c>
      <c r="M119">
        <v>-4.6931562710000003</v>
      </c>
      <c r="N119">
        <v>-8.6956297429999996</v>
      </c>
      <c r="O119">
        <v>1.7216784999999999</v>
      </c>
      <c r="P119">
        <v>-6.9739512430000001</v>
      </c>
      <c r="Q119">
        <v>-0.38592870600000001</v>
      </c>
    </row>
    <row r="120" spans="1:17" x14ac:dyDescent="0.3">
      <c r="A120" t="str">
        <v>Boban Marjanovic</v>
      </c>
      <c r="B120" t="str">
        <v>marjabo01</v>
      </c>
      <c r="C120">
        <v>2016</v>
      </c>
      <c r="D120" t="str">
        <v>PO</v>
      </c>
      <c r="E120" t="str">
        <v>SAS</v>
      </c>
      <c r="F120">
        <v>83</v>
      </c>
      <c r="G120">
        <v>42</v>
      </c>
      <c r="H120">
        <v>0.752216989</v>
      </c>
      <c r="I120">
        <v>-10.35643439</v>
      </c>
      <c r="J120">
        <v>-9.6042174019999997</v>
      </c>
      <c r="K120">
        <v>6.071803558</v>
      </c>
      <c r="L120">
        <v>-7.2469843660000004</v>
      </c>
      <c r="M120">
        <v>-1.1751808079999999</v>
      </c>
      <c r="N120">
        <v>1.7917417929999999</v>
      </c>
      <c r="O120">
        <v>-10.485330039999999</v>
      </c>
      <c r="P120">
        <v>-8.6935882440000007</v>
      </c>
      <c r="Q120">
        <v>-0.13351759999999999</v>
      </c>
    </row>
    <row r="121" spans="1:17" x14ac:dyDescent="0.3">
      <c r="A121" t="str">
        <v>Jarell Martin</v>
      </c>
      <c r="B121" t="str">
        <v>martija01</v>
      </c>
      <c r="C121">
        <v>2016</v>
      </c>
      <c r="D121" t="str">
        <v>PO</v>
      </c>
      <c r="E121" t="str">
        <v>MEM</v>
      </c>
      <c r="F121">
        <v>91</v>
      </c>
      <c r="G121">
        <v>46</v>
      </c>
      <c r="H121">
        <v>-5.3236450309999999</v>
      </c>
      <c r="I121">
        <v>-0.377736242</v>
      </c>
      <c r="J121">
        <v>-5.701381273</v>
      </c>
      <c r="K121">
        <v>-7.8335927180000002</v>
      </c>
      <c r="L121">
        <v>3.5814228250000002</v>
      </c>
      <c r="M121">
        <v>-4.2521698920000004</v>
      </c>
      <c r="N121">
        <v>-6.1965184259999999</v>
      </c>
      <c r="O121">
        <v>0.54000583099999999</v>
      </c>
      <c r="P121">
        <v>-5.6565125949999997</v>
      </c>
      <c r="Q121">
        <v>-7.1670422999999997E-2</v>
      </c>
    </row>
    <row r="122" spans="1:17" x14ac:dyDescent="0.3">
      <c r="A122" t="str">
        <v>Kevin Martin</v>
      </c>
      <c r="B122" t="str">
        <v>martike02</v>
      </c>
      <c r="C122">
        <v>2016</v>
      </c>
      <c r="D122" t="str">
        <v>PO</v>
      </c>
      <c r="E122" t="str">
        <v>SAS</v>
      </c>
      <c r="F122">
        <v>94</v>
      </c>
      <c r="G122">
        <v>49</v>
      </c>
      <c r="H122">
        <v>-5.6521964540000003</v>
      </c>
      <c r="I122">
        <v>-4.3053568640000002</v>
      </c>
      <c r="J122">
        <v>-9.9575533180000004</v>
      </c>
      <c r="K122">
        <v>-2.8932818450000002</v>
      </c>
      <c r="L122">
        <v>4.2745000839999996</v>
      </c>
      <c r="M122">
        <v>1.3812182390000001</v>
      </c>
      <c r="N122">
        <v>-5.6006944460000003</v>
      </c>
      <c r="O122">
        <v>-2.91784248</v>
      </c>
      <c r="P122">
        <v>-8.5185369259999995</v>
      </c>
      <c r="Q122">
        <v>-0.14988805999999999</v>
      </c>
    </row>
    <row r="123" spans="1:17" x14ac:dyDescent="0.3">
      <c r="A123" t="str">
        <v>Wesley Matthews</v>
      </c>
      <c r="B123" t="str">
        <v>matthwe02</v>
      </c>
      <c r="C123">
        <v>2016</v>
      </c>
      <c r="D123" t="str">
        <v>PO</v>
      </c>
      <c r="E123" t="str">
        <v>DAL</v>
      </c>
      <c r="F123">
        <v>343</v>
      </c>
      <c r="G123">
        <v>173</v>
      </c>
      <c r="H123">
        <v>-1.1793297220000001</v>
      </c>
      <c r="I123">
        <v>1.094374438</v>
      </c>
      <c r="J123">
        <v>-8.4955285000000005E-2</v>
      </c>
      <c r="K123">
        <v>-14.99908518</v>
      </c>
      <c r="L123">
        <v>-15.87068251</v>
      </c>
      <c r="M123">
        <v>-30.86976769</v>
      </c>
      <c r="N123">
        <v>-4.1064595649999998</v>
      </c>
      <c r="O123">
        <v>-2.2592046610000001</v>
      </c>
      <c r="P123">
        <v>-6.3656642259999998</v>
      </c>
      <c r="Q123">
        <v>-0.33449774300000001</v>
      </c>
    </row>
    <row r="124" spans="1:17" x14ac:dyDescent="0.3">
      <c r="A124" t="str">
        <v>Luc Mbah a Moute</v>
      </c>
      <c r="B124" t="str">
        <v>mbahalu01</v>
      </c>
      <c r="C124">
        <v>2016</v>
      </c>
      <c r="D124" t="str">
        <v>PO</v>
      </c>
      <c r="E124" t="str">
        <v>LAC</v>
      </c>
      <c r="F124">
        <v>160</v>
      </c>
      <c r="G124">
        <v>78</v>
      </c>
      <c r="H124">
        <v>-3.8967984370000002</v>
      </c>
      <c r="I124">
        <v>4.9082378350000004</v>
      </c>
      <c r="J124">
        <v>1.011439398</v>
      </c>
      <c r="K124">
        <v>-3.5318806519999999</v>
      </c>
      <c r="L124">
        <v>-3.3440334319999998</v>
      </c>
      <c r="M124">
        <v>-6.8759140849999998</v>
      </c>
      <c r="N124">
        <v>-3.8728014009999998</v>
      </c>
      <c r="O124">
        <v>3.398647822</v>
      </c>
      <c r="P124">
        <v>-0.47415357800000002</v>
      </c>
      <c r="Q124">
        <v>9.3736908999999993E-2</v>
      </c>
    </row>
    <row r="125" spans="1:17" x14ac:dyDescent="0.3">
      <c r="A125" t="str">
        <v>James Michael McAdoo</v>
      </c>
      <c r="B125" t="str">
        <v>mcadoja01</v>
      </c>
      <c r="C125">
        <v>2016</v>
      </c>
      <c r="D125" t="str">
        <v>PO</v>
      </c>
      <c r="E125" t="str">
        <v>GSW</v>
      </c>
      <c r="F125">
        <v>84</v>
      </c>
      <c r="G125">
        <v>38</v>
      </c>
      <c r="H125">
        <v>-5.6507731679999997</v>
      </c>
      <c r="I125">
        <v>4.7200601349999998</v>
      </c>
      <c r="J125">
        <v>-0.93071303299999997</v>
      </c>
      <c r="K125">
        <v>-6.2720048439999996</v>
      </c>
      <c r="L125">
        <v>-3.4626639419999998</v>
      </c>
      <c r="M125">
        <v>-9.7346687860000003</v>
      </c>
      <c r="N125">
        <v>-6.1356283530000004</v>
      </c>
      <c r="O125">
        <v>3.3032406650000001</v>
      </c>
      <c r="P125">
        <v>-2.8323876879999998</v>
      </c>
      <c r="Q125">
        <v>-1.66186E-3</v>
      </c>
    </row>
    <row r="126" spans="1:17" x14ac:dyDescent="0.3">
      <c r="A126" t="str">
        <v>CJ McCollum</v>
      </c>
      <c r="B126" t="str">
        <v>mccolcj01</v>
      </c>
      <c r="C126">
        <v>2016</v>
      </c>
      <c r="D126" t="str">
        <v>PO</v>
      </c>
      <c r="E126" t="str">
        <v>POR</v>
      </c>
      <c r="F126">
        <v>900</v>
      </c>
      <c r="G126">
        <v>442</v>
      </c>
      <c r="H126">
        <v>1.7895921889999999</v>
      </c>
      <c r="I126">
        <v>-1.0867851639999999</v>
      </c>
      <c r="J126">
        <v>0.70280702500000003</v>
      </c>
      <c r="K126">
        <v>11.10905477</v>
      </c>
      <c r="L126">
        <v>2.8761986589999999</v>
      </c>
      <c r="M126">
        <v>13.98525343</v>
      </c>
      <c r="N126">
        <v>3.7797336000000001</v>
      </c>
      <c r="O126">
        <v>-0.325178884</v>
      </c>
      <c r="P126">
        <v>3.4545547160000001</v>
      </c>
      <c r="Q126">
        <v>1.421109862</v>
      </c>
    </row>
    <row r="127" spans="1:17" x14ac:dyDescent="0.3">
      <c r="A127" t="str">
        <v>KJ McDaniels</v>
      </c>
      <c r="B127" t="str">
        <v>mcdankj01</v>
      </c>
      <c r="C127">
        <v>2016</v>
      </c>
      <c r="D127" t="str">
        <v>PO</v>
      </c>
      <c r="E127" t="str">
        <v>HOU</v>
      </c>
      <c r="F127">
        <v>80</v>
      </c>
      <c r="G127">
        <v>34</v>
      </c>
      <c r="H127">
        <v>-5.0233136920000003</v>
      </c>
      <c r="I127">
        <v>8.8066145579999997</v>
      </c>
      <c r="J127">
        <v>3.7833008659999998</v>
      </c>
      <c r="K127">
        <v>-2.72891065</v>
      </c>
      <c r="L127">
        <v>19.10525217</v>
      </c>
      <c r="M127">
        <v>16.37634152</v>
      </c>
      <c r="N127">
        <v>-4.7324005250000001</v>
      </c>
      <c r="O127">
        <v>11.51948928</v>
      </c>
      <c r="P127">
        <v>6.7870887560000002</v>
      </c>
      <c r="Q127">
        <v>0.173522497</v>
      </c>
    </row>
    <row r="128" spans="1:17" x14ac:dyDescent="0.3">
      <c r="A128" t="str">
        <v>JaVale McGee</v>
      </c>
      <c r="B128" t="str">
        <v>mcgeeja01</v>
      </c>
      <c r="C128">
        <v>2016</v>
      </c>
      <c r="D128" t="str">
        <v>PO</v>
      </c>
      <c r="E128" t="str">
        <v>DAL</v>
      </c>
      <c r="F128">
        <v>28</v>
      </c>
      <c r="G128">
        <v>14</v>
      </c>
      <c r="H128">
        <v>-12.31324124</v>
      </c>
      <c r="I128">
        <v>3.9374038960000002</v>
      </c>
      <c r="J128">
        <v>-8.3758373450000008</v>
      </c>
      <c r="K128">
        <v>-13.34674731</v>
      </c>
      <c r="L128">
        <v>14.36549127</v>
      </c>
      <c r="M128">
        <v>1.0187439519999999</v>
      </c>
      <c r="N128">
        <v>-13.226221000000001</v>
      </c>
      <c r="O128">
        <v>6.5301495799999998</v>
      </c>
      <c r="P128">
        <v>-6.6960714230000002</v>
      </c>
      <c r="Q128">
        <v>-3.096761E-2</v>
      </c>
    </row>
    <row r="129" spans="1:17" x14ac:dyDescent="0.3">
      <c r="A129" t="str">
        <v>Jordan McRae</v>
      </c>
      <c r="B129" t="str">
        <v>mcraejo01</v>
      </c>
      <c r="C129">
        <v>2016</v>
      </c>
      <c r="D129" t="str">
        <v>PO</v>
      </c>
      <c r="E129" t="str">
        <v>CLE</v>
      </c>
      <c r="F129">
        <v>9</v>
      </c>
      <c r="G129">
        <v>4</v>
      </c>
      <c r="H129">
        <v>42.834226719999997</v>
      </c>
      <c r="I129">
        <v>-3.5769608659999999</v>
      </c>
      <c r="J129">
        <v>39.257265859999997</v>
      </c>
      <c r="K129">
        <v>34.719138630000003</v>
      </c>
      <c r="L129">
        <v>41.565021110000004</v>
      </c>
      <c r="M129">
        <v>76.284159740000007</v>
      </c>
      <c r="N129">
        <v>43.591474519999998</v>
      </c>
      <c r="O129">
        <v>5.5797224390000002</v>
      </c>
      <c r="P129">
        <v>49.171196960000003</v>
      </c>
      <c r="Q129">
        <v>0.106508769</v>
      </c>
    </row>
    <row r="130" spans="1:17" x14ac:dyDescent="0.3">
      <c r="A130" t="str">
        <v>Josh McRoberts</v>
      </c>
      <c r="B130" t="str">
        <v>mcrobjo01</v>
      </c>
      <c r="C130">
        <v>2016</v>
      </c>
      <c r="D130" t="str">
        <v>PO</v>
      </c>
      <c r="E130" t="str">
        <v>MIA</v>
      </c>
      <c r="F130">
        <v>260</v>
      </c>
      <c r="G130">
        <v>134</v>
      </c>
      <c r="H130">
        <v>-1.1891258309999999</v>
      </c>
      <c r="I130">
        <v>4.6375753460000002</v>
      </c>
      <c r="J130">
        <v>3.4484495160000002</v>
      </c>
      <c r="K130">
        <v>2.4505670130000001</v>
      </c>
      <c r="L130">
        <v>5.7342026099999996</v>
      </c>
      <c r="M130">
        <v>8.1847696219999992</v>
      </c>
      <c r="N130">
        <v>-0.51334429800000003</v>
      </c>
      <c r="O130">
        <v>5.0300633130000003</v>
      </c>
      <c r="P130">
        <v>4.5167190140000004</v>
      </c>
      <c r="Q130">
        <v>0.509949812</v>
      </c>
    </row>
    <row r="131" spans="1:17" x14ac:dyDescent="0.3">
      <c r="A131" t="str">
        <v>Jodie Meeks</v>
      </c>
      <c r="B131" t="str">
        <v>meeksjo01</v>
      </c>
      <c r="C131">
        <v>2016</v>
      </c>
      <c r="D131" t="str">
        <v>PO</v>
      </c>
      <c r="E131" t="str">
        <v>DET</v>
      </c>
      <c r="F131">
        <v>4</v>
      </c>
      <c r="G131">
        <v>2</v>
      </c>
      <c r="H131">
        <v>15.525521489999999</v>
      </c>
      <c r="I131">
        <v>-23.19047492</v>
      </c>
      <c r="J131">
        <v>-7.6649534370000003</v>
      </c>
      <c r="K131">
        <v>22.669896990000002</v>
      </c>
      <c r="L131">
        <v>-42.119668519999998</v>
      </c>
      <c r="M131">
        <v>-19.44977153</v>
      </c>
      <c r="N131">
        <v>17.910995750000001</v>
      </c>
      <c r="O131">
        <v>-27.99689124</v>
      </c>
      <c r="P131">
        <v>-10.08589549</v>
      </c>
      <c r="Q131">
        <v>-7.7105530000000002E-3</v>
      </c>
    </row>
    <row r="132" spans="1:17" x14ac:dyDescent="0.3">
      <c r="A132" t="str">
        <v>Salah Mejri</v>
      </c>
      <c r="B132" t="str">
        <v>mejrisa01</v>
      </c>
      <c r="C132">
        <v>2016</v>
      </c>
      <c r="D132" t="str">
        <v>PO</v>
      </c>
      <c r="E132" t="str">
        <v>DAL</v>
      </c>
      <c r="F132">
        <v>152</v>
      </c>
      <c r="G132">
        <v>76</v>
      </c>
      <c r="H132">
        <v>-0.18831310400000001</v>
      </c>
      <c r="I132">
        <v>-4.8831848960000004</v>
      </c>
      <c r="J132">
        <v>-5.0714980000000001</v>
      </c>
      <c r="K132">
        <v>-6.1939008920000003</v>
      </c>
      <c r="L132">
        <v>8.6598067289999996</v>
      </c>
      <c r="M132">
        <v>2.4659058379999999</v>
      </c>
      <c r="N132">
        <v>-1.4021558999999999</v>
      </c>
      <c r="O132">
        <v>-2.2325475629999998</v>
      </c>
      <c r="P132">
        <v>-3.6347034640000002</v>
      </c>
      <c r="Q132">
        <v>-3.5298998999999998E-2</v>
      </c>
    </row>
    <row r="133" spans="1:17" x14ac:dyDescent="0.3">
      <c r="A133" t="str">
        <v>Jordan Mickey</v>
      </c>
      <c r="B133" t="str">
        <v>mickejo01</v>
      </c>
      <c r="C133">
        <v>2016</v>
      </c>
      <c r="D133" t="str">
        <v>PO</v>
      </c>
      <c r="E133" t="str">
        <v>BOS</v>
      </c>
      <c r="F133">
        <v>18</v>
      </c>
      <c r="G133">
        <v>10</v>
      </c>
      <c r="H133">
        <v>-2.3897784569999998</v>
      </c>
      <c r="I133">
        <v>-12.11528283</v>
      </c>
      <c r="J133">
        <v>-14.50506129</v>
      </c>
      <c r="K133">
        <v>-6.2156470109999997</v>
      </c>
      <c r="L133">
        <v>3.207507391</v>
      </c>
      <c r="M133">
        <v>-3.0081396200000001</v>
      </c>
      <c r="N133">
        <v>-3.2263402499999998</v>
      </c>
      <c r="O133">
        <v>-9.6745152589999996</v>
      </c>
      <c r="P133">
        <v>-12.90085551</v>
      </c>
      <c r="Q133">
        <v>-5.2316501000000001E-2</v>
      </c>
    </row>
    <row r="134" spans="1:17" x14ac:dyDescent="0.3">
      <c r="A134" t="str">
        <v>CJ Miles</v>
      </c>
      <c r="B134" t="str">
        <v>milescj01</v>
      </c>
      <c r="C134">
        <v>2016</v>
      </c>
      <c r="D134" t="str">
        <v>PO</v>
      </c>
      <c r="E134" t="str">
        <v>IND</v>
      </c>
      <c r="F134">
        <v>175</v>
      </c>
      <c r="G134">
        <v>92</v>
      </c>
      <c r="H134">
        <v>-2.4217598269999998</v>
      </c>
      <c r="I134">
        <v>-2.2920446299999999</v>
      </c>
      <c r="J134">
        <v>-4.7138044580000003</v>
      </c>
      <c r="K134">
        <v>-8.1542601710000007</v>
      </c>
      <c r="L134">
        <v>-9.6163119720000001</v>
      </c>
      <c r="M134">
        <v>-17.770572139999999</v>
      </c>
      <c r="N134">
        <v>-3.782866721</v>
      </c>
      <c r="O134">
        <v>-4.0606575979999997</v>
      </c>
      <c r="P134">
        <v>-7.8435243190000001</v>
      </c>
      <c r="Q134">
        <v>-0.24806099500000001</v>
      </c>
    </row>
    <row r="135" spans="1:17" x14ac:dyDescent="0.3">
      <c r="A135" t="str">
        <v>Andre Miller</v>
      </c>
      <c r="B135" t="str">
        <v>millean02</v>
      </c>
      <c r="C135">
        <v>2016</v>
      </c>
      <c r="D135" t="str">
        <v>PO</v>
      </c>
      <c r="E135" t="str">
        <v>SAS</v>
      </c>
      <c r="F135">
        <v>68</v>
      </c>
      <c r="G135">
        <v>35</v>
      </c>
      <c r="H135">
        <v>4.6017837740000003</v>
      </c>
      <c r="I135">
        <v>-14.97995242</v>
      </c>
      <c r="J135">
        <v>-10.37816864</v>
      </c>
      <c r="K135">
        <v>8.9930537400000006</v>
      </c>
      <c r="L135">
        <v>-2.835136458</v>
      </c>
      <c r="M135">
        <v>6.1579172819999997</v>
      </c>
      <c r="N135">
        <v>5.795002126</v>
      </c>
      <c r="O135">
        <v>-13.49452902</v>
      </c>
      <c r="P135">
        <v>-7.6995268980000002</v>
      </c>
      <c r="Q135">
        <v>-8.8857058000000003E-2</v>
      </c>
    </row>
    <row r="136" spans="1:17" x14ac:dyDescent="0.3">
      <c r="A136" t="str">
        <v>Paul Millsap</v>
      </c>
      <c r="B136" t="str">
        <v>millspa01</v>
      </c>
      <c r="C136">
        <v>2016</v>
      </c>
      <c r="D136" t="str">
        <v>PO</v>
      </c>
      <c r="E136" t="str">
        <v>ATL</v>
      </c>
      <c r="F136">
        <v>737</v>
      </c>
      <c r="G136">
        <v>365</v>
      </c>
      <c r="H136">
        <v>9.0449979999999999E-2</v>
      </c>
      <c r="I136">
        <v>5.2429853780000002</v>
      </c>
      <c r="J136">
        <v>5.3334353569999999</v>
      </c>
      <c r="K136">
        <v>-6.0553924459999999</v>
      </c>
      <c r="L136">
        <v>15.497264250000001</v>
      </c>
      <c r="M136">
        <v>9.4418718009999996</v>
      </c>
      <c r="N136">
        <v>-1.1905263319999999</v>
      </c>
      <c r="O136">
        <v>7.6362705560000004</v>
      </c>
      <c r="P136">
        <v>6.4457442230000002</v>
      </c>
      <c r="Q136">
        <v>1.7828716490000001</v>
      </c>
    </row>
    <row r="137" spans="1:17" x14ac:dyDescent="0.3">
      <c r="A137" t="str">
        <v>Patty Mills</v>
      </c>
      <c r="B137" t="str">
        <v>millspa02</v>
      </c>
      <c r="C137">
        <v>2016</v>
      </c>
      <c r="D137" t="str">
        <v>PO</v>
      </c>
      <c r="E137" t="str">
        <v>SAS</v>
      </c>
      <c r="F137">
        <v>332</v>
      </c>
      <c r="G137">
        <v>167</v>
      </c>
      <c r="H137">
        <v>1.5350401789999999</v>
      </c>
      <c r="I137">
        <v>4.2350633169999998</v>
      </c>
      <c r="J137">
        <v>5.7701034949999999</v>
      </c>
      <c r="K137">
        <v>0.57492226400000002</v>
      </c>
      <c r="L137">
        <v>8.0701422909999998</v>
      </c>
      <c r="M137">
        <v>8.6450645539999993</v>
      </c>
      <c r="N137">
        <v>1.367320396</v>
      </c>
      <c r="O137">
        <v>5.1890200860000002</v>
      </c>
      <c r="P137">
        <v>6.5563404810000003</v>
      </c>
      <c r="Q137">
        <v>0.81672142199999997</v>
      </c>
    </row>
    <row r="138" spans="1:17" x14ac:dyDescent="0.3">
      <c r="A138" t="str">
        <v>Nazr Mohammed</v>
      </c>
      <c r="B138" t="str">
        <v>mohamna01</v>
      </c>
      <c r="C138">
        <v>2016</v>
      </c>
      <c r="D138" t="str">
        <v>PO</v>
      </c>
      <c r="E138" t="str">
        <v>OKC</v>
      </c>
      <c r="F138">
        <v>20</v>
      </c>
      <c r="G138">
        <v>10</v>
      </c>
      <c r="H138">
        <v>-2.5001357639999999</v>
      </c>
      <c r="I138">
        <v>0.96572075000000002</v>
      </c>
      <c r="J138">
        <v>-1.5344150139999999</v>
      </c>
      <c r="K138">
        <v>-14.52679466</v>
      </c>
      <c r="L138">
        <v>22.38011758</v>
      </c>
      <c r="M138">
        <v>7.8533229169999998</v>
      </c>
      <c r="N138">
        <v>-5.3450781669999996</v>
      </c>
      <c r="O138">
        <v>5.3968650800000004</v>
      </c>
      <c r="P138">
        <v>5.1786914000000003E-2</v>
      </c>
      <c r="Q138">
        <v>1.4911598999999999E-2</v>
      </c>
    </row>
    <row r="139" spans="1:17" x14ac:dyDescent="0.3">
      <c r="A139" t="str">
        <v>Luis Montero</v>
      </c>
      <c r="B139" t="str">
        <v>montelu01</v>
      </c>
      <c r="C139">
        <v>2016</v>
      </c>
      <c r="D139" t="str">
        <v>PO</v>
      </c>
      <c r="E139" t="str">
        <v>POR</v>
      </c>
      <c r="F139">
        <v>17</v>
      </c>
      <c r="G139">
        <v>8</v>
      </c>
      <c r="H139">
        <v>19.850907930000002</v>
      </c>
      <c r="I139">
        <v>-21.572552219999999</v>
      </c>
      <c r="J139">
        <v>-1.7216442890000001</v>
      </c>
      <c r="K139">
        <v>12.73650799</v>
      </c>
      <c r="L139">
        <v>-24.279444510000001</v>
      </c>
      <c r="M139">
        <v>-11.54293652</v>
      </c>
      <c r="N139">
        <v>19.522893060000001</v>
      </c>
      <c r="O139">
        <v>-23.45983494</v>
      </c>
      <c r="P139">
        <v>-3.9369418870000001</v>
      </c>
      <c r="Q139">
        <v>-4.9198389999999996E-3</v>
      </c>
    </row>
    <row r="140" spans="1:17" x14ac:dyDescent="0.3">
      <c r="A140" t="str">
        <v>Marcus Morris</v>
      </c>
      <c r="B140" t="str">
        <v>morrima03</v>
      </c>
      <c r="C140">
        <v>2016</v>
      </c>
      <c r="D140" t="str">
        <v>PO</v>
      </c>
      <c r="E140" t="str">
        <v>DET</v>
      </c>
      <c r="F140">
        <v>262</v>
      </c>
      <c r="G140">
        <v>144</v>
      </c>
      <c r="H140">
        <v>2.160907774</v>
      </c>
      <c r="I140">
        <v>-0.28071889700000002</v>
      </c>
      <c r="J140">
        <v>1.8801888769999999</v>
      </c>
      <c r="K140">
        <v>-6.6488618879999999</v>
      </c>
      <c r="L140">
        <v>-13.042423449999999</v>
      </c>
      <c r="M140">
        <v>-19.69128534</v>
      </c>
      <c r="N140">
        <v>0.36765860700000003</v>
      </c>
      <c r="O140">
        <v>-2.8663309379999999</v>
      </c>
      <c r="P140">
        <v>-2.4986723309999999</v>
      </c>
      <c r="Q140">
        <v>1.9051893E-2</v>
      </c>
    </row>
    <row r="141" spans="1:17" x14ac:dyDescent="0.3">
      <c r="A141" t="str">
        <v>Anthony Morrow</v>
      </c>
      <c r="B141" t="str">
        <v>morroan01</v>
      </c>
      <c r="C141">
        <v>2016</v>
      </c>
      <c r="D141" t="str">
        <v>PO</v>
      </c>
      <c r="E141" t="str">
        <v>OKC</v>
      </c>
      <c r="F141">
        <v>158</v>
      </c>
      <c r="G141">
        <v>76</v>
      </c>
      <c r="H141">
        <v>0.77757474900000001</v>
      </c>
      <c r="I141">
        <v>4.2453098479999998</v>
      </c>
      <c r="J141">
        <v>5.022884597</v>
      </c>
      <c r="K141">
        <v>-8.2854491180000007</v>
      </c>
      <c r="L141">
        <v>-2.885016099</v>
      </c>
      <c r="M141">
        <v>-11.170465220000001</v>
      </c>
      <c r="N141">
        <v>-1.218646187</v>
      </c>
      <c r="O141">
        <v>2.957909651</v>
      </c>
      <c r="P141">
        <v>1.739263464</v>
      </c>
      <c r="Q141">
        <v>0.180334987</v>
      </c>
    </row>
    <row r="142" spans="1:17" x14ac:dyDescent="0.3">
      <c r="A142" t="str">
        <v>Donatas Motiejunas</v>
      </c>
      <c r="B142" t="str">
        <v>motiedo01</v>
      </c>
      <c r="C142">
        <v>2016</v>
      </c>
      <c r="D142" t="str">
        <v>PO</v>
      </c>
      <c r="E142" t="str">
        <v>HOU</v>
      </c>
      <c r="F142">
        <v>199</v>
      </c>
      <c r="G142">
        <v>98</v>
      </c>
      <c r="H142">
        <v>-2.3683472760000002</v>
      </c>
      <c r="I142">
        <v>5.2546708119999996</v>
      </c>
      <c r="J142">
        <v>2.8863235359999999</v>
      </c>
      <c r="K142">
        <v>-2.196435503</v>
      </c>
      <c r="L142">
        <v>8.9605581430000001</v>
      </c>
      <c r="M142">
        <v>6.7641226400000001</v>
      </c>
      <c r="N142">
        <v>-2.3330297899999999</v>
      </c>
      <c r="O142">
        <v>6.3650086210000003</v>
      </c>
      <c r="P142">
        <v>4.031978831</v>
      </c>
      <c r="Q142">
        <v>0.357622047</v>
      </c>
    </row>
    <row r="143" spans="1:17" x14ac:dyDescent="0.3">
      <c r="A143" t="str">
        <v>Timofey Mozgov</v>
      </c>
      <c r="B143" t="str">
        <v>mozgoti01</v>
      </c>
      <c r="C143">
        <v>2016</v>
      </c>
      <c r="D143" t="str">
        <v>PO</v>
      </c>
      <c r="E143" t="str">
        <v>CLE</v>
      </c>
      <c r="F143">
        <v>151</v>
      </c>
      <c r="G143">
        <v>76</v>
      </c>
      <c r="H143">
        <v>-7.776790901</v>
      </c>
      <c r="I143">
        <v>2.2111565940000002</v>
      </c>
      <c r="J143">
        <v>-5.5656343059999998</v>
      </c>
      <c r="K143">
        <v>-16.79803712</v>
      </c>
      <c r="L143">
        <v>-0.15381333</v>
      </c>
      <c r="M143">
        <v>-16.951850449999998</v>
      </c>
      <c r="N143">
        <v>-10.321473040000001</v>
      </c>
      <c r="O143">
        <v>1.77050979</v>
      </c>
      <c r="P143">
        <v>-8.5509632480000004</v>
      </c>
      <c r="Q143">
        <v>-0.23231697500000001</v>
      </c>
    </row>
    <row r="144" spans="1:17" x14ac:dyDescent="0.3">
      <c r="A144" t="str">
        <v>Xavier Munford</v>
      </c>
      <c r="B144" t="str">
        <v>munfoxa02</v>
      </c>
      <c r="C144">
        <v>2016</v>
      </c>
      <c r="D144" t="str">
        <v>PO</v>
      </c>
      <c r="E144" t="str">
        <v>MEM</v>
      </c>
      <c r="F144">
        <v>174</v>
      </c>
      <c r="G144">
        <v>89</v>
      </c>
      <c r="H144">
        <v>-2.657104575</v>
      </c>
      <c r="I144">
        <v>1.947404205</v>
      </c>
      <c r="J144">
        <v>-0.70970036999999997</v>
      </c>
      <c r="K144">
        <v>-3.2068921010000002</v>
      </c>
      <c r="L144">
        <v>-1.204608586</v>
      </c>
      <c r="M144">
        <v>-4.4115006870000002</v>
      </c>
      <c r="N144">
        <v>-2.897709307</v>
      </c>
      <c r="O144">
        <v>1.511925344</v>
      </c>
      <c r="P144">
        <v>-1.385783964</v>
      </c>
      <c r="Q144">
        <v>6.4182991999999994E-2</v>
      </c>
    </row>
    <row r="145" spans="1:17" x14ac:dyDescent="0.3">
      <c r="A145" t="str">
        <v>Mike Muscala</v>
      </c>
      <c r="B145" t="str">
        <v>muscami01</v>
      </c>
      <c r="C145">
        <v>2016</v>
      </c>
      <c r="D145" t="str">
        <v>PO</v>
      </c>
      <c r="E145" t="str">
        <v>ATL</v>
      </c>
      <c r="F145">
        <v>135</v>
      </c>
      <c r="G145">
        <v>67</v>
      </c>
      <c r="H145">
        <v>-0.59085858599999996</v>
      </c>
      <c r="I145">
        <v>-5.1901609710000001</v>
      </c>
      <c r="J145">
        <v>-5.7810195569999996</v>
      </c>
      <c r="K145">
        <v>-3.7919876669999999</v>
      </c>
      <c r="L145">
        <v>-5.3094669850000002</v>
      </c>
      <c r="M145">
        <v>-9.1014546519999993</v>
      </c>
      <c r="N145">
        <v>-1.332292276</v>
      </c>
      <c r="O145">
        <v>-5.5949771889999997</v>
      </c>
      <c r="P145">
        <v>-6.9272694650000002</v>
      </c>
      <c r="Q145">
        <v>-0.14604224499999999</v>
      </c>
    </row>
    <row r="146" spans="1:17" x14ac:dyDescent="0.3">
      <c r="A146" t="str">
        <v>Lucas Nogueira</v>
      </c>
      <c r="B146" t="str">
        <v>noguelu01</v>
      </c>
      <c r="C146">
        <v>2016</v>
      </c>
      <c r="D146" t="str">
        <v>PO</v>
      </c>
      <c r="E146" t="str">
        <v>TOR</v>
      </c>
      <c r="F146">
        <v>54</v>
      </c>
      <c r="G146">
        <v>29</v>
      </c>
      <c r="H146">
        <v>-2.4035657210000001</v>
      </c>
      <c r="I146">
        <v>-6.922633759</v>
      </c>
      <c r="J146">
        <v>-9.3261994789999996</v>
      </c>
      <c r="K146">
        <v>-13.718709280000001</v>
      </c>
      <c r="L146">
        <v>-0.189317447</v>
      </c>
      <c r="M146">
        <v>-13.90802673</v>
      </c>
      <c r="N146">
        <v>-4.9323735419999997</v>
      </c>
      <c r="O146">
        <v>-5.9482351280000003</v>
      </c>
      <c r="P146">
        <v>-10.880608670000001</v>
      </c>
      <c r="Q146">
        <v>-0.122001004</v>
      </c>
    </row>
    <row r="147" spans="1:17" x14ac:dyDescent="0.3">
      <c r="A147" t="str">
        <v>Dirk Nowitzki</v>
      </c>
      <c r="B147" t="str">
        <v>nowitdi01</v>
      </c>
      <c r="C147">
        <v>2016</v>
      </c>
      <c r="D147" t="str">
        <v>PO</v>
      </c>
      <c r="E147" t="str">
        <v>DAL</v>
      </c>
      <c r="F147">
        <v>334</v>
      </c>
      <c r="G147">
        <v>170</v>
      </c>
      <c r="H147">
        <v>2.3799292990000001</v>
      </c>
      <c r="I147">
        <v>-2.1753301129999998</v>
      </c>
      <c r="J147">
        <v>0.20459918599999999</v>
      </c>
      <c r="K147">
        <v>16.00152005</v>
      </c>
      <c r="L147">
        <v>-5.6475035470000003</v>
      </c>
      <c r="M147">
        <v>10.354016509999999</v>
      </c>
      <c r="N147">
        <v>5.3864362190000001</v>
      </c>
      <c r="O147">
        <v>-2.9708848109999999</v>
      </c>
      <c r="P147">
        <v>2.4155514079999998</v>
      </c>
      <c r="Q147">
        <v>0.45812676800000002</v>
      </c>
    </row>
    <row r="148" spans="1:17" x14ac:dyDescent="0.3">
      <c r="A148" t="str">
        <v>Kelly Olynyk</v>
      </c>
      <c r="B148" t="str">
        <v>olynyke01</v>
      </c>
      <c r="C148">
        <v>2016</v>
      </c>
      <c r="D148" t="str">
        <v>PO</v>
      </c>
      <c r="E148" t="str">
        <v>BOS</v>
      </c>
      <c r="F148">
        <v>68</v>
      </c>
      <c r="G148">
        <v>32</v>
      </c>
      <c r="H148">
        <v>-12.40782256</v>
      </c>
      <c r="I148">
        <v>-10.069010759999999</v>
      </c>
      <c r="J148">
        <v>-22.47683331</v>
      </c>
      <c r="K148">
        <v>-19.507253169999998</v>
      </c>
      <c r="L148">
        <v>-11.194557789999999</v>
      </c>
      <c r="M148">
        <v>-30.70181096</v>
      </c>
      <c r="N148">
        <v>-14.614093690000001</v>
      </c>
      <c r="O148">
        <v>-11.034646759999999</v>
      </c>
      <c r="P148">
        <v>-25.648740449999998</v>
      </c>
      <c r="Q148">
        <v>-0.39267887899999998</v>
      </c>
    </row>
    <row r="149" spans="1:17" x14ac:dyDescent="0.3">
      <c r="A149" t="str">
        <v>Zaza Pachulia</v>
      </c>
      <c r="B149" t="str">
        <v>pachuza01</v>
      </c>
      <c r="C149">
        <v>2016</v>
      </c>
      <c r="D149" t="str">
        <v>PO</v>
      </c>
      <c r="E149" t="str">
        <v>DAL</v>
      </c>
      <c r="F149">
        <v>212</v>
      </c>
      <c r="G149">
        <v>112</v>
      </c>
      <c r="H149">
        <v>2.4593479540000001</v>
      </c>
      <c r="I149">
        <v>-0.37639752900000001</v>
      </c>
      <c r="J149">
        <v>2.0829504249999999</v>
      </c>
      <c r="K149">
        <v>-0.44943365099999999</v>
      </c>
      <c r="L149">
        <v>-10.41828851</v>
      </c>
      <c r="M149">
        <v>-10.86772216</v>
      </c>
      <c r="N149">
        <v>2.0441732460000002</v>
      </c>
      <c r="O149">
        <v>-2.3123869190000002</v>
      </c>
      <c r="P149">
        <v>-0.26821367299999999</v>
      </c>
      <c r="Q149">
        <v>0.142972393</v>
      </c>
    </row>
    <row r="150" spans="1:17" x14ac:dyDescent="0.3">
      <c r="A150" t="str">
        <v>Tony Parker</v>
      </c>
      <c r="B150" t="str">
        <v>parketo01</v>
      </c>
      <c r="C150">
        <v>2016</v>
      </c>
      <c r="D150" t="str">
        <v>PO</v>
      </c>
      <c r="E150" t="str">
        <v>SAS</v>
      </c>
      <c r="F150">
        <v>510</v>
      </c>
      <c r="G150">
        <v>264</v>
      </c>
      <c r="H150">
        <v>0.69768015400000005</v>
      </c>
      <c r="I150">
        <v>-5.1865328259999997</v>
      </c>
      <c r="J150">
        <v>-4.4888526720000002</v>
      </c>
      <c r="K150">
        <v>0.36726107899999999</v>
      </c>
      <c r="L150">
        <v>-2.8221671480000001</v>
      </c>
      <c r="M150">
        <v>-2.4549060699999998</v>
      </c>
      <c r="N150">
        <v>0.57770630599999995</v>
      </c>
      <c r="O150">
        <v>-5.115735903</v>
      </c>
      <c r="P150">
        <v>-4.5380295970000004</v>
      </c>
      <c r="Q150">
        <v>-0.245365001</v>
      </c>
    </row>
    <row r="151" spans="1:17" x14ac:dyDescent="0.3">
      <c r="A151" t="str">
        <v>Lamar Patterson</v>
      </c>
      <c r="B151" t="str">
        <v>pattela01</v>
      </c>
      <c r="C151">
        <v>2016</v>
      </c>
      <c r="D151" t="str">
        <v>PO</v>
      </c>
      <c r="E151" t="str">
        <v>ATL</v>
      </c>
      <c r="F151">
        <v>37</v>
      </c>
      <c r="G151">
        <v>20</v>
      </c>
      <c r="H151">
        <v>-7.757585154</v>
      </c>
      <c r="I151">
        <v>-4.1863106720000003</v>
      </c>
      <c r="J151">
        <v>-11.943895830000001</v>
      </c>
      <c r="K151">
        <v>0.59958214099999996</v>
      </c>
      <c r="L151">
        <v>5.8090083860000004</v>
      </c>
      <c r="M151">
        <v>6.4085905270000003</v>
      </c>
      <c r="N151">
        <v>-6.4782421330000002</v>
      </c>
      <c r="O151">
        <v>-2.382939001</v>
      </c>
      <c r="P151">
        <v>-8.8611811340000006</v>
      </c>
      <c r="Q151">
        <v>-6.6193755000000007E-2</v>
      </c>
    </row>
    <row r="152" spans="1:17" x14ac:dyDescent="0.3">
      <c r="A152" t="str">
        <v>Patrick Patterson</v>
      </c>
      <c r="B152" t="str">
        <v>pattepa01</v>
      </c>
      <c r="C152">
        <v>2016</v>
      </c>
      <c r="D152" t="str">
        <v>PO</v>
      </c>
      <c r="E152" t="str">
        <v>TOR</v>
      </c>
      <c r="F152">
        <v>1100</v>
      </c>
      <c r="G152">
        <v>583</v>
      </c>
      <c r="H152">
        <v>0.59007781500000001</v>
      </c>
      <c r="I152">
        <v>-1.857981715</v>
      </c>
      <c r="J152">
        <v>-1.2679039000000001</v>
      </c>
      <c r="K152">
        <v>4.6164518919999997</v>
      </c>
      <c r="L152">
        <v>-4.9163007790000002</v>
      </c>
      <c r="M152">
        <v>-0.29984888700000001</v>
      </c>
      <c r="N152">
        <v>1.45029527</v>
      </c>
      <c r="O152">
        <v>-2.601849428</v>
      </c>
      <c r="P152">
        <v>-1.1515541579999999</v>
      </c>
      <c r="Q152">
        <v>0.48632453199999998</v>
      </c>
    </row>
    <row r="153" spans="1:17" x14ac:dyDescent="0.3">
      <c r="A153" t="str">
        <v>Chris Paul</v>
      </c>
      <c r="B153" t="str">
        <v>paulch01</v>
      </c>
      <c r="C153">
        <v>2016</v>
      </c>
      <c r="D153" t="str">
        <v>PO</v>
      </c>
      <c r="E153" t="str">
        <v>LAC</v>
      </c>
      <c r="F153">
        <v>251</v>
      </c>
      <c r="G153">
        <v>125</v>
      </c>
      <c r="H153">
        <v>12.442396670000001</v>
      </c>
      <c r="I153">
        <v>-0.24182008499999999</v>
      </c>
      <c r="J153">
        <v>12.20057658</v>
      </c>
      <c r="K153">
        <v>7.6403656309999999</v>
      </c>
      <c r="L153">
        <v>12.266449140000001</v>
      </c>
      <c r="M153">
        <v>19.90681477</v>
      </c>
      <c r="N153">
        <v>12.113702099999999</v>
      </c>
      <c r="O153">
        <v>2.2825926409999999</v>
      </c>
      <c r="P153">
        <v>14.39629474</v>
      </c>
      <c r="Q153">
        <v>1.123433879</v>
      </c>
    </row>
    <row r="154" spans="1:17" x14ac:dyDescent="0.3">
      <c r="A154" t="str">
        <v>Cameron Payne</v>
      </c>
      <c r="B154" t="str">
        <v>payneca01</v>
      </c>
      <c r="C154">
        <v>2016</v>
      </c>
      <c r="D154" t="str">
        <v>PO</v>
      </c>
      <c r="E154" t="str">
        <v>OKC</v>
      </c>
      <c r="F154">
        <v>130</v>
      </c>
      <c r="G154">
        <v>64</v>
      </c>
      <c r="H154">
        <v>-10.652715819999999</v>
      </c>
      <c r="I154">
        <v>-1.1859755169999999</v>
      </c>
      <c r="J154">
        <v>-11.83869134</v>
      </c>
      <c r="K154">
        <v>-15.022527609999999</v>
      </c>
      <c r="L154">
        <v>-0.19716130400000001</v>
      </c>
      <c r="M154">
        <v>-15.21968891</v>
      </c>
      <c r="N154">
        <v>-12.328431910000001</v>
      </c>
      <c r="O154">
        <v>-1.0833476959999999</v>
      </c>
      <c r="P154">
        <v>-13.41177961</v>
      </c>
      <c r="Q154">
        <v>-0.36378187200000001</v>
      </c>
    </row>
    <row r="155" spans="1:17" x14ac:dyDescent="0.3">
      <c r="A155" t="str">
        <v>Jeff Ayres</v>
      </c>
      <c r="B155" t="str">
        <v>pendeje02</v>
      </c>
      <c r="C155">
        <v>2016</v>
      </c>
      <c r="D155" t="str">
        <v>PO</v>
      </c>
      <c r="E155" t="str">
        <v>LAC</v>
      </c>
      <c r="F155">
        <v>5</v>
      </c>
      <c r="G155">
        <v>2</v>
      </c>
      <c r="H155">
        <v>16.363635800000001</v>
      </c>
      <c r="I155">
        <v>9.5367300289999992</v>
      </c>
      <c r="J155">
        <v>25.900365829999998</v>
      </c>
      <c r="K155">
        <v>23.367009280000001</v>
      </c>
      <c r="L155">
        <v>12.60180033</v>
      </c>
      <c r="M155">
        <v>35.9688096</v>
      </c>
      <c r="N155">
        <v>18.905222770000002</v>
      </c>
      <c r="O155">
        <v>10.72073013</v>
      </c>
      <c r="P155">
        <v>29.625952900000001</v>
      </c>
      <c r="Q155">
        <v>3.5356486999999999E-2</v>
      </c>
    </row>
    <row r="156" spans="1:17" x14ac:dyDescent="0.3">
      <c r="A156" t="str">
        <v>Paul Pierce</v>
      </c>
      <c r="B156" t="str">
        <v>piercpa01</v>
      </c>
      <c r="C156">
        <v>2016</v>
      </c>
      <c r="D156" t="str">
        <v>PO</v>
      </c>
      <c r="E156" t="str">
        <v>LAC</v>
      </c>
      <c r="F156">
        <v>110</v>
      </c>
      <c r="G156">
        <v>54</v>
      </c>
      <c r="H156">
        <v>-9.4993534190000002</v>
      </c>
      <c r="I156">
        <v>-2.6514350590000002</v>
      </c>
      <c r="J156">
        <v>-12.150788479999999</v>
      </c>
      <c r="K156">
        <v>-11.340877389999999</v>
      </c>
      <c r="L156">
        <v>3.2769003830000001</v>
      </c>
      <c r="M156">
        <v>-8.0639770029999998</v>
      </c>
      <c r="N156">
        <v>-10.370070979999999</v>
      </c>
      <c r="O156">
        <v>-1.6509131779999999</v>
      </c>
      <c r="P156">
        <v>-12.020984159999999</v>
      </c>
      <c r="Q156">
        <v>-0.26506729800000001</v>
      </c>
    </row>
    <row r="157" spans="1:17" x14ac:dyDescent="0.3">
      <c r="A157" t="str">
        <v>Mason Plumlee</v>
      </c>
      <c r="B157" t="str">
        <v>plumlma01</v>
      </c>
      <c r="C157">
        <v>2016</v>
      </c>
      <c r="D157" t="str">
        <v>PO</v>
      </c>
      <c r="E157" t="str">
        <v>POR</v>
      </c>
      <c r="F157">
        <v>630</v>
      </c>
      <c r="G157">
        <v>306</v>
      </c>
      <c r="H157">
        <v>-0.50219334400000004</v>
      </c>
      <c r="I157">
        <v>0.60448839200000004</v>
      </c>
      <c r="J157">
        <v>0.102295048</v>
      </c>
      <c r="K157">
        <v>2.9339572020000002</v>
      </c>
      <c r="L157">
        <v>1.170293773</v>
      </c>
      <c r="M157">
        <v>4.1042509760000003</v>
      </c>
      <c r="N157">
        <v>0.104753625</v>
      </c>
      <c r="O157">
        <v>0.76081518299999995</v>
      </c>
      <c r="P157">
        <v>0.86556880800000002</v>
      </c>
      <c r="Q157">
        <v>0.58715229700000005</v>
      </c>
    </row>
    <row r="158" spans="1:17" x14ac:dyDescent="0.3">
      <c r="A158" t="str">
        <v>Dwight Powell</v>
      </c>
      <c r="B158" t="str">
        <v>poweldw01</v>
      </c>
      <c r="C158">
        <v>2016</v>
      </c>
      <c r="D158" t="str">
        <v>PO</v>
      </c>
      <c r="E158" t="str">
        <v>DAL</v>
      </c>
      <c r="F158">
        <v>123</v>
      </c>
      <c r="G158">
        <v>64</v>
      </c>
      <c r="H158">
        <v>1.9955449199999999</v>
      </c>
      <c r="I158">
        <v>-3.9776701210000001</v>
      </c>
      <c r="J158">
        <v>-1.9821252009999999</v>
      </c>
      <c r="K158">
        <v>-0.49987379300000001</v>
      </c>
      <c r="L158">
        <v>4.0788547609999997</v>
      </c>
      <c r="M158">
        <v>3.5789809670000001</v>
      </c>
      <c r="N158">
        <v>1.645296206</v>
      </c>
      <c r="O158">
        <v>-2.4346289130000001</v>
      </c>
      <c r="P158">
        <v>-0.78933270700000002</v>
      </c>
      <c r="Q158">
        <v>6.4807949000000004E-2</v>
      </c>
    </row>
    <row r="159" spans="1:17" x14ac:dyDescent="0.3">
      <c r="A159" t="str">
        <v>Norman Powell</v>
      </c>
      <c r="B159" t="str">
        <v>powelno01</v>
      </c>
      <c r="C159">
        <v>2016</v>
      </c>
      <c r="D159" t="str">
        <v>PO</v>
      </c>
      <c r="E159" t="str">
        <v>TOR</v>
      </c>
      <c r="F159">
        <v>394</v>
      </c>
      <c r="G159">
        <v>206</v>
      </c>
      <c r="H159">
        <v>0.22395952899999999</v>
      </c>
      <c r="I159">
        <v>-2.7236876319999999</v>
      </c>
      <c r="J159">
        <v>-2.4997281029999998</v>
      </c>
      <c r="K159">
        <v>-9.3142498210000007</v>
      </c>
      <c r="L159">
        <v>1.0745886250000001</v>
      </c>
      <c r="M159">
        <v>-8.2396611970000002</v>
      </c>
      <c r="N159">
        <v>-1.7510518399999999</v>
      </c>
      <c r="O159">
        <v>-2.0753895440000001</v>
      </c>
      <c r="P159">
        <v>-3.8264413839999998</v>
      </c>
      <c r="Q159">
        <v>-0.115840835</v>
      </c>
    </row>
    <row r="160" spans="1:17" x14ac:dyDescent="0.3">
      <c r="A160" t="str">
        <v>Pablo Prigioni</v>
      </c>
      <c r="B160" t="str">
        <v>prigipa01</v>
      </c>
      <c r="C160">
        <v>2016</v>
      </c>
      <c r="D160" t="str">
        <v>PO</v>
      </c>
      <c r="E160" t="str">
        <v>LAC</v>
      </c>
      <c r="F160">
        <v>59</v>
      </c>
      <c r="G160">
        <v>26</v>
      </c>
      <c r="H160">
        <v>-9.1923231820000009</v>
      </c>
      <c r="I160">
        <v>-10.88534945</v>
      </c>
      <c r="J160">
        <v>-20.077672629999999</v>
      </c>
      <c r="K160">
        <v>-4.2467548319999997</v>
      </c>
      <c r="L160">
        <v>-2.1920335460000002</v>
      </c>
      <c r="M160">
        <v>-6.4387883779999999</v>
      </c>
      <c r="N160">
        <v>-8.6128277749999995</v>
      </c>
      <c r="O160">
        <v>-9.8178270390000009</v>
      </c>
      <c r="P160">
        <v>-18.43065481</v>
      </c>
      <c r="Q160">
        <v>-0.219637729</v>
      </c>
    </row>
    <row r="161" spans="1:17" x14ac:dyDescent="0.3">
      <c r="A161" t="str">
        <v>Zach Randolph</v>
      </c>
      <c r="B161" t="str">
        <v>randoza01</v>
      </c>
      <c r="C161">
        <v>2016</v>
      </c>
      <c r="D161" t="str">
        <v>PO</v>
      </c>
      <c r="E161" t="str">
        <v>MEM</v>
      </c>
      <c r="F161">
        <v>228</v>
      </c>
      <c r="G161">
        <v>120</v>
      </c>
      <c r="H161">
        <v>-1.6415102130000001</v>
      </c>
      <c r="I161">
        <v>-1.2764772120000001</v>
      </c>
      <c r="J161">
        <v>-2.9179874250000002</v>
      </c>
      <c r="K161">
        <v>-8.8278090930000008</v>
      </c>
      <c r="L161">
        <v>4.153665191</v>
      </c>
      <c r="M161">
        <v>-4.674143902</v>
      </c>
      <c r="N161">
        <v>-2.9908784239999999</v>
      </c>
      <c r="O161">
        <v>-0.13326022800000001</v>
      </c>
      <c r="P161">
        <v>-3.1241386520000001</v>
      </c>
      <c r="Q161">
        <v>-2.3420342E-2</v>
      </c>
    </row>
    <row r="162" spans="1:17" x14ac:dyDescent="0.3">
      <c r="A162" t="str">
        <v>JJ Redick</v>
      </c>
      <c r="B162" t="str">
        <v>redicjj01</v>
      </c>
      <c r="C162">
        <v>2016</v>
      </c>
      <c r="D162" t="str">
        <v>PO</v>
      </c>
      <c r="E162" t="str">
        <v>LAC</v>
      </c>
      <c r="F162">
        <v>333</v>
      </c>
      <c r="G162">
        <v>166</v>
      </c>
      <c r="H162">
        <v>-2.2119404089999999</v>
      </c>
      <c r="I162">
        <v>1.263365383</v>
      </c>
      <c r="J162">
        <v>-0.94857502599999999</v>
      </c>
      <c r="K162">
        <v>1.771535064</v>
      </c>
      <c r="L162">
        <v>-6.9430747019999997</v>
      </c>
      <c r="M162">
        <v>-5.1715396379999996</v>
      </c>
      <c r="N162">
        <v>-1.518077082</v>
      </c>
      <c r="O162">
        <v>-0.44304523299999998</v>
      </c>
      <c r="P162">
        <v>-1.9611223149999999</v>
      </c>
      <c r="Q162">
        <v>6.9108982999999999E-2</v>
      </c>
    </row>
    <row r="163" spans="1:17" x14ac:dyDescent="0.3">
      <c r="A163" t="str">
        <v>Josh Richardson</v>
      </c>
      <c r="B163" t="str">
        <v>richajo01</v>
      </c>
      <c r="C163">
        <v>2016</v>
      </c>
      <c r="D163" t="str">
        <v>PO</v>
      </c>
      <c r="E163" t="str">
        <v>MIA</v>
      </c>
      <c r="F163">
        <v>734</v>
      </c>
      <c r="G163">
        <v>387</v>
      </c>
      <c r="H163">
        <v>-1.5384632380000001</v>
      </c>
      <c r="I163">
        <v>9.4001251999999993E-2</v>
      </c>
      <c r="J163">
        <v>-1.4444619860000001</v>
      </c>
      <c r="K163">
        <v>6.1646079379999996</v>
      </c>
      <c r="L163">
        <v>-1.8095583310000001</v>
      </c>
      <c r="M163">
        <v>4.3550496079999998</v>
      </c>
      <c r="N163">
        <v>-3.0630278E-2</v>
      </c>
      <c r="O163">
        <v>-0.38049350100000001</v>
      </c>
      <c r="P163">
        <v>-0.41112377999999999</v>
      </c>
      <c r="Q163">
        <v>0.46963167300000003</v>
      </c>
    </row>
    <row r="164" spans="1:17" x14ac:dyDescent="0.3">
      <c r="A164" t="str">
        <v>Austin Rivers</v>
      </c>
      <c r="B164" t="str">
        <v>riverau01</v>
      </c>
      <c r="C164">
        <v>2016</v>
      </c>
      <c r="D164" t="str">
        <v>PO</v>
      </c>
      <c r="E164" t="str">
        <v>LAC</v>
      </c>
      <c r="F164">
        <v>290</v>
      </c>
      <c r="G164">
        <v>144</v>
      </c>
      <c r="H164">
        <v>1.0885888960000001</v>
      </c>
      <c r="I164">
        <v>-3.0846362159999998</v>
      </c>
      <c r="J164">
        <v>-1.9960473190000001</v>
      </c>
      <c r="K164">
        <v>-1.1479811449999999</v>
      </c>
      <c r="L164">
        <v>-7.5788055329999997</v>
      </c>
      <c r="M164">
        <v>-8.7267866779999999</v>
      </c>
      <c r="N164">
        <v>0.69927975899999995</v>
      </c>
      <c r="O164">
        <v>-4.2784888829999996</v>
      </c>
      <c r="P164">
        <v>-3.5792091250000002</v>
      </c>
      <c r="Q164">
        <v>-6.2408763999999999E-2</v>
      </c>
    </row>
    <row r="165" spans="1:17" x14ac:dyDescent="0.3">
      <c r="A165" t="str">
        <v>Andre Roberson</v>
      </c>
      <c r="B165" t="str">
        <v>roberan03</v>
      </c>
      <c r="C165">
        <v>2016</v>
      </c>
      <c r="D165" t="str">
        <v>PO</v>
      </c>
      <c r="E165" t="str">
        <v>OKC</v>
      </c>
      <c r="F165">
        <v>957</v>
      </c>
      <c r="G165">
        <v>471</v>
      </c>
      <c r="H165">
        <v>1.1527395519999999</v>
      </c>
      <c r="I165">
        <v>2.3567869859999999</v>
      </c>
      <c r="J165">
        <v>3.5095265389999999</v>
      </c>
      <c r="K165">
        <v>-3.2252675640000001</v>
      </c>
      <c r="L165">
        <v>2.9232799190000001</v>
      </c>
      <c r="M165">
        <v>-0.30198764500000003</v>
      </c>
      <c r="N165">
        <v>0.118366336</v>
      </c>
      <c r="O165">
        <v>2.6024915540000002</v>
      </c>
      <c r="P165">
        <v>2.72085789</v>
      </c>
      <c r="Q165">
        <v>1.353288577</v>
      </c>
    </row>
    <row r="166" spans="1:17" x14ac:dyDescent="0.3">
      <c r="A166" t="str">
        <v>Brian Roberts</v>
      </c>
      <c r="B166" t="str">
        <v>roberbr01</v>
      </c>
      <c r="C166">
        <v>2016</v>
      </c>
      <c r="D166" t="str">
        <v>PO</v>
      </c>
      <c r="E166" t="str">
        <v>POR</v>
      </c>
      <c r="F166">
        <v>85</v>
      </c>
      <c r="G166">
        <v>36</v>
      </c>
      <c r="H166">
        <v>-4.8557513659999998</v>
      </c>
      <c r="I166">
        <v>-8.4567218910000008</v>
      </c>
      <c r="J166">
        <v>-13.312473260000001</v>
      </c>
      <c r="K166">
        <v>5.2557317650000002</v>
      </c>
      <c r="L166">
        <v>5.4108411939999996</v>
      </c>
      <c r="M166">
        <v>10.66657296</v>
      </c>
      <c r="N166">
        <v>-3.1207327889999998</v>
      </c>
      <c r="O166">
        <v>-6.0886615600000003</v>
      </c>
      <c r="P166">
        <v>-9.2093943500000002</v>
      </c>
      <c r="Q166">
        <v>-0.12294416</v>
      </c>
    </row>
    <row r="167" spans="1:17" x14ac:dyDescent="0.3">
      <c r="A167" t="str">
        <v>Glenn Robinson III</v>
      </c>
      <c r="B167" t="str">
        <v>robingl02</v>
      </c>
      <c r="C167">
        <v>2016</v>
      </c>
      <c r="D167" t="str">
        <v>PO</v>
      </c>
      <c r="E167" t="str">
        <v>IND</v>
      </c>
      <c r="F167">
        <v>20</v>
      </c>
      <c r="G167">
        <v>10</v>
      </c>
      <c r="H167">
        <v>6.714764282</v>
      </c>
      <c r="I167">
        <v>-5.9235093499999998</v>
      </c>
      <c r="J167">
        <v>0.79125493199999997</v>
      </c>
      <c r="K167">
        <v>-7.478932146</v>
      </c>
      <c r="L167">
        <v>-44.239371910000003</v>
      </c>
      <c r="M167">
        <v>-51.71830405</v>
      </c>
      <c r="N167">
        <v>4.1335519959999996</v>
      </c>
      <c r="O167">
        <v>-14.434033039999999</v>
      </c>
      <c r="P167">
        <v>-10.300481039999999</v>
      </c>
      <c r="Q167">
        <v>-3.9744254999999999E-2</v>
      </c>
    </row>
    <row r="168" spans="1:17" x14ac:dyDescent="0.3">
      <c r="A168" t="str">
        <v>Terrence Ross</v>
      </c>
      <c r="B168" t="str">
        <v>rosste01</v>
      </c>
      <c r="C168">
        <v>2016</v>
      </c>
      <c r="D168" t="str">
        <v>PO</v>
      </c>
      <c r="E168" t="str">
        <v>TOR</v>
      </c>
      <c r="F168">
        <v>639</v>
      </c>
      <c r="G168">
        <v>335</v>
      </c>
      <c r="H168">
        <v>-0.79656637500000005</v>
      </c>
      <c r="I168">
        <v>-0.93223266999999999</v>
      </c>
      <c r="J168">
        <v>-1.7287990449999999</v>
      </c>
      <c r="K168">
        <v>-9.2462880629999997</v>
      </c>
      <c r="L168">
        <v>-2.8247983520000002</v>
      </c>
      <c r="M168">
        <v>-12.071086409999999</v>
      </c>
      <c r="N168">
        <v>-2.6049074079999999</v>
      </c>
      <c r="O168">
        <v>-1.365410185</v>
      </c>
      <c r="P168">
        <v>-3.9703175929999999</v>
      </c>
      <c r="Q168">
        <v>-0.21550625000000001</v>
      </c>
    </row>
    <row r="169" spans="1:17" x14ac:dyDescent="0.3">
      <c r="A169" t="str">
        <v>Terry Rozier</v>
      </c>
      <c r="B169" t="str">
        <v>roziete01</v>
      </c>
      <c r="C169">
        <v>2016</v>
      </c>
      <c r="D169" t="str">
        <v>PO</v>
      </c>
      <c r="E169" t="str">
        <v>BOS</v>
      </c>
      <c r="F169">
        <v>195</v>
      </c>
      <c r="G169">
        <v>99</v>
      </c>
      <c r="H169">
        <v>0.66453043099999998</v>
      </c>
      <c r="I169">
        <v>2.035731036</v>
      </c>
      <c r="J169">
        <v>2.7002614669999998</v>
      </c>
      <c r="K169">
        <v>-4.970170854</v>
      </c>
      <c r="L169">
        <v>-4.4555422699999996</v>
      </c>
      <c r="M169">
        <v>-9.4257131239999996</v>
      </c>
      <c r="N169">
        <v>-0.47478741400000002</v>
      </c>
      <c r="O169">
        <v>0.88226711499999999</v>
      </c>
      <c r="P169">
        <v>0.40747970100000003</v>
      </c>
      <c r="Q169">
        <v>0.16085825100000001</v>
      </c>
    </row>
    <row r="170" spans="1:17" x14ac:dyDescent="0.3">
      <c r="A170" t="str">
        <v>Brandon Rush</v>
      </c>
      <c r="B170" t="str">
        <v>rushbr01</v>
      </c>
      <c r="C170">
        <v>2016</v>
      </c>
      <c r="D170" t="str">
        <v>PO</v>
      </c>
      <c r="E170" t="str">
        <v>GSW</v>
      </c>
      <c r="F170">
        <v>226</v>
      </c>
      <c r="G170">
        <v>110</v>
      </c>
      <c r="H170">
        <v>-1.6077571719999999</v>
      </c>
      <c r="I170">
        <v>-1.2188933550000001</v>
      </c>
      <c r="J170">
        <v>-2.8266505259999999</v>
      </c>
      <c r="K170">
        <v>-1.0690945160000001</v>
      </c>
      <c r="L170">
        <v>1.0384471179999999</v>
      </c>
      <c r="M170">
        <v>-3.0647397999999999E-2</v>
      </c>
      <c r="N170">
        <v>-1.6094954610000001</v>
      </c>
      <c r="O170">
        <v>-0.87374353699999996</v>
      </c>
      <c r="P170">
        <v>-2.483238998</v>
      </c>
      <c r="Q170">
        <v>1.5430554000000001E-2</v>
      </c>
    </row>
    <row r="171" spans="1:17" x14ac:dyDescent="0.3">
      <c r="A171" t="str">
        <v>Dennis Schroder</v>
      </c>
      <c r="B171" t="str">
        <v>schrode01</v>
      </c>
      <c r="C171">
        <v>2016</v>
      </c>
      <c r="D171" t="str">
        <v>PO</v>
      </c>
      <c r="E171" t="str">
        <v>ATL</v>
      </c>
      <c r="F171">
        <v>376</v>
      </c>
      <c r="G171">
        <v>191</v>
      </c>
      <c r="H171">
        <v>1.7480039869999999</v>
      </c>
      <c r="I171">
        <v>-0.65682890999999999</v>
      </c>
      <c r="J171">
        <v>1.0911750769999999</v>
      </c>
      <c r="K171">
        <v>3.6672242740000001</v>
      </c>
      <c r="L171">
        <v>0.53408932200000003</v>
      </c>
      <c r="M171">
        <v>4.2013135960000003</v>
      </c>
      <c r="N171">
        <v>2.2910019749999999</v>
      </c>
      <c r="O171">
        <v>-0.47184732299999999</v>
      </c>
      <c r="P171">
        <v>1.8191546519999999</v>
      </c>
      <c r="Q171">
        <v>0.45666158299999998</v>
      </c>
    </row>
    <row r="172" spans="1:17" x14ac:dyDescent="0.3">
      <c r="A172" t="str">
        <v>Luis Scola</v>
      </c>
      <c r="B172" t="str">
        <v>scolalu01</v>
      </c>
      <c r="C172">
        <v>2016</v>
      </c>
      <c r="D172" t="str">
        <v>PO</v>
      </c>
      <c r="E172" t="str">
        <v>TOR</v>
      </c>
      <c r="F172">
        <v>272</v>
      </c>
      <c r="G172">
        <v>140</v>
      </c>
      <c r="H172">
        <v>-3.7457017179999998</v>
      </c>
      <c r="I172">
        <v>0.38582329900000001</v>
      </c>
      <c r="J172">
        <v>-3.3598784190000002</v>
      </c>
      <c r="K172">
        <v>-12.76980472</v>
      </c>
      <c r="L172">
        <v>-1.7590782300000001</v>
      </c>
      <c r="M172">
        <v>-14.52888295</v>
      </c>
      <c r="N172">
        <v>-5.8711125879999999</v>
      </c>
      <c r="O172">
        <v>-2.7579853000000001E-2</v>
      </c>
      <c r="P172">
        <v>-5.8986924399999996</v>
      </c>
      <c r="Q172">
        <v>-0.23344451899999999</v>
      </c>
    </row>
    <row r="173" spans="1:17" x14ac:dyDescent="0.3">
      <c r="A173" t="str">
        <v>Mike Scott</v>
      </c>
      <c r="B173" t="str">
        <v>scottmi01</v>
      </c>
      <c r="C173">
        <v>2016</v>
      </c>
      <c r="D173" t="str">
        <v>PO</v>
      </c>
      <c r="E173" t="str">
        <v>ATL</v>
      </c>
      <c r="F173">
        <v>327</v>
      </c>
      <c r="G173">
        <v>161</v>
      </c>
      <c r="H173">
        <v>2.6053924159999999</v>
      </c>
      <c r="I173">
        <v>-0.82361494499999999</v>
      </c>
      <c r="J173">
        <v>1.78177747</v>
      </c>
      <c r="K173">
        <v>8.2508802069999998</v>
      </c>
      <c r="L173">
        <v>-5.3646960799999999</v>
      </c>
      <c r="M173">
        <v>2.8861841269999999</v>
      </c>
      <c r="N173">
        <v>3.9012598380000001</v>
      </c>
      <c r="O173">
        <v>-1.8761891159999999</v>
      </c>
      <c r="P173">
        <v>2.0250707220000002</v>
      </c>
      <c r="Q173">
        <v>0.40461956999999998</v>
      </c>
    </row>
    <row r="174" spans="1:17" x14ac:dyDescent="0.3">
      <c r="A174" t="str">
        <v>Thabo Sefolosha</v>
      </c>
      <c r="B174" t="str">
        <v>sefolth01</v>
      </c>
      <c r="C174">
        <v>2016</v>
      </c>
      <c r="D174" t="str">
        <v>PO</v>
      </c>
      <c r="E174" t="str">
        <v>ATL</v>
      </c>
      <c r="F174">
        <v>409</v>
      </c>
      <c r="G174">
        <v>203</v>
      </c>
      <c r="H174">
        <v>0.76754495899999997</v>
      </c>
      <c r="I174">
        <v>2.8386515750000001</v>
      </c>
      <c r="J174">
        <v>3.606196535</v>
      </c>
      <c r="K174">
        <v>3.0808145539999998</v>
      </c>
      <c r="L174">
        <v>-4.1093584410000004</v>
      </c>
      <c r="M174">
        <v>-1.0285438870000001</v>
      </c>
      <c r="N174">
        <v>1.253617405</v>
      </c>
      <c r="O174">
        <v>1.5281245459999999</v>
      </c>
      <c r="P174">
        <v>2.7817419499999998</v>
      </c>
      <c r="Q174">
        <v>0.58845352699999998</v>
      </c>
    </row>
    <row r="175" spans="1:17" x14ac:dyDescent="0.3">
      <c r="A175" t="str">
        <v>Iman Shumpert</v>
      </c>
      <c r="B175" t="str">
        <v>shumpim01</v>
      </c>
      <c r="C175">
        <v>2016</v>
      </c>
      <c r="D175" t="str">
        <v>PO</v>
      </c>
      <c r="E175" t="str">
        <v>CLE</v>
      </c>
      <c r="F175">
        <v>700</v>
      </c>
      <c r="G175">
        <v>367</v>
      </c>
      <c r="H175">
        <v>-1.259583597</v>
      </c>
      <c r="I175">
        <v>-0.12582352199999999</v>
      </c>
      <c r="J175">
        <v>-1.3854071189999999</v>
      </c>
      <c r="K175">
        <v>-4.5498836469999997</v>
      </c>
      <c r="L175">
        <v>-1.984753475</v>
      </c>
      <c r="M175">
        <v>-6.5346371220000004</v>
      </c>
      <c r="N175">
        <v>-2.1965197540000001</v>
      </c>
      <c r="O175">
        <v>-0.56174913500000001</v>
      </c>
      <c r="P175">
        <v>-2.758268889</v>
      </c>
      <c r="Q175">
        <v>-1.5915440000000001E-3</v>
      </c>
    </row>
    <row r="176" spans="1:17" x14ac:dyDescent="0.3">
      <c r="A176" t="str">
        <v>Jonathon Simmons</v>
      </c>
      <c r="B176" t="str">
        <v>simmojo02</v>
      </c>
      <c r="C176">
        <v>2016</v>
      </c>
      <c r="D176" t="str">
        <v>PO</v>
      </c>
      <c r="E176" t="str">
        <v>SAS</v>
      </c>
      <c r="F176">
        <v>48</v>
      </c>
      <c r="G176">
        <v>26</v>
      </c>
      <c r="H176">
        <v>6.3223301430000003</v>
      </c>
      <c r="I176">
        <v>2.5474407210000001</v>
      </c>
      <c r="J176">
        <v>8.8697708629999994</v>
      </c>
      <c r="K176">
        <v>10.549329520000001</v>
      </c>
      <c r="L176">
        <v>-26.724106519999999</v>
      </c>
      <c r="M176">
        <v>-16.174776990000002</v>
      </c>
      <c r="N176">
        <v>7.4554650240000004</v>
      </c>
      <c r="O176">
        <v>-3.5460501870000001</v>
      </c>
      <c r="P176">
        <v>3.9094148359999998</v>
      </c>
      <c r="Q176">
        <v>8.9536706999999993E-2</v>
      </c>
    </row>
    <row r="177" spans="1:17" x14ac:dyDescent="0.3">
      <c r="A177" t="str">
        <v>Kyle Singler</v>
      </c>
      <c r="B177" t="str">
        <v>singlky01</v>
      </c>
      <c r="C177">
        <v>2016</v>
      </c>
      <c r="D177" t="str">
        <v>PO</v>
      </c>
      <c r="E177" t="str">
        <v>OKC</v>
      </c>
      <c r="F177">
        <v>101</v>
      </c>
      <c r="G177">
        <v>51</v>
      </c>
      <c r="H177">
        <v>-3.325130331</v>
      </c>
      <c r="I177">
        <v>-7.0337347000000001</v>
      </c>
      <c r="J177">
        <v>-10.35886503</v>
      </c>
      <c r="K177">
        <v>-12.042654750000001</v>
      </c>
      <c r="L177">
        <v>2.200413562</v>
      </c>
      <c r="M177">
        <v>-9.8422411840000006</v>
      </c>
      <c r="N177">
        <v>-5.5465803969999996</v>
      </c>
      <c r="O177">
        <v>-5.5780110399999998</v>
      </c>
      <c r="P177">
        <v>-11.12459144</v>
      </c>
      <c r="Q177">
        <v>-0.222165996</v>
      </c>
    </row>
    <row r="178" spans="1:17" x14ac:dyDescent="0.3">
      <c r="A178" t="str">
        <v>Marcus Smart</v>
      </c>
      <c r="B178" t="str">
        <v>smartma01</v>
      </c>
      <c r="C178">
        <v>2016</v>
      </c>
      <c r="D178" t="str">
        <v>PO</v>
      </c>
      <c r="E178" t="str">
        <v>BOS</v>
      </c>
      <c r="F178">
        <v>399</v>
      </c>
      <c r="G178">
        <v>193</v>
      </c>
      <c r="H178">
        <v>1.590369723</v>
      </c>
      <c r="I178">
        <v>2.8414198700000002</v>
      </c>
      <c r="J178">
        <v>4.4317895930000004</v>
      </c>
      <c r="K178">
        <v>1.612878595</v>
      </c>
      <c r="L178">
        <v>3.3139664</v>
      </c>
      <c r="M178">
        <v>4.9268449949999997</v>
      </c>
      <c r="N178">
        <v>1.7443943340000001</v>
      </c>
      <c r="O178">
        <v>3.1016010820000002</v>
      </c>
      <c r="P178">
        <v>4.8459954160000001</v>
      </c>
      <c r="Q178">
        <v>0.77971099499999996</v>
      </c>
    </row>
    <row r="179" spans="1:17" x14ac:dyDescent="0.3">
      <c r="A179" t="str">
        <v>Josh Smith</v>
      </c>
      <c r="B179" t="str">
        <v>smithjo03</v>
      </c>
      <c r="C179">
        <v>2016</v>
      </c>
      <c r="D179" t="str">
        <v>PO</v>
      </c>
      <c r="E179" t="str">
        <v>HOU</v>
      </c>
      <c r="F179">
        <v>83</v>
      </c>
      <c r="G179">
        <v>38</v>
      </c>
      <c r="H179">
        <v>-2.0572544979999998</v>
      </c>
      <c r="I179">
        <v>0.65322923200000005</v>
      </c>
      <c r="J179">
        <v>-1.4040252660000001</v>
      </c>
      <c r="K179">
        <v>4.7305514349999997</v>
      </c>
      <c r="L179">
        <v>3.7026562999999998E-2</v>
      </c>
      <c r="M179">
        <v>4.7675779980000002</v>
      </c>
      <c r="N179">
        <v>-0.64943158199999995</v>
      </c>
      <c r="O179">
        <v>0.54087142600000004</v>
      </c>
      <c r="P179">
        <v>-0.108560156</v>
      </c>
      <c r="Q179">
        <v>5.3602233999999999E-2</v>
      </c>
    </row>
    <row r="180" spans="1:17" x14ac:dyDescent="0.3">
      <c r="A180" t="str">
        <v>JR Smith</v>
      </c>
      <c r="B180" t="str">
        <v>smithjr01</v>
      </c>
      <c r="C180">
        <v>2016</v>
      </c>
      <c r="D180" t="str">
        <v>PO</v>
      </c>
      <c r="E180" t="str">
        <v>CLE</v>
      </c>
      <c r="F180">
        <v>1404</v>
      </c>
      <c r="G180">
        <v>730</v>
      </c>
      <c r="H180">
        <v>3.8589787320000002</v>
      </c>
      <c r="I180">
        <v>-1.9601930999999999</v>
      </c>
      <c r="J180">
        <v>1.8987856329999999</v>
      </c>
      <c r="K180">
        <v>10.927080269999999</v>
      </c>
      <c r="L180">
        <v>-2.1212637569999999</v>
      </c>
      <c r="M180">
        <v>8.805816514</v>
      </c>
      <c r="N180">
        <v>5.4060054900000001</v>
      </c>
      <c r="O180">
        <v>-2.143750249</v>
      </c>
      <c r="P180">
        <v>3.2622552410000001</v>
      </c>
      <c r="Q180">
        <v>2.3027395409999998</v>
      </c>
    </row>
    <row r="181" spans="1:17" x14ac:dyDescent="0.3">
      <c r="A181" t="str">
        <v>Marreese Speights</v>
      </c>
      <c r="B181" t="str">
        <v>speigma01</v>
      </c>
      <c r="C181">
        <v>2016</v>
      </c>
      <c r="D181" t="str">
        <v>PO</v>
      </c>
      <c r="E181" t="str">
        <v>GSW</v>
      </c>
      <c r="F181">
        <v>422</v>
      </c>
      <c r="G181">
        <v>201</v>
      </c>
      <c r="H181">
        <v>-1.9787967120000001</v>
      </c>
      <c r="I181">
        <v>-3.08432591</v>
      </c>
      <c r="J181">
        <v>-5.0631226219999999</v>
      </c>
      <c r="K181">
        <v>-5.2431291150000003</v>
      </c>
      <c r="L181">
        <v>0.13718260800000001</v>
      </c>
      <c r="M181">
        <v>-5.1059465069999996</v>
      </c>
      <c r="N181">
        <v>-2.918637887</v>
      </c>
      <c r="O181">
        <v>-2.6358591179999999</v>
      </c>
      <c r="P181">
        <v>-5.554497005</v>
      </c>
      <c r="Q181">
        <v>-0.30177532699999998</v>
      </c>
    </row>
    <row r="182" spans="1:17" x14ac:dyDescent="0.3">
      <c r="A182" t="str">
        <v>Lance Stephenson</v>
      </c>
      <c r="B182" t="str">
        <v>stephla01</v>
      </c>
      <c r="C182">
        <v>2016</v>
      </c>
      <c r="D182" t="str">
        <v>PO</v>
      </c>
      <c r="E182" t="str">
        <v>MEM</v>
      </c>
      <c r="F182">
        <v>181</v>
      </c>
      <c r="G182">
        <v>95</v>
      </c>
      <c r="H182">
        <v>1.7071985300000001</v>
      </c>
      <c r="I182">
        <v>-6.2938835820000003</v>
      </c>
      <c r="J182">
        <v>-4.586685052</v>
      </c>
      <c r="K182">
        <v>14.21377085</v>
      </c>
      <c r="L182">
        <v>-8.4516695120000005</v>
      </c>
      <c r="M182">
        <v>5.7621013379999999</v>
      </c>
      <c r="N182">
        <v>4.6047615540000004</v>
      </c>
      <c r="O182">
        <v>-7.0884480969999997</v>
      </c>
      <c r="P182">
        <v>-2.4836865420000001</v>
      </c>
      <c r="Q182">
        <v>1.3128799E-2</v>
      </c>
    </row>
    <row r="183" spans="1:17" x14ac:dyDescent="0.3">
      <c r="A183" t="str">
        <v>Amar'e Stoudemire</v>
      </c>
      <c r="B183" t="str">
        <v>stoudam01</v>
      </c>
      <c r="C183">
        <v>2016</v>
      </c>
      <c r="D183" t="str">
        <v>PO</v>
      </c>
      <c r="E183" t="str">
        <v>MIA</v>
      </c>
      <c r="F183">
        <v>156</v>
      </c>
      <c r="G183">
        <v>82</v>
      </c>
      <c r="H183">
        <v>-3.3050520990000001</v>
      </c>
      <c r="I183">
        <v>3.0468919720000001</v>
      </c>
      <c r="J183">
        <v>-0.25816012700000002</v>
      </c>
      <c r="K183">
        <v>-4.7624129919999998</v>
      </c>
      <c r="L183">
        <v>-2.6165377300000001</v>
      </c>
      <c r="M183">
        <v>-7.3789507209999998</v>
      </c>
      <c r="N183">
        <v>-3.8291228510000002</v>
      </c>
      <c r="O183">
        <v>1.9059096120000001</v>
      </c>
      <c r="P183">
        <v>-1.9232132399999999</v>
      </c>
      <c r="Q183">
        <v>3.6401475000000003E-2</v>
      </c>
    </row>
    <row r="184" spans="1:17" x14ac:dyDescent="0.3">
      <c r="A184" t="str">
        <v>Rodney Stuckey</v>
      </c>
      <c r="B184" t="str">
        <v>stuckro01</v>
      </c>
      <c r="C184">
        <v>2016</v>
      </c>
      <c r="D184" t="str">
        <v>PO</v>
      </c>
      <c r="E184" t="str">
        <v>IND</v>
      </c>
      <c r="F184">
        <v>238</v>
      </c>
      <c r="G184">
        <v>125</v>
      </c>
      <c r="H184">
        <v>-0.64202967499999997</v>
      </c>
      <c r="I184">
        <v>3.108235267</v>
      </c>
      <c r="J184">
        <v>2.4662055920000001</v>
      </c>
      <c r="K184">
        <v>-7.0237129960000004</v>
      </c>
      <c r="L184">
        <v>10.43530853</v>
      </c>
      <c r="M184">
        <v>3.4115955370000002</v>
      </c>
      <c r="N184">
        <v>-2.0266746859999998</v>
      </c>
      <c r="O184">
        <v>4.7504391049999999</v>
      </c>
      <c r="P184">
        <v>2.7237644190000001</v>
      </c>
      <c r="Q184">
        <v>0.35713803100000002</v>
      </c>
    </row>
    <row r="185" spans="1:17" x14ac:dyDescent="0.3">
      <c r="A185" t="str">
        <v>Jared Sullinger</v>
      </c>
      <c r="B185" t="str">
        <v>sullija01</v>
      </c>
      <c r="C185">
        <v>2016</v>
      </c>
      <c r="D185" t="str">
        <v>PO</v>
      </c>
      <c r="E185" t="str">
        <v>BOS</v>
      </c>
      <c r="F185">
        <v>169</v>
      </c>
      <c r="G185">
        <v>81</v>
      </c>
      <c r="H185">
        <v>-3.3788041010000001</v>
      </c>
      <c r="I185">
        <v>-2.741506293</v>
      </c>
      <c r="J185">
        <v>-6.1203103929999996</v>
      </c>
      <c r="K185">
        <v>5.1941803010000003</v>
      </c>
      <c r="L185">
        <v>-15.93201754</v>
      </c>
      <c r="M185">
        <v>-10.737837239999999</v>
      </c>
      <c r="N185">
        <v>-1.673223997</v>
      </c>
      <c r="O185">
        <v>-5.893028836</v>
      </c>
      <c r="P185">
        <v>-7.5662528330000001</v>
      </c>
      <c r="Q185">
        <v>-0.204768847</v>
      </c>
    </row>
    <row r="186" spans="1:17" x14ac:dyDescent="0.3">
      <c r="A186" t="str">
        <v>Jeff Teague</v>
      </c>
      <c r="B186" t="str">
        <v>teaguje01</v>
      </c>
      <c r="C186">
        <v>2016</v>
      </c>
      <c r="D186" t="str">
        <v>PO</v>
      </c>
      <c r="E186" t="str">
        <v>ATL</v>
      </c>
      <c r="F186">
        <v>579</v>
      </c>
      <c r="G186">
        <v>279</v>
      </c>
      <c r="H186">
        <v>0.70358449199999995</v>
      </c>
      <c r="I186">
        <v>-6.6030533770000002</v>
      </c>
      <c r="J186">
        <v>-5.8994688850000001</v>
      </c>
      <c r="K186">
        <v>4.6666463440000001</v>
      </c>
      <c r="L186">
        <v>-3.683256246</v>
      </c>
      <c r="M186">
        <v>0.98339009700000002</v>
      </c>
      <c r="N186">
        <v>1.588529606</v>
      </c>
      <c r="O186">
        <v>-6.4168994760000002</v>
      </c>
      <c r="P186">
        <v>-4.8283698700000004</v>
      </c>
      <c r="Q186">
        <v>-0.31033793199999998</v>
      </c>
    </row>
    <row r="187" spans="1:17" x14ac:dyDescent="0.3">
      <c r="A187" t="str">
        <v>Jason Terry</v>
      </c>
      <c r="B187" t="str">
        <v>terryja01</v>
      </c>
      <c r="C187">
        <v>2016</v>
      </c>
      <c r="D187" t="str">
        <v>PO</v>
      </c>
      <c r="E187" t="str">
        <v>HOU</v>
      </c>
      <c r="F187">
        <v>265</v>
      </c>
      <c r="G187">
        <v>124</v>
      </c>
      <c r="H187">
        <v>-1.531492208</v>
      </c>
      <c r="I187">
        <v>-6.936343302</v>
      </c>
      <c r="J187">
        <v>-8.4678355110000005</v>
      </c>
      <c r="K187">
        <v>-0.52900614800000001</v>
      </c>
      <c r="L187">
        <v>-6.577249825</v>
      </c>
      <c r="M187">
        <v>-7.1062559729999997</v>
      </c>
      <c r="N187">
        <v>-1.3242265390000001</v>
      </c>
      <c r="O187">
        <v>-7.3161794679999996</v>
      </c>
      <c r="P187">
        <v>-8.6404060079999994</v>
      </c>
      <c r="Q187">
        <v>-0.38671893099999999</v>
      </c>
    </row>
    <row r="188" spans="1:17" x14ac:dyDescent="0.3">
      <c r="A188" t="str">
        <v>Isaiah Thomas</v>
      </c>
      <c r="B188" t="str">
        <v>thomais02</v>
      </c>
      <c r="C188">
        <v>2016</v>
      </c>
      <c r="D188" t="str">
        <v>PO</v>
      </c>
      <c r="E188" t="str">
        <v>BOS</v>
      </c>
      <c r="F188">
        <v>461</v>
      </c>
      <c r="G188">
        <v>220</v>
      </c>
      <c r="H188">
        <v>2.2861699529999999</v>
      </c>
      <c r="I188">
        <v>-3.4531997379999999</v>
      </c>
      <c r="J188">
        <v>-1.167029785</v>
      </c>
      <c r="K188">
        <v>-10.55234323</v>
      </c>
      <c r="L188">
        <v>5.3213748440000002</v>
      </c>
      <c r="M188">
        <v>-5.2309683869999999</v>
      </c>
      <c r="N188">
        <v>-9.7332042999999993E-2</v>
      </c>
      <c r="O188">
        <v>-1.7503995699999999</v>
      </c>
      <c r="P188">
        <v>-1.847731612</v>
      </c>
      <c r="Q188">
        <v>0.106989996</v>
      </c>
    </row>
    <row r="189" spans="1:17" x14ac:dyDescent="0.3">
      <c r="A189" t="str">
        <v>Jason Thompson</v>
      </c>
      <c r="B189" t="str">
        <v>thompja02</v>
      </c>
      <c r="C189">
        <v>2016</v>
      </c>
      <c r="D189" t="str">
        <v>PO</v>
      </c>
      <c r="E189" t="str">
        <v>TOR</v>
      </c>
      <c r="F189">
        <v>111</v>
      </c>
      <c r="G189">
        <v>55</v>
      </c>
      <c r="H189">
        <v>-1.7454388279999999</v>
      </c>
      <c r="I189">
        <v>-5.1651403120000001</v>
      </c>
      <c r="J189">
        <v>-6.9105791400000003</v>
      </c>
      <c r="K189">
        <v>1.8033679549999999</v>
      </c>
      <c r="L189">
        <v>2.2612272610000002</v>
      </c>
      <c r="M189">
        <v>4.0645952159999998</v>
      </c>
      <c r="N189">
        <v>-1.112868529</v>
      </c>
      <c r="O189">
        <v>-3.8967204959999999</v>
      </c>
      <c r="P189">
        <v>-5.0095890250000004</v>
      </c>
      <c r="Q189">
        <v>-6.4768669000000001E-2</v>
      </c>
    </row>
    <row r="190" spans="1:17" x14ac:dyDescent="0.3">
      <c r="A190" t="str">
        <v>Klay Thompson</v>
      </c>
      <c r="B190" t="str">
        <v>thompkl01</v>
      </c>
      <c r="C190">
        <v>2016</v>
      </c>
      <c r="D190" t="str">
        <v>PO</v>
      </c>
      <c r="E190" t="str">
        <v>GSW</v>
      </c>
      <c r="F190">
        <v>1747</v>
      </c>
      <c r="G190">
        <v>849</v>
      </c>
      <c r="H190">
        <v>3.9251304070000002</v>
      </c>
      <c r="I190">
        <v>1.079769459</v>
      </c>
      <c r="J190">
        <v>5.0048998669999998</v>
      </c>
      <c r="K190">
        <v>-1.5002644380000001</v>
      </c>
      <c r="L190">
        <v>-0.17022817200000001</v>
      </c>
      <c r="M190">
        <v>-1.6704926099999999</v>
      </c>
      <c r="N190">
        <v>2.9205430809999999</v>
      </c>
      <c r="O190">
        <v>0.82463154800000005</v>
      </c>
      <c r="P190">
        <v>3.745174628</v>
      </c>
      <c r="Q190">
        <v>2.945337726</v>
      </c>
    </row>
    <row r="191" spans="1:17" x14ac:dyDescent="0.3">
      <c r="A191" t="str">
        <v>Tristan Thompson</v>
      </c>
      <c r="B191" t="str">
        <v>thomptr01</v>
      </c>
      <c r="C191">
        <v>2016</v>
      </c>
      <c r="D191" t="str">
        <v>PO</v>
      </c>
      <c r="E191" t="str">
        <v>CLE</v>
      </c>
      <c r="F191">
        <v>1194</v>
      </c>
      <c r="G191">
        <v>622</v>
      </c>
      <c r="H191">
        <v>1.4777272269999999</v>
      </c>
      <c r="I191">
        <v>2.7620298349999999</v>
      </c>
      <c r="J191">
        <v>4.2397570619999998</v>
      </c>
      <c r="K191">
        <v>2.3431006970000001</v>
      </c>
      <c r="L191">
        <v>3.9953389960000001</v>
      </c>
      <c r="M191">
        <v>6.3384396939999998</v>
      </c>
      <c r="N191">
        <v>1.5799374129999999</v>
      </c>
      <c r="O191">
        <v>3.1340330060000001</v>
      </c>
      <c r="P191">
        <v>4.7139704189999998</v>
      </c>
      <c r="Q191">
        <v>2.4343268619999998</v>
      </c>
    </row>
    <row r="192" spans="1:17" x14ac:dyDescent="0.3">
      <c r="A192" t="str">
        <v>Anthony Tolliver</v>
      </c>
      <c r="B192" t="str">
        <v>tollian01</v>
      </c>
      <c r="C192">
        <v>2016</v>
      </c>
      <c r="D192" t="str">
        <v>PO</v>
      </c>
      <c r="E192" t="str">
        <v>DET</v>
      </c>
      <c r="F192">
        <v>49</v>
      </c>
      <c r="G192">
        <v>26</v>
      </c>
      <c r="H192">
        <v>-1.6447779440000001</v>
      </c>
      <c r="I192">
        <v>-3.4438031699999998</v>
      </c>
      <c r="J192">
        <v>-5.088581113</v>
      </c>
      <c r="K192">
        <v>-11.15108867</v>
      </c>
      <c r="L192">
        <v>-8.3457811270000004</v>
      </c>
      <c r="M192">
        <v>-19.496869799999999</v>
      </c>
      <c r="N192">
        <v>-3.7673213040000002</v>
      </c>
      <c r="O192">
        <v>-4.6903680940000001</v>
      </c>
      <c r="P192">
        <v>-8.4576893979999994</v>
      </c>
      <c r="Q192">
        <v>-7.6210622000000006E-2</v>
      </c>
    </row>
    <row r="193" spans="1:17" x14ac:dyDescent="0.3">
      <c r="A193" t="str">
        <v>Evan Turner</v>
      </c>
      <c r="B193" t="str">
        <v>turneev01</v>
      </c>
      <c r="C193">
        <v>2016</v>
      </c>
      <c r="D193" t="str">
        <v>PO</v>
      </c>
      <c r="E193" t="str">
        <v>BOS</v>
      </c>
      <c r="F193">
        <v>443</v>
      </c>
      <c r="G193">
        <v>214</v>
      </c>
      <c r="H193">
        <v>-2.9923922049999998</v>
      </c>
      <c r="I193">
        <v>3.5086612879999999</v>
      </c>
      <c r="J193">
        <v>0.51626908299999996</v>
      </c>
      <c r="K193">
        <v>0.339512857</v>
      </c>
      <c r="L193">
        <v>1.8603427239999999</v>
      </c>
      <c r="M193">
        <v>2.199855581</v>
      </c>
      <c r="N193">
        <v>-2.3938927219999999</v>
      </c>
      <c r="O193">
        <v>3.3516871840000002</v>
      </c>
      <c r="P193">
        <v>0.95779446199999996</v>
      </c>
      <c r="Q193">
        <v>0.41889897599999998</v>
      </c>
    </row>
    <row r="194" spans="1:17" x14ac:dyDescent="0.3">
      <c r="A194" t="str">
        <v>Myles Turner</v>
      </c>
      <c r="B194" t="str">
        <v>turnemy01</v>
      </c>
      <c r="C194">
        <v>2016</v>
      </c>
      <c r="D194" t="str">
        <v>PO</v>
      </c>
      <c r="E194" t="str">
        <v>IND</v>
      </c>
      <c r="F194">
        <v>372</v>
      </c>
      <c r="G194">
        <v>197</v>
      </c>
      <c r="H194">
        <v>-5.1634230329999999</v>
      </c>
      <c r="I194">
        <v>-0.64919325500000002</v>
      </c>
      <c r="J194">
        <v>-5.8126162880000001</v>
      </c>
      <c r="K194">
        <v>0.16503536199999999</v>
      </c>
      <c r="L194">
        <v>-2.0838037730000001</v>
      </c>
      <c r="M194">
        <v>-1.91876841</v>
      </c>
      <c r="N194">
        <v>-4.3792420300000003</v>
      </c>
      <c r="O194">
        <v>-1.0246197969999999</v>
      </c>
      <c r="P194">
        <v>-5.4038618270000001</v>
      </c>
      <c r="Q194">
        <v>-0.27618830999999999</v>
      </c>
    </row>
    <row r="195" spans="1:17" x14ac:dyDescent="0.3">
      <c r="A195" t="str">
        <v>Jonas Valanciunas</v>
      </c>
      <c r="B195" t="str">
        <v>valanjo01</v>
      </c>
      <c r="C195">
        <v>2016</v>
      </c>
      <c r="D195" t="str">
        <v>PO</v>
      </c>
      <c r="E195" t="str">
        <v>TOR</v>
      </c>
      <c r="F195">
        <v>614</v>
      </c>
      <c r="G195">
        <v>321</v>
      </c>
      <c r="H195">
        <v>5.1811131560000003</v>
      </c>
      <c r="I195">
        <v>2.1821818639999999</v>
      </c>
      <c r="J195">
        <v>7.3632950189999997</v>
      </c>
      <c r="K195">
        <v>-0.24432269300000001</v>
      </c>
      <c r="L195">
        <v>1.292779973</v>
      </c>
      <c r="M195">
        <v>1.04845728</v>
      </c>
      <c r="N195">
        <v>4.3735269570000002</v>
      </c>
      <c r="O195">
        <v>2.1368958949999999</v>
      </c>
      <c r="P195">
        <v>6.5104228519999996</v>
      </c>
      <c r="Q195">
        <v>1.5542485530000001</v>
      </c>
    </row>
    <row r="196" spans="1:17" x14ac:dyDescent="0.3">
      <c r="A196" t="str">
        <v>Anderson Varejao</v>
      </c>
      <c r="B196" t="str">
        <v>varejan01</v>
      </c>
      <c r="C196">
        <v>2016</v>
      </c>
      <c r="D196" t="str">
        <v>PO</v>
      </c>
      <c r="E196" t="str">
        <v>GSW</v>
      </c>
      <c r="F196">
        <v>190</v>
      </c>
      <c r="G196">
        <v>93</v>
      </c>
      <c r="H196">
        <v>-0.31684868700000002</v>
      </c>
      <c r="I196">
        <v>6.0865831540000004</v>
      </c>
      <c r="J196">
        <v>5.7697344670000001</v>
      </c>
      <c r="K196">
        <v>5.8478774729999996</v>
      </c>
      <c r="L196">
        <v>1.8225353070000001</v>
      </c>
      <c r="M196">
        <v>7.6704127809999996</v>
      </c>
      <c r="N196">
        <v>0.92295894999999994</v>
      </c>
      <c r="O196">
        <v>5.5426481570000004</v>
      </c>
      <c r="P196">
        <v>6.4656071070000003</v>
      </c>
      <c r="Q196">
        <v>0.45314267800000002</v>
      </c>
    </row>
    <row r="197" spans="1:17" x14ac:dyDescent="0.3">
      <c r="A197" t="str">
        <v>Charlie Villanueva</v>
      </c>
      <c r="B197" t="str">
        <v>villach01</v>
      </c>
      <c r="C197">
        <v>2016</v>
      </c>
      <c r="D197" t="str">
        <v>PO</v>
      </c>
      <c r="E197" t="str">
        <v>DAL</v>
      </c>
      <c r="F197">
        <v>44</v>
      </c>
      <c r="G197">
        <v>20</v>
      </c>
      <c r="H197">
        <v>-10.10406959</v>
      </c>
      <c r="I197">
        <v>-9.1346462370000001</v>
      </c>
      <c r="J197">
        <v>-19.23871583</v>
      </c>
      <c r="K197">
        <v>-18.7516715</v>
      </c>
      <c r="L197">
        <v>7.6875581100000003</v>
      </c>
      <c r="M197">
        <v>-11.064113389999999</v>
      </c>
      <c r="N197">
        <v>-12.48200615</v>
      </c>
      <c r="O197">
        <v>-6.1441691809999996</v>
      </c>
      <c r="P197">
        <v>-18.626175329999999</v>
      </c>
      <c r="Q197">
        <v>-0.16900633800000001</v>
      </c>
    </row>
    <row r="198" spans="1:17" x14ac:dyDescent="0.3">
      <c r="A198" t="str">
        <v>Noah Vonleh</v>
      </c>
      <c r="B198" t="str">
        <v>vonleno01</v>
      </c>
      <c r="C198">
        <v>2016</v>
      </c>
      <c r="D198" t="str">
        <v>PO</v>
      </c>
      <c r="E198" t="str">
        <v>POR</v>
      </c>
      <c r="F198">
        <v>26</v>
      </c>
      <c r="G198">
        <v>12</v>
      </c>
      <c r="H198">
        <v>-7.8535324170000003</v>
      </c>
      <c r="I198">
        <v>10.512505170000001</v>
      </c>
      <c r="J198">
        <v>2.6589727519999999</v>
      </c>
      <c r="K198">
        <v>-2.659126112</v>
      </c>
      <c r="L198">
        <v>-8.9439350510000004</v>
      </c>
      <c r="M198">
        <v>-11.603061159999999</v>
      </c>
      <c r="N198">
        <v>-7.3306392860000003</v>
      </c>
      <c r="O198">
        <v>7.1067538240000001</v>
      </c>
      <c r="P198">
        <v>-0.22388546200000001</v>
      </c>
      <c r="Q198">
        <v>1.5981014000000002E-2</v>
      </c>
    </row>
    <row r="199" spans="1:17" x14ac:dyDescent="0.3">
      <c r="A199" t="str">
        <v>Dwyane Wade</v>
      </c>
      <c r="B199" t="str">
        <v>wadedw01</v>
      </c>
      <c r="C199">
        <v>2016</v>
      </c>
      <c r="D199" t="str">
        <v>PO</v>
      </c>
      <c r="E199" t="str">
        <v>MIA</v>
      </c>
      <c r="F199">
        <v>907</v>
      </c>
      <c r="G199">
        <v>473</v>
      </c>
      <c r="H199">
        <v>2.7431264450000001</v>
      </c>
      <c r="I199">
        <v>-2.833474512</v>
      </c>
      <c r="J199">
        <v>-9.0348067000000004E-2</v>
      </c>
      <c r="K199">
        <v>1.1114164520000001</v>
      </c>
      <c r="L199">
        <v>-4.9148464049999996</v>
      </c>
      <c r="M199">
        <v>-3.8034299530000002</v>
      </c>
      <c r="N199">
        <v>2.5413779139999999</v>
      </c>
      <c r="O199">
        <v>-3.468950172</v>
      </c>
      <c r="P199">
        <v>-0.92757225799999998</v>
      </c>
      <c r="Q199">
        <v>0.45743118700000002</v>
      </c>
    </row>
    <row r="200" spans="1:17" x14ac:dyDescent="0.3">
      <c r="A200" t="str">
        <v>Dion Waiters</v>
      </c>
      <c r="B200" t="str">
        <v>waitedi01</v>
      </c>
      <c r="C200">
        <v>2016</v>
      </c>
      <c r="D200" t="str">
        <v>PO</v>
      </c>
      <c r="E200" t="str">
        <v>OKC</v>
      </c>
      <c r="F200">
        <v>988</v>
      </c>
      <c r="G200">
        <v>491</v>
      </c>
      <c r="H200">
        <v>1.283809862</v>
      </c>
      <c r="I200">
        <v>1.5009932509999999</v>
      </c>
      <c r="J200">
        <v>2.7848031130000002</v>
      </c>
      <c r="K200">
        <v>-1.7896459999999999E-2</v>
      </c>
      <c r="L200">
        <v>2.7076691309999998</v>
      </c>
      <c r="M200">
        <v>2.6897726710000001</v>
      </c>
      <c r="N200">
        <v>0.92367771799999998</v>
      </c>
      <c r="O200">
        <v>1.7868036190000001</v>
      </c>
      <c r="P200">
        <v>2.710481337</v>
      </c>
      <c r="Q200">
        <v>1.3891466509999999</v>
      </c>
    </row>
    <row r="201" spans="1:17" x14ac:dyDescent="0.3">
      <c r="A201" t="str">
        <v>Kemba Walker</v>
      </c>
      <c r="B201" t="str">
        <v>walkeke02</v>
      </c>
      <c r="C201">
        <v>2016</v>
      </c>
      <c r="D201" t="str">
        <v>PO</v>
      </c>
      <c r="E201" t="str">
        <v>CHA</v>
      </c>
      <c r="F201">
        <v>495</v>
      </c>
      <c r="G201">
        <v>260</v>
      </c>
      <c r="H201">
        <v>3.636837431</v>
      </c>
      <c r="I201">
        <v>-1.4751737250000001</v>
      </c>
      <c r="J201">
        <v>2.1616637060000001</v>
      </c>
      <c r="K201">
        <v>1.7578337580000001</v>
      </c>
      <c r="L201">
        <v>-15.975451530000001</v>
      </c>
      <c r="M201">
        <v>-14.21761777</v>
      </c>
      <c r="N201">
        <v>3.4223039740000001</v>
      </c>
      <c r="O201">
        <v>-4.5319939600000003</v>
      </c>
      <c r="P201">
        <v>-1.109689986</v>
      </c>
      <c r="Q201">
        <v>0.21945481</v>
      </c>
    </row>
    <row r="202" spans="1:17" x14ac:dyDescent="0.3">
      <c r="A202" t="str">
        <v>Briante Weber</v>
      </c>
      <c r="B202" t="str">
        <v>weberbr01</v>
      </c>
      <c r="C202">
        <v>2016</v>
      </c>
      <c r="D202" t="str">
        <v>PO</v>
      </c>
      <c r="E202" t="str">
        <v>MIA</v>
      </c>
      <c r="F202">
        <v>13</v>
      </c>
      <c r="G202">
        <v>6</v>
      </c>
      <c r="H202">
        <v>-4.681421437</v>
      </c>
      <c r="I202">
        <v>24.83312536</v>
      </c>
      <c r="J202">
        <v>20.15170393</v>
      </c>
      <c r="K202">
        <v>4.4322568E-2</v>
      </c>
      <c r="L202">
        <v>28.40074293</v>
      </c>
      <c r="M202">
        <v>28.445065499999998</v>
      </c>
      <c r="N202">
        <v>-3.9774748500000001</v>
      </c>
      <c r="O202">
        <v>26.980183360000002</v>
      </c>
      <c r="P202">
        <v>23.002708510000001</v>
      </c>
      <c r="Q202">
        <v>8.1333699999999995E-2</v>
      </c>
    </row>
    <row r="203" spans="1:17" x14ac:dyDescent="0.3">
      <c r="A203" t="str">
        <v>Russell Westbrook</v>
      </c>
      <c r="B203" t="str">
        <v>westbru01</v>
      </c>
      <c r="C203">
        <v>2016</v>
      </c>
      <c r="D203" t="str">
        <v>PO</v>
      </c>
      <c r="E203" t="str">
        <v>OKC</v>
      </c>
      <c r="F203">
        <v>1365</v>
      </c>
      <c r="G203">
        <v>674</v>
      </c>
      <c r="H203">
        <v>5.8036833950000002</v>
      </c>
      <c r="I203">
        <v>0.90387949700000003</v>
      </c>
      <c r="J203">
        <v>6.7075628920000003</v>
      </c>
      <c r="K203">
        <v>12.81504466</v>
      </c>
      <c r="L203">
        <v>-4.181688758</v>
      </c>
      <c r="M203">
        <v>8.6333559050000002</v>
      </c>
      <c r="N203">
        <v>7.560176212</v>
      </c>
      <c r="O203">
        <v>-0.176729144</v>
      </c>
      <c r="P203">
        <v>7.3834470689999998</v>
      </c>
      <c r="Q203">
        <v>3.676516597</v>
      </c>
    </row>
    <row r="204" spans="1:17" x14ac:dyDescent="0.3">
      <c r="A204" t="str">
        <v>David West</v>
      </c>
      <c r="B204" t="str">
        <v>westda01</v>
      </c>
      <c r="C204">
        <v>2016</v>
      </c>
      <c r="D204" t="str">
        <v>PO</v>
      </c>
      <c r="E204" t="str">
        <v>SAS</v>
      </c>
      <c r="F204">
        <v>344</v>
      </c>
      <c r="G204">
        <v>176</v>
      </c>
      <c r="H204">
        <v>0.62341674700000005</v>
      </c>
      <c r="I204">
        <v>1.9632421760000001</v>
      </c>
      <c r="J204">
        <v>2.5866589229999999</v>
      </c>
      <c r="K204">
        <v>-1.3587958499999999</v>
      </c>
      <c r="L204">
        <v>-1.152368982</v>
      </c>
      <c r="M204">
        <v>-2.511164833</v>
      </c>
      <c r="N204">
        <v>0.187993944</v>
      </c>
      <c r="O204">
        <v>1.3196419580000001</v>
      </c>
      <c r="P204">
        <v>1.5076359020000001</v>
      </c>
      <c r="Q204">
        <v>0.39455491799999998</v>
      </c>
    </row>
    <row r="205" spans="1:17" x14ac:dyDescent="0.3">
      <c r="A205" t="str">
        <v>Hassan Whiteside</v>
      </c>
      <c r="B205" t="str">
        <v>whiteha01</v>
      </c>
      <c r="C205">
        <v>2016</v>
      </c>
      <c r="D205" t="str">
        <v>PO</v>
      </c>
      <c r="E205" t="str">
        <v>MIA</v>
      </c>
      <c r="F205">
        <v>550</v>
      </c>
      <c r="G205">
        <v>291</v>
      </c>
      <c r="H205">
        <v>-0.111904621</v>
      </c>
      <c r="I205">
        <v>6.3419578699999999</v>
      </c>
      <c r="J205">
        <v>6.2300532479999999</v>
      </c>
      <c r="K205">
        <v>6.418817647</v>
      </c>
      <c r="L205">
        <v>2.5927796710000002</v>
      </c>
      <c r="M205">
        <v>9.0115973179999997</v>
      </c>
      <c r="N205">
        <v>1.234100572</v>
      </c>
      <c r="O205">
        <v>5.8089647040000001</v>
      </c>
      <c r="P205">
        <v>7.0430652760000001</v>
      </c>
      <c r="Q205">
        <v>1.4873038599999999</v>
      </c>
    </row>
    <row r="206" spans="1:17" x14ac:dyDescent="0.3">
      <c r="A206" t="str">
        <v>CJ Wilcox</v>
      </c>
      <c r="B206" t="str">
        <v>wilcocj01</v>
      </c>
      <c r="C206">
        <v>2016</v>
      </c>
      <c r="D206" t="str">
        <v>PO</v>
      </c>
      <c r="E206" t="str">
        <v>LAC</v>
      </c>
      <c r="F206">
        <v>15</v>
      </c>
      <c r="G206">
        <v>7</v>
      </c>
      <c r="H206">
        <v>-0.63206374200000004</v>
      </c>
      <c r="I206">
        <v>-6.3862149600000002</v>
      </c>
      <c r="J206">
        <v>-7.0182787019999999</v>
      </c>
      <c r="K206">
        <v>16.163214459999999</v>
      </c>
      <c r="L206">
        <v>23.468917879999999</v>
      </c>
      <c r="M206">
        <v>39.632132339999998</v>
      </c>
      <c r="N206">
        <v>3.015810155</v>
      </c>
      <c r="O206">
        <v>-0.604056971</v>
      </c>
      <c r="P206">
        <v>2.4117531840000002</v>
      </c>
      <c r="Q206">
        <v>1.8746241E-2</v>
      </c>
    </row>
    <row r="207" spans="1:17" x14ac:dyDescent="0.3">
      <c r="A207" t="str">
        <v>Deron Williams</v>
      </c>
      <c r="B207" t="str">
        <v>willide01</v>
      </c>
      <c r="C207">
        <v>2016</v>
      </c>
      <c r="D207" t="str">
        <v>PO</v>
      </c>
      <c r="E207" t="str">
        <v>DAL</v>
      </c>
      <c r="F207">
        <v>96</v>
      </c>
      <c r="G207">
        <v>49</v>
      </c>
      <c r="H207">
        <v>-5.0234970939999997</v>
      </c>
      <c r="I207">
        <v>-6.4238062850000004</v>
      </c>
      <c r="J207">
        <v>-11.447303379999999</v>
      </c>
      <c r="K207">
        <v>-21.842916249999998</v>
      </c>
      <c r="L207">
        <v>7.6089699099999999</v>
      </c>
      <c r="M207">
        <v>-14.233946339999999</v>
      </c>
      <c r="N207">
        <v>-8.8257940329999993</v>
      </c>
      <c r="O207">
        <v>-3.7882234440000002</v>
      </c>
      <c r="P207">
        <v>-12.614017479999999</v>
      </c>
      <c r="Q207">
        <v>-0.25837907300000001</v>
      </c>
    </row>
    <row r="208" spans="1:17" x14ac:dyDescent="0.3">
      <c r="A208" t="str">
        <v>Mo Williams</v>
      </c>
      <c r="B208" t="str">
        <v>willima01</v>
      </c>
      <c r="C208">
        <v>2016</v>
      </c>
      <c r="D208" t="str">
        <v>PO</v>
      </c>
      <c r="E208" t="str">
        <v>CLE</v>
      </c>
      <c r="F208">
        <v>136</v>
      </c>
      <c r="G208">
        <v>68</v>
      </c>
      <c r="H208">
        <v>-15.69768799</v>
      </c>
      <c r="I208">
        <v>3.0197100469999998</v>
      </c>
      <c r="J208">
        <v>-12.67797794</v>
      </c>
      <c r="K208">
        <v>-22.015599649999999</v>
      </c>
      <c r="L208">
        <v>8.2506704410000005</v>
      </c>
      <c r="M208">
        <v>-13.76492921</v>
      </c>
      <c r="N208">
        <v>-18.165202390000001</v>
      </c>
      <c r="O208">
        <v>4.2497023330000001</v>
      </c>
      <c r="P208">
        <v>-13.915500059999999</v>
      </c>
      <c r="Q208">
        <v>-0.41107010399999999</v>
      </c>
    </row>
    <row r="209" spans="1:17" x14ac:dyDescent="0.3">
      <c r="A209" t="str">
        <v>Marvin Williams</v>
      </c>
      <c r="B209" t="str">
        <v>willima02</v>
      </c>
      <c r="C209">
        <v>2016</v>
      </c>
      <c r="D209" t="str">
        <v>PO</v>
      </c>
      <c r="E209" t="str">
        <v>CHA</v>
      </c>
      <c r="F209">
        <v>439</v>
      </c>
      <c r="G209">
        <v>228</v>
      </c>
      <c r="H209">
        <v>-3.2149713800000002</v>
      </c>
      <c r="I209">
        <v>-0.29373931599999997</v>
      </c>
      <c r="J209">
        <v>-3.5087106960000001</v>
      </c>
      <c r="K209">
        <v>-3.2284882530000001</v>
      </c>
      <c r="L209">
        <v>-5.3742081620000004</v>
      </c>
      <c r="M209">
        <v>-8.6026964140000004</v>
      </c>
      <c r="N209">
        <v>-3.330388363</v>
      </c>
      <c r="O209">
        <v>-1.306258989</v>
      </c>
      <c r="P209">
        <v>-4.6366473519999998</v>
      </c>
      <c r="Q209">
        <v>-0.2248597</v>
      </c>
    </row>
    <row r="210" spans="1:17" x14ac:dyDescent="0.3">
      <c r="A210" t="str">
        <v>Justise Winslow</v>
      </c>
      <c r="B210" t="str">
        <v>winslju01</v>
      </c>
      <c r="C210">
        <v>2016</v>
      </c>
      <c r="D210" t="str">
        <v>PO</v>
      </c>
      <c r="E210" t="str">
        <v>MIA</v>
      </c>
      <c r="F210">
        <v>625</v>
      </c>
      <c r="G210">
        <v>330</v>
      </c>
      <c r="H210">
        <v>-0.28998047500000002</v>
      </c>
      <c r="I210">
        <v>3.643529424</v>
      </c>
      <c r="J210">
        <v>3.3535489489999999</v>
      </c>
      <c r="K210">
        <v>-6.5795028899999997</v>
      </c>
      <c r="L210">
        <v>-5.3741512770000002</v>
      </c>
      <c r="M210">
        <v>-11.95365417</v>
      </c>
      <c r="N210">
        <v>-1.6289906919999999</v>
      </c>
      <c r="O210">
        <v>1.8922272570000001</v>
      </c>
      <c r="P210">
        <v>0.26323656499999998</v>
      </c>
      <c r="Q210">
        <v>0.51980373899999999</v>
      </c>
    </row>
    <row r="211" spans="1:17" x14ac:dyDescent="0.3">
      <c r="A211" t="str">
        <v>Delon Wright</v>
      </c>
      <c r="B211" t="str">
        <v>wrighde01</v>
      </c>
      <c r="C211">
        <v>2016</v>
      </c>
      <c r="D211" t="str">
        <v>PO</v>
      </c>
      <c r="E211" t="str">
        <v>TOR</v>
      </c>
      <c r="F211">
        <v>81</v>
      </c>
      <c r="G211">
        <v>41</v>
      </c>
      <c r="H211">
        <v>-2.7600359339999998</v>
      </c>
      <c r="I211">
        <v>8.8419428300000007</v>
      </c>
      <c r="J211">
        <v>6.0819068959999996</v>
      </c>
      <c r="K211">
        <v>-2.5859271270000002</v>
      </c>
      <c r="L211">
        <v>10.027547520000001</v>
      </c>
      <c r="M211">
        <v>7.4416203980000004</v>
      </c>
      <c r="N211">
        <v>-2.851340574</v>
      </c>
      <c r="O211">
        <v>9.6708277290000009</v>
      </c>
      <c r="P211">
        <v>6.819487155</v>
      </c>
      <c r="Q211">
        <v>0.20642964</v>
      </c>
    </row>
    <row r="212" spans="1:17" x14ac:dyDescent="0.3">
      <c r="A212" t="str">
        <v>Dorell Wright</v>
      </c>
      <c r="B212" t="str">
        <v>wrighdo01</v>
      </c>
      <c r="C212">
        <v>2016</v>
      </c>
      <c r="D212" t="str">
        <v>PO</v>
      </c>
      <c r="E212" t="str">
        <v>MIA</v>
      </c>
      <c r="F212">
        <v>39</v>
      </c>
      <c r="G212">
        <v>19</v>
      </c>
      <c r="H212">
        <v>17.088860459999999</v>
      </c>
      <c r="I212">
        <v>-5.9581690119999999</v>
      </c>
      <c r="J212">
        <v>11.13069145</v>
      </c>
      <c r="K212">
        <v>-4.67723026</v>
      </c>
      <c r="L212">
        <v>1.3966379760000001</v>
      </c>
      <c r="M212">
        <v>-3.2805922839999999</v>
      </c>
      <c r="N212">
        <v>13.549227999999999</v>
      </c>
      <c r="O212">
        <v>-4.8602101209999997</v>
      </c>
      <c r="P212">
        <v>8.6890178739999993</v>
      </c>
      <c r="Q212">
        <v>0.114296524</v>
      </c>
    </row>
    <row r="213" spans="1:17" x14ac:dyDescent="0.3">
      <c r="A213" t="str">
        <v>James Young</v>
      </c>
      <c r="B213" t="str">
        <v>youngja01</v>
      </c>
      <c r="C213">
        <v>2016</v>
      </c>
      <c r="D213" t="str">
        <v>PO</v>
      </c>
      <c r="E213" t="str">
        <v>BOS</v>
      </c>
      <c r="F213">
        <v>18</v>
      </c>
      <c r="G213">
        <v>10</v>
      </c>
      <c r="H213">
        <v>-9.4555323990000009</v>
      </c>
      <c r="I213">
        <v>-5.8174581930000002</v>
      </c>
      <c r="J213">
        <v>-15.272990589999999</v>
      </c>
      <c r="K213">
        <v>-9.9932615699999996</v>
      </c>
      <c r="L213">
        <v>3.3963561900000001</v>
      </c>
      <c r="M213">
        <v>-6.5969053789999998</v>
      </c>
      <c r="N213">
        <v>-10.04154394</v>
      </c>
      <c r="O213">
        <v>-4.0437538460000004</v>
      </c>
      <c r="P213">
        <v>-14.08529779</v>
      </c>
      <c r="Q213">
        <v>-6.1799521000000003E-2</v>
      </c>
    </row>
    <row r="214" spans="1:17" x14ac:dyDescent="0.3">
      <c r="A214" t="str">
        <v>Joe Young</v>
      </c>
      <c r="B214" t="str">
        <v>youngjo01</v>
      </c>
      <c r="C214">
        <v>2016</v>
      </c>
      <c r="D214" t="str">
        <v>PO</v>
      </c>
      <c r="E214" t="str">
        <v>IND</v>
      </c>
      <c r="F214">
        <v>20</v>
      </c>
      <c r="G214">
        <v>10</v>
      </c>
      <c r="H214">
        <v>1.420474032</v>
      </c>
      <c r="I214">
        <v>-7.1306019550000004</v>
      </c>
      <c r="J214">
        <v>-5.7101279219999999</v>
      </c>
      <c r="K214">
        <v>-7.2553890399999998</v>
      </c>
      <c r="L214">
        <v>-44.054974620000003</v>
      </c>
      <c r="M214">
        <v>-51.31036366</v>
      </c>
      <c r="N214">
        <v>-0.383503657</v>
      </c>
      <c r="O214">
        <v>-15.3932567</v>
      </c>
      <c r="P214">
        <v>-15.77676035</v>
      </c>
      <c r="Q214">
        <v>-6.9351095000000001E-2</v>
      </c>
    </row>
    <row r="215" spans="1:17" x14ac:dyDescent="0.3">
      <c r="A215" t="str">
        <v>Cody Zeller</v>
      </c>
      <c r="B215" t="str">
        <v>zelleco01</v>
      </c>
      <c r="C215">
        <v>2016</v>
      </c>
      <c r="D215" t="str">
        <v>PO</v>
      </c>
      <c r="E215" t="str">
        <v>CHA</v>
      </c>
      <c r="F215">
        <v>277</v>
      </c>
      <c r="G215">
        <v>137</v>
      </c>
      <c r="H215">
        <v>-0.61834937000000001</v>
      </c>
      <c r="I215">
        <v>-5.9298491049999997</v>
      </c>
      <c r="J215">
        <v>-6.5481984750000004</v>
      </c>
      <c r="K215">
        <v>1.0504271999999999</v>
      </c>
      <c r="L215">
        <v>11.558506960000001</v>
      </c>
      <c r="M215">
        <v>12.60893416</v>
      </c>
      <c r="N215">
        <v>-0.26438931100000002</v>
      </c>
      <c r="O215">
        <v>-2.608198518</v>
      </c>
      <c r="P215">
        <v>-2.872587829</v>
      </c>
      <c r="Q215">
        <v>-8.9925079999999998E-3</v>
      </c>
    </row>
    <row r="216" spans="1:17" x14ac:dyDescent="0.3">
      <c r="A216" t="str">
        <v>Tyler Zeller</v>
      </c>
      <c r="B216" t="str">
        <v>zellety01</v>
      </c>
      <c r="C216">
        <v>2016</v>
      </c>
      <c r="D216" t="str">
        <v>PO</v>
      </c>
      <c r="E216" t="str">
        <v>BOS</v>
      </c>
      <c r="F216">
        <v>76</v>
      </c>
      <c r="G216">
        <v>38</v>
      </c>
      <c r="H216">
        <v>0.406446908</v>
      </c>
      <c r="I216">
        <v>4.5667285059999996</v>
      </c>
      <c r="J216">
        <v>4.973175415</v>
      </c>
      <c r="K216">
        <v>10.58020995</v>
      </c>
      <c r="L216">
        <v>4.2384203149999999</v>
      </c>
      <c r="M216">
        <v>14.81863027</v>
      </c>
      <c r="N216">
        <v>2.6858833199999999</v>
      </c>
      <c r="O216">
        <v>4.8272362680000001</v>
      </c>
      <c r="P216">
        <v>7.5131195880000003</v>
      </c>
      <c r="Q216">
        <v>0.206971186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6"/>
  <sheetViews>
    <sheetView tabSelected="1" zoomScaleNormal="100" workbookViewId="0">
      <selection activeCell="G4" sqref="G4"/>
    </sheetView>
  </sheetViews>
  <sheetFormatPr defaultColWidth="8.6640625" defaultRowHeight="14.4" x14ac:dyDescent="0.3"/>
  <cols>
    <col min="1" max="1" width="23.77734375" bestFit="1" customWidth="1"/>
    <col min="2" max="2" width="16" customWidth="1"/>
    <col min="3" max="4" width="16.44140625" customWidth="1"/>
    <col min="6" max="6" width="24.33203125" bestFit="1" customWidth="1"/>
    <col min="7" max="7" width="33.5546875" bestFit="1" customWidth="1"/>
    <col min="8" max="8" width="17.88671875" customWidth="1"/>
    <col min="9" max="9" width="17" customWidth="1"/>
    <col min="1023" max="1023" width="11.44140625" customWidth="1"/>
  </cols>
  <sheetData>
    <row r="1" spans="1:9" x14ac:dyDescent="0.3">
      <c r="A1" s="1">
        <v>1</v>
      </c>
      <c r="F1" s="1">
        <v>5</v>
      </c>
    </row>
    <row r="2" spans="1:9" x14ac:dyDescent="0.3">
      <c r="A2" s="2"/>
      <c r="B2" t="s">
        <v>19</v>
      </c>
      <c r="C2" t="s">
        <v>20</v>
      </c>
      <c r="F2" s="2"/>
      <c r="G2" s="3" t="s">
        <v>13</v>
      </c>
      <c r="H2" s="3" t="s">
        <v>14</v>
      </c>
      <c r="I2" s="3" t="s">
        <v>17</v>
      </c>
    </row>
    <row r="3" spans="1:9" x14ac:dyDescent="0.3">
      <c r="A3" s="3" t="s">
        <v>2261</v>
      </c>
      <c r="B3" s="2">
        <f>AVERAGE(basketball_stats!T:T)</f>
        <v>-1.092622421962004</v>
      </c>
      <c r="C3" s="2">
        <f>AVERAGE(basketball_stats!U:U)</f>
        <v>-0.68373975557262812</v>
      </c>
      <c r="F3" s="3" t="s">
        <v>775</v>
      </c>
      <c r="G3" s="2">
        <f>VLOOKUP("James Harden",basketball_stats!$A:$R,14, FALSE)</f>
        <v>8.0437944679999998</v>
      </c>
      <c r="H3" s="2">
        <f>VLOOKUP("James Harden",basketball_stats!$A:$R,15, FALSE)</f>
        <v>1.921200716</v>
      </c>
      <c r="I3" s="2">
        <f>VLOOKUP("James Harden",basketball_stats!$A:$R,18, FALSE)</f>
        <v>0</v>
      </c>
    </row>
    <row r="4" spans="1:9" x14ac:dyDescent="0.3">
      <c r="A4" s="3" t="s">
        <v>2262</v>
      </c>
      <c r="B4" s="2">
        <f>MEDIAN(basketball_stats!T:T)</f>
        <v>-0.98350467899999994</v>
      </c>
      <c r="C4" s="2">
        <f>MEDIAN(basketball_stats!U:U)</f>
        <v>-0.46199160100000003</v>
      </c>
      <c r="F4" s="3" t="s">
        <v>951</v>
      </c>
      <c r="G4" s="2">
        <f>VLOOKUP($F4,basketball_stats!$A:$R,14, FALSE)</f>
        <v>6.8899235699999997</v>
      </c>
      <c r="H4" s="2">
        <f>VLOOKUP("LeBron James",basketball_stats!$A:$R,15, FALSE)</f>
        <v>0.82354812799999999</v>
      </c>
      <c r="I4" s="2">
        <f>VLOOKUP("LeBron James",basketball_stats!$A:$R,18, FALSE)</f>
        <v>0</v>
      </c>
    </row>
    <row r="5" spans="1:9" x14ac:dyDescent="0.3">
      <c r="A5" s="3" t="s">
        <v>2263</v>
      </c>
      <c r="B5" s="2">
        <f>MIN(basketball_stats!T:T)</f>
        <v>-42.027092449999998</v>
      </c>
      <c r="C5" s="2">
        <f>MIN(basketball_stats!U:U)</f>
        <v>-48.88611513</v>
      </c>
      <c r="F5" s="3" t="s">
        <v>114</v>
      </c>
      <c r="G5" s="2">
        <f>VLOOKUP(F5,basketball_stats!$A:$R,14,FALSE)</f>
        <v>-1.1412139349999999</v>
      </c>
      <c r="H5" s="2">
        <f>VLOOKUP(F5,basketball_stats!$A:$R,15, FALSE)</f>
        <v>0.23340087000000001</v>
      </c>
      <c r="I5" s="2">
        <f>VLOOKUP(F5,basketball_stats!$A:$R,18, FALSE)</f>
        <v>1.7840340139999999</v>
      </c>
    </row>
    <row r="6" spans="1:9" x14ac:dyDescent="0.3">
      <c r="A6" s="3" t="s">
        <v>2264</v>
      </c>
      <c r="B6" s="2">
        <f>MAX(basketball_stats!T:T)</f>
        <v>42.890280679999996</v>
      </c>
      <c r="C6" s="2">
        <f>MAX(basketball_stats!U:U)</f>
        <v>42.98906324</v>
      </c>
      <c r="F6" s="3" t="s">
        <v>1119</v>
      </c>
      <c r="G6" s="2">
        <f>VLOOKUP(F6,basketball_stats!$A:$R,14, FALSE)</f>
        <v>1.840325035</v>
      </c>
      <c r="H6" s="2">
        <f>VLOOKUP(F6,basketball_stats!$A:$R,15, FALSE)</f>
        <v>4.4031214820000004</v>
      </c>
      <c r="I6" s="2">
        <f>VLOOKUP(F6,basketball_stats!$A:$R,18, FALSE)</f>
        <v>0</v>
      </c>
    </row>
    <row r="7" spans="1:9" x14ac:dyDescent="0.3">
      <c r="F7" s="3" t="s">
        <v>703</v>
      </c>
      <c r="G7" s="2">
        <f>VLOOKUP(F7,basketball_stats!$A:$R,14, FALSE)</f>
        <v>-4.1013613229999999</v>
      </c>
      <c r="H7" s="2">
        <f>VLOOKUP(F7,basketball_stats!$A:$R,15, FALSE)</f>
        <v>3.1599989430000002</v>
      </c>
      <c r="I7" s="2">
        <f>VLOOKUP(F7,basketball_stats!$A:$R,18, FALSE)</f>
        <v>0.40225768200000001</v>
      </c>
    </row>
    <row r="8" spans="1:9" x14ac:dyDescent="0.3">
      <c r="A8" s="1">
        <v>2</v>
      </c>
    </row>
    <row r="9" spans="1:9" x14ac:dyDescent="0.3">
      <c r="A9" s="2"/>
      <c r="B9" s="3" t="s">
        <v>0</v>
      </c>
      <c r="C9" s="3" t="s">
        <v>2</v>
      </c>
      <c r="D9" s="3" t="s">
        <v>4</v>
      </c>
      <c r="F9" t="s">
        <v>2265</v>
      </c>
      <c r="G9" t="str">
        <f>_xlfn.CONCAT(F7, " , ",G7)</f>
        <v>Rudy Gobert , -4.101361323</v>
      </c>
    </row>
    <row r="10" spans="1:9" x14ac:dyDescent="0.3">
      <c r="A10" s="3" t="s">
        <v>2266</v>
      </c>
      <c r="B10" s="2" t="str">
        <f>_xlfn.XLOOKUP(MAX(basketball_stats!T:T), basketball_stats!T:T, basketball_stats!A:A)</f>
        <v>DeAndre Liggins</v>
      </c>
      <c r="C10" s="2">
        <f>_xlfn.XLOOKUP(MAX(basketball_stats!T:T), basketball_stats!T:T, basketball_stats!C:C)</f>
        <v>2014</v>
      </c>
      <c r="D10" s="2" t="str">
        <f>_xlfn.XLOOKUP(MAX(basketball_stats!T:T), basketball_stats!T:T, basketball_stats!E:E)</f>
        <v>MIA</v>
      </c>
      <c r="F10" t="s">
        <v>2267</v>
      </c>
      <c r="G10" t="str">
        <f>_xlfn.CONCAT(F5," , ",H5)</f>
        <v>Giannis Antetokounmpo , 0.23340087</v>
      </c>
    </row>
    <row r="11" spans="1:9" x14ac:dyDescent="0.3">
      <c r="A11" s="3" t="s">
        <v>2268</v>
      </c>
      <c r="B11" s="2" t="str">
        <f>_xlfn.XLOOKUP(MAX(basketball_stats!U:U), basketball_stats!U:U, basketball_stats!A:A)</f>
        <v>Tyler Davis</v>
      </c>
      <c r="C11" s="2">
        <f>_xlfn.XLOOKUP(MAX(basketball_stats!U:U), basketball_stats!U:U, basketball_stats!C:C)</f>
        <v>2019</v>
      </c>
      <c r="D11" s="2" t="str">
        <f>_xlfn.XLOOKUP(MAX(basketball_stats!U:U), basketball_stats!U:U, basketball_stats!E:E)</f>
        <v>OKC</v>
      </c>
      <c r="F11" t="s">
        <v>2269</v>
      </c>
      <c r="G11" t="str">
        <f>_xlfn.CONCAT(F7, " , ",I7)</f>
        <v>Rudy Gobert , 0.402257682</v>
      </c>
    </row>
    <row r="12" spans="1:9" x14ac:dyDescent="0.3">
      <c r="H12" t="s">
        <v>67</v>
      </c>
      <c r="I12" t="s">
        <v>124</v>
      </c>
    </row>
    <row r="13" spans="1:9" ht="43.2" x14ac:dyDescent="0.3">
      <c r="F13" s="5" t="s">
        <v>2278</v>
      </c>
      <c r="G13" s="9" t="s">
        <v>2353</v>
      </c>
      <c r="H13" s="9">
        <f>_xlfn.STDEV.P(War_Reg_Season_Pivot!B6:H6)</f>
        <v>15.035193003593834</v>
      </c>
      <c r="I13" s="9">
        <f>_xlfn.STDEV.P(War_Reg_Season_Pivot!B5:H5)</f>
        <v>4.9884005986564155</v>
      </c>
    </row>
    <row r="14" spans="1:9" x14ac:dyDescent="0.3">
      <c r="A14" s="1">
        <v>3</v>
      </c>
      <c r="F14" s="5" t="s">
        <v>2279</v>
      </c>
      <c r="G14" t="s">
        <v>2355</v>
      </c>
      <c r="H14">
        <f>(War_Reg_Season_Pivot!Q6-War_Reg_Season_Pivot!P6)/War_Reg_Season_Pivot!Q6</f>
        <v>-0.1813072817314284</v>
      </c>
    </row>
    <row r="15" spans="1:9" ht="43.2" x14ac:dyDescent="0.3">
      <c r="A15" t="s">
        <v>2270</v>
      </c>
      <c r="B15">
        <f>SUMIF(basketball_stats!E:E, "ATL", basketball_stats!Q:Q)</f>
        <v>180.22130580488093</v>
      </c>
      <c r="F15" s="5" t="s">
        <v>2280</v>
      </c>
      <c r="G15" s="9" t="s">
        <v>2357</v>
      </c>
    </row>
    <row r="16" spans="1:9" x14ac:dyDescent="0.3">
      <c r="F16" s="5" t="s">
        <v>2281</v>
      </c>
      <c r="G16" t="s">
        <v>2358</v>
      </c>
    </row>
    <row r="18" spans="1:2" x14ac:dyDescent="0.3">
      <c r="A18" s="1">
        <v>4</v>
      </c>
    </row>
    <row r="19" spans="1:2" x14ac:dyDescent="0.3">
      <c r="A19" t="s">
        <v>2271</v>
      </c>
      <c r="B19">
        <f>_xlfn.QUARTILE.INC('2016 -PO'!Q:Q, 1)</f>
        <v>-8.2533839999999997E-2</v>
      </c>
    </row>
    <row r="20" spans="1:2" x14ac:dyDescent="0.3">
      <c r="A20" t="s">
        <v>2272</v>
      </c>
      <c r="B20">
        <f>_xlfn.QUARTILE.INC('2016 -PO'!Q:Q, 2)</f>
        <v>0.106508769</v>
      </c>
    </row>
    <row r="21" spans="1:2" x14ac:dyDescent="0.3">
      <c r="A21" t="s">
        <v>2273</v>
      </c>
      <c r="B21">
        <f>_xlfn.QUARTILE.INC('2016 -PO'!Q:Q, 3)</f>
        <v>0.58248339250000003</v>
      </c>
    </row>
    <row r="22" spans="1:2" x14ac:dyDescent="0.3">
      <c r="A22" t="s">
        <v>2274</v>
      </c>
      <c r="B22" t="str" cm="1">
        <f t="array" ref="B22:B76">_xlfn._xlws.FILTER('2016 -PO'!A:A,'2016 -PO'!Q:Q&gt;=_xlfn.QUARTILE.INC('2016 -PO'!Q:Q,3))</f>
        <v>player_name</v>
      </c>
    </row>
    <row r="23" spans="1:2" x14ac:dyDescent="0.3">
      <c r="B23" t="str">
        <v>Steven Adams</v>
      </c>
    </row>
    <row r="24" spans="1:2" x14ac:dyDescent="0.3">
      <c r="B24" t="str">
        <v>LaMarcus Aldridge</v>
      </c>
    </row>
    <row r="25" spans="1:2" x14ac:dyDescent="0.3">
      <c r="B25" t="str">
        <v>Al-Farouq Aminu</v>
      </c>
    </row>
    <row r="26" spans="1:2" x14ac:dyDescent="0.3">
      <c r="B26" t="str">
        <v>Leandro Barbosa</v>
      </c>
    </row>
    <row r="27" spans="1:2" x14ac:dyDescent="0.3">
      <c r="B27" t="str">
        <v>Bismack Biyombo</v>
      </c>
    </row>
    <row r="28" spans="1:2" x14ac:dyDescent="0.3">
      <c r="B28" t="str">
        <v>Andrew Bogut</v>
      </c>
    </row>
    <row r="29" spans="1:2" x14ac:dyDescent="0.3">
      <c r="B29" t="str">
        <v>DeMarre Carroll</v>
      </c>
    </row>
    <row r="30" spans="1:2" x14ac:dyDescent="0.3">
      <c r="B30" t="str">
        <v>Allen Crabbe</v>
      </c>
    </row>
    <row r="31" spans="1:2" x14ac:dyDescent="0.3">
      <c r="B31" t="str">
        <v>Stephen Curry</v>
      </c>
    </row>
    <row r="32" spans="1:2" x14ac:dyDescent="0.3">
      <c r="B32" t="str">
        <v>Luol Deng</v>
      </c>
    </row>
    <row r="33" spans="2:2" x14ac:dyDescent="0.3">
      <c r="B33" t="str">
        <v>Goran Dragic</v>
      </c>
    </row>
    <row r="34" spans="2:2" x14ac:dyDescent="0.3">
      <c r="B34" t="str">
        <v>Tim Duncan</v>
      </c>
    </row>
    <row r="35" spans="2:2" x14ac:dyDescent="0.3">
      <c r="B35" t="str">
        <v>Kevin Durant</v>
      </c>
    </row>
    <row r="36" spans="2:2" x14ac:dyDescent="0.3">
      <c r="B36" t="str">
        <v>Raymond Felton</v>
      </c>
    </row>
    <row r="37" spans="2:2" x14ac:dyDescent="0.3">
      <c r="B37" t="str">
        <v>Channing Frye</v>
      </c>
    </row>
    <row r="38" spans="2:2" x14ac:dyDescent="0.3">
      <c r="B38" t="str">
        <v>Paul George</v>
      </c>
    </row>
    <row r="39" spans="2:2" x14ac:dyDescent="0.3">
      <c r="B39" t="str">
        <v>Manu Ginobili</v>
      </c>
    </row>
    <row r="40" spans="2:2" x14ac:dyDescent="0.3">
      <c r="B40" t="str">
        <v>Danny Green</v>
      </c>
    </row>
    <row r="41" spans="2:2" x14ac:dyDescent="0.3">
      <c r="B41" t="str">
        <v>Draymond Green</v>
      </c>
    </row>
    <row r="42" spans="2:2" x14ac:dyDescent="0.3">
      <c r="B42" t="str">
        <v>Maurice Harkless</v>
      </c>
    </row>
    <row r="43" spans="2:2" x14ac:dyDescent="0.3">
      <c r="B43" t="str">
        <v>Tobias Harris</v>
      </c>
    </row>
    <row r="44" spans="2:2" x14ac:dyDescent="0.3">
      <c r="B44" t="str">
        <v>George Hill</v>
      </c>
    </row>
    <row r="45" spans="2:2" x14ac:dyDescent="0.3">
      <c r="B45" t="str">
        <v>Solomon Hill</v>
      </c>
    </row>
    <row r="46" spans="2:2" x14ac:dyDescent="0.3">
      <c r="B46" t="str">
        <v>Al Horford</v>
      </c>
    </row>
    <row r="47" spans="2:2" x14ac:dyDescent="0.3">
      <c r="B47" t="str">
        <v>Serge Ibaka</v>
      </c>
    </row>
    <row r="48" spans="2:2" x14ac:dyDescent="0.3">
      <c r="B48" t="str">
        <v>Andre Iguodala</v>
      </c>
    </row>
    <row r="49" spans="2:2" x14ac:dyDescent="0.3">
      <c r="B49" t="str">
        <v>Kyrie Irving</v>
      </c>
    </row>
    <row r="50" spans="2:2" x14ac:dyDescent="0.3">
      <c r="B50" t="str">
        <v>LeBron James</v>
      </c>
    </row>
    <row r="51" spans="2:2" x14ac:dyDescent="0.3">
      <c r="B51" t="str">
        <v>Richard Jefferson</v>
      </c>
    </row>
    <row r="52" spans="2:2" x14ac:dyDescent="0.3">
      <c r="B52" t="str">
        <v>Joe Johnson</v>
      </c>
    </row>
    <row r="53" spans="2:2" x14ac:dyDescent="0.3">
      <c r="B53" t="str">
        <v>DeAndre Jordan</v>
      </c>
    </row>
    <row r="54" spans="2:2" x14ac:dyDescent="0.3">
      <c r="B54" t="str">
        <v>Enes Kanter</v>
      </c>
    </row>
    <row r="55" spans="2:2" x14ac:dyDescent="0.3">
      <c r="B55" t="str">
        <v>Kyle Korver</v>
      </c>
    </row>
    <row r="56" spans="2:2" x14ac:dyDescent="0.3">
      <c r="B56" t="str">
        <v>Courtney Lee</v>
      </c>
    </row>
    <row r="57" spans="2:2" x14ac:dyDescent="0.3">
      <c r="B57" t="str">
        <v>Kawhi Leonard</v>
      </c>
    </row>
    <row r="58" spans="2:2" x14ac:dyDescent="0.3">
      <c r="B58" t="str">
        <v>Damian Lillard</v>
      </c>
    </row>
    <row r="59" spans="2:2" x14ac:dyDescent="0.3">
      <c r="B59" t="str">
        <v>Jeremy Lin</v>
      </c>
    </row>
    <row r="60" spans="2:2" x14ac:dyDescent="0.3">
      <c r="B60" t="str">
        <v>Kevin Love</v>
      </c>
    </row>
    <row r="61" spans="2:2" x14ac:dyDescent="0.3">
      <c r="B61" t="str">
        <v>Kyle Lowry</v>
      </c>
    </row>
    <row r="62" spans="2:2" x14ac:dyDescent="0.3">
      <c r="B62" t="str">
        <v>CJ McCollum</v>
      </c>
    </row>
    <row r="63" spans="2:2" x14ac:dyDescent="0.3">
      <c r="B63" t="str">
        <v>Paul Millsap</v>
      </c>
    </row>
    <row r="64" spans="2:2" x14ac:dyDescent="0.3">
      <c r="B64" t="str">
        <v>Patty Mills</v>
      </c>
    </row>
    <row r="65" spans="2:2" x14ac:dyDescent="0.3">
      <c r="B65" t="str">
        <v>Chris Paul</v>
      </c>
    </row>
    <row r="66" spans="2:2" x14ac:dyDescent="0.3">
      <c r="B66" t="str">
        <v>Mason Plumlee</v>
      </c>
    </row>
    <row r="67" spans="2:2" x14ac:dyDescent="0.3">
      <c r="B67" t="str">
        <v>Andre Roberson</v>
      </c>
    </row>
    <row r="68" spans="2:2" x14ac:dyDescent="0.3">
      <c r="B68" t="str">
        <v>Thabo Sefolosha</v>
      </c>
    </row>
    <row r="69" spans="2:2" x14ac:dyDescent="0.3">
      <c r="B69" t="str">
        <v>Marcus Smart</v>
      </c>
    </row>
    <row r="70" spans="2:2" x14ac:dyDescent="0.3">
      <c r="B70" t="str">
        <v>JR Smith</v>
      </c>
    </row>
    <row r="71" spans="2:2" x14ac:dyDescent="0.3">
      <c r="B71" t="str">
        <v>Klay Thompson</v>
      </c>
    </row>
    <row r="72" spans="2:2" x14ac:dyDescent="0.3">
      <c r="B72" t="str">
        <v>Tristan Thompson</v>
      </c>
    </row>
    <row r="73" spans="2:2" x14ac:dyDescent="0.3">
      <c r="B73" t="str">
        <v>Jonas Valanciunas</v>
      </c>
    </row>
    <row r="74" spans="2:2" x14ac:dyDescent="0.3">
      <c r="B74" t="str">
        <v>Dion Waiters</v>
      </c>
    </row>
    <row r="75" spans="2:2" x14ac:dyDescent="0.3">
      <c r="B75" t="str">
        <v>Russell Westbrook</v>
      </c>
    </row>
    <row r="76" spans="2:2" x14ac:dyDescent="0.3">
      <c r="B76" t="str">
        <v>Hassan Whiteside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363E9-3FC8-4518-A0D0-5947C0776F96}">
  <dimension ref="A1:B50"/>
  <sheetViews>
    <sheetView workbookViewId="0">
      <selection activeCell="B43" sqref="B43"/>
    </sheetView>
  </sheetViews>
  <sheetFormatPr defaultRowHeight="14.4" x14ac:dyDescent="0.3"/>
  <cols>
    <col min="2" max="2" width="156.77734375" customWidth="1"/>
  </cols>
  <sheetData>
    <row r="1" spans="1:2" ht="18" x14ac:dyDescent="0.35">
      <c r="A1" s="4" t="s">
        <v>2275</v>
      </c>
      <c r="B1" s="4" t="s">
        <v>2276</v>
      </c>
    </row>
    <row r="2" spans="1:2" ht="18" x14ac:dyDescent="0.35">
      <c r="A2" s="4" t="s">
        <v>2290</v>
      </c>
      <c r="B2" s="4"/>
    </row>
    <row r="3" spans="1:2" x14ac:dyDescent="0.3">
      <c r="A3" s="6" t="s">
        <v>2282</v>
      </c>
      <c r="B3" t="s">
        <v>2327</v>
      </c>
    </row>
    <row r="4" spans="1:2" x14ac:dyDescent="0.3">
      <c r="A4" s="6" t="s">
        <v>2283</v>
      </c>
      <c r="B4" t="s">
        <v>2329</v>
      </c>
    </row>
    <row r="5" spans="1:2" x14ac:dyDescent="0.3">
      <c r="A5" s="6" t="s">
        <v>2284</v>
      </c>
      <c r="B5" t="s">
        <v>2331</v>
      </c>
    </row>
    <row r="6" spans="1:2" x14ac:dyDescent="0.3">
      <c r="A6" s="6" t="s">
        <v>2285</v>
      </c>
      <c r="B6" t="s">
        <v>2334</v>
      </c>
    </row>
    <row r="7" spans="1:2" x14ac:dyDescent="0.3">
      <c r="A7" s="6" t="s">
        <v>2286</v>
      </c>
      <c r="B7" t="s">
        <v>2328</v>
      </c>
    </row>
    <row r="8" spans="1:2" x14ac:dyDescent="0.3">
      <c r="A8" s="6" t="s">
        <v>2287</v>
      </c>
      <c r="B8" t="s">
        <v>2330</v>
      </c>
    </row>
    <row r="9" spans="1:2" x14ac:dyDescent="0.3">
      <c r="A9" s="6" t="s">
        <v>2288</v>
      </c>
      <c r="B9" t="s">
        <v>2332</v>
      </c>
    </row>
    <row r="10" spans="1:2" x14ac:dyDescent="0.3">
      <c r="A10" s="6" t="s">
        <v>2289</v>
      </c>
      <c r="B10" t="s">
        <v>2333</v>
      </c>
    </row>
    <row r="11" spans="1:2" ht="18" x14ac:dyDescent="0.35">
      <c r="A11" s="4" t="s">
        <v>2291</v>
      </c>
    </row>
    <row r="12" spans="1:2" x14ac:dyDescent="0.3">
      <c r="A12" s="6" t="s">
        <v>2292</v>
      </c>
      <c r="B12" t="s">
        <v>2335</v>
      </c>
    </row>
    <row r="13" spans="1:2" x14ac:dyDescent="0.3">
      <c r="A13" s="6" t="s">
        <v>2293</v>
      </c>
      <c r="B13" t="s">
        <v>2338</v>
      </c>
    </row>
    <row r="14" spans="1:2" x14ac:dyDescent="0.3">
      <c r="A14" s="6" t="s">
        <v>2294</v>
      </c>
      <c r="B14" t="s">
        <v>2336</v>
      </c>
    </row>
    <row r="15" spans="1:2" x14ac:dyDescent="0.3">
      <c r="A15" s="6" t="s">
        <v>2295</v>
      </c>
      <c r="B15" t="s">
        <v>2339</v>
      </c>
    </row>
    <row r="16" spans="1:2" x14ac:dyDescent="0.3">
      <c r="A16" s="6" t="s">
        <v>2296</v>
      </c>
      <c r="B16" t="s">
        <v>2337</v>
      </c>
    </row>
    <row r="17" spans="1:2" x14ac:dyDescent="0.3">
      <c r="A17" s="6" t="s">
        <v>2297</v>
      </c>
      <c r="B17" t="s">
        <v>2340</v>
      </c>
    </row>
    <row r="18" spans="1:2" ht="18" x14ac:dyDescent="0.35">
      <c r="A18" s="7" t="s">
        <v>2298</v>
      </c>
    </row>
    <row r="19" spans="1:2" x14ac:dyDescent="0.3">
      <c r="A19" s="6" t="s">
        <v>2299</v>
      </c>
      <c r="B19" t="s">
        <v>2341</v>
      </c>
    </row>
    <row r="20" spans="1:2" ht="18" x14ac:dyDescent="0.35">
      <c r="A20" s="4" t="s">
        <v>2300</v>
      </c>
    </row>
    <row r="21" spans="1:2" ht="15.6" x14ac:dyDescent="0.3">
      <c r="A21" s="8" t="s">
        <v>2324</v>
      </c>
    </row>
    <row r="22" spans="1:2" x14ac:dyDescent="0.3">
      <c r="A22" s="6" t="s">
        <v>2301</v>
      </c>
      <c r="B22" t="s">
        <v>2343</v>
      </c>
    </row>
    <row r="23" spans="1:2" x14ac:dyDescent="0.3">
      <c r="A23" s="6" t="s">
        <v>2302</v>
      </c>
      <c r="B23" t="s">
        <v>2344</v>
      </c>
    </row>
    <row r="24" spans="1:2" x14ac:dyDescent="0.3">
      <c r="A24" s="6" t="s">
        <v>2303</v>
      </c>
      <c r="B24" t="s">
        <v>2345</v>
      </c>
    </row>
    <row r="25" spans="1:2" x14ac:dyDescent="0.3">
      <c r="A25" s="6" t="s">
        <v>2304</v>
      </c>
      <c r="B25" t="s">
        <v>2342</v>
      </c>
    </row>
    <row r="26" spans="1:2" ht="18" x14ac:dyDescent="0.35">
      <c r="A26" s="4" t="s">
        <v>2305</v>
      </c>
    </row>
    <row r="27" spans="1:2" x14ac:dyDescent="0.3">
      <c r="A27" s="6" t="s">
        <v>2306</v>
      </c>
      <c r="B27" t="s">
        <v>2365</v>
      </c>
    </row>
    <row r="28" spans="1:2" x14ac:dyDescent="0.3">
      <c r="A28" s="6" t="s">
        <v>2307</v>
      </c>
      <c r="B28" t="s">
        <v>2360</v>
      </c>
    </row>
    <row r="29" spans="1:2" x14ac:dyDescent="0.3">
      <c r="A29" s="6" t="s">
        <v>2308</v>
      </c>
      <c r="B29" t="s">
        <v>2363</v>
      </c>
    </row>
    <row r="30" spans="1:2" x14ac:dyDescent="0.3">
      <c r="A30" s="6" t="s">
        <v>2309</v>
      </c>
      <c r="B30" t="s">
        <v>2366</v>
      </c>
    </row>
    <row r="31" spans="1:2" x14ac:dyDescent="0.3">
      <c r="A31" s="6" t="s">
        <v>2310</v>
      </c>
      <c r="B31" t="s">
        <v>2364</v>
      </c>
    </row>
    <row r="32" spans="1:2" x14ac:dyDescent="0.3">
      <c r="A32" s="6" t="s">
        <v>2311</v>
      </c>
      <c r="B32" t="s">
        <v>2367</v>
      </c>
    </row>
    <row r="33" spans="1:2" x14ac:dyDescent="0.3">
      <c r="A33" s="6" t="s">
        <v>2312</v>
      </c>
      <c r="B33" t="s">
        <v>2361</v>
      </c>
    </row>
    <row r="34" spans="1:2" x14ac:dyDescent="0.3">
      <c r="A34" s="6" t="s">
        <v>2313</v>
      </c>
      <c r="B34" t="s">
        <v>2368</v>
      </c>
    </row>
    <row r="35" spans="1:2" x14ac:dyDescent="0.3">
      <c r="A35" s="6" t="s">
        <v>2314</v>
      </c>
      <c r="B35" t="s">
        <v>2369</v>
      </c>
    </row>
    <row r="36" spans="1:2" x14ac:dyDescent="0.3">
      <c r="A36" s="6"/>
      <c r="B36" t="s">
        <v>2370</v>
      </c>
    </row>
    <row r="37" spans="1:2" x14ac:dyDescent="0.3">
      <c r="A37" s="6" t="s">
        <v>2315</v>
      </c>
      <c r="B37" t="s">
        <v>2371</v>
      </c>
    </row>
    <row r="38" spans="1:2" x14ac:dyDescent="0.3">
      <c r="A38" s="6" t="s">
        <v>2316</v>
      </c>
      <c r="B38" t="s">
        <v>2362</v>
      </c>
    </row>
    <row r="39" spans="1:2" x14ac:dyDescent="0.3">
      <c r="A39" s="6" t="s">
        <v>2317</v>
      </c>
      <c r="B39" t="s">
        <v>2372</v>
      </c>
    </row>
    <row r="40" spans="1:2" x14ac:dyDescent="0.3">
      <c r="A40" s="6" t="s">
        <v>2318</v>
      </c>
      <c r="B40" t="s">
        <v>2373</v>
      </c>
    </row>
    <row r="41" spans="1:2" x14ac:dyDescent="0.3">
      <c r="A41" s="6" t="s">
        <v>2319</v>
      </c>
      <c r="B41" t="s">
        <v>2374</v>
      </c>
    </row>
    <row r="43" spans="1:2" x14ac:dyDescent="0.3">
      <c r="A43" s="6" t="s">
        <v>2320</v>
      </c>
      <c r="B43" t="s">
        <v>2346</v>
      </c>
    </row>
    <row r="44" spans="1:2" x14ac:dyDescent="0.3">
      <c r="A44" s="6" t="s">
        <v>2321</v>
      </c>
      <c r="B44" t="s">
        <v>2347</v>
      </c>
    </row>
    <row r="45" spans="1:2" x14ac:dyDescent="0.3">
      <c r="A45" s="6" t="s">
        <v>2322</v>
      </c>
      <c r="B45" t="s">
        <v>2348</v>
      </c>
    </row>
    <row r="46" spans="1:2" ht="18" x14ac:dyDescent="0.35">
      <c r="A46" s="4" t="s">
        <v>2323</v>
      </c>
    </row>
    <row r="47" spans="1:2" x14ac:dyDescent="0.3">
      <c r="A47" s="6" t="s">
        <v>2277</v>
      </c>
      <c r="B47" t="s">
        <v>2354</v>
      </c>
    </row>
    <row r="48" spans="1:2" x14ac:dyDescent="0.3">
      <c r="A48" s="6" t="s">
        <v>2324</v>
      </c>
      <c r="B48" t="s">
        <v>2356</v>
      </c>
    </row>
    <row r="49" spans="1:2" x14ac:dyDescent="0.3">
      <c r="A49" s="6" t="s">
        <v>2325</v>
      </c>
    </row>
    <row r="50" spans="1:2" x14ac:dyDescent="0.3">
      <c r="A50" s="6" t="s">
        <v>2326</v>
      </c>
      <c r="B50" t="s">
        <v>2359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zoomScaleNormal="100" workbookViewId="0"/>
  </sheetViews>
  <sheetFormatPr defaultColWidth="8.6640625" defaultRowHeight="14.4" x14ac:dyDescent="0.3"/>
  <cols>
    <col min="1" max="1" width="20.21875" bestFit="1" customWidth="1"/>
    <col min="2" max="2" width="113.88671875" bestFit="1" customWidth="1"/>
  </cols>
  <sheetData>
    <row r="1" spans="1:2" x14ac:dyDescent="0.3">
      <c r="A1" t="s">
        <v>0</v>
      </c>
      <c r="B1" t="s">
        <v>2238</v>
      </c>
    </row>
    <row r="2" spans="1:2" x14ac:dyDescent="0.3">
      <c r="A2" t="s">
        <v>1</v>
      </c>
      <c r="B2" t="s">
        <v>2239</v>
      </c>
    </row>
    <row r="3" spans="1:2" x14ac:dyDescent="0.3">
      <c r="A3" t="s">
        <v>2</v>
      </c>
      <c r="B3" t="s">
        <v>2240</v>
      </c>
    </row>
    <row r="4" spans="1:2" x14ac:dyDescent="0.3">
      <c r="A4" t="s">
        <v>3</v>
      </c>
      <c r="B4" t="s">
        <v>2241</v>
      </c>
    </row>
    <row r="5" spans="1:2" x14ac:dyDescent="0.3">
      <c r="A5" t="s">
        <v>4</v>
      </c>
      <c r="B5" t="s">
        <v>2242</v>
      </c>
    </row>
    <row r="6" spans="1:2" x14ac:dyDescent="0.3">
      <c r="A6" t="s">
        <v>5</v>
      </c>
      <c r="B6" t="s">
        <v>2243</v>
      </c>
    </row>
    <row r="7" spans="1:2" x14ac:dyDescent="0.3">
      <c r="A7" t="s">
        <v>6</v>
      </c>
      <c r="B7" t="s">
        <v>2244</v>
      </c>
    </row>
    <row r="8" spans="1:2" x14ac:dyDescent="0.3">
      <c r="A8" t="s">
        <v>7</v>
      </c>
      <c r="B8" t="s">
        <v>2245</v>
      </c>
    </row>
    <row r="9" spans="1:2" x14ac:dyDescent="0.3">
      <c r="A9" t="s">
        <v>8</v>
      </c>
      <c r="B9" t="s">
        <v>2246</v>
      </c>
    </row>
    <row r="10" spans="1:2" x14ac:dyDescent="0.3">
      <c r="A10" t="s">
        <v>9</v>
      </c>
      <c r="B10" t="s">
        <v>2247</v>
      </c>
    </row>
    <row r="11" spans="1:2" x14ac:dyDescent="0.3">
      <c r="A11" t="s">
        <v>10</v>
      </c>
      <c r="B11" t="s">
        <v>2248</v>
      </c>
    </row>
    <row r="12" spans="1:2" x14ac:dyDescent="0.3">
      <c r="A12" t="s">
        <v>11</v>
      </c>
      <c r="B12" t="s">
        <v>2249</v>
      </c>
    </row>
    <row r="13" spans="1:2" x14ac:dyDescent="0.3">
      <c r="A13" t="s">
        <v>12</v>
      </c>
      <c r="B13" t="s">
        <v>2250</v>
      </c>
    </row>
    <row r="14" spans="1:2" x14ac:dyDescent="0.3">
      <c r="A14" t="s">
        <v>13</v>
      </c>
      <c r="B14" t="s">
        <v>2251</v>
      </c>
    </row>
    <row r="15" spans="1:2" x14ac:dyDescent="0.3">
      <c r="A15" t="s">
        <v>14</v>
      </c>
      <c r="B15" t="s">
        <v>2252</v>
      </c>
    </row>
    <row r="16" spans="1:2" x14ac:dyDescent="0.3">
      <c r="A16" t="s">
        <v>15</v>
      </c>
      <c r="B16" t="s">
        <v>2253</v>
      </c>
    </row>
    <row r="17" spans="1:2" x14ac:dyDescent="0.3">
      <c r="A17" t="s">
        <v>16</v>
      </c>
      <c r="B17" t="s">
        <v>2254</v>
      </c>
    </row>
    <row r="18" spans="1:2" x14ac:dyDescent="0.3">
      <c r="A18" t="s">
        <v>17</v>
      </c>
      <c r="B18" t="s">
        <v>2255</v>
      </c>
    </row>
    <row r="19" spans="1:2" x14ac:dyDescent="0.3">
      <c r="A19" t="s">
        <v>18</v>
      </c>
      <c r="B19" t="s">
        <v>2256</v>
      </c>
    </row>
    <row r="20" spans="1:2" x14ac:dyDescent="0.3">
      <c r="A20" t="s">
        <v>19</v>
      </c>
      <c r="B20" t="s">
        <v>2257</v>
      </c>
    </row>
    <row r="21" spans="1:2" x14ac:dyDescent="0.3">
      <c r="A21" t="s">
        <v>20</v>
      </c>
      <c r="B21" t="s">
        <v>2258</v>
      </c>
    </row>
    <row r="22" spans="1:2" x14ac:dyDescent="0.3">
      <c r="A22" t="s">
        <v>21</v>
      </c>
      <c r="B22" t="s">
        <v>2259</v>
      </c>
    </row>
    <row r="23" spans="1:2" x14ac:dyDescent="0.3">
      <c r="A23" t="s">
        <v>22</v>
      </c>
      <c r="B23" t="s">
        <v>2260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War_Reg_Season_Pivot</vt:lpstr>
      <vt:lpstr>basketball_stats</vt:lpstr>
      <vt:lpstr>RS_2020</vt:lpstr>
      <vt:lpstr>2016 -PO</vt:lpstr>
      <vt:lpstr>answers</vt:lpstr>
      <vt:lpstr>formulas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Mahesh Rao</dc:creator>
  <dc:description/>
  <cp:lastModifiedBy>Michelle Ruppert</cp:lastModifiedBy>
  <cp:revision>2</cp:revision>
  <dcterms:created xsi:type="dcterms:W3CDTF">2020-07-14T20:05:53Z</dcterms:created>
  <dcterms:modified xsi:type="dcterms:W3CDTF">2026-01-26T17:17:45Z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